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7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8.xml" ContentType="application/vnd.openxmlformats-officedocument.drawing+xml"/>
  <Override PartName="/xl/charts/chart41.xml" ContentType="application/vnd.openxmlformats-officedocument.drawingml.chart+xml"/>
  <Override PartName="/xl/drawings/drawing9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10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my_sites\MASTER\SMS\Pages\"/>
    </mc:Choice>
  </mc:AlternateContent>
  <bookViews>
    <workbookView xWindow="240" yWindow="105" windowWidth="15600" windowHeight="7755"/>
  </bookViews>
  <sheets>
    <sheet name="Начало" sheetId="14" r:id="rId1"/>
    <sheet name="Едномерно разпределение" sheetId="21" r:id="rId2"/>
    <sheet name="Двумерно разпределение" sheetId="4" r:id="rId3"/>
    <sheet name="Вариационен анализ" sheetId="5" r:id="rId4"/>
    <sheet name="Обикновена линейна корелация" sheetId="9" r:id="rId5"/>
    <sheet name="Рангова корелация" sheetId="10" r:id="rId6"/>
    <sheet name="t-независими извадки" sheetId="13" r:id="rId7"/>
    <sheet name="ANOVA" sheetId="16" r:id="rId8"/>
    <sheet name="t-зависими извадки" sheetId="17" r:id="rId9"/>
    <sheet name="Eксперимент 2x2" sheetId="20" r:id="rId10"/>
    <sheet name="Survey_1" sheetId="22" r:id="rId11"/>
    <sheet name="Soccer_juniors" sheetId="7" r:id="rId12"/>
    <sheet name="Soccer_teams" sheetId="12" r:id="rId13"/>
    <sheet name="EDesign2x2" sheetId="6" r:id="rId14"/>
    <sheet name="Rowing" sheetId="18" r:id="rId15"/>
  </sheets>
  <externalReferences>
    <externalReference r:id="rId16"/>
  </externalReferences>
  <calcPr calcId="152511"/>
</workbook>
</file>

<file path=xl/calcChain.xml><?xml version="1.0" encoding="utf-8"?>
<calcChain xmlns="http://schemas.openxmlformats.org/spreadsheetml/2006/main">
  <c r="F20" i="13" l="1"/>
  <c r="E16" i="16" l="1"/>
  <c r="E17" i="16"/>
  <c r="E18" i="16"/>
  <c r="E19" i="16"/>
  <c r="E15" i="16"/>
  <c r="E15" i="21" l="1"/>
  <c r="E17" i="21"/>
  <c r="E18" i="21"/>
  <c r="E19" i="21"/>
  <c r="E20" i="21"/>
  <c r="E21" i="21"/>
  <c r="D22" i="21"/>
  <c r="F17" i="21" s="1"/>
  <c r="H17" i="21" l="1"/>
  <c r="F21" i="21"/>
  <c r="F20" i="21"/>
  <c r="H20" i="21" s="1"/>
  <c r="F19" i="21"/>
  <c r="F18" i="21"/>
  <c r="I18" i="17"/>
  <c r="G18" i="17"/>
  <c r="E13" i="17"/>
  <c r="E12" i="17"/>
  <c r="H21" i="21" l="1"/>
  <c r="H18" i="21"/>
  <c r="H19" i="21"/>
  <c r="F22" i="21"/>
  <c r="G17" i="21" s="1"/>
  <c r="AJ1012" i="20"/>
  <c r="AI1012" i="20"/>
  <c r="AK1012" i="20" s="1"/>
  <c r="AG1012" i="20"/>
  <c r="AH1012" i="20" s="1"/>
  <c r="AF1012" i="20"/>
  <c r="AD1012" i="20"/>
  <c r="AC1012" i="20"/>
  <c r="AB1012" i="20"/>
  <c r="AA1012" i="20"/>
  <c r="AJ1011" i="20"/>
  <c r="AI1011" i="20"/>
  <c r="AK1011" i="20" s="1"/>
  <c r="AG1011" i="20"/>
  <c r="AF1011" i="20"/>
  <c r="AD1011" i="20"/>
  <c r="AC1011" i="20"/>
  <c r="AB1011" i="20"/>
  <c r="AA1011" i="20"/>
  <c r="AJ1010" i="20"/>
  <c r="AI1010" i="20"/>
  <c r="AK1010" i="20" s="1"/>
  <c r="AH1010" i="20"/>
  <c r="AG1010" i="20"/>
  <c r="AF1010" i="20"/>
  <c r="AD1010" i="20"/>
  <c r="AC1010" i="20"/>
  <c r="AB1010" i="20"/>
  <c r="AA1010" i="20"/>
  <c r="AJ1009" i="20"/>
  <c r="AI1009" i="20"/>
  <c r="AK1009" i="20" s="1"/>
  <c r="AG1009" i="20"/>
  <c r="AF1009" i="20"/>
  <c r="AH1009" i="20" s="1"/>
  <c r="AD1009" i="20"/>
  <c r="AC1009" i="20"/>
  <c r="AB1009" i="20"/>
  <c r="AA1009" i="20"/>
  <c r="AJ1008" i="20"/>
  <c r="AI1008" i="20"/>
  <c r="AK1008" i="20" s="1"/>
  <c r="AG1008" i="20"/>
  <c r="AF1008" i="20"/>
  <c r="AH1008" i="20" s="1"/>
  <c r="AD1008" i="20"/>
  <c r="AC1008" i="20"/>
  <c r="AB1008" i="20"/>
  <c r="AA1008" i="20"/>
  <c r="AJ1007" i="20"/>
  <c r="AI1007" i="20"/>
  <c r="AG1007" i="20"/>
  <c r="AF1007" i="20"/>
  <c r="AH1007" i="20" s="1"/>
  <c r="AD1007" i="20"/>
  <c r="AC1007" i="20"/>
  <c r="AB1007" i="20"/>
  <c r="AA1007" i="20"/>
  <c r="AJ1006" i="20"/>
  <c r="AI1006" i="20"/>
  <c r="AG1006" i="20"/>
  <c r="AF1006" i="20"/>
  <c r="AH1006" i="20" s="1"/>
  <c r="AD1006" i="20"/>
  <c r="AC1006" i="20"/>
  <c r="AB1006" i="20"/>
  <c r="AA1006" i="20"/>
  <c r="AJ1005" i="20"/>
  <c r="AI1005" i="20"/>
  <c r="AK1005" i="20" s="1"/>
  <c r="AG1005" i="20"/>
  <c r="AF1005" i="20"/>
  <c r="AH1005" i="20" s="1"/>
  <c r="AD1005" i="20"/>
  <c r="AC1005" i="20"/>
  <c r="AB1005" i="20"/>
  <c r="AA1005" i="20"/>
  <c r="AJ1004" i="20"/>
  <c r="AI1004" i="20"/>
  <c r="AK1004" i="20" s="1"/>
  <c r="AG1004" i="20"/>
  <c r="AH1004" i="20" s="1"/>
  <c r="AF1004" i="20"/>
  <c r="AD1004" i="20"/>
  <c r="AC1004" i="20"/>
  <c r="AB1004" i="20"/>
  <c r="AA1004" i="20"/>
  <c r="AJ1003" i="20"/>
  <c r="AI1003" i="20"/>
  <c r="AK1003" i="20" s="1"/>
  <c r="AG1003" i="20"/>
  <c r="AF1003" i="20"/>
  <c r="AD1003" i="20"/>
  <c r="AC1003" i="20"/>
  <c r="AB1003" i="20"/>
  <c r="AA1003" i="20"/>
  <c r="AJ1002" i="20"/>
  <c r="AI1002" i="20"/>
  <c r="AK1002" i="20" s="1"/>
  <c r="AH1002" i="20"/>
  <c r="AG1002" i="20"/>
  <c r="AF1002" i="20"/>
  <c r="AD1002" i="20"/>
  <c r="AC1002" i="20"/>
  <c r="AB1002" i="20"/>
  <c r="AA1002" i="20"/>
  <c r="AJ1001" i="20"/>
  <c r="AI1001" i="20"/>
  <c r="AK1001" i="20" s="1"/>
  <c r="AG1001" i="20"/>
  <c r="AF1001" i="20"/>
  <c r="AH1001" i="20" s="1"/>
  <c r="AD1001" i="20"/>
  <c r="AC1001" i="20"/>
  <c r="AB1001" i="20"/>
  <c r="AA1001" i="20"/>
  <c r="AJ1000" i="20"/>
  <c r="AI1000" i="20"/>
  <c r="AK1000" i="20" s="1"/>
  <c r="AG1000" i="20"/>
  <c r="AF1000" i="20"/>
  <c r="AH1000" i="20" s="1"/>
  <c r="AD1000" i="20"/>
  <c r="AC1000" i="20"/>
  <c r="AB1000" i="20"/>
  <c r="AA1000" i="20"/>
  <c r="AJ999" i="20"/>
  <c r="AI999" i="20"/>
  <c r="AG999" i="20"/>
  <c r="AF999" i="20"/>
  <c r="AH999" i="20" s="1"/>
  <c r="AD999" i="20"/>
  <c r="AC999" i="20"/>
  <c r="AB999" i="20"/>
  <c r="AA999" i="20"/>
  <c r="AJ998" i="20"/>
  <c r="AI998" i="20"/>
  <c r="AG998" i="20"/>
  <c r="AF998" i="20"/>
  <c r="AH998" i="20" s="1"/>
  <c r="AD998" i="20"/>
  <c r="AC998" i="20"/>
  <c r="AB998" i="20"/>
  <c r="AA998" i="20"/>
  <c r="AJ997" i="20"/>
  <c r="AI997" i="20"/>
  <c r="AK997" i="20" s="1"/>
  <c r="AG997" i="20"/>
  <c r="AF997" i="20"/>
  <c r="AH997" i="20" s="1"/>
  <c r="AD997" i="20"/>
  <c r="AC997" i="20"/>
  <c r="AB997" i="20"/>
  <c r="AA997" i="20"/>
  <c r="AJ996" i="20"/>
  <c r="AI996" i="20"/>
  <c r="AK996" i="20" s="1"/>
  <c r="AG996" i="20"/>
  <c r="AH996" i="20" s="1"/>
  <c r="AF996" i="20"/>
  <c r="AD996" i="20"/>
  <c r="AC996" i="20"/>
  <c r="AB996" i="20"/>
  <c r="AA996" i="20"/>
  <c r="AJ995" i="20"/>
  <c r="AI995" i="20"/>
  <c r="AK995" i="20" s="1"/>
  <c r="AG995" i="20"/>
  <c r="AF995" i="20"/>
  <c r="AD995" i="20"/>
  <c r="AC995" i="20"/>
  <c r="AB995" i="20"/>
  <c r="AA995" i="20"/>
  <c r="AJ994" i="20"/>
  <c r="AI994" i="20"/>
  <c r="AK994" i="20" s="1"/>
  <c r="AH994" i="20"/>
  <c r="AG994" i="20"/>
  <c r="AF994" i="20"/>
  <c r="AD994" i="20"/>
  <c r="AC994" i="20"/>
  <c r="AB994" i="20"/>
  <c r="AA994" i="20"/>
  <c r="AJ993" i="20"/>
  <c r="AI993" i="20"/>
  <c r="AK993" i="20" s="1"/>
  <c r="AG993" i="20"/>
  <c r="AF993" i="20"/>
  <c r="AH993" i="20" s="1"/>
  <c r="AD993" i="20"/>
  <c r="AC993" i="20"/>
  <c r="AB993" i="20"/>
  <c r="AA993" i="20"/>
  <c r="AJ992" i="20"/>
  <c r="AI992" i="20"/>
  <c r="AK992" i="20" s="1"/>
  <c r="AG992" i="20"/>
  <c r="AF992" i="20"/>
  <c r="AH992" i="20" s="1"/>
  <c r="AD992" i="20"/>
  <c r="AC992" i="20"/>
  <c r="AB992" i="20"/>
  <c r="AA992" i="20"/>
  <c r="AJ991" i="20"/>
  <c r="AI991" i="20"/>
  <c r="AG991" i="20"/>
  <c r="AF991" i="20"/>
  <c r="AH991" i="20" s="1"/>
  <c r="AD991" i="20"/>
  <c r="AC991" i="20"/>
  <c r="AB991" i="20"/>
  <c r="AA991" i="20"/>
  <c r="AJ990" i="20"/>
  <c r="AI990" i="20"/>
  <c r="AG990" i="20"/>
  <c r="AF990" i="20"/>
  <c r="AH990" i="20" s="1"/>
  <c r="AD990" i="20"/>
  <c r="AC990" i="20"/>
  <c r="AB990" i="20"/>
  <c r="AA990" i="20"/>
  <c r="AJ989" i="20"/>
  <c r="AI989" i="20"/>
  <c r="AK989" i="20" s="1"/>
  <c r="AG989" i="20"/>
  <c r="AF989" i="20"/>
  <c r="AH989" i="20" s="1"/>
  <c r="AD989" i="20"/>
  <c r="AC989" i="20"/>
  <c r="AB989" i="20"/>
  <c r="AA989" i="20"/>
  <c r="AJ988" i="20"/>
  <c r="AI988" i="20"/>
  <c r="AK988" i="20" s="1"/>
  <c r="AG988" i="20"/>
  <c r="AH988" i="20" s="1"/>
  <c r="AF988" i="20"/>
  <c r="AD988" i="20"/>
  <c r="AC988" i="20"/>
  <c r="AB988" i="20"/>
  <c r="AA988" i="20"/>
  <c r="AJ987" i="20"/>
  <c r="AI987" i="20"/>
  <c r="AK987" i="20" s="1"/>
  <c r="AG987" i="20"/>
  <c r="AF987" i="20"/>
  <c r="AD987" i="20"/>
  <c r="AC987" i="20"/>
  <c r="AB987" i="20"/>
  <c r="AA987" i="20"/>
  <c r="AJ986" i="20"/>
  <c r="AI986" i="20"/>
  <c r="AK986" i="20" s="1"/>
  <c r="AH986" i="20"/>
  <c r="AG986" i="20"/>
  <c r="AF986" i="20"/>
  <c r="AD986" i="20"/>
  <c r="AC986" i="20"/>
  <c r="AB986" i="20"/>
  <c r="AA986" i="20"/>
  <c r="AJ985" i="20"/>
  <c r="AI985" i="20"/>
  <c r="AK985" i="20" s="1"/>
  <c r="AG985" i="20"/>
  <c r="AF985" i="20"/>
  <c r="AH985" i="20" s="1"/>
  <c r="AD985" i="20"/>
  <c r="AC985" i="20"/>
  <c r="AB985" i="20"/>
  <c r="AA985" i="20"/>
  <c r="AJ984" i="20"/>
  <c r="AI984" i="20"/>
  <c r="AK984" i="20" s="1"/>
  <c r="AG984" i="20"/>
  <c r="AF984" i="20"/>
  <c r="AH984" i="20" s="1"/>
  <c r="AD984" i="20"/>
  <c r="AC984" i="20"/>
  <c r="AB984" i="20"/>
  <c r="AA984" i="20"/>
  <c r="AJ983" i="20"/>
  <c r="AI983" i="20"/>
  <c r="AG983" i="20"/>
  <c r="AF983" i="20"/>
  <c r="AH983" i="20" s="1"/>
  <c r="AD983" i="20"/>
  <c r="AC983" i="20"/>
  <c r="AB983" i="20"/>
  <c r="AA983" i="20"/>
  <c r="AJ982" i="20"/>
  <c r="AI982" i="20"/>
  <c r="AG982" i="20"/>
  <c r="AF982" i="20"/>
  <c r="AH982" i="20" s="1"/>
  <c r="AD982" i="20"/>
  <c r="AC982" i="20"/>
  <c r="AB982" i="20"/>
  <c r="AA982" i="20"/>
  <c r="AJ981" i="20"/>
  <c r="AI981" i="20"/>
  <c r="AK981" i="20" s="1"/>
  <c r="AG981" i="20"/>
  <c r="AF981" i="20"/>
  <c r="AH981" i="20" s="1"/>
  <c r="AD981" i="20"/>
  <c r="AC981" i="20"/>
  <c r="AB981" i="20"/>
  <c r="AA981" i="20"/>
  <c r="AJ980" i="20"/>
  <c r="AI980" i="20"/>
  <c r="AK980" i="20" s="1"/>
  <c r="AG980" i="20"/>
  <c r="AH980" i="20" s="1"/>
  <c r="AF980" i="20"/>
  <c r="AD980" i="20"/>
  <c r="AC980" i="20"/>
  <c r="AB980" i="20"/>
  <c r="AA980" i="20"/>
  <c r="AJ979" i="20"/>
  <c r="AI979" i="20"/>
  <c r="AK979" i="20" s="1"/>
  <c r="AG979" i="20"/>
  <c r="AF979" i="20"/>
  <c r="AD979" i="20"/>
  <c r="AC979" i="20"/>
  <c r="AB979" i="20"/>
  <c r="AA979" i="20"/>
  <c r="AJ978" i="20"/>
  <c r="AI978" i="20"/>
  <c r="AK978" i="20" s="1"/>
  <c r="AH978" i="20"/>
  <c r="AG978" i="20"/>
  <c r="AF978" i="20"/>
  <c r="AD978" i="20"/>
  <c r="AC978" i="20"/>
  <c r="AB978" i="20"/>
  <c r="AA978" i="20"/>
  <c r="AJ977" i="20"/>
  <c r="AI977" i="20"/>
  <c r="AK977" i="20" s="1"/>
  <c r="AG977" i="20"/>
  <c r="AF977" i="20"/>
  <c r="AH977" i="20" s="1"/>
  <c r="AD977" i="20"/>
  <c r="AC977" i="20"/>
  <c r="AB977" i="20"/>
  <c r="AA977" i="20"/>
  <c r="AJ976" i="20"/>
  <c r="AI976" i="20"/>
  <c r="AK976" i="20" s="1"/>
  <c r="AG976" i="20"/>
  <c r="AF976" i="20"/>
  <c r="AH976" i="20" s="1"/>
  <c r="AD976" i="20"/>
  <c r="AC976" i="20"/>
  <c r="AB976" i="20"/>
  <c r="AA976" i="20"/>
  <c r="AJ975" i="20"/>
  <c r="AI975" i="20"/>
  <c r="AG975" i="20"/>
  <c r="AF975" i="20"/>
  <c r="AH975" i="20" s="1"/>
  <c r="AD975" i="20"/>
  <c r="AC975" i="20"/>
  <c r="AB975" i="20"/>
  <c r="AA975" i="20"/>
  <c r="AJ974" i="20"/>
  <c r="AK974" i="20" s="1"/>
  <c r="AI974" i="20"/>
  <c r="AG974" i="20"/>
  <c r="AF974" i="20"/>
  <c r="AH974" i="20" s="1"/>
  <c r="AD974" i="20"/>
  <c r="AC974" i="20"/>
  <c r="AB974" i="20"/>
  <c r="AA974" i="20"/>
  <c r="AJ973" i="20"/>
  <c r="AI973" i="20"/>
  <c r="AK973" i="20" s="1"/>
  <c r="AG973" i="20"/>
  <c r="AF973" i="20"/>
  <c r="AH973" i="20" s="1"/>
  <c r="AD973" i="20"/>
  <c r="AC973" i="20"/>
  <c r="AB973" i="20"/>
  <c r="AA973" i="20"/>
  <c r="AJ972" i="20"/>
  <c r="AI972" i="20"/>
  <c r="AG972" i="20"/>
  <c r="AH972" i="20" s="1"/>
  <c r="AF972" i="20"/>
  <c r="AD972" i="20"/>
  <c r="AC972" i="20"/>
  <c r="AB972" i="20"/>
  <c r="AA972" i="20"/>
  <c r="AJ971" i="20"/>
  <c r="AI971" i="20"/>
  <c r="AK971" i="20" s="1"/>
  <c r="AG971" i="20"/>
  <c r="AF971" i="20"/>
  <c r="AD971" i="20"/>
  <c r="AC971" i="20"/>
  <c r="AB971" i="20"/>
  <c r="AA971" i="20"/>
  <c r="AJ970" i="20"/>
  <c r="AI970" i="20"/>
  <c r="AH970" i="20"/>
  <c r="AG970" i="20"/>
  <c r="AF970" i="20"/>
  <c r="AD970" i="20"/>
  <c r="AC970" i="20"/>
  <c r="AB970" i="20"/>
  <c r="AA970" i="20"/>
  <c r="AJ969" i="20"/>
  <c r="AI969" i="20"/>
  <c r="AK969" i="20" s="1"/>
  <c r="AG969" i="20"/>
  <c r="AF969" i="20"/>
  <c r="AH969" i="20" s="1"/>
  <c r="AD969" i="20"/>
  <c r="AC969" i="20"/>
  <c r="AB969" i="20"/>
  <c r="AA969" i="20"/>
  <c r="AJ968" i="20"/>
  <c r="AI968" i="20"/>
  <c r="AK968" i="20" s="1"/>
  <c r="AG968" i="20"/>
  <c r="AF968" i="20"/>
  <c r="AH968" i="20" s="1"/>
  <c r="AD968" i="20"/>
  <c r="AC968" i="20"/>
  <c r="AB968" i="20"/>
  <c r="AA968" i="20"/>
  <c r="AJ967" i="20"/>
  <c r="AI967" i="20"/>
  <c r="AG967" i="20"/>
  <c r="AF967" i="20"/>
  <c r="AH967" i="20" s="1"/>
  <c r="AD967" i="20"/>
  <c r="AC967" i="20"/>
  <c r="AB967" i="20"/>
  <c r="AA967" i="20"/>
  <c r="AJ966" i="20"/>
  <c r="AI966" i="20"/>
  <c r="AG966" i="20"/>
  <c r="AF966" i="20"/>
  <c r="AH966" i="20" s="1"/>
  <c r="AD966" i="20"/>
  <c r="AC966" i="20"/>
  <c r="AB966" i="20"/>
  <c r="AA966" i="20"/>
  <c r="AJ965" i="20"/>
  <c r="AI965" i="20"/>
  <c r="AK965" i="20" s="1"/>
  <c r="AG965" i="20"/>
  <c r="AF965" i="20"/>
  <c r="AH965" i="20" s="1"/>
  <c r="AD965" i="20"/>
  <c r="AC965" i="20"/>
  <c r="AB965" i="20"/>
  <c r="AA965" i="20"/>
  <c r="AJ964" i="20"/>
  <c r="AI964" i="20"/>
  <c r="AK964" i="20" s="1"/>
  <c r="AG964" i="20"/>
  <c r="AH964" i="20" s="1"/>
  <c r="AF964" i="20"/>
  <c r="AD964" i="20"/>
  <c r="AC964" i="20"/>
  <c r="AB964" i="20"/>
  <c r="AA964" i="20"/>
  <c r="AJ963" i="20"/>
  <c r="AI963" i="20"/>
  <c r="AK963" i="20" s="1"/>
  <c r="AG963" i="20"/>
  <c r="AF963" i="20"/>
  <c r="AD963" i="20"/>
  <c r="AC963" i="20"/>
  <c r="AB963" i="20"/>
  <c r="AA963" i="20"/>
  <c r="AJ962" i="20"/>
  <c r="AI962" i="20"/>
  <c r="AK962" i="20" s="1"/>
  <c r="AH962" i="20"/>
  <c r="AG962" i="20"/>
  <c r="AF962" i="20"/>
  <c r="AD962" i="20"/>
  <c r="AC962" i="20"/>
  <c r="AB962" i="20"/>
  <c r="AA962" i="20"/>
  <c r="AJ961" i="20"/>
  <c r="AI961" i="20"/>
  <c r="AK961" i="20" s="1"/>
  <c r="AG961" i="20"/>
  <c r="AF961" i="20"/>
  <c r="AH961" i="20" s="1"/>
  <c r="AD961" i="20"/>
  <c r="AC961" i="20"/>
  <c r="AB961" i="20"/>
  <c r="AA961" i="20"/>
  <c r="AJ960" i="20"/>
  <c r="AI960" i="20"/>
  <c r="AG960" i="20"/>
  <c r="AF960" i="20"/>
  <c r="AH960" i="20" s="1"/>
  <c r="AD960" i="20"/>
  <c r="AC960" i="20"/>
  <c r="AB960" i="20"/>
  <c r="AA960" i="20"/>
  <c r="AJ959" i="20"/>
  <c r="AI959" i="20"/>
  <c r="AG959" i="20"/>
  <c r="AF959" i="20"/>
  <c r="AH959" i="20" s="1"/>
  <c r="AD959" i="20"/>
  <c r="AC959" i="20"/>
  <c r="AB959" i="20"/>
  <c r="AA959" i="20"/>
  <c r="AJ958" i="20"/>
  <c r="AI958" i="20"/>
  <c r="AG958" i="20"/>
  <c r="AF958" i="20"/>
  <c r="AH958" i="20" s="1"/>
  <c r="AD958" i="20"/>
  <c r="AC958" i="20"/>
  <c r="AB958" i="20"/>
  <c r="AA958" i="20"/>
  <c r="AJ957" i="20"/>
  <c r="AI957" i="20"/>
  <c r="AK957" i="20" s="1"/>
  <c r="AG957" i="20"/>
  <c r="AF957" i="20"/>
  <c r="AH957" i="20" s="1"/>
  <c r="AD957" i="20"/>
  <c r="AC957" i="20"/>
  <c r="AB957" i="20"/>
  <c r="AA957" i="20"/>
  <c r="AJ956" i="20"/>
  <c r="AI956" i="20"/>
  <c r="AK956" i="20" s="1"/>
  <c r="AG956" i="20"/>
  <c r="AH956" i="20" s="1"/>
  <c r="AF956" i="20"/>
  <c r="AD956" i="20"/>
  <c r="AC956" i="20"/>
  <c r="AB956" i="20"/>
  <c r="AA956" i="20"/>
  <c r="AJ955" i="20"/>
  <c r="AI955" i="20"/>
  <c r="AK955" i="20" s="1"/>
  <c r="AG955" i="20"/>
  <c r="AF955" i="20"/>
  <c r="AD955" i="20"/>
  <c r="AC955" i="20"/>
  <c r="AB955" i="20"/>
  <c r="AA955" i="20"/>
  <c r="AJ954" i="20"/>
  <c r="AI954" i="20"/>
  <c r="AH954" i="20"/>
  <c r="AG954" i="20"/>
  <c r="AF954" i="20"/>
  <c r="AD954" i="20"/>
  <c r="AC954" i="20"/>
  <c r="AB954" i="20"/>
  <c r="AA954" i="20"/>
  <c r="AJ953" i="20"/>
  <c r="AI953" i="20"/>
  <c r="AK953" i="20" s="1"/>
  <c r="AG953" i="20"/>
  <c r="AF953" i="20"/>
  <c r="AH953" i="20" s="1"/>
  <c r="AD953" i="20"/>
  <c r="AC953" i="20"/>
  <c r="AB953" i="20"/>
  <c r="AA953" i="20"/>
  <c r="AJ952" i="20"/>
  <c r="AI952" i="20"/>
  <c r="AG952" i="20"/>
  <c r="AF952" i="20"/>
  <c r="AH952" i="20" s="1"/>
  <c r="AD952" i="20"/>
  <c r="AC952" i="20"/>
  <c r="AB952" i="20"/>
  <c r="AA952" i="20"/>
  <c r="AJ951" i="20"/>
  <c r="AI951" i="20"/>
  <c r="AG951" i="20"/>
  <c r="AF951" i="20"/>
  <c r="AH951" i="20" s="1"/>
  <c r="AD951" i="20"/>
  <c r="AC951" i="20"/>
  <c r="AB951" i="20"/>
  <c r="AA951" i="20"/>
  <c r="AJ950" i="20"/>
  <c r="AK950" i="20" s="1"/>
  <c r="AI950" i="20"/>
  <c r="AG950" i="20"/>
  <c r="AF950" i="20"/>
  <c r="AH950" i="20" s="1"/>
  <c r="AD950" i="20"/>
  <c r="AC950" i="20"/>
  <c r="AB950" i="20"/>
  <c r="AA950" i="20"/>
  <c r="AJ949" i="20"/>
  <c r="AI949" i="20"/>
  <c r="AK949" i="20" s="1"/>
  <c r="AG949" i="20"/>
  <c r="AF949" i="20"/>
  <c r="AH949" i="20" s="1"/>
  <c r="AD949" i="20"/>
  <c r="AC949" i="20"/>
  <c r="AB949" i="20"/>
  <c r="AA949" i="20"/>
  <c r="AJ948" i="20"/>
  <c r="AI948" i="20"/>
  <c r="AK948" i="20" s="1"/>
  <c r="AG948" i="20"/>
  <c r="AH948" i="20" s="1"/>
  <c r="AF948" i="20"/>
  <c r="AD948" i="20"/>
  <c r="AC948" i="20"/>
  <c r="AB948" i="20"/>
  <c r="AA948" i="20"/>
  <c r="AJ947" i="20"/>
  <c r="AI947" i="20"/>
  <c r="AK947" i="20" s="1"/>
  <c r="AG947" i="20"/>
  <c r="AF947" i="20"/>
  <c r="AD947" i="20"/>
  <c r="AC947" i="20"/>
  <c r="AB947" i="20"/>
  <c r="AA947" i="20"/>
  <c r="AJ946" i="20"/>
  <c r="AI946" i="20"/>
  <c r="AK946" i="20" s="1"/>
  <c r="AH946" i="20"/>
  <c r="AG946" i="20"/>
  <c r="AF946" i="20"/>
  <c r="AD946" i="20"/>
  <c r="AC946" i="20"/>
  <c r="AB946" i="20"/>
  <c r="AA946" i="20"/>
  <c r="AJ945" i="20"/>
  <c r="AI945" i="20"/>
  <c r="AK945" i="20" s="1"/>
  <c r="AG945" i="20"/>
  <c r="AF945" i="20"/>
  <c r="AH945" i="20" s="1"/>
  <c r="AD945" i="20"/>
  <c r="AC945" i="20"/>
  <c r="AB945" i="20"/>
  <c r="AA945" i="20"/>
  <c r="AJ944" i="20"/>
  <c r="AI944" i="20"/>
  <c r="AK944" i="20" s="1"/>
  <c r="AG944" i="20"/>
  <c r="AF944" i="20"/>
  <c r="AH944" i="20" s="1"/>
  <c r="AD944" i="20"/>
  <c r="AC944" i="20"/>
  <c r="AB944" i="20"/>
  <c r="AA944" i="20"/>
  <c r="AJ943" i="20"/>
  <c r="AI943" i="20"/>
  <c r="AG943" i="20"/>
  <c r="AF943" i="20"/>
  <c r="AH943" i="20" s="1"/>
  <c r="AD943" i="20"/>
  <c r="AC943" i="20"/>
  <c r="AB943" i="20"/>
  <c r="AA943" i="20"/>
  <c r="AJ942" i="20"/>
  <c r="AI942" i="20"/>
  <c r="AG942" i="20"/>
  <c r="AF942" i="20"/>
  <c r="AH942" i="20" s="1"/>
  <c r="AD942" i="20"/>
  <c r="AC942" i="20"/>
  <c r="AB942" i="20"/>
  <c r="AA942" i="20"/>
  <c r="AJ941" i="20"/>
  <c r="AI941" i="20"/>
  <c r="AK941" i="20" s="1"/>
  <c r="AG941" i="20"/>
  <c r="AF941" i="20"/>
  <c r="AH941" i="20" s="1"/>
  <c r="AD941" i="20"/>
  <c r="AC941" i="20"/>
  <c r="AB941" i="20"/>
  <c r="AA941" i="20"/>
  <c r="AJ940" i="20"/>
  <c r="AI940" i="20"/>
  <c r="AG940" i="20"/>
  <c r="AH940" i="20" s="1"/>
  <c r="AF940" i="20"/>
  <c r="AD940" i="20"/>
  <c r="AC940" i="20"/>
  <c r="AB940" i="20"/>
  <c r="AA940" i="20"/>
  <c r="AJ939" i="20"/>
  <c r="AI939" i="20"/>
  <c r="AK939" i="20" s="1"/>
  <c r="AG939" i="20"/>
  <c r="AF939" i="20"/>
  <c r="AD939" i="20"/>
  <c r="AC939" i="20"/>
  <c r="AB939" i="20"/>
  <c r="AA939" i="20"/>
  <c r="AJ938" i="20"/>
  <c r="AI938" i="20"/>
  <c r="AH938" i="20"/>
  <c r="AG938" i="20"/>
  <c r="AF938" i="20"/>
  <c r="AD938" i="20"/>
  <c r="AC938" i="20"/>
  <c r="AB938" i="20"/>
  <c r="AA938" i="20"/>
  <c r="AJ937" i="20"/>
  <c r="AI937" i="20"/>
  <c r="AK937" i="20" s="1"/>
  <c r="AG937" i="20"/>
  <c r="AF937" i="20"/>
  <c r="AH937" i="20" s="1"/>
  <c r="AD937" i="20"/>
  <c r="AC937" i="20"/>
  <c r="AB937" i="20"/>
  <c r="AA937" i="20"/>
  <c r="AJ936" i="20"/>
  <c r="AI936" i="20"/>
  <c r="AG936" i="20"/>
  <c r="AF936" i="20"/>
  <c r="AH936" i="20" s="1"/>
  <c r="AD936" i="20"/>
  <c r="AC936" i="20"/>
  <c r="AB936" i="20"/>
  <c r="AA936" i="20"/>
  <c r="AJ935" i="20"/>
  <c r="AI935" i="20"/>
  <c r="AG935" i="20"/>
  <c r="AF935" i="20"/>
  <c r="AH935" i="20" s="1"/>
  <c r="AD935" i="20"/>
  <c r="AC935" i="20"/>
  <c r="AB935" i="20"/>
  <c r="AA935" i="20"/>
  <c r="AJ934" i="20"/>
  <c r="AK934" i="20" s="1"/>
  <c r="AI934" i="20"/>
  <c r="AG934" i="20"/>
  <c r="AF934" i="20"/>
  <c r="AH934" i="20" s="1"/>
  <c r="AD934" i="20"/>
  <c r="AC934" i="20"/>
  <c r="AB934" i="20"/>
  <c r="AA934" i="20"/>
  <c r="AJ933" i="20"/>
  <c r="AI933" i="20"/>
  <c r="AK933" i="20" s="1"/>
  <c r="AG933" i="20"/>
  <c r="AF933" i="20"/>
  <c r="AH933" i="20" s="1"/>
  <c r="AD933" i="20"/>
  <c r="AC933" i="20"/>
  <c r="AB933" i="20"/>
  <c r="AA933" i="20"/>
  <c r="AJ932" i="20"/>
  <c r="AI932" i="20"/>
  <c r="AK932" i="20" s="1"/>
  <c r="AG932" i="20"/>
  <c r="AH932" i="20" s="1"/>
  <c r="AF932" i="20"/>
  <c r="AD932" i="20"/>
  <c r="AC932" i="20"/>
  <c r="AB932" i="20"/>
  <c r="AA932" i="20"/>
  <c r="AJ931" i="20"/>
  <c r="AI931" i="20"/>
  <c r="AK931" i="20" s="1"/>
  <c r="AG931" i="20"/>
  <c r="AF931" i="20"/>
  <c r="AD931" i="20"/>
  <c r="AC931" i="20"/>
  <c r="AB931" i="20"/>
  <c r="AA931" i="20"/>
  <c r="AJ930" i="20"/>
  <c r="AI930" i="20"/>
  <c r="AK930" i="20" s="1"/>
  <c r="AH930" i="20"/>
  <c r="AG930" i="20"/>
  <c r="AF930" i="20"/>
  <c r="AD930" i="20"/>
  <c r="AC930" i="20"/>
  <c r="AB930" i="20"/>
  <c r="AA930" i="20"/>
  <c r="AJ929" i="20"/>
  <c r="AI929" i="20"/>
  <c r="AK929" i="20" s="1"/>
  <c r="AG929" i="20"/>
  <c r="AF929" i="20"/>
  <c r="AH929" i="20" s="1"/>
  <c r="AD929" i="20"/>
  <c r="AC929" i="20"/>
  <c r="AB929" i="20"/>
  <c r="AA929" i="20"/>
  <c r="AJ928" i="20"/>
  <c r="AI928" i="20"/>
  <c r="AK928" i="20" s="1"/>
  <c r="AG928" i="20"/>
  <c r="AF928" i="20"/>
  <c r="AH928" i="20" s="1"/>
  <c r="AD928" i="20"/>
  <c r="AC928" i="20"/>
  <c r="AB928" i="20"/>
  <c r="AA928" i="20"/>
  <c r="AJ927" i="20"/>
  <c r="AI927" i="20"/>
  <c r="AG927" i="20"/>
  <c r="AF927" i="20"/>
  <c r="AH927" i="20" s="1"/>
  <c r="AD927" i="20"/>
  <c r="AC927" i="20"/>
  <c r="AB927" i="20"/>
  <c r="AA927" i="20"/>
  <c r="AJ926" i="20"/>
  <c r="AI926" i="20"/>
  <c r="AG926" i="20"/>
  <c r="AF926" i="20"/>
  <c r="AH926" i="20" s="1"/>
  <c r="AD926" i="20"/>
  <c r="AC926" i="20"/>
  <c r="AB926" i="20"/>
  <c r="AA926" i="20"/>
  <c r="AJ925" i="20"/>
  <c r="AI925" i="20"/>
  <c r="AK925" i="20" s="1"/>
  <c r="AG925" i="20"/>
  <c r="AF925" i="20"/>
  <c r="AH925" i="20" s="1"/>
  <c r="AD925" i="20"/>
  <c r="AC925" i="20"/>
  <c r="AB925" i="20"/>
  <c r="AA925" i="20"/>
  <c r="AJ924" i="20"/>
  <c r="AI924" i="20"/>
  <c r="AK924" i="20" s="1"/>
  <c r="AG924" i="20"/>
  <c r="AH924" i="20" s="1"/>
  <c r="AF924" i="20"/>
  <c r="AD924" i="20"/>
  <c r="AC924" i="20"/>
  <c r="AB924" i="20"/>
  <c r="AA924" i="20"/>
  <c r="AJ923" i="20"/>
  <c r="AI923" i="20"/>
  <c r="AK923" i="20" s="1"/>
  <c r="AG923" i="20"/>
  <c r="AF923" i="20"/>
  <c r="AD923" i="20"/>
  <c r="AC923" i="20"/>
  <c r="AB923" i="20"/>
  <c r="AA923" i="20"/>
  <c r="AJ922" i="20"/>
  <c r="AI922" i="20"/>
  <c r="AK922" i="20" s="1"/>
  <c r="AH922" i="20"/>
  <c r="AG922" i="20"/>
  <c r="AF922" i="20"/>
  <c r="AD922" i="20"/>
  <c r="AC922" i="20"/>
  <c r="AB922" i="20"/>
  <c r="AA922" i="20"/>
  <c r="AJ921" i="20"/>
  <c r="AI921" i="20"/>
  <c r="AK921" i="20" s="1"/>
  <c r="AG921" i="20"/>
  <c r="AF921" i="20"/>
  <c r="AH921" i="20" s="1"/>
  <c r="AD921" i="20"/>
  <c r="AC921" i="20"/>
  <c r="AB921" i="20"/>
  <c r="AA921" i="20"/>
  <c r="AJ920" i="20"/>
  <c r="AI920" i="20"/>
  <c r="AK920" i="20" s="1"/>
  <c r="AG920" i="20"/>
  <c r="AF920" i="20"/>
  <c r="AH920" i="20" s="1"/>
  <c r="AD920" i="20"/>
  <c r="AC920" i="20"/>
  <c r="AB920" i="20"/>
  <c r="AA920" i="20"/>
  <c r="AJ919" i="20"/>
  <c r="AI919" i="20"/>
  <c r="AG919" i="20"/>
  <c r="AF919" i="20"/>
  <c r="AH919" i="20" s="1"/>
  <c r="AD919" i="20"/>
  <c r="AC919" i="20"/>
  <c r="AB919" i="20"/>
  <c r="AA919" i="20"/>
  <c r="AJ918" i="20"/>
  <c r="AI918" i="20"/>
  <c r="AG918" i="20"/>
  <c r="AF918" i="20"/>
  <c r="AH918" i="20" s="1"/>
  <c r="AD918" i="20"/>
  <c r="AC918" i="20"/>
  <c r="AB918" i="20"/>
  <c r="AA918" i="20"/>
  <c r="AJ917" i="20"/>
  <c r="AI917" i="20"/>
  <c r="AK917" i="20" s="1"/>
  <c r="AG917" i="20"/>
  <c r="AF917" i="20"/>
  <c r="AH917" i="20" s="1"/>
  <c r="AD917" i="20"/>
  <c r="AC917" i="20"/>
  <c r="AB917" i="20"/>
  <c r="AA917" i="20"/>
  <c r="AJ916" i="20"/>
  <c r="AI916" i="20"/>
  <c r="AK916" i="20" s="1"/>
  <c r="AG916" i="20"/>
  <c r="AH916" i="20" s="1"/>
  <c r="AF916" i="20"/>
  <c r="AD916" i="20"/>
  <c r="AC916" i="20"/>
  <c r="AB916" i="20"/>
  <c r="AA916" i="20"/>
  <c r="AJ915" i="20"/>
  <c r="AI915" i="20"/>
  <c r="AG915" i="20"/>
  <c r="AF915" i="20"/>
  <c r="AD915" i="20"/>
  <c r="AC915" i="20"/>
  <c r="AB915" i="20"/>
  <c r="AA915" i="20"/>
  <c r="AJ914" i="20"/>
  <c r="AI914" i="20"/>
  <c r="AK914" i="20" s="1"/>
  <c r="AH914" i="20"/>
  <c r="AG914" i="20"/>
  <c r="AF914" i="20"/>
  <c r="AD914" i="20"/>
  <c r="AC914" i="20"/>
  <c r="AB914" i="20"/>
  <c r="AA914" i="20"/>
  <c r="AJ913" i="20"/>
  <c r="AI913" i="20"/>
  <c r="AG913" i="20"/>
  <c r="AF913" i="20"/>
  <c r="AH913" i="20" s="1"/>
  <c r="AD913" i="20"/>
  <c r="AC913" i="20"/>
  <c r="AB913" i="20"/>
  <c r="AA913" i="20"/>
  <c r="AJ912" i="20"/>
  <c r="AI912" i="20"/>
  <c r="AK912" i="20" s="1"/>
  <c r="AG912" i="20"/>
  <c r="AF912" i="20"/>
  <c r="AH912" i="20" s="1"/>
  <c r="AD912" i="20"/>
  <c r="AC912" i="20"/>
  <c r="AB912" i="20"/>
  <c r="AA912" i="20"/>
  <c r="AJ911" i="20"/>
  <c r="AI911" i="20"/>
  <c r="AG911" i="20"/>
  <c r="AF911" i="20"/>
  <c r="AH911" i="20" s="1"/>
  <c r="AD911" i="20"/>
  <c r="AC911" i="20"/>
  <c r="AB911" i="20"/>
  <c r="AA911" i="20"/>
  <c r="AJ910" i="20"/>
  <c r="AI910" i="20"/>
  <c r="AG910" i="20"/>
  <c r="AF910" i="20"/>
  <c r="AH910" i="20" s="1"/>
  <c r="AD910" i="20"/>
  <c r="AC910" i="20"/>
  <c r="AB910" i="20"/>
  <c r="AA910" i="20"/>
  <c r="AJ909" i="20"/>
  <c r="AI909" i="20"/>
  <c r="AK909" i="20" s="1"/>
  <c r="AG909" i="20"/>
  <c r="AF909" i="20"/>
  <c r="AH909" i="20" s="1"/>
  <c r="AD909" i="20"/>
  <c r="AC909" i="20"/>
  <c r="AB909" i="20"/>
  <c r="AA909" i="20"/>
  <c r="AJ908" i="20"/>
  <c r="AI908" i="20"/>
  <c r="AK908" i="20" s="1"/>
  <c r="AG908" i="20"/>
  <c r="AH908" i="20" s="1"/>
  <c r="AF908" i="20"/>
  <c r="AD908" i="20"/>
  <c r="AC908" i="20"/>
  <c r="AB908" i="20"/>
  <c r="AA908" i="20"/>
  <c r="AJ907" i="20"/>
  <c r="AI907" i="20"/>
  <c r="AG907" i="20"/>
  <c r="AF907" i="20"/>
  <c r="AD907" i="20"/>
  <c r="AC907" i="20"/>
  <c r="AB907" i="20"/>
  <c r="AA907" i="20"/>
  <c r="AJ906" i="20"/>
  <c r="AI906" i="20"/>
  <c r="AK906" i="20" s="1"/>
  <c r="AH906" i="20"/>
  <c r="AG906" i="20"/>
  <c r="AF906" i="20"/>
  <c r="AD906" i="20"/>
  <c r="AC906" i="20"/>
  <c r="AB906" i="20"/>
  <c r="AA906" i="20"/>
  <c r="AJ905" i="20"/>
  <c r="AI905" i="20"/>
  <c r="AG905" i="20"/>
  <c r="AF905" i="20"/>
  <c r="AH905" i="20" s="1"/>
  <c r="AD905" i="20"/>
  <c r="AC905" i="20"/>
  <c r="AB905" i="20"/>
  <c r="AA905" i="20"/>
  <c r="AJ904" i="20"/>
  <c r="AI904" i="20"/>
  <c r="AK904" i="20" s="1"/>
  <c r="AG904" i="20"/>
  <c r="AF904" i="20"/>
  <c r="AH904" i="20" s="1"/>
  <c r="AD904" i="20"/>
  <c r="AC904" i="20"/>
  <c r="AB904" i="20"/>
  <c r="AA904" i="20"/>
  <c r="AJ903" i="20"/>
  <c r="AI903" i="20"/>
  <c r="AG903" i="20"/>
  <c r="AF903" i="20"/>
  <c r="AH903" i="20" s="1"/>
  <c r="AD903" i="20"/>
  <c r="AC903" i="20"/>
  <c r="AB903" i="20"/>
  <c r="AA903" i="20"/>
  <c r="AJ902" i="20"/>
  <c r="AI902" i="20"/>
  <c r="AG902" i="20"/>
  <c r="AF902" i="20"/>
  <c r="AH902" i="20" s="1"/>
  <c r="AD902" i="20"/>
  <c r="AC902" i="20"/>
  <c r="AB902" i="20"/>
  <c r="AA902" i="20"/>
  <c r="AJ901" i="20"/>
  <c r="AI901" i="20"/>
  <c r="AK901" i="20" s="1"/>
  <c r="AG901" i="20"/>
  <c r="AF901" i="20"/>
  <c r="AH901" i="20" s="1"/>
  <c r="AD901" i="20"/>
  <c r="AC901" i="20"/>
  <c r="AB901" i="20"/>
  <c r="AA901" i="20"/>
  <c r="AJ900" i="20"/>
  <c r="AI900" i="20"/>
  <c r="AK900" i="20" s="1"/>
  <c r="AG900" i="20"/>
  <c r="AH900" i="20" s="1"/>
  <c r="AF900" i="20"/>
  <c r="AD900" i="20"/>
  <c r="AC900" i="20"/>
  <c r="AB900" i="20"/>
  <c r="AA900" i="20"/>
  <c r="AJ899" i="20"/>
  <c r="AI899" i="20"/>
  <c r="AG899" i="20"/>
  <c r="AF899" i="20"/>
  <c r="AD899" i="20"/>
  <c r="AC899" i="20"/>
  <c r="AB899" i="20"/>
  <c r="AA899" i="20"/>
  <c r="AJ898" i="20"/>
  <c r="AI898" i="20"/>
  <c r="AK898" i="20" s="1"/>
  <c r="AH898" i="20"/>
  <c r="AG898" i="20"/>
  <c r="AF898" i="20"/>
  <c r="AD898" i="20"/>
  <c r="AC898" i="20"/>
  <c r="AB898" i="20"/>
  <c r="AA898" i="20"/>
  <c r="AJ897" i="20"/>
  <c r="AI897" i="20"/>
  <c r="AG897" i="20"/>
  <c r="AF897" i="20"/>
  <c r="AH897" i="20" s="1"/>
  <c r="AD897" i="20"/>
  <c r="AC897" i="20"/>
  <c r="AB897" i="20"/>
  <c r="AA897" i="20"/>
  <c r="AJ896" i="20"/>
  <c r="AI896" i="20"/>
  <c r="AK896" i="20" s="1"/>
  <c r="AG896" i="20"/>
  <c r="AF896" i="20"/>
  <c r="AH896" i="20" s="1"/>
  <c r="AD896" i="20"/>
  <c r="AC896" i="20"/>
  <c r="AB896" i="20"/>
  <c r="AA896" i="20"/>
  <c r="AJ895" i="20"/>
  <c r="AI895" i="20"/>
  <c r="AG895" i="20"/>
  <c r="AF895" i="20"/>
  <c r="AH895" i="20" s="1"/>
  <c r="AD895" i="20"/>
  <c r="AC895" i="20"/>
  <c r="AB895" i="20"/>
  <c r="AA895" i="20"/>
  <c r="AK894" i="20"/>
  <c r="AJ894" i="20"/>
  <c r="AI894" i="20"/>
  <c r="AH894" i="20"/>
  <c r="AG894" i="20"/>
  <c r="AF894" i="20"/>
  <c r="AD894" i="20"/>
  <c r="AC894" i="20"/>
  <c r="AB894" i="20"/>
  <c r="AA894" i="20"/>
  <c r="AJ893" i="20"/>
  <c r="AI893" i="20"/>
  <c r="AG893" i="20"/>
  <c r="AF893" i="20"/>
  <c r="AD893" i="20"/>
  <c r="AC893" i="20"/>
  <c r="AB893" i="20"/>
  <c r="AA893" i="20"/>
  <c r="AJ892" i="20"/>
  <c r="AI892" i="20"/>
  <c r="AK892" i="20" s="1"/>
  <c r="AG892" i="20"/>
  <c r="AF892" i="20"/>
  <c r="AH892" i="20" s="1"/>
  <c r="AD892" i="20"/>
  <c r="AC892" i="20"/>
  <c r="AB892" i="20"/>
  <c r="AA892" i="20"/>
  <c r="AJ891" i="20"/>
  <c r="AI891" i="20"/>
  <c r="AG891" i="20"/>
  <c r="AF891" i="20"/>
  <c r="AH891" i="20" s="1"/>
  <c r="AD891" i="20"/>
  <c r="AC891" i="20"/>
  <c r="AB891" i="20"/>
  <c r="AA891" i="20"/>
  <c r="AK890" i="20"/>
  <c r="AJ890" i="20"/>
  <c r="AI890" i="20"/>
  <c r="AH890" i="20"/>
  <c r="AG890" i="20"/>
  <c r="AF890" i="20"/>
  <c r="AD890" i="20"/>
  <c r="AC890" i="20"/>
  <c r="AB890" i="20"/>
  <c r="AA890" i="20"/>
  <c r="AJ889" i="20"/>
  <c r="AI889" i="20"/>
  <c r="AG889" i="20"/>
  <c r="AF889" i="20"/>
  <c r="AD889" i="20"/>
  <c r="AC889" i="20"/>
  <c r="AB889" i="20"/>
  <c r="AA889" i="20"/>
  <c r="AJ888" i="20"/>
  <c r="AK888" i="20" s="1"/>
  <c r="AI888" i="20"/>
  <c r="AG888" i="20"/>
  <c r="AF888" i="20"/>
  <c r="AD888" i="20"/>
  <c r="AC888" i="20"/>
  <c r="AB888" i="20"/>
  <c r="AA888" i="20"/>
  <c r="AJ887" i="20"/>
  <c r="AI887" i="20"/>
  <c r="AG887" i="20"/>
  <c r="AF887" i="20"/>
  <c r="AD887" i="20"/>
  <c r="AC887" i="20"/>
  <c r="AB887" i="20"/>
  <c r="AA887" i="20"/>
  <c r="AK886" i="20"/>
  <c r="AJ886" i="20"/>
  <c r="AI886" i="20"/>
  <c r="AG886" i="20"/>
  <c r="AH886" i="20" s="1"/>
  <c r="AF886" i="20"/>
  <c r="AD886" i="20"/>
  <c r="AC886" i="20"/>
  <c r="AB886" i="20"/>
  <c r="AA886" i="20"/>
  <c r="AJ885" i="20"/>
  <c r="AI885" i="20"/>
  <c r="AG885" i="20"/>
  <c r="AF885" i="20"/>
  <c r="AD885" i="20"/>
  <c r="AC885" i="20"/>
  <c r="AB885" i="20"/>
  <c r="AA885" i="20"/>
  <c r="AJ884" i="20"/>
  <c r="AI884" i="20"/>
  <c r="AK884" i="20" s="1"/>
  <c r="AG884" i="20"/>
  <c r="AF884" i="20"/>
  <c r="AH884" i="20" s="1"/>
  <c r="AD884" i="20"/>
  <c r="AC884" i="20"/>
  <c r="AB884" i="20"/>
  <c r="AA884" i="20"/>
  <c r="AJ883" i="20"/>
  <c r="AI883" i="20"/>
  <c r="AG883" i="20"/>
  <c r="AF883" i="20"/>
  <c r="AH883" i="20" s="1"/>
  <c r="AD883" i="20"/>
  <c r="AC883" i="20"/>
  <c r="AB883" i="20"/>
  <c r="AA883" i="20"/>
  <c r="AK882" i="20"/>
  <c r="AJ882" i="20"/>
  <c r="AI882" i="20"/>
  <c r="AH882" i="20"/>
  <c r="AG882" i="20"/>
  <c r="AF882" i="20"/>
  <c r="AD882" i="20"/>
  <c r="AC882" i="20"/>
  <c r="AB882" i="20"/>
  <c r="AA882" i="20"/>
  <c r="AJ881" i="20"/>
  <c r="AI881" i="20"/>
  <c r="AG881" i="20"/>
  <c r="AF881" i="20"/>
  <c r="AD881" i="20"/>
  <c r="AC881" i="20"/>
  <c r="AB881" i="20"/>
  <c r="AA881" i="20"/>
  <c r="AJ880" i="20"/>
  <c r="AI880" i="20"/>
  <c r="AK880" i="20" s="1"/>
  <c r="AG880" i="20"/>
  <c r="AF880" i="20"/>
  <c r="AD880" i="20"/>
  <c r="AC880" i="20"/>
  <c r="AB880" i="20"/>
  <c r="AA880" i="20"/>
  <c r="AJ879" i="20"/>
  <c r="AI879" i="20"/>
  <c r="AG879" i="20"/>
  <c r="AF879" i="20"/>
  <c r="AD879" i="20"/>
  <c r="AC879" i="20"/>
  <c r="AB879" i="20"/>
  <c r="AA879" i="20"/>
  <c r="AJ878" i="20"/>
  <c r="AI878" i="20"/>
  <c r="AK878" i="20" s="1"/>
  <c r="AG878" i="20"/>
  <c r="AH878" i="20" s="1"/>
  <c r="AF878" i="20"/>
  <c r="AD878" i="20"/>
  <c r="AC878" i="20"/>
  <c r="AB878" i="20"/>
  <c r="AA878" i="20"/>
  <c r="AJ877" i="20"/>
  <c r="AI877" i="20"/>
  <c r="AG877" i="20"/>
  <c r="AF877" i="20"/>
  <c r="AD877" i="20"/>
  <c r="AC877" i="20"/>
  <c r="AB877" i="20"/>
  <c r="AA877" i="20"/>
  <c r="AK876" i="20"/>
  <c r="AJ876" i="20"/>
  <c r="AI876" i="20"/>
  <c r="AG876" i="20"/>
  <c r="AF876" i="20"/>
  <c r="AH876" i="20" s="1"/>
  <c r="AD876" i="20"/>
  <c r="AC876" i="20"/>
  <c r="AB876" i="20"/>
  <c r="AA876" i="20"/>
  <c r="AJ875" i="20"/>
  <c r="AI875" i="20"/>
  <c r="AG875" i="20"/>
  <c r="AF875" i="20"/>
  <c r="AH875" i="20" s="1"/>
  <c r="AD875" i="20"/>
  <c r="AC875" i="20"/>
  <c r="AB875" i="20"/>
  <c r="AA875" i="20"/>
  <c r="AJ874" i="20"/>
  <c r="AI874" i="20"/>
  <c r="AK874" i="20" s="1"/>
  <c r="AH874" i="20"/>
  <c r="AG874" i="20"/>
  <c r="AF874" i="20"/>
  <c r="AD874" i="20"/>
  <c r="AC874" i="20"/>
  <c r="AB874" i="20"/>
  <c r="AA874" i="20"/>
  <c r="AJ873" i="20"/>
  <c r="AI873" i="20"/>
  <c r="AG873" i="20"/>
  <c r="AF873" i="20"/>
  <c r="AD873" i="20"/>
  <c r="AC873" i="20"/>
  <c r="AB873" i="20"/>
  <c r="AA873" i="20"/>
  <c r="AJ872" i="20"/>
  <c r="AK872" i="20" s="1"/>
  <c r="AI872" i="20"/>
  <c r="AG872" i="20"/>
  <c r="AF872" i="20"/>
  <c r="AD872" i="20"/>
  <c r="AC872" i="20"/>
  <c r="AB872" i="20"/>
  <c r="AA872" i="20"/>
  <c r="AJ871" i="20"/>
  <c r="AI871" i="20"/>
  <c r="AG871" i="20"/>
  <c r="AF871" i="20"/>
  <c r="AD871" i="20"/>
  <c r="AC871" i="20"/>
  <c r="AB871" i="20"/>
  <c r="AA871" i="20"/>
  <c r="AK870" i="20"/>
  <c r="AJ870" i="20"/>
  <c r="AI870" i="20"/>
  <c r="AG870" i="20"/>
  <c r="AH870" i="20" s="1"/>
  <c r="AF870" i="20"/>
  <c r="AD870" i="20"/>
  <c r="AC870" i="20"/>
  <c r="AB870" i="20"/>
  <c r="AA870" i="20"/>
  <c r="AJ869" i="20"/>
  <c r="AI869" i="20"/>
  <c r="AG869" i="20"/>
  <c r="AF869" i="20"/>
  <c r="AD869" i="20"/>
  <c r="AC869" i="20"/>
  <c r="AB869" i="20"/>
  <c r="AA869" i="20"/>
  <c r="AJ868" i="20"/>
  <c r="AI868" i="20"/>
  <c r="AK868" i="20" s="1"/>
  <c r="AG868" i="20"/>
  <c r="AF868" i="20"/>
  <c r="AH868" i="20" s="1"/>
  <c r="AD868" i="20"/>
  <c r="AC868" i="20"/>
  <c r="AB868" i="20"/>
  <c r="AA868" i="20"/>
  <c r="AJ867" i="20"/>
  <c r="AI867" i="20"/>
  <c r="AG867" i="20"/>
  <c r="AF867" i="20"/>
  <c r="AH867" i="20" s="1"/>
  <c r="AD867" i="20"/>
  <c r="AC867" i="20"/>
  <c r="AB867" i="20"/>
  <c r="AA867" i="20"/>
  <c r="AK866" i="20"/>
  <c r="AJ866" i="20"/>
  <c r="AI866" i="20"/>
  <c r="AH866" i="20"/>
  <c r="AG866" i="20"/>
  <c r="AF866" i="20"/>
  <c r="AD866" i="20"/>
  <c r="AC866" i="20"/>
  <c r="AB866" i="20"/>
  <c r="AA866" i="20"/>
  <c r="AJ865" i="20"/>
  <c r="AI865" i="20"/>
  <c r="AK865" i="20" s="1"/>
  <c r="AG865" i="20"/>
  <c r="AF865" i="20"/>
  <c r="AD865" i="20"/>
  <c r="AC865" i="20"/>
  <c r="AB865" i="20"/>
  <c r="AA865" i="20"/>
  <c r="AJ864" i="20"/>
  <c r="AI864" i="20"/>
  <c r="AK864" i="20" s="1"/>
  <c r="AG864" i="20"/>
  <c r="AF864" i="20"/>
  <c r="AD864" i="20"/>
  <c r="AC864" i="20"/>
  <c r="AB864" i="20"/>
  <c r="AA864" i="20"/>
  <c r="AJ863" i="20"/>
  <c r="AI863" i="20"/>
  <c r="AG863" i="20"/>
  <c r="AF863" i="20"/>
  <c r="AD863" i="20"/>
  <c r="AC863" i="20"/>
  <c r="AB863" i="20"/>
  <c r="AA863" i="20"/>
  <c r="AJ862" i="20"/>
  <c r="AI862" i="20"/>
  <c r="AK862" i="20" s="1"/>
  <c r="AG862" i="20"/>
  <c r="AH862" i="20" s="1"/>
  <c r="AF862" i="20"/>
  <c r="AD862" i="20"/>
  <c r="AC862" i="20"/>
  <c r="AB862" i="20"/>
  <c r="AA862" i="20"/>
  <c r="AJ861" i="20"/>
  <c r="AI861" i="20"/>
  <c r="AG861" i="20"/>
  <c r="AF861" i="20"/>
  <c r="AD861" i="20"/>
  <c r="AC861" i="20"/>
  <c r="AB861" i="20"/>
  <c r="AA861" i="20"/>
  <c r="AK860" i="20"/>
  <c r="AJ860" i="20"/>
  <c r="AI860" i="20"/>
  <c r="AG860" i="20"/>
  <c r="AF860" i="20"/>
  <c r="AH860" i="20" s="1"/>
  <c r="AD860" i="20"/>
  <c r="AC860" i="20"/>
  <c r="AB860" i="20"/>
  <c r="AA860" i="20"/>
  <c r="AJ859" i="20"/>
  <c r="AI859" i="20"/>
  <c r="AG859" i="20"/>
  <c r="AF859" i="20"/>
  <c r="AH859" i="20" s="1"/>
  <c r="AD859" i="20"/>
  <c r="AC859" i="20"/>
  <c r="AB859" i="20"/>
  <c r="AA859" i="20"/>
  <c r="AJ858" i="20"/>
  <c r="AI858" i="20"/>
  <c r="AK858" i="20" s="1"/>
  <c r="AH858" i="20"/>
  <c r="AG858" i="20"/>
  <c r="AF858" i="20"/>
  <c r="AD858" i="20"/>
  <c r="AC858" i="20"/>
  <c r="AB858" i="20"/>
  <c r="AA858" i="20"/>
  <c r="AJ857" i="20"/>
  <c r="AI857" i="20"/>
  <c r="AK857" i="20" s="1"/>
  <c r="AG857" i="20"/>
  <c r="AF857" i="20"/>
  <c r="AH857" i="20" s="1"/>
  <c r="AD857" i="20"/>
  <c r="AC857" i="20"/>
  <c r="AB857" i="20"/>
  <c r="AA857" i="20"/>
  <c r="AJ856" i="20"/>
  <c r="AK856" i="20" s="1"/>
  <c r="AI856" i="20"/>
  <c r="AG856" i="20"/>
  <c r="AF856" i="20"/>
  <c r="AH856" i="20" s="1"/>
  <c r="AD856" i="20"/>
  <c r="AC856" i="20"/>
  <c r="AB856" i="20"/>
  <c r="AA856" i="20"/>
  <c r="AJ855" i="20"/>
  <c r="AI855" i="20"/>
  <c r="AK855" i="20" s="1"/>
  <c r="AG855" i="20"/>
  <c r="AF855" i="20"/>
  <c r="AH855" i="20" s="1"/>
  <c r="AD855" i="20"/>
  <c r="AC855" i="20"/>
  <c r="AB855" i="20"/>
  <c r="AA855" i="20"/>
  <c r="AJ854" i="20"/>
  <c r="AI854" i="20"/>
  <c r="AK854" i="20" s="1"/>
  <c r="AH854" i="20"/>
  <c r="AG854" i="20"/>
  <c r="AF854" i="20"/>
  <c r="AD854" i="20"/>
  <c r="AC854" i="20"/>
  <c r="AB854" i="20"/>
  <c r="AA854" i="20"/>
  <c r="AJ853" i="20"/>
  <c r="AI853" i="20"/>
  <c r="AK853" i="20" s="1"/>
  <c r="AG853" i="20"/>
  <c r="AF853" i="20"/>
  <c r="AH853" i="20" s="1"/>
  <c r="AD853" i="20"/>
  <c r="AC853" i="20"/>
  <c r="AB853" i="20"/>
  <c r="AA853" i="20"/>
  <c r="AJ852" i="20"/>
  <c r="AK852" i="20" s="1"/>
  <c r="AI852" i="20"/>
  <c r="AG852" i="20"/>
  <c r="AF852" i="20"/>
  <c r="AH852" i="20" s="1"/>
  <c r="AD852" i="20"/>
  <c r="AC852" i="20"/>
  <c r="AB852" i="20"/>
  <c r="AA852" i="20"/>
  <c r="AJ851" i="20"/>
  <c r="AI851" i="20"/>
  <c r="AK851" i="20" s="1"/>
  <c r="AG851" i="20"/>
  <c r="AF851" i="20"/>
  <c r="AH851" i="20" s="1"/>
  <c r="AD851" i="20"/>
  <c r="AC851" i="20"/>
  <c r="AB851" i="20"/>
  <c r="AA851" i="20"/>
  <c r="AJ850" i="20"/>
  <c r="AI850" i="20"/>
  <c r="AK850" i="20" s="1"/>
  <c r="AH850" i="20"/>
  <c r="AG850" i="20"/>
  <c r="AF850" i="20"/>
  <c r="AD850" i="20"/>
  <c r="AC850" i="20"/>
  <c r="AB850" i="20"/>
  <c r="AA850" i="20"/>
  <c r="AJ849" i="20"/>
  <c r="AI849" i="20"/>
  <c r="AK849" i="20" s="1"/>
  <c r="AG849" i="20"/>
  <c r="AF849" i="20"/>
  <c r="AH849" i="20" s="1"/>
  <c r="AD849" i="20"/>
  <c r="AC849" i="20"/>
  <c r="AB849" i="20"/>
  <c r="AA849" i="20"/>
  <c r="AJ848" i="20"/>
  <c r="AK848" i="20" s="1"/>
  <c r="AI848" i="20"/>
  <c r="AG848" i="20"/>
  <c r="AF848" i="20"/>
  <c r="AH848" i="20" s="1"/>
  <c r="AD848" i="20"/>
  <c r="AC848" i="20"/>
  <c r="AB848" i="20"/>
  <c r="AA848" i="20"/>
  <c r="AJ847" i="20"/>
  <c r="AI847" i="20"/>
  <c r="AK847" i="20" s="1"/>
  <c r="AG847" i="20"/>
  <c r="AF847" i="20"/>
  <c r="AH847" i="20" s="1"/>
  <c r="AD847" i="20"/>
  <c r="AC847" i="20"/>
  <c r="AB847" i="20"/>
  <c r="AA847" i="20"/>
  <c r="AJ846" i="20"/>
  <c r="AI846" i="20"/>
  <c r="AK846" i="20" s="1"/>
  <c r="AH846" i="20"/>
  <c r="AG846" i="20"/>
  <c r="AF846" i="20"/>
  <c r="AD846" i="20"/>
  <c r="AC846" i="20"/>
  <c r="AB846" i="20"/>
  <c r="AA846" i="20"/>
  <c r="AJ845" i="20"/>
  <c r="AI845" i="20"/>
  <c r="AK845" i="20" s="1"/>
  <c r="AG845" i="20"/>
  <c r="AF845" i="20"/>
  <c r="AH845" i="20" s="1"/>
  <c r="AD845" i="20"/>
  <c r="AC845" i="20"/>
  <c r="AB845" i="20"/>
  <c r="AA845" i="20"/>
  <c r="AJ844" i="20"/>
  <c r="AK844" i="20" s="1"/>
  <c r="AI844" i="20"/>
  <c r="AG844" i="20"/>
  <c r="AF844" i="20"/>
  <c r="AH844" i="20" s="1"/>
  <c r="AD844" i="20"/>
  <c r="AC844" i="20"/>
  <c r="AB844" i="20"/>
  <c r="AA844" i="20"/>
  <c r="AJ843" i="20"/>
  <c r="AI843" i="20"/>
  <c r="AK843" i="20" s="1"/>
  <c r="AG843" i="20"/>
  <c r="AF843" i="20"/>
  <c r="AD843" i="20"/>
  <c r="AC843" i="20"/>
  <c r="AB843" i="20"/>
  <c r="AA843" i="20"/>
  <c r="AJ842" i="20"/>
  <c r="AI842" i="20"/>
  <c r="AK842" i="20" s="1"/>
  <c r="AG842" i="20"/>
  <c r="AF842" i="20"/>
  <c r="AD842" i="20"/>
  <c r="AC842" i="20"/>
  <c r="AB842" i="20"/>
  <c r="AA842" i="20"/>
  <c r="AJ841" i="20"/>
  <c r="AI841" i="20"/>
  <c r="AG841" i="20"/>
  <c r="AH841" i="20" s="1"/>
  <c r="AF841" i="20"/>
  <c r="AD841" i="20"/>
  <c r="AC841" i="20"/>
  <c r="AB841" i="20"/>
  <c r="AA841" i="20"/>
  <c r="AJ840" i="20"/>
  <c r="AI840" i="20"/>
  <c r="AK840" i="20" s="1"/>
  <c r="AG840" i="20"/>
  <c r="AF840" i="20"/>
  <c r="AH840" i="20" s="1"/>
  <c r="AD840" i="20"/>
  <c r="AC840" i="20"/>
  <c r="AB840" i="20"/>
  <c r="AA840" i="20"/>
  <c r="AJ839" i="20"/>
  <c r="AI839" i="20"/>
  <c r="AK839" i="20" s="1"/>
  <c r="AG839" i="20"/>
  <c r="AF839" i="20"/>
  <c r="AD839" i="20"/>
  <c r="AC839" i="20"/>
  <c r="AB839" i="20"/>
  <c r="AA839" i="20"/>
  <c r="AJ838" i="20"/>
  <c r="AK838" i="20" s="1"/>
  <c r="AI838" i="20"/>
  <c r="AG838" i="20"/>
  <c r="AF838" i="20"/>
  <c r="AD838" i="20"/>
  <c r="AC838" i="20"/>
  <c r="AB838" i="20"/>
  <c r="AA838" i="20"/>
  <c r="AJ837" i="20"/>
  <c r="AI837" i="20"/>
  <c r="AG837" i="20"/>
  <c r="AH837" i="20" s="1"/>
  <c r="AF837" i="20"/>
  <c r="AD837" i="20"/>
  <c r="AC837" i="20"/>
  <c r="AB837" i="20"/>
  <c r="AA837" i="20"/>
  <c r="AK836" i="20"/>
  <c r="AJ836" i="20"/>
  <c r="AI836" i="20"/>
  <c r="AG836" i="20"/>
  <c r="AF836" i="20"/>
  <c r="AH836" i="20" s="1"/>
  <c r="AD836" i="20"/>
  <c r="AC836" i="20"/>
  <c r="AB836" i="20"/>
  <c r="AA836" i="20"/>
  <c r="AJ835" i="20"/>
  <c r="AI835" i="20"/>
  <c r="AK835" i="20" s="1"/>
  <c r="AG835" i="20"/>
  <c r="AF835" i="20"/>
  <c r="AD835" i="20"/>
  <c r="AC835" i="20"/>
  <c r="AB835" i="20"/>
  <c r="AA835" i="20"/>
  <c r="AJ834" i="20"/>
  <c r="AI834" i="20"/>
  <c r="AK834" i="20" s="1"/>
  <c r="AG834" i="20"/>
  <c r="AF834" i="20"/>
  <c r="AD834" i="20"/>
  <c r="AC834" i="20"/>
  <c r="AB834" i="20"/>
  <c r="AA834" i="20"/>
  <c r="AJ833" i="20"/>
  <c r="AI833" i="20"/>
  <c r="AG833" i="20"/>
  <c r="AH833" i="20" s="1"/>
  <c r="AF833" i="20"/>
  <c r="AD833" i="20"/>
  <c r="AC833" i="20"/>
  <c r="AB833" i="20"/>
  <c r="AA833" i="20"/>
  <c r="AJ832" i="20"/>
  <c r="AI832" i="20"/>
  <c r="AK832" i="20" s="1"/>
  <c r="AG832" i="20"/>
  <c r="AF832" i="20"/>
  <c r="AH832" i="20" s="1"/>
  <c r="AD832" i="20"/>
  <c r="AC832" i="20"/>
  <c r="AB832" i="20"/>
  <c r="AA832" i="20"/>
  <c r="AJ831" i="20"/>
  <c r="AI831" i="20"/>
  <c r="AK831" i="20" s="1"/>
  <c r="AG831" i="20"/>
  <c r="AF831" i="20"/>
  <c r="AD831" i="20"/>
  <c r="AC831" i="20"/>
  <c r="AB831" i="20"/>
  <c r="AA831" i="20"/>
  <c r="AJ830" i="20"/>
  <c r="AK830" i="20" s="1"/>
  <c r="AI830" i="20"/>
  <c r="AG830" i="20"/>
  <c r="AF830" i="20"/>
  <c r="AD830" i="20"/>
  <c r="AC830" i="20"/>
  <c r="AB830" i="20"/>
  <c r="AA830" i="20"/>
  <c r="AJ829" i="20"/>
  <c r="AI829" i="20"/>
  <c r="AG829" i="20"/>
  <c r="AH829" i="20" s="1"/>
  <c r="AF829" i="20"/>
  <c r="AD829" i="20"/>
  <c r="AC829" i="20"/>
  <c r="AB829" i="20"/>
  <c r="AA829" i="20"/>
  <c r="AK828" i="20"/>
  <c r="AJ828" i="20"/>
  <c r="AI828" i="20"/>
  <c r="AG828" i="20"/>
  <c r="AF828" i="20"/>
  <c r="AH828" i="20" s="1"/>
  <c r="AD828" i="20"/>
  <c r="AC828" i="20"/>
  <c r="AB828" i="20"/>
  <c r="AA828" i="20"/>
  <c r="AJ827" i="20"/>
  <c r="AI827" i="20"/>
  <c r="AK827" i="20" s="1"/>
  <c r="AG827" i="20"/>
  <c r="AF827" i="20"/>
  <c r="AD827" i="20"/>
  <c r="AC827" i="20"/>
  <c r="AB827" i="20"/>
  <c r="AA827" i="20"/>
  <c r="AJ826" i="20"/>
  <c r="AI826" i="20"/>
  <c r="AK826" i="20" s="1"/>
  <c r="AG826" i="20"/>
  <c r="AF826" i="20"/>
  <c r="AD826" i="20"/>
  <c r="AC826" i="20"/>
  <c r="AB826" i="20"/>
  <c r="AA826" i="20"/>
  <c r="AJ825" i="20"/>
  <c r="AI825" i="20"/>
  <c r="AG825" i="20"/>
  <c r="AH825" i="20" s="1"/>
  <c r="AF825" i="20"/>
  <c r="AD825" i="20"/>
  <c r="AC825" i="20"/>
  <c r="AB825" i="20"/>
  <c r="AA825" i="20"/>
  <c r="AJ824" i="20"/>
  <c r="AI824" i="20"/>
  <c r="AK824" i="20" s="1"/>
  <c r="AG824" i="20"/>
  <c r="AF824" i="20"/>
  <c r="AH824" i="20" s="1"/>
  <c r="AD824" i="20"/>
  <c r="AC824" i="20"/>
  <c r="AB824" i="20"/>
  <c r="AA824" i="20"/>
  <c r="AJ823" i="20"/>
  <c r="AI823" i="20"/>
  <c r="AK823" i="20" s="1"/>
  <c r="AG823" i="20"/>
  <c r="AF823" i="20"/>
  <c r="AD823" i="20"/>
  <c r="AC823" i="20"/>
  <c r="AB823" i="20"/>
  <c r="AA823" i="20"/>
  <c r="AJ822" i="20"/>
  <c r="AK822" i="20" s="1"/>
  <c r="AI822" i="20"/>
  <c r="AG822" i="20"/>
  <c r="AF822" i="20"/>
  <c r="AD822" i="20"/>
  <c r="AC822" i="20"/>
  <c r="AB822" i="20"/>
  <c r="AA822" i="20"/>
  <c r="AJ821" i="20"/>
  <c r="AI821" i="20"/>
  <c r="AG821" i="20"/>
  <c r="AH821" i="20" s="1"/>
  <c r="AF821" i="20"/>
  <c r="AD821" i="20"/>
  <c r="AC821" i="20"/>
  <c r="AB821" i="20"/>
  <c r="AA821" i="20"/>
  <c r="AK820" i="20"/>
  <c r="AJ820" i="20"/>
  <c r="AI820" i="20"/>
  <c r="AG820" i="20"/>
  <c r="AF820" i="20"/>
  <c r="AH820" i="20" s="1"/>
  <c r="AD820" i="20"/>
  <c r="AC820" i="20"/>
  <c r="AB820" i="20"/>
  <c r="AA820" i="20"/>
  <c r="AJ819" i="20"/>
  <c r="AI819" i="20"/>
  <c r="AK819" i="20" s="1"/>
  <c r="AG819" i="20"/>
  <c r="AF819" i="20"/>
  <c r="AD819" i="20"/>
  <c r="AC819" i="20"/>
  <c r="AB819" i="20"/>
  <c r="AA819" i="20"/>
  <c r="AJ818" i="20"/>
  <c r="AI818" i="20"/>
  <c r="AK818" i="20" s="1"/>
  <c r="AG818" i="20"/>
  <c r="AF818" i="20"/>
  <c r="AD818" i="20"/>
  <c r="AC818" i="20"/>
  <c r="AB818" i="20"/>
  <c r="AA818" i="20"/>
  <c r="AJ817" i="20"/>
  <c r="AI817" i="20"/>
  <c r="AG817" i="20"/>
  <c r="AH817" i="20" s="1"/>
  <c r="AF817" i="20"/>
  <c r="AD817" i="20"/>
  <c r="AC817" i="20"/>
  <c r="AB817" i="20"/>
  <c r="AA817" i="20"/>
  <c r="AJ816" i="20"/>
  <c r="AI816" i="20"/>
  <c r="AK816" i="20" s="1"/>
  <c r="AG816" i="20"/>
  <c r="AF816" i="20"/>
  <c r="AH816" i="20" s="1"/>
  <c r="AD816" i="20"/>
  <c r="AC816" i="20"/>
  <c r="AB816" i="20"/>
  <c r="AA816" i="20"/>
  <c r="AJ815" i="20"/>
  <c r="AI815" i="20"/>
  <c r="AK815" i="20" s="1"/>
  <c r="AG815" i="20"/>
  <c r="AF815" i="20"/>
  <c r="AD815" i="20"/>
  <c r="AC815" i="20"/>
  <c r="AB815" i="20"/>
  <c r="AA815" i="20"/>
  <c r="AJ814" i="20"/>
  <c r="AK814" i="20" s="1"/>
  <c r="AI814" i="20"/>
  <c r="AG814" i="20"/>
  <c r="AF814" i="20"/>
  <c r="AD814" i="20"/>
  <c r="AC814" i="20"/>
  <c r="AB814" i="20"/>
  <c r="AA814" i="20"/>
  <c r="AJ813" i="20"/>
  <c r="AI813" i="20"/>
  <c r="AG813" i="20"/>
  <c r="AH813" i="20" s="1"/>
  <c r="AF813" i="20"/>
  <c r="AD813" i="20"/>
  <c r="AC813" i="20"/>
  <c r="AB813" i="20"/>
  <c r="AA813" i="20"/>
  <c r="AK812" i="20"/>
  <c r="AJ812" i="20"/>
  <c r="AI812" i="20"/>
  <c r="AG812" i="20"/>
  <c r="AF812" i="20"/>
  <c r="AH812" i="20" s="1"/>
  <c r="AD812" i="20"/>
  <c r="AC812" i="20"/>
  <c r="AB812" i="20"/>
  <c r="AA812" i="20"/>
  <c r="AJ811" i="20"/>
  <c r="AI811" i="20"/>
  <c r="AK811" i="20" s="1"/>
  <c r="AG811" i="20"/>
  <c r="AF811" i="20"/>
  <c r="AD811" i="20"/>
  <c r="AC811" i="20"/>
  <c r="AB811" i="20"/>
  <c r="AA811" i="20"/>
  <c r="AJ810" i="20"/>
  <c r="AI810" i="20"/>
  <c r="AK810" i="20" s="1"/>
  <c r="AG810" i="20"/>
  <c r="AF810" i="20"/>
  <c r="AD810" i="20"/>
  <c r="AC810" i="20"/>
  <c r="AB810" i="20"/>
  <c r="AA810" i="20"/>
  <c r="AJ809" i="20"/>
  <c r="AI809" i="20"/>
  <c r="AG809" i="20"/>
  <c r="AH809" i="20" s="1"/>
  <c r="AF809" i="20"/>
  <c r="AD809" i="20"/>
  <c r="AC809" i="20"/>
  <c r="AB809" i="20"/>
  <c r="AA809" i="20"/>
  <c r="AJ808" i="20"/>
  <c r="AI808" i="20"/>
  <c r="AK808" i="20" s="1"/>
  <c r="AG808" i="20"/>
  <c r="AF808" i="20"/>
  <c r="AH808" i="20" s="1"/>
  <c r="AD808" i="20"/>
  <c r="AC808" i="20"/>
  <c r="AB808" i="20"/>
  <c r="AA808" i="20"/>
  <c r="AJ807" i="20"/>
  <c r="AI807" i="20"/>
  <c r="AK807" i="20" s="1"/>
  <c r="AG807" i="20"/>
  <c r="AF807" i="20"/>
  <c r="AD807" i="20"/>
  <c r="AC807" i="20"/>
  <c r="AB807" i="20"/>
  <c r="AA807" i="20"/>
  <c r="AJ806" i="20"/>
  <c r="AK806" i="20" s="1"/>
  <c r="AI806" i="20"/>
  <c r="AG806" i="20"/>
  <c r="AF806" i="20"/>
  <c r="AD806" i="20"/>
  <c r="AC806" i="20"/>
  <c r="AB806" i="20"/>
  <c r="AA806" i="20"/>
  <c r="AJ805" i="20"/>
  <c r="AI805" i="20"/>
  <c r="AG805" i="20"/>
  <c r="AH805" i="20" s="1"/>
  <c r="AF805" i="20"/>
  <c r="AD805" i="20"/>
  <c r="AC805" i="20"/>
  <c r="AB805" i="20"/>
  <c r="AA805" i="20"/>
  <c r="AK804" i="20"/>
  <c r="AJ804" i="20"/>
  <c r="AI804" i="20"/>
  <c r="AG804" i="20"/>
  <c r="AF804" i="20"/>
  <c r="AH804" i="20" s="1"/>
  <c r="AD804" i="20"/>
  <c r="AC804" i="20"/>
  <c r="AB804" i="20"/>
  <c r="AA804" i="20"/>
  <c r="AJ803" i="20"/>
  <c r="AI803" i="20"/>
  <c r="AK803" i="20" s="1"/>
  <c r="AG803" i="20"/>
  <c r="AF803" i="20"/>
  <c r="AD803" i="20"/>
  <c r="AC803" i="20"/>
  <c r="AB803" i="20"/>
  <c r="AA803" i="20"/>
  <c r="AJ802" i="20"/>
  <c r="AI802" i="20"/>
  <c r="AK802" i="20" s="1"/>
  <c r="AG802" i="20"/>
  <c r="AF802" i="20"/>
  <c r="AD802" i="20"/>
  <c r="AC802" i="20"/>
  <c r="AB802" i="20"/>
  <c r="AA802" i="20"/>
  <c r="AJ801" i="20"/>
  <c r="AI801" i="20"/>
  <c r="AG801" i="20"/>
  <c r="AH801" i="20" s="1"/>
  <c r="AF801" i="20"/>
  <c r="AD801" i="20"/>
  <c r="AC801" i="20"/>
  <c r="AB801" i="20"/>
  <c r="AA801" i="20"/>
  <c r="AJ800" i="20"/>
  <c r="AI800" i="20"/>
  <c r="AK800" i="20" s="1"/>
  <c r="AG800" i="20"/>
  <c r="AF800" i="20"/>
  <c r="AH800" i="20" s="1"/>
  <c r="AD800" i="20"/>
  <c r="AC800" i="20"/>
  <c r="AB800" i="20"/>
  <c r="AA800" i="20"/>
  <c r="AJ799" i="20"/>
  <c r="AI799" i="20"/>
  <c r="AK799" i="20" s="1"/>
  <c r="AG799" i="20"/>
  <c r="AF799" i="20"/>
  <c r="AD799" i="20"/>
  <c r="AC799" i="20"/>
  <c r="AB799" i="20"/>
  <c r="AA799" i="20"/>
  <c r="AJ798" i="20"/>
  <c r="AK798" i="20" s="1"/>
  <c r="AI798" i="20"/>
  <c r="AG798" i="20"/>
  <c r="AF798" i="20"/>
  <c r="AD798" i="20"/>
  <c r="AC798" i="20"/>
  <c r="AB798" i="20"/>
  <c r="AA798" i="20"/>
  <c r="AJ797" i="20"/>
  <c r="AI797" i="20"/>
  <c r="AG797" i="20"/>
  <c r="AH797" i="20" s="1"/>
  <c r="AF797" i="20"/>
  <c r="AD797" i="20"/>
  <c r="AC797" i="20"/>
  <c r="AB797" i="20"/>
  <c r="AA797" i="20"/>
  <c r="AK796" i="20"/>
  <c r="AJ796" i="20"/>
  <c r="AI796" i="20"/>
  <c r="AG796" i="20"/>
  <c r="AF796" i="20"/>
  <c r="AH796" i="20" s="1"/>
  <c r="AD796" i="20"/>
  <c r="AC796" i="20"/>
  <c r="AB796" i="20"/>
  <c r="AA796" i="20"/>
  <c r="AJ795" i="20"/>
  <c r="AI795" i="20"/>
  <c r="AK795" i="20" s="1"/>
  <c r="AG795" i="20"/>
  <c r="AF795" i="20"/>
  <c r="AD795" i="20"/>
  <c r="AC795" i="20"/>
  <c r="AB795" i="20"/>
  <c r="AA795" i="20"/>
  <c r="AJ794" i="20"/>
  <c r="AI794" i="20"/>
  <c r="AK794" i="20" s="1"/>
  <c r="AG794" i="20"/>
  <c r="AF794" i="20"/>
  <c r="AD794" i="20"/>
  <c r="AC794" i="20"/>
  <c r="AB794" i="20"/>
  <c r="AA794" i="20"/>
  <c r="AJ793" i="20"/>
  <c r="AI793" i="20"/>
  <c r="AG793" i="20"/>
  <c r="AH793" i="20" s="1"/>
  <c r="AF793" i="20"/>
  <c r="AD793" i="20"/>
  <c r="AC793" i="20"/>
  <c r="AB793" i="20"/>
  <c r="AA793" i="20"/>
  <c r="AJ792" i="20"/>
  <c r="AI792" i="20"/>
  <c r="AK792" i="20" s="1"/>
  <c r="AG792" i="20"/>
  <c r="AF792" i="20"/>
  <c r="AH792" i="20" s="1"/>
  <c r="AD792" i="20"/>
  <c r="AC792" i="20"/>
  <c r="AB792" i="20"/>
  <c r="AA792" i="20"/>
  <c r="AJ791" i="20"/>
  <c r="AI791" i="20"/>
  <c r="AK791" i="20" s="1"/>
  <c r="AG791" i="20"/>
  <c r="AF791" i="20"/>
  <c r="AD791" i="20"/>
  <c r="AC791" i="20"/>
  <c r="AB791" i="20"/>
  <c r="AA791" i="20"/>
  <c r="AJ790" i="20"/>
  <c r="AK790" i="20" s="1"/>
  <c r="AI790" i="20"/>
  <c r="AG790" i="20"/>
  <c r="AF790" i="20"/>
  <c r="AD790" i="20"/>
  <c r="AC790" i="20"/>
  <c r="AB790" i="20"/>
  <c r="AA790" i="20"/>
  <c r="AJ789" i="20"/>
  <c r="AI789" i="20"/>
  <c r="AG789" i="20"/>
  <c r="AH789" i="20" s="1"/>
  <c r="AF789" i="20"/>
  <c r="AD789" i="20"/>
  <c r="AC789" i="20"/>
  <c r="AB789" i="20"/>
  <c r="AA789" i="20"/>
  <c r="AK788" i="20"/>
  <c r="AJ788" i="20"/>
  <c r="AI788" i="20"/>
  <c r="AG788" i="20"/>
  <c r="AF788" i="20"/>
  <c r="AH788" i="20" s="1"/>
  <c r="AD788" i="20"/>
  <c r="AC788" i="20"/>
  <c r="AB788" i="20"/>
  <c r="AA788" i="20"/>
  <c r="AJ787" i="20"/>
  <c r="AI787" i="20"/>
  <c r="AK787" i="20" s="1"/>
  <c r="AG787" i="20"/>
  <c r="AF787" i="20"/>
  <c r="AD787" i="20"/>
  <c r="AC787" i="20"/>
  <c r="AB787" i="20"/>
  <c r="AA787" i="20"/>
  <c r="AJ786" i="20"/>
  <c r="AI786" i="20"/>
  <c r="AK786" i="20" s="1"/>
  <c r="AG786" i="20"/>
  <c r="AF786" i="20"/>
  <c r="AD786" i="20"/>
  <c r="AC786" i="20"/>
  <c r="AB786" i="20"/>
  <c r="AA786" i="20"/>
  <c r="AJ785" i="20"/>
  <c r="AI785" i="20"/>
  <c r="AG785" i="20"/>
  <c r="AH785" i="20" s="1"/>
  <c r="AF785" i="20"/>
  <c r="AD785" i="20"/>
  <c r="AC785" i="20"/>
  <c r="AB785" i="20"/>
  <c r="AA785" i="20"/>
  <c r="AJ784" i="20"/>
  <c r="AI784" i="20"/>
  <c r="AK784" i="20" s="1"/>
  <c r="AG784" i="20"/>
  <c r="AF784" i="20"/>
  <c r="AH784" i="20" s="1"/>
  <c r="AD784" i="20"/>
  <c r="AC784" i="20"/>
  <c r="AB784" i="20"/>
  <c r="AA784" i="20"/>
  <c r="AJ783" i="20"/>
  <c r="AI783" i="20"/>
  <c r="AK783" i="20" s="1"/>
  <c r="AG783" i="20"/>
  <c r="AF783" i="20"/>
  <c r="AD783" i="20"/>
  <c r="AC783" i="20"/>
  <c r="AB783" i="20"/>
  <c r="AA783" i="20"/>
  <c r="AJ782" i="20"/>
  <c r="AK782" i="20" s="1"/>
  <c r="AI782" i="20"/>
  <c r="AG782" i="20"/>
  <c r="AF782" i="20"/>
  <c r="AD782" i="20"/>
  <c r="AC782" i="20"/>
  <c r="AB782" i="20"/>
  <c r="AA782" i="20"/>
  <c r="AJ781" i="20"/>
  <c r="AI781" i="20"/>
  <c r="AG781" i="20"/>
  <c r="AH781" i="20" s="1"/>
  <c r="AF781" i="20"/>
  <c r="AD781" i="20"/>
  <c r="AC781" i="20"/>
  <c r="AB781" i="20"/>
  <c r="AA781" i="20"/>
  <c r="AK780" i="20"/>
  <c r="AJ780" i="20"/>
  <c r="AI780" i="20"/>
  <c r="AG780" i="20"/>
  <c r="AF780" i="20"/>
  <c r="AH780" i="20" s="1"/>
  <c r="AD780" i="20"/>
  <c r="AC780" i="20"/>
  <c r="AB780" i="20"/>
  <c r="AA780" i="20"/>
  <c r="AJ779" i="20"/>
  <c r="AI779" i="20"/>
  <c r="AK779" i="20" s="1"/>
  <c r="AG779" i="20"/>
  <c r="AF779" i="20"/>
  <c r="AD779" i="20"/>
  <c r="AC779" i="20"/>
  <c r="AB779" i="20"/>
  <c r="AA779" i="20"/>
  <c r="AJ778" i="20"/>
  <c r="AI778" i="20"/>
  <c r="AK778" i="20" s="1"/>
  <c r="AG778" i="20"/>
  <c r="AF778" i="20"/>
  <c r="AD778" i="20"/>
  <c r="AC778" i="20"/>
  <c r="AB778" i="20"/>
  <c r="AA778" i="20"/>
  <c r="AJ777" i="20"/>
  <c r="AI777" i="20"/>
  <c r="AG777" i="20"/>
  <c r="AH777" i="20" s="1"/>
  <c r="AF777" i="20"/>
  <c r="AD777" i="20"/>
  <c r="AC777" i="20"/>
  <c r="AB777" i="20"/>
  <c r="AA777" i="20"/>
  <c r="AJ776" i="20"/>
  <c r="AI776" i="20"/>
  <c r="AK776" i="20" s="1"/>
  <c r="AG776" i="20"/>
  <c r="AF776" i="20"/>
  <c r="AH776" i="20" s="1"/>
  <c r="AD776" i="20"/>
  <c r="AC776" i="20"/>
  <c r="AB776" i="20"/>
  <c r="AA776" i="20"/>
  <c r="AJ775" i="20"/>
  <c r="AI775" i="20"/>
  <c r="AK775" i="20" s="1"/>
  <c r="AG775" i="20"/>
  <c r="AF775" i="20"/>
  <c r="AD775" i="20"/>
  <c r="AC775" i="20"/>
  <c r="AB775" i="20"/>
  <c r="AA775" i="20"/>
  <c r="AJ774" i="20"/>
  <c r="AK774" i="20" s="1"/>
  <c r="AI774" i="20"/>
  <c r="AG774" i="20"/>
  <c r="AF774" i="20"/>
  <c r="AD774" i="20"/>
  <c r="AC774" i="20"/>
  <c r="AB774" i="20"/>
  <c r="AA774" i="20"/>
  <c r="AJ773" i="20"/>
  <c r="AI773" i="20"/>
  <c r="AG773" i="20"/>
  <c r="AH773" i="20" s="1"/>
  <c r="AF773" i="20"/>
  <c r="AD773" i="20"/>
  <c r="AC773" i="20"/>
  <c r="AB773" i="20"/>
  <c r="AA773" i="20"/>
  <c r="AK772" i="20"/>
  <c r="AJ772" i="20"/>
  <c r="AI772" i="20"/>
  <c r="AG772" i="20"/>
  <c r="AF772" i="20"/>
  <c r="AH772" i="20" s="1"/>
  <c r="AD772" i="20"/>
  <c r="AC772" i="20"/>
  <c r="AB772" i="20"/>
  <c r="AA772" i="20"/>
  <c r="AJ771" i="20"/>
  <c r="AI771" i="20"/>
  <c r="AK771" i="20" s="1"/>
  <c r="AG771" i="20"/>
  <c r="AF771" i="20"/>
  <c r="AD771" i="20"/>
  <c r="AC771" i="20"/>
  <c r="AB771" i="20"/>
  <c r="AA771" i="20"/>
  <c r="AJ770" i="20"/>
  <c r="AI770" i="20"/>
  <c r="AK770" i="20" s="1"/>
  <c r="AG770" i="20"/>
  <c r="AF770" i="20"/>
  <c r="AD770" i="20"/>
  <c r="AC770" i="20"/>
  <c r="AB770" i="20"/>
  <c r="AA770" i="20"/>
  <c r="AJ769" i="20"/>
  <c r="AI769" i="20"/>
  <c r="AG769" i="20"/>
  <c r="AH769" i="20" s="1"/>
  <c r="AF769" i="20"/>
  <c r="AD769" i="20"/>
  <c r="AC769" i="20"/>
  <c r="AB769" i="20"/>
  <c r="AA769" i="20"/>
  <c r="AJ768" i="20"/>
  <c r="AI768" i="20"/>
  <c r="AK768" i="20" s="1"/>
  <c r="AG768" i="20"/>
  <c r="AF768" i="20"/>
  <c r="AH768" i="20" s="1"/>
  <c r="AD768" i="20"/>
  <c r="AC768" i="20"/>
  <c r="AB768" i="20"/>
  <c r="AA768" i="20"/>
  <c r="AJ767" i="20"/>
  <c r="AI767" i="20"/>
  <c r="AK767" i="20" s="1"/>
  <c r="AG767" i="20"/>
  <c r="AF767" i="20"/>
  <c r="AD767" i="20"/>
  <c r="AC767" i="20"/>
  <c r="AB767" i="20"/>
  <c r="AA767" i="20"/>
  <c r="AJ766" i="20"/>
  <c r="AK766" i="20" s="1"/>
  <c r="AI766" i="20"/>
  <c r="AG766" i="20"/>
  <c r="AF766" i="20"/>
  <c r="AD766" i="20"/>
  <c r="AC766" i="20"/>
  <c r="AB766" i="20"/>
  <c r="AA766" i="20"/>
  <c r="AJ765" i="20"/>
  <c r="AI765" i="20"/>
  <c r="AG765" i="20"/>
  <c r="AH765" i="20" s="1"/>
  <c r="AF765" i="20"/>
  <c r="AD765" i="20"/>
  <c r="AC765" i="20"/>
  <c r="AB765" i="20"/>
  <c r="AA765" i="20"/>
  <c r="AK764" i="20"/>
  <c r="AJ764" i="20"/>
  <c r="AI764" i="20"/>
  <c r="AG764" i="20"/>
  <c r="AF764" i="20"/>
  <c r="AH764" i="20" s="1"/>
  <c r="AD764" i="20"/>
  <c r="AC764" i="20"/>
  <c r="AB764" i="20"/>
  <c r="AA764" i="20"/>
  <c r="AJ763" i="20"/>
  <c r="AI763" i="20"/>
  <c r="AK763" i="20" s="1"/>
  <c r="AG763" i="20"/>
  <c r="AF763" i="20"/>
  <c r="AD763" i="20"/>
  <c r="AC763" i="20"/>
  <c r="AB763" i="20"/>
  <c r="AA763" i="20"/>
  <c r="AJ762" i="20"/>
  <c r="AI762" i="20"/>
  <c r="AK762" i="20" s="1"/>
  <c r="AG762" i="20"/>
  <c r="AF762" i="20"/>
  <c r="AD762" i="20"/>
  <c r="AC762" i="20"/>
  <c r="AB762" i="20"/>
  <c r="AA762" i="20"/>
  <c r="AJ761" i="20"/>
  <c r="AI761" i="20"/>
  <c r="AG761" i="20"/>
  <c r="AH761" i="20" s="1"/>
  <c r="AF761" i="20"/>
  <c r="AD761" i="20"/>
  <c r="AC761" i="20"/>
  <c r="AB761" i="20"/>
  <c r="AA761" i="20"/>
  <c r="AJ760" i="20"/>
  <c r="AI760" i="20"/>
  <c r="AK760" i="20" s="1"/>
  <c r="AG760" i="20"/>
  <c r="AF760" i="20"/>
  <c r="AH760" i="20" s="1"/>
  <c r="AD760" i="20"/>
  <c r="AC760" i="20"/>
  <c r="AB760" i="20"/>
  <c r="AA760" i="20"/>
  <c r="AJ759" i="20"/>
  <c r="AI759" i="20"/>
  <c r="AK759" i="20" s="1"/>
  <c r="AG759" i="20"/>
  <c r="AF759" i="20"/>
  <c r="AD759" i="20"/>
  <c r="AC759" i="20"/>
  <c r="AB759" i="20"/>
  <c r="AA759" i="20"/>
  <c r="AJ758" i="20"/>
  <c r="AK758" i="20" s="1"/>
  <c r="AI758" i="20"/>
  <c r="AG758" i="20"/>
  <c r="AF758" i="20"/>
  <c r="AD758" i="20"/>
  <c r="AC758" i="20"/>
  <c r="AB758" i="20"/>
  <c r="AA758" i="20"/>
  <c r="AJ757" i="20"/>
  <c r="AI757" i="20"/>
  <c r="AG757" i="20"/>
  <c r="AH757" i="20" s="1"/>
  <c r="AF757" i="20"/>
  <c r="AD757" i="20"/>
  <c r="AC757" i="20"/>
  <c r="AB757" i="20"/>
  <c r="AA757" i="20"/>
  <c r="AK756" i="20"/>
  <c r="AJ756" i="20"/>
  <c r="AI756" i="20"/>
  <c r="AG756" i="20"/>
  <c r="AF756" i="20"/>
  <c r="AH756" i="20" s="1"/>
  <c r="AD756" i="20"/>
  <c r="AC756" i="20"/>
  <c r="AB756" i="20"/>
  <c r="AA756" i="20"/>
  <c r="AJ755" i="20"/>
  <c r="AI755" i="20"/>
  <c r="AK755" i="20" s="1"/>
  <c r="AG755" i="20"/>
  <c r="AF755" i="20"/>
  <c r="AD755" i="20"/>
  <c r="AC755" i="20"/>
  <c r="AB755" i="20"/>
  <c r="AA755" i="20"/>
  <c r="AJ754" i="20"/>
  <c r="AI754" i="20"/>
  <c r="AK754" i="20" s="1"/>
  <c r="AG754" i="20"/>
  <c r="AF754" i="20"/>
  <c r="AD754" i="20"/>
  <c r="AC754" i="20"/>
  <c r="AB754" i="20"/>
  <c r="AA754" i="20"/>
  <c r="AJ753" i="20"/>
  <c r="AI753" i="20"/>
  <c r="AG753" i="20"/>
  <c r="AH753" i="20" s="1"/>
  <c r="AF753" i="20"/>
  <c r="AD753" i="20"/>
  <c r="AC753" i="20"/>
  <c r="AB753" i="20"/>
  <c r="AA753" i="20"/>
  <c r="AJ752" i="20"/>
  <c r="AI752" i="20"/>
  <c r="AK752" i="20" s="1"/>
  <c r="AG752" i="20"/>
  <c r="AF752" i="20"/>
  <c r="AH752" i="20" s="1"/>
  <c r="AD752" i="20"/>
  <c r="AC752" i="20"/>
  <c r="AB752" i="20"/>
  <c r="AA752" i="20"/>
  <c r="AJ751" i="20"/>
  <c r="AI751" i="20"/>
  <c r="AK751" i="20" s="1"/>
  <c r="AG751" i="20"/>
  <c r="AF751" i="20"/>
  <c r="AD751" i="20"/>
  <c r="AC751" i="20"/>
  <c r="AB751" i="20"/>
  <c r="AA751" i="20"/>
  <c r="AJ750" i="20"/>
  <c r="AK750" i="20" s="1"/>
  <c r="AI750" i="20"/>
  <c r="AG750" i="20"/>
  <c r="AF750" i="20"/>
  <c r="AD750" i="20"/>
  <c r="AC750" i="20"/>
  <c r="AB750" i="20"/>
  <c r="AA750" i="20"/>
  <c r="AJ749" i="20"/>
  <c r="AI749" i="20"/>
  <c r="AG749" i="20"/>
  <c r="AH749" i="20" s="1"/>
  <c r="AF749" i="20"/>
  <c r="AD749" i="20"/>
  <c r="AC749" i="20"/>
  <c r="AB749" i="20"/>
  <c r="AA749" i="20"/>
  <c r="AK748" i="20"/>
  <c r="AJ748" i="20"/>
  <c r="AI748" i="20"/>
  <c r="AG748" i="20"/>
  <c r="AF748" i="20"/>
  <c r="AH748" i="20" s="1"/>
  <c r="AD748" i="20"/>
  <c r="AC748" i="20"/>
  <c r="AB748" i="20"/>
  <c r="AA748" i="20"/>
  <c r="AJ747" i="20"/>
  <c r="AI747" i="20"/>
  <c r="AK747" i="20" s="1"/>
  <c r="AG747" i="20"/>
  <c r="AF747" i="20"/>
  <c r="AD747" i="20"/>
  <c r="AC747" i="20"/>
  <c r="AB747" i="20"/>
  <c r="AA747" i="20"/>
  <c r="AJ746" i="20"/>
  <c r="AI746" i="20"/>
  <c r="AK746" i="20" s="1"/>
  <c r="AG746" i="20"/>
  <c r="AF746" i="20"/>
  <c r="AD746" i="20"/>
  <c r="AC746" i="20"/>
  <c r="AB746" i="20"/>
  <c r="AA746" i="20"/>
  <c r="AJ745" i="20"/>
  <c r="AI745" i="20"/>
  <c r="AG745" i="20"/>
  <c r="AH745" i="20" s="1"/>
  <c r="AF745" i="20"/>
  <c r="AD745" i="20"/>
  <c r="AC745" i="20"/>
  <c r="AB745" i="20"/>
  <c r="AA745" i="20"/>
  <c r="AK744" i="20"/>
  <c r="AJ744" i="20"/>
  <c r="AI744" i="20"/>
  <c r="AG744" i="20"/>
  <c r="AF744" i="20"/>
  <c r="AH744" i="20" s="1"/>
  <c r="AD744" i="20"/>
  <c r="AC744" i="20"/>
  <c r="AB744" i="20"/>
  <c r="AA744" i="20"/>
  <c r="AJ743" i="20"/>
  <c r="AI743" i="20"/>
  <c r="AK743" i="20" s="1"/>
  <c r="AG743" i="20"/>
  <c r="AF743" i="20"/>
  <c r="AD743" i="20"/>
  <c r="AC743" i="20"/>
  <c r="AB743" i="20"/>
  <c r="AA743" i="20"/>
  <c r="AJ742" i="20"/>
  <c r="AK742" i="20" s="1"/>
  <c r="AI742" i="20"/>
  <c r="AG742" i="20"/>
  <c r="AF742" i="20"/>
  <c r="AD742" i="20"/>
  <c r="AC742" i="20"/>
  <c r="AB742" i="20"/>
  <c r="AA742" i="20"/>
  <c r="AJ741" i="20"/>
  <c r="AI741" i="20"/>
  <c r="AG741" i="20"/>
  <c r="AH741" i="20" s="1"/>
  <c r="AF741" i="20"/>
  <c r="AD741" i="20"/>
  <c r="AC741" i="20"/>
  <c r="AB741" i="20"/>
  <c r="AA741" i="20"/>
  <c r="AJ740" i="20"/>
  <c r="AI740" i="20"/>
  <c r="AK740" i="20" s="1"/>
  <c r="AG740" i="20"/>
  <c r="AF740" i="20"/>
  <c r="AH740" i="20" s="1"/>
  <c r="AD740" i="20"/>
  <c r="AC740" i="20"/>
  <c r="AB740" i="20"/>
  <c r="AA740" i="20"/>
  <c r="AJ739" i="20"/>
  <c r="AI739" i="20"/>
  <c r="AK739" i="20" s="1"/>
  <c r="AG739" i="20"/>
  <c r="AF739" i="20"/>
  <c r="AD739" i="20"/>
  <c r="AC739" i="20"/>
  <c r="AB739" i="20"/>
  <c r="AA739" i="20"/>
  <c r="AJ738" i="20"/>
  <c r="AI738" i="20"/>
  <c r="AK738" i="20" s="1"/>
  <c r="AG738" i="20"/>
  <c r="AF738" i="20"/>
  <c r="AD738" i="20"/>
  <c r="AC738" i="20"/>
  <c r="AB738" i="20"/>
  <c r="AA738" i="20"/>
  <c r="AJ737" i="20"/>
  <c r="AI737" i="20"/>
  <c r="AG737" i="20"/>
  <c r="AH737" i="20" s="1"/>
  <c r="AF737" i="20"/>
  <c r="AD737" i="20"/>
  <c r="AC737" i="20"/>
  <c r="AB737" i="20"/>
  <c r="AA737" i="20"/>
  <c r="AJ736" i="20"/>
  <c r="AI736" i="20"/>
  <c r="AK736" i="20" s="1"/>
  <c r="AG736" i="20"/>
  <c r="AF736" i="20"/>
  <c r="AH736" i="20" s="1"/>
  <c r="AD736" i="20"/>
  <c r="AC736" i="20"/>
  <c r="AB736" i="20"/>
  <c r="AA736" i="20"/>
  <c r="AJ735" i="20"/>
  <c r="AI735" i="20"/>
  <c r="AK735" i="20" s="1"/>
  <c r="AG735" i="20"/>
  <c r="AF735" i="20"/>
  <c r="AD735" i="20"/>
  <c r="AC735" i="20"/>
  <c r="AB735" i="20"/>
  <c r="AA735" i="20"/>
  <c r="AJ734" i="20"/>
  <c r="AK734" i="20" s="1"/>
  <c r="AI734" i="20"/>
  <c r="AG734" i="20"/>
  <c r="AF734" i="20"/>
  <c r="AD734" i="20"/>
  <c r="AC734" i="20"/>
  <c r="AB734" i="20"/>
  <c r="AA734" i="20"/>
  <c r="AJ733" i="20"/>
  <c r="AI733" i="20"/>
  <c r="AG733" i="20"/>
  <c r="AH733" i="20" s="1"/>
  <c r="AF733" i="20"/>
  <c r="AD733" i="20"/>
  <c r="AC733" i="20"/>
  <c r="AB733" i="20"/>
  <c r="AA733" i="20"/>
  <c r="AK732" i="20"/>
  <c r="AJ732" i="20"/>
  <c r="AI732" i="20"/>
  <c r="AG732" i="20"/>
  <c r="AF732" i="20"/>
  <c r="AD732" i="20"/>
  <c r="AC732" i="20"/>
  <c r="AB732" i="20"/>
  <c r="AA732" i="20"/>
  <c r="AJ731" i="20"/>
  <c r="AI731" i="20"/>
  <c r="AK731" i="20" s="1"/>
  <c r="AG731" i="20"/>
  <c r="AF731" i="20"/>
  <c r="AD731" i="20"/>
  <c r="AC731" i="20"/>
  <c r="AB731" i="20"/>
  <c r="AA731" i="20"/>
  <c r="AJ730" i="20"/>
  <c r="AI730" i="20"/>
  <c r="AK730" i="20" s="1"/>
  <c r="AG730" i="20"/>
  <c r="AF730" i="20"/>
  <c r="AD730" i="20"/>
  <c r="AC730" i="20"/>
  <c r="AB730" i="20"/>
  <c r="AA730" i="20"/>
  <c r="AJ729" i="20"/>
  <c r="AI729" i="20"/>
  <c r="AG729" i="20"/>
  <c r="AH729" i="20" s="1"/>
  <c r="AF729" i="20"/>
  <c r="AD729" i="20"/>
  <c r="AC729" i="20"/>
  <c r="AB729" i="20"/>
  <c r="AA729" i="20"/>
  <c r="AK728" i="20"/>
  <c r="AJ728" i="20"/>
  <c r="AI728" i="20"/>
  <c r="AG728" i="20"/>
  <c r="AF728" i="20"/>
  <c r="AH728" i="20" s="1"/>
  <c r="AD728" i="20"/>
  <c r="AC728" i="20"/>
  <c r="AB728" i="20"/>
  <c r="AA728" i="20"/>
  <c r="AJ727" i="20"/>
  <c r="AI727" i="20"/>
  <c r="AK727" i="20" s="1"/>
  <c r="AG727" i="20"/>
  <c r="AF727" i="20"/>
  <c r="AD727" i="20"/>
  <c r="AC727" i="20"/>
  <c r="AB727" i="20"/>
  <c r="AA727" i="20"/>
  <c r="AJ726" i="20"/>
  <c r="AK726" i="20" s="1"/>
  <c r="AI726" i="20"/>
  <c r="AG726" i="20"/>
  <c r="AF726" i="20"/>
  <c r="AD726" i="20"/>
  <c r="AC726" i="20"/>
  <c r="AB726" i="20"/>
  <c r="AA726" i="20"/>
  <c r="AJ725" i="20"/>
  <c r="AI725" i="20"/>
  <c r="AG725" i="20"/>
  <c r="AH725" i="20" s="1"/>
  <c r="AF725" i="20"/>
  <c r="AD725" i="20"/>
  <c r="AC725" i="20"/>
  <c r="AB725" i="20"/>
  <c r="AA725" i="20"/>
  <c r="AJ724" i="20"/>
  <c r="AI724" i="20"/>
  <c r="AK724" i="20" s="1"/>
  <c r="AG724" i="20"/>
  <c r="AF724" i="20"/>
  <c r="AD724" i="20"/>
  <c r="AC724" i="20"/>
  <c r="AB724" i="20"/>
  <c r="AA724" i="20"/>
  <c r="AJ723" i="20"/>
  <c r="AI723" i="20"/>
  <c r="AK723" i="20" s="1"/>
  <c r="AG723" i="20"/>
  <c r="AF723" i="20"/>
  <c r="AD723" i="20"/>
  <c r="AC723" i="20"/>
  <c r="AB723" i="20"/>
  <c r="AA723" i="20"/>
  <c r="AJ722" i="20"/>
  <c r="AI722" i="20"/>
  <c r="AK722" i="20" s="1"/>
  <c r="AG722" i="20"/>
  <c r="AF722" i="20"/>
  <c r="AD722" i="20"/>
  <c r="AC722" i="20"/>
  <c r="AB722" i="20"/>
  <c r="AA722" i="20"/>
  <c r="AJ721" i="20"/>
  <c r="AI721" i="20"/>
  <c r="AG721" i="20"/>
  <c r="AH721" i="20" s="1"/>
  <c r="AF721" i="20"/>
  <c r="AD721" i="20"/>
  <c r="AC721" i="20"/>
  <c r="AB721" i="20"/>
  <c r="AA721" i="20"/>
  <c r="AJ720" i="20"/>
  <c r="AI720" i="20"/>
  <c r="AK720" i="20" s="1"/>
  <c r="AG720" i="20"/>
  <c r="AF720" i="20"/>
  <c r="AH720" i="20" s="1"/>
  <c r="AD720" i="20"/>
  <c r="AC720" i="20"/>
  <c r="AB720" i="20"/>
  <c r="AA720" i="20"/>
  <c r="AJ719" i="20"/>
  <c r="AI719" i="20"/>
  <c r="AK719" i="20" s="1"/>
  <c r="AG719" i="20"/>
  <c r="AF719" i="20"/>
  <c r="AD719" i="20"/>
  <c r="AC719" i="20"/>
  <c r="AB719" i="20"/>
  <c r="AA719" i="20"/>
  <c r="AJ718" i="20"/>
  <c r="AK718" i="20" s="1"/>
  <c r="AI718" i="20"/>
  <c r="AG718" i="20"/>
  <c r="AF718" i="20"/>
  <c r="AD718" i="20"/>
  <c r="AC718" i="20"/>
  <c r="AB718" i="20"/>
  <c r="AA718" i="20"/>
  <c r="AJ717" i="20"/>
  <c r="AI717" i="20"/>
  <c r="AG717" i="20"/>
  <c r="AH717" i="20" s="1"/>
  <c r="AF717" i="20"/>
  <c r="AD717" i="20"/>
  <c r="AC717" i="20"/>
  <c r="AB717" i="20"/>
  <c r="AA717" i="20"/>
  <c r="AK716" i="20"/>
  <c r="AJ716" i="20"/>
  <c r="AI716" i="20"/>
  <c r="AG716" i="20"/>
  <c r="AF716" i="20"/>
  <c r="AD716" i="20"/>
  <c r="AC716" i="20"/>
  <c r="AB716" i="20"/>
  <c r="AA716" i="20"/>
  <c r="AJ715" i="20"/>
  <c r="AI715" i="20"/>
  <c r="AK715" i="20" s="1"/>
  <c r="AG715" i="20"/>
  <c r="AF715" i="20"/>
  <c r="AD715" i="20"/>
  <c r="AC715" i="20"/>
  <c r="AB715" i="20"/>
  <c r="AA715" i="20"/>
  <c r="AJ714" i="20"/>
  <c r="AI714" i="20"/>
  <c r="AK714" i="20" s="1"/>
  <c r="AG714" i="20"/>
  <c r="AF714" i="20"/>
  <c r="AD714" i="20"/>
  <c r="AC714" i="20"/>
  <c r="AB714" i="20"/>
  <c r="AA714" i="20"/>
  <c r="AJ713" i="20"/>
  <c r="AI713" i="20"/>
  <c r="AK713" i="20" s="1"/>
  <c r="AG713" i="20"/>
  <c r="AH713" i="20" s="1"/>
  <c r="AF713" i="20"/>
  <c r="AD713" i="20"/>
  <c r="AC713" i="20"/>
  <c r="AB713" i="20"/>
  <c r="AA713" i="20"/>
  <c r="AJ712" i="20"/>
  <c r="AI712" i="20"/>
  <c r="AK712" i="20" s="1"/>
  <c r="AG712" i="20"/>
  <c r="AF712" i="20"/>
  <c r="AH712" i="20" s="1"/>
  <c r="AD712" i="20"/>
  <c r="AC712" i="20"/>
  <c r="AB712" i="20"/>
  <c r="AA712" i="20"/>
  <c r="AJ711" i="20"/>
  <c r="AI711" i="20"/>
  <c r="AG711" i="20"/>
  <c r="AF711" i="20"/>
  <c r="AD711" i="20"/>
  <c r="AC711" i="20"/>
  <c r="AB711" i="20"/>
  <c r="AA711" i="20"/>
  <c r="AK710" i="20"/>
  <c r="AJ710" i="20"/>
  <c r="AI710" i="20"/>
  <c r="AG710" i="20"/>
  <c r="AF710" i="20"/>
  <c r="AH710" i="20" s="1"/>
  <c r="AD710" i="20"/>
  <c r="AC710" i="20"/>
  <c r="AB710" i="20"/>
  <c r="AA710" i="20"/>
  <c r="AJ709" i="20"/>
  <c r="AI709" i="20"/>
  <c r="AG709" i="20"/>
  <c r="AF709" i="20"/>
  <c r="AD709" i="20"/>
  <c r="AC709" i="20"/>
  <c r="AB709" i="20"/>
  <c r="AA709" i="20"/>
  <c r="AK708" i="20"/>
  <c r="AJ708" i="20"/>
  <c r="AI708" i="20"/>
  <c r="AG708" i="20"/>
  <c r="AF708" i="20"/>
  <c r="AD708" i="20"/>
  <c r="AC708" i="20"/>
  <c r="AB708" i="20"/>
  <c r="AA708" i="20"/>
  <c r="AJ707" i="20"/>
  <c r="AI707" i="20"/>
  <c r="AG707" i="20"/>
  <c r="AH707" i="20" s="1"/>
  <c r="AF707" i="20"/>
  <c r="AD707" i="20"/>
  <c r="AC707" i="20"/>
  <c r="AB707" i="20"/>
  <c r="AA707" i="20"/>
  <c r="AK706" i="20"/>
  <c r="AJ706" i="20"/>
  <c r="AI706" i="20"/>
  <c r="AG706" i="20"/>
  <c r="AF706" i="20"/>
  <c r="AH706" i="20" s="1"/>
  <c r="AD706" i="20"/>
  <c r="AC706" i="20"/>
  <c r="AB706" i="20"/>
  <c r="AA706" i="20"/>
  <c r="AJ705" i="20"/>
  <c r="AI705" i="20"/>
  <c r="AK705" i="20" s="1"/>
  <c r="AG705" i="20"/>
  <c r="AF705" i="20"/>
  <c r="AD705" i="20"/>
  <c r="AC705" i="20"/>
  <c r="AB705" i="20"/>
  <c r="AA705" i="20"/>
  <c r="AJ704" i="20"/>
  <c r="AI704" i="20"/>
  <c r="AK704" i="20" s="1"/>
  <c r="AG704" i="20"/>
  <c r="AF704" i="20"/>
  <c r="AD704" i="20"/>
  <c r="AC704" i="20"/>
  <c r="AB704" i="20"/>
  <c r="AA704" i="20"/>
  <c r="AJ703" i="20"/>
  <c r="AI703" i="20"/>
  <c r="AG703" i="20"/>
  <c r="AH703" i="20" s="1"/>
  <c r="AF703" i="20"/>
  <c r="AD703" i="20"/>
  <c r="AC703" i="20"/>
  <c r="AB703" i="20"/>
  <c r="AA703" i="20"/>
  <c r="AJ702" i="20"/>
  <c r="AI702" i="20"/>
  <c r="AK702" i="20" s="1"/>
  <c r="AG702" i="20"/>
  <c r="AF702" i="20"/>
  <c r="AH702" i="20" s="1"/>
  <c r="AD702" i="20"/>
  <c r="AC702" i="20"/>
  <c r="AB702" i="20"/>
  <c r="AA702" i="20"/>
  <c r="AJ701" i="20"/>
  <c r="AI701" i="20"/>
  <c r="AK701" i="20" s="1"/>
  <c r="AG701" i="20"/>
  <c r="AF701" i="20"/>
  <c r="AD701" i="20"/>
  <c r="AC701" i="20"/>
  <c r="AB701" i="20"/>
  <c r="AA701" i="20"/>
  <c r="AJ700" i="20"/>
  <c r="AI700" i="20"/>
  <c r="AK700" i="20" s="1"/>
  <c r="AG700" i="20"/>
  <c r="AF700" i="20"/>
  <c r="AH700" i="20" s="1"/>
  <c r="AD700" i="20"/>
  <c r="AC700" i="20"/>
  <c r="AB700" i="20"/>
  <c r="AA700" i="20"/>
  <c r="AJ699" i="20"/>
  <c r="AK699" i="20" s="1"/>
  <c r="AI699" i="20"/>
  <c r="AG699" i="20"/>
  <c r="AH699" i="20" s="1"/>
  <c r="AF699" i="20"/>
  <c r="AD699" i="20"/>
  <c r="AC699" i="20"/>
  <c r="AB699" i="20"/>
  <c r="AA699" i="20"/>
  <c r="AK698" i="20"/>
  <c r="AJ698" i="20"/>
  <c r="AI698" i="20"/>
  <c r="AG698" i="20"/>
  <c r="AF698" i="20"/>
  <c r="AH698" i="20" s="1"/>
  <c r="AD698" i="20"/>
  <c r="AC698" i="20"/>
  <c r="AB698" i="20"/>
  <c r="AA698" i="20"/>
  <c r="AJ697" i="20"/>
  <c r="AI697" i="20"/>
  <c r="AK697" i="20" s="1"/>
  <c r="AG697" i="20"/>
  <c r="AF697" i="20"/>
  <c r="AD697" i="20"/>
  <c r="AC697" i="20"/>
  <c r="AB697" i="20"/>
  <c r="AA697" i="20"/>
  <c r="AJ696" i="20"/>
  <c r="AI696" i="20"/>
  <c r="AK696" i="20" s="1"/>
  <c r="AG696" i="20"/>
  <c r="AF696" i="20"/>
  <c r="AH696" i="20" s="1"/>
  <c r="AD696" i="20"/>
  <c r="AC696" i="20"/>
  <c r="AB696" i="20"/>
  <c r="AA696" i="20"/>
  <c r="AJ695" i="20"/>
  <c r="AI695" i="20"/>
  <c r="AK695" i="20" s="1"/>
  <c r="AG695" i="20"/>
  <c r="AH695" i="20" s="1"/>
  <c r="AF695" i="20"/>
  <c r="AD695" i="20"/>
  <c r="AC695" i="20"/>
  <c r="AB695" i="20"/>
  <c r="AA695" i="20"/>
  <c r="AJ694" i="20"/>
  <c r="AI694" i="20"/>
  <c r="AG694" i="20"/>
  <c r="AF694" i="20"/>
  <c r="AD694" i="20"/>
  <c r="AC694" i="20"/>
  <c r="AB694" i="20"/>
  <c r="AA694" i="20"/>
  <c r="AJ693" i="20"/>
  <c r="AI693" i="20"/>
  <c r="AG693" i="20"/>
  <c r="AH693" i="20" s="1"/>
  <c r="AF693" i="20"/>
  <c r="AD693" i="20"/>
  <c r="AC693" i="20"/>
  <c r="AB693" i="20"/>
  <c r="AA693" i="20"/>
  <c r="AJ692" i="20"/>
  <c r="AI692" i="20"/>
  <c r="AK692" i="20" s="1"/>
  <c r="AG692" i="20"/>
  <c r="AF692" i="20"/>
  <c r="AH692" i="20" s="1"/>
  <c r="AD692" i="20"/>
  <c r="AC692" i="20"/>
  <c r="AB692" i="20"/>
  <c r="AA692" i="20"/>
  <c r="AJ691" i="20"/>
  <c r="AI691" i="20"/>
  <c r="AK691" i="20" s="1"/>
  <c r="AG691" i="20"/>
  <c r="AF691" i="20"/>
  <c r="AH691" i="20" s="1"/>
  <c r="AD691" i="20"/>
  <c r="AC691" i="20"/>
  <c r="AB691" i="20"/>
  <c r="AA691" i="20"/>
  <c r="AJ690" i="20"/>
  <c r="AK690" i="20" s="1"/>
  <c r="AI690" i="20"/>
  <c r="AG690" i="20"/>
  <c r="AF690" i="20"/>
  <c r="AD690" i="20"/>
  <c r="AC690" i="20"/>
  <c r="AB690" i="20"/>
  <c r="AA690" i="20"/>
  <c r="AK689" i="20"/>
  <c r="AJ689" i="20"/>
  <c r="AI689" i="20"/>
  <c r="AG689" i="20"/>
  <c r="AF689" i="20"/>
  <c r="AD689" i="20"/>
  <c r="AC689" i="20"/>
  <c r="AB689" i="20"/>
  <c r="AA689" i="20"/>
  <c r="AJ688" i="20"/>
  <c r="AI688" i="20"/>
  <c r="AK688" i="20" s="1"/>
  <c r="AG688" i="20"/>
  <c r="AF688" i="20"/>
  <c r="AH688" i="20" s="1"/>
  <c r="AD688" i="20"/>
  <c r="AC688" i="20"/>
  <c r="AB688" i="20"/>
  <c r="AA688" i="20"/>
  <c r="AJ687" i="20"/>
  <c r="AI687" i="20"/>
  <c r="AK687" i="20" s="1"/>
  <c r="AG687" i="20"/>
  <c r="AH687" i="20" s="1"/>
  <c r="AF687" i="20"/>
  <c r="AD687" i="20"/>
  <c r="AC687" i="20"/>
  <c r="AB687" i="20"/>
  <c r="AA687" i="20"/>
  <c r="AJ686" i="20"/>
  <c r="AI686" i="20"/>
  <c r="AG686" i="20"/>
  <c r="AF686" i="20"/>
  <c r="AD686" i="20"/>
  <c r="AC686" i="20"/>
  <c r="AB686" i="20"/>
  <c r="AA686" i="20"/>
  <c r="AJ685" i="20"/>
  <c r="AI685" i="20"/>
  <c r="AG685" i="20"/>
  <c r="AH685" i="20" s="1"/>
  <c r="AF685" i="20"/>
  <c r="AD685" i="20"/>
  <c r="AC685" i="20"/>
  <c r="AB685" i="20"/>
  <c r="AA685" i="20"/>
  <c r="AJ684" i="20"/>
  <c r="AI684" i="20"/>
  <c r="AK684" i="20" s="1"/>
  <c r="AG684" i="20"/>
  <c r="AF684" i="20"/>
  <c r="AH684" i="20" s="1"/>
  <c r="AD684" i="20"/>
  <c r="AC684" i="20"/>
  <c r="AB684" i="20"/>
  <c r="AA684" i="20"/>
  <c r="AJ683" i="20"/>
  <c r="AI683" i="20"/>
  <c r="AK683" i="20" s="1"/>
  <c r="AG683" i="20"/>
  <c r="AF683" i="20"/>
  <c r="AH683" i="20" s="1"/>
  <c r="AD683" i="20"/>
  <c r="AC683" i="20"/>
  <c r="AB683" i="20"/>
  <c r="AA683" i="20"/>
  <c r="AJ682" i="20"/>
  <c r="AK682" i="20" s="1"/>
  <c r="AI682" i="20"/>
  <c r="AG682" i="20"/>
  <c r="AF682" i="20"/>
  <c r="AD682" i="20"/>
  <c r="AC682" i="20"/>
  <c r="AB682" i="20"/>
  <c r="AA682" i="20"/>
  <c r="AK681" i="20"/>
  <c r="AJ681" i="20"/>
  <c r="AI681" i="20"/>
  <c r="AG681" i="20"/>
  <c r="AF681" i="20"/>
  <c r="AD681" i="20"/>
  <c r="AC681" i="20"/>
  <c r="AB681" i="20"/>
  <c r="AA681" i="20"/>
  <c r="AJ680" i="20"/>
  <c r="AI680" i="20"/>
  <c r="AK680" i="20" s="1"/>
  <c r="AG680" i="20"/>
  <c r="AF680" i="20"/>
  <c r="AH680" i="20" s="1"/>
  <c r="AD680" i="20"/>
  <c r="AC680" i="20"/>
  <c r="AB680" i="20"/>
  <c r="AA680" i="20"/>
  <c r="AJ679" i="20"/>
  <c r="AI679" i="20"/>
  <c r="AG679" i="20"/>
  <c r="AF679" i="20"/>
  <c r="AH679" i="20" s="1"/>
  <c r="AD679" i="20"/>
  <c r="AC679" i="20"/>
  <c r="AB679" i="20"/>
  <c r="AA679" i="20"/>
  <c r="AJ678" i="20"/>
  <c r="AI678" i="20"/>
  <c r="AK678" i="20" s="1"/>
  <c r="AG678" i="20"/>
  <c r="AH678" i="20" s="1"/>
  <c r="AF678" i="20"/>
  <c r="AD678" i="20"/>
  <c r="AC678" i="20"/>
  <c r="AB678" i="20"/>
  <c r="AA678" i="20"/>
  <c r="AJ677" i="20"/>
  <c r="AK677" i="20" s="1"/>
  <c r="AI677" i="20"/>
  <c r="AG677" i="20"/>
  <c r="AF677" i="20"/>
  <c r="AD677" i="20"/>
  <c r="AC677" i="20"/>
  <c r="AB677" i="20"/>
  <c r="AA677" i="20"/>
  <c r="AJ676" i="20"/>
  <c r="AI676" i="20"/>
  <c r="AH676" i="20"/>
  <c r="AG676" i="20"/>
  <c r="AF676" i="20"/>
  <c r="AD676" i="20"/>
  <c r="AC676" i="20"/>
  <c r="AB676" i="20"/>
  <c r="AA676" i="20"/>
  <c r="AJ675" i="20"/>
  <c r="AI675" i="20"/>
  <c r="AG675" i="20"/>
  <c r="AF675" i="20"/>
  <c r="AH675" i="20" s="1"/>
  <c r="AD675" i="20"/>
  <c r="AC675" i="20"/>
  <c r="AB675" i="20"/>
  <c r="AA675" i="20"/>
  <c r="AJ674" i="20"/>
  <c r="AI674" i="20"/>
  <c r="AK674" i="20" s="1"/>
  <c r="AG674" i="20"/>
  <c r="AF674" i="20"/>
  <c r="AH674" i="20" s="1"/>
  <c r="AD674" i="20"/>
  <c r="AC674" i="20"/>
  <c r="AB674" i="20"/>
  <c r="AA674" i="20"/>
  <c r="AJ673" i="20"/>
  <c r="AK673" i="20" s="1"/>
  <c r="AI673" i="20"/>
  <c r="AG673" i="20"/>
  <c r="AF673" i="20"/>
  <c r="AD673" i="20"/>
  <c r="AC673" i="20"/>
  <c r="AB673" i="20"/>
  <c r="AA673" i="20"/>
  <c r="AJ672" i="20"/>
  <c r="AI672" i="20"/>
  <c r="AG672" i="20"/>
  <c r="AF672" i="20"/>
  <c r="AH672" i="20" s="1"/>
  <c r="AD672" i="20"/>
  <c r="AC672" i="20"/>
  <c r="AB672" i="20"/>
  <c r="AA672" i="20"/>
  <c r="AJ671" i="20"/>
  <c r="AI671" i="20"/>
  <c r="AG671" i="20"/>
  <c r="AF671" i="20"/>
  <c r="AH671" i="20" s="1"/>
  <c r="AD671" i="20"/>
  <c r="AC671" i="20"/>
  <c r="AB671" i="20"/>
  <c r="AA671" i="20"/>
  <c r="AJ670" i="20"/>
  <c r="AI670" i="20"/>
  <c r="AK670" i="20" s="1"/>
  <c r="AG670" i="20"/>
  <c r="AH670" i="20" s="1"/>
  <c r="AF670" i="20"/>
  <c r="AD670" i="20"/>
  <c r="AC670" i="20"/>
  <c r="AB670" i="20"/>
  <c r="AA670" i="20"/>
  <c r="AJ669" i="20"/>
  <c r="AK669" i="20" s="1"/>
  <c r="AI669" i="20"/>
  <c r="AG669" i="20"/>
  <c r="AF669" i="20"/>
  <c r="AD669" i="20"/>
  <c r="AC669" i="20"/>
  <c r="AB669" i="20"/>
  <c r="AA669" i="20"/>
  <c r="AJ668" i="20"/>
  <c r="AI668" i="20"/>
  <c r="AH668" i="20"/>
  <c r="AG668" i="20"/>
  <c r="AF668" i="20"/>
  <c r="AD668" i="20"/>
  <c r="AC668" i="20"/>
  <c r="AB668" i="20"/>
  <c r="AA668" i="20"/>
  <c r="AJ667" i="20"/>
  <c r="AI667" i="20"/>
  <c r="AG667" i="20"/>
  <c r="AF667" i="20"/>
  <c r="AH667" i="20" s="1"/>
  <c r="AD667" i="20"/>
  <c r="AC667" i="20"/>
  <c r="AB667" i="20"/>
  <c r="AA667" i="20"/>
  <c r="AJ666" i="20"/>
  <c r="AI666" i="20"/>
  <c r="AK666" i="20" s="1"/>
  <c r="AG666" i="20"/>
  <c r="AF666" i="20"/>
  <c r="AH666" i="20" s="1"/>
  <c r="AD666" i="20"/>
  <c r="AC666" i="20"/>
  <c r="AB666" i="20"/>
  <c r="AA666" i="20"/>
  <c r="AJ665" i="20"/>
  <c r="AK665" i="20" s="1"/>
  <c r="AI665" i="20"/>
  <c r="AG665" i="20"/>
  <c r="AF665" i="20"/>
  <c r="AD665" i="20"/>
  <c r="AC665" i="20"/>
  <c r="AB665" i="20"/>
  <c r="AA665" i="20"/>
  <c r="AJ664" i="20"/>
  <c r="AI664" i="20"/>
  <c r="AG664" i="20"/>
  <c r="AF664" i="20"/>
  <c r="AH664" i="20" s="1"/>
  <c r="AD664" i="20"/>
  <c r="AC664" i="20"/>
  <c r="AB664" i="20"/>
  <c r="AA664" i="20"/>
  <c r="AJ663" i="20"/>
  <c r="AI663" i="20"/>
  <c r="AG663" i="20"/>
  <c r="AF663" i="20"/>
  <c r="AH663" i="20" s="1"/>
  <c r="AD663" i="20"/>
  <c r="AC663" i="20"/>
  <c r="AB663" i="20"/>
  <c r="AA663" i="20"/>
  <c r="AJ662" i="20"/>
  <c r="AI662" i="20"/>
  <c r="AK662" i="20" s="1"/>
  <c r="AG662" i="20"/>
  <c r="AH662" i="20" s="1"/>
  <c r="AF662" i="20"/>
  <c r="AD662" i="20"/>
  <c r="AC662" i="20"/>
  <c r="AB662" i="20"/>
  <c r="AA662" i="20"/>
  <c r="AJ661" i="20"/>
  <c r="AK661" i="20" s="1"/>
  <c r="AI661" i="20"/>
  <c r="AG661" i="20"/>
  <c r="AF661" i="20"/>
  <c r="AD661" i="20"/>
  <c r="AC661" i="20"/>
  <c r="AB661" i="20"/>
  <c r="AA661" i="20"/>
  <c r="AJ660" i="20"/>
  <c r="AI660" i="20"/>
  <c r="AH660" i="20"/>
  <c r="AG660" i="20"/>
  <c r="AF660" i="20"/>
  <c r="AD660" i="20"/>
  <c r="AC660" i="20"/>
  <c r="AB660" i="20"/>
  <c r="AA660" i="20"/>
  <c r="AJ659" i="20"/>
  <c r="AI659" i="20"/>
  <c r="AG659" i="20"/>
  <c r="AF659" i="20"/>
  <c r="AH659" i="20" s="1"/>
  <c r="AD659" i="20"/>
  <c r="AC659" i="20"/>
  <c r="AB659" i="20"/>
  <c r="AA659" i="20"/>
  <c r="AJ658" i="20"/>
  <c r="AI658" i="20"/>
  <c r="AK658" i="20" s="1"/>
  <c r="AG658" i="20"/>
  <c r="AF658" i="20"/>
  <c r="AH658" i="20" s="1"/>
  <c r="AD658" i="20"/>
  <c r="AC658" i="20"/>
  <c r="AB658" i="20"/>
  <c r="AA658" i="20"/>
  <c r="AJ657" i="20"/>
  <c r="AK657" i="20" s="1"/>
  <c r="AI657" i="20"/>
  <c r="AG657" i="20"/>
  <c r="AF657" i="20"/>
  <c r="AD657" i="20"/>
  <c r="AC657" i="20"/>
  <c r="AB657" i="20"/>
  <c r="AA657" i="20"/>
  <c r="AJ656" i="20"/>
  <c r="AI656" i="20"/>
  <c r="AG656" i="20"/>
  <c r="AF656" i="20"/>
  <c r="AH656" i="20" s="1"/>
  <c r="AD656" i="20"/>
  <c r="AC656" i="20"/>
  <c r="AB656" i="20"/>
  <c r="AA656" i="20"/>
  <c r="AJ655" i="20"/>
  <c r="AI655" i="20"/>
  <c r="AG655" i="20"/>
  <c r="AF655" i="20"/>
  <c r="AH655" i="20" s="1"/>
  <c r="AD655" i="20"/>
  <c r="AC655" i="20"/>
  <c r="AB655" i="20"/>
  <c r="AA655" i="20"/>
  <c r="AJ654" i="20"/>
  <c r="AI654" i="20"/>
  <c r="AK654" i="20" s="1"/>
  <c r="AG654" i="20"/>
  <c r="AH654" i="20" s="1"/>
  <c r="AF654" i="20"/>
  <c r="AD654" i="20"/>
  <c r="AC654" i="20"/>
  <c r="AB654" i="20"/>
  <c r="AA654" i="20"/>
  <c r="AJ653" i="20"/>
  <c r="AK653" i="20" s="1"/>
  <c r="AI653" i="20"/>
  <c r="AG653" i="20"/>
  <c r="AF653" i="20"/>
  <c r="AD653" i="20"/>
  <c r="AC653" i="20"/>
  <c r="AB653" i="20"/>
  <c r="AA653" i="20"/>
  <c r="AJ652" i="20"/>
  <c r="AI652" i="20"/>
  <c r="AH652" i="20"/>
  <c r="AG652" i="20"/>
  <c r="AF652" i="20"/>
  <c r="AD652" i="20"/>
  <c r="AC652" i="20"/>
  <c r="AB652" i="20"/>
  <c r="AA652" i="20"/>
  <c r="AJ651" i="20"/>
  <c r="AI651" i="20"/>
  <c r="AG651" i="20"/>
  <c r="AF651" i="20"/>
  <c r="AH651" i="20" s="1"/>
  <c r="AD651" i="20"/>
  <c r="AC651" i="20"/>
  <c r="AB651" i="20"/>
  <c r="AA651" i="20"/>
  <c r="AJ650" i="20"/>
  <c r="AI650" i="20"/>
  <c r="AK650" i="20" s="1"/>
  <c r="AG650" i="20"/>
  <c r="AF650" i="20"/>
  <c r="AH650" i="20" s="1"/>
  <c r="AD650" i="20"/>
  <c r="AC650" i="20"/>
  <c r="AB650" i="20"/>
  <c r="AA650" i="20"/>
  <c r="AJ649" i="20"/>
  <c r="AK649" i="20" s="1"/>
  <c r="AI649" i="20"/>
  <c r="AG649" i="20"/>
  <c r="AF649" i="20"/>
  <c r="AD649" i="20"/>
  <c r="AC649" i="20"/>
  <c r="AB649" i="20"/>
  <c r="AA649" i="20"/>
  <c r="AJ648" i="20"/>
  <c r="AI648" i="20"/>
  <c r="AG648" i="20"/>
  <c r="AF648" i="20"/>
  <c r="AH648" i="20" s="1"/>
  <c r="AD648" i="20"/>
  <c r="AC648" i="20"/>
  <c r="AB648" i="20"/>
  <c r="AA648" i="20"/>
  <c r="AJ647" i="20"/>
  <c r="AI647" i="20"/>
  <c r="AG647" i="20"/>
  <c r="AF647" i="20"/>
  <c r="AH647" i="20" s="1"/>
  <c r="AD647" i="20"/>
  <c r="AC647" i="20"/>
  <c r="AB647" i="20"/>
  <c r="AA647" i="20"/>
  <c r="AJ646" i="20"/>
  <c r="AI646" i="20"/>
  <c r="AK646" i="20" s="1"/>
  <c r="AG646" i="20"/>
  <c r="AH646" i="20" s="1"/>
  <c r="AF646" i="20"/>
  <c r="AD646" i="20"/>
  <c r="AC646" i="20"/>
  <c r="AB646" i="20"/>
  <c r="AA646" i="20"/>
  <c r="AJ645" i="20"/>
  <c r="AK645" i="20" s="1"/>
  <c r="AI645" i="20"/>
  <c r="AG645" i="20"/>
  <c r="AF645" i="20"/>
  <c r="AD645" i="20"/>
  <c r="AC645" i="20"/>
  <c r="AB645" i="20"/>
  <c r="AA645" i="20"/>
  <c r="AJ644" i="20"/>
  <c r="AI644" i="20"/>
  <c r="AH644" i="20"/>
  <c r="AG644" i="20"/>
  <c r="AF644" i="20"/>
  <c r="AD644" i="20"/>
  <c r="AC644" i="20"/>
  <c r="AB644" i="20"/>
  <c r="AA644" i="20"/>
  <c r="AJ643" i="20"/>
  <c r="AI643" i="20"/>
  <c r="AG643" i="20"/>
  <c r="AF643" i="20"/>
  <c r="AH643" i="20" s="1"/>
  <c r="AD643" i="20"/>
  <c r="AC643" i="20"/>
  <c r="AB643" i="20"/>
  <c r="AA643" i="20"/>
  <c r="AJ642" i="20"/>
  <c r="AI642" i="20"/>
  <c r="AK642" i="20" s="1"/>
  <c r="AG642" i="20"/>
  <c r="AF642" i="20"/>
  <c r="AH642" i="20" s="1"/>
  <c r="AD642" i="20"/>
  <c r="AC642" i="20"/>
  <c r="AB642" i="20"/>
  <c r="AA642" i="20"/>
  <c r="AJ641" i="20"/>
  <c r="AK641" i="20" s="1"/>
  <c r="AI641" i="20"/>
  <c r="AG641" i="20"/>
  <c r="AF641" i="20"/>
  <c r="AD641" i="20"/>
  <c r="AC641" i="20"/>
  <c r="AB641" i="20"/>
  <c r="AA641" i="20"/>
  <c r="AJ640" i="20"/>
  <c r="AI640" i="20"/>
  <c r="AG640" i="20"/>
  <c r="AF640" i="20"/>
  <c r="AH640" i="20" s="1"/>
  <c r="AD640" i="20"/>
  <c r="AC640" i="20"/>
  <c r="AB640" i="20"/>
  <c r="AA640" i="20"/>
  <c r="AJ639" i="20"/>
  <c r="AI639" i="20"/>
  <c r="AG639" i="20"/>
  <c r="AF639" i="20"/>
  <c r="AH639" i="20" s="1"/>
  <c r="AD639" i="20"/>
  <c r="AC639" i="20"/>
  <c r="AB639" i="20"/>
  <c r="AA639" i="20"/>
  <c r="AJ638" i="20"/>
  <c r="AI638" i="20"/>
  <c r="AK638" i="20" s="1"/>
  <c r="AG638" i="20"/>
  <c r="AH638" i="20" s="1"/>
  <c r="AF638" i="20"/>
  <c r="AD638" i="20"/>
  <c r="AC638" i="20"/>
  <c r="AB638" i="20"/>
  <c r="AA638" i="20"/>
  <c r="AJ637" i="20"/>
  <c r="AK637" i="20" s="1"/>
  <c r="AI637" i="20"/>
  <c r="AG637" i="20"/>
  <c r="AF637" i="20"/>
  <c r="AD637" i="20"/>
  <c r="AC637" i="20"/>
  <c r="AB637" i="20"/>
  <c r="AA637" i="20"/>
  <c r="AJ636" i="20"/>
  <c r="AI636" i="20"/>
  <c r="AH636" i="20"/>
  <c r="AG636" i="20"/>
  <c r="AF636" i="20"/>
  <c r="AD636" i="20"/>
  <c r="AC636" i="20"/>
  <c r="AB636" i="20"/>
  <c r="AA636" i="20"/>
  <c r="AJ635" i="20"/>
  <c r="AI635" i="20"/>
  <c r="AG635" i="20"/>
  <c r="AF635" i="20"/>
  <c r="AH635" i="20" s="1"/>
  <c r="AD635" i="20"/>
  <c r="AC635" i="20"/>
  <c r="AB635" i="20"/>
  <c r="AA635" i="20"/>
  <c r="AJ634" i="20"/>
  <c r="AI634" i="20"/>
  <c r="AK634" i="20" s="1"/>
  <c r="AG634" i="20"/>
  <c r="AF634" i="20"/>
  <c r="AH634" i="20" s="1"/>
  <c r="AD634" i="20"/>
  <c r="AC634" i="20"/>
  <c r="AB634" i="20"/>
  <c r="AA634" i="20"/>
  <c r="AJ633" i="20"/>
  <c r="AK633" i="20" s="1"/>
  <c r="AI633" i="20"/>
  <c r="AG633" i="20"/>
  <c r="AF633" i="20"/>
  <c r="AD633" i="20"/>
  <c r="AC633" i="20"/>
  <c r="AB633" i="20"/>
  <c r="AA633" i="20"/>
  <c r="AJ632" i="20"/>
  <c r="AI632" i="20"/>
  <c r="AG632" i="20"/>
  <c r="AF632" i="20"/>
  <c r="AH632" i="20" s="1"/>
  <c r="AD632" i="20"/>
  <c r="AC632" i="20"/>
  <c r="AB632" i="20"/>
  <c r="AA632" i="20"/>
  <c r="AJ631" i="20"/>
  <c r="AI631" i="20"/>
  <c r="AG631" i="20"/>
  <c r="AF631" i="20"/>
  <c r="AH631" i="20" s="1"/>
  <c r="AD631" i="20"/>
  <c r="AC631" i="20"/>
  <c r="AB631" i="20"/>
  <c r="AA631" i="20"/>
  <c r="AJ630" i="20"/>
  <c r="AI630" i="20"/>
  <c r="AK630" i="20" s="1"/>
  <c r="AG630" i="20"/>
  <c r="AH630" i="20" s="1"/>
  <c r="AF630" i="20"/>
  <c r="AD630" i="20"/>
  <c r="AC630" i="20"/>
  <c r="AB630" i="20"/>
  <c r="AA630" i="20"/>
  <c r="AJ629" i="20"/>
  <c r="AK629" i="20" s="1"/>
  <c r="AI629" i="20"/>
  <c r="AG629" i="20"/>
  <c r="AF629" i="20"/>
  <c r="AD629" i="20"/>
  <c r="AC629" i="20"/>
  <c r="AB629" i="20"/>
  <c r="AA629" i="20"/>
  <c r="AJ628" i="20"/>
  <c r="AI628" i="20"/>
  <c r="AH628" i="20"/>
  <c r="AG628" i="20"/>
  <c r="AF628" i="20"/>
  <c r="AD628" i="20"/>
  <c r="AC628" i="20"/>
  <c r="AB628" i="20"/>
  <c r="AA628" i="20"/>
  <c r="AJ627" i="20"/>
  <c r="AI627" i="20"/>
  <c r="AG627" i="20"/>
  <c r="AF627" i="20"/>
  <c r="AH627" i="20" s="1"/>
  <c r="AD627" i="20"/>
  <c r="AC627" i="20"/>
  <c r="AB627" i="20"/>
  <c r="AA627" i="20"/>
  <c r="AJ626" i="20"/>
  <c r="AI626" i="20"/>
  <c r="AK626" i="20" s="1"/>
  <c r="AG626" i="20"/>
  <c r="AF626" i="20"/>
  <c r="AH626" i="20" s="1"/>
  <c r="AD626" i="20"/>
  <c r="AC626" i="20"/>
  <c r="AB626" i="20"/>
  <c r="AA626" i="20"/>
  <c r="AJ625" i="20"/>
  <c r="AK625" i="20" s="1"/>
  <c r="AI625" i="20"/>
  <c r="AG625" i="20"/>
  <c r="AF625" i="20"/>
  <c r="AD625" i="20"/>
  <c r="AC625" i="20"/>
  <c r="AB625" i="20"/>
  <c r="AA625" i="20"/>
  <c r="AJ624" i="20"/>
  <c r="AI624" i="20"/>
  <c r="AG624" i="20"/>
  <c r="AF624" i="20"/>
  <c r="AH624" i="20" s="1"/>
  <c r="AD624" i="20"/>
  <c r="AC624" i="20"/>
  <c r="AB624" i="20"/>
  <c r="AA624" i="20"/>
  <c r="AJ623" i="20"/>
  <c r="AI623" i="20"/>
  <c r="AG623" i="20"/>
  <c r="AF623" i="20"/>
  <c r="AH623" i="20" s="1"/>
  <c r="AD623" i="20"/>
  <c r="AC623" i="20"/>
  <c r="AB623" i="20"/>
  <c r="AA623" i="20"/>
  <c r="AJ622" i="20"/>
  <c r="AI622" i="20"/>
  <c r="AK622" i="20" s="1"/>
  <c r="AG622" i="20"/>
  <c r="AH622" i="20" s="1"/>
  <c r="AF622" i="20"/>
  <c r="AD622" i="20"/>
  <c r="AC622" i="20"/>
  <c r="AB622" i="20"/>
  <c r="AA622" i="20"/>
  <c r="AJ621" i="20"/>
  <c r="AK621" i="20" s="1"/>
  <c r="AI621" i="20"/>
  <c r="AG621" i="20"/>
  <c r="AF621" i="20"/>
  <c r="AD621" i="20"/>
  <c r="AC621" i="20"/>
  <c r="AB621" i="20"/>
  <c r="AA621" i="20"/>
  <c r="AJ620" i="20"/>
  <c r="AI620" i="20"/>
  <c r="AH620" i="20"/>
  <c r="AG620" i="20"/>
  <c r="AF620" i="20"/>
  <c r="AD620" i="20"/>
  <c r="AC620" i="20"/>
  <c r="AB620" i="20"/>
  <c r="AA620" i="20"/>
  <c r="AJ619" i="20"/>
  <c r="AI619" i="20"/>
  <c r="AG619" i="20"/>
  <c r="AF619" i="20"/>
  <c r="AH619" i="20" s="1"/>
  <c r="AD619" i="20"/>
  <c r="AC619" i="20"/>
  <c r="AB619" i="20"/>
  <c r="AA619" i="20"/>
  <c r="AJ618" i="20"/>
  <c r="AI618" i="20"/>
  <c r="AK618" i="20" s="1"/>
  <c r="AG618" i="20"/>
  <c r="AF618" i="20"/>
  <c r="AH618" i="20" s="1"/>
  <c r="AD618" i="20"/>
  <c r="AC618" i="20"/>
  <c r="AB618" i="20"/>
  <c r="AA618" i="20"/>
  <c r="AJ617" i="20"/>
  <c r="AK617" i="20" s="1"/>
  <c r="AI617" i="20"/>
  <c r="AG617" i="20"/>
  <c r="AF617" i="20"/>
  <c r="AD617" i="20"/>
  <c r="AC617" i="20"/>
  <c r="AB617" i="20"/>
  <c r="AA617" i="20"/>
  <c r="AJ616" i="20"/>
  <c r="AI616" i="20"/>
  <c r="AG616" i="20"/>
  <c r="AF616" i="20"/>
  <c r="AH616" i="20" s="1"/>
  <c r="AD616" i="20"/>
  <c r="AC616" i="20"/>
  <c r="AB616" i="20"/>
  <c r="AA616" i="20"/>
  <c r="AJ615" i="20"/>
  <c r="AI615" i="20"/>
  <c r="AG615" i="20"/>
  <c r="AF615" i="20"/>
  <c r="AH615" i="20" s="1"/>
  <c r="AD615" i="20"/>
  <c r="AC615" i="20"/>
  <c r="AB615" i="20"/>
  <c r="AA615" i="20"/>
  <c r="AJ614" i="20"/>
  <c r="AI614" i="20"/>
  <c r="AK614" i="20" s="1"/>
  <c r="AG614" i="20"/>
  <c r="AF614" i="20"/>
  <c r="AD614" i="20"/>
  <c r="AC614" i="20"/>
  <c r="AB614" i="20"/>
  <c r="AA614" i="20"/>
  <c r="AJ613" i="20"/>
  <c r="AK613" i="20" s="1"/>
  <c r="AI613" i="20"/>
  <c r="AG613" i="20"/>
  <c r="AF613" i="20"/>
  <c r="AD613" i="20"/>
  <c r="AC613" i="20"/>
  <c r="AB613" i="20"/>
  <c r="AA613" i="20"/>
  <c r="AJ612" i="20"/>
  <c r="AI612" i="20"/>
  <c r="AH612" i="20"/>
  <c r="AG612" i="20"/>
  <c r="AF612" i="20"/>
  <c r="AD612" i="20"/>
  <c r="AC612" i="20"/>
  <c r="AB612" i="20"/>
  <c r="AA612" i="20"/>
  <c r="AJ611" i="20"/>
  <c r="AI611" i="20"/>
  <c r="AG611" i="20"/>
  <c r="AF611" i="20"/>
  <c r="AH611" i="20" s="1"/>
  <c r="AD611" i="20"/>
  <c r="AC611" i="20"/>
  <c r="AB611" i="20"/>
  <c r="AA611" i="20"/>
  <c r="AJ610" i="20"/>
  <c r="AI610" i="20"/>
  <c r="AK610" i="20" s="1"/>
  <c r="AG610" i="20"/>
  <c r="AH610" i="20" s="1"/>
  <c r="AF610" i="20"/>
  <c r="AD610" i="20"/>
  <c r="AC610" i="20"/>
  <c r="AB610" i="20"/>
  <c r="AA610" i="20"/>
  <c r="AJ609" i="20"/>
  <c r="AK609" i="20" s="1"/>
  <c r="AI609" i="20"/>
  <c r="AG609" i="20"/>
  <c r="AF609" i="20"/>
  <c r="AD609" i="20"/>
  <c r="AC609" i="20"/>
  <c r="AB609" i="20"/>
  <c r="AA609" i="20"/>
  <c r="AJ608" i="20"/>
  <c r="AI608" i="20"/>
  <c r="AG608" i="20"/>
  <c r="AF608" i="20"/>
  <c r="AH608" i="20" s="1"/>
  <c r="AD608" i="20"/>
  <c r="AC608" i="20"/>
  <c r="AB608" i="20"/>
  <c r="AA608" i="20"/>
  <c r="AJ607" i="20"/>
  <c r="AI607" i="20"/>
  <c r="AG607" i="20"/>
  <c r="AF607" i="20"/>
  <c r="AH607" i="20" s="1"/>
  <c r="AD607" i="20"/>
  <c r="AC607" i="20"/>
  <c r="AB607" i="20"/>
  <c r="AA607" i="20"/>
  <c r="AJ606" i="20"/>
  <c r="AI606" i="20"/>
  <c r="AK606" i="20" s="1"/>
  <c r="AG606" i="20"/>
  <c r="AF606" i="20"/>
  <c r="AH606" i="20" s="1"/>
  <c r="AD606" i="20"/>
  <c r="AC606" i="20"/>
  <c r="AB606" i="20"/>
  <c r="AA606" i="20"/>
  <c r="AJ605" i="20"/>
  <c r="AK605" i="20" s="1"/>
  <c r="AI605" i="20"/>
  <c r="AG605" i="20"/>
  <c r="AF605" i="20"/>
  <c r="AD605" i="20"/>
  <c r="AC605" i="20"/>
  <c r="AB605" i="20"/>
  <c r="AA605" i="20"/>
  <c r="AJ604" i="20"/>
  <c r="AI604" i="20"/>
  <c r="AH604" i="20"/>
  <c r="AG604" i="20"/>
  <c r="AF604" i="20"/>
  <c r="AD604" i="20"/>
  <c r="AC604" i="20"/>
  <c r="AB604" i="20"/>
  <c r="AA604" i="20"/>
  <c r="AJ603" i="20"/>
  <c r="AI603" i="20"/>
  <c r="AG603" i="20"/>
  <c r="AF603" i="20"/>
  <c r="AH603" i="20" s="1"/>
  <c r="AD603" i="20"/>
  <c r="AC603" i="20"/>
  <c r="AB603" i="20"/>
  <c r="AA603" i="20"/>
  <c r="AJ602" i="20"/>
  <c r="AI602" i="20"/>
  <c r="AK602" i="20" s="1"/>
  <c r="AG602" i="20"/>
  <c r="AH602" i="20" s="1"/>
  <c r="AF602" i="20"/>
  <c r="AD602" i="20"/>
  <c r="AC602" i="20"/>
  <c r="AB602" i="20"/>
  <c r="AA602" i="20"/>
  <c r="AJ601" i="20"/>
  <c r="AK601" i="20" s="1"/>
  <c r="AI601" i="20"/>
  <c r="AG601" i="20"/>
  <c r="AF601" i="20"/>
  <c r="AD601" i="20"/>
  <c r="AC601" i="20"/>
  <c r="AB601" i="20"/>
  <c r="AA601" i="20"/>
  <c r="AJ600" i="20"/>
  <c r="AI600" i="20"/>
  <c r="AG600" i="20"/>
  <c r="AF600" i="20"/>
  <c r="AH600" i="20" s="1"/>
  <c r="AD600" i="20"/>
  <c r="AC600" i="20"/>
  <c r="AB600" i="20"/>
  <c r="AA600" i="20"/>
  <c r="AJ599" i="20"/>
  <c r="AI599" i="20"/>
  <c r="AG599" i="20"/>
  <c r="AF599" i="20"/>
  <c r="AH599" i="20" s="1"/>
  <c r="AD599" i="20"/>
  <c r="AC599" i="20"/>
  <c r="AB599" i="20"/>
  <c r="AA599" i="20"/>
  <c r="AJ598" i="20"/>
  <c r="AI598" i="20"/>
  <c r="AK598" i="20" s="1"/>
  <c r="AG598" i="20"/>
  <c r="AF598" i="20"/>
  <c r="AH598" i="20" s="1"/>
  <c r="AD598" i="20"/>
  <c r="AC598" i="20"/>
  <c r="AB598" i="20"/>
  <c r="AA598" i="20"/>
  <c r="AJ597" i="20"/>
  <c r="AK597" i="20" s="1"/>
  <c r="AI597" i="20"/>
  <c r="AG597" i="20"/>
  <c r="AF597" i="20"/>
  <c r="AD597" i="20"/>
  <c r="AC597" i="20"/>
  <c r="AB597" i="20"/>
  <c r="AA597" i="20"/>
  <c r="AJ596" i="20"/>
  <c r="AI596" i="20"/>
  <c r="AH596" i="20"/>
  <c r="AG596" i="20"/>
  <c r="AF596" i="20"/>
  <c r="AD596" i="20"/>
  <c r="AC596" i="20"/>
  <c r="AB596" i="20"/>
  <c r="AA596" i="20"/>
  <c r="AJ595" i="20"/>
  <c r="AI595" i="20"/>
  <c r="AG595" i="20"/>
  <c r="AF595" i="20"/>
  <c r="AH595" i="20" s="1"/>
  <c r="AD595" i="20"/>
  <c r="AC595" i="20"/>
  <c r="AB595" i="20"/>
  <c r="AA595" i="20"/>
  <c r="AJ594" i="20"/>
  <c r="AI594" i="20"/>
  <c r="AK594" i="20" s="1"/>
  <c r="AG594" i="20"/>
  <c r="AH594" i="20" s="1"/>
  <c r="AF594" i="20"/>
  <c r="AD594" i="20"/>
  <c r="AC594" i="20"/>
  <c r="AB594" i="20"/>
  <c r="AA594" i="20"/>
  <c r="AJ593" i="20"/>
  <c r="AK593" i="20" s="1"/>
  <c r="AI593" i="20"/>
  <c r="AG593" i="20"/>
  <c r="AF593" i="20"/>
  <c r="AD593" i="20"/>
  <c r="AC593" i="20"/>
  <c r="AB593" i="20"/>
  <c r="AA593" i="20"/>
  <c r="AJ592" i="20"/>
  <c r="AI592" i="20"/>
  <c r="AG592" i="20"/>
  <c r="AF592" i="20"/>
  <c r="AH592" i="20" s="1"/>
  <c r="AD592" i="20"/>
  <c r="AC592" i="20"/>
  <c r="AB592" i="20"/>
  <c r="AA592" i="20"/>
  <c r="AJ591" i="20"/>
  <c r="AI591" i="20"/>
  <c r="AG591" i="20"/>
  <c r="AF591" i="20"/>
  <c r="AH591" i="20" s="1"/>
  <c r="AD591" i="20"/>
  <c r="AC591" i="20"/>
  <c r="AB591" i="20"/>
  <c r="AA591" i="20"/>
  <c r="AJ590" i="20"/>
  <c r="AI590" i="20"/>
  <c r="AK590" i="20" s="1"/>
  <c r="AG590" i="20"/>
  <c r="AF590" i="20"/>
  <c r="AD590" i="20"/>
  <c r="AC590" i="20"/>
  <c r="AB590" i="20"/>
  <c r="AA590" i="20"/>
  <c r="AJ589" i="20"/>
  <c r="AK589" i="20" s="1"/>
  <c r="AI589" i="20"/>
  <c r="AG589" i="20"/>
  <c r="AF589" i="20"/>
  <c r="AD589" i="20"/>
  <c r="AC589" i="20"/>
  <c r="AB589" i="20"/>
  <c r="AA589" i="20"/>
  <c r="AJ588" i="20"/>
  <c r="AI588" i="20"/>
  <c r="AH588" i="20"/>
  <c r="AG588" i="20"/>
  <c r="AF588" i="20"/>
  <c r="AD588" i="20"/>
  <c r="AC588" i="20"/>
  <c r="AB588" i="20"/>
  <c r="AA588" i="20"/>
  <c r="AJ587" i="20"/>
  <c r="AI587" i="20"/>
  <c r="AG587" i="20"/>
  <c r="AF587" i="20"/>
  <c r="AH587" i="20" s="1"/>
  <c r="AD587" i="20"/>
  <c r="AC587" i="20"/>
  <c r="AB587" i="20"/>
  <c r="AA587" i="20"/>
  <c r="AJ586" i="20"/>
  <c r="AI586" i="20"/>
  <c r="AK586" i="20" s="1"/>
  <c r="AG586" i="20"/>
  <c r="AH586" i="20" s="1"/>
  <c r="AF586" i="20"/>
  <c r="AD586" i="20"/>
  <c r="AC586" i="20"/>
  <c r="AB586" i="20"/>
  <c r="AA586" i="20"/>
  <c r="AJ585" i="20"/>
  <c r="AK585" i="20" s="1"/>
  <c r="AI585" i="20"/>
  <c r="AG585" i="20"/>
  <c r="AF585" i="20"/>
  <c r="AD585" i="20"/>
  <c r="AC585" i="20"/>
  <c r="AB585" i="20"/>
  <c r="AA585" i="20"/>
  <c r="AJ584" i="20"/>
  <c r="AI584" i="20"/>
  <c r="AG584" i="20"/>
  <c r="AF584" i="20"/>
  <c r="AH584" i="20" s="1"/>
  <c r="AD584" i="20"/>
  <c r="AC584" i="20"/>
  <c r="AB584" i="20"/>
  <c r="AA584" i="20"/>
  <c r="AJ583" i="20"/>
  <c r="AI583" i="20"/>
  <c r="AG583" i="20"/>
  <c r="AF583" i="20"/>
  <c r="AH583" i="20" s="1"/>
  <c r="AD583" i="20"/>
  <c r="AC583" i="20"/>
  <c r="AB583" i="20"/>
  <c r="AA583" i="20"/>
  <c r="AJ582" i="20"/>
  <c r="AI582" i="20"/>
  <c r="AK582" i="20" s="1"/>
  <c r="AG582" i="20"/>
  <c r="AF582" i="20"/>
  <c r="AD582" i="20"/>
  <c r="AC582" i="20"/>
  <c r="AB582" i="20"/>
  <c r="AA582" i="20"/>
  <c r="AJ581" i="20"/>
  <c r="AK581" i="20" s="1"/>
  <c r="AI581" i="20"/>
  <c r="AG581" i="20"/>
  <c r="AF581" i="20"/>
  <c r="AD581" i="20"/>
  <c r="AC581" i="20"/>
  <c r="AB581" i="20"/>
  <c r="AA581" i="20"/>
  <c r="AJ580" i="20"/>
  <c r="AI580" i="20"/>
  <c r="AH580" i="20"/>
  <c r="AG580" i="20"/>
  <c r="AF580" i="20"/>
  <c r="AD580" i="20"/>
  <c r="AC580" i="20"/>
  <c r="AB580" i="20"/>
  <c r="AA580" i="20"/>
  <c r="AJ579" i="20"/>
  <c r="AI579" i="20"/>
  <c r="AG579" i="20"/>
  <c r="AF579" i="20"/>
  <c r="AH579" i="20" s="1"/>
  <c r="AD579" i="20"/>
  <c r="AC579" i="20"/>
  <c r="AB579" i="20"/>
  <c r="AA579" i="20"/>
  <c r="AJ578" i="20"/>
  <c r="AI578" i="20"/>
  <c r="AK578" i="20" s="1"/>
  <c r="AG578" i="20"/>
  <c r="AH578" i="20" s="1"/>
  <c r="AF578" i="20"/>
  <c r="AD578" i="20"/>
  <c r="AC578" i="20"/>
  <c r="AB578" i="20"/>
  <c r="AA578" i="20"/>
  <c r="AJ577" i="20"/>
  <c r="AK577" i="20" s="1"/>
  <c r="AI577" i="20"/>
  <c r="AG577" i="20"/>
  <c r="AF577" i="20"/>
  <c r="AD577" i="20"/>
  <c r="AC577" i="20"/>
  <c r="AB577" i="20"/>
  <c r="AA577" i="20"/>
  <c r="AJ576" i="20"/>
  <c r="AI576" i="20"/>
  <c r="AG576" i="20"/>
  <c r="AF576" i="20"/>
  <c r="AH576" i="20" s="1"/>
  <c r="AD576" i="20"/>
  <c r="AC576" i="20"/>
  <c r="AB576" i="20"/>
  <c r="AA576" i="20"/>
  <c r="AJ575" i="20"/>
  <c r="AI575" i="20"/>
  <c r="AG575" i="20"/>
  <c r="AF575" i="20"/>
  <c r="AH575" i="20" s="1"/>
  <c r="AD575" i="20"/>
  <c r="AC575" i="20"/>
  <c r="AB575" i="20"/>
  <c r="AA575" i="20"/>
  <c r="AJ574" i="20"/>
  <c r="AI574" i="20"/>
  <c r="AK574" i="20" s="1"/>
  <c r="AG574" i="20"/>
  <c r="AF574" i="20"/>
  <c r="AH574" i="20" s="1"/>
  <c r="AD574" i="20"/>
  <c r="AC574" i="20"/>
  <c r="AB574" i="20"/>
  <c r="AA574" i="20"/>
  <c r="AJ573" i="20"/>
  <c r="AK573" i="20" s="1"/>
  <c r="AI573" i="20"/>
  <c r="AG573" i="20"/>
  <c r="AF573" i="20"/>
  <c r="AD573" i="20"/>
  <c r="AC573" i="20"/>
  <c r="AB573" i="20"/>
  <c r="AA573" i="20"/>
  <c r="AJ572" i="20"/>
  <c r="AI572" i="20"/>
  <c r="AH572" i="20"/>
  <c r="AG572" i="20"/>
  <c r="AF572" i="20"/>
  <c r="AD572" i="20"/>
  <c r="AC572" i="20"/>
  <c r="AB572" i="20"/>
  <c r="AA572" i="20"/>
  <c r="AJ571" i="20"/>
  <c r="AI571" i="20"/>
  <c r="AG571" i="20"/>
  <c r="AF571" i="20"/>
  <c r="AH571" i="20" s="1"/>
  <c r="AD571" i="20"/>
  <c r="AC571" i="20"/>
  <c r="AB571" i="20"/>
  <c r="AA571" i="20"/>
  <c r="AJ570" i="20"/>
  <c r="AI570" i="20"/>
  <c r="AK570" i="20" s="1"/>
  <c r="AG570" i="20"/>
  <c r="AH570" i="20" s="1"/>
  <c r="AF570" i="20"/>
  <c r="AD570" i="20"/>
  <c r="AC570" i="20"/>
  <c r="AB570" i="20"/>
  <c r="AA570" i="20"/>
  <c r="AJ569" i="20"/>
  <c r="AK569" i="20" s="1"/>
  <c r="AI569" i="20"/>
  <c r="AG569" i="20"/>
  <c r="AF569" i="20"/>
  <c r="AD569" i="20"/>
  <c r="AC569" i="20"/>
  <c r="AB569" i="20"/>
  <c r="AA569" i="20"/>
  <c r="AJ568" i="20"/>
  <c r="AI568" i="20"/>
  <c r="AG568" i="20"/>
  <c r="AF568" i="20"/>
  <c r="AH568" i="20" s="1"/>
  <c r="AD568" i="20"/>
  <c r="AC568" i="20"/>
  <c r="AB568" i="20"/>
  <c r="AA568" i="20"/>
  <c r="AJ567" i="20"/>
  <c r="AI567" i="20"/>
  <c r="AG567" i="20"/>
  <c r="AF567" i="20"/>
  <c r="AH567" i="20" s="1"/>
  <c r="AD567" i="20"/>
  <c r="AC567" i="20"/>
  <c r="AB567" i="20"/>
  <c r="AA567" i="20"/>
  <c r="AJ566" i="20"/>
  <c r="AI566" i="20"/>
  <c r="AK566" i="20" s="1"/>
  <c r="AG566" i="20"/>
  <c r="AF566" i="20"/>
  <c r="AH566" i="20" s="1"/>
  <c r="AD566" i="20"/>
  <c r="AC566" i="20"/>
  <c r="AB566" i="20"/>
  <c r="AA566" i="20"/>
  <c r="AJ565" i="20"/>
  <c r="AK565" i="20" s="1"/>
  <c r="AI565" i="20"/>
  <c r="AG565" i="20"/>
  <c r="AF565" i="20"/>
  <c r="AD565" i="20"/>
  <c r="AC565" i="20"/>
  <c r="AB565" i="20"/>
  <c r="AA565" i="20"/>
  <c r="AJ564" i="20"/>
  <c r="AI564" i="20"/>
  <c r="AH564" i="20"/>
  <c r="AG564" i="20"/>
  <c r="AF564" i="20"/>
  <c r="AD564" i="20"/>
  <c r="AC564" i="20"/>
  <c r="AB564" i="20"/>
  <c r="AA564" i="20"/>
  <c r="AJ563" i="20"/>
  <c r="AI563" i="20"/>
  <c r="AG563" i="20"/>
  <c r="AF563" i="20"/>
  <c r="AH563" i="20" s="1"/>
  <c r="AD563" i="20"/>
  <c r="AC563" i="20"/>
  <c r="AB563" i="20"/>
  <c r="AA563" i="20"/>
  <c r="AJ562" i="20"/>
  <c r="AI562" i="20"/>
  <c r="AK562" i="20" s="1"/>
  <c r="AG562" i="20"/>
  <c r="AH562" i="20" s="1"/>
  <c r="AF562" i="20"/>
  <c r="AD562" i="20"/>
  <c r="AC562" i="20"/>
  <c r="AB562" i="20"/>
  <c r="AA562" i="20"/>
  <c r="AJ561" i="20"/>
  <c r="AK561" i="20" s="1"/>
  <c r="AI561" i="20"/>
  <c r="AG561" i="20"/>
  <c r="AF561" i="20"/>
  <c r="AD561" i="20"/>
  <c r="AC561" i="20"/>
  <c r="AB561" i="20"/>
  <c r="AA561" i="20"/>
  <c r="AJ560" i="20"/>
  <c r="AI560" i="20"/>
  <c r="AG560" i="20"/>
  <c r="AF560" i="20"/>
  <c r="AH560" i="20" s="1"/>
  <c r="AD560" i="20"/>
  <c r="AC560" i="20"/>
  <c r="AB560" i="20"/>
  <c r="AA560" i="20"/>
  <c r="AJ559" i="20"/>
  <c r="AI559" i="20"/>
  <c r="AG559" i="20"/>
  <c r="AF559" i="20"/>
  <c r="AH559" i="20" s="1"/>
  <c r="AD559" i="20"/>
  <c r="AC559" i="20"/>
  <c r="AB559" i="20"/>
  <c r="AA559" i="20"/>
  <c r="AJ558" i="20"/>
  <c r="AI558" i="20"/>
  <c r="AK558" i="20" s="1"/>
  <c r="AG558" i="20"/>
  <c r="AF558" i="20"/>
  <c r="AD558" i="20"/>
  <c r="AC558" i="20"/>
  <c r="AB558" i="20"/>
  <c r="AA558" i="20"/>
  <c r="AJ557" i="20"/>
  <c r="AK557" i="20" s="1"/>
  <c r="AI557" i="20"/>
  <c r="AG557" i="20"/>
  <c r="AF557" i="20"/>
  <c r="AD557" i="20"/>
  <c r="AC557" i="20"/>
  <c r="AB557" i="20"/>
  <c r="AA557" i="20"/>
  <c r="AJ556" i="20"/>
  <c r="AI556" i="20"/>
  <c r="AH556" i="20"/>
  <c r="AG556" i="20"/>
  <c r="AF556" i="20"/>
  <c r="AD556" i="20"/>
  <c r="AC556" i="20"/>
  <c r="AB556" i="20"/>
  <c r="AA556" i="20"/>
  <c r="AJ555" i="20"/>
  <c r="AI555" i="20"/>
  <c r="AG555" i="20"/>
  <c r="AF555" i="20"/>
  <c r="AH555" i="20" s="1"/>
  <c r="AD555" i="20"/>
  <c r="AC555" i="20"/>
  <c r="AB555" i="20"/>
  <c r="AA555" i="20"/>
  <c r="AJ554" i="20"/>
  <c r="AI554" i="20"/>
  <c r="AK554" i="20" s="1"/>
  <c r="AG554" i="20"/>
  <c r="AH554" i="20" s="1"/>
  <c r="AF554" i="20"/>
  <c r="AD554" i="20"/>
  <c r="AC554" i="20"/>
  <c r="AB554" i="20"/>
  <c r="AA554" i="20"/>
  <c r="AJ553" i="20"/>
  <c r="AK553" i="20" s="1"/>
  <c r="AI553" i="20"/>
  <c r="AG553" i="20"/>
  <c r="AF553" i="20"/>
  <c r="AD553" i="20"/>
  <c r="AC553" i="20"/>
  <c r="AB553" i="20"/>
  <c r="AA553" i="20"/>
  <c r="AJ552" i="20"/>
  <c r="AI552" i="20"/>
  <c r="AG552" i="20"/>
  <c r="AF552" i="20"/>
  <c r="AH552" i="20" s="1"/>
  <c r="AD552" i="20"/>
  <c r="AC552" i="20"/>
  <c r="AB552" i="20"/>
  <c r="AA552" i="20"/>
  <c r="AJ551" i="20"/>
  <c r="AI551" i="20"/>
  <c r="AG551" i="20"/>
  <c r="AF551" i="20"/>
  <c r="AH551" i="20" s="1"/>
  <c r="AD551" i="20"/>
  <c r="AC551" i="20"/>
  <c r="AB551" i="20"/>
  <c r="AA551" i="20"/>
  <c r="AJ550" i="20"/>
  <c r="AI550" i="20"/>
  <c r="AK550" i="20" s="1"/>
  <c r="AG550" i="20"/>
  <c r="AF550" i="20"/>
  <c r="AD550" i="20"/>
  <c r="AC550" i="20"/>
  <c r="AB550" i="20"/>
  <c r="AA550" i="20"/>
  <c r="AJ549" i="20"/>
  <c r="AK549" i="20" s="1"/>
  <c r="AI549" i="20"/>
  <c r="AG549" i="20"/>
  <c r="AF549" i="20"/>
  <c r="AD549" i="20"/>
  <c r="AC549" i="20"/>
  <c r="AB549" i="20"/>
  <c r="AA549" i="20"/>
  <c r="AJ548" i="20"/>
  <c r="AI548" i="20"/>
  <c r="AH548" i="20"/>
  <c r="AG548" i="20"/>
  <c r="AF548" i="20"/>
  <c r="AD548" i="20"/>
  <c r="AC548" i="20"/>
  <c r="AB548" i="20"/>
  <c r="AA548" i="20"/>
  <c r="AJ547" i="20"/>
  <c r="AI547" i="20"/>
  <c r="AG547" i="20"/>
  <c r="AF547" i="20"/>
  <c r="AH547" i="20" s="1"/>
  <c r="AD547" i="20"/>
  <c r="AC547" i="20"/>
  <c r="AB547" i="20"/>
  <c r="AA547" i="20"/>
  <c r="AJ546" i="20"/>
  <c r="AI546" i="20"/>
  <c r="AK546" i="20" s="1"/>
  <c r="AG546" i="20"/>
  <c r="AH546" i="20" s="1"/>
  <c r="AF546" i="20"/>
  <c r="AD546" i="20"/>
  <c r="AC546" i="20"/>
  <c r="AB546" i="20"/>
  <c r="AA546" i="20"/>
  <c r="AJ545" i="20"/>
  <c r="AK545" i="20" s="1"/>
  <c r="AI545" i="20"/>
  <c r="AG545" i="20"/>
  <c r="AF545" i="20"/>
  <c r="AD545" i="20"/>
  <c r="AC545" i="20"/>
  <c r="AB545" i="20"/>
  <c r="AA545" i="20"/>
  <c r="AJ544" i="20"/>
  <c r="AI544" i="20"/>
  <c r="AG544" i="20"/>
  <c r="AF544" i="20"/>
  <c r="AH544" i="20" s="1"/>
  <c r="AD544" i="20"/>
  <c r="AC544" i="20"/>
  <c r="AB544" i="20"/>
  <c r="AA544" i="20"/>
  <c r="AJ543" i="20"/>
  <c r="AI543" i="20"/>
  <c r="AG543" i="20"/>
  <c r="AF543" i="20"/>
  <c r="AH543" i="20" s="1"/>
  <c r="AD543" i="20"/>
  <c r="AC543" i="20"/>
  <c r="AB543" i="20"/>
  <c r="AA543" i="20"/>
  <c r="AJ542" i="20"/>
  <c r="AI542" i="20"/>
  <c r="AK542" i="20" s="1"/>
  <c r="AG542" i="20"/>
  <c r="AF542" i="20"/>
  <c r="AH542" i="20" s="1"/>
  <c r="AD542" i="20"/>
  <c r="AC542" i="20"/>
  <c r="AB542" i="20"/>
  <c r="AA542" i="20"/>
  <c r="AJ541" i="20"/>
  <c r="AK541" i="20" s="1"/>
  <c r="AI541" i="20"/>
  <c r="AG541" i="20"/>
  <c r="AF541" i="20"/>
  <c r="AD541" i="20"/>
  <c r="AC541" i="20"/>
  <c r="AB541" i="20"/>
  <c r="AA541" i="20"/>
  <c r="AJ540" i="20"/>
  <c r="AI540" i="20"/>
  <c r="AH540" i="20"/>
  <c r="AG540" i="20"/>
  <c r="AF540" i="20"/>
  <c r="AD540" i="20"/>
  <c r="AC540" i="20"/>
  <c r="AB540" i="20"/>
  <c r="AA540" i="20"/>
  <c r="AJ539" i="20"/>
  <c r="AI539" i="20"/>
  <c r="AG539" i="20"/>
  <c r="AF539" i="20"/>
  <c r="AH539" i="20" s="1"/>
  <c r="AD539" i="20"/>
  <c r="AC539" i="20"/>
  <c r="AB539" i="20"/>
  <c r="AA539" i="20"/>
  <c r="AJ538" i="20"/>
  <c r="AI538" i="20"/>
  <c r="AK538" i="20" s="1"/>
  <c r="AG538" i="20"/>
  <c r="AH538" i="20" s="1"/>
  <c r="AF538" i="20"/>
  <c r="AD538" i="20"/>
  <c r="AC538" i="20"/>
  <c r="AB538" i="20"/>
  <c r="AA538" i="20"/>
  <c r="AJ537" i="20"/>
  <c r="AK537" i="20" s="1"/>
  <c r="AI537" i="20"/>
  <c r="AG537" i="20"/>
  <c r="AF537" i="20"/>
  <c r="AD537" i="20"/>
  <c r="AC537" i="20"/>
  <c r="AB537" i="20"/>
  <c r="AA537" i="20"/>
  <c r="AJ536" i="20"/>
  <c r="AI536" i="20"/>
  <c r="AG536" i="20"/>
  <c r="AF536" i="20"/>
  <c r="AH536" i="20" s="1"/>
  <c r="AD536" i="20"/>
  <c r="AC536" i="20"/>
  <c r="AB536" i="20"/>
  <c r="AA536" i="20"/>
  <c r="AJ535" i="20"/>
  <c r="AI535" i="20"/>
  <c r="AG535" i="20"/>
  <c r="AF535" i="20"/>
  <c r="AH535" i="20" s="1"/>
  <c r="AD535" i="20"/>
  <c r="AC535" i="20"/>
  <c r="AB535" i="20"/>
  <c r="AA535" i="20"/>
  <c r="AJ534" i="20"/>
  <c r="AI534" i="20"/>
  <c r="AK534" i="20" s="1"/>
  <c r="AG534" i="20"/>
  <c r="AF534" i="20"/>
  <c r="AH534" i="20" s="1"/>
  <c r="AD534" i="20"/>
  <c r="AC534" i="20"/>
  <c r="AB534" i="20"/>
  <c r="AA534" i="20"/>
  <c r="AJ533" i="20"/>
  <c r="AK533" i="20" s="1"/>
  <c r="AI533" i="20"/>
  <c r="AG533" i="20"/>
  <c r="AF533" i="20"/>
  <c r="AD533" i="20"/>
  <c r="AC533" i="20"/>
  <c r="AB533" i="20"/>
  <c r="AA533" i="20"/>
  <c r="AJ532" i="20"/>
  <c r="AI532" i="20"/>
  <c r="AH532" i="20"/>
  <c r="AG532" i="20"/>
  <c r="AF532" i="20"/>
  <c r="AD532" i="20"/>
  <c r="AC532" i="20"/>
  <c r="AB532" i="20"/>
  <c r="AA532" i="20"/>
  <c r="AJ531" i="20"/>
  <c r="AI531" i="20"/>
  <c r="AG531" i="20"/>
  <c r="AF531" i="20"/>
  <c r="AH531" i="20" s="1"/>
  <c r="AD531" i="20"/>
  <c r="AC531" i="20"/>
  <c r="AB531" i="20"/>
  <c r="AA531" i="20"/>
  <c r="AJ530" i="20"/>
  <c r="AI530" i="20"/>
  <c r="AK530" i="20" s="1"/>
  <c r="AG530" i="20"/>
  <c r="AH530" i="20" s="1"/>
  <c r="AF530" i="20"/>
  <c r="AD530" i="20"/>
  <c r="AC530" i="20"/>
  <c r="AB530" i="20"/>
  <c r="AA530" i="20"/>
  <c r="AJ529" i="20"/>
  <c r="AK529" i="20" s="1"/>
  <c r="AI529" i="20"/>
  <c r="AG529" i="20"/>
  <c r="AF529" i="20"/>
  <c r="AD529" i="20"/>
  <c r="AC529" i="20"/>
  <c r="AB529" i="20"/>
  <c r="AA529" i="20"/>
  <c r="AJ528" i="20"/>
  <c r="AI528" i="20"/>
  <c r="AG528" i="20"/>
  <c r="AF528" i="20"/>
  <c r="AH528" i="20" s="1"/>
  <c r="AD528" i="20"/>
  <c r="AC528" i="20"/>
  <c r="AB528" i="20"/>
  <c r="AA528" i="20"/>
  <c r="AJ527" i="20"/>
  <c r="AI527" i="20"/>
  <c r="AG527" i="20"/>
  <c r="AF527" i="20"/>
  <c r="AH527" i="20" s="1"/>
  <c r="AD527" i="20"/>
  <c r="AC527" i="20"/>
  <c r="AB527" i="20"/>
  <c r="AA527" i="20"/>
  <c r="AJ526" i="20"/>
  <c r="AI526" i="20"/>
  <c r="AK526" i="20" s="1"/>
  <c r="AG526" i="20"/>
  <c r="AF526" i="20"/>
  <c r="AD526" i="20"/>
  <c r="AC526" i="20"/>
  <c r="AB526" i="20"/>
  <c r="AA526" i="20"/>
  <c r="AJ525" i="20"/>
  <c r="AK525" i="20" s="1"/>
  <c r="AI525" i="20"/>
  <c r="AG525" i="20"/>
  <c r="AF525" i="20"/>
  <c r="AD525" i="20"/>
  <c r="AC525" i="20"/>
  <c r="AB525" i="20"/>
  <c r="AA525" i="20"/>
  <c r="AJ524" i="20"/>
  <c r="AI524" i="20"/>
  <c r="AH524" i="20"/>
  <c r="AG524" i="20"/>
  <c r="AF524" i="20"/>
  <c r="AD524" i="20"/>
  <c r="AC524" i="20"/>
  <c r="AB524" i="20"/>
  <c r="AA524" i="20"/>
  <c r="AJ523" i="20"/>
  <c r="AI523" i="20"/>
  <c r="AG523" i="20"/>
  <c r="AF523" i="20"/>
  <c r="AH523" i="20" s="1"/>
  <c r="AD523" i="20"/>
  <c r="AC523" i="20"/>
  <c r="AB523" i="20"/>
  <c r="AA523" i="20"/>
  <c r="AJ522" i="20"/>
  <c r="AI522" i="20"/>
  <c r="AK522" i="20" s="1"/>
  <c r="AG522" i="20"/>
  <c r="AH522" i="20" s="1"/>
  <c r="AF522" i="20"/>
  <c r="AD522" i="20"/>
  <c r="AC522" i="20"/>
  <c r="AB522" i="20"/>
  <c r="AA522" i="20"/>
  <c r="AJ521" i="20"/>
  <c r="AK521" i="20" s="1"/>
  <c r="AI521" i="20"/>
  <c r="AG521" i="20"/>
  <c r="AF521" i="20"/>
  <c r="AD521" i="20"/>
  <c r="AC521" i="20"/>
  <c r="AB521" i="20"/>
  <c r="AA521" i="20"/>
  <c r="AJ520" i="20"/>
  <c r="AI520" i="20"/>
  <c r="AG520" i="20"/>
  <c r="AF520" i="20"/>
  <c r="AH520" i="20" s="1"/>
  <c r="AD520" i="20"/>
  <c r="AC520" i="20"/>
  <c r="AB520" i="20"/>
  <c r="AA520" i="20"/>
  <c r="AJ519" i="20"/>
  <c r="AI519" i="20"/>
  <c r="AG519" i="20"/>
  <c r="AF519" i="20"/>
  <c r="AH519" i="20" s="1"/>
  <c r="AD519" i="20"/>
  <c r="AC519" i="20"/>
  <c r="AB519" i="20"/>
  <c r="AA519" i="20"/>
  <c r="AJ518" i="20"/>
  <c r="AI518" i="20"/>
  <c r="AK518" i="20" s="1"/>
  <c r="AG518" i="20"/>
  <c r="AF518" i="20"/>
  <c r="AD518" i="20"/>
  <c r="AC518" i="20"/>
  <c r="AB518" i="20"/>
  <c r="AA518" i="20"/>
  <c r="AJ517" i="20"/>
  <c r="AI517" i="20"/>
  <c r="AK517" i="20" s="1"/>
  <c r="AG517" i="20"/>
  <c r="AF517" i="20"/>
  <c r="AH517" i="20" s="1"/>
  <c r="AD517" i="20"/>
  <c r="AC517" i="20"/>
  <c r="AB517" i="20"/>
  <c r="AA517" i="20"/>
  <c r="AJ516" i="20"/>
  <c r="AI516" i="20"/>
  <c r="AK516" i="20" s="1"/>
  <c r="AG516" i="20"/>
  <c r="AH516" i="20" s="1"/>
  <c r="AF516" i="20"/>
  <c r="AD516" i="20"/>
  <c r="AC516" i="20"/>
  <c r="AB516" i="20"/>
  <c r="AA516" i="20"/>
  <c r="AJ515" i="20"/>
  <c r="AK515" i="20" s="1"/>
  <c r="AI515" i="20"/>
  <c r="AG515" i="20"/>
  <c r="AF515" i="20"/>
  <c r="AD515" i="20"/>
  <c r="AC515" i="20"/>
  <c r="AB515" i="20"/>
  <c r="AA515" i="20"/>
  <c r="AJ514" i="20"/>
  <c r="AI514" i="20"/>
  <c r="AG514" i="20"/>
  <c r="AF514" i="20"/>
  <c r="AH514" i="20" s="1"/>
  <c r="AD514" i="20"/>
  <c r="AC514" i="20"/>
  <c r="AB514" i="20"/>
  <c r="AA514" i="20"/>
  <c r="AJ513" i="20"/>
  <c r="AK513" i="20" s="1"/>
  <c r="AI513" i="20"/>
  <c r="AG513" i="20"/>
  <c r="AF513" i="20"/>
  <c r="AD513" i="20"/>
  <c r="AC513" i="20"/>
  <c r="AB513" i="20"/>
  <c r="AA513" i="20"/>
  <c r="AJ512" i="20"/>
  <c r="AI512" i="20"/>
  <c r="AH512" i="20"/>
  <c r="AG512" i="20"/>
  <c r="AF512" i="20"/>
  <c r="AD512" i="20"/>
  <c r="AC512" i="20"/>
  <c r="AB512" i="20"/>
  <c r="AA512" i="20"/>
  <c r="AJ511" i="20"/>
  <c r="AI511" i="20"/>
  <c r="AG511" i="20"/>
  <c r="AF511" i="20"/>
  <c r="AH511" i="20" s="1"/>
  <c r="AD511" i="20"/>
  <c r="AC511" i="20"/>
  <c r="AB511" i="20"/>
  <c r="AA511" i="20"/>
  <c r="AJ510" i="20"/>
  <c r="AI510" i="20"/>
  <c r="AK510" i="20" s="1"/>
  <c r="AG510" i="20"/>
  <c r="AH510" i="20" s="1"/>
  <c r="AF510" i="20"/>
  <c r="AD510" i="20"/>
  <c r="AC510" i="20"/>
  <c r="AB510" i="20"/>
  <c r="AA510" i="20"/>
  <c r="AK509" i="20"/>
  <c r="AJ509" i="20"/>
  <c r="AI509" i="20"/>
  <c r="AG509" i="20"/>
  <c r="AF509" i="20"/>
  <c r="AH509" i="20" s="1"/>
  <c r="AD509" i="20"/>
  <c r="AC509" i="20"/>
  <c r="AB509" i="20"/>
  <c r="AA509" i="20"/>
  <c r="AJ508" i="20"/>
  <c r="AI508" i="20"/>
  <c r="AK508" i="20" s="1"/>
  <c r="AG508" i="20"/>
  <c r="AF508" i="20"/>
  <c r="AH508" i="20" s="1"/>
  <c r="AD508" i="20"/>
  <c r="AC508" i="20"/>
  <c r="AB508" i="20"/>
  <c r="AA508" i="20"/>
  <c r="AJ507" i="20"/>
  <c r="AK507" i="20" s="1"/>
  <c r="AI507" i="20"/>
  <c r="AG507" i="20"/>
  <c r="AF507" i="20"/>
  <c r="AD507" i="20"/>
  <c r="AC507" i="20"/>
  <c r="AB507" i="20"/>
  <c r="AA507" i="20"/>
  <c r="AJ506" i="20"/>
  <c r="AI506" i="20"/>
  <c r="AH506" i="20"/>
  <c r="AG506" i="20"/>
  <c r="AF506" i="20"/>
  <c r="AD506" i="20"/>
  <c r="AC506" i="20"/>
  <c r="AB506" i="20"/>
  <c r="AA506" i="20"/>
  <c r="AJ505" i="20"/>
  <c r="AI505" i="20"/>
  <c r="AK505" i="20" s="1"/>
  <c r="AG505" i="20"/>
  <c r="AF505" i="20"/>
  <c r="AD505" i="20"/>
  <c r="AC505" i="20"/>
  <c r="AB505" i="20"/>
  <c r="AA505" i="20"/>
  <c r="AJ504" i="20"/>
  <c r="AI504" i="20"/>
  <c r="AG504" i="20"/>
  <c r="AF504" i="20"/>
  <c r="AH504" i="20" s="1"/>
  <c r="AD504" i="20"/>
  <c r="AC504" i="20"/>
  <c r="AB504" i="20"/>
  <c r="AA504" i="20"/>
  <c r="AJ503" i="20"/>
  <c r="AI503" i="20"/>
  <c r="AG503" i="20"/>
  <c r="AF503" i="20"/>
  <c r="AH503" i="20" s="1"/>
  <c r="AD503" i="20"/>
  <c r="AC503" i="20"/>
  <c r="AB503" i="20"/>
  <c r="AA503" i="20"/>
  <c r="AJ502" i="20"/>
  <c r="AK502" i="20" s="1"/>
  <c r="AI502" i="20"/>
  <c r="AG502" i="20"/>
  <c r="AH502" i="20" s="1"/>
  <c r="AF502" i="20"/>
  <c r="AD502" i="20"/>
  <c r="AC502" i="20"/>
  <c r="AB502" i="20"/>
  <c r="AA502" i="20"/>
  <c r="AJ501" i="20"/>
  <c r="AI501" i="20"/>
  <c r="AG501" i="20"/>
  <c r="AF501" i="20"/>
  <c r="AD501" i="20"/>
  <c r="AC501" i="20"/>
  <c r="AB501" i="20"/>
  <c r="AA501" i="20"/>
  <c r="AJ500" i="20"/>
  <c r="AI500" i="20"/>
  <c r="AK500" i="20" s="1"/>
  <c r="AG500" i="20"/>
  <c r="AF500" i="20"/>
  <c r="AD500" i="20"/>
  <c r="AC500" i="20"/>
  <c r="AB500" i="20"/>
  <c r="AA500" i="20"/>
  <c r="AJ499" i="20"/>
  <c r="AI499" i="20"/>
  <c r="AK499" i="20" s="1"/>
  <c r="AG499" i="20"/>
  <c r="AF499" i="20"/>
  <c r="AH499" i="20" s="1"/>
  <c r="AD499" i="20"/>
  <c r="AC499" i="20"/>
  <c r="AB499" i="20"/>
  <c r="AA499" i="20"/>
  <c r="AJ498" i="20"/>
  <c r="AI498" i="20"/>
  <c r="AK498" i="20" s="1"/>
  <c r="AG498" i="20"/>
  <c r="AH498" i="20" s="1"/>
  <c r="AF498" i="20"/>
  <c r="AD498" i="20"/>
  <c r="AC498" i="20"/>
  <c r="AB498" i="20"/>
  <c r="AA498" i="20"/>
  <c r="AJ497" i="20"/>
  <c r="AI497" i="20"/>
  <c r="AG497" i="20"/>
  <c r="AF497" i="20"/>
  <c r="AD497" i="20"/>
  <c r="AC497" i="20"/>
  <c r="AB497" i="20"/>
  <c r="AA497" i="20"/>
  <c r="AK496" i="20"/>
  <c r="AJ496" i="20"/>
  <c r="AI496" i="20"/>
  <c r="AG496" i="20"/>
  <c r="AF496" i="20"/>
  <c r="AD496" i="20"/>
  <c r="AC496" i="20"/>
  <c r="AB496" i="20"/>
  <c r="AA496" i="20"/>
  <c r="AJ495" i="20"/>
  <c r="AI495" i="20"/>
  <c r="AK495" i="20" s="1"/>
  <c r="AG495" i="20"/>
  <c r="AF495" i="20"/>
  <c r="AH495" i="20" s="1"/>
  <c r="AD495" i="20"/>
  <c r="AC495" i="20"/>
  <c r="AB495" i="20"/>
  <c r="AA495" i="20"/>
  <c r="AJ494" i="20"/>
  <c r="AK494" i="20" s="1"/>
  <c r="AI494" i="20"/>
  <c r="AG494" i="20"/>
  <c r="AH494" i="20" s="1"/>
  <c r="AF494" i="20"/>
  <c r="AD494" i="20"/>
  <c r="AC494" i="20"/>
  <c r="AB494" i="20"/>
  <c r="AA494" i="20"/>
  <c r="AJ493" i="20"/>
  <c r="AI493" i="20"/>
  <c r="AG493" i="20"/>
  <c r="AF493" i="20"/>
  <c r="AD493" i="20"/>
  <c r="AC493" i="20"/>
  <c r="AB493" i="20"/>
  <c r="AA493" i="20"/>
  <c r="AJ492" i="20"/>
  <c r="AI492" i="20"/>
  <c r="AK492" i="20" s="1"/>
  <c r="AG492" i="20"/>
  <c r="AF492" i="20"/>
  <c r="AD492" i="20"/>
  <c r="AC492" i="20"/>
  <c r="AB492" i="20"/>
  <c r="AA492" i="20"/>
  <c r="AJ491" i="20"/>
  <c r="AI491" i="20"/>
  <c r="AK491" i="20" s="1"/>
  <c r="AG491" i="20"/>
  <c r="AF491" i="20"/>
  <c r="AH491" i="20" s="1"/>
  <c r="AD491" i="20"/>
  <c r="AC491" i="20"/>
  <c r="AB491" i="20"/>
  <c r="AA491" i="20"/>
  <c r="AJ490" i="20"/>
  <c r="AI490" i="20"/>
  <c r="AK490" i="20" s="1"/>
  <c r="AG490" i="20"/>
  <c r="AH490" i="20" s="1"/>
  <c r="AF490" i="20"/>
  <c r="AD490" i="20"/>
  <c r="AC490" i="20"/>
  <c r="AB490" i="20"/>
  <c r="AA490" i="20"/>
  <c r="AJ489" i="20"/>
  <c r="AI489" i="20"/>
  <c r="AG489" i="20"/>
  <c r="AF489" i="20"/>
  <c r="AD489" i="20"/>
  <c r="AC489" i="20"/>
  <c r="AB489" i="20"/>
  <c r="AA489" i="20"/>
  <c r="AK488" i="20"/>
  <c r="AJ488" i="20"/>
  <c r="AI488" i="20"/>
  <c r="AG488" i="20"/>
  <c r="AF488" i="20"/>
  <c r="AD488" i="20"/>
  <c r="AC488" i="20"/>
  <c r="AB488" i="20"/>
  <c r="AA488" i="20"/>
  <c r="AJ487" i="20"/>
  <c r="AI487" i="20"/>
  <c r="AK487" i="20" s="1"/>
  <c r="AG487" i="20"/>
  <c r="AF487" i="20"/>
  <c r="AH487" i="20" s="1"/>
  <c r="AD487" i="20"/>
  <c r="AC487" i="20"/>
  <c r="AB487" i="20"/>
  <c r="AA487" i="20"/>
  <c r="AJ486" i="20"/>
  <c r="AK486" i="20" s="1"/>
  <c r="AI486" i="20"/>
  <c r="AG486" i="20"/>
  <c r="AH486" i="20" s="1"/>
  <c r="AF486" i="20"/>
  <c r="AD486" i="20"/>
  <c r="AC486" i="20"/>
  <c r="AB486" i="20"/>
  <c r="AA486" i="20"/>
  <c r="AJ485" i="20"/>
  <c r="AI485" i="20"/>
  <c r="AG485" i="20"/>
  <c r="AF485" i="20"/>
  <c r="AD485" i="20"/>
  <c r="AC485" i="20"/>
  <c r="AB485" i="20"/>
  <c r="AA485" i="20"/>
  <c r="AJ484" i="20"/>
  <c r="AI484" i="20"/>
  <c r="AK484" i="20" s="1"/>
  <c r="AG484" i="20"/>
  <c r="AF484" i="20"/>
  <c r="AD484" i="20"/>
  <c r="AC484" i="20"/>
  <c r="AB484" i="20"/>
  <c r="AA484" i="20"/>
  <c r="AJ483" i="20"/>
  <c r="AI483" i="20"/>
  <c r="AK483" i="20" s="1"/>
  <c r="AG483" i="20"/>
  <c r="AF483" i="20"/>
  <c r="AH483" i="20" s="1"/>
  <c r="AD483" i="20"/>
  <c r="AC483" i="20"/>
  <c r="AB483" i="20"/>
  <c r="AA483" i="20"/>
  <c r="AJ482" i="20"/>
  <c r="AI482" i="20"/>
  <c r="AG482" i="20"/>
  <c r="AH482" i="20" s="1"/>
  <c r="AF482" i="20"/>
  <c r="AD482" i="20"/>
  <c r="AC482" i="20"/>
  <c r="AB482" i="20"/>
  <c r="AA482" i="20"/>
  <c r="AJ481" i="20"/>
  <c r="AI481" i="20"/>
  <c r="AG481" i="20"/>
  <c r="AF481" i="20"/>
  <c r="AD481" i="20"/>
  <c r="AC481" i="20"/>
  <c r="AB481" i="20"/>
  <c r="AA481" i="20"/>
  <c r="AK480" i="20"/>
  <c r="AJ480" i="20"/>
  <c r="AI480" i="20"/>
  <c r="AG480" i="20"/>
  <c r="AF480" i="20"/>
  <c r="AD480" i="20"/>
  <c r="AC480" i="20"/>
  <c r="AB480" i="20"/>
  <c r="AA480" i="20"/>
  <c r="AJ479" i="20"/>
  <c r="AI479" i="20"/>
  <c r="AK479" i="20" s="1"/>
  <c r="AG479" i="20"/>
  <c r="AF479" i="20"/>
  <c r="AH479" i="20" s="1"/>
  <c r="AD479" i="20"/>
  <c r="AC479" i="20"/>
  <c r="AB479" i="20"/>
  <c r="AA479" i="20"/>
  <c r="AJ478" i="20"/>
  <c r="AK478" i="20" s="1"/>
  <c r="AI478" i="20"/>
  <c r="AG478" i="20"/>
  <c r="AH478" i="20" s="1"/>
  <c r="AF478" i="20"/>
  <c r="AD478" i="20"/>
  <c r="AC478" i="20"/>
  <c r="AB478" i="20"/>
  <c r="AA478" i="20"/>
  <c r="AJ477" i="20"/>
  <c r="AI477" i="20"/>
  <c r="AG477" i="20"/>
  <c r="AF477" i="20"/>
  <c r="AD477" i="20"/>
  <c r="AC477" i="20"/>
  <c r="AB477" i="20"/>
  <c r="AA477" i="20"/>
  <c r="AJ476" i="20"/>
  <c r="AI476" i="20"/>
  <c r="AK476" i="20" s="1"/>
  <c r="AG476" i="20"/>
  <c r="AF476" i="20"/>
  <c r="AD476" i="20"/>
  <c r="AC476" i="20"/>
  <c r="AB476" i="20"/>
  <c r="AA476" i="20"/>
  <c r="AJ475" i="20"/>
  <c r="AI475" i="20"/>
  <c r="AK475" i="20" s="1"/>
  <c r="AG475" i="20"/>
  <c r="AF475" i="20"/>
  <c r="AH475" i="20" s="1"/>
  <c r="AD475" i="20"/>
  <c r="AC475" i="20"/>
  <c r="AB475" i="20"/>
  <c r="AA475" i="20"/>
  <c r="AJ474" i="20"/>
  <c r="AI474" i="20"/>
  <c r="AG474" i="20"/>
  <c r="AH474" i="20" s="1"/>
  <c r="AF474" i="20"/>
  <c r="AD474" i="20"/>
  <c r="AC474" i="20"/>
  <c r="AB474" i="20"/>
  <c r="AA474" i="20"/>
  <c r="AJ473" i="20"/>
  <c r="AI473" i="20"/>
  <c r="AG473" i="20"/>
  <c r="AF473" i="20"/>
  <c r="AD473" i="20"/>
  <c r="AC473" i="20"/>
  <c r="AB473" i="20"/>
  <c r="AA473" i="20"/>
  <c r="AK472" i="20"/>
  <c r="AJ472" i="20"/>
  <c r="AI472" i="20"/>
  <c r="AG472" i="20"/>
  <c r="AF472" i="20"/>
  <c r="AD472" i="20"/>
  <c r="AC472" i="20"/>
  <c r="AB472" i="20"/>
  <c r="AA472" i="20"/>
  <c r="AJ471" i="20"/>
  <c r="AI471" i="20"/>
  <c r="AK471" i="20" s="1"/>
  <c r="AG471" i="20"/>
  <c r="AF471" i="20"/>
  <c r="AH471" i="20" s="1"/>
  <c r="AD471" i="20"/>
  <c r="AC471" i="20"/>
  <c r="AB471" i="20"/>
  <c r="AA471" i="20"/>
  <c r="AJ470" i="20"/>
  <c r="AK470" i="20" s="1"/>
  <c r="AI470" i="20"/>
  <c r="AG470" i="20"/>
  <c r="AH470" i="20" s="1"/>
  <c r="AF470" i="20"/>
  <c r="AD470" i="20"/>
  <c r="AC470" i="20"/>
  <c r="AB470" i="20"/>
  <c r="AA470" i="20"/>
  <c r="AJ469" i="20"/>
  <c r="AI469" i="20"/>
  <c r="AG469" i="20"/>
  <c r="AF469" i="20"/>
  <c r="AD469" i="20"/>
  <c r="AC469" i="20"/>
  <c r="AB469" i="20"/>
  <c r="AA469" i="20"/>
  <c r="AJ468" i="20"/>
  <c r="AI468" i="20"/>
  <c r="AK468" i="20" s="1"/>
  <c r="AG468" i="20"/>
  <c r="AF468" i="20"/>
  <c r="AD468" i="20"/>
  <c r="AC468" i="20"/>
  <c r="AB468" i="20"/>
  <c r="AA468" i="20"/>
  <c r="AJ467" i="20"/>
  <c r="AI467" i="20"/>
  <c r="AK467" i="20" s="1"/>
  <c r="AG467" i="20"/>
  <c r="AF467" i="20"/>
  <c r="AH467" i="20" s="1"/>
  <c r="AD467" i="20"/>
  <c r="AC467" i="20"/>
  <c r="AB467" i="20"/>
  <c r="AA467" i="20"/>
  <c r="AJ466" i="20"/>
  <c r="AI466" i="20"/>
  <c r="AK466" i="20" s="1"/>
  <c r="AG466" i="20"/>
  <c r="AH466" i="20" s="1"/>
  <c r="AF466" i="20"/>
  <c r="AD466" i="20"/>
  <c r="AC466" i="20"/>
  <c r="AB466" i="20"/>
  <c r="AA466" i="20"/>
  <c r="AJ465" i="20"/>
  <c r="AI465" i="20"/>
  <c r="AG465" i="20"/>
  <c r="AF465" i="20"/>
  <c r="AD465" i="20"/>
  <c r="AC465" i="20"/>
  <c r="AB465" i="20"/>
  <c r="AA465" i="20"/>
  <c r="AK464" i="20"/>
  <c r="AJ464" i="20"/>
  <c r="AI464" i="20"/>
  <c r="AG464" i="20"/>
  <c r="AF464" i="20"/>
  <c r="AD464" i="20"/>
  <c r="AC464" i="20"/>
  <c r="AB464" i="20"/>
  <c r="AA464" i="20"/>
  <c r="AJ463" i="20"/>
  <c r="AI463" i="20"/>
  <c r="AK463" i="20" s="1"/>
  <c r="AG463" i="20"/>
  <c r="AF463" i="20"/>
  <c r="AH463" i="20" s="1"/>
  <c r="AD463" i="20"/>
  <c r="AC463" i="20"/>
  <c r="AB463" i="20"/>
  <c r="AA463" i="20"/>
  <c r="AJ462" i="20"/>
  <c r="AK462" i="20" s="1"/>
  <c r="AI462" i="20"/>
  <c r="AG462" i="20"/>
  <c r="AH462" i="20" s="1"/>
  <c r="AF462" i="20"/>
  <c r="AD462" i="20"/>
  <c r="AC462" i="20"/>
  <c r="AB462" i="20"/>
  <c r="AA462" i="20"/>
  <c r="AJ461" i="20"/>
  <c r="AI461" i="20"/>
  <c r="AG461" i="20"/>
  <c r="AF461" i="20"/>
  <c r="AD461" i="20"/>
  <c r="AC461" i="20"/>
  <c r="AB461" i="20"/>
  <c r="AA461" i="20"/>
  <c r="AJ460" i="20"/>
  <c r="AI460" i="20"/>
  <c r="AK460" i="20" s="1"/>
  <c r="AG460" i="20"/>
  <c r="AF460" i="20"/>
  <c r="AD460" i="20"/>
  <c r="AC460" i="20"/>
  <c r="AB460" i="20"/>
  <c r="AA460" i="20"/>
  <c r="AJ459" i="20"/>
  <c r="AI459" i="20"/>
  <c r="AK459" i="20" s="1"/>
  <c r="AG459" i="20"/>
  <c r="AF459" i="20"/>
  <c r="AH459" i="20" s="1"/>
  <c r="AD459" i="20"/>
  <c r="AC459" i="20"/>
  <c r="AB459" i="20"/>
  <c r="AA459" i="20"/>
  <c r="AJ458" i="20"/>
  <c r="AI458" i="20"/>
  <c r="AK458" i="20" s="1"/>
  <c r="AG458" i="20"/>
  <c r="AH458" i="20" s="1"/>
  <c r="AF458" i="20"/>
  <c r="AD458" i="20"/>
  <c r="AC458" i="20"/>
  <c r="AB458" i="20"/>
  <c r="AA458" i="20"/>
  <c r="AJ457" i="20"/>
  <c r="AI457" i="20"/>
  <c r="AG457" i="20"/>
  <c r="AF457" i="20"/>
  <c r="AD457" i="20"/>
  <c r="AC457" i="20"/>
  <c r="AB457" i="20"/>
  <c r="AA457" i="20"/>
  <c r="AK456" i="20"/>
  <c r="AJ456" i="20"/>
  <c r="AI456" i="20"/>
  <c r="AG456" i="20"/>
  <c r="AF456" i="20"/>
  <c r="AD456" i="20"/>
  <c r="AC456" i="20"/>
  <c r="AB456" i="20"/>
  <c r="AA456" i="20"/>
  <c r="AJ455" i="20"/>
  <c r="AI455" i="20"/>
  <c r="AK455" i="20" s="1"/>
  <c r="AG455" i="20"/>
  <c r="AF455" i="20"/>
  <c r="AH455" i="20" s="1"/>
  <c r="AD455" i="20"/>
  <c r="AC455" i="20"/>
  <c r="AB455" i="20"/>
  <c r="AA455" i="20"/>
  <c r="AJ454" i="20"/>
  <c r="AK454" i="20" s="1"/>
  <c r="AI454" i="20"/>
  <c r="AG454" i="20"/>
  <c r="AH454" i="20" s="1"/>
  <c r="AF454" i="20"/>
  <c r="AD454" i="20"/>
  <c r="AC454" i="20"/>
  <c r="AB454" i="20"/>
  <c r="AA454" i="20"/>
  <c r="AJ453" i="20"/>
  <c r="AI453" i="20"/>
  <c r="AG453" i="20"/>
  <c r="AF453" i="20"/>
  <c r="AD453" i="20"/>
  <c r="AC453" i="20"/>
  <c r="AB453" i="20"/>
  <c r="AA453" i="20"/>
  <c r="AJ452" i="20"/>
  <c r="AI452" i="20"/>
  <c r="AK452" i="20" s="1"/>
  <c r="AG452" i="20"/>
  <c r="AF452" i="20"/>
  <c r="AD452" i="20"/>
  <c r="AC452" i="20"/>
  <c r="AB452" i="20"/>
  <c r="AA452" i="20"/>
  <c r="AJ451" i="20"/>
  <c r="AI451" i="20"/>
  <c r="AK451" i="20" s="1"/>
  <c r="AG451" i="20"/>
  <c r="AF451" i="20"/>
  <c r="AH451" i="20" s="1"/>
  <c r="AD451" i="20"/>
  <c r="AC451" i="20"/>
  <c r="AB451" i="20"/>
  <c r="AA451" i="20"/>
  <c r="AJ450" i="20"/>
  <c r="AI450" i="20"/>
  <c r="AG450" i="20"/>
  <c r="AH450" i="20" s="1"/>
  <c r="AF450" i="20"/>
  <c r="AD450" i="20"/>
  <c r="AC450" i="20"/>
  <c r="AB450" i="20"/>
  <c r="AA450" i="20"/>
  <c r="AJ449" i="20"/>
  <c r="AI449" i="20"/>
  <c r="AG449" i="20"/>
  <c r="AF449" i="20"/>
  <c r="AD449" i="20"/>
  <c r="AC449" i="20"/>
  <c r="AB449" i="20"/>
  <c r="AA449" i="20"/>
  <c r="AK448" i="20"/>
  <c r="AJ448" i="20"/>
  <c r="AI448" i="20"/>
  <c r="AG448" i="20"/>
  <c r="AF448" i="20"/>
  <c r="AD448" i="20"/>
  <c r="AC448" i="20"/>
  <c r="AB448" i="20"/>
  <c r="AA448" i="20"/>
  <c r="AJ447" i="20"/>
  <c r="AI447" i="20"/>
  <c r="AK447" i="20" s="1"/>
  <c r="AG447" i="20"/>
  <c r="AF447" i="20"/>
  <c r="AH447" i="20" s="1"/>
  <c r="AD447" i="20"/>
  <c r="AC447" i="20"/>
  <c r="AB447" i="20"/>
  <c r="AA447" i="20"/>
  <c r="AJ446" i="20"/>
  <c r="AK446" i="20" s="1"/>
  <c r="AI446" i="20"/>
  <c r="AG446" i="20"/>
  <c r="AH446" i="20" s="1"/>
  <c r="AF446" i="20"/>
  <c r="AD446" i="20"/>
  <c r="AC446" i="20"/>
  <c r="AB446" i="20"/>
  <c r="AA446" i="20"/>
  <c r="AJ445" i="20"/>
  <c r="AI445" i="20"/>
  <c r="AG445" i="20"/>
  <c r="AF445" i="20"/>
  <c r="AD445" i="20"/>
  <c r="AC445" i="20"/>
  <c r="AB445" i="20"/>
  <c r="AA445" i="20"/>
  <c r="AJ444" i="20"/>
  <c r="AI444" i="20"/>
  <c r="AK444" i="20" s="1"/>
  <c r="AG444" i="20"/>
  <c r="AF444" i="20"/>
  <c r="AD444" i="20"/>
  <c r="AC444" i="20"/>
  <c r="AB444" i="20"/>
  <c r="AA444" i="20"/>
  <c r="AJ443" i="20"/>
  <c r="AI443" i="20"/>
  <c r="AK443" i="20" s="1"/>
  <c r="AG443" i="20"/>
  <c r="AF443" i="20"/>
  <c r="AH443" i="20" s="1"/>
  <c r="AD443" i="20"/>
  <c r="AC443" i="20"/>
  <c r="AB443" i="20"/>
  <c r="AA443" i="20"/>
  <c r="AJ442" i="20"/>
  <c r="AI442" i="20"/>
  <c r="AG442" i="20"/>
  <c r="AH442" i="20" s="1"/>
  <c r="AF442" i="20"/>
  <c r="AD442" i="20"/>
  <c r="AC442" i="20"/>
  <c r="AB442" i="20"/>
  <c r="AA442" i="20"/>
  <c r="AJ441" i="20"/>
  <c r="AI441" i="20"/>
  <c r="AG441" i="20"/>
  <c r="AF441" i="20"/>
  <c r="AD441" i="20"/>
  <c r="AC441" i="20"/>
  <c r="AB441" i="20"/>
  <c r="AA441" i="20"/>
  <c r="AK440" i="20"/>
  <c r="AJ440" i="20"/>
  <c r="AI440" i="20"/>
  <c r="AG440" i="20"/>
  <c r="AF440" i="20"/>
  <c r="AD440" i="20"/>
  <c r="AC440" i="20"/>
  <c r="AB440" i="20"/>
  <c r="AA440" i="20"/>
  <c r="AJ439" i="20"/>
  <c r="AI439" i="20"/>
  <c r="AK439" i="20" s="1"/>
  <c r="AG439" i="20"/>
  <c r="AF439" i="20"/>
  <c r="AH439" i="20" s="1"/>
  <c r="AD439" i="20"/>
  <c r="AC439" i="20"/>
  <c r="AB439" i="20"/>
  <c r="AA439" i="20"/>
  <c r="AJ438" i="20"/>
  <c r="AK438" i="20" s="1"/>
  <c r="AI438" i="20"/>
  <c r="AG438" i="20"/>
  <c r="AH438" i="20" s="1"/>
  <c r="AF438" i="20"/>
  <c r="AD438" i="20"/>
  <c r="AC438" i="20"/>
  <c r="AB438" i="20"/>
  <c r="AA438" i="20"/>
  <c r="AJ437" i="20"/>
  <c r="AI437" i="20"/>
  <c r="AG437" i="20"/>
  <c r="AF437" i="20"/>
  <c r="AD437" i="20"/>
  <c r="AC437" i="20"/>
  <c r="AB437" i="20"/>
  <c r="AA437" i="20"/>
  <c r="AJ436" i="20"/>
  <c r="AI436" i="20"/>
  <c r="AK436" i="20" s="1"/>
  <c r="AG436" i="20"/>
  <c r="AF436" i="20"/>
  <c r="AD436" i="20"/>
  <c r="AC436" i="20"/>
  <c r="AB436" i="20"/>
  <c r="AA436" i="20"/>
  <c r="AJ435" i="20"/>
  <c r="AI435" i="20"/>
  <c r="AK435" i="20" s="1"/>
  <c r="AG435" i="20"/>
  <c r="AF435" i="20"/>
  <c r="AH435" i="20" s="1"/>
  <c r="AD435" i="20"/>
  <c r="AC435" i="20"/>
  <c r="AB435" i="20"/>
  <c r="AA435" i="20"/>
  <c r="AJ434" i="20"/>
  <c r="AI434" i="20"/>
  <c r="AK434" i="20" s="1"/>
  <c r="AG434" i="20"/>
  <c r="AH434" i="20" s="1"/>
  <c r="AF434" i="20"/>
  <c r="AD434" i="20"/>
  <c r="AC434" i="20"/>
  <c r="AB434" i="20"/>
  <c r="AA434" i="20"/>
  <c r="AJ433" i="20"/>
  <c r="AI433" i="20"/>
  <c r="AG433" i="20"/>
  <c r="AF433" i="20"/>
  <c r="AD433" i="20"/>
  <c r="AC433" i="20"/>
  <c r="AB433" i="20"/>
  <c r="AA433" i="20"/>
  <c r="AK432" i="20"/>
  <c r="AJ432" i="20"/>
  <c r="AI432" i="20"/>
  <c r="AG432" i="20"/>
  <c r="AF432" i="20"/>
  <c r="AD432" i="20"/>
  <c r="AC432" i="20"/>
  <c r="AB432" i="20"/>
  <c r="AA432" i="20"/>
  <c r="AJ431" i="20"/>
  <c r="AI431" i="20"/>
  <c r="AK431" i="20" s="1"/>
  <c r="AG431" i="20"/>
  <c r="AF431" i="20"/>
  <c r="AH431" i="20" s="1"/>
  <c r="AD431" i="20"/>
  <c r="AC431" i="20"/>
  <c r="AB431" i="20"/>
  <c r="AA431" i="20"/>
  <c r="AJ430" i="20"/>
  <c r="AK430" i="20" s="1"/>
  <c r="AI430" i="20"/>
  <c r="AG430" i="20"/>
  <c r="AH430" i="20" s="1"/>
  <c r="AF430" i="20"/>
  <c r="AD430" i="20"/>
  <c r="AC430" i="20"/>
  <c r="AB430" i="20"/>
  <c r="AA430" i="20"/>
  <c r="AJ429" i="20"/>
  <c r="AI429" i="20"/>
  <c r="AG429" i="20"/>
  <c r="AF429" i="20"/>
  <c r="AD429" i="20"/>
  <c r="AC429" i="20"/>
  <c r="AB429" i="20"/>
  <c r="AA429" i="20"/>
  <c r="AJ428" i="20"/>
  <c r="AI428" i="20"/>
  <c r="AK428" i="20" s="1"/>
  <c r="AG428" i="20"/>
  <c r="AF428" i="20"/>
  <c r="AD428" i="20"/>
  <c r="AC428" i="20"/>
  <c r="AB428" i="20"/>
  <c r="AA428" i="20"/>
  <c r="AJ427" i="20"/>
  <c r="AI427" i="20"/>
  <c r="AK427" i="20" s="1"/>
  <c r="AG427" i="20"/>
  <c r="AF427" i="20"/>
  <c r="AH427" i="20" s="1"/>
  <c r="AD427" i="20"/>
  <c r="AC427" i="20"/>
  <c r="AB427" i="20"/>
  <c r="AA427" i="20"/>
  <c r="AJ426" i="20"/>
  <c r="AI426" i="20"/>
  <c r="AK426" i="20" s="1"/>
  <c r="AG426" i="20"/>
  <c r="AH426" i="20" s="1"/>
  <c r="AF426" i="20"/>
  <c r="AD426" i="20"/>
  <c r="AC426" i="20"/>
  <c r="AB426" i="20"/>
  <c r="AA426" i="20"/>
  <c r="AJ425" i="20"/>
  <c r="AI425" i="20"/>
  <c r="AG425" i="20"/>
  <c r="AF425" i="20"/>
  <c r="AD425" i="20"/>
  <c r="AC425" i="20"/>
  <c r="AB425" i="20"/>
  <c r="AA425" i="20"/>
  <c r="AK424" i="20"/>
  <c r="AJ424" i="20"/>
  <c r="AI424" i="20"/>
  <c r="AG424" i="20"/>
  <c r="AF424" i="20"/>
  <c r="AD424" i="20"/>
  <c r="AC424" i="20"/>
  <c r="AB424" i="20"/>
  <c r="AA424" i="20"/>
  <c r="AJ423" i="20"/>
  <c r="AI423" i="20"/>
  <c r="AK423" i="20" s="1"/>
  <c r="AG423" i="20"/>
  <c r="AF423" i="20"/>
  <c r="AH423" i="20" s="1"/>
  <c r="AD423" i="20"/>
  <c r="AC423" i="20"/>
  <c r="AB423" i="20"/>
  <c r="AA423" i="20"/>
  <c r="AJ422" i="20"/>
  <c r="AK422" i="20" s="1"/>
  <c r="AI422" i="20"/>
  <c r="AG422" i="20"/>
  <c r="AH422" i="20" s="1"/>
  <c r="AF422" i="20"/>
  <c r="AD422" i="20"/>
  <c r="AC422" i="20"/>
  <c r="AB422" i="20"/>
  <c r="AA422" i="20"/>
  <c r="AJ421" i="20"/>
  <c r="AI421" i="20"/>
  <c r="AG421" i="20"/>
  <c r="AF421" i="20"/>
  <c r="AD421" i="20"/>
  <c r="AC421" i="20"/>
  <c r="AB421" i="20"/>
  <c r="AA421" i="20"/>
  <c r="AJ420" i="20"/>
  <c r="AI420" i="20"/>
  <c r="AK420" i="20" s="1"/>
  <c r="AG420" i="20"/>
  <c r="AF420" i="20"/>
  <c r="AD420" i="20"/>
  <c r="AC420" i="20"/>
  <c r="AB420" i="20"/>
  <c r="AA420" i="20"/>
  <c r="AJ419" i="20"/>
  <c r="AI419" i="20"/>
  <c r="AK419" i="20" s="1"/>
  <c r="AG419" i="20"/>
  <c r="AF419" i="20"/>
  <c r="AH419" i="20" s="1"/>
  <c r="AD419" i="20"/>
  <c r="AC419" i="20"/>
  <c r="AB419" i="20"/>
  <c r="AA419" i="20"/>
  <c r="AJ418" i="20"/>
  <c r="AI418" i="20"/>
  <c r="AG418" i="20"/>
  <c r="AH418" i="20" s="1"/>
  <c r="AF418" i="20"/>
  <c r="AD418" i="20"/>
  <c r="AC418" i="20"/>
  <c r="AB418" i="20"/>
  <c r="AA418" i="20"/>
  <c r="AJ417" i="20"/>
  <c r="AI417" i="20"/>
  <c r="AG417" i="20"/>
  <c r="AF417" i="20"/>
  <c r="AD417" i="20"/>
  <c r="AC417" i="20"/>
  <c r="AB417" i="20"/>
  <c r="AA417" i="20"/>
  <c r="AK416" i="20"/>
  <c r="AJ416" i="20"/>
  <c r="AI416" i="20"/>
  <c r="AG416" i="20"/>
  <c r="AF416" i="20"/>
  <c r="AD416" i="20"/>
  <c r="AC416" i="20"/>
  <c r="AB416" i="20"/>
  <c r="AA416" i="20"/>
  <c r="AJ415" i="20"/>
  <c r="AI415" i="20"/>
  <c r="AK415" i="20" s="1"/>
  <c r="AG415" i="20"/>
  <c r="AF415" i="20"/>
  <c r="AH415" i="20" s="1"/>
  <c r="AD415" i="20"/>
  <c r="AC415" i="20"/>
  <c r="AB415" i="20"/>
  <c r="AA415" i="20"/>
  <c r="AJ414" i="20"/>
  <c r="AK414" i="20" s="1"/>
  <c r="AI414" i="20"/>
  <c r="AG414" i="20"/>
  <c r="AH414" i="20" s="1"/>
  <c r="AF414" i="20"/>
  <c r="AD414" i="20"/>
  <c r="AC414" i="20"/>
  <c r="AB414" i="20"/>
  <c r="AA414" i="20"/>
  <c r="AJ413" i="20"/>
  <c r="AI413" i="20"/>
  <c r="AG413" i="20"/>
  <c r="AF413" i="20"/>
  <c r="AD413" i="20"/>
  <c r="AC413" i="20"/>
  <c r="AB413" i="20"/>
  <c r="AA413" i="20"/>
  <c r="AJ412" i="20"/>
  <c r="AI412" i="20"/>
  <c r="AK412" i="20" s="1"/>
  <c r="AG412" i="20"/>
  <c r="AF412" i="20"/>
  <c r="AD412" i="20"/>
  <c r="AC412" i="20"/>
  <c r="AB412" i="20"/>
  <c r="AA412" i="20"/>
  <c r="AJ411" i="20"/>
  <c r="AI411" i="20"/>
  <c r="AK411" i="20" s="1"/>
  <c r="AG411" i="20"/>
  <c r="AF411" i="20"/>
  <c r="AH411" i="20" s="1"/>
  <c r="AD411" i="20"/>
  <c r="AC411" i="20"/>
  <c r="AB411" i="20"/>
  <c r="AA411" i="20"/>
  <c r="AJ410" i="20"/>
  <c r="AI410" i="20"/>
  <c r="AG410" i="20"/>
  <c r="AH410" i="20" s="1"/>
  <c r="AF410" i="20"/>
  <c r="AD410" i="20"/>
  <c r="AC410" i="20"/>
  <c r="AB410" i="20"/>
  <c r="AA410" i="20"/>
  <c r="AJ409" i="20"/>
  <c r="AI409" i="20"/>
  <c r="AG409" i="20"/>
  <c r="AF409" i="20"/>
  <c r="AD409" i="20"/>
  <c r="AC409" i="20"/>
  <c r="AB409" i="20"/>
  <c r="AA409" i="20"/>
  <c r="AK408" i="20"/>
  <c r="AJ408" i="20"/>
  <c r="AI408" i="20"/>
  <c r="AG408" i="20"/>
  <c r="AF408" i="20"/>
  <c r="AD408" i="20"/>
  <c r="AC408" i="20"/>
  <c r="AB408" i="20"/>
  <c r="AA408" i="20"/>
  <c r="AJ407" i="20"/>
  <c r="AI407" i="20"/>
  <c r="AK407" i="20" s="1"/>
  <c r="AG407" i="20"/>
  <c r="AF407" i="20"/>
  <c r="AH407" i="20" s="1"/>
  <c r="AD407" i="20"/>
  <c r="AC407" i="20"/>
  <c r="AB407" i="20"/>
  <c r="AA407" i="20"/>
  <c r="AJ406" i="20"/>
  <c r="AK406" i="20" s="1"/>
  <c r="AI406" i="20"/>
  <c r="AG406" i="20"/>
  <c r="AH406" i="20" s="1"/>
  <c r="AF406" i="20"/>
  <c r="AD406" i="20"/>
  <c r="AC406" i="20"/>
  <c r="AB406" i="20"/>
  <c r="AA406" i="20"/>
  <c r="AJ405" i="20"/>
  <c r="AI405" i="20"/>
  <c r="AG405" i="20"/>
  <c r="AF405" i="20"/>
  <c r="AD405" i="20"/>
  <c r="AC405" i="20"/>
  <c r="AB405" i="20"/>
  <c r="AA405" i="20"/>
  <c r="AJ404" i="20"/>
  <c r="AI404" i="20"/>
  <c r="AK404" i="20" s="1"/>
  <c r="AG404" i="20"/>
  <c r="AF404" i="20"/>
  <c r="AD404" i="20"/>
  <c r="AC404" i="20"/>
  <c r="AB404" i="20"/>
  <c r="AA404" i="20"/>
  <c r="AJ403" i="20"/>
  <c r="AI403" i="20"/>
  <c r="AK403" i="20" s="1"/>
  <c r="AG403" i="20"/>
  <c r="AF403" i="20"/>
  <c r="AH403" i="20" s="1"/>
  <c r="AD403" i="20"/>
  <c r="AC403" i="20"/>
  <c r="AB403" i="20"/>
  <c r="AA403" i="20"/>
  <c r="AJ402" i="20"/>
  <c r="AI402" i="20"/>
  <c r="AK402" i="20" s="1"/>
  <c r="AG402" i="20"/>
  <c r="AH402" i="20" s="1"/>
  <c r="AF402" i="20"/>
  <c r="AD402" i="20"/>
  <c r="AC402" i="20"/>
  <c r="AB402" i="20"/>
  <c r="AA402" i="20"/>
  <c r="AJ401" i="20"/>
  <c r="AI401" i="20"/>
  <c r="AG401" i="20"/>
  <c r="AF401" i="20"/>
  <c r="AD401" i="20"/>
  <c r="AC401" i="20"/>
  <c r="AB401" i="20"/>
  <c r="AA401" i="20"/>
  <c r="AK400" i="20"/>
  <c r="AJ400" i="20"/>
  <c r="AI400" i="20"/>
  <c r="AG400" i="20"/>
  <c r="AF400" i="20"/>
  <c r="AD400" i="20"/>
  <c r="AC400" i="20"/>
  <c r="AB400" i="20"/>
  <c r="AA400" i="20"/>
  <c r="AJ399" i="20"/>
  <c r="AI399" i="20"/>
  <c r="AK399" i="20" s="1"/>
  <c r="AG399" i="20"/>
  <c r="AF399" i="20"/>
  <c r="AH399" i="20" s="1"/>
  <c r="AD399" i="20"/>
  <c r="AC399" i="20"/>
  <c r="AB399" i="20"/>
  <c r="AA399" i="20"/>
  <c r="AJ398" i="20"/>
  <c r="AK398" i="20" s="1"/>
  <c r="AI398" i="20"/>
  <c r="AG398" i="20"/>
  <c r="AH398" i="20" s="1"/>
  <c r="AF398" i="20"/>
  <c r="AD398" i="20"/>
  <c r="AC398" i="20"/>
  <c r="AB398" i="20"/>
  <c r="AA398" i="20"/>
  <c r="AJ397" i="20"/>
  <c r="AI397" i="20"/>
  <c r="AG397" i="20"/>
  <c r="AF397" i="20"/>
  <c r="AD397" i="20"/>
  <c r="AC397" i="20"/>
  <c r="AB397" i="20"/>
  <c r="AA397" i="20"/>
  <c r="AK396" i="20"/>
  <c r="AJ396" i="20"/>
  <c r="AI396" i="20"/>
  <c r="AG396" i="20"/>
  <c r="AF396" i="20"/>
  <c r="AD396" i="20"/>
  <c r="AC396" i="20"/>
  <c r="AB396" i="20"/>
  <c r="AA396" i="20"/>
  <c r="AJ395" i="20"/>
  <c r="AI395" i="20"/>
  <c r="AK395" i="20" s="1"/>
  <c r="AG395" i="20"/>
  <c r="AF395" i="20"/>
  <c r="AH395" i="20" s="1"/>
  <c r="AD395" i="20"/>
  <c r="AC395" i="20"/>
  <c r="AB395" i="20"/>
  <c r="AA395" i="20"/>
  <c r="AJ394" i="20"/>
  <c r="AI394" i="20"/>
  <c r="AG394" i="20"/>
  <c r="AH394" i="20" s="1"/>
  <c r="AF394" i="20"/>
  <c r="AD394" i="20"/>
  <c r="AC394" i="20"/>
  <c r="AB394" i="20"/>
  <c r="AA394" i="20"/>
  <c r="AJ393" i="20"/>
  <c r="AI393" i="20"/>
  <c r="AG393" i="20"/>
  <c r="AF393" i="20"/>
  <c r="AD393" i="20"/>
  <c r="AC393" i="20"/>
  <c r="AB393" i="20"/>
  <c r="AA393" i="20"/>
  <c r="AJ392" i="20"/>
  <c r="AI392" i="20"/>
  <c r="AK392" i="20" s="1"/>
  <c r="AG392" i="20"/>
  <c r="AF392" i="20"/>
  <c r="AD392" i="20"/>
  <c r="AC392" i="20"/>
  <c r="AB392" i="20"/>
  <c r="AA392" i="20"/>
  <c r="AJ391" i="20"/>
  <c r="AI391" i="20"/>
  <c r="AK391" i="20" s="1"/>
  <c r="AG391" i="20"/>
  <c r="AF391" i="20"/>
  <c r="AH391" i="20" s="1"/>
  <c r="AD391" i="20"/>
  <c r="AC391" i="20"/>
  <c r="AB391" i="20"/>
  <c r="AA391" i="20"/>
  <c r="AJ390" i="20"/>
  <c r="AK390" i="20" s="1"/>
  <c r="AI390" i="20"/>
  <c r="AG390" i="20"/>
  <c r="AH390" i="20" s="1"/>
  <c r="AF390" i="20"/>
  <c r="AD390" i="20"/>
  <c r="AC390" i="20"/>
  <c r="AB390" i="20"/>
  <c r="AA390" i="20"/>
  <c r="AJ389" i="20"/>
  <c r="AI389" i="20"/>
  <c r="AG389" i="20"/>
  <c r="AF389" i="20"/>
  <c r="AD389" i="20"/>
  <c r="AC389" i="20"/>
  <c r="AB389" i="20"/>
  <c r="AA389" i="20"/>
  <c r="AJ388" i="20"/>
  <c r="AI388" i="20"/>
  <c r="AK388" i="20" s="1"/>
  <c r="AG388" i="20"/>
  <c r="AF388" i="20"/>
  <c r="AD388" i="20"/>
  <c r="AC388" i="20"/>
  <c r="AB388" i="20"/>
  <c r="AA388" i="20"/>
  <c r="AJ387" i="20"/>
  <c r="AI387" i="20"/>
  <c r="AK387" i="20" s="1"/>
  <c r="AG387" i="20"/>
  <c r="AF387" i="20"/>
  <c r="AH387" i="20" s="1"/>
  <c r="AD387" i="20"/>
  <c r="AC387" i="20"/>
  <c r="AB387" i="20"/>
  <c r="AA387" i="20"/>
  <c r="AJ386" i="20"/>
  <c r="AI386" i="20"/>
  <c r="AK386" i="20" s="1"/>
  <c r="AG386" i="20"/>
  <c r="AH386" i="20" s="1"/>
  <c r="AF386" i="20"/>
  <c r="AD386" i="20"/>
  <c r="AC386" i="20"/>
  <c r="AB386" i="20"/>
  <c r="AA386" i="20"/>
  <c r="AJ385" i="20"/>
  <c r="AI385" i="20"/>
  <c r="AG385" i="20"/>
  <c r="AF385" i="20"/>
  <c r="AD385" i="20"/>
  <c r="AC385" i="20"/>
  <c r="AB385" i="20"/>
  <c r="AA385" i="20"/>
  <c r="AK384" i="20"/>
  <c r="AJ384" i="20"/>
  <c r="AI384" i="20"/>
  <c r="AG384" i="20"/>
  <c r="AF384" i="20"/>
  <c r="AD384" i="20"/>
  <c r="AC384" i="20"/>
  <c r="AB384" i="20"/>
  <c r="AA384" i="20"/>
  <c r="AJ383" i="20"/>
  <c r="AI383" i="20"/>
  <c r="AK383" i="20" s="1"/>
  <c r="AG383" i="20"/>
  <c r="AF383" i="20"/>
  <c r="AH383" i="20" s="1"/>
  <c r="AD383" i="20"/>
  <c r="AC383" i="20"/>
  <c r="AB383" i="20"/>
  <c r="AA383" i="20"/>
  <c r="AJ382" i="20"/>
  <c r="AK382" i="20" s="1"/>
  <c r="AI382" i="20"/>
  <c r="AG382" i="20"/>
  <c r="AH382" i="20" s="1"/>
  <c r="AF382" i="20"/>
  <c r="AD382" i="20"/>
  <c r="AC382" i="20"/>
  <c r="AB382" i="20"/>
  <c r="AA382" i="20"/>
  <c r="AJ381" i="20"/>
  <c r="AI381" i="20"/>
  <c r="AG381" i="20"/>
  <c r="AF381" i="20"/>
  <c r="AD381" i="20"/>
  <c r="AC381" i="20"/>
  <c r="AB381" i="20"/>
  <c r="AA381" i="20"/>
  <c r="AK380" i="20"/>
  <c r="AJ380" i="20"/>
  <c r="AI380" i="20"/>
  <c r="AG380" i="20"/>
  <c r="AF380" i="20"/>
  <c r="AD380" i="20"/>
  <c r="AC380" i="20"/>
  <c r="AB380" i="20"/>
  <c r="AA380" i="20"/>
  <c r="AJ379" i="20"/>
  <c r="AI379" i="20"/>
  <c r="AK379" i="20" s="1"/>
  <c r="AG379" i="20"/>
  <c r="AF379" i="20"/>
  <c r="AH379" i="20" s="1"/>
  <c r="AD379" i="20"/>
  <c r="AC379" i="20"/>
  <c r="AB379" i="20"/>
  <c r="AA379" i="20"/>
  <c r="AJ378" i="20"/>
  <c r="AI378" i="20"/>
  <c r="AG378" i="20"/>
  <c r="AH378" i="20" s="1"/>
  <c r="AF378" i="20"/>
  <c r="AD378" i="20"/>
  <c r="AC378" i="20"/>
  <c r="AB378" i="20"/>
  <c r="AA378" i="20"/>
  <c r="AJ377" i="20"/>
  <c r="AI377" i="20"/>
  <c r="AG377" i="20"/>
  <c r="AF377" i="20"/>
  <c r="AD377" i="20"/>
  <c r="AC377" i="20"/>
  <c r="AB377" i="20"/>
  <c r="AA377" i="20"/>
  <c r="AJ376" i="20"/>
  <c r="AI376" i="20"/>
  <c r="AK376" i="20" s="1"/>
  <c r="AG376" i="20"/>
  <c r="AF376" i="20"/>
  <c r="AD376" i="20"/>
  <c r="AC376" i="20"/>
  <c r="AB376" i="20"/>
  <c r="AA376" i="20"/>
  <c r="AJ375" i="20"/>
  <c r="AI375" i="20"/>
  <c r="AK375" i="20" s="1"/>
  <c r="AG375" i="20"/>
  <c r="AF375" i="20"/>
  <c r="AH375" i="20" s="1"/>
  <c r="AD375" i="20"/>
  <c r="AC375" i="20"/>
  <c r="AB375" i="20"/>
  <c r="AA375" i="20"/>
  <c r="AJ374" i="20"/>
  <c r="AK374" i="20" s="1"/>
  <c r="AI374" i="20"/>
  <c r="AG374" i="20"/>
  <c r="AH374" i="20" s="1"/>
  <c r="AF374" i="20"/>
  <c r="AD374" i="20"/>
  <c r="AC374" i="20"/>
  <c r="AB374" i="20"/>
  <c r="AA374" i="20"/>
  <c r="AJ373" i="20"/>
  <c r="AI373" i="20"/>
  <c r="AG373" i="20"/>
  <c r="AF373" i="20"/>
  <c r="AD373" i="20"/>
  <c r="AC373" i="20"/>
  <c r="AB373" i="20"/>
  <c r="AA373" i="20"/>
  <c r="AJ372" i="20"/>
  <c r="AK372" i="20" s="1"/>
  <c r="AI372" i="20"/>
  <c r="AG372" i="20"/>
  <c r="AF372" i="20"/>
  <c r="AD372" i="20"/>
  <c r="AC372" i="20"/>
  <c r="AB372" i="20"/>
  <c r="AA372" i="20"/>
  <c r="AJ371" i="20"/>
  <c r="AI371" i="20"/>
  <c r="AG371" i="20"/>
  <c r="AF371" i="20"/>
  <c r="AH371" i="20" s="1"/>
  <c r="AD371" i="20"/>
  <c r="AC371" i="20"/>
  <c r="AB371" i="20"/>
  <c r="AA371" i="20"/>
  <c r="AK370" i="20"/>
  <c r="AJ370" i="20"/>
  <c r="AI370" i="20"/>
  <c r="AG370" i="20"/>
  <c r="AF370" i="20"/>
  <c r="AD370" i="20"/>
  <c r="AC370" i="20"/>
  <c r="AB370" i="20"/>
  <c r="AA370" i="20"/>
  <c r="AJ369" i="20"/>
  <c r="AI369" i="20"/>
  <c r="AG369" i="20"/>
  <c r="AF369" i="20"/>
  <c r="AH369" i="20" s="1"/>
  <c r="AD369" i="20"/>
  <c r="AC369" i="20"/>
  <c r="AB369" i="20"/>
  <c r="AA369" i="20"/>
  <c r="AJ368" i="20"/>
  <c r="AI368" i="20"/>
  <c r="AK368" i="20" s="1"/>
  <c r="AG368" i="20"/>
  <c r="AH368" i="20" s="1"/>
  <c r="AF368" i="20"/>
  <c r="AD368" i="20"/>
  <c r="AC368" i="20"/>
  <c r="AB368" i="20"/>
  <c r="AA368" i="20"/>
  <c r="AJ367" i="20"/>
  <c r="AI367" i="20"/>
  <c r="AK367" i="20" s="1"/>
  <c r="AG367" i="20"/>
  <c r="AF367" i="20"/>
  <c r="AD367" i="20"/>
  <c r="AC367" i="20"/>
  <c r="AB367" i="20"/>
  <c r="AA367" i="20"/>
  <c r="AJ366" i="20"/>
  <c r="AI366" i="20"/>
  <c r="AK366" i="20" s="1"/>
  <c r="AG366" i="20"/>
  <c r="AH366" i="20" s="1"/>
  <c r="AF366" i="20"/>
  <c r="AD366" i="20"/>
  <c r="AC366" i="20"/>
  <c r="AB366" i="20"/>
  <c r="AA366" i="20"/>
  <c r="AJ365" i="20"/>
  <c r="AI365" i="20"/>
  <c r="AK365" i="20" s="1"/>
  <c r="AG365" i="20"/>
  <c r="AF365" i="20"/>
  <c r="AD365" i="20"/>
  <c r="AC365" i="20"/>
  <c r="AB365" i="20"/>
  <c r="AA365" i="20"/>
  <c r="AJ364" i="20"/>
  <c r="AK364" i="20" s="1"/>
  <c r="AI364" i="20"/>
  <c r="AG364" i="20"/>
  <c r="AF364" i="20"/>
  <c r="AD364" i="20"/>
  <c r="AC364" i="20"/>
  <c r="AB364" i="20"/>
  <c r="AA364" i="20"/>
  <c r="AJ363" i="20"/>
  <c r="AI363" i="20"/>
  <c r="AG363" i="20"/>
  <c r="AF363" i="20"/>
  <c r="AH363" i="20" s="1"/>
  <c r="AD363" i="20"/>
  <c r="AC363" i="20"/>
  <c r="AB363" i="20"/>
  <c r="AA363" i="20"/>
  <c r="AK362" i="20"/>
  <c r="AJ362" i="20"/>
  <c r="AI362" i="20"/>
  <c r="AG362" i="20"/>
  <c r="AF362" i="20"/>
  <c r="AD362" i="20"/>
  <c r="AC362" i="20"/>
  <c r="AB362" i="20"/>
  <c r="AA362" i="20"/>
  <c r="AJ361" i="20"/>
  <c r="AI361" i="20"/>
  <c r="AG361" i="20"/>
  <c r="AF361" i="20"/>
  <c r="AH361" i="20" s="1"/>
  <c r="AD361" i="20"/>
  <c r="AC361" i="20"/>
  <c r="AB361" i="20"/>
  <c r="AA361" i="20"/>
  <c r="AJ360" i="20"/>
  <c r="AI360" i="20"/>
  <c r="AK360" i="20" s="1"/>
  <c r="AG360" i="20"/>
  <c r="AH360" i="20" s="1"/>
  <c r="AF360" i="20"/>
  <c r="AD360" i="20"/>
  <c r="AC360" i="20"/>
  <c r="AB360" i="20"/>
  <c r="AA360" i="20"/>
  <c r="AJ359" i="20"/>
  <c r="AI359" i="20"/>
  <c r="AK359" i="20" s="1"/>
  <c r="AG359" i="20"/>
  <c r="AF359" i="20"/>
  <c r="AD359" i="20"/>
  <c r="AC359" i="20"/>
  <c r="AB359" i="20"/>
  <c r="AA359" i="20"/>
  <c r="AJ358" i="20"/>
  <c r="AI358" i="20"/>
  <c r="AK358" i="20" s="1"/>
  <c r="AG358" i="20"/>
  <c r="AH358" i="20" s="1"/>
  <c r="AF358" i="20"/>
  <c r="AD358" i="20"/>
  <c r="AC358" i="20"/>
  <c r="AB358" i="20"/>
  <c r="AA358" i="20"/>
  <c r="AJ357" i="20"/>
  <c r="AI357" i="20"/>
  <c r="AK357" i="20" s="1"/>
  <c r="AG357" i="20"/>
  <c r="AF357" i="20"/>
  <c r="AD357" i="20"/>
  <c r="AC357" i="20"/>
  <c r="AB357" i="20"/>
  <c r="AA357" i="20"/>
  <c r="AJ356" i="20"/>
  <c r="AK356" i="20" s="1"/>
  <c r="AI356" i="20"/>
  <c r="AG356" i="20"/>
  <c r="AF356" i="20"/>
  <c r="AD356" i="20"/>
  <c r="AC356" i="20"/>
  <c r="AB356" i="20"/>
  <c r="AA356" i="20"/>
  <c r="AJ355" i="20"/>
  <c r="AI355" i="20"/>
  <c r="AG355" i="20"/>
  <c r="AF355" i="20"/>
  <c r="AH355" i="20" s="1"/>
  <c r="AD355" i="20"/>
  <c r="AC355" i="20"/>
  <c r="AB355" i="20"/>
  <c r="AA355" i="20"/>
  <c r="AK354" i="20"/>
  <c r="AJ354" i="20"/>
  <c r="AI354" i="20"/>
  <c r="AG354" i="20"/>
  <c r="AF354" i="20"/>
  <c r="AD354" i="20"/>
  <c r="AC354" i="20"/>
  <c r="AB354" i="20"/>
  <c r="AA354" i="20"/>
  <c r="AJ353" i="20"/>
  <c r="AI353" i="20"/>
  <c r="AG353" i="20"/>
  <c r="AF353" i="20"/>
  <c r="AH353" i="20" s="1"/>
  <c r="AD353" i="20"/>
  <c r="AC353" i="20"/>
  <c r="AB353" i="20"/>
  <c r="AA353" i="20"/>
  <c r="AJ352" i="20"/>
  <c r="AI352" i="20"/>
  <c r="AK352" i="20" s="1"/>
  <c r="AG352" i="20"/>
  <c r="AH352" i="20" s="1"/>
  <c r="AF352" i="20"/>
  <c r="AD352" i="20"/>
  <c r="AC352" i="20"/>
  <c r="AB352" i="20"/>
  <c r="AA352" i="20"/>
  <c r="AJ351" i="20"/>
  <c r="AI351" i="20"/>
  <c r="AK351" i="20" s="1"/>
  <c r="AG351" i="20"/>
  <c r="AF351" i="20"/>
  <c r="AD351" i="20"/>
  <c r="AC351" i="20"/>
  <c r="AB351" i="20"/>
  <c r="AA351" i="20"/>
  <c r="AJ350" i="20"/>
  <c r="AI350" i="20"/>
  <c r="AK350" i="20" s="1"/>
  <c r="AG350" i="20"/>
  <c r="AH350" i="20" s="1"/>
  <c r="AF350" i="20"/>
  <c r="AD350" i="20"/>
  <c r="AC350" i="20"/>
  <c r="AB350" i="20"/>
  <c r="AA350" i="20"/>
  <c r="AJ349" i="20"/>
  <c r="AI349" i="20"/>
  <c r="AK349" i="20" s="1"/>
  <c r="AG349" i="20"/>
  <c r="AF349" i="20"/>
  <c r="AD349" i="20"/>
  <c r="AC349" i="20"/>
  <c r="AB349" i="20"/>
  <c r="AA349" i="20"/>
  <c r="AJ348" i="20"/>
  <c r="AK348" i="20" s="1"/>
  <c r="AI348" i="20"/>
  <c r="AG348" i="20"/>
  <c r="AF348" i="20"/>
  <c r="AD348" i="20"/>
  <c r="AC348" i="20"/>
  <c r="AB348" i="20"/>
  <c r="AA348" i="20"/>
  <c r="AJ347" i="20"/>
  <c r="AI347" i="20"/>
  <c r="AG347" i="20"/>
  <c r="AF347" i="20"/>
  <c r="AH347" i="20" s="1"/>
  <c r="AD347" i="20"/>
  <c r="AC347" i="20"/>
  <c r="AB347" i="20"/>
  <c r="AA347" i="20"/>
  <c r="AK346" i="20"/>
  <c r="AJ346" i="20"/>
  <c r="AI346" i="20"/>
  <c r="AG346" i="20"/>
  <c r="AF346" i="20"/>
  <c r="AD346" i="20"/>
  <c r="AC346" i="20"/>
  <c r="AB346" i="20"/>
  <c r="AA346" i="20"/>
  <c r="AJ345" i="20"/>
  <c r="AI345" i="20"/>
  <c r="AG345" i="20"/>
  <c r="AF345" i="20"/>
  <c r="AH345" i="20" s="1"/>
  <c r="AD345" i="20"/>
  <c r="AC345" i="20"/>
  <c r="AB345" i="20"/>
  <c r="AA345" i="20"/>
  <c r="AJ344" i="20"/>
  <c r="AI344" i="20"/>
  <c r="AK344" i="20" s="1"/>
  <c r="AG344" i="20"/>
  <c r="AH344" i="20" s="1"/>
  <c r="AF344" i="20"/>
  <c r="AD344" i="20"/>
  <c r="AC344" i="20"/>
  <c r="AB344" i="20"/>
  <c r="AA344" i="20"/>
  <c r="AJ343" i="20"/>
  <c r="AI343" i="20"/>
  <c r="AK343" i="20" s="1"/>
  <c r="AG343" i="20"/>
  <c r="AF343" i="20"/>
  <c r="AD343" i="20"/>
  <c r="AC343" i="20"/>
  <c r="AB343" i="20"/>
  <c r="AA343" i="20"/>
  <c r="AJ342" i="20"/>
  <c r="AI342" i="20"/>
  <c r="AK342" i="20" s="1"/>
  <c r="AG342" i="20"/>
  <c r="AH342" i="20" s="1"/>
  <c r="AF342" i="20"/>
  <c r="AD342" i="20"/>
  <c r="AC342" i="20"/>
  <c r="AB342" i="20"/>
  <c r="AA342" i="20"/>
  <c r="AJ341" i="20"/>
  <c r="AI341" i="20"/>
  <c r="AK341" i="20" s="1"/>
  <c r="AG341" i="20"/>
  <c r="AF341" i="20"/>
  <c r="AD341" i="20"/>
  <c r="AC341" i="20"/>
  <c r="AB341" i="20"/>
  <c r="AA341" i="20"/>
  <c r="AJ340" i="20"/>
  <c r="AK340" i="20" s="1"/>
  <c r="AI340" i="20"/>
  <c r="AG340" i="20"/>
  <c r="AF340" i="20"/>
  <c r="AD340" i="20"/>
  <c r="AC340" i="20"/>
  <c r="AB340" i="20"/>
  <c r="AA340" i="20"/>
  <c r="AJ339" i="20"/>
  <c r="AI339" i="20"/>
  <c r="AG339" i="20"/>
  <c r="AF339" i="20"/>
  <c r="AH339" i="20" s="1"/>
  <c r="AD339" i="20"/>
  <c r="AC339" i="20"/>
  <c r="AB339" i="20"/>
  <c r="AA339" i="20"/>
  <c r="AK338" i="20"/>
  <c r="AJ338" i="20"/>
  <c r="AI338" i="20"/>
  <c r="AG338" i="20"/>
  <c r="AF338" i="20"/>
  <c r="AD338" i="20"/>
  <c r="AC338" i="20"/>
  <c r="AB338" i="20"/>
  <c r="AA338" i="20"/>
  <c r="AJ337" i="20"/>
  <c r="AI337" i="20"/>
  <c r="AG337" i="20"/>
  <c r="AF337" i="20"/>
  <c r="AH337" i="20" s="1"/>
  <c r="AD337" i="20"/>
  <c r="AC337" i="20"/>
  <c r="AB337" i="20"/>
  <c r="AA337" i="20"/>
  <c r="AJ336" i="20"/>
  <c r="AI336" i="20"/>
  <c r="AK336" i="20" s="1"/>
  <c r="AG336" i="20"/>
  <c r="AH336" i="20" s="1"/>
  <c r="AF336" i="20"/>
  <c r="AD336" i="20"/>
  <c r="AC336" i="20"/>
  <c r="AB336" i="20"/>
  <c r="AA336" i="20"/>
  <c r="AJ335" i="20"/>
  <c r="AI335" i="20"/>
  <c r="AK335" i="20" s="1"/>
  <c r="AG335" i="20"/>
  <c r="AF335" i="20"/>
  <c r="AD335" i="20"/>
  <c r="AC335" i="20"/>
  <c r="AB335" i="20"/>
  <c r="AA335" i="20"/>
  <c r="AJ334" i="20"/>
  <c r="AI334" i="20"/>
  <c r="AK334" i="20" s="1"/>
  <c r="AG334" i="20"/>
  <c r="AH334" i="20" s="1"/>
  <c r="AF334" i="20"/>
  <c r="AD334" i="20"/>
  <c r="AC334" i="20"/>
  <c r="AB334" i="20"/>
  <c r="AA334" i="20"/>
  <c r="AJ333" i="20"/>
  <c r="AI333" i="20"/>
  <c r="AK333" i="20" s="1"/>
  <c r="AG333" i="20"/>
  <c r="AF333" i="20"/>
  <c r="AD333" i="20"/>
  <c r="AC333" i="20"/>
  <c r="AB333" i="20"/>
  <c r="AA333" i="20"/>
  <c r="AJ332" i="20"/>
  <c r="AK332" i="20" s="1"/>
  <c r="AI332" i="20"/>
  <c r="AG332" i="20"/>
  <c r="AF332" i="20"/>
  <c r="AD332" i="20"/>
  <c r="AC332" i="20"/>
  <c r="AB332" i="20"/>
  <c r="AA332" i="20"/>
  <c r="AJ331" i="20"/>
  <c r="AI331" i="20"/>
  <c r="AG331" i="20"/>
  <c r="AF331" i="20"/>
  <c r="AH331" i="20" s="1"/>
  <c r="AD331" i="20"/>
  <c r="AC331" i="20"/>
  <c r="AB331" i="20"/>
  <c r="AA331" i="20"/>
  <c r="AK330" i="20"/>
  <c r="AJ330" i="20"/>
  <c r="AI330" i="20"/>
  <c r="AG330" i="20"/>
  <c r="AF330" i="20"/>
  <c r="AD330" i="20"/>
  <c r="AC330" i="20"/>
  <c r="AB330" i="20"/>
  <c r="AA330" i="20"/>
  <c r="AJ329" i="20"/>
  <c r="AI329" i="20"/>
  <c r="AG329" i="20"/>
  <c r="AF329" i="20"/>
  <c r="AH329" i="20" s="1"/>
  <c r="AD329" i="20"/>
  <c r="AC329" i="20"/>
  <c r="AB329" i="20"/>
  <c r="AA329" i="20"/>
  <c r="AJ328" i="20"/>
  <c r="AI328" i="20"/>
  <c r="AK328" i="20" s="1"/>
  <c r="AG328" i="20"/>
  <c r="AH328" i="20" s="1"/>
  <c r="AF328" i="20"/>
  <c r="AD328" i="20"/>
  <c r="AC328" i="20"/>
  <c r="AB328" i="20"/>
  <c r="AA328" i="20"/>
  <c r="AJ327" i="20"/>
  <c r="AI327" i="20"/>
  <c r="AK327" i="20" s="1"/>
  <c r="AG327" i="20"/>
  <c r="AF327" i="20"/>
  <c r="AD327" i="20"/>
  <c r="AC327" i="20"/>
  <c r="AB327" i="20"/>
  <c r="AA327" i="20"/>
  <c r="AJ326" i="20"/>
  <c r="AI326" i="20"/>
  <c r="AK326" i="20" s="1"/>
  <c r="AG326" i="20"/>
  <c r="AH326" i="20" s="1"/>
  <c r="AF326" i="20"/>
  <c r="AD326" i="20"/>
  <c r="AC326" i="20"/>
  <c r="AB326" i="20"/>
  <c r="AA326" i="20"/>
  <c r="AJ325" i="20"/>
  <c r="AI325" i="20"/>
  <c r="AK325" i="20" s="1"/>
  <c r="AG325" i="20"/>
  <c r="AF325" i="20"/>
  <c r="AD325" i="20"/>
  <c r="AC325" i="20"/>
  <c r="AB325" i="20"/>
  <c r="AA325" i="20"/>
  <c r="AJ324" i="20"/>
  <c r="AK324" i="20" s="1"/>
  <c r="AI324" i="20"/>
  <c r="AG324" i="20"/>
  <c r="AF324" i="20"/>
  <c r="AD324" i="20"/>
  <c r="AC324" i="20"/>
  <c r="AB324" i="20"/>
  <c r="AA324" i="20"/>
  <c r="AJ323" i="20"/>
  <c r="AI323" i="20"/>
  <c r="AG323" i="20"/>
  <c r="AF323" i="20"/>
  <c r="AH323" i="20" s="1"/>
  <c r="AD323" i="20"/>
  <c r="AC323" i="20"/>
  <c r="AB323" i="20"/>
  <c r="AA323" i="20"/>
  <c r="AK322" i="20"/>
  <c r="AJ322" i="20"/>
  <c r="AI322" i="20"/>
  <c r="AG322" i="20"/>
  <c r="AF322" i="20"/>
  <c r="AD322" i="20"/>
  <c r="AC322" i="20"/>
  <c r="AB322" i="20"/>
  <c r="AA322" i="20"/>
  <c r="AJ321" i="20"/>
  <c r="AI321" i="20"/>
  <c r="AG321" i="20"/>
  <c r="AF321" i="20"/>
  <c r="AH321" i="20" s="1"/>
  <c r="AD321" i="20"/>
  <c r="AC321" i="20"/>
  <c r="AB321" i="20"/>
  <c r="AA321" i="20"/>
  <c r="AJ320" i="20"/>
  <c r="AI320" i="20"/>
  <c r="AK320" i="20" s="1"/>
  <c r="AG320" i="20"/>
  <c r="AH320" i="20" s="1"/>
  <c r="AF320" i="20"/>
  <c r="AD320" i="20"/>
  <c r="AC320" i="20"/>
  <c r="AB320" i="20"/>
  <c r="AA320" i="20"/>
  <c r="AJ319" i="20"/>
  <c r="AI319" i="20"/>
  <c r="AK319" i="20" s="1"/>
  <c r="AG319" i="20"/>
  <c r="AF319" i="20"/>
  <c r="AD319" i="20"/>
  <c r="AC319" i="20"/>
  <c r="AB319" i="20"/>
  <c r="AA319" i="20"/>
  <c r="AJ318" i="20"/>
  <c r="AI318" i="20"/>
  <c r="AK318" i="20" s="1"/>
  <c r="AG318" i="20"/>
  <c r="AH318" i="20" s="1"/>
  <c r="AF318" i="20"/>
  <c r="AD318" i="20"/>
  <c r="AC318" i="20"/>
  <c r="AB318" i="20"/>
  <c r="AA318" i="20"/>
  <c r="AJ317" i="20"/>
  <c r="AI317" i="20"/>
  <c r="AK317" i="20" s="1"/>
  <c r="AG317" i="20"/>
  <c r="AF317" i="20"/>
  <c r="AD317" i="20"/>
  <c r="AC317" i="20"/>
  <c r="AB317" i="20"/>
  <c r="AA317" i="20"/>
  <c r="AJ316" i="20"/>
  <c r="AK316" i="20" s="1"/>
  <c r="AI316" i="20"/>
  <c r="AG316" i="20"/>
  <c r="AF316" i="20"/>
  <c r="AD316" i="20"/>
  <c r="AC316" i="20"/>
  <c r="AB316" i="20"/>
  <c r="AA316" i="20"/>
  <c r="AJ315" i="20"/>
  <c r="AI315" i="20"/>
  <c r="AG315" i="20"/>
  <c r="AF315" i="20"/>
  <c r="AH315" i="20" s="1"/>
  <c r="AD315" i="20"/>
  <c r="AC315" i="20"/>
  <c r="AB315" i="20"/>
  <c r="AA315" i="20"/>
  <c r="AK314" i="20"/>
  <c r="AJ314" i="20"/>
  <c r="AI314" i="20"/>
  <c r="AG314" i="20"/>
  <c r="AF314" i="20"/>
  <c r="AD314" i="20"/>
  <c r="AC314" i="20"/>
  <c r="AB314" i="20"/>
  <c r="AA314" i="20"/>
  <c r="AJ313" i="20"/>
  <c r="AI313" i="20"/>
  <c r="AG313" i="20"/>
  <c r="AF313" i="20"/>
  <c r="AH313" i="20" s="1"/>
  <c r="AD313" i="20"/>
  <c r="AC313" i="20"/>
  <c r="AB313" i="20"/>
  <c r="AA313" i="20"/>
  <c r="AJ312" i="20"/>
  <c r="AI312" i="20"/>
  <c r="AK312" i="20" s="1"/>
  <c r="AG312" i="20"/>
  <c r="AH312" i="20" s="1"/>
  <c r="AF312" i="20"/>
  <c r="AD312" i="20"/>
  <c r="AC312" i="20"/>
  <c r="AB312" i="20"/>
  <c r="AA312" i="20"/>
  <c r="AJ311" i="20"/>
  <c r="AI311" i="20"/>
  <c r="AK311" i="20" s="1"/>
  <c r="AG311" i="20"/>
  <c r="AF311" i="20"/>
  <c r="AD311" i="20"/>
  <c r="AC311" i="20"/>
  <c r="AB311" i="20"/>
  <c r="AA311" i="20"/>
  <c r="AJ310" i="20"/>
  <c r="AI310" i="20"/>
  <c r="AK310" i="20" s="1"/>
  <c r="AG310" i="20"/>
  <c r="AH310" i="20" s="1"/>
  <c r="AF310" i="20"/>
  <c r="AD310" i="20"/>
  <c r="AC310" i="20"/>
  <c r="AB310" i="20"/>
  <c r="AA310" i="20"/>
  <c r="AJ309" i="20"/>
  <c r="AI309" i="20"/>
  <c r="AK309" i="20" s="1"/>
  <c r="AG309" i="20"/>
  <c r="AF309" i="20"/>
  <c r="AD309" i="20"/>
  <c r="AC309" i="20"/>
  <c r="AB309" i="20"/>
  <c r="AA309" i="20"/>
  <c r="AJ308" i="20"/>
  <c r="AK308" i="20" s="1"/>
  <c r="AI308" i="20"/>
  <c r="AG308" i="20"/>
  <c r="AF308" i="20"/>
  <c r="AD308" i="20"/>
  <c r="AC308" i="20"/>
  <c r="AB308" i="20"/>
  <c r="AA308" i="20"/>
  <c r="AJ307" i="20"/>
  <c r="AI307" i="20"/>
  <c r="AG307" i="20"/>
  <c r="AF307" i="20"/>
  <c r="AH307" i="20" s="1"/>
  <c r="AD307" i="20"/>
  <c r="AC307" i="20"/>
  <c r="AB307" i="20"/>
  <c r="AA307" i="20"/>
  <c r="AK306" i="20"/>
  <c r="AJ306" i="20"/>
  <c r="AI306" i="20"/>
  <c r="AG306" i="20"/>
  <c r="AF306" i="20"/>
  <c r="AD306" i="20"/>
  <c r="AC306" i="20"/>
  <c r="AB306" i="20"/>
  <c r="AA306" i="20"/>
  <c r="AJ305" i="20"/>
  <c r="AI305" i="20"/>
  <c r="AG305" i="20"/>
  <c r="AF305" i="20"/>
  <c r="AH305" i="20" s="1"/>
  <c r="AD305" i="20"/>
  <c r="AC305" i="20"/>
  <c r="AB305" i="20"/>
  <c r="AA305" i="20"/>
  <c r="AJ304" i="20"/>
  <c r="AI304" i="20"/>
  <c r="AK304" i="20" s="1"/>
  <c r="AG304" i="20"/>
  <c r="AH304" i="20" s="1"/>
  <c r="AF304" i="20"/>
  <c r="AD304" i="20"/>
  <c r="AC304" i="20"/>
  <c r="AB304" i="20"/>
  <c r="AA304" i="20"/>
  <c r="AJ303" i="20"/>
  <c r="AI303" i="20"/>
  <c r="AK303" i="20" s="1"/>
  <c r="AG303" i="20"/>
  <c r="AF303" i="20"/>
  <c r="AD303" i="20"/>
  <c r="AC303" i="20"/>
  <c r="AB303" i="20"/>
  <c r="AA303" i="20"/>
  <c r="AJ302" i="20"/>
  <c r="AI302" i="20"/>
  <c r="AK302" i="20" s="1"/>
  <c r="AG302" i="20"/>
  <c r="AH302" i="20" s="1"/>
  <c r="AF302" i="20"/>
  <c r="AD302" i="20"/>
  <c r="AC302" i="20"/>
  <c r="AB302" i="20"/>
  <c r="AA302" i="20"/>
  <c r="AJ301" i="20"/>
  <c r="AI301" i="20"/>
  <c r="AK301" i="20" s="1"/>
  <c r="AG301" i="20"/>
  <c r="AF301" i="20"/>
  <c r="AD301" i="20"/>
  <c r="AC301" i="20"/>
  <c r="AB301" i="20"/>
  <c r="AA301" i="20"/>
  <c r="AJ300" i="20"/>
  <c r="AK300" i="20" s="1"/>
  <c r="AI300" i="20"/>
  <c r="AG300" i="20"/>
  <c r="AF300" i="20"/>
  <c r="AD300" i="20"/>
  <c r="AC300" i="20"/>
  <c r="AB300" i="20"/>
  <c r="AA300" i="20"/>
  <c r="AJ299" i="20"/>
  <c r="AI299" i="20"/>
  <c r="AG299" i="20"/>
  <c r="AF299" i="20"/>
  <c r="AH299" i="20" s="1"/>
  <c r="AD299" i="20"/>
  <c r="AC299" i="20"/>
  <c r="AB299" i="20"/>
  <c r="AA299" i="20"/>
  <c r="AK298" i="20"/>
  <c r="AJ298" i="20"/>
  <c r="AI298" i="20"/>
  <c r="AG298" i="20"/>
  <c r="AF298" i="20"/>
  <c r="AD298" i="20"/>
  <c r="AC298" i="20"/>
  <c r="AB298" i="20"/>
  <c r="AA298" i="20"/>
  <c r="AJ297" i="20"/>
  <c r="AI297" i="20"/>
  <c r="AG297" i="20"/>
  <c r="AF297" i="20"/>
  <c r="AH297" i="20" s="1"/>
  <c r="AD297" i="20"/>
  <c r="AC297" i="20"/>
  <c r="AB297" i="20"/>
  <c r="AA297" i="20"/>
  <c r="AJ296" i="20"/>
  <c r="AI296" i="20"/>
  <c r="AK296" i="20" s="1"/>
  <c r="AG296" i="20"/>
  <c r="AH296" i="20" s="1"/>
  <c r="AF296" i="20"/>
  <c r="AD296" i="20"/>
  <c r="AC296" i="20"/>
  <c r="AB296" i="20"/>
  <c r="AA296" i="20"/>
  <c r="AJ295" i="20"/>
  <c r="AI295" i="20"/>
  <c r="AK295" i="20" s="1"/>
  <c r="AG295" i="20"/>
  <c r="AF295" i="20"/>
  <c r="AD295" i="20"/>
  <c r="AC295" i="20"/>
  <c r="AB295" i="20"/>
  <c r="AA295" i="20"/>
  <c r="AJ294" i="20"/>
  <c r="AI294" i="20"/>
  <c r="AK294" i="20" s="1"/>
  <c r="AG294" i="20"/>
  <c r="AH294" i="20" s="1"/>
  <c r="AF294" i="20"/>
  <c r="AD294" i="20"/>
  <c r="AC294" i="20"/>
  <c r="AB294" i="20"/>
  <c r="AA294" i="20"/>
  <c r="AJ293" i="20"/>
  <c r="AI293" i="20"/>
  <c r="AK293" i="20" s="1"/>
  <c r="AG293" i="20"/>
  <c r="AF293" i="20"/>
  <c r="AD293" i="20"/>
  <c r="AC293" i="20"/>
  <c r="AB293" i="20"/>
  <c r="AA293" i="20"/>
  <c r="AJ292" i="20"/>
  <c r="AK292" i="20" s="1"/>
  <c r="AI292" i="20"/>
  <c r="AG292" i="20"/>
  <c r="AF292" i="20"/>
  <c r="AD292" i="20"/>
  <c r="AC292" i="20"/>
  <c r="AB292" i="20"/>
  <c r="AA292" i="20"/>
  <c r="AJ291" i="20"/>
  <c r="AI291" i="20"/>
  <c r="AG291" i="20"/>
  <c r="AF291" i="20"/>
  <c r="AH291" i="20" s="1"/>
  <c r="AD291" i="20"/>
  <c r="AC291" i="20"/>
  <c r="AB291" i="20"/>
  <c r="AA291" i="20"/>
  <c r="AK290" i="20"/>
  <c r="AJ290" i="20"/>
  <c r="AI290" i="20"/>
  <c r="AG290" i="20"/>
  <c r="AF290" i="20"/>
  <c r="AD290" i="20"/>
  <c r="AC290" i="20"/>
  <c r="AB290" i="20"/>
  <c r="AA290" i="20"/>
  <c r="AJ289" i="20"/>
  <c r="AI289" i="20"/>
  <c r="AG289" i="20"/>
  <c r="AF289" i="20"/>
  <c r="AH289" i="20" s="1"/>
  <c r="AD289" i="20"/>
  <c r="AC289" i="20"/>
  <c r="AB289" i="20"/>
  <c r="AA289" i="20"/>
  <c r="AJ288" i="20"/>
  <c r="AI288" i="20"/>
  <c r="AK288" i="20" s="1"/>
  <c r="AG288" i="20"/>
  <c r="AH288" i="20" s="1"/>
  <c r="AF288" i="20"/>
  <c r="AD288" i="20"/>
  <c r="AC288" i="20"/>
  <c r="AB288" i="20"/>
  <c r="AA288" i="20"/>
  <c r="AJ287" i="20"/>
  <c r="AI287" i="20"/>
  <c r="AK287" i="20" s="1"/>
  <c r="AG287" i="20"/>
  <c r="AF287" i="20"/>
  <c r="AD287" i="20"/>
  <c r="AC287" i="20"/>
  <c r="AB287" i="20"/>
  <c r="AA287" i="20"/>
  <c r="AJ286" i="20"/>
  <c r="AI286" i="20"/>
  <c r="AK286" i="20" s="1"/>
  <c r="AG286" i="20"/>
  <c r="AH286" i="20" s="1"/>
  <c r="AF286" i="20"/>
  <c r="AD286" i="20"/>
  <c r="AC286" i="20"/>
  <c r="AB286" i="20"/>
  <c r="AA286" i="20"/>
  <c r="AJ285" i="20"/>
  <c r="AI285" i="20"/>
  <c r="AK285" i="20" s="1"/>
  <c r="AG285" i="20"/>
  <c r="AF285" i="20"/>
  <c r="AD285" i="20"/>
  <c r="AC285" i="20"/>
  <c r="AB285" i="20"/>
  <c r="AA285" i="20"/>
  <c r="AJ284" i="20"/>
  <c r="AK284" i="20" s="1"/>
  <c r="AI284" i="20"/>
  <c r="AG284" i="20"/>
  <c r="AF284" i="20"/>
  <c r="AD284" i="20"/>
  <c r="AC284" i="20"/>
  <c r="AB284" i="20"/>
  <c r="AA284" i="20"/>
  <c r="AJ283" i="20"/>
  <c r="AI283" i="20"/>
  <c r="AG283" i="20"/>
  <c r="AF283" i="20"/>
  <c r="AH283" i="20" s="1"/>
  <c r="AD283" i="20"/>
  <c r="AC283" i="20"/>
  <c r="AB283" i="20"/>
  <c r="AA283" i="20"/>
  <c r="AK282" i="20"/>
  <c r="AJ282" i="20"/>
  <c r="AI282" i="20"/>
  <c r="AG282" i="20"/>
  <c r="AF282" i="20"/>
  <c r="AD282" i="20"/>
  <c r="AC282" i="20"/>
  <c r="AB282" i="20"/>
  <c r="AA282" i="20"/>
  <c r="AJ281" i="20"/>
  <c r="AI281" i="20"/>
  <c r="AG281" i="20"/>
  <c r="AF281" i="20"/>
  <c r="AH281" i="20" s="1"/>
  <c r="AD281" i="20"/>
  <c r="AC281" i="20"/>
  <c r="AB281" i="20"/>
  <c r="AA281" i="20"/>
  <c r="AJ280" i="20"/>
  <c r="AI280" i="20"/>
  <c r="AK280" i="20" s="1"/>
  <c r="AG280" i="20"/>
  <c r="AH280" i="20" s="1"/>
  <c r="AF280" i="20"/>
  <c r="AD280" i="20"/>
  <c r="AC280" i="20"/>
  <c r="AB280" i="20"/>
  <c r="AA280" i="20"/>
  <c r="AJ279" i="20"/>
  <c r="AI279" i="20"/>
  <c r="AK279" i="20" s="1"/>
  <c r="AG279" i="20"/>
  <c r="AF279" i="20"/>
  <c r="AD279" i="20"/>
  <c r="AC279" i="20"/>
  <c r="AB279" i="20"/>
  <c r="AA279" i="20"/>
  <c r="AJ278" i="20"/>
  <c r="AI278" i="20"/>
  <c r="AK278" i="20" s="1"/>
  <c r="AG278" i="20"/>
  <c r="AH278" i="20" s="1"/>
  <c r="AF278" i="20"/>
  <c r="AD278" i="20"/>
  <c r="AC278" i="20"/>
  <c r="AB278" i="20"/>
  <c r="AA278" i="20"/>
  <c r="AJ277" i="20"/>
  <c r="AI277" i="20"/>
  <c r="AK277" i="20" s="1"/>
  <c r="AG277" i="20"/>
  <c r="AF277" i="20"/>
  <c r="AD277" i="20"/>
  <c r="AC277" i="20"/>
  <c r="AB277" i="20"/>
  <c r="AA277" i="20"/>
  <c r="AJ276" i="20"/>
  <c r="AK276" i="20" s="1"/>
  <c r="AI276" i="20"/>
  <c r="AG276" i="20"/>
  <c r="AF276" i="20"/>
  <c r="AD276" i="20"/>
  <c r="AC276" i="20"/>
  <c r="AB276" i="20"/>
  <c r="AA276" i="20"/>
  <c r="AJ275" i="20"/>
  <c r="AI275" i="20"/>
  <c r="AG275" i="20"/>
  <c r="AF275" i="20"/>
  <c r="AH275" i="20" s="1"/>
  <c r="AD275" i="20"/>
  <c r="AC275" i="20"/>
  <c r="AB275" i="20"/>
  <c r="AA275" i="20"/>
  <c r="AK274" i="20"/>
  <c r="AJ274" i="20"/>
  <c r="AI274" i="20"/>
  <c r="AG274" i="20"/>
  <c r="AF274" i="20"/>
  <c r="AD274" i="20"/>
  <c r="AC274" i="20"/>
  <c r="AB274" i="20"/>
  <c r="AA274" i="20"/>
  <c r="AJ273" i="20"/>
  <c r="AI273" i="20"/>
  <c r="AG273" i="20"/>
  <c r="AF273" i="20"/>
  <c r="AH273" i="20" s="1"/>
  <c r="AD273" i="20"/>
  <c r="AC273" i="20"/>
  <c r="AB273" i="20"/>
  <c r="AA273" i="20"/>
  <c r="AJ272" i="20"/>
  <c r="AI272" i="20"/>
  <c r="AK272" i="20" s="1"/>
  <c r="AG272" i="20"/>
  <c r="AH272" i="20" s="1"/>
  <c r="AF272" i="20"/>
  <c r="AD272" i="20"/>
  <c r="AC272" i="20"/>
  <c r="AB272" i="20"/>
  <c r="AA272" i="20"/>
  <c r="AJ271" i="20"/>
  <c r="AI271" i="20"/>
  <c r="AK271" i="20" s="1"/>
  <c r="AG271" i="20"/>
  <c r="AF271" i="20"/>
  <c r="AD271" i="20"/>
  <c r="AC271" i="20"/>
  <c r="AB271" i="20"/>
  <c r="AA271" i="20"/>
  <c r="AJ270" i="20"/>
  <c r="AI270" i="20"/>
  <c r="AK270" i="20" s="1"/>
  <c r="AG270" i="20"/>
  <c r="AH270" i="20" s="1"/>
  <c r="AF270" i="20"/>
  <c r="AD270" i="20"/>
  <c r="AC270" i="20"/>
  <c r="AB270" i="20"/>
  <c r="AA270" i="20"/>
  <c r="AJ269" i="20"/>
  <c r="AI269" i="20"/>
  <c r="AK269" i="20" s="1"/>
  <c r="AG269" i="20"/>
  <c r="AF269" i="20"/>
  <c r="AD269" i="20"/>
  <c r="AC269" i="20"/>
  <c r="AB269" i="20"/>
  <c r="AA269" i="20"/>
  <c r="AJ268" i="20"/>
  <c r="AK268" i="20" s="1"/>
  <c r="AI268" i="20"/>
  <c r="AG268" i="20"/>
  <c r="AF268" i="20"/>
  <c r="AD268" i="20"/>
  <c r="AC268" i="20"/>
  <c r="AB268" i="20"/>
  <c r="AA268" i="20"/>
  <c r="AJ267" i="20"/>
  <c r="AI267" i="20"/>
  <c r="AG267" i="20"/>
  <c r="AF267" i="20"/>
  <c r="AH267" i="20" s="1"/>
  <c r="AD267" i="20"/>
  <c r="AC267" i="20"/>
  <c r="AB267" i="20"/>
  <c r="AA267" i="20"/>
  <c r="AK266" i="20"/>
  <c r="AJ266" i="20"/>
  <c r="AI266" i="20"/>
  <c r="AG266" i="20"/>
  <c r="AF266" i="20"/>
  <c r="AD266" i="20"/>
  <c r="AC266" i="20"/>
  <c r="AB266" i="20"/>
  <c r="AA266" i="20"/>
  <c r="AJ265" i="20"/>
  <c r="AI265" i="20"/>
  <c r="AG265" i="20"/>
  <c r="AF265" i="20"/>
  <c r="AH265" i="20" s="1"/>
  <c r="AD265" i="20"/>
  <c r="AC265" i="20"/>
  <c r="AB265" i="20"/>
  <c r="AA265" i="20"/>
  <c r="AJ264" i="20"/>
  <c r="AI264" i="20"/>
  <c r="AK264" i="20" s="1"/>
  <c r="AG264" i="20"/>
  <c r="AH264" i="20" s="1"/>
  <c r="AF264" i="20"/>
  <c r="AD264" i="20"/>
  <c r="AC264" i="20"/>
  <c r="AB264" i="20"/>
  <c r="AA264" i="20"/>
  <c r="AJ263" i="20"/>
  <c r="AI263" i="20"/>
  <c r="AK263" i="20" s="1"/>
  <c r="AG263" i="20"/>
  <c r="AF263" i="20"/>
  <c r="AD263" i="20"/>
  <c r="AC263" i="20"/>
  <c r="AB263" i="20"/>
  <c r="AA263" i="20"/>
  <c r="AJ262" i="20"/>
  <c r="AI262" i="20"/>
  <c r="AK262" i="20" s="1"/>
  <c r="AG262" i="20"/>
  <c r="AH262" i="20" s="1"/>
  <c r="AF262" i="20"/>
  <c r="AD262" i="20"/>
  <c r="AC262" i="20"/>
  <c r="AB262" i="20"/>
  <c r="AA262" i="20"/>
  <c r="AJ261" i="20"/>
  <c r="AI261" i="20"/>
  <c r="AK261" i="20" s="1"/>
  <c r="AG261" i="20"/>
  <c r="AF261" i="20"/>
  <c r="AD261" i="20"/>
  <c r="AC261" i="20"/>
  <c r="AB261" i="20"/>
  <c r="AA261" i="20"/>
  <c r="AJ260" i="20"/>
  <c r="AK260" i="20" s="1"/>
  <c r="AI260" i="20"/>
  <c r="AG260" i="20"/>
  <c r="AF260" i="20"/>
  <c r="AD260" i="20"/>
  <c r="AC260" i="20"/>
  <c r="AB260" i="20"/>
  <c r="AA260" i="20"/>
  <c r="AJ259" i="20"/>
  <c r="AI259" i="20"/>
  <c r="AG259" i="20"/>
  <c r="AF259" i="20"/>
  <c r="AH259" i="20" s="1"/>
  <c r="AD259" i="20"/>
  <c r="AC259" i="20"/>
  <c r="AB259" i="20"/>
  <c r="AA259" i="20"/>
  <c r="AK258" i="20"/>
  <c r="AJ258" i="20"/>
  <c r="AI258" i="20"/>
  <c r="AG258" i="20"/>
  <c r="AF258" i="20"/>
  <c r="AD258" i="20"/>
  <c r="AC258" i="20"/>
  <c r="AB258" i="20"/>
  <c r="AA258" i="20"/>
  <c r="AJ257" i="20"/>
  <c r="AI257" i="20"/>
  <c r="AG257" i="20"/>
  <c r="AF257" i="20"/>
  <c r="AH257" i="20" s="1"/>
  <c r="AD257" i="20"/>
  <c r="AC257" i="20"/>
  <c r="AB257" i="20"/>
  <c r="AA257" i="20"/>
  <c r="AJ256" i="20"/>
  <c r="AI256" i="20"/>
  <c r="AK256" i="20" s="1"/>
  <c r="AG256" i="20"/>
  <c r="AH256" i="20" s="1"/>
  <c r="AF256" i="20"/>
  <c r="AD256" i="20"/>
  <c r="AC256" i="20"/>
  <c r="AB256" i="20"/>
  <c r="AA256" i="20"/>
  <c r="AJ255" i="20"/>
  <c r="AI255" i="20"/>
  <c r="AK255" i="20" s="1"/>
  <c r="AG255" i="20"/>
  <c r="AF255" i="20"/>
  <c r="AD255" i="20"/>
  <c r="AC255" i="20"/>
  <c r="AB255" i="20"/>
  <c r="AA255" i="20"/>
  <c r="AJ254" i="20"/>
  <c r="AI254" i="20"/>
  <c r="AK254" i="20" s="1"/>
  <c r="AG254" i="20"/>
  <c r="AH254" i="20" s="1"/>
  <c r="AF254" i="20"/>
  <c r="AD254" i="20"/>
  <c r="AC254" i="20"/>
  <c r="AB254" i="20"/>
  <c r="AA254" i="20"/>
  <c r="AJ253" i="20"/>
  <c r="AI253" i="20"/>
  <c r="AK253" i="20" s="1"/>
  <c r="AG253" i="20"/>
  <c r="AF253" i="20"/>
  <c r="AD253" i="20"/>
  <c r="AC253" i="20"/>
  <c r="AB253" i="20"/>
  <c r="AA253" i="20"/>
  <c r="AJ252" i="20"/>
  <c r="AK252" i="20" s="1"/>
  <c r="AI252" i="20"/>
  <c r="AG252" i="20"/>
  <c r="AF252" i="20"/>
  <c r="AD252" i="20"/>
  <c r="AC252" i="20"/>
  <c r="AB252" i="20"/>
  <c r="AA252" i="20"/>
  <c r="AJ251" i="20"/>
  <c r="AI251" i="20"/>
  <c r="AG251" i="20"/>
  <c r="AF251" i="20"/>
  <c r="AH251" i="20" s="1"/>
  <c r="AD251" i="20"/>
  <c r="AC251" i="20"/>
  <c r="AB251" i="20"/>
  <c r="AA251" i="20"/>
  <c r="AK250" i="20"/>
  <c r="AJ250" i="20"/>
  <c r="AI250" i="20"/>
  <c r="AG250" i="20"/>
  <c r="AF250" i="20"/>
  <c r="AD250" i="20"/>
  <c r="AC250" i="20"/>
  <c r="AB250" i="20"/>
  <c r="AA250" i="20"/>
  <c r="AJ249" i="20"/>
  <c r="AI249" i="20"/>
  <c r="AG249" i="20"/>
  <c r="AF249" i="20"/>
  <c r="AH249" i="20" s="1"/>
  <c r="AD249" i="20"/>
  <c r="AC249" i="20"/>
  <c r="AB249" i="20"/>
  <c r="AA249" i="20"/>
  <c r="AJ248" i="20"/>
  <c r="AI248" i="20"/>
  <c r="AK248" i="20" s="1"/>
  <c r="AG248" i="20"/>
  <c r="AH248" i="20" s="1"/>
  <c r="AF248" i="20"/>
  <c r="AD248" i="20"/>
  <c r="AC248" i="20"/>
  <c r="AB248" i="20"/>
  <c r="AA248" i="20"/>
  <c r="AJ247" i="20"/>
  <c r="AI247" i="20"/>
  <c r="AK247" i="20" s="1"/>
  <c r="AG247" i="20"/>
  <c r="AF247" i="20"/>
  <c r="AH247" i="20" s="1"/>
  <c r="AD247" i="20"/>
  <c r="AC247" i="20"/>
  <c r="AB247" i="20"/>
  <c r="AA247" i="20"/>
  <c r="AJ246" i="20"/>
  <c r="AI246" i="20"/>
  <c r="AK246" i="20" s="1"/>
  <c r="AG246" i="20"/>
  <c r="AH246" i="20" s="1"/>
  <c r="AF246" i="20"/>
  <c r="AD246" i="20"/>
  <c r="AC246" i="20"/>
  <c r="AB246" i="20"/>
  <c r="AA246" i="20"/>
  <c r="AJ245" i="20"/>
  <c r="AI245" i="20"/>
  <c r="AK245" i="20" s="1"/>
  <c r="AG245" i="20"/>
  <c r="AF245" i="20"/>
  <c r="AD245" i="20"/>
  <c r="AC245" i="20"/>
  <c r="AB245" i="20"/>
  <c r="AA245" i="20"/>
  <c r="AJ244" i="20"/>
  <c r="AI244" i="20"/>
  <c r="AK244" i="20" s="1"/>
  <c r="AG244" i="20"/>
  <c r="AF244" i="20"/>
  <c r="AD244" i="20"/>
  <c r="AC244" i="20"/>
  <c r="AB244" i="20"/>
  <c r="AA244" i="20"/>
  <c r="AJ243" i="20"/>
  <c r="AI243" i="20"/>
  <c r="AG243" i="20"/>
  <c r="AF243" i="20"/>
  <c r="AH243" i="20" s="1"/>
  <c r="AD243" i="20"/>
  <c r="AC243" i="20"/>
  <c r="AB243" i="20"/>
  <c r="AA243" i="20"/>
  <c r="AK242" i="20"/>
  <c r="AJ242" i="20"/>
  <c r="AI242" i="20"/>
  <c r="AG242" i="20"/>
  <c r="AF242" i="20"/>
  <c r="AD242" i="20"/>
  <c r="AC242" i="20"/>
  <c r="AB242" i="20"/>
  <c r="AA242" i="20"/>
  <c r="AJ241" i="20"/>
  <c r="AI241" i="20"/>
  <c r="AG241" i="20"/>
  <c r="AF241" i="20"/>
  <c r="AH241" i="20" s="1"/>
  <c r="AD241" i="20"/>
  <c r="AC241" i="20"/>
  <c r="AB241" i="20"/>
  <c r="AA241" i="20"/>
  <c r="AK240" i="20"/>
  <c r="AJ240" i="20"/>
  <c r="AI240" i="20"/>
  <c r="AG240" i="20"/>
  <c r="AH240" i="20" s="1"/>
  <c r="AF240" i="20"/>
  <c r="AD240" i="20"/>
  <c r="AC240" i="20"/>
  <c r="AB240" i="20"/>
  <c r="AA240" i="20"/>
  <c r="AJ239" i="20"/>
  <c r="AI239" i="20"/>
  <c r="AK239" i="20" s="1"/>
  <c r="AG239" i="20"/>
  <c r="AF239" i="20"/>
  <c r="AD239" i="20"/>
  <c r="AC239" i="20"/>
  <c r="AB239" i="20"/>
  <c r="AA239" i="20"/>
  <c r="AJ238" i="20"/>
  <c r="AI238" i="20"/>
  <c r="AG238" i="20"/>
  <c r="AH238" i="20" s="1"/>
  <c r="AF238" i="20"/>
  <c r="AD238" i="20"/>
  <c r="AC238" i="20"/>
  <c r="AB238" i="20"/>
  <c r="AA238" i="20"/>
  <c r="AJ237" i="20"/>
  <c r="AI237" i="20"/>
  <c r="AG237" i="20"/>
  <c r="AF237" i="20"/>
  <c r="AD237" i="20"/>
  <c r="AC237" i="20"/>
  <c r="AB237" i="20"/>
  <c r="AA237" i="20"/>
  <c r="AJ236" i="20"/>
  <c r="AI236" i="20"/>
  <c r="AK236" i="20" s="1"/>
  <c r="AG236" i="20"/>
  <c r="AF236" i="20"/>
  <c r="AD236" i="20"/>
  <c r="AC236" i="20"/>
  <c r="AB236" i="20"/>
  <c r="AA236" i="20"/>
  <c r="AJ235" i="20"/>
  <c r="AI235" i="20"/>
  <c r="AK235" i="20" s="1"/>
  <c r="AG235" i="20"/>
  <c r="AF235" i="20"/>
  <c r="AH235" i="20" s="1"/>
  <c r="AD235" i="20"/>
  <c r="AC235" i="20"/>
  <c r="AB235" i="20"/>
  <c r="AA235" i="20"/>
  <c r="AJ234" i="20"/>
  <c r="AK234" i="20" s="1"/>
  <c r="AI234" i="20"/>
  <c r="AG234" i="20"/>
  <c r="AH234" i="20" s="1"/>
  <c r="AF234" i="20"/>
  <c r="AD234" i="20"/>
  <c r="AC234" i="20"/>
  <c r="AB234" i="20"/>
  <c r="AA234" i="20"/>
  <c r="AJ233" i="20"/>
  <c r="AI233" i="20"/>
  <c r="AG233" i="20"/>
  <c r="AF233" i="20"/>
  <c r="AD233" i="20"/>
  <c r="AC233" i="20"/>
  <c r="AB233" i="20"/>
  <c r="AA233" i="20"/>
  <c r="AK232" i="20"/>
  <c r="AJ232" i="20"/>
  <c r="AI232" i="20"/>
  <c r="AG232" i="20"/>
  <c r="AF232" i="20"/>
  <c r="AD232" i="20"/>
  <c r="AC232" i="20"/>
  <c r="AB232" i="20"/>
  <c r="AA232" i="20"/>
  <c r="AJ231" i="20"/>
  <c r="AI231" i="20"/>
  <c r="AK231" i="20" s="1"/>
  <c r="AG231" i="20"/>
  <c r="AF231" i="20"/>
  <c r="AH231" i="20" s="1"/>
  <c r="AD231" i="20"/>
  <c r="AC231" i="20"/>
  <c r="AB231" i="20"/>
  <c r="AA231" i="20"/>
  <c r="AJ230" i="20"/>
  <c r="AI230" i="20"/>
  <c r="AK230" i="20" s="1"/>
  <c r="AG230" i="20"/>
  <c r="AH230" i="20" s="1"/>
  <c r="AF230" i="20"/>
  <c r="AD230" i="20"/>
  <c r="AC230" i="20"/>
  <c r="AB230" i="20"/>
  <c r="AA230" i="20"/>
  <c r="AJ229" i="20"/>
  <c r="AI229" i="20"/>
  <c r="AK229" i="20" s="1"/>
  <c r="AG229" i="20"/>
  <c r="AF229" i="20"/>
  <c r="AD229" i="20"/>
  <c r="AC229" i="20"/>
  <c r="AB229" i="20"/>
  <c r="AA229" i="20"/>
  <c r="AJ228" i="20"/>
  <c r="AI228" i="20"/>
  <c r="AK228" i="20" s="1"/>
  <c r="AG228" i="20"/>
  <c r="AH228" i="20" s="1"/>
  <c r="AF228" i="20"/>
  <c r="AD228" i="20"/>
  <c r="AC228" i="20"/>
  <c r="AB228" i="20"/>
  <c r="AA228" i="20"/>
  <c r="AJ227" i="20"/>
  <c r="AI227" i="20"/>
  <c r="AG227" i="20"/>
  <c r="AF227" i="20"/>
  <c r="AD227" i="20"/>
  <c r="AC227" i="20"/>
  <c r="AB227" i="20"/>
  <c r="AA227" i="20"/>
  <c r="AJ226" i="20"/>
  <c r="AI226" i="20"/>
  <c r="AK226" i="20" s="1"/>
  <c r="AG226" i="20"/>
  <c r="AF226" i="20"/>
  <c r="AD226" i="20"/>
  <c r="AC226" i="20"/>
  <c r="AB226" i="20"/>
  <c r="AA226" i="20"/>
  <c r="AJ225" i="20"/>
  <c r="AI225" i="20"/>
  <c r="AK225" i="20" s="1"/>
  <c r="AG225" i="20"/>
  <c r="AF225" i="20"/>
  <c r="AH225" i="20" s="1"/>
  <c r="AD225" i="20"/>
  <c r="AC225" i="20"/>
  <c r="AB225" i="20"/>
  <c r="AA225" i="20"/>
  <c r="AJ224" i="20"/>
  <c r="AK224" i="20" s="1"/>
  <c r="AI224" i="20"/>
  <c r="AG224" i="20"/>
  <c r="AH224" i="20" s="1"/>
  <c r="AF224" i="20"/>
  <c r="AD224" i="20"/>
  <c r="AC224" i="20"/>
  <c r="AB224" i="20"/>
  <c r="AA224" i="20"/>
  <c r="AJ223" i="20"/>
  <c r="AI223" i="20"/>
  <c r="AG223" i="20"/>
  <c r="AF223" i="20"/>
  <c r="AD223" i="20"/>
  <c r="AC223" i="20"/>
  <c r="AB223" i="20"/>
  <c r="AA223" i="20"/>
  <c r="AK222" i="20"/>
  <c r="AJ222" i="20"/>
  <c r="AI222" i="20"/>
  <c r="AG222" i="20"/>
  <c r="AF222" i="20"/>
  <c r="AD222" i="20"/>
  <c r="AC222" i="20"/>
  <c r="AB222" i="20"/>
  <c r="AA222" i="20"/>
  <c r="AJ221" i="20"/>
  <c r="AI221" i="20"/>
  <c r="AK221" i="20" s="1"/>
  <c r="AG221" i="20"/>
  <c r="AF221" i="20"/>
  <c r="AH221" i="20" s="1"/>
  <c r="AD221" i="20"/>
  <c r="AC221" i="20"/>
  <c r="AB221" i="20"/>
  <c r="AA221" i="20"/>
  <c r="AJ220" i="20"/>
  <c r="AI220" i="20"/>
  <c r="AK220" i="20" s="1"/>
  <c r="AG220" i="20"/>
  <c r="AH220" i="20" s="1"/>
  <c r="AF220" i="20"/>
  <c r="AD220" i="20"/>
  <c r="AC220" i="20"/>
  <c r="AB220" i="20"/>
  <c r="AA220" i="20"/>
  <c r="AJ219" i="20"/>
  <c r="AI219" i="20"/>
  <c r="AG219" i="20"/>
  <c r="AF219" i="20"/>
  <c r="AD219" i="20"/>
  <c r="AC219" i="20"/>
  <c r="AB219" i="20"/>
  <c r="AA219" i="20"/>
  <c r="AJ218" i="20"/>
  <c r="AI218" i="20"/>
  <c r="AK218" i="20" s="1"/>
  <c r="AG218" i="20"/>
  <c r="AF218" i="20"/>
  <c r="AD218" i="20"/>
  <c r="AC218" i="20"/>
  <c r="AB218" i="20"/>
  <c r="AA218" i="20"/>
  <c r="AJ217" i="20"/>
  <c r="AI217" i="20"/>
  <c r="AK217" i="20" s="1"/>
  <c r="AG217" i="20"/>
  <c r="AF217" i="20"/>
  <c r="AH217" i="20" s="1"/>
  <c r="AD217" i="20"/>
  <c r="AC217" i="20"/>
  <c r="AB217" i="20"/>
  <c r="AA217" i="20"/>
  <c r="AJ216" i="20"/>
  <c r="AK216" i="20" s="1"/>
  <c r="AI216" i="20"/>
  <c r="AG216" i="20"/>
  <c r="AH216" i="20" s="1"/>
  <c r="AF216" i="20"/>
  <c r="AD216" i="20"/>
  <c r="AC216" i="20"/>
  <c r="AB216" i="20"/>
  <c r="AA216" i="20"/>
  <c r="AJ215" i="20"/>
  <c r="AI215" i="20"/>
  <c r="AG215" i="20"/>
  <c r="AF215" i="20"/>
  <c r="AD215" i="20"/>
  <c r="AC215" i="20"/>
  <c r="AB215" i="20"/>
  <c r="AA215" i="20"/>
  <c r="AK214" i="20"/>
  <c r="AJ214" i="20"/>
  <c r="AI214" i="20"/>
  <c r="AG214" i="20"/>
  <c r="AF214" i="20"/>
  <c r="AD214" i="20"/>
  <c r="AC214" i="20"/>
  <c r="AB214" i="20"/>
  <c r="AA214" i="20"/>
  <c r="AJ213" i="20"/>
  <c r="AI213" i="20"/>
  <c r="AK213" i="20" s="1"/>
  <c r="AG213" i="20"/>
  <c r="AF213" i="20"/>
  <c r="AH213" i="20" s="1"/>
  <c r="AD213" i="20"/>
  <c r="AC213" i="20"/>
  <c r="AB213" i="20"/>
  <c r="AA213" i="20"/>
  <c r="AJ212" i="20"/>
  <c r="AI212" i="20"/>
  <c r="AK212" i="20" s="1"/>
  <c r="AG212" i="20"/>
  <c r="AH212" i="20" s="1"/>
  <c r="AF212" i="20"/>
  <c r="AD212" i="20"/>
  <c r="AC212" i="20"/>
  <c r="AB212" i="20"/>
  <c r="AA212" i="20"/>
  <c r="AJ211" i="20"/>
  <c r="AI211" i="20"/>
  <c r="AG211" i="20"/>
  <c r="AF211" i="20"/>
  <c r="AD211" i="20"/>
  <c r="AC211" i="20"/>
  <c r="AB211" i="20"/>
  <c r="AA211" i="20"/>
  <c r="AJ210" i="20"/>
  <c r="AI210" i="20"/>
  <c r="AK210" i="20" s="1"/>
  <c r="AG210" i="20"/>
  <c r="AF210" i="20"/>
  <c r="AD210" i="20"/>
  <c r="AC210" i="20"/>
  <c r="AB210" i="20"/>
  <c r="AA210" i="20"/>
  <c r="AJ209" i="20"/>
  <c r="AI209" i="20"/>
  <c r="AK209" i="20" s="1"/>
  <c r="AG209" i="20"/>
  <c r="AF209" i="20"/>
  <c r="AH209" i="20" s="1"/>
  <c r="AD209" i="20"/>
  <c r="AC209" i="20"/>
  <c r="AB209" i="20"/>
  <c r="AA209" i="20"/>
  <c r="AJ208" i="20"/>
  <c r="AK208" i="20" s="1"/>
  <c r="AI208" i="20"/>
  <c r="AG208" i="20"/>
  <c r="AH208" i="20" s="1"/>
  <c r="AF208" i="20"/>
  <c r="AD208" i="20"/>
  <c r="AC208" i="20"/>
  <c r="AB208" i="20"/>
  <c r="AA208" i="20"/>
  <c r="AJ207" i="20"/>
  <c r="AI207" i="20"/>
  <c r="AG207" i="20"/>
  <c r="AF207" i="20"/>
  <c r="AD207" i="20"/>
  <c r="AC207" i="20"/>
  <c r="AB207" i="20"/>
  <c r="AA207" i="20"/>
  <c r="AK206" i="20"/>
  <c r="AJ206" i="20"/>
  <c r="AI206" i="20"/>
  <c r="AG206" i="20"/>
  <c r="AF206" i="20"/>
  <c r="AD206" i="20"/>
  <c r="AC206" i="20"/>
  <c r="AB206" i="20"/>
  <c r="AA206" i="20"/>
  <c r="AJ205" i="20"/>
  <c r="AI205" i="20"/>
  <c r="AK205" i="20" s="1"/>
  <c r="AG205" i="20"/>
  <c r="AF205" i="20"/>
  <c r="AH205" i="20" s="1"/>
  <c r="AD205" i="20"/>
  <c r="AC205" i="20"/>
  <c r="AB205" i="20"/>
  <c r="AA205" i="20"/>
  <c r="AJ204" i="20"/>
  <c r="AI204" i="20"/>
  <c r="AK204" i="20" s="1"/>
  <c r="AG204" i="20"/>
  <c r="AH204" i="20" s="1"/>
  <c r="AF204" i="20"/>
  <c r="AD204" i="20"/>
  <c r="AC204" i="20"/>
  <c r="AB204" i="20"/>
  <c r="AA204" i="20"/>
  <c r="AJ203" i="20"/>
  <c r="AI203" i="20"/>
  <c r="AG203" i="20"/>
  <c r="AF203" i="20"/>
  <c r="AD203" i="20"/>
  <c r="AC203" i="20"/>
  <c r="AB203" i="20"/>
  <c r="AA203" i="20"/>
  <c r="AJ202" i="20"/>
  <c r="AI202" i="20"/>
  <c r="AK202" i="20" s="1"/>
  <c r="AG202" i="20"/>
  <c r="AF202" i="20"/>
  <c r="AD202" i="20"/>
  <c r="AC202" i="20"/>
  <c r="AB202" i="20"/>
  <c r="AA202" i="20"/>
  <c r="AJ201" i="20"/>
  <c r="AI201" i="20"/>
  <c r="AK201" i="20" s="1"/>
  <c r="AG201" i="20"/>
  <c r="AF201" i="20"/>
  <c r="AH201" i="20" s="1"/>
  <c r="AD201" i="20"/>
  <c r="AC201" i="20"/>
  <c r="AB201" i="20"/>
  <c r="AA201" i="20"/>
  <c r="AJ200" i="20"/>
  <c r="AK200" i="20" s="1"/>
  <c r="AI200" i="20"/>
  <c r="AG200" i="20"/>
  <c r="AH200" i="20" s="1"/>
  <c r="AF200" i="20"/>
  <c r="AD200" i="20"/>
  <c r="AC200" i="20"/>
  <c r="AB200" i="20"/>
  <c r="AA200" i="20"/>
  <c r="AJ199" i="20"/>
  <c r="AI199" i="20"/>
  <c r="AG199" i="20"/>
  <c r="AF199" i="20"/>
  <c r="AD199" i="20"/>
  <c r="AC199" i="20"/>
  <c r="AB199" i="20"/>
  <c r="AA199" i="20"/>
  <c r="AK198" i="20"/>
  <c r="AJ198" i="20"/>
  <c r="AI198" i="20"/>
  <c r="AG198" i="20"/>
  <c r="AF198" i="20"/>
  <c r="AD198" i="20"/>
  <c r="AC198" i="20"/>
  <c r="AB198" i="20"/>
  <c r="AA198" i="20"/>
  <c r="AJ197" i="20"/>
  <c r="AI197" i="20"/>
  <c r="AK197" i="20" s="1"/>
  <c r="AG197" i="20"/>
  <c r="AF197" i="20"/>
  <c r="AH197" i="20" s="1"/>
  <c r="AD197" i="20"/>
  <c r="AC197" i="20"/>
  <c r="AB197" i="20"/>
  <c r="AA197" i="20"/>
  <c r="AJ196" i="20"/>
  <c r="AI196" i="20"/>
  <c r="AK196" i="20" s="1"/>
  <c r="AG196" i="20"/>
  <c r="AH196" i="20" s="1"/>
  <c r="AF196" i="20"/>
  <c r="AD196" i="20"/>
  <c r="AC196" i="20"/>
  <c r="AB196" i="20"/>
  <c r="AA196" i="20"/>
  <c r="AJ195" i="20"/>
  <c r="AI195" i="20"/>
  <c r="AG195" i="20"/>
  <c r="AF195" i="20"/>
  <c r="AD195" i="20"/>
  <c r="AC195" i="20"/>
  <c r="AB195" i="20"/>
  <c r="AA195" i="20"/>
  <c r="AJ194" i="20"/>
  <c r="AI194" i="20"/>
  <c r="AK194" i="20" s="1"/>
  <c r="AG194" i="20"/>
  <c r="AF194" i="20"/>
  <c r="AD194" i="20"/>
  <c r="AC194" i="20"/>
  <c r="AB194" i="20"/>
  <c r="AA194" i="20"/>
  <c r="AJ193" i="20"/>
  <c r="AI193" i="20"/>
  <c r="AK193" i="20" s="1"/>
  <c r="AG193" i="20"/>
  <c r="AF193" i="20"/>
  <c r="AH193" i="20" s="1"/>
  <c r="AD193" i="20"/>
  <c r="AC193" i="20"/>
  <c r="AB193" i="20"/>
  <c r="AA193" i="20"/>
  <c r="AJ192" i="20"/>
  <c r="AK192" i="20" s="1"/>
  <c r="AI192" i="20"/>
  <c r="AG192" i="20"/>
  <c r="AH192" i="20" s="1"/>
  <c r="AF192" i="20"/>
  <c r="AD192" i="20"/>
  <c r="AC192" i="20"/>
  <c r="AB192" i="20"/>
  <c r="AA192" i="20"/>
  <c r="AJ191" i="20"/>
  <c r="AI191" i="20"/>
  <c r="AG191" i="20"/>
  <c r="AF191" i="20"/>
  <c r="AD191" i="20"/>
  <c r="AC191" i="20"/>
  <c r="AB191" i="20"/>
  <c r="AA191" i="20"/>
  <c r="AK190" i="20"/>
  <c r="AJ190" i="20"/>
  <c r="AI190" i="20"/>
  <c r="AG190" i="20"/>
  <c r="AF190" i="20"/>
  <c r="AD190" i="20"/>
  <c r="AC190" i="20"/>
  <c r="AB190" i="20"/>
  <c r="AA190" i="20"/>
  <c r="AJ189" i="20"/>
  <c r="AI189" i="20"/>
  <c r="AK189" i="20" s="1"/>
  <c r="AG189" i="20"/>
  <c r="AF189" i="20"/>
  <c r="AH189" i="20" s="1"/>
  <c r="AD189" i="20"/>
  <c r="AC189" i="20"/>
  <c r="AB189" i="20"/>
  <c r="AA189" i="20"/>
  <c r="AJ188" i="20"/>
  <c r="AI188" i="20"/>
  <c r="AK188" i="20" s="1"/>
  <c r="AG188" i="20"/>
  <c r="AH188" i="20" s="1"/>
  <c r="AF188" i="20"/>
  <c r="AD188" i="20"/>
  <c r="AC188" i="20"/>
  <c r="AB188" i="20"/>
  <c r="AA188" i="20"/>
  <c r="AJ187" i="20"/>
  <c r="AI187" i="20"/>
  <c r="AG187" i="20"/>
  <c r="AF187" i="20"/>
  <c r="AD187" i="20"/>
  <c r="AC187" i="20"/>
  <c r="AB187" i="20"/>
  <c r="AA187" i="20"/>
  <c r="AJ186" i="20"/>
  <c r="AI186" i="20"/>
  <c r="AK186" i="20" s="1"/>
  <c r="AG186" i="20"/>
  <c r="AF186" i="20"/>
  <c r="AD186" i="20"/>
  <c r="AC186" i="20"/>
  <c r="AB186" i="20"/>
  <c r="AA186" i="20"/>
  <c r="AJ185" i="20"/>
  <c r="AI185" i="20"/>
  <c r="AK185" i="20" s="1"/>
  <c r="AG185" i="20"/>
  <c r="AF185" i="20"/>
  <c r="AH185" i="20" s="1"/>
  <c r="AD185" i="20"/>
  <c r="AC185" i="20"/>
  <c r="AB185" i="20"/>
  <c r="AA185" i="20"/>
  <c r="AJ184" i="20"/>
  <c r="AK184" i="20" s="1"/>
  <c r="AI184" i="20"/>
  <c r="AG184" i="20"/>
  <c r="AF184" i="20"/>
  <c r="AH184" i="20" s="1"/>
  <c r="AD184" i="20"/>
  <c r="AC184" i="20"/>
  <c r="AB184" i="20"/>
  <c r="AA184" i="20"/>
  <c r="AJ183" i="20"/>
  <c r="AI183" i="20"/>
  <c r="AK183" i="20" s="1"/>
  <c r="AG183" i="20"/>
  <c r="AF183" i="20"/>
  <c r="AH183" i="20" s="1"/>
  <c r="AD183" i="20"/>
  <c r="AC183" i="20"/>
  <c r="AB183" i="20"/>
  <c r="AA183" i="20"/>
  <c r="AJ182" i="20"/>
  <c r="AI182" i="20"/>
  <c r="AK182" i="20" s="1"/>
  <c r="AG182" i="20"/>
  <c r="AH182" i="20" s="1"/>
  <c r="AF182" i="20"/>
  <c r="AD182" i="20"/>
  <c r="AC182" i="20"/>
  <c r="AB182" i="20"/>
  <c r="AA182" i="20"/>
  <c r="AJ181" i="20"/>
  <c r="AI181" i="20"/>
  <c r="AH181" i="20"/>
  <c r="AG181" i="20"/>
  <c r="AF181" i="20"/>
  <c r="AD181" i="20"/>
  <c r="AC181" i="20"/>
  <c r="AB181" i="20"/>
  <c r="AA181" i="20"/>
  <c r="AJ180" i="20"/>
  <c r="AI180" i="20"/>
  <c r="AG180" i="20"/>
  <c r="AF180" i="20"/>
  <c r="AH180" i="20" s="1"/>
  <c r="AD180" i="20"/>
  <c r="AC180" i="20"/>
  <c r="AB180" i="20"/>
  <c r="AA180" i="20"/>
  <c r="AJ179" i="20"/>
  <c r="AI179" i="20"/>
  <c r="AK179" i="20" s="1"/>
  <c r="AG179" i="20"/>
  <c r="AF179" i="20"/>
  <c r="AH179" i="20" s="1"/>
  <c r="AD179" i="20"/>
  <c r="AC179" i="20"/>
  <c r="AB179" i="20"/>
  <c r="AA179" i="20"/>
  <c r="AJ178" i="20"/>
  <c r="AK178" i="20" s="1"/>
  <c r="AI178" i="20"/>
  <c r="AG178" i="20"/>
  <c r="AF178" i="20"/>
  <c r="AD178" i="20"/>
  <c r="AC178" i="20"/>
  <c r="AB178" i="20"/>
  <c r="AA178" i="20"/>
  <c r="AJ177" i="20"/>
  <c r="AI177" i="20"/>
  <c r="AG177" i="20"/>
  <c r="AF177" i="20"/>
  <c r="AD177" i="20"/>
  <c r="AC177" i="20"/>
  <c r="AB177" i="20"/>
  <c r="AA177" i="20"/>
  <c r="AJ176" i="20"/>
  <c r="AK176" i="20" s="1"/>
  <c r="AI176" i="20"/>
  <c r="AG176" i="20"/>
  <c r="AF176" i="20"/>
  <c r="AH176" i="20" s="1"/>
  <c r="AD176" i="20"/>
  <c r="AC176" i="20"/>
  <c r="AB176" i="20"/>
  <c r="AA176" i="20"/>
  <c r="AJ175" i="20"/>
  <c r="AI175" i="20"/>
  <c r="AK175" i="20" s="1"/>
  <c r="AG175" i="20"/>
  <c r="AF175" i="20"/>
  <c r="AH175" i="20" s="1"/>
  <c r="AD175" i="20"/>
  <c r="AC175" i="20"/>
  <c r="AB175" i="20"/>
  <c r="AA175" i="20"/>
  <c r="AJ174" i="20"/>
  <c r="AI174" i="20"/>
  <c r="AK174" i="20" s="1"/>
  <c r="AG174" i="20"/>
  <c r="AH174" i="20" s="1"/>
  <c r="AF174" i="20"/>
  <c r="AD174" i="20"/>
  <c r="AC174" i="20"/>
  <c r="AB174" i="20"/>
  <c r="AA174" i="20"/>
  <c r="AJ173" i="20"/>
  <c r="AI173" i="20"/>
  <c r="AH173" i="20"/>
  <c r="AG173" i="20"/>
  <c r="AF173" i="20"/>
  <c r="AD173" i="20"/>
  <c r="AC173" i="20"/>
  <c r="AB173" i="20"/>
  <c r="AA173" i="20"/>
  <c r="AJ172" i="20"/>
  <c r="AI172" i="20"/>
  <c r="AG172" i="20"/>
  <c r="AF172" i="20"/>
  <c r="AH172" i="20" s="1"/>
  <c r="AD172" i="20"/>
  <c r="AC172" i="20"/>
  <c r="AB172" i="20"/>
  <c r="AA172" i="20"/>
  <c r="AJ171" i="20"/>
  <c r="AI171" i="20"/>
  <c r="AK171" i="20" s="1"/>
  <c r="AG171" i="20"/>
  <c r="AF171" i="20"/>
  <c r="AD171" i="20"/>
  <c r="AC171" i="20"/>
  <c r="AB171" i="20"/>
  <c r="AA171" i="20"/>
  <c r="AJ170" i="20"/>
  <c r="AI170" i="20"/>
  <c r="AK170" i="20" s="1"/>
  <c r="AG170" i="20"/>
  <c r="AF170" i="20"/>
  <c r="AH170" i="20" s="1"/>
  <c r="AD170" i="20"/>
  <c r="AC170" i="20"/>
  <c r="AB170" i="20"/>
  <c r="AA170" i="20"/>
  <c r="AJ169" i="20"/>
  <c r="AK169" i="20" s="1"/>
  <c r="AI169" i="20"/>
  <c r="AG169" i="20"/>
  <c r="AH169" i="20" s="1"/>
  <c r="AF169" i="20"/>
  <c r="AD169" i="20"/>
  <c r="AC169" i="20"/>
  <c r="AB169" i="20"/>
  <c r="AA169" i="20"/>
  <c r="AJ168" i="20"/>
  <c r="AI168" i="20"/>
  <c r="AG168" i="20"/>
  <c r="AF168" i="20"/>
  <c r="AD168" i="20"/>
  <c r="AC168" i="20"/>
  <c r="AB168" i="20"/>
  <c r="AA168" i="20"/>
  <c r="AK167" i="20"/>
  <c r="AJ167" i="20"/>
  <c r="AI167" i="20"/>
  <c r="AG167" i="20"/>
  <c r="AF167" i="20"/>
  <c r="AD167" i="20"/>
  <c r="AC167" i="20"/>
  <c r="AB167" i="20"/>
  <c r="AA167" i="20"/>
  <c r="AJ166" i="20"/>
  <c r="AI166" i="20"/>
  <c r="AK166" i="20" s="1"/>
  <c r="AG166" i="20"/>
  <c r="AF166" i="20"/>
  <c r="AH166" i="20" s="1"/>
  <c r="AD166" i="20"/>
  <c r="AC166" i="20"/>
  <c r="AB166" i="20"/>
  <c r="AA166" i="20"/>
  <c r="AJ165" i="20"/>
  <c r="AI165" i="20"/>
  <c r="AK165" i="20" s="1"/>
  <c r="AG165" i="20"/>
  <c r="AH165" i="20" s="1"/>
  <c r="AF165" i="20"/>
  <c r="AD165" i="20"/>
  <c r="AC165" i="20"/>
  <c r="AB165" i="20"/>
  <c r="AA165" i="20"/>
  <c r="AJ164" i="20"/>
  <c r="AI164" i="20"/>
  <c r="AG164" i="20"/>
  <c r="AF164" i="20"/>
  <c r="AD164" i="20"/>
  <c r="AC164" i="20"/>
  <c r="AB164" i="20"/>
  <c r="AA164" i="20"/>
  <c r="AJ163" i="20"/>
  <c r="AI163" i="20"/>
  <c r="AK163" i="20" s="1"/>
  <c r="AG163" i="20"/>
  <c r="AF163" i="20"/>
  <c r="AD163" i="20"/>
  <c r="AC163" i="20"/>
  <c r="AB163" i="20"/>
  <c r="AA163" i="20"/>
  <c r="AJ162" i="20"/>
  <c r="AI162" i="20"/>
  <c r="AK162" i="20" s="1"/>
  <c r="AG162" i="20"/>
  <c r="AF162" i="20"/>
  <c r="AH162" i="20" s="1"/>
  <c r="AD162" i="20"/>
  <c r="AC162" i="20"/>
  <c r="AB162" i="20"/>
  <c r="AA162" i="20"/>
  <c r="AJ161" i="20"/>
  <c r="AK161" i="20" s="1"/>
  <c r="AI161" i="20"/>
  <c r="AG161" i="20"/>
  <c r="AH161" i="20" s="1"/>
  <c r="AF161" i="20"/>
  <c r="AD161" i="20"/>
  <c r="AC161" i="20"/>
  <c r="AB161" i="20"/>
  <c r="AA161" i="20"/>
  <c r="AJ160" i="20"/>
  <c r="AI160" i="20"/>
  <c r="AG160" i="20"/>
  <c r="AF160" i="20"/>
  <c r="AD160" i="20"/>
  <c r="AC160" i="20"/>
  <c r="AB160" i="20"/>
  <c r="AA160" i="20"/>
  <c r="AK159" i="20"/>
  <c r="AJ159" i="20"/>
  <c r="AI159" i="20"/>
  <c r="AG159" i="20"/>
  <c r="AF159" i="20"/>
  <c r="AD159" i="20"/>
  <c r="AC159" i="20"/>
  <c r="AB159" i="20"/>
  <c r="AA159" i="20"/>
  <c r="AJ158" i="20"/>
  <c r="AI158" i="20"/>
  <c r="AK158" i="20" s="1"/>
  <c r="AG158" i="20"/>
  <c r="AF158" i="20"/>
  <c r="AH158" i="20" s="1"/>
  <c r="AD158" i="20"/>
  <c r="AC158" i="20"/>
  <c r="AB158" i="20"/>
  <c r="AA158" i="20"/>
  <c r="AJ157" i="20"/>
  <c r="AI157" i="20"/>
  <c r="AK157" i="20" s="1"/>
  <c r="AG157" i="20"/>
  <c r="AH157" i="20" s="1"/>
  <c r="AF157" i="20"/>
  <c r="AD157" i="20"/>
  <c r="AC157" i="20"/>
  <c r="AB157" i="20"/>
  <c r="AA157" i="20"/>
  <c r="AJ156" i="20"/>
  <c r="AI156" i="20"/>
  <c r="AG156" i="20"/>
  <c r="AF156" i="20"/>
  <c r="AD156" i="20"/>
  <c r="AC156" i="20"/>
  <c r="AB156" i="20"/>
  <c r="AA156" i="20"/>
  <c r="AJ155" i="20"/>
  <c r="AI155" i="20"/>
  <c r="AK155" i="20" s="1"/>
  <c r="AG155" i="20"/>
  <c r="AF155" i="20"/>
  <c r="AD155" i="20"/>
  <c r="AC155" i="20"/>
  <c r="AB155" i="20"/>
  <c r="AA155" i="20"/>
  <c r="AJ154" i="20"/>
  <c r="AI154" i="20"/>
  <c r="AK154" i="20" s="1"/>
  <c r="AG154" i="20"/>
  <c r="AF154" i="20"/>
  <c r="AH154" i="20" s="1"/>
  <c r="AD154" i="20"/>
  <c r="AC154" i="20"/>
  <c r="AB154" i="20"/>
  <c r="AA154" i="20"/>
  <c r="AJ153" i="20"/>
  <c r="AK153" i="20" s="1"/>
  <c r="AI153" i="20"/>
  <c r="AG153" i="20"/>
  <c r="AH153" i="20" s="1"/>
  <c r="AF153" i="20"/>
  <c r="AD153" i="20"/>
  <c r="AC153" i="20"/>
  <c r="AB153" i="20"/>
  <c r="AA153" i="20"/>
  <c r="AJ152" i="20"/>
  <c r="AI152" i="20"/>
  <c r="AG152" i="20"/>
  <c r="AF152" i="20"/>
  <c r="AD152" i="20"/>
  <c r="AC152" i="20"/>
  <c r="AB152" i="20"/>
  <c r="AA152" i="20"/>
  <c r="AK151" i="20"/>
  <c r="AJ151" i="20"/>
  <c r="AI151" i="20"/>
  <c r="AG151" i="20"/>
  <c r="AF151" i="20"/>
  <c r="AD151" i="20"/>
  <c r="AC151" i="20"/>
  <c r="AB151" i="20"/>
  <c r="AA151" i="20"/>
  <c r="AJ150" i="20"/>
  <c r="AI150" i="20"/>
  <c r="AK150" i="20" s="1"/>
  <c r="AG150" i="20"/>
  <c r="AF150" i="20"/>
  <c r="AH150" i="20" s="1"/>
  <c r="AD150" i="20"/>
  <c r="AC150" i="20"/>
  <c r="AB150" i="20"/>
  <c r="AA150" i="20"/>
  <c r="AJ149" i="20"/>
  <c r="AI149" i="20"/>
  <c r="AK149" i="20" s="1"/>
  <c r="AG149" i="20"/>
  <c r="AH149" i="20" s="1"/>
  <c r="AF149" i="20"/>
  <c r="AD149" i="20"/>
  <c r="AC149" i="20"/>
  <c r="AB149" i="20"/>
  <c r="AA149" i="20"/>
  <c r="AJ148" i="20"/>
  <c r="AI148" i="20"/>
  <c r="AG148" i="20"/>
  <c r="AF148" i="20"/>
  <c r="AD148" i="20"/>
  <c r="AC148" i="20"/>
  <c r="AB148" i="20"/>
  <c r="AA148" i="20"/>
  <c r="AJ147" i="20"/>
  <c r="AI147" i="20"/>
  <c r="AK147" i="20" s="1"/>
  <c r="AG147" i="20"/>
  <c r="AF147" i="20"/>
  <c r="AD147" i="20"/>
  <c r="AC147" i="20"/>
  <c r="AB147" i="20"/>
  <c r="AA147" i="20"/>
  <c r="AJ146" i="20"/>
  <c r="AI146" i="20"/>
  <c r="AK146" i="20" s="1"/>
  <c r="AG146" i="20"/>
  <c r="AF146" i="20"/>
  <c r="AH146" i="20" s="1"/>
  <c r="AD146" i="20"/>
  <c r="AC146" i="20"/>
  <c r="AB146" i="20"/>
  <c r="AA146" i="20"/>
  <c r="AJ145" i="20"/>
  <c r="AK145" i="20" s="1"/>
  <c r="AI145" i="20"/>
  <c r="AG145" i="20"/>
  <c r="AH145" i="20" s="1"/>
  <c r="AF145" i="20"/>
  <c r="AD145" i="20"/>
  <c r="AC145" i="20"/>
  <c r="AB145" i="20"/>
  <c r="AA145" i="20"/>
  <c r="AJ144" i="20"/>
  <c r="AI144" i="20"/>
  <c r="AG144" i="20"/>
  <c r="AF144" i="20"/>
  <c r="AD144" i="20"/>
  <c r="AC144" i="20"/>
  <c r="AB144" i="20"/>
  <c r="AA144" i="20"/>
  <c r="AK143" i="20"/>
  <c r="AJ143" i="20"/>
  <c r="AI143" i="20"/>
  <c r="AG143" i="20"/>
  <c r="AF143" i="20"/>
  <c r="AD143" i="20"/>
  <c r="AC143" i="20"/>
  <c r="AB143" i="20"/>
  <c r="AA143" i="20"/>
  <c r="AJ142" i="20"/>
  <c r="AI142" i="20"/>
  <c r="AK142" i="20" s="1"/>
  <c r="AG142" i="20"/>
  <c r="AF142" i="20"/>
  <c r="AH142" i="20" s="1"/>
  <c r="AD142" i="20"/>
  <c r="AC142" i="20"/>
  <c r="AB142" i="20"/>
  <c r="AA142" i="20"/>
  <c r="AJ141" i="20"/>
  <c r="AI141" i="20"/>
  <c r="AK141" i="20" s="1"/>
  <c r="AG141" i="20"/>
  <c r="AH141" i="20" s="1"/>
  <c r="AF141" i="20"/>
  <c r="AD141" i="20"/>
  <c r="AC141" i="20"/>
  <c r="AB141" i="20"/>
  <c r="AA141" i="20"/>
  <c r="AJ140" i="20"/>
  <c r="AI140" i="20"/>
  <c r="AG140" i="20"/>
  <c r="AF140" i="20"/>
  <c r="AD140" i="20"/>
  <c r="AC140" i="20"/>
  <c r="AB140" i="20"/>
  <c r="AA140" i="20"/>
  <c r="AJ139" i="20"/>
  <c r="AI139" i="20"/>
  <c r="AK139" i="20" s="1"/>
  <c r="AG139" i="20"/>
  <c r="AF139" i="20"/>
  <c r="AD139" i="20"/>
  <c r="AC139" i="20"/>
  <c r="AB139" i="20"/>
  <c r="AA139" i="20"/>
  <c r="AJ138" i="20"/>
  <c r="AI138" i="20"/>
  <c r="AK138" i="20" s="1"/>
  <c r="AG138" i="20"/>
  <c r="AF138" i="20"/>
  <c r="AH138" i="20" s="1"/>
  <c r="AD138" i="20"/>
  <c r="AC138" i="20"/>
  <c r="AB138" i="20"/>
  <c r="AA138" i="20"/>
  <c r="AJ137" i="20"/>
  <c r="AK137" i="20" s="1"/>
  <c r="AI137" i="20"/>
  <c r="AG137" i="20"/>
  <c r="AH137" i="20" s="1"/>
  <c r="AF137" i="20"/>
  <c r="AD137" i="20"/>
  <c r="AC137" i="20"/>
  <c r="AB137" i="20"/>
  <c r="AA137" i="20"/>
  <c r="AJ136" i="20"/>
  <c r="AI136" i="20"/>
  <c r="AG136" i="20"/>
  <c r="AF136" i="20"/>
  <c r="AD136" i="20"/>
  <c r="AC136" i="20"/>
  <c r="AB136" i="20"/>
  <c r="AA136" i="20"/>
  <c r="AK135" i="20"/>
  <c r="AJ135" i="20"/>
  <c r="AI135" i="20"/>
  <c r="AG135" i="20"/>
  <c r="AF135" i="20"/>
  <c r="AD135" i="20"/>
  <c r="AC135" i="20"/>
  <c r="AB135" i="20"/>
  <c r="AA135" i="20"/>
  <c r="AJ134" i="20"/>
  <c r="AI134" i="20"/>
  <c r="AK134" i="20" s="1"/>
  <c r="AG134" i="20"/>
  <c r="AF134" i="20"/>
  <c r="AH134" i="20" s="1"/>
  <c r="AD134" i="20"/>
  <c r="AC134" i="20"/>
  <c r="AB134" i="20"/>
  <c r="AA134" i="20"/>
  <c r="AJ133" i="20"/>
  <c r="AI133" i="20"/>
  <c r="AK133" i="20" s="1"/>
  <c r="AG133" i="20"/>
  <c r="AH133" i="20" s="1"/>
  <c r="AF133" i="20"/>
  <c r="AD133" i="20"/>
  <c r="AC133" i="20"/>
  <c r="AB133" i="20"/>
  <c r="AA133" i="20"/>
  <c r="AJ132" i="20"/>
  <c r="AI132" i="20"/>
  <c r="AG132" i="20"/>
  <c r="AF132" i="20"/>
  <c r="AD132" i="20"/>
  <c r="AC132" i="20"/>
  <c r="AB132" i="20"/>
  <c r="AA132" i="20"/>
  <c r="AJ131" i="20"/>
  <c r="AI131" i="20"/>
  <c r="AK131" i="20" s="1"/>
  <c r="AG131" i="20"/>
  <c r="AF131" i="20"/>
  <c r="AD131" i="20"/>
  <c r="AC131" i="20"/>
  <c r="AB131" i="20"/>
  <c r="AA131" i="20"/>
  <c r="AJ130" i="20"/>
  <c r="AI130" i="20"/>
  <c r="AK130" i="20" s="1"/>
  <c r="AG130" i="20"/>
  <c r="AF130" i="20"/>
  <c r="AH130" i="20" s="1"/>
  <c r="AD130" i="20"/>
  <c r="AC130" i="20"/>
  <c r="AB130" i="20"/>
  <c r="AA130" i="20"/>
  <c r="AJ129" i="20"/>
  <c r="AK129" i="20" s="1"/>
  <c r="AI129" i="20"/>
  <c r="AG129" i="20"/>
  <c r="AH129" i="20" s="1"/>
  <c r="AF129" i="20"/>
  <c r="AD129" i="20"/>
  <c r="AC129" i="20"/>
  <c r="AB129" i="20"/>
  <c r="AA129" i="20"/>
  <c r="AJ128" i="20"/>
  <c r="AI128" i="20"/>
  <c r="AG128" i="20"/>
  <c r="AF128" i="20"/>
  <c r="AD128" i="20"/>
  <c r="AC128" i="20"/>
  <c r="AB128" i="20"/>
  <c r="AA128" i="20"/>
  <c r="AJ127" i="20"/>
  <c r="AI127" i="20"/>
  <c r="AK127" i="20" s="1"/>
  <c r="AG127" i="20"/>
  <c r="AF127" i="20"/>
  <c r="AD127" i="20"/>
  <c r="AC127" i="20"/>
  <c r="AB127" i="20"/>
  <c r="AA127" i="20"/>
  <c r="AJ126" i="20"/>
  <c r="AI126" i="20"/>
  <c r="AG126" i="20"/>
  <c r="AF126" i="20"/>
  <c r="AD126" i="20"/>
  <c r="AC126" i="20"/>
  <c r="AB126" i="20"/>
  <c r="AA126" i="20"/>
  <c r="AJ125" i="20"/>
  <c r="AI125" i="20"/>
  <c r="AK125" i="20" s="1"/>
  <c r="AG125" i="20"/>
  <c r="AH125" i="20" s="1"/>
  <c r="AF125" i="20"/>
  <c r="AD125" i="20"/>
  <c r="AC125" i="20"/>
  <c r="AB125" i="20"/>
  <c r="AA125" i="20"/>
  <c r="AJ124" i="20"/>
  <c r="AI124" i="20"/>
  <c r="AG124" i="20"/>
  <c r="AF124" i="20"/>
  <c r="AD124" i="20"/>
  <c r="AC124" i="20"/>
  <c r="AB124" i="20"/>
  <c r="AA124" i="20"/>
  <c r="AJ123" i="20"/>
  <c r="AI123" i="20"/>
  <c r="AK123" i="20" s="1"/>
  <c r="AG123" i="20"/>
  <c r="AF123" i="20"/>
  <c r="AD123" i="20"/>
  <c r="AC123" i="20"/>
  <c r="AB123" i="20"/>
  <c r="AA123" i="20"/>
  <c r="AJ122" i="20"/>
  <c r="AI122" i="20"/>
  <c r="AK122" i="20" s="1"/>
  <c r="AG122" i="20"/>
  <c r="AF122" i="20"/>
  <c r="AD122" i="20"/>
  <c r="AC122" i="20"/>
  <c r="AB122" i="20"/>
  <c r="AA122" i="20"/>
  <c r="AJ121" i="20"/>
  <c r="AI121" i="20"/>
  <c r="AG121" i="20"/>
  <c r="AH121" i="20" s="1"/>
  <c r="AF121" i="20"/>
  <c r="AD121" i="20"/>
  <c r="AC121" i="20"/>
  <c r="AB121" i="20"/>
  <c r="AA121" i="20"/>
  <c r="AJ120" i="20"/>
  <c r="AI120" i="20"/>
  <c r="AG120" i="20"/>
  <c r="AF120" i="20"/>
  <c r="AD120" i="20"/>
  <c r="AC120" i="20"/>
  <c r="AB120" i="20"/>
  <c r="AA120" i="20"/>
  <c r="AJ119" i="20"/>
  <c r="AI119" i="20"/>
  <c r="AK119" i="20" s="1"/>
  <c r="AG119" i="20"/>
  <c r="AF119" i="20"/>
  <c r="AD119" i="20"/>
  <c r="AC119" i="20"/>
  <c r="AB119" i="20"/>
  <c r="AA119" i="20"/>
  <c r="AJ118" i="20"/>
  <c r="AI118" i="20"/>
  <c r="AK118" i="20" s="1"/>
  <c r="AG118" i="20"/>
  <c r="AF118" i="20"/>
  <c r="AH118" i="20" s="1"/>
  <c r="AD118" i="20"/>
  <c r="AC118" i="20"/>
  <c r="AB118" i="20"/>
  <c r="AA118" i="20"/>
  <c r="AJ117" i="20"/>
  <c r="AI117" i="20"/>
  <c r="AK117" i="20" s="1"/>
  <c r="AG117" i="20"/>
  <c r="AF117" i="20"/>
  <c r="AD117" i="20"/>
  <c r="AC117" i="20"/>
  <c r="AB117" i="20"/>
  <c r="AA117" i="20"/>
  <c r="AJ116" i="20"/>
  <c r="AI116" i="20"/>
  <c r="AG116" i="20"/>
  <c r="AF116" i="20"/>
  <c r="AD116" i="20"/>
  <c r="AC116" i="20"/>
  <c r="AB116" i="20"/>
  <c r="AA116" i="20"/>
  <c r="AJ115" i="20"/>
  <c r="AI115" i="20"/>
  <c r="AK115" i="20" s="1"/>
  <c r="AG115" i="20"/>
  <c r="AF115" i="20"/>
  <c r="AD115" i="20"/>
  <c r="AC115" i="20"/>
  <c r="AB115" i="20"/>
  <c r="AA115" i="20"/>
  <c r="AJ114" i="20"/>
  <c r="AI114" i="20"/>
  <c r="AK114" i="20" s="1"/>
  <c r="AG114" i="20"/>
  <c r="AF114" i="20"/>
  <c r="AH114" i="20" s="1"/>
  <c r="AD114" i="20"/>
  <c r="AC114" i="20"/>
  <c r="AB114" i="20"/>
  <c r="AA114" i="20"/>
  <c r="AJ113" i="20"/>
  <c r="AI113" i="20"/>
  <c r="AG113" i="20"/>
  <c r="AF113" i="20"/>
  <c r="AD113" i="20"/>
  <c r="AC113" i="20"/>
  <c r="AB113" i="20"/>
  <c r="AA113" i="20"/>
  <c r="AJ112" i="20"/>
  <c r="AI112" i="20"/>
  <c r="AG112" i="20"/>
  <c r="AF112" i="20"/>
  <c r="AD112" i="20"/>
  <c r="AC112" i="20"/>
  <c r="AB112" i="20"/>
  <c r="AA112" i="20"/>
  <c r="AJ111" i="20"/>
  <c r="AI111" i="20"/>
  <c r="AG111" i="20"/>
  <c r="AF111" i="20"/>
  <c r="AD111" i="20"/>
  <c r="AC111" i="20"/>
  <c r="AB111" i="20"/>
  <c r="AA111" i="20"/>
  <c r="AJ110" i="20"/>
  <c r="AI110" i="20"/>
  <c r="AG110" i="20"/>
  <c r="AF110" i="20"/>
  <c r="AD110" i="20"/>
  <c r="AC110" i="20"/>
  <c r="AB110" i="20"/>
  <c r="AA110" i="20"/>
  <c r="AJ109" i="20"/>
  <c r="AI109" i="20"/>
  <c r="AG109" i="20"/>
  <c r="AF109" i="20"/>
  <c r="AD109" i="20"/>
  <c r="AC109" i="20"/>
  <c r="AB109" i="20"/>
  <c r="AA109" i="20"/>
  <c r="AJ108" i="20"/>
  <c r="AI108" i="20"/>
  <c r="AG108" i="20"/>
  <c r="AF108" i="20"/>
  <c r="AD108" i="20"/>
  <c r="AC108" i="20"/>
  <c r="AB108" i="20"/>
  <c r="AA108" i="20"/>
  <c r="AJ107" i="20"/>
  <c r="AI107" i="20"/>
  <c r="AG107" i="20"/>
  <c r="AF107" i="20"/>
  <c r="AD107" i="20"/>
  <c r="AC107" i="20"/>
  <c r="AB107" i="20"/>
  <c r="AA107" i="20"/>
  <c r="AJ106" i="20"/>
  <c r="AI106" i="20"/>
  <c r="AG106" i="20"/>
  <c r="AF106" i="20"/>
  <c r="AD106" i="20"/>
  <c r="AC106" i="20"/>
  <c r="AB106" i="20"/>
  <c r="AA106" i="20"/>
  <c r="AJ105" i="20"/>
  <c r="AI105" i="20"/>
  <c r="AG105" i="20"/>
  <c r="AF105" i="20"/>
  <c r="AD105" i="20"/>
  <c r="AC105" i="20"/>
  <c r="AB105" i="20"/>
  <c r="AA105" i="20"/>
  <c r="AJ104" i="20"/>
  <c r="AI104" i="20"/>
  <c r="AG104" i="20"/>
  <c r="AF104" i="20"/>
  <c r="AD104" i="20"/>
  <c r="AC104" i="20"/>
  <c r="AB104" i="20"/>
  <c r="AA104" i="20"/>
  <c r="AJ103" i="20"/>
  <c r="AI103" i="20"/>
  <c r="AG103" i="20"/>
  <c r="AF103" i="20"/>
  <c r="AD103" i="20"/>
  <c r="AC103" i="20"/>
  <c r="AB103" i="20"/>
  <c r="AA103" i="20"/>
  <c r="AJ102" i="20"/>
  <c r="AI102" i="20"/>
  <c r="AG102" i="20"/>
  <c r="AF102" i="20"/>
  <c r="AD102" i="20"/>
  <c r="AC102" i="20"/>
  <c r="AB102" i="20"/>
  <c r="AA102" i="20"/>
  <c r="AJ101" i="20"/>
  <c r="AI101" i="20"/>
  <c r="AG101" i="20"/>
  <c r="AF101" i="20"/>
  <c r="AD101" i="20"/>
  <c r="AC101" i="20"/>
  <c r="AB101" i="20"/>
  <c r="AA101" i="20"/>
  <c r="AJ100" i="20"/>
  <c r="AI100" i="20"/>
  <c r="AG100" i="20"/>
  <c r="AF100" i="20"/>
  <c r="AD100" i="20"/>
  <c r="AC100" i="20"/>
  <c r="AB100" i="20"/>
  <c r="AA100" i="20"/>
  <c r="AJ99" i="20"/>
  <c r="AI99" i="20"/>
  <c r="AG99" i="20"/>
  <c r="AF99" i="20"/>
  <c r="AD99" i="20"/>
  <c r="AC99" i="20"/>
  <c r="AB99" i="20"/>
  <c r="AA99" i="20"/>
  <c r="AJ98" i="20"/>
  <c r="AI98" i="20"/>
  <c r="AG98" i="20"/>
  <c r="AF98" i="20"/>
  <c r="AD98" i="20"/>
  <c r="AC98" i="20"/>
  <c r="AB98" i="20"/>
  <c r="AA98" i="20"/>
  <c r="AJ97" i="20"/>
  <c r="AI97" i="20"/>
  <c r="AG97" i="20"/>
  <c r="AF97" i="20"/>
  <c r="AD97" i="20"/>
  <c r="AC97" i="20"/>
  <c r="AB97" i="20"/>
  <c r="AA97" i="20"/>
  <c r="AJ96" i="20"/>
  <c r="AI96" i="20"/>
  <c r="AG96" i="20"/>
  <c r="AF96" i="20"/>
  <c r="AD96" i="20"/>
  <c r="AC96" i="20"/>
  <c r="AB96" i="20"/>
  <c r="AA96" i="20"/>
  <c r="AJ95" i="20"/>
  <c r="AI95" i="20"/>
  <c r="AG95" i="20"/>
  <c r="AF95" i="20"/>
  <c r="AD95" i="20"/>
  <c r="AC95" i="20"/>
  <c r="AB95" i="20"/>
  <c r="AA95" i="20"/>
  <c r="AJ94" i="20"/>
  <c r="AI94" i="20"/>
  <c r="AG94" i="20"/>
  <c r="AF94" i="20"/>
  <c r="AD94" i="20"/>
  <c r="AC94" i="20"/>
  <c r="AB94" i="20"/>
  <c r="AA94" i="20"/>
  <c r="AJ93" i="20"/>
  <c r="AI93" i="20"/>
  <c r="AG93" i="20"/>
  <c r="AF93" i="20"/>
  <c r="AD93" i="20"/>
  <c r="AC93" i="20"/>
  <c r="AB93" i="20"/>
  <c r="AA93" i="20"/>
  <c r="AJ92" i="20"/>
  <c r="AI92" i="20"/>
  <c r="AG92" i="20"/>
  <c r="AF92" i="20"/>
  <c r="AD92" i="20"/>
  <c r="AC92" i="20"/>
  <c r="AB92" i="20"/>
  <c r="AA92" i="20"/>
  <c r="AJ91" i="20"/>
  <c r="AI91" i="20"/>
  <c r="AG91" i="20"/>
  <c r="AF91" i="20"/>
  <c r="AD91" i="20"/>
  <c r="AC91" i="20"/>
  <c r="AB91" i="20"/>
  <c r="AA91" i="20"/>
  <c r="AJ90" i="20"/>
  <c r="AI90" i="20"/>
  <c r="AG90" i="20"/>
  <c r="AF90" i="20"/>
  <c r="AD90" i="20"/>
  <c r="AC90" i="20"/>
  <c r="AB90" i="20"/>
  <c r="AA90" i="20"/>
  <c r="AJ89" i="20"/>
  <c r="AI89" i="20"/>
  <c r="AG89" i="20"/>
  <c r="AF89" i="20"/>
  <c r="AD89" i="20"/>
  <c r="AC89" i="20"/>
  <c r="AB89" i="20"/>
  <c r="AA89" i="20"/>
  <c r="AJ88" i="20"/>
  <c r="AI88" i="20"/>
  <c r="AG88" i="20"/>
  <c r="AF88" i="20"/>
  <c r="AD88" i="20"/>
  <c r="AC88" i="20"/>
  <c r="AB88" i="20"/>
  <c r="AA88" i="20"/>
  <c r="AJ87" i="20"/>
  <c r="AI87" i="20"/>
  <c r="AG87" i="20"/>
  <c r="AF87" i="20"/>
  <c r="AD87" i="20"/>
  <c r="AC87" i="20"/>
  <c r="AB87" i="20"/>
  <c r="AA87" i="20"/>
  <c r="AJ86" i="20"/>
  <c r="AI86" i="20"/>
  <c r="AG86" i="20"/>
  <c r="AF86" i="20"/>
  <c r="AD86" i="20"/>
  <c r="AC86" i="20"/>
  <c r="AB86" i="20"/>
  <c r="AA86" i="20"/>
  <c r="AJ85" i="20"/>
  <c r="AI85" i="20"/>
  <c r="AG85" i="20"/>
  <c r="AF85" i="20"/>
  <c r="AD85" i="20"/>
  <c r="AC85" i="20"/>
  <c r="AB85" i="20"/>
  <c r="AA85" i="20"/>
  <c r="AJ84" i="20"/>
  <c r="AI84" i="20"/>
  <c r="AG84" i="20"/>
  <c r="AF84" i="20"/>
  <c r="AD84" i="20"/>
  <c r="AC84" i="20"/>
  <c r="AB84" i="20"/>
  <c r="AA84" i="20"/>
  <c r="AJ83" i="20"/>
  <c r="AI83" i="20"/>
  <c r="AG83" i="20"/>
  <c r="AF83" i="20"/>
  <c r="AD83" i="20"/>
  <c r="AC83" i="20"/>
  <c r="AB83" i="20"/>
  <c r="AA83" i="20"/>
  <c r="AJ82" i="20"/>
  <c r="AI82" i="20"/>
  <c r="AG82" i="20"/>
  <c r="AF82" i="20"/>
  <c r="AD82" i="20"/>
  <c r="AC82" i="20"/>
  <c r="AB82" i="20"/>
  <c r="AA82" i="20"/>
  <c r="AJ81" i="20"/>
  <c r="AI81" i="20"/>
  <c r="AG81" i="20"/>
  <c r="AF81" i="20"/>
  <c r="AD81" i="20"/>
  <c r="AC81" i="20"/>
  <c r="AB81" i="20"/>
  <c r="AA81" i="20"/>
  <c r="AJ80" i="20"/>
  <c r="AI80" i="20"/>
  <c r="AG80" i="20"/>
  <c r="AF80" i="20"/>
  <c r="AD80" i="20"/>
  <c r="AC80" i="20"/>
  <c r="AB80" i="20"/>
  <c r="AA80" i="20"/>
  <c r="AJ79" i="20"/>
  <c r="AI79" i="20"/>
  <c r="AG79" i="20"/>
  <c r="AF79" i="20"/>
  <c r="AD79" i="20"/>
  <c r="AC79" i="20"/>
  <c r="AB79" i="20"/>
  <c r="AA79" i="20"/>
  <c r="AJ78" i="20"/>
  <c r="AI78" i="20"/>
  <c r="AG78" i="20"/>
  <c r="AF78" i="20"/>
  <c r="AD78" i="20"/>
  <c r="AC78" i="20"/>
  <c r="AB78" i="20"/>
  <c r="AA78" i="20"/>
  <c r="AJ77" i="20"/>
  <c r="AI77" i="20"/>
  <c r="AG77" i="20"/>
  <c r="AF77" i="20"/>
  <c r="AD77" i="20"/>
  <c r="AC77" i="20"/>
  <c r="AB77" i="20"/>
  <c r="AA77" i="20"/>
  <c r="AJ76" i="20"/>
  <c r="AI76" i="20"/>
  <c r="AG76" i="20"/>
  <c r="AF76" i="20"/>
  <c r="AD76" i="20"/>
  <c r="AC76" i="20"/>
  <c r="AB76" i="20"/>
  <c r="AA76" i="20"/>
  <c r="AJ75" i="20"/>
  <c r="AI75" i="20"/>
  <c r="AG75" i="20"/>
  <c r="AF75" i="20"/>
  <c r="AD75" i="20"/>
  <c r="AC75" i="20"/>
  <c r="AB75" i="20"/>
  <c r="AA75" i="20"/>
  <c r="AJ74" i="20"/>
  <c r="AI74" i="20"/>
  <c r="AG74" i="20"/>
  <c r="AF74" i="20"/>
  <c r="AD74" i="20"/>
  <c r="AC74" i="20"/>
  <c r="AB74" i="20"/>
  <c r="AA74" i="20"/>
  <c r="AJ73" i="20"/>
  <c r="AI73" i="20"/>
  <c r="AG73" i="20"/>
  <c r="AF73" i="20"/>
  <c r="AD73" i="20"/>
  <c r="AC73" i="20"/>
  <c r="AB73" i="20"/>
  <c r="AA73" i="20"/>
  <c r="AJ72" i="20"/>
  <c r="AI72" i="20"/>
  <c r="AG72" i="20"/>
  <c r="AF72" i="20"/>
  <c r="AD72" i="20"/>
  <c r="AC72" i="20"/>
  <c r="AB72" i="20"/>
  <c r="AA72" i="20"/>
  <c r="AJ71" i="20"/>
  <c r="AI71" i="20"/>
  <c r="AG71" i="20"/>
  <c r="AF71" i="20"/>
  <c r="AD71" i="20"/>
  <c r="AC71" i="20"/>
  <c r="AB71" i="20"/>
  <c r="AA71" i="20"/>
  <c r="AJ70" i="20"/>
  <c r="AI70" i="20"/>
  <c r="AG70" i="20"/>
  <c r="AF70" i="20"/>
  <c r="AD70" i="20"/>
  <c r="AC70" i="20"/>
  <c r="AB70" i="20"/>
  <c r="AA70" i="20"/>
  <c r="AJ69" i="20"/>
  <c r="AI69" i="20"/>
  <c r="AG69" i="20"/>
  <c r="AF69" i="20"/>
  <c r="AD69" i="20"/>
  <c r="AC69" i="20"/>
  <c r="AB69" i="20"/>
  <c r="AA69" i="20"/>
  <c r="AJ68" i="20"/>
  <c r="AI68" i="20"/>
  <c r="AG68" i="20"/>
  <c r="AF68" i="20"/>
  <c r="AD68" i="20"/>
  <c r="AC68" i="20"/>
  <c r="AB68" i="20"/>
  <c r="AA68" i="20"/>
  <c r="AJ67" i="20"/>
  <c r="AI67" i="20"/>
  <c r="AG67" i="20"/>
  <c r="AF67" i="20"/>
  <c r="AD67" i="20"/>
  <c r="AC67" i="20"/>
  <c r="AB67" i="20"/>
  <c r="AA67" i="20"/>
  <c r="AJ66" i="20"/>
  <c r="AI66" i="20"/>
  <c r="AG66" i="20"/>
  <c r="AF66" i="20"/>
  <c r="AD66" i="20"/>
  <c r="AC66" i="20"/>
  <c r="AB66" i="20"/>
  <c r="AA66" i="20"/>
  <c r="AJ65" i="20"/>
  <c r="AI65" i="20"/>
  <c r="AG65" i="20"/>
  <c r="AF65" i="20"/>
  <c r="AD65" i="20"/>
  <c r="AC65" i="20"/>
  <c r="AB65" i="20"/>
  <c r="AA65" i="20"/>
  <c r="AJ64" i="20"/>
  <c r="AI64" i="20"/>
  <c r="AG64" i="20"/>
  <c r="AF64" i="20"/>
  <c r="AD64" i="20"/>
  <c r="AC64" i="20"/>
  <c r="AB64" i="20"/>
  <c r="AA64" i="20"/>
  <c r="AJ63" i="20"/>
  <c r="AI63" i="20"/>
  <c r="AG63" i="20"/>
  <c r="AF63" i="20"/>
  <c r="AD63" i="20"/>
  <c r="AC63" i="20"/>
  <c r="AB63" i="20"/>
  <c r="AA63" i="20"/>
  <c r="AJ62" i="20"/>
  <c r="AI62" i="20"/>
  <c r="AG62" i="20"/>
  <c r="AF62" i="20"/>
  <c r="AD62" i="20"/>
  <c r="AC62" i="20"/>
  <c r="AB62" i="20"/>
  <c r="AA62" i="20"/>
  <c r="AJ61" i="20"/>
  <c r="AI61" i="20"/>
  <c r="AG61" i="20"/>
  <c r="AF61" i="20"/>
  <c r="AD61" i="20"/>
  <c r="AC61" i="20"/>
  <c r="AB61" i="20"/>
  <c r="AA61" i="20"/>
  <c r="AJ60" i="20"/>
  <c r="AI60" i="20"/>
  <c r="AG60" i="20"/>
  <c r="AF60" i="20"/>
  <c r="AD60" i="20"/>
  <c r="AC60" i="20"/>
  <c r="AB60" i="20"/>
  <c r="AA60" i="20"/>
  <c r="AJ59" i="20"/>
  <c r="AI59" i="20"/>
  <c r="AG59" i="20"/>
  <c r="AF59" i="20"/>
  <c r="AD59" i="20"/>
  <c r="AC59" i="20"/>
  <c r="AB59" i="20"/>
  <c r="AA59" i="20"/>
  <c r="AJ58" i="20"/>
  <c r="AI58" i="20"/>
  <c r="AG58" i="20"/>
  <c r="AF58" i="20"/>
  <c r="AD58" i="20"/>
  <c r="AC58" i="20"/>
  <c r="AB58" i="20"/>
  <c r="AA58" i="20"/>
  <c r="AJ57" i="20"/>
  <c r="AI57" i="20"/>
  <c r="AG57" i="20"/>
  <c r="AF57" i="20"/>
  <c r="AD57" i="20"/>
  <c r="AC57" i="20"/>
  <c r="AB57" i="20"/>
  <c r="AA57" i="20"/>
  <c r="AJ56" i="20"/>
  <c r="AI56" i="20"/>
  <c r="AG56" i="20"/>
  <c r="AF56" i="20"/>
  <c r="AD56" i="20"/>
  <c r="AC56" i="20"/>
  <c r="AB56" i="20"/>
  <c r="AA56" i="20"/>
  <c r="AJ55" i="20"/>
  <c r="AI55" i="20"/>
  <c r="AG55" i="20"/>
  <c r="AF55" i="20"/>
  <c r="AD55" i="20"/>
  <c r="AC55" i="20"/>
  <c r="AB55" i="20"/>
  <c r="AA55" i="20"/>
  <c r="AJ54" i="20"/>
  <c r="AI54" i="20"/>
  <c r="AG54" i="20"/>
  <c r="AF54" i="20"/>
  <c r="AD54" i="20"/>
  <c r="AC54" i="20"/>
  <c r="AB54" i="20"/>
  <c r="AA54" i="20"/>
  <c r="AJ53" i="20"/>
  <c r="AI53" i="20"/>
  <c r="AG53" i="20"/>
  <c r="AF53" i="20"/>
  <c r="AD53" i="20"/>
  <c r="AC53" i="20"/>
  <c r="AB53" i="20"/>
  <c r="AA53" i="20"/>
  <c r="AJ52" i="20"/>
  <c r="AI52" i="20"/>
  <c r="AG52" i="20"/>
  <c r="AF52" i="20"/>
  <c r="AD52" i="20"/>
  <c r="AC52" i="20"/>
  <c r="AB52" i="20"/>
  <c r="AA52" i="20"/>
  <c r="AJ51" i="20"/>
  <c r="AI51" i="20"/>
  <c r="AG51" i="20"/>
  <c r="AF51" i="20"/>
  <c r="AD51" i="20"/>
  <c r="AC51" i="20"/>
  <c r="AB51" i="20"/>
  <c r="AA51" i="20"/>
  <c r="AJ50" i="20"/>
  <c r="AI50" i="20"/>
  <c r="AG50" i="20"/>
  <c r="AF50" i="20"/>
  <c r="AD50" i="20"/>
  <c r="AC50" i="20"/>
  <c r="AB50" i="20"/>
  <c r="AA50" i="20"/>
  <c r="AJ49" i="20"/>
  <c r="AI49" i="20"/>
  <c r="AG49" i="20"/>
  <c r="AF49" i="20"/>
  <c r="AD49" i="20"/>
  <c r="AC49" i="20"/>
  <c r="AB49" i="20"/>
  <c r="AA49" i="20"/>
  <c r="AJ48" i="20"/>
  <c r="AI48" i="20"/>
  <c r="AG48" i="20"/>
  <c r="AF48" i="20"/>
  <c r="AD48" i="20"/>
  <c r="AC48" i="20"/>
  <c r="AB48" i="20"/>
  <c r="AA48" i="20"/>
  <c r="AJ47" i="20"/>
  <c r="AI47" i="20"/>
  <c r="AG47" i="20"/>
  <c r="AF47" i="20"/>
  <c r="AD47" i="20"/>
  <c r="AC47" i="20"/>
  <c r="AB47" i="20"/>
  <c r="AA47" i="20"/>
  <c r="AJ46" i="20"/>
  <c r="AI46" i="20"/>
  <c r="AG46" i="20"/>
  <c r="AF46" i="20"/>
  <c r="AD46" i="20"/>
  <c r="AC46" i="20"/>
  <c r="AB46" i="20"/>
  <c r="AA46" i="20"/>
  <c r="AJ45" i="20"/>
  <c r="AI45" i="20"/>
  <c r="AG45" i="20"/>
  <c r="AF45" i="20"/>
  <c r="AD45" i="20"/>
  <c r="AC45" i="20"/>
  <c r="AB45" i="20"/>
  <c r="AA45" i="20"/>
  <c r="AJ44" i="20"/>
  <c r="AI44" i="20"/>
  <c r="AG44" i="20"/>
  <c r="AF44" i="20"/>
  <c r="AD44" i="20"/>
  <c r="AC44" i="20"/>
  <c r="AB44" i="20"/>
  <c r="AA44" i="20"/>
  <c r="AO43" i="20"/>
  <c r="AN43" i="20"/>
  <c r="AJ43" i="20"/>
  <c r="AI43" i="20"/>
  <c r="AG43" i="20"/>
  <c r="AF43" i="20"/>
  <c r="AD43" i="20"/>
  <c r="AC43" i="20"/>
  <c r="AB43" i="20"/>
  <c r="AA43" i="20"/>
  <c r="AO42" i="20"/>
  <c r="AT24" i="20" s="1"/>
  <c r="AT42" i="20" s="1"/>
  <c r="AN42" i="20"/>
  <c r="AJ42" i="20"/>
  <c r="AI42" i="20"/>
  <c r="AG42" i="20"/>
  <c r="AF42" i="20"/>
  <c r="AD42" i="20"/>
  <c r="AC42" i="20"/>
  <c r="AB42" i="20"/>
  <c r="AA42" i="20"/>
  <c r="AO41" i="20"/>
  <c r="AT23" i="20" s="1"/>
  <c r="AT41" i="20" s="1"/>
  <c r="AN41" i="20"/>
  <c r="AJ41" i="20"/>
  <c r="AI41" i="20"/>
  <c r="AG41" i="20"/>
  <c r="AF41" i="20"/>
  <c r="AD41" i="20"/>
  <c r="AC41" i="20"/>
  <c r="AB41" i="20"/>
  <c r="AA41" i="20"/>
  <c r="AO40" i="20"/>
  <c r="AN40" i="20"/>
  <c r="AJ40" i="20"/>
  <c r="AI40" i="20"/>
  <c r="AG40" i="20"/>
  <c r="AF40" i="20"/>
  <c r="AD40" i="20"/>
  <c r="AC40" i="20"/>
  <c r="AB40" i="20"/>
  <c r="AA40" i="20"/>
  <c r="AO39" i="20"/>
  <c r="AT21" i="20" s="1"/>
  <c r="AT39" i="20" s="1"/>
  <c r="AN39" i="20"/>
  <c r="AJ39" i="20"/>
  <c r="AI39" i="20"/>
  <c r="AG39" i="20"/>
  <c r="AF39" i="20"/>
  <c r="AD39" i="20"/>
  <c r="AC39" i="20"/>
  <c r="AB39" i="20"/>
  <c r="AA39" i="20"/>
  <c r="AO38" i="20"/>
  <c r="AT20" i="20" s="1"/>
  <c r="AT38" i="20" s="1"/>
  <c r="AN38" i="20"/>
  <c r="AJ38" i="20"/>
  <c r="AI38" i="20"/>
  <c r="AG38" i="20"/>
  <c r="AF38" i="20"/>
  <c r="AD38" i="20"/>
  <c r="AC38" i="20"/>
  <c r="AB38" i="20"/>
  <c r="AA38" i="20"/>
  <c r="AO37" i="20"/>
  <c r="AT19" i="20" s="1"/>
  <c r="AT37" i="20" s="1"/>
  <c r="AN37" i="20"/>
  <c r="AJ37" i="20"/>
  <c r="AI37" i="20"/>
  <c r="AG37" i="20"/>
  <c r="AF37" i="20"/>
  <c r="AD37" i="20"/>
  <c r="AC37" i="20"/>
  <c r="AB37" i="20"/>
  <c r="AA37" i="20"/>
  <c r="AO36" i="20"/>
  <c r="AT18" i="20" s="1"/>
  <c r="AT36" i="20" s="1"/>
  <c r="AN36" i="20"/>
  <c r="AJ36" i="20"/>
  <c r="AI36" i="20"/>
  <c r="AG36" i="20"/>
  <c r="AF36" i="20"/>
  <c r="AD36" i="20"/>
  <c r="AC36" i="20"/>
  <c r="AB36" i="20"/>
  <c r="AA36" i="20"/>
  <c r="AO35" i="20"/>
  <c r="AT17" i="20" s="1"/>
  <c r="AT35" i="20" s="1"/>
  <c r="AN35" i="20"/>
  <c r="AJ35" i="20"/>
  <c r="AI35" i="20"/>
  <c r="AG35" i="20"/>
  <c r="AF35" i="20"/>
  <c r="AD35" i="20"/>
  <c r="AC35" i="20"/>
  <c r="AB35" i="20"/>
  <c r="AA35" i="20"/>
  <c r="AO34" i="20"/>
  <c r="AT16" i="20" s="1"/>
  <c r="AT34" i="20" s="1"/>
  <c r="AN34" i="20"/>
  <c r="AJ34" i="20"/>
  <c r="AI34" i="20"/>
  <c r="AG34" i="20"/>
  <c r="AF34" i="20"/>
  <c r="AD34" i="20"/>
  <c r="AC34" i="20"/>
  <c r="AB34" i="20"/>
  <c r="AA34" i="20"/>
  <c r="AJ33" i="20"/>
  <c r="AI33" i="20"/>
  <c r="AG33" i="20"/>
  <c r="AF33" i="20"/>
  <c r="AD33" i="20"/>
  <c r="AC33" i="20"/>
  <c r="AB33" i="20"/>
  <c r="AA33" i="20"/>
  <c r="AJ32" i="20"/>
  <c r="AI32" i="20"/>
  <c r="AG32" i="20"/>
  <c r="AF32" i="20"/>
  <c r="AD32" i="20"/>
  <c r="AC32" i="20"/>
  <c r="AB32" i="20"/>
  <c r="AA32" i="20"/>
  <c r="AJ31" i="20"/>
  <c r="AI31" i="20"/>
  <c r="AG31" i="20"/>
  <c r="AF31" i="20"/>
  <c r="AD31" i="20"/>
  <c r="AC31" i="20"/>
  <c r="AB31" i="20"/>
  <c r="AA31" i="20"/>
  <c r="AJ30" i="20"/>
  <c r="AI30" i="20"/>
  <c r="AG30" i="20"/>
  <c r="AF30" i="20"/>
  <c r="AD30" i="20"/>
  <c r="AC30" i="20"/>
  <c r="AB30" i="20"/>
  <c r="AA30" i="20"/>
  <c r="AJ29" i="20"/>
  <c r="AI29" i="20"/>
  <c r="AG29" i="20"/>
  <c r="AF29" i="20"/>
  <c r="AD29" i="20"/>
  <c r="AC29" i="20"/>
  <c r="AB29" i="20"/>
  <c r="AA29" i="20"/>
  <c r="AJ28" i="20"/>
  <c r="AI28" i="20"/>
  <c r="AG28" i="20"/>
  <c r="AF28" i="20"/>
  <c r="AD28" i="20"/>
  <c r="AC28" i="20"/>
  <c r="AB28" i="20"/>
  <c r="AA28" i="20"/>
  <c r="AJ27" i="20"/>
  <c r="AI27" i="20"/>
  <c r="AG27" i="20"/>
  <c r="AF27" i="20"/>
  <c r="AD27" i="20"/>
  <c r="AC27" i="20"/>
  <c r="AB27" i="20"/>
  <c r="AA27" i="20"/>
  <c r="AJ26" i="20"/>
  <c r="AI26" i="20"/>
  <c r="AG26" i="20"/>
  <c r="AF26" i="20"/>
  <c r="AD26" i="20"/>
  <c r="AC26" i="20"/>
  <c r="AB26" i="20"/>
  <c r="AA26" i="20"/>
  <c r="AT25" i="20"/>
  <c r="AT43" i="20" s="1"/>
  <c r="AS25" i="20"/>
  <c r="AS43" i="20" s="1"/>
  <c r="AJ25" i="20"/>
  <c r="AI25" i="20"/>
  <c r="AG25" i="20"/>
  <c r="AF25" i="20"/>
  <c r="AD25" i="20"/>
  <c r="AC25" i="20"/>
  <c r="AB25" i="20"/>
  <c r="AA25" i="20"/>
  <c r="H25" i="20"/>
  <c r="AX24" i="20" s="1"/>
  <c r="AS24" i="20"/>
  <c r="AS42" i="20" s="1"/>
  <c r="AJ24" i="20"/>
  <c r="AI24" i="20"/>
  <c r="AG24" i="20"/>
  <c r="AF24" i="20"/>
  <c r="AD24" i="20"/>
  <c r="AC24" i="20"/>
  <c r="AB24" i="20"/>
  <c r="AA24" i="20"/>
  <c r="H24" i="20"/>
  <c r="AX23" i="20" s="1"/>
  <c r="AS23" i="20"/>
  <c r="AS41" i="20" s="1"/>
  <c r="AJ23" i="20"/>
  <c r="AI23" i="20"/>
  <c r="AG23" i="20"/>
  <c r="AF23" i="20"/>
  <c r="AD23" i="20"/>
  <c r="AC23" i="20"/>
  <c r="AB23" i="20"/>
  <c r="AA23" i="20"/>
  <c r="AT22" i="20"/>
  <c r="AT40" i="20" s="1"/>
  <c r="AS22" i="20"/>
  <c r="AS40" i="20" s="1"/>
  <c r="AJ22" i="20"/>
  <c r="AI22" i="20"/>
  <c r="AG22" i="20"/>
  <c r="AF22" i="20"/>
  <c r="AD22" i="20"/>
  <c r="AC22" i="20"/>
  <c r="AB22" i="20"/>
  <c r="AA22" i="20"/>
  <c r="L22" i="20"/>
  <c r="W40" i="20" s="1"/>
  <c r="J22" i="20"/>
  <c r="U40" i="20" s="1"/>
  <c r="H22" i="20"/>
  <c r="AS21" i="20"/>
  <c r="AS39" i="20" s="1"/>
  <c r="AJ21" i="20"/>
  <c r="AI21" i="20"/>
  <c r="AG21" i="20"/>
  <c r="AF21" i="20"/>
  <c r="AD21" i="20"/>
  <c r="AC21" i="20"/>
  <c r="AB21" i="20"/>
  <c r="AA21" i="20"/>
  <c r="AS20" i="20"/>
  <c r="AS38" i="20" s="1"/>
  <c r="AJ20" i="20"/>
  <c r="AI20" i="20"/>
  <c r="AG20" i="20"/>
  <c r="AF20" i="20"/>
  <c r="AD20" i="20"/>
  <c r="AC20" i="20"/>
  <c r="AB20" i="20"/>
  <c r="AA20" i="20"/>
  <c r="AS19" i="20"/>
  <c r="AS37" i="20" s="1"/>
  <c r="AJ19" i="20"/>
  <c r="AI19" i="20"/>
  <c r="AG19" i="20"/>
  <c r="AF19" i="20"/>
  <c r="AD19" i="20"/>
  <c r="AC19" i="20"/>
  <c r="AB19" i="20"/>
  <c r="AA19" i="20"/>
  <c r="AS18" i="20"/>
  <c r="AS36" i="20" s="1"/>
  <c r="AJ18" i="20"/>
  <c r="AI18" i="20"/>
  <c r="AG18" i="20"/>
  <c r="AF18" i="20"/>
  <c r="AD18" i="20"/>
  <c r="AC18" i="20"/>
  <c r="AB18" i="20"/>
  <c r="AA18" i="20"/>
  <c r="AS17" i="20"/>
  <c r="AS35" i="20" s="1"/>
  <c r="AJ17" i="20"/>
  <c r="AI17" i="20"/>
  <c r="AG17" i="20"/>
  <c r="AF17" i="20"/>
  <c r="AD17" i="20"/>
  <c r="AC17" i="20"/>
  <c r="AB17" i="20"/>
  <c r="AA17" i="20"/>
  <c r="AS16" i="20"/>
  <c r="AS34" i="20" s="1"/>
  <c r="AJ16" i="20"/>
  <c r="AI16" i="20"/>
  <c r="AG16" i="20"/>
  <c r="AF16" i="20"/>
  <c r="AD16" i="20"/>
  <c r="AC16" i="20"/>
  <c r="AB16" i="20"/>
  <c r="AA16" i="20"/>
  <c r="AJ15" i="20"/>
  <c r="AI15" i="20"/>
  <c r="AG15" i="20"/>
  <c r="AF15" i="20"/>
  <c r="AD15" i="20"/>
  <c r="AC15" i="20"/>
  <c r="AB15" i="20"/>
  <c r="AA15" i="20"/>
  <c r="H15" i="20"/>
  <c r="AJ14" i="20"/>
  <c r="AI14" i="20"/>
  <c r="AG14" i="20"/>
  <c r="AF14" i="20"/>
  <c r="AD14" i="20"/>
  <c r="AC14" i="20"/>
  <c r="AB14" i="20"/>
  <c r="AA14" i="20"/>
  <c r="AJ13" i="20"/>
  <c r="AI13" i="20"/>
  <c r="AG13" i="20"/>
  <c r="AF13" i="20"/>
  <c r="AD13" i="20"/>
  <c r="AC13" i="20"/>
  <c r="AB13" i="20"/>
  <c r="AA13" i="20"/>
  <c r="H13" i="20"/>
  <c r="AK126" i="20" l="1"/>
  <c r="AK121" i="20"/>
  <c r="AH113" i="20"/>
  <c r="AH117" i="20"/>
  <c r="AH122" i="20"/>
  <c r="AH126" i="20"/>
  <c r="AK111" i="20"/>
  <c r="AK113" i="20"/>
  <c r="AH106" i="20"/>
  <c r="AH110" i="20"/>
  <c r="AW14" i="20"/>
  <c r="AV12" i="20"/>
  <c r="AH109" i="20"/>
  <c r="AK94" i="20"/>
  <c r="AK95" i="20"/>
  <c r="AK97" i="20"/>
  <c r="AK98" i="20"/>
  <c r="AK99" i="20"/>
  <c r="AK102" i="20"/>
  <c r="AK103" i="20"/>
  <c r="AK104" i="20"/>
  <c r="AK105" i="20"/>
  <c r="AK106" i="20"/>
  <c r="AK107" i="20"/>
  <c r="AK109" i="20"/>
  <c r="AK110" i="20"/>
  <c r="AK108" i="20"/>
  <c r="AH111" i="20"/>
  <c r="AH112" i="20"/>
  <c r="AK116" i="20"/>
  <c r="AH119" i="20"/>
  <c r="AH120" i="20"/>
  <c r="AK124" i="20"/>
  <c r="AH127" i="20"/>
  <c r="AH128" i="20"/>
  <c r="AK132" i="20"/>
  <c r="AH135" i="20"/>
  <c r="AH136" i="20"/>
  <c r="AK140" i="20"/>
  <c r="AH143" i="20"/>
  <c r="AH144" i="20"/>
  <c r="AK148" i="20"/>
  <c r="AH151" i="20"/>
  <c r="AH152" i="20"/>
  <c r="AK156" i="20"/>
  <c r="AH159" i="20"/>
  <c r="AH160" i="20"/>
  <c r="AK164" i="20"/>
  <c r="AH167" i="20"/>
  <c r="AH168" i="20"/>
  <c r="AK172" i="20"/>
  <c r="AK173" i="20"/>
  <c r="AH177" i="20"/>
  <c r="AH178" i="20"/>
  <c r="AK180" i="20"/>
  <c r="AK181" i="20"/>
  <c r="AH190" i="20"/>
  <c r="AH191" i="20"/>
  <c r="AK195" i="20"/>
  <c r="AH198" i="20"/>
  <c r="AH199" i="20"/>
  <c r="AK203" i="20"/>
  <c r="AH206" i="20"/>
  <c r="AH207" i="20"/>
  <c r="AK211" i="20"/>
  <c r="AH214" i="20"/>
  <c r="AH215" i="20"/>
  <c r="AK219" i="20"/>
  <c r="AH222" i="20"/>
  <c r="AH223" i="20"/>
  <c r="AK227" i="20"/>
  <c r="AH232" i="20"/>
  <c r="AH233" i="20"/>
  <c r="AK237" i="20"/>
  <c r="AK238" i="20"/>
  <c r="AH242" i="20"/>
  <c r="AH97" i="20"/>
  <c r="AH101" i="20"/>
  <c r="AH105" i="20"/>
  <c r="AH107" i="20"/>
  <c r="AH108" i="20"/>
  <c r="AK112" i="20"/>
  <c r="AH115" i="20"/>
  <c r="AH116" i="20"/>
  <c r="AK120" i="20"/>
  <c r="AH123" i="20"/>
  <c r="AH124" i="20"/>
  <c r="AK128" i="20"/>
  <c r="AH131" i="20"/>
  <c r="AH132" i="20"/>
  <c r="AK136" i="20"/>
  <c r="AH139" i="20"/>
  <c r="AH140" i="20"/>
  <c r="AK144" i="20"/>
  <c r="AH147" i="20"/>
  <c r="AH148" i="20"/>
  <c r="AK152" i="20"/>
  <c r="AH155" i="20"/>
  <c r="AH156" i="20"/>
  <c r="AK160" i="20"/>
  <c r="AH163" i="20"/>
  <c r="AH164" i="20"/>
  <c r="AK168" i="20"/>
  <c r="AH171" i="20"/>
  <c r="AH186" i="20"/>
  <c r="AH187" i="20"/>
  <c r="AH194" i="20"/>
  <c r="AH195" i="20"/>
  <c r="AK199" i="20"/>
  <c r="AH202" i="20"/>
  <c r="AH203" i="20"/>
  <c r="AK207" i="20"/>
  <c r="AH210" i="20"/>
  <c r="AH211" i="20"/>
  <c r="AK215" i="20"/>
  <c r="AH218" i="20"/>
  <c r="AH219" i="20"/>
  <c r="AK223" i="20"/>
  <c r="AH226" i="20"/>
  <c r="AH227" i="20"/>
  <c r="AH239" i="20"/>
  <c r="AK243" i="20"/>
  <c r="AH250" i="20"/>
  <c r="AH258" i="20"/>
  <c r="AH266" i="20"/>
  <c r="AH274" i="20"/>
  <c r="AH282" i="20"/>
  <c r="AH290" i="20"/>
  <c r="AH298" i="20"/>
  <c r="AH306" i="20"/>
  <c r="AH314" i="20"/>
  <c r="AH322" i="20"/>
  <c r="AH330" i="20"/>
  <c r="AH338" i="20"/>
  <c r="AH346" i="20"/>
  <c r="AH354" i="20"/>
  <c r="AH362" i="20"/>
  <c r="AH370" i="20"/>
  <c r="AH229" i="20"/>
  <c r="AK233" i="20"/>
  <c r="AH236" i="20"/>
  <c r="AH237" i="20"/>
  <c r="AK241" i="20"/>
  <c r="AH244" i="20"/>
  <c r="AH245" i="20"/>
  <c r="AK249" i="20"/>
  <c r="AH252" i="20"/>
  <c r="AH253" i="20"/>
  <c r="AK257" i="20"/>
  <c r="AH260" i="20"/>
  <c r="AH261" i="20"/>
  <c r="AK265" i="20"/>
  <c r="AH268" i="20"/>
  <c r="AH269" i="20"/>
  <c r="AK273" i="20"/>
  <c r="AH276" i="20"/>
  <c r="AH277" i="20"/>
  <c r="AK281" i="20"/>
  <c r="AH284" i="20"/>
  <c r="AH285" i="20"/>
  <c r="AK289" i="20"/>
  <c r="AH292" i="20"/>
  <c r="AH293" i="20"/>
  <c r="AK297" i="20"/>
  <c r="AH300" i="20"/>
  <c r="AH301" i="20"/>
  <c r="AK305" i="20"/>
  <c r="AH308" i="20"/>
  <c r="AH309" i="20"/>
  <c r="AK313" i="20"/>
  <c r="AH316" i="20"/>
  <c r="AH317" i="20"/>
  <c r="AK321" i="20"/>
  <c r="AH324" i="20"/>
  <c r="AH325" i="20"/>
  <c r="AK329" i="20"/>
  <c r="AH332" i="20"/>
  <c r="AH333" i="20"/>
  <c r="AK337" i="20"/>
  <c r="AH340" i="20"/>
  <c r="AH341" i="20"/>
  <c r="AK345" i="20"/>
  <c r="AH348" i="20"/>
  <c r="AH349" i="20"/>
  <c r="AK353" i="20"/>
  <c r="AH356" i="20"/>
  <c r="AH357" i="20"/>
  <c r="AK361" i="20"/>
  <c r="AH364" i="20"/>
  <c r="AH365" i="20"/>
  <c r="AK369" i="20"/>
  <c r="AH372" i="20"/>
  <c r="AH373" i="20"/>
  <c r="AK378" i="20"/>
  <c r="AK394" i="20"/>
  <c r="AK410" i="20"/>
  <c r="AK442" i="20"/>
  <c r="AK474" i="20"/>
  <c r="AH518" i="20"/>
  <c r="AH550" i="20"/>
  <c r="AH582" i="20"/>
  <c r="AH614" i="20"/>
  <c r="AK251" i="20"/>
  <c r="AH255" i="20"/>
  <c r="AK259" i="20"/>
  <c r="AH263" i="20"/>
  <c r="AK267" i="20"/>
  <c r="AH271" i="20"/>
  <c r="AK275" i="20"/>
  <c r="AH279" i="20"/>
  <c r="AK283" i="20"/>
  <c r="AH287" i="20"/>
  <c r="AK291" i="20"/>
  <c r="AH295" i="20"/>
  <c r="AK299" i="20"/>
  <c r="AH303" i="20"/>
  <c r="AK307" i="20"/>
  <c r="AH311" i="20"/>
  <c r="AK315" i="20"/>
  <c r="AH319" i="20"/>
  <c r="AK323" i="20"/>
  <c r="AH327" i="20"/>
  <c r="AK331" i="20"/>
  <c r="AH335" i="20"/>
  <c r="AK339" i="20"/>
  <c r="AH343" i="20"/>
  <c r="AK347" i="20"/>
  <c r="AH351" i="20"/>
  <c r="AK355" i="20"/>
  <c r="AH359" i="20"/>
  <c r="AK363" i="20"/>
  <c r="AH367" i="20"/>
  <c r="AK371" i="20"/>
  <c r="AK418" i="20"/>
  <c r="AK450" i="20"/>
  <c r="AK482" i="20"/>
  <c r="AH526" i="20"/>
  <c r="AH558" i="20"/>
  <c r="AH590" i="20"/>
  <c r="AK373" i="20"/>
  <c r="AH376" i="20"/>
  <c r="AH377" i="20"/>
  <c r="AK381" i="20"/>
  <c r="AH384" i="20"/>
  <c r="AH385" i="20"/>
  <c r="AK389" i="20"/>
  <c r="AH392" i="20"/>
  <c r="AH393" i="20"/>
  <c r="AK397" i="20"/>
  <c r="AH400" i="20"/>
  <c r="AH401" i="20"/>
  <c r="AK405" i="20"/>
  <c r="AH408" i="20"/>
  <c r="AH409" i="20"/>
  <c r="AK413" i="20"/>
  <c r="AH416" i="20"/>
  <c r="AH417" i="20"/>
  <c r="AK421" i="20"/>
  <c r="AH424" i="20"/>
  <c r="AH425" i="20"/>
  <c r="AK429" i="20"/>
  <c r="AH432" i="20"/>
  <c r="AH433" i="20"/>
  <c r="AK437" i="20"/>
  <c r="AH440" i="20"/>
  <c r="AH441" i="20"/>
  <c r="AK445" i="20"/>
  <c r="AH448" i="20"/>
  <c r="AH449" i="20"/>
  <c r="AK453" i="20"/>
  <c r="AH456" i="20"/>
  <c r="AH457" i="20"/>
  <c r="AK461" i="20"/>
  <c r="AH464" i="20"/>
  <c r="AH465" i="20"/>
  <c r="AK469" i="20"/>
  <c r="AH472" i="20"/>
  <c r="AH473" i="20"/>
  <c r="AK477" i="20"/>
  <c r="AH480" i="20"/>
  <c r="AH481" i="20"/>
  <c r="AK485" i="20"/>
  <c r="AH488" i="20"/>
  <c r="AH489" i="20"/>
  <c r="AK493" i="20"/>
  <c r="AH496" i="20"/>
  <c r="AH497" i="20"/>
  <c r="AK501" i="20"/>
  <c r="AH505" i="20"/>
  <c r="AK506" i="20"/>
  <c r="AK511" i="20"/>
  <c r="AK512" i="20"/>
  <c r="AH515" i="20"/>
  <c r="AH521" i="20"/>
  <c r="AK523" i="20"/>
  <c r="AK524" i="20"/>
  <c r="AH529" i="20"/>
  <c r="AK531" i="20"/>
  <c r="AK532" i="20"/>
  <c r="AH537" i="20"/>
  <c r="AK539" i="20"/>
  <c r="AK540" i="20"/>
  <c r="AH545" i="20"/>
  <c r="AK547" i="20"/>
  <c r="AK548" i="20"/>
  <c r="AH553" i="20"/>
  <c r="AK555" i="20"/>
  <c r="AK556" i="20"/>
  <c r="AH561" i="20"/>
  <c r="AK563" i="20"/>
  <c r="AK564" i="20"/>
  <c r="AH569" i="20"/>
  <c r="AK571" i="20"/>
  <c r="AK572" i="20"/>
  <c r="AH577" i="20"/>
  <c r="AK579" i="20"/>
  <c r="AK580" i="20"/>
  <c r="AH585" i="20"/>
  <c r="AK587" i="20"/>
  <c r="AK588" i="20"/>
  <c r="AH593" i="20"/>
  <c r="AK595" i="20"/>
  <c r="AK596" i="20"/>
  <c r="AH601" i="20"/>
  <c r="AK603" i="20"/>
  <c r="AK604" i="20"/>
  <c r="AH609" i="20"/>
  <c r="AK611" i="20"/>
  <c r="AK612" i="20"/>
  <c r="AH617" i="20"/>
  <c r="AK619" i="20"/>
  <c r="AK620" i="20"/>
  <c r="AH625" i="20"/>
  <c r="AK627" i="20"/>
  <c r="AK628" i="20"/>
  <c r="AH633" i="20"/>
  <c r="AK635" i="20"/>
  <c r="AK636" i="20"/>
  <c r="AH641" i="20"/>
  <c r="AK643" i="20"/>
  <c r="AK644" i="20"/>
  <c r="AH649" i="20"/>
  <c r="AK651" i="20"/>
  <c r="AK652" i="20"/>
  <c r="AH657" i="20"/>
  <c r="AK659" i="20"/>
  <c r="AK660" i="20"/>
  <c r="AH665" i="20"/>
  <c r="AK667" i="20"/>
  <c r="AK668" i="20"/>
  <c r="AH673" i="20"/>
  <c r="AK675" i="20"/>
  <c r="AK676" i="20"/>
  <c r="AH681" i="20"/>
  <c r="AH682" i="20"/>
  <c r="AK685" i="20"/>
  <c r="AK686" i="20"/>
  <c r="AH689" i="20"/>
  <c r="AH690" i="20"/>
  <c r="AK693" i="20"/>
  <c r="AK694" i="20"/>
  <c r="AH697" i="20"/>
  <c r="AK703" i="20"/>
  <c r="AH705" i="20"/>
  <c r="AK711" i="20"/>
  <c r="AH715" i="20"/>
  <c r="AH718" i="20"/>
  <c r="AK377" i="20"/>
  <c r="AH380" i="20"/>
  <c r="AH381" i="20"/>
  <c r="AK385" i="20"/>
  <c r="AH388" i="20"/>
  <c r="AH389" i="20"/>
  <c r="AK393" i="20"/>
  <c r="AH396" i="20"/>
  <c r="AH397" i="20"/>
  <c r="AK401" i="20"/>
  <c r="AH404" i="20"/>
  <c r="AH405" i="20"/>
  <c r="AK409" i="20"/>
  <c r="AH412" i="20"/>
  <c r="AH413" i="20"/>
  <c r="AK417" i="20"/>
  <c r="AH420" i="20"/>
  <c r="AH421" i="20"/>
  <c r="AK425" i="20"/>
  <c r="AH428" i="20"/>
  <c r="AH429" i="20"/>
  <c r="AK433" i="20"/>
  <c r="AH436" i="20"/>
  <c r="AH437" i="20"/>
  <c r="AK441" i="20"/>
  <c r="AH444" i="20"/>
  <c r="AH445" i="20"/>
  <c r="AK449" i="20"/>
  <c r="AH452" i="20"/>
  <c r="AH453" i="20"/>
  <c r="AK457" i="20"/>
  <c r="AH460" i="20"/>
  <c r="AH461" i="20"/>
  <c r="AK465" i="20"/>
  <c r="AH468" i="20"/>
  <c r="AH469" i="20"/>
  <c r="AK473" i="20"/>
  <c r="AH476" i="20"/>
  <c r="AH477" i="20"/>
  <c r="AK481" i="20"/>
  <c r="AH484" i="20"/>
  <c r="AH485" i="20"/>
  <c r="AK489" i="20"/>
  <c r="AH492" i="20"/>
  <c r="AH493" i="20"/>
  <c r="AK497" i="20"/>
  <c r="AH500" i="20"/>
  <c r="AH501" i="20"/>
  <c r="AK503" i="20"/>
  <c r="AK504" i="20"/>
  <c r="AH507" i="20"/>
  <c r="AH513" i="20"/>
  <c r="AK514" i="20"/>
  <c r="AK519" i="20"/>
  <c r="AK520" i="20"/>
  <c r="AH525" i="20"/>
  <c r="AK527" i="20"/>
  <c r="AK528" i="20"/>
  <c r="AH533" i="20"/>
  <c r="AK535" i="20"/>
  <c r="AK536" i="20"/>
  <c r="AH541" i="20"/>
  <c r="AK543" i="20"/>
  <c r="AK544" i="20"/>
  <c r="AH549" i="20"/>
  <c r="AK551" i="20"/>
  <c r="AK552" i="20"/>
  <c r="AH557" i="20"/>
  <c r="AK559" i="20"/>
  <c r="AK560" i="20"/>
  <c r="AH565" i="20"/>
  <c r="AK567" i="20"/>
  <c r="AK568" i="20"/>
  <c r="AH573" i="20"/>
  <c r="AK575" i="20"/>
  <c r="AK576" i="20"/>
  <c r="AH581" i="20"/>
  <c r="AK583" i="20"/>
  <c r="AK584" i="20"/>
  <c r="AH589" i="20"/>
  <c r="AK591" i="20"/>
  <c r="AK592" i="20"/>
  <c r="AH597" i="20"/>
  <c r="AK599" i="20"/>
  <c r="AK600" i="20"/>
  <c r="AH605" i="20"/>
  <c r="AK607" i="20"/>
  <c r="AK608" i="20"/>
  <c r="AH613" i="20"/>
  <c r="AK615" i="20"/>
  <c r="AK616" i="20"/>
  <c r="AH621" i="20"/>
  <c r="AK623" i="20"/>
  <c r="AK624" i="20"/>
  <c r="AH629" i="20"/>
  <c r="AK631" i="20"/>
  <c r="AK632" i="20"/>
  <c r="AH637" i="20"/>
  <c r="AK639" i="20"/>
  <c r="AK640" i="20"/>
  <c r="AH645" i="20"/>
  <c r="AK647" i="20"/>
  <c r="AK648" i="20"/>
  <c r="AH653" i="20"/>
  <c r="AK655" i="20"/>
  <c r="AK656" i="20"/>
  <c r="AH661" i="20"/>
  <c r="AK663" i="20"/>
  <c r="AK664" i="20"/>
  <c r="AH669" i="20"/>
  <c r="AK671" i="20"/>
  <c r="AK672" i="20"/>
  <c r="AH677" i="20"/>
  <c r="AK679" i="20"/>
  <c r="AH701" i="20"/>
  <c r="AH704" i="20"/>
  <c r="AK707" i="20"/>
  <c r="AH709" i="20"/>
  <c r="AK721" i="20"/>
  <c r="AH723" i="20"/>
  <c r="AH726" i="20"/>
  <c r="AK729" i="20"/>
  <c r="AH731" i="20"/>
  <c r="AH734" i="20"/>
  <c r="AK737" i="20"/>
  <c r="AH739" i="20"/>
  <c r="AH742" i="20"/>
  <c r="AK745" i="20"/>
  <c r="AH747" i="20"/>
  <c r="AH750" i="20"/>
  <c r="AK753" i="20"/>
  <c r="AH755" i="20"/>
  <c r="AH758" i="20"/>
  <c r="AK761" i="20"/>
  <c r="AH763" i="20"/>
  <c r="AH766" i="20"/>
  <c r="AK769" i="20"/>
  <c r="AH771" i="20"/>
  <c r="AH774" i="20"/>
  <c r="AK777" i="20"/>
  <c r="AH779" i="20"/>
  <c r="AH782" i="20"/>
  <c r="AK785" i="20"/>
  <c r="AH787" i="20"/>
  <c r="AH790" i="20"/>
  <c r="AK793" i="20"/>
  <c r="AH795" i="20"/>
  <c r="AH798" i="20"/>
  <c r="AK801" i="20"/>
  <c r="AH803" i="20"/>
  <c r="AH806" i="20"/>
  <c r="AK809" i="20"/>
  <c r="AH811" i="20"/>
  <c r="AH814" i="20"/>
  <c r="AK817" i="20"/>
  <c r="AH819" i="20"/>
  <c r="AH822" i="20"/>
  <c r="AK825" i="20"/>
  <c r="AH827" i="20"/>
  <c r="AH830" i="20"/>
  <c r="AK833" i="20"/>
  <c r="AH835" i="20"/>
  <c r="AH838" i="20"/>
  <c r="AK841" i="20"/>
  <c r="AH843" i="20"/>
  <c r="AK869" i="20"/>
  <c r="AH871" i="20"/>
  <c r="AH872" i="20"/>
  <c r="AH887" i="20"/>
  <c r="AH888" i="20"/>
  <c r="AK960" i="20"/>
  <c r="AK709" i="20"/>
  <c r="AH711" i="20"/>
  <c r="AH714" i="20"/>
  <c r="AK717" i="20"/>
  <c r="AH719" i="20"/>
  <c r="AH722" i="20"/>
  <c r="AK725" i="20"/>
  <c r="AH727" i="20"/>
  <c r="AH730" i="20"/>
  <c r="AK733" i="20"/>
  <c r="AH735" i="20"/>
  <c r="AH738" i="20"/>
  <c r="AK741" i="20"/>
  <c r="AH743" i="20"/>
  <c r="AH746" i="20"/>
  <c r="AK749" i="20"/>
  <c r="AH751" i="20"/>
  <c r="AH754" i="20"/>
  <c r="AK757" i="20"/>
  <c r="AH759" i="20"/>
  <c r="AH762" i="20"/>
  <c r="AK765" i="20"/>
  <c r="AH767" i="20"/>
  <c r="AH770" i="20"/>
  <c r="AK773" i="20"/>
  <c r="AH775" i="20"/>
  <c r="AH778" i="20"/>
  <c r="AK781" i="20"/>
  <c r="AH783" i="20"/>
  <c r="AH786" i="20"/>
  <c r="AK789" i="20"/>
  <c r="AH791" i="20"/>
  <c r="AH794" i="20"/>
  <c r="AK797" i="20"/>
  <c r="AH799" i="20"/>
  <c r="AH802" i="20"/>
  <c r="AK805" i="20"/>
  <c r="AH807" i="20"/>
  <c r="AH810" i="20"/>
  <c r="AK813" i="20"/>
  <c r="AH815" i="20"/>
  <c r="AH818" i="20"/>
  <c r="AK821" i="20"/>
  <c r="AH823" i="20"/>
  <c r="AH826" i="20"/>
  <c r="AK829" i="20"/>
  <c r="AH831" i="20"/>
  <c r="AH834" i="20"/>
  <c r="AK837" i="20"/>
  <c r="AH839" i="20"/>
  <c r="AH842" i="20"/>
  <c r="AK861" i="20"/>
  <c r="AH863" i="20"/>
  <c r="AH864" i="20"/>
  <c r="AH879" i="20"/>
  <c r="AH880" i="20"/>
  <c r="AK936" i="20"/>
  <c r="AK952" i="20"/>
  <c r="AK938" i="20"/>
  <c r="AK954" i="20"/>
  <c r="AK970" i="20"/>
  <c r="AK859" i="20"/>
  <c r="AH861" i="20"/>
  <c r="AK863" i="20"/>
  <c r="AH865" i="20"/>
  <c r="AK867" i="20"/>
  <c r="AH869" i="20"/>
  <c r="AK871" i="20"/>
  <c r="AH873" i="20"/>
  <c r="AK875" i="20"/>
  <c r="AH877" i="20"/>
  <c r="AK879" i="20"/>
  <c r="AH881" i="20"/>
  <c r="AK883" i="20"/>
  <c r="AH885" i="20"/>
  <c r="AK887" i="20"/>
  <c r="AH889" i="20"/>
  <c r="AK891" i="20"/>
  <c r="AH893" i="20"/>
  <c r="AK895" i="20"/>
  <c r="AH899" i="20"/>
  <c r="AK902" i="20"/>
  <c r="AK903" i="20"/>
  <c r="AH907" i="20"/>
  <c r="AK910" i="20"/>
  <c r="AK911" i="20"/>
  <c r="AH915" i="20"/>
  <c r="AK918" i="20"/>
  <c r="AK919" i="20"/>
  <c r="AH923" i="20"/>
  <c r="AK926" i="20"/>
  <c r="AK927" i="20"/>
  <c r="AH931" i="20"/>
  <c r="AK935" i="20"/>
  <c r="AH939" i="20"/>
  <c r="AK940" i="20"/>
  <c r="AK942" i="20"/>
  <c r="AK943" i="20"/>
  <c r="AH947" i="20"/>
  <c r="AK951" i="20"/>
  <c r="AH955" i="20"/>
  <c r="AK958" i="20"/>
  <c r="AK959" i="20"/>
  <c r="AH963" i="20"/>
  <c r="AK966" i="20"/>
  <c r="AK967" i="20"/>
  <c r="AH971" i="20"/>
  <c r="AK972" i="20"/>
  <c r="AK975" i="20"/>
  <c r="AH979" i="20"/>
  <c r="AK982" i="20"/>
  <c r="AK983" i="20"/>
  <c r="AH987" i="20"/>
  <c r="AK990" i="20"/>
  <c r="AK991" i="20"/>
  <c r="AH995" i="20"/>
  <c r="AK998" i="20"/>
  <c r="AK999" i="20"/>
  <c r="AH1003" i="20"/>
  <c r="AK1006" i="20"/>
  <c r="AK1007" i="20"/>
  <c r="AH1011" i="20"/>
  <c r="AH94" i="20"/>
  <c r="AH98" i="20"/>
  <c r="AH102" i="20"/>
  <c r="AH104" i="20"/>
  <c r="AK101" i="20"/>
  <c r="AH93" i="20"/>
  <c r="AK93" i="20"/>
  <c r="AH86" i="20"/>
  <c r="AH90" i="20"/>
  <c r="AK19" i="20"/>
  <c r="AK82" i="20"/>
  <c r="AK83" i="20"/>
  <c r="AK86" i="20"/>
  <c r="AK87" i="20"/>
  <c r="AK89" i="20"/>
  <c r="AK90" i="20"/>
  <c r="AK91" i="20"/>
  <c r="AC9" i="20"/>
  <c r="AK15" i="20"/>
  <c r="AH19" i="20"/>
  <c r="AH85" i="20"/>
  <c r="AH89" i="20"/>
  <c r="AK85" i="20"/>
  <c r="G19" i="21"/>
  <c r="G20" i="21"/>
  <c r="G18" i="21"/>
  <c r="G21" i="21"/>
  <c r="AB8" i="20"/>
  <c r="AK17" i="20"/>
  <c r="AH18" i="20"/>
  <c r="AK23" i="20"/>
  <c r="AH82" i="20"/>
  <c r="AH26" i="20"/>
  <c r="AH29" i="20"/>
  <c r="AK35" i="20"/>
  <c r="AK37" i="20"/>
  <c r="AK39" i="20"/>
  <c r="AK77" i="20"/>
  <c r="AK84" i="20"/>
  <c r="AH87" i="20"/>
  <c r="AH88" i="20"/>
  <c r="AK92" i="20"/>
  <c r="AH95" i="20"/>
  <c r="AH96" i="20"/>
  <c r="AK100" i="20"/>
  <c r="AH103" i="20"/>
  <c r="AK14" i="20"/>
  <c r="AH24" i="20"/>
  <c r="AH46" i="20"/>
  <c r="AH49" i="20"/>
  <c r="AH53" i="20"/>
  <c r="AH57" i="20"/>
  <c r="AH61" i="20"/>
  <c r="AH65" i="20"/>
  <c r="AH69" i="20"/>
  <c r="AH73" i="20"/>
  <c r="AH77" i="20"/>
  <c r="AH81" i="20"/>
  <c r="AH83" i="20"/>
  <c r="AH84" i="20"/>
  <c r="AK88" i="20"/>
  <c r="AH91" i="20"/>
  <c r="AH92" i="20"/>
  <c r="AK96" i="20"/>
  <c r="AH99" i="20"/>
  <c r="AH100" i="20"/>
  <c r="AH17" i="20"/>
  <c r="AK22" i="20"/>
  <c r="AK34" i="20"/>
  <c r="AH20" i="20"/>
  <c r="AK21" i="20"/>
  <c r="AK24" i="20"/>
  <c r="AH34" i="20"/>
  <c r="AH36" i="20"/>
  <c r="AH38" i="20"/>
  <c r="AH44" i="20"/>
  <c r="AH50" i="20"/>
  <c r="AH54" i="20"/>
  <c r="AH58" i="20"/>
  <c r="AH62" i="20"/>
  <c r="AH66" i="20"/>
  <c r="AH70" i="20"/>
  <c r="AH74" i="20"/>
  <c r="AH78" i="20"/>
  <c r="AM23" i="20"/>
  <c r="AH14" i="20"/>
  <c r="AK18" i="20"/>
  <c r="AH23" i="20"/>
  <c r="AH25" i="20"/>
  <c r="AK26" i="20"/>
  <c r="AK27" i="20"/>
  <c r="AK28" i="20"/>
  <c r="AK30" i="20"/>
  <c r="AK36" i="20"/>
  <c r="AW13" i="20"/>
  <c r="AR28" i="20"/>
  <c r="AK20" i="20"/>
  <c r="AH21" i="20"/>
  <c r="AK38" i="20"/>
  <c r="AK44" i="20"/>
  <c r="AK45" i="20"/>
  <c r="AK46" i="20"/>
  <c r="AK47" i="20"/>
  <c r="AK49" i="20"/>
  <c r="AK50" i="20"/>
  <c r="AK51" i="20"/>
  <c r="AK53" i="20"/>
  <c r="AK54" i="20"/>
  <c r="AK55" i="20"/>
  <c r="AK57" i="20"/>
  <c r="AK58" i="20"/>
  <c r="AK59" i="20"/>
  <c r="AK61" i="20"/>
  <c r="AK62" i="20"/>
  <c r="AK63" i="20"/>
  <c r="AK65" i="20"/>
  <c r="AK66" i="20"/>
  <c r="AK67" i="20"/>
  <c r="AK69" i="20"/>
  <c r="AK70" i="20"/>
  <c r="AK71" i="20"/>
  <c r="AK73" i="20"/>
  <c r="AK74" i="20"/>
  <c r="AK75" i="20"/>
  <c r="AK79" i="20"/>
  <c r="AK80" i="20"/>
  <c r="AK81" i="20"/>
  <c r="AH13" i="20"/>
  <c r="AB9" i="20"/>
  <c r="AV15" i="20"/>
  <c r="AK16" i="20"/>
  <c r="AH27" i="20"/>
  <c r="AK33" i="20"/>
  <c r="AH37" i="20"/>
  <c r="AH40" i="20"/>
  <c r="AK41" i="20"/>
  <c r="AH42" i="20"/>
  <c r="AK43" i="20"/>
  <c r="AH47" i="20"/>
  <c r="AH48" i="20"/>
  <c r="AK52" i="20"/>
  <c r="AH55" i="20"/>
  <c r="AH56" i="20"/>
  <c r="AK60" i="20"/>
  <c r="AH63" i="20"/>
  <c r="AH64" i="20"/>
  <c r="AK68" i="20"/>
  <c r="AH71" i="20"/>
  <c r="AH72" i="20"/>
  <c r="AK76" i="20"/>
  <c r="AH79" i="20"/>
  <c r="AH80" i="20"/>
  <c r="AD9" i="20"/>
  <c r="AK78" i="20"/>
  <c r="AV13" i="20"/>
  <c r="AR14" i="20"/>
  <c r="AW12" i="20"/>
  <c r="AM19" i="20"/>
  <c r="AH22" i="20"/>
  <c r="AK25" i="20"/>
  <c r="AH30" i="20"/>
  <c r="AH31" i="20"/>
  <c r="AH32" i="20"/>
  <c r="AH33" i="20"/>
  <c r="AH35" i="20"/>
  <c r="AH39" i="20"/>
  <c r="AK40" i="20"/>
  <c r="AH41" i="20"/>
  <c r="AK42" i="20"/>
  <c r="AH43" i="20"/>
  <c r="AH45" i="20"/>
  <c r="AK48" i="20"/>
  <c r="AH51" i="20"/>
  <c r="AH52" i="20"/>
  <c r="AK56" i="20"/>
  <c r="AH59" i="20"/>
  <c r="AH60" i="20"/>
  <c r="AK64" i="20"/>
  <c r="AH67" i="20"/>
  <c r="AH68" i="20"/>
  <c r="AK72" i="20"/>
  <c r="AH75" i="20"/>
  <c r="AH76" i="20"/>
  <c r="AC8" i="20"/>
  <c r="AZ12" i="20"/>
  <c r="J13" i="20" s="1"/>
  <c r="AM14" i="20"/>
  <c r="AM46" i="20"/>
  <c r="AM39" i="20"/>
  <c r="AM38" i="20"/>
  <c r="AM37" i="20"/>
  <c r="AM41" i="20"/>
  <c r="AM40" i="20"/>
  <c r="AM32" i="20"/>
  <c r="AH15" i="20"/>
  <c r="AD8" i="20"/>
  <c r="AR46" i="20"/>
  <c r="AR41" i="20"/>
  <c r="AR40" i="20"/>
  <c r="AZ13" i="20"/>
  <c r="AV14" i="20"/>
  <c r="AZ14" i="20"/>
  <c r="AW15" i="20"/>
  <c r="AR19" i="20"/>
  <c r="AR21" i="20"/>
  <c r="AM22" i="20"/>
  <c r="AY22" i="20"/>
  <c r="AR32" i="20"/>
  <c r="AM28" i="20"/>
  <c r="AA8" i="20"/>
  <c r="AA9" i="20"/>
  <c r="AK13" i="20"/>
  <c r="AH16" i="20"/>
  <c r="AM18" i="20"/>
  <c r="AM20" i="20"/>
  <c r="AR22" i="20"/>
  <c r="AZ22" i="20"/>
  <c r="AR23" i="20"/>
  <c r="AH28" i="20"/>
  <c r="AK29" i="20"/>
  <c r="AK31" i="20"/>
  <c r="AR18" i="20"/>
  <c r="AR20" i="20"/>
  <c r="AK32" i="20"/>
  <c r="AR36" i="20"/>
  <c r="AR37" i="20"/>
  <c r="AR38" i="20"/>
  <c r="AR39" i="20"/>
  <c r="AM21" i="20"/>
  <c r="AM36" i="20"/>
  <c r="AK177" i="20"/>
  <c r="AK187" i="20"/>
  <c r="AK191" i="20"/>
  <c r="AH686" i="20"/>
  <c r="AH694" i="20"/>
  <c r="AH708" i="20"/>
  <c r="AH716" i="20"/>
  <c r="AH724" i="20"/>
  <c r="AH732" i="20"/>
  <c r="AK897" i="20"/>
  <c r="AK905" i="20"/>
  <c r="AK913" i="20"/>
  <c r="AK873" i="20"/>
  <c r="AK877" i="20"/>
  <c r="AK881" i="20"/>
  <c r="AK885" i="20"/>
  <c r="AK889" i="20"/>
  <c r="AK893" i="20"/>
  <c r="AK899" i="20"/>
  <c r="AK907" i="20"/>
  <c r="AK915" i="20"/>
  <c r="L13" i="20" l="1"/>
  <c r="N13" i="20"/>
  <c r="O13" i="20"/>
  <c r="G22" i="21"/>
  <c r="BA12" i="20"/>
  <c r="BB12" i="20" s="1"/>
  <c r="K13" i="20"/>
  <c r="M13" i="20" s="1"/>
  <c r="AV9" i="20"/>
  <c r="AZ15" i="20"/>
  <c r="AV10" i="20"/>
  <c r="AK11" i="20"/>
  <c r="I25" i="20" s="1"/>
  <c r="AW10" i="20"/>
  <c r="BA14" i="20"/>
  <c r="BB14" i="20" s="1"/>
  <c r="AY14" i="20" s="1"/>
  <c r="J14" i="20"/>
  <c r="AR30" i="20"/>
  <c r="AS30" i="20" s="1"/>
  <c r="AR45" i="20" s="1"/>
  <c r="AM30" i="20"/>
  <c r="AN30" i="20" s="1"/>
  <c r="AM45" i="20" s="1"/>
  <c r="AR12" i="20"/>
  <c r="AS12" i="20" s="1"/>
  <c r="AR27" i="20" s="1"/>
  <c r="AW9" i="20"/>
  <c r="BA13" i="20"/>
  <c r="AX13" i="20" s="1"/>
  <c r="J15" i="20"/>
  <c r="AH11" i="20"/>
  <c r="I24" i="20" s="1"/>
  <c r="AM12" i="20"/>
  <c r="AN12" i="20" s="1"/>
  <c r="AM27" i="20" s="1"/>
  <c r="AM26" i="20" s="1"/>
  <c r="AX12" i="20" l="1"/>
  <c r="Q13" i="20" s="1"/>
  <c r="AY12" i="20"/>
  <c r="R13" i="20" s="1"/>
  <c r="AX14" i="20"/>
  <c r="Q15" i="20" s="1"/>
  <c r="N15" i="20"/>
  <c r="R15" i="20"/>
  <c r="N14" i="20"/>
  <c r="AR31" i="20"/>
  <c r="AR35" i="20" s="1"/>
  <c r="P13" i="20"/>
  <c r="AR13" i="20"/>
  <c r="AR15" i="20" s="1"/>
  <c r="AS44" i="20"/>
  <c r="AR42" i="20"/>
  <c r="AR43" i="20"/>
  <c r="AM13" i="20"/>
  <c r="AM16" i="20" s="1"/>
  <c r="AR25" i="20"/>
  <c r="AS26" i="20"/>
  <c r="AR26" i="20"/>
  <c r="AR24" i="20"/>
  <c r="AM42" i="20"/>
  <c r="AM44" i="20"/>
  <c r="AM43" i="20"/>
  <c r="AN44" i="20"/>
  <c r="L15" i="20"/>
  <c r="O15" i="20"/>
  <c r="K15" i="20"/>
  <c r="BB13" i="20"/>
  <c r="Q14" i="20"/>
  <c r="AR44" i="20"/>
  <c r="AM31" i="20"/>
  <c r="AN26" i="20"/>
  <c r="L24" i="20"/>
  <c r="AZ23" i="20" s="1"/>
  <c r="K24" i="20"/>
  <c r="J24" i="20"/>
  <c r="AY23" i="20" s="1"/>
  <c r="M24" i="20"/>
  <c r="AM25" i="20"/>
  <c r="M25" i="20"/>
  <c r="L25" i="20"/>
  <c r="AZ24" i="20" s="1"/>
  <c r="K25" i="20"/>
  <c r="J25" i="20"/>
  <c r="AY24" i="20" s="1"/>
  <c r="L14" i="20"/>
  <c r="O14" i="20"/>
  <c r="K14" i="20"/>
  <c r="AM24" i="20"/>
  <c r="J16" i="20"/>
  <c r="BA15" i="20"/>
  <c r="AX15" i="20" s="1"/>
  <c r="AY13" i="20" l="1"/>
  <c r="R14" i="20" s="1"/>
  <c r="AR33" i="20"/>
  <c r="AS33" i="20"/>
  <c r="AR34" i="20"/>
  <c r="AN15" i="20"/>
  <c r="AR17" i="20"/>
  <c r="AS15" i="20"/>
  <c r="AR16" i="20"/>
  <c r="P15" i="20"/>
  <c r="N25" i="20"/>
  <c r="P25" i="20" s="1"/>
  <c r="Q25" i="20" s="1"/>
  <c r="M14" i="20"/>
  <c r="P14" i="20"/>
  <c r="M15" i="20"/>
  <c r="O25" i="20"/>
  <c r="AM15" i="20"/>
  <c r="AM17" i="20"/>
  <c r="N24" i="20"/>
  <c r="BB15" i="20"/>
  <c r="Q16" i="20"/>
  <c r="AM35" i="20"/>
  <c r="AM33" i="20"/>
  <c r="AM34" i="20"/>
  <c r="AN33" i="20"/>
  <c r="O16" i="20"/>
  <c r="N16" i="20"/>
  <c r="L16" i="20"/>
  <c r="K16" i="20"/>
  <c r="J26" i="20"/>
  <c r="L26" i="20"/>
  <c r="AY15" i="20" l="1"/>
  <c r="R16" i="20" s="1"/>
  <c r="P16" i="20"/>
  <c r="M16" i="20"/>
  <c r="J27" i="20"/>
  <c r="J28" i="20" s="1"/>
  <c r="L27" i="20"/>
  <c r="L28" i="20" s="1"/>
  <c r="O24" i="20"/>
  <c r="N26" i="20"/>
  <c r="P24" i="20"/>
  <c r="Q24" i="20" s="1"/>
  <c r="N27" i="20" l="1"/>
  <c r="N28" i="20" s="1"/>
  <c r="AK1016" i="17" l="1"/>
  <c r="AC1015" i="17" s="1"/>
  <c r="AK1015" i="17"/>
  <c r="AB1014" i="17" s="1"/>
  <c r="AK1014" i="17"/>
  <c r="AB1013" i="17" s="1"/>
  <c r="AK1013" i="17"/>
  <c r="AC1012" i="17" s="1"/>
  <c r="AC1013" i="17"/>
  <c r="AK1012" i="17"/>
  <c r="AB1011" i="17" s="1"/>
  <c r="AB1012" i="17"/>
  <c r="AK1011" i="17"/>
  <c r="AB1010" i="17" s="1"/>
  <c r="AK1010" i="17"/>
  <c r="AB1009" i="17" s="1"/>
  <c r="AK1009" i="17"/>
  <c r="AB1008" i="17" s="1"/>
  <c r="AK1008" i="17"/>
  <c r="AB1007" i="17" s="1"/>
  <c r="AC1008" i="17"/>
  <c r="AK1007" i="17"/>
  <c r="AB1006" i="17" s="1"/>
  <c r="AC1007" i="17"/>
  <c r="AK1006" i="17"/>
  <c r="AB1005" i="17" s="1"/>
  <c r="AK1005" i="17"/>
  <c r="AC1004" i="17" s="1"/>
  <c r="AK1004" i="17"/>
  <c r="AB1003" i="17" s="1"/>
  <c r="AK1003" i="17"/>
  <c r="AB1002" i="17" s="1"/>
  <c r="AK1002" i="17"/>
  <c r="AB1001" i="17" s="1"/>
  <c r="AK1001" i="17"/>
  <c r="AC1000" i="17" s="1"/>
  <c r="AK1000" i="17"/>
  <c r="AB999" i="17" s="1"/>
  <c r="AB1000" i="17"/>
  <c r="AK999" i="17"/>
  <c r="AB998" i="17" s="1"/>
  <c r="AK998" i="17"/>
  <c r="AB997" i="17" s="1"/>
  <c r="AK997" i="17"/>
  <c r="AC996" i="17" s="1"/>
  <c r="AK996" i="17"/>
  <c r="AB995" i="17" s="1"/>
  <c r="AK995" i="17"/>
  <c r="AB994" i="17" s="1"/>
  <c r="AK994" i="17"/>
  <c r="AB993" i="17" s="1"/>
  <c r="AK993" i="17"/>
  <c r="AC992" i="17" s="1"/>
  <c r="AK992" i="17"/>
  <c r="AB991" i="17" s="1"/>
  <c r="AB992" i="17"/>
  <c r="AK991" i="17"/>
  <c r="AB990" i="17" s="1"/>
  <c r="AK990" i="17"/>
  <c r="AB989" i="17" s="1"/>
  <c r="AK989" i="17"/>
  <c r="AC988" i="17" s="1"/>
  <c r="AK988" i="17"/>
  <c r="AB987" i="17" s="1"/>
  <c r="AK987" i="17"/>
  <c r="AB986" i="17" s="1"/>
  <c r="AK986" i="17"/>
  <c r="AB985" i="17" s="1"/>
  <c r="AK985" i="17"/>
  <c r="AC984" i="17" s="1"/>
  <c r="AK984" i="17"/>
  <c r="AB983" i="17" s="1"/>
  <c r="AB984" i="17"/>
  <c r="AK983" i="17"/>
  <c r="AB982" i="17" s="1"/>
  <c r="AK982" i="17"/>
  <c r="AB981" i="17" s="1"/>
  <c r="AK981" i="17"/>
  <c r="AC980" i="17" s="1"/>
  <c r="AK980" i="17"/>
  <c r="AB979" i="17" s="1"/>
  <c r="AK979" i="17"/>
  <c r="AB978" i="17" s="1"/>
  <c r="AK978" i="17"/>
  <c r="AB977" i="17" s="1"/>
  <c r="AK977" i="17"/>
  <c r="AC976" i="17" s="1"/>
  <c r="AK976" i="17"/>
  <c r="AB975" i="17" s="1"/>
  <c r="AB976" i="17"/>
  <c r="AK975" i="17"/>
  <c r="AB974" i="17" s="1"/>
  <c r="AK974" i="17"/>
  <c r="AB973" i="17" s="1"/>
  <c r="AK973" i="17"/>
  <c r="AC972" i="17" s="1"/>
  <c r="AK972" i="17"/>
  <c r="AB971" i="17" s="1"/>
  <c r="AK971" i="17"/>
  <c r="AB970" i="17" s="1"/>
  <c r="AK970" i="17"/>
  <c r="AB969" i="17" s="1"/>
  <c r="AC970" i="17"/>
  <c r="AK969" i="17"/>
  <c r="AC968" i="17" s="1"/>
  <c r="AK968" i="17"/>
  <c r="AB967" i="17" s="1"/>
  <c r="AB968" i="17"/>
  <c r="AK967" i="17"/>
  <c r="AB966" i="17" s="1"/>
  <c r="AK966" i="17"/>
  <c r="AB965" i="17" s="1"/>
  <c r="AK965" i="17"/>
  <c r="AC964" i="17" s="1"/>
  <c r="AK964" i="17"/>
  <c r="AB963" i="17" s="1"/>
  <c r="AB964" i="17"/>
  <c r="AK963" i="17"/>
  <c r="AB962" i="17" s="1"/>
  <c r="AC963" i="17"/>
  <c r="AK962" i="17"/>
  <c r="AB961" i="17" s="1"/>
  <c r="AC962" i="17"/>
  <c r="AK961" i="17"/>
  <c r="AC960" i="17" s="1"/>
  <c r="AK960" i="17"/>
  <c r="AB959" i="17" s="1"/>
  <c r="AB960" i="17"/>
  <c r="AK959" i="17"/>
  <c r="AB958" i="17" s="1"/>
  <c r="AK958" i="17"/>
  <c r="AB957" i="17" s="1"/>
  <c r="AK957" i="17"/>
  <c r="AC956" i="17" s="1"/>
  <c r="AK956" i="17"/>
  <c r="AB955" i="17" s="1"/>
  <c r="AK955" i="17"/>
  <c r="AB954" i="17" s="1"/>
  <c r="AK954" i="17"/>
  <c r="AB953" i="17" s="1"/>
  <c r="AK953" i="17"/>
  <c r="AC952" i="17" s="1"/>
  <c r="AK952" i="17"/>
  <c r="AB951" i="17" s="1"/>
  <c r="AK951" i="17"/>
  <c r="AB950" i="17" s="1"/>
  <c r="AK950" i="17"/>
  <c r="AB949" i="17" s="1"/>
  <c r="AK949" i="17"/>
  <c r="AC948" i="17" s="1"/>
  <c r="AK948" i="17"/>
  <c r="AB947" i="17" s="1"/>
  <c r="AK947" i="17"/>
  <c r="AB946" i="17" s="1"/>
  <c r="AC947" i="17"/>
  <c r="AK946" i="17"/>
  <c r="AB945" i="17" s="1"/>
  <c r="AC946" i="17"/>
  <c r="AK945" i="17"/>
  <c r="AC944" i="17" s="1"/>
  <c r="AK944" i="17"/>
  <c r="AB943" i="17" s="1"/>
  <c r="AK943" i="17"/>
  <c r="AB942" i="17" s="1"/>
  <c r="AK942" i="17"/>
  <c r="AB941" i="17" s="1"/>
  <c r="AK941" i="17"/>
  <c r="AC940" i="17" s="1"/>
  <c r="AK940" i="17"/>
  <c r="AB939" i="17" s="1"/>
  <c r="AK939" i="17"/>
  <c r="AB938" i="17" s="1"/>
  <c r="AC939" i="17"/>
  <c r="AK938" i="17"/>
  <c r="AB937" i="17" s="1"/>
  <c r="AK937" i="17"/>
  <c r="AC936" i="17" s="1"/>
  <c r="AK936" i="17"/>
  <c r="AB935" i="17" s="1"/>
  <c r="AB936" i="17"/>
  <c r="AK935" i="17"/>
  <c r="AB934" i="17" s="1"/>
  <c r="AK934" i="17"/>
  <c r="AB933" i="17" s="1"/>
  <c r="AK933" i="17"/>
  <c r="AC932" i="17" s="1"/>
  <c r="AK932" i="17"/>
  <c r="AB931" i="17" s="1"/>
  <c r="AK931" i="17"/>
  <c r="AB930" i="17" s="1"/>
  <c r="AK930" i="17"/>
  <c r="AB929" i="17" s="1"/>
  <c r="AK929" i="17"/>
  <c r="AC928" i="17" s="1"/>
  <c r="AK928" i="17"/>
  <c r="AB927" i="17" s="1"/>
  <c r="AB928" i="17"/>
  <c r="AK927" i="17"/>
  <c r="AB926" i="17" s="1"/>
  <c r="AK926" i="17"/>
  <c r="AB925" i="17" s="1"/>
  <c r="AK925" i="17"/>
  <c r="AC924" i="17" s="1"/>
  <c r="AK924" i="17"/>
  <c r="AB923" i="17" s="1"/>
  <c r="AK923" i="17"/>
  <c r="AB922" i="17" s="1"/>
  <c r="AK922" i="17"/>
  <c r="AB921" i="17" s="1"/>
  <c r="AC922" i="17"/>
  <c r="AK921" i="17"/>
  <c r="AC920" i="17" s="1"/>
  <c r="AK920" i="17"/>
  <c r="AB919" i="17" s="1"/>
  <c r="AK919" i="17"/>
  <c r="AB918" i="17" s="1"/>
  <c r="AK918" i="17"/>
  <c r="AB917" i="17" s="1"/>
  <c r="AK917" i="17"/>
  <c r="AC916" i="17" s="1"/>
  <c r="AK916" i="17"/>
  <c r="AB915" i="17" s="1"/>
  <c r="AB916" i="17"/>
  <c r="AK915" i="17"/>
  <c r="AB914" i="17" s="1"/>
  <c r="AK914" i="17"/>
  <c r="AB913" i="17" s="1"/>
  <c r="AK913" i="17"/>
  <c r="AC912" i="17" s="1"/>
  <c r="AK912" i="17"/>
  <c r="AB911" i="17" s="1"/>
  <c r="AK911" i="17"/>
  <c r="AB910" i="17" s="1"/>
  <c r="AK910" i="17"/>
  <c r="AB909" i="17" s="1"/>
  <c r="AK909" i="17"/>
  <c r="AC908" i="17" s="1"/>
  <c r="AK908" i="17"/>
  <c r="AB907" i="17" s="1"/>
  <c r="AK907" i="17"/>
  <c r="AB906" i="17" s="1"/>
  <c r="AC907" i="17"/>
  <c r="AK906" i="17"/>
  <c r="AB905" i="17" s="1"/>
  <c r="AC906" i="17"/>
  <c r="AK905" i="17"/>
  <c r="AC904" i="17" s="1"/>
  <c r="AK904" i="17"/>
  <c r="AB903" i="17" s="1"/>
  <c r="AK903" i="17"/>
  <c r="AB902" i="17" s="1"/>
  <c r="AK902" i="17"/>
  <c r="AB901" i="17" s="1"/>
  <c r="AK901" i="17"/>
  <c r="AC900" i="17" s="1"/>
  <c r="AK900" i="17"/>
  <c r="AB899" i="17" s="1"/>
  <c r="AK899" i="17"/>
  <c r="AB898" i="17" s="1"/>
  <c r="AK898" i="17"/>
  <c r="AB897" i="17" s="1"/>
  <c r="AK897" i="17"/>
  <c r="AC896" i="17" s="1"/>
  <c r="AK896" i="17"/>
  <c r="AB895" i="17" s="1"/>
  <c r="AB896" i="17"/>
  <c r="AK895" i="17"/>
  <c r="AB894" i="17" s="1"/>
  <c r="AK894" i="17"/>
  <c r="AB893" i="17" s="1"/>
  <c r="AK893" i="17"/>
  <c r="AC892" i="17" s="1"/>
  <c r="AK892" i="17"/>
  <c r="AB891" i="17" s="1"/>
  <c r="AK891" i="17"/>
  <c r="AB890" i="17" s="1"/>
  <c r="AK890" i="17"/>
  <c r="AB889" i="17" s="1"/>
  <c r="AC890" i="17"/>
  <c r="AK889" i="17"/>
  <c r="AC888" i="17" s="1"/>
  <c r="AK888" i="17"/>
  <c r="AB887" i="17" s="1"/>
  <c r="AK887" i="17"/>
  <c r="AB886" i="17" s="1"/>
  <c r="AK886" i="17"/>
  <c r="AB885" i="17" s="1"/>
  <c r="AK885" i="17"/>
  <c r="AC884" i="17" s="1"/>
  <c r="AK884" i="17"/>
  <c r="AB883" i="17" s="1"/>
  <c r="AB884" i="17"/>
  <c r="AK883" i="17"/>
  <c r="AB882" i="17" s="1"/>
  <c r="AK882" i="17"/>
  <c r="AB881" i="17" s="1"/>
  <c r="AK881" i="17"/>
  <c r="AC880" i="17" s="1"/>
  <c r="AK880" i="17"/>
  <c r="AB879" i="17" s="1"/>
  <c r="AK879" i="17"/>
  <c r="AB878" i="17" s="1"/>
  <c r="AK878" i="17"/>
  <c r="AB877" i="17" s="1"/>
  <c r="AK877" i="17"/>
  <c r="AC876" i="17" s="1"/>
  <c r="AK876" i="17"/>
  <c r="AB875" i="17" s="1"/>
  <c r="AK875" i="17"/>
  <c r="AB874" i="17" s="1"/>
  <c r="AC875" i="17"/>
  <c r="AK874" i="17"/>
  <c r="AB873" i="17" s="1"/>
  <c r="AC874" i="17"/>
  <c r="AK873" i="17"/>
  <c r="AC872" i="17" s="1"/>
  <c r="AK872" i="17"/>
  <c r="AB871" i="17" s="1"/>
  <c r="AK871" i="17"/>
  <c r="AB870" i="17" s="1"/>
  <c r="AK870" i="17"/>
  <c r="AB869" i="17" s="1"/>
  <c r="AK869" i="17"/>
  <c r="AC868" i="17" s="1"/>
  <c r="AK868" i="17"/>
  <c r="AB867" i="17" s="1"/>
  <c r="AK867" i="17"/>
  <c r="AB866" i="17" s="1"/>
  <c r="AK866" i="17"/>
  <c r="AB865" i="17" s="1"/>
  <c r="AK865" i="17"/>
  <c r="AC864" i="17" s="1"/>
  <c r="AK864" i="17"/>
  <c r="AB863" i="17" s="1"/>
  <c r="AB864" i="17"/>
  <c r="AK863" i="17"/>
  <c r="AB862" i="17" s="1"/>
  <c r="AK862" i="17"/>
  <c r="AB861" i="17" s="1"/>
  <c r="AK861" i="17"/>
  <c r="AC860" i="17" s="1"/>
  <c r="AK860" i="17"/>
  <c r="AB859" i="17" s="1"/>
  <c r="AK859" i="17"/>
  <c r="AB858" i="17" s="1"/>
  <c r="AK858" i="17"/>
  <c r="AB857" i="17" s="1"/>
  <c r="AC858" i="17"/>
  <c r="AK857" i="17"/>
  <c r="AC856" i="17" s="1"/>
  <c r="AK856" i="17"/>
  <c r="AB855" i="17" s="1"/>
  <c r="AK855" i="17"/>
  <c r="AB854" i="17" s="1"/>
  <c r="AK854" i="17"/>
  <c r="AB853" i="17" s="1"/>
  <c r="AK853" i="17"/>
  <c r="AC852" i="17" s="1"/>
  <c r="AK852" i="17"/>
  <c r="AB851" i="17" s="1"/>
  <c r="AB852" i="17"/>
  <c r="AK851" i="17"/>
  <c r="AB850" i="17" s="1"/>
  <c r="AK850" i="17"/>
  <c r="AB849" i="17" s="1"/>
  <c r="AK849" i="17"/>
  <c r="AC848" i="17" s="1"/>
  <c r="AK848" i="17"/>
  <c r="AB847" i="17" s="1"/>
  <c r="AK847" i="17"/>
  <c r="AB846" i="17" s="1"/>
  <c r="AK846" i="17"/>
  <c r="AB845" i="17" s="1"/>
  <c r="AK845" i="17"/>
  <c r="AC844" i="17" s="1"/>
  <c r="AK844" i="17"/>
  <c r="AB843" i="17" s="1"/>
  <c r="AK843" i="17"/>
  <c r="AB842" i="17" s="1"/>
  <c r="AC843" i="17"/>
  <c r="AK842" i="17"/>
  <c r="AB841" i="17" s="1"/>
  <c r="AC842" i="17"/>
  <c r="AK841" i="17"/>
  <c r="AC840" i="17" s="1"/>
  <c r="AK840" i="17"/>
  <c r="AB839" i="17" s="1"/>
  <c r="AK839" i="17"/>
  <c r="AB838" i="17" s="1"/>
  <c r="AK838" i="17"/>
  <c r="AB837" i="17" s="1"/>
  <c r="AK837" i="17"/>
  <c r="AC836" i="17" s="1"/>
  <c r="AK836" i="17"/>
  <c r="AB835" i="17" s="1"/>
  <c r="AK835" i="17"/>
  <c r="AB834" i="17" s="1"/>
  <c r="AK834" i="17"/>
  <c r="AB833" i="17" s="1"/>
  <c r="AK833" i="17"/>
  <c r="AC832" i="17" s="1"/>
  <c r="AK832" i="17"/>
  <c r="AB831" i="17" s="1"/>
  <c r="AB832" i="17"/>
  <c r="AK831" i="17"/>
  <c r="AB830" i="17" s="1"/>
  <c r="AK830" i="17"/>
  <c r="AB829" i="17" s="1"/>
  <c r="AK829" i="17"/>
  <c r="AC828" i="17" s="1"/>
  <c r="AK828" i="17"/>
  <c r="AB827" i="17" s="1"/>
  <c r="AK827" i="17"/>
  <c r="AC826" i="17" s="1"/>
  <c r="AK826" i="17"/>
  <c r="AB825" i="17" s="1"/>
  <c r="AB826" i="17"/>
  <c r="AK825" i="17"/>
  <c r="AC825" i="17"/>
  <c r="AK824" i="17"/>
  <c r="AC824" i="17"/>
  <c r="AB824" i="17"/>
  <c r="AK823" i="17"/>
  <c r="AB822" i="17" s="1"/>
  <c r="AC823" i="17"/>
  <c r="AB823" i="17"/>
  <c r="AK822" i="17"/>
  <c r="AB821" i="17" s="1"/>
  <c r="AC822" i="17"/>
  <c r="AK821" i="17"/>
  <c r="AC820" i="17" s="1"/>
  <c r="AC821" i="17"/>
  <c r="AK820" i="17"/>
  <c r="AB819" i="17" s="1"/>
  <c r="AK819" i="17"/>
  <c r="AC818" i="17" s="1"/>
  <c r="AK818" i="17"/>
  <c r="AB817" i="17" s="1"/>
  <c r="AK817" i="17"/>
  <c r="AC816" i="17" s="1"/>
  <c r="AK816" i="17"/>
  <c r="AB815" i="17" s="1"/>
  <c r="AK815" i="17"/>
  <c r="AB814" i="17" s="1"/>
  <c r="AK814" i="17"/>
  <c r="AB813" i="17" s="1"/>
  <c r="AK813" i="17"/>
  <c r="AC812" i="17" s="1"/>
  <c r="AK812" i="17"/>
  <c r="AB811" i="17" s="1"/>
  <c r="AK811" i="17"/>
  <c r="AC810" i="17" s="1"/>
  <c r="AK810" i="17"/>
  <c r="AB809" i="17" s="1"/>
  <c r="AB810" i="17"/>
  <c r="AK809" i="17"/>
  <c r="AC809" i="17"/>
  <c r="AK808" i="17"/>
  <c r="AC808" i="17"/>
  <c r="AB808" i="17"/>
  <c r="AK807" i="17"/>
  <c r="AB806" i="17" s="1"/>
  <c r="AC807" i="17"/>
  <c r="AB807" i="17"/>
  <c r="AK806" i="17"/>
  <c r="AB805" i="17" s="1"/>
  <c r="AC806" i="17"/>
  <c r="AK805" i="17"/>
  <c r="AC804" i="17" s="1"/>
  <c r="AC805" i="17"/>
  <c r="AK804" i="17"/>
  <c r="AB803" i="17" s="1"/>
  <c r="AK803" i="17"/>
  <c r="AC802" i="17" s="1"/>
  <c r="AK802" i="17"/>
  <c r="AB801" i="17" s="1"/>
  <c r="AK801" i="17"/>
  <c r="AC800" i="17" s="1"/>
  <c r="AK800" i="17"/>
  <c r="AB799" i="17" s="1"/>
  <c r="AK799" i="17"/>
  <c r="AB798" i="17" s="1"/>
  <c r="AK798" i="17"/>
  <c r="AB797" i="17" s="1"/>
  <c r="AK797" i="17"/>
  <c r="AC796" i="17" s="1"/>
  <c r="AK796" i="17"/>
  <c r="AB795" i="17" s="1"/>
  <c r="AK795" i="17"/>
  <c r="AC794" i="17" s="1"/>
  <c r="AK794" i="17"/>
  <c r="AB793" i="17" s="1"/>
  <c r="AB794" i="17"/>
  <c r="AK793" i="17"/>
  <c r="AC793" i="17"/>
  <c r="AK792" i="17"/>
  <c r="AC792" i="17"/>
  <c r="AB792" i="17"/>
  <c r="AK791" i="17"/>
  <c r="AB790" i="17" s="1"/>
  <c r="AC791" i="17"/>
  <c r="AB791" i="17"/>
  <c r="AK790" i="17"/>
  <c r="AB789" i="17" s="1"/>
  <c r="AC790" i="17"/>
  <c r="AK789" i="17"/>
  <c r="AC788" i="17" s="1"/>
  <c r="AC789" i="17"/>
  <c r="AK788" i="17"/>
  <c r="AB787" i="17" s="1"/>
  <c r="AK787" i="17"/>
  <c r="AC786" i="17" s="1"/>
  <c r="AK786" i="17"/>
  <c r="AB785" i="17" s="1"/>
  <c r="AK785" i="17"/>
  <c r="AC784" i="17" s="1"/>
  <c r="AK784" i="17"/>
  <c r="AB783" i="17" s="1"/>
  <c r="AK783" i="17"/>
  <c r="AB782" i="17" s="1"/>
  <c r="AK782" i="17"/>
  <c r="AB781" i="17" s="1"/>
  <c r="AK781" i="17"/>
  <c r="AC780" i="17" s="1"/>
  <c r="AK780" i="17"/>
  <c r="AB779" i="17" s="1"/>
  <c r="AK779" i="17"/>
  <c r="AC778" i="17" s="1"/>
  <c r="AK778" i="17"/>
  <c r="AB777" i="17" s="1"/>
  <c r="AB778" i="17"/>
  <c r="AK777" i="17"/>
  <c r="AC777" i="17"/>
  <c r="AK776" i="17"/>
  <c r="AC776" i="17"/>
  <c r="AB776" i="17"/>
  <c r="AK775" i="17"/>
  <c r="AB774" i="17" s="1"/>
  <c r="AC775" i="17"/>
  <c r="AB775" i="17"/>
  <c r="AK774" i="17"/>
  <c r="AB773" i="17" s="1"/>
  <c r="AC774" i="17"/>
  <c r="AK773" i="17"/>
  <c r="AC772" i="17" s="1"/>
  <c r="AC773" i="17"/>
  <c r="AK772" i="17"/>
  <c r="AB771" i="17" s="1"/>
  <c r="AK771" i="17"/>
  <c r="AC770" i="17" s="1"/>
  <c r="AK770" i="17"/>
  <c r="AB769" i="17" s="1"/>
  <c r="AK769" i="17"/>
  <c r="AC768" i="17" s="1"/>
  <c r="AK768" i="17"/>
  <c r="AB767" i="17" s="1"/>
  <c r="AK767" i="17"/>
  <c r="AB766" i="17" s="1"/>
  <c r="AK766" i="17"/>
  <c r="AB765" i="17" s="1"/>
  <c r="AK765" i="17"/>
  <c r="AC764" i="17" s="1"/>
  <c r="AK764" i="17"/>
  <c r="AB763" i="17" s="1"/>
  <c r="AK763" i="17"/>
  <c r="AC762" i="17" s="1"/>
  <c r="AK762" i="17"/>
  <c r="AB761" i="17" s="1"/>
  <c r="AB762" i="17"/>
  <c r="AK761" i="17"/>
  <c r="AC761" i="17"/>
  <c r="AK760" i="17"/>
  <c r="AC760" i="17"/>
  <c r="AB760" i="17"/>
  <c r="AK759" i="17"/>
  <c r="AB758" i="17" s="1"/>
  <c r="AC759" i="17"/>
  <c r="AB759" i="17"/>
  <c r="AK758" i="17"/>
  <c r="AB757" i="17" s="1"/>
  <c r="AC758" i="17"/>
  <c r="AK757" i="17"/>
  <c r="AC756" i="17" s="1"/>
  <c r="AC757" i="17"/>
  <c r="AK756" i="17"/>
  <c r="AB755" i="17" s="1"/>
  <c r="AK755" i="17"/>
  <c r="AC754" i="17" s="1"/>
  <c r="AK754" i="17"/>
  <c r="AB753" i="17" s="1"/>
  <c r="AK753" i="17"/>
  <c r="AC752" i="17" s="1"/>
  <c r="AK752" i="17"/>
  <c r="AB751" i="17" s="1"/>
  <c r="AK751" i="17"/>
  <c r="AB750" i="17" s="1"/>
  <c r="AK750" i="17"/>
  <c r="AB749" i="17" s="1"/>
  <c r="AK749" i="17"/>
  <c r="AC748" i="17" s="1"/>
  <c r="AK748" i="17"/>
  <c r="AB747" i="17" s="1"/>
  <c r="AK747" i="17"/>
  <c r="AB746" i="17" s="1"/>
  <c r="AC747" i="17"/>
  <c r="AK746" i="17"/>
  <c r="AB745" i="17" s="1"/>
  <c r="AC746" i="17"/>
  <c r="AK745" i="17"/>
  <c r="AC744" i="17" s="1"/>
  <c r="AK744" i="17"/>
  <c r="AB743" i="17" s="1"/>
  <c r="AK743" i="17"/>
  <c r="AC742" i="17" s="1"/>
  <c r="AK742" i="17"/>
  <c r="AB741" i="17" s="1"/>
  <c r="AB742" i="17"/>
  <c r="AK741" i="17"/>
  <c r="AC740" i="17" s="1"/>
  <c r="AK740" i="17"/>
  <c r="AB739" i="17" s="1"/>
  <c r="AB740" i="17"/>
  <c r="AK739" i="17"/>
  <c r="AB738" i="17" s="1"/>
  <c r="AC739" i="17"/>
  <c r="AK738" i="17"/>
  <c r="AB737" i="17" s="1"/>
  <c r="AC738" i="17"/>
  <c r="AK737" i="17"/>
  <c r="AC736" i="17" s="1"/>
  <c r="AK736" i="17"/>
  <c r="AB735" i="17" s="1"/>
  <c r="AK735" i="17"/>
  <c r="AC734" i="17" s="1"/>
  <c r="AK734" i="17"/>
  <c r="AB733" i="17" s="1"/>
  <c r="AB734" i="17"/>
  <c r="AK733" i="17"/>
  <c r="AC732" i="17" s="1"/>
  <c r="AC733" i="17"/>
  <c r="AK732" i="17"/>
  <c r="AB731" i="17" s="1"/>
  <c r="AB732" i="17"/>
  <c r="AK731" i="17"/>
  <c r="AC730" i="17" s="1"/>
  <c r="AC731" i="17"/>
  <c r="AK730" i="17"/>
  <c r="AB729" i="17" s="1"/>
  <c r="AB730" i="17"/>
  <c r="AK729" i="17"/>
  <c r="AC729" i="17"/>
  <c r="AK728" i="17"/>
  <c r="AB727" i="17" s="1"/>
  <c r="AC728" i="17"/>
  <c r="AB728" i="17"/>
  <c r="AK727" i="17"/>
  <c r="AC726" i="17" s="1"/>
  <c r="AC727" i="17"/>
  <c r="AK726" i="17"/>
  <c r="AB725" i="17" s="1"/>
  <c r="AK725" i="17"/>
  <c r="AC724" i="17" s="1"/>
  <c r="AK724" i="17"/>
  <c r="AB723" i="17" s="1"/>
  <c r="AK723" i="17"/>
  <c r="AC722" i="17" s="1"/>
  <c r="AK722" i="17"/>
  <c r="AB721" i="17" s="1"/>
  <c r="AK721" i="17"/>
  <c r="AC720" i="17" s="1"/>
  <c r="AK720" i="17"/>
  <c r="AB719" i="17" s="1"/>
  <c r="AB720" i="17"/>
  <c r="AK719" i="17"/>
  <c r="AC718" i="17" s="1"/>
  <c r="AC719" i="17"/>
  <c r="AK718" i="17"/>
  <c r="AB717" i="17" s="1"/>
  <c r="AK717" i="17"/>
  <c r="AC716" i="17" s="1"/>
  <c r="AK716" i="17"/>
  <c r="AB715" i="17" s="1"/>
  <c r="AB716" i="17"/>
  <c r="AK715" i="17"/>
  <c r="AC714" i="17" s="1"/>
  <c r="AC715" i="17"/>
  <c r="AK714" i="17"/>
  <c r="AB713" i="17" s="1"/>
  <c r="AB714" i="17"/>
  <c r="AK713" i="17"/>
  <c r="AC713" i="17"/>
  <c r="AK712" i="17"/>
  <c r="AB711" i="17" s="1"/>
  <c r="AC712" i="17"/>
  <c r="AB712" i="17"/>
  <c r="AK711" i="17"/>
  <c r="AC710" i="17" s="1"/>
  <c r="AC711" i="17"/>
  <c r="AK710" i="17"/>
  <c r="AB709" i="17" s="1"/>
  <c r="AK709" i="17"/>
  <c r="AC708" i="17" s="1"/>
  <c r="AK708" i="17"/>
  <c r="AB707" i="17" s="1"/>
  <c r="AB708" i="17"/>
  <c r="AK707" i="17"/>
  <c r="AC706" i="17" s="1"/>
  <c r="AK706" i="17"/>
  <c r="AB705" i="17" s="1"/>
  <c r="AK705" i="17"/>
  <c r="AC704" i="17" s="1"/>
  <c r="AK704" i="17"/>
  <c r="AB703" i="17" s="1"/>
  <c r="AB704" i="17"/>
  <c r="AK703" i="17"/>
  <c r="AC702" i="17" s="1"/>
  <c r="AC703" i="17"/>
  <c r="AK702" i="17"/>
  <c r="AB701" i="17" s="1"/>
  <c r="AK701" i="17"/>
  <c r="AC700" i="17" s="1"/>
  <c r="AK700" i="17"/>
  <c r="AB699" i="17" s="1"/>
  <c r="AK699" i="17"/>
  <c r="AC698" i="17" s="1"/>
  <c r="AC699" i="17"/>
  <c r="AK698" i="17"/>
  <c r="AB697" i="17" s="1"/>
  <c r="AB698" i="17"/>
  <c r="AK697" i="17"/>
  <c r="AC697" i="17"/>
  <c r="AK696" i="17"/>
  <c r="AC696" i="17"/>
  <c r="AB696" i="17"/>
  <c r="AK695" i="17"/>
  <c r="AB694" i="17" s="1"/>
  <c r="AC695" i="17"/>
  <c r="AB695" i="17"/>
  <c r="AK694" i="17"/>
  <c r="AB693" i="17" s="1"/>
  <c r="AC694" i="17"/>
  <c r="AK693" i="17"/>
  <c r="AC692" i="17" s="1"/>
  <c r="AC693" i="17"/>
  <c r="AK692" i="17"/>
  <c r="AB691" i="17" s="1"/>
  <c r="AK691" i="17"/>
  <c r="AC690" i="17" s="1"/>
  <c r="AK690" i="17"/>
  <c r="AB689" i="17" s="1"/>
  <c r="AK689" i="17"/>
  <c r="AC689" i="17"/>
  <c r="AK688" i="17"/>
  <c r="AC688" i="17"/>
  <c r="AB688" i="17"/>
  <c r="AK687" i="17"/>
  <c r="AB686" i="17" s="1"/>
  <c r="AC687" i="17"/>
  <c r="AB687" i="17"/>
  <c r="AK686" i="17"/>
  <c r="AB685" i="17" s="1"/>
  <c r="AC686" i="17"/>
  <c r="AK685" i="17"/>
  <c r="AC684" i="17" s="1"/>
  <c r="AC685" i="17"/>
  <c r="AK684" i="17"/>
  <c r="AB683" i="17" s="1"/>
  <c r="AK683" i="17"/>
  <c r="AC682" i="17" s="1"/>
  <c r="AK682" i="17"/>
  <c r="AB681" i="17" s="1"/>
  <c r="AK681" i="17"/>
  <c r="AC681" i="17"/>
  <c r="AK680" i="17"/>
  <c r="AC680" i="17"/>
  <c r="AB680" i="17"/>
  <c r="AK679" i="17"/>
  <c r="AB678" i="17" s="1"/>
  <c r="AC679" i="17"/>
  <c r="AB679" i="17"/>
  <c r="AK678" i="17"/>
  <c r="AB677" i="17" s="1"/>
  <c r="AC678" i="17"/>
  <c r="AK677" i="17"/>
  <c r="AC676" i="17" s="1"/>
  <c r="AC677" i="17"/>
  <c r="AK676" i="17"/>
  <c r="AB675" i="17" s="1"/>
  <c r="AK675" i="17"/>
  <c r="AC674" i="17" s="1"/>
  <c r="AK674" i="17"/>
  <c r="AB673" i="17" s="1"/>
  <c r="AK673" i="17"/>
  <c r="AC673" i="17"/>
  <c r="AK672" i="17"/>
  <c r="AB671" i="17" s="1"/>
  <c r="AC672" i="17"/>
  <c r="AB672" i="17"/>
  <c r="AK671" i="17"/>
  <c r="AC670" i="17" s="1"/>
  <c r="AC671" i="17"/>
  <c r="AK670" i="17"/>
  <c r="AB669" i="17" s="1"/>
  <c r="AK669" i="17"/>
  <c r="AC668" i="17" s="1"/>
  <c r="AK668" i="17"/>
  <c r="AB667" i="17" s="1"/>
  <c r="AK667" i="17"/>
  <c r="AC666" i="17" s="1"/>
  <c r="AK666" i="17"/>
  <c r="AB665" i="17" s="1"/>
  <c r="AK665" i="17"/>
  <c r="AC664" i="17" s="1"/>
  <c r="AK664" i="17"/>
  <c r="AB663" i="17" s="1"/>
  <c r="AB664" i="17"/>
  <c r="AK663" i="17"/>
  <c r="AC662" i="17" s="1"/>
  <c r="AC663" i="17"/>
  <c r="AK662" i="17"/>
  <c r="AB661" i="17" s="1"/>
  <c r="AK661" i="17"/>
  <c r="AC660" i="17" s="1"/>
  <c r="AK660" i="17"/>
  <c r="AB659" i="17" s="1"/>
  <c r="AB660" i="17"/>
  <c r="AK659" i="17"/>
  <c r="AC658" i="17" s="1"/>
  <c r="AC659" i="17"/>
  <c r="AK658" i="17"/>
  <c r="AB657" i="17" s="1"/>
  <c r="AB658" i="17"/>
  <c r="AK657" i="17"/>
  <c r="AC657" i="17"/>
  <c r="AK656" i="17"/>
  <c r="AB655" i="17" s="1"/>
  <c r="AC656" i="17"/>
  <c r="AB656" i="17"/>
  <c r="AK655" i="17"/>
  <c r="AC654" i="17" s="1"/>
  <c r="AC655" i="17"/>
  <c r="AK654" i="17"/>
  <c r="AB653" i="17" s="1"/>
  <c r="AK653" i="17"/>
  <c r="AC652" i="17" s="1"/>
  <c r="AK652" i="17"/>
  <c r="AB651" i="17" s="1"/>
  <c r="AB652" i="17"/>
  <c r="AK651" i="17"/>
  <c r="AC650" i="17" s="1"/>
  <c r="AK650" i="17"/>
  <c r="AB649" i="17" s="1"/>
  <c r="AK649" i="17"/>
  <c r="AC648" i="17" s="1"/>
  <c r="AK648" i="17"/>
  <c r="AB647" i="17" s="1"/>
  <c r="AB648" i="17"/>
  <c r="AK647" i="17"/>
  <c r="AC646" i="17" s="1"/>
  <c r="AC647" i="17"/>
  <c r="AK646" i="17"/>
  <c r="AB645" i="17" s="1"/>
  <c r="AK645" i="17"/>
  <c r="AC644" i="17" s="1"/>
  <c r="AK644" i="17"/>
  <c r="AB643" i="17" s="1"/>
  <c r="AK643" i="17"/>
  <c r="AC642" i="17" s="1"/>
  <c r="AC643" i="17"/>
  <c r="AK642" i="17"/>
  <c r="AB641" i="17" s="1"/>
  <c r="AB642" i="17"/>
  <c r="AK641" i="17"/>
  <c r="AC641" i="17"/>
  <c r="AK640" i="17"/>
  <c r="AB639" i="17" s="1"/>
  <c r="AC640" i="17"/>
  <c r="AB640" i="17"/>
  <c r="AK639" i="17"/>
  <c r="AC638" i="17" s="1"/>
  <c r="AC639" i="17"/>
  <c r="AK638" i="17"/>
  <c r="AB637" i="17" s="1"/>
  <c r="AK637" i="17"/>
  <c r="AC636" i="17" s="1"/>
  <c r="AK636" i="17"/>
  <c r="AB635" i="17" s="1"/>
  <c r="AK635" i="17"/>
  <c r="AC634" i="17" s="1"/>
  <c r="AK634" i="17"/>
  <c r="AB633" i="17" s="1"/>
  <c r="AK633" i="17"/>
  <c r="AC632" i="17" s="1"/>
  <c r="AK632" i="17"/>
  <c r="AB631" i="17" s="1"/>
  <c r="AB632" i="17"/>
  <c r="AK631" i="17"/>
  <c r="AC630" i="17" s="1"/>
  <c r="AC631" i="17"/>
  <c r="AK630" i="17"/>
  <c r="AB629" i="17" s="1"/>
  <c r="AK629" i="17"/>
  <c r="AC628" i="17" s="1"/>
  <c r="AK628" i="17"/>
  <c r="AB627" i="17" s="1"/>
  <c r="AB628" i="17"/>
  <c r="AK627" i="17"/>
  <c r="AC626" i="17" s="1"/>
  <c r="AC627" i="17"/>
  <c r="AK626" i="17"/>
  <c r="AB625" i="17" s="1"/>
  <c r="AB626" i="17"/>
  <c r="AK625" i="17"/>
  <c r="AC625" i="17"/>
  <c r="AK624" i="17"/>
  <c r="AB623" i="17" s="1"/>
  <c r="AC624" i="17"/>
  <c r="AB624" i="17"/>
  <c r="AK623" i="17"/>
  <c r="AC622" i="17" s="1"/>
  <c r="AC623" i="17"/>
  <c r="AK622" i="17"/>
  <c r="AB621" i="17" s="1"/>
  <c r="AK621" i="17"/>
  <c r="AC620" i="17" s="1"/>
  <c r="AK620" i="17"/>
  <c r="AB619" i="17" s="1"/>
  <c r="AB620" i="17"/>
  <c r="AK619" i="17"/>
  <c r="AC618" i="17" s="1"/>
  <c r="AK618" i="17"/>
  <c r="AB617" i="17" s="1"/>
  <c r="AK617" i="17"/>
  <c r="AC616" i="17" s="1"/>
  <c r="AK616" i="17"/>
  <c r="AB615" i="17" s="1"/>
  <c r="AB616" i="17"/>
  <c r="AK615" i="17"/>
  <c r="AC614" i="17" s="1"/>
  <c r="AC615" i="17"/>
  <c r="AK614" i="17"/>
  <c r="AB613" i="17" s="1"/>
  <c r="AK613" i="17"/>
  <c r="AC612" i="17" s="1"/>
  <c r="AK612" i="17"/>
  <c r="AB611" i="17" s="1"/>
  <c r="AK611" i="17"/>
  <c r="AC610" i="17" s="1"/>
  <c r="AC611" i="17"/>
  <c r="AK610" i="17"/>
  <c r="AB609" i="17" s="1"/>
  <c r="AB610" i="17"/>
  <c r="AK609" i="17"/>
  <c r="AC609" i="17"/>
  <c r="AK608" i="17"/>
  <c r="AB607" i="17" s="1"/>
  <c r="AC608" i="17"/>
  <c r="AB608" i="17"/>
  <c r="AK607" i="17"/>
  <c r="AC606" i="17" s="1"/>
  <c r="AC607" i="17"/>
  <c r="AK606" i="17"/>
  <c r="AB605" i="17" s="1"/>
  <c r="AK605" i="17"/>
  <c r="AC604" i="17" s="1"/>
  <c r="AK604" i="17"/>
  <c r="AB603" i="17" s="1"/>
  <c r="AK603" i="17"/>
  <c r="AC602" i="17" s="1"/>
  <c r="AK602" i="17"/>
  <c r="AB601" i="17" s="1"/>
  <c r="AK601" i="17"/>
  <c r="AC600" i="17" s="1"/>
  <c r="AK600" i="17"/>
  <c r="AB599" i="17" s="1"/>
  <c r="AB600" i="17"/>
  <c r="AK599" i="17"/>
  <c r="AC599" i="17"/>
  <c r="AK598" i="17"/>
  <c r="AB597" i="17" s="1"/>
  <c r="AK597" i="17"/>
  <c r="AC596" i="17" s="1"/>
  <c r="AK596" i="17"/>
  <c r="AB595" i="17" s="1"/>
  <c r="AK595" i="17"/>
  <c r="AC594" i="17" s="1"/>
  <c r="AK594" i="17"/>
  <c r="AB593" i="17" s="1"/>
  <c r="AK593" i="17"/>
  <c r="AC592" i="17" s="1"/>
  <c r="AK592" i="17"/>
  <c r="AB591" i="17" s="1"/>
  <c r="AB592" i="17"/>
  <c r="AK591" i="17"/>
  <c r="AC590" i="17" s="1"/>
  <c r="AC591" i="17"/>
  <c r="AK590" i="17"/>
  <c r="AK589" i="17"/>
  <c r="AC588" i="17" s="1"/>
  <c r="AK588" i="17"/>
  <c r="AB587" i="17" s="1"/>
  <c r="AK587" i="17"/>
  <c r="AC586" i="17" s="1"/>
  <c r="AC587" i="17"/>
  <c r="AK586" i="17"/>
  <c r="AB585" i="17" s="1"/>
  <c r="AB586" i="17"/>
  <c r="AK585" i="17"/>
  <c r="AC585" i="17"/>
  <c r="AK584" i="17"/>
  <c r="AB583" i="17" s="1"/>
  <c r="AC584" i="17"/>
  <c r="AB584" i="17"/>
  <c r="AK583" i="17"/>
  <c r="AC583" i="17"/>
  <c r="AK582" i="17"/>
  <c r="AK581" i="17"/>
  <c r="AC580" i="17" s="1"/>
  <c r="AK580" i="17"/>
  <c r="AB579" i="17" s="1"/>
  <c r="AK579" i="17"/>
  <c r="AC578" i="17" s="1"/>
  <c r="AK578" i="17"/>
  <c r="AB577" i="17" s="1"/>
  <c r="AB578" i="17"/>
  <c r="AK577" i="17"/>
  <c r="AC577" i="17"/>
  <c r="AK576" i="17"/>
  <c r="AB575" i="17" s="1"/>
  <c r="AC576" i="17"/>
  <c r="AB576" i="17"/>
  <c r="AK575" i="17"/>
  <c r="AC575" i="17"/>
  <c r="AK574" i="17"/>
  <c r="AK573" i="17"/>
  <c r="AC572" i="17" s="1"/>
  <c r="AK572" i="17"/>
  <c r="AB571" i="17" s="1"/>
  <c r="AB572" i="17"/>
  <c r="AK571" i="17"/>
  <c r="AC570" i="17" s="1"/>
  <c r="AK570" i="17"/>
  <c r="AB569" i="17" s="1"/>
  <c r="AK569" i="17"/>
  <c r="AC568" i="17" s="1"/>
  <c r="AK568" i="17"/>
  <c r="AB567" i="17" s="1"/>
  <c r="AB568" i="17"/>
  <c r="AK567" i="17"/>
  <c r="AC567" i="17"/>
  <c r="AK566" i="17"/>
  <c r="AK565" i="17"/>
  <c r="AC564" i="17" s="1"/>
  <c r="AK564" i="17"/>
  <c r="AB563" i="17" s="1"/>
  <c r="AK563" i="17"/>
  <c r="AC562" i="17" s="1"/>
  <c r="AK562" i="17"/>
  <c r="AB561" i="17" s="1"/>
  <c r="AB562" i="17"/>
  <c r="AK561" i="17"/>
  <c r="AC561" i="17"/>
  <c r="AK560" i="17"/>
  <c r="AB559" i="17" s="1"/>
  <c r="AC560" i="17"/>
  <c r="AB560" i="17"/>
  <c r="AK559" i="17"/>
  <c r="AC559" i="17"/>
  <c r="AK558" i="17"/>
  <c r="AK557" i="17"/>
  <c r="AC556" i="17" s="1"/>
  <c r="AK556" i="17"/>
  <c r="AB555" i="17" s="1"/>
  <c r="AB556" i="17"/>
  <c r="AK555" i="17"/>
  <c r="AC554" i="17" s="1"/>
  <c r="AK554" i="17"/>
  <c r="AB553" i="17" s="1"/>
  <c r="AK553" i="17"/>
  <c r="AC552" i="17" s="1"/>
  <c r="AK552" i="17"/>
  <c r="AB551" i="17" s="1"/>
  <c r="AB552" i="17"/>
  <c r="AK551" i="17"/>
  <c r="AC551" i="17"/>
  <c r="AK550" i="17"/>
  <c r="AK549" i="17"/>
  <c r="AC548" i="17" s="1"/>
  <c r="AK548" i="17"/>
  <c r="AB547" i="17" s="1"/>
  <c r="AK547" i="17"/>
  <c r="AC546" i="17" s="1"/>
  <c r="AK546" i="17"/>
  <c r="AB545" i="17" s="1"/>
  <c r="AK545" i="17"/>
  <c r="AC544" i="17" s="1"/>
  <c r="AK544" i="17"/>
  <c r="AB543" i="17" s="1"/>
  <c r="AB544" i="17"/>
  <c r="AK543" i="17"/>
  <c r="AC543" i="17"/>
  <c r="AK542" i="17"/>
  <c r="AK541" i="17"/>
  <c r="AC540" i="17" s="1"/>
  <c r="AK540" i="17"/>
  <c r="AB539" i="17" s="1"/>
  <c r="AB540" i="17"/>
  <c r="AK539" i="17"/>
  <c r="AC538" i="17" s="1"/>
  <c r="AC539" i="17"/>
  <c r="AK538" i="17"/>
  <c r="AB537" i="17" s="1"/>
  <c r="AB538" i="17"/>
  <c r="AK537" i="17"/>
  <c r="AC537" i="17"/>
  <c r="AK536" i="17"/>
  <c r="AB535" i="17" s="1"/>
  <c r="AC536" i="17"/>
  <c r="AB536" i="17"/>
  <c r="AK535" i="17"/>
  <c r="AC535" i="17"/>
  <c r="AK534" i="17"/>
  <c r="AK533" i="17"/>
  <c r="AC532" i="17" s="1"/>
  <c r="AK532" i="17"/>
  <c r="AB531" i="17" s="1"/>
  <c r="AK531" i="17"/>
  <c r="AC530" i="17" s="1"/>
  <c r="AK530" i="17"/>
  <c r="AB529" i="17" s="1"/>
  <c r="AK529" i="17"/>
  <c r="AC528" i="17" s="1"/>
  <c r="AK528" i="17"/>
  <c r="AB527" i="17" s="1"/>
  <c r="AB528" i="17"/>
  <c r="AK527" i="17"/>
  <c r="AC527" i="17"/>
  <c r="AK526" i="17"/>
  <c r="AK525" i="17"/>
  <c r="AC524" i="17" s="1"/>
  <c r="AK524" i="17"/>
  <c r="AB523" i="17" s="1"/>
  <c r="AB524" i="17"/>
  <c r="AK523" i="17"/>
  <c r="AC522" i="17" s="1"/>
  <c r="AC523" i="17"/>
  <c r="AK522" i="17"/>
  <c r="AB521" i="17" s="1"/>
  <c r="AB522" i="17"/>
  <c r="AK521" i="17"/>
  <c r="AC521" i="17"/>
  <c r="AK520" i="17"/>
  <c r="AB519" i="17" s="1"/>
  <c r="AC520" i="17"/>
  <c r="AB520" i="17"/>
  <c r="AK519" i="17"/>
  <c r="AC519" i="17"/>
  <c r="AK518" i="17"/>
  <c r="AB517" i="17" s="1"/>
  <c r="AK517" i="17"/>
  <c r="AC516" i="17" s="1"/>
  <c r="AK516" i="17"/>
  <c r="AB515" i="17" s="1"/>
  <c r="AB516" i="17"/>
  <c r="AK515" i="17"/>
  <c r="AC514" i="17" s="1"/>
  <c r="AK514" i="17"/>
  <c r="AB513" i="17" s="1"/>
  <c r="AK513" i="17"/>
  <c r="AC512" i="17" s="1"/>
  <c r="AK512" i="17"/>
  <c r="AB511" i="17" s="1"/>
  <c r="AB512" i="17"/>
  <c r="AK511" i="17"/>
  <c r="AC510" i="17" s="1"/>
  <c r="AC511" i="17"/>
  <c r="AK510" i="17"/>
  <c r="AB509" i="17" s="1"/>
  <c r="AK509" i="17"/>
  <c r="AC508" i="17" s="1"/>
  <c r="AK508" i="17"/>
  <c r="AB507" i="17" s="1"/>
  <c r="AK507" i="17"/>
  <c r="AC506" i="17" s="1"/>
  <c r="AC507" i="17"/>
  <c r="AK506" i="17"/>
  <c r="AB505" i="17" s="1"/>
  <c r="AB506" i="17"/>
  <c r="AK505" i="17"/>
  <c r="AC505" i="17"/>
  <c r="AK504" i="17"/>
  <c r="AB503" i="17" s="1"/>
  <c r="AC504" i="17"/>
  <c r="AB504" i="17"/>
  <c r="AK503" i="17"/>
  <c r="AC502" i="17" s="1"/>
  <c r="AC503" i="17"/>
  <c r="AK502" i="17"/>
  <c r="AB501" i="17" s="1"/>
  <c r="AK501" i="17"/>
  <c r="AC500" i="17" s="1"/>
  <c r="AK500" i="17"/>
  <c r="AB499" i="17" s="1"/>
  <c r="AK499" i="17"/>
  <c r="AC498" i="17" s="1"/>
  <c r="AK498" i="17"/>
  <c r="AB497" i="17" s="1"/>
  <c r="AK497" i="17"/>
  <c r="AC496" i="17" s="1"/>
  <c r="AK496" i="17"/>
  <c r="AB495" i="17" s="1"/>
  <c r="AB496" i="17"/>
  <c r="AK495" i="17"/>
  <c r="AC494" i="17" s="1"/>
  <c r="AC495" i="17"/>
  <c r="AK494" i="17"/>
  <c r="AB493" i="17" s="1"/>
  <c r="AK493" i="17"/>
  <c r="AC492" i="17" s="1"/>
  <c r="AK492" i="17"/>
  <c r="AB491" i="17" s="1"/>
  <c r="AB492" i="17"/>
  <c r="AK491" i="17"/>
  <c r="AC490" i="17" s="1"/>
  <c r="AC491" i="17"/>
  <c r="AK490" i="17"/>
  <c r="AB489" i="17" s="1"/>
  <c r="AB490" i="17"/>
  <c r="AK489" i="17"/>
  <c r="AC489" i="17"/>
  <c r="AK488" i="17"/>
  <c r="AB487" i="17" s="1"/>
  <c r="AC488" i="17"/>
  <c r="AB488" i="17"/>
  <c r="AK487" i="17"/>
  <c r="AC486" i="17" s="1"/>
  <c r="AC487" i="17"/>
  <c r="AK486" i="17"/>
  <c r="AB485" i="17" s="1"/>
  <c r="AK485" i="17"/>
  <c r="AC484" i="17" s="1"/>
  <c r="AK484" i="17"/>
  <c r="AB483" i="17" s="1"/>
  <c r="AB484" i="17"/>
  <c r="AK483" i="17"/>
  <c r="AC482" i="17" s="1"/>
  <c r="AK482" i="17"/>
  <c r="AB481" i="17" s="1"/>
  <c r="AK481" i="17"/>
  <c r="AC480" i="17" s="1"/>
  <c r="AK480" i="17"/>
  <c r="AB479" i="17" s="1"/>
  <c r="AB480" i="17"/>
  <c r="AK479" i="17"/>
  <c r="AC478" i="17" s="1"/>
  <c r="AC479" i="17"/>
  <c r="AK478" i="17"/>
  <c r="AB477" i="17" s="1"/>
  <c r="AK477" i="17"/>
  <c r="AC476" i="17" s="1"/>
  <c r="AK476" i="17"/>
  <c r="AB475" i="17" s="1"/>
  <c r="AK475" i="17"/>
  <c r="AC474" i="17" s="1"/>
  <c r="AC475" i="17"/>
  <c r="AK474" i="17"/>
  <c r="AB473" i="17" s="1"/>
  <c r="AB474" i="17"/>
  <c r="AK473" i="17"/>
  <c r="AC473" i="17"/>
  <c r="AK472" i="17"/>
  <c r="AB471" i="17" s="1"/>
  <c r="AC472" i="17"/>
  <c r="AB472" i="17"/>
  <c r="AK471" i="17"/>
  <c r="AC470" i="17" s="1"/>
  <c r="AC471" i="17"/>
  <c r="AK470" i="17"/>
  <c r="AB469" i="17" s="1"/>
  <c r="AK469" i="17"/>
  <c r="AC468" i="17" s="1"/>
  <c r="AK468" i="17"/>
  <c r="AB467" i="17" s="1"/>
  <c r="AK467" i="17"/>
  <c r="AC466" i="17" s="1"/>
  <c r="AK466" i="17"/>
  <c r="AB465" i="17" s="1"/>
  <c r="AK465" i="17"/>
  <c r="AC464" i="17" s="1"/>
  <c r="AK464" i="17"/>
  <c r="AB463" i="17" s="1"/>
  <c r="AB464" i="17"/>
  <c r="AK463" i="17"/>
  <c r="AC462" i="17" s="1"/>
  <c r="AC463" i="17"/>
  <c r="AK462" i="17"/>
  <c r="AB461" i="17" s="1"/>
  <c r="AK461" i="17"/>
  <c r="AC460" i="17" s="1"/>
  <c r="AK460" i="17"/>
  <c r="AB459" i="17" s="1"/>
  <c r="AB460" i="17"/>
  <c r="AK459" i="17"/>
  <c r="AC458" i="17" s="1"/>
  <c r="AC459" i="17"/>
  <c r="AK458" i="17"/>
  <c r="AB457" i="17" s="1"/>
  <c r="AB458" i="17"/>
  <c r="AK457" i="17"/>
  <c r="AC457" i="17"/>
  <c r="AK456" i="17"/>
  <c r="AB455" i="17" s="1"/>
  <c r="AC456" i="17"/>
  <c r="AB456" i="17"/>
  <c r="AK455" i="17"/>
  <c r="AC454" i="17" s="1"/>
  <c r="AC455" i="17"/>
  <c r="AK454" i="17"/>
  <c r="AB453" i="17" s="1"/>
  <c r="AK453" i="17"/>
  <c r="AC452" i="17" s="1"/>
  <c r="AK452" i="17"/>
  <c r="AB451" i="17" s="1"/>
  <c r="AB452" i="17"/>
  <c r="AK451" i="17"/>
  <c r="AC450" i="17" s="1"/>
  <c r="AK450" i="17"/>
  <c r="AB449" i="17" s="1"/>
  <c r="AK449" i="17"/>
  <c r="AC448" i="17" s="1"/>
  <c r="AK448" i="17"/>
  <c r="AB447" i="17" s="1"/>
  <c r="AB448" i="17"/>
  <c r="AK447" i="17"/>
  <c r="AC446" i="17" s="1"/>
  <c r="AC447" i="17"/>
  <c r="AK446" i="17"/>
  <c r="AB445" i="17" s="1"/>
  <c r="AK445" i="17"/>
  <c r="AC444" i="17" s="1"/>
  <c r="AK444" i="17"/>
  <c r="AB443" i="17" s="1"/>
  <c r="AK443" i="17"/>
  <c r="AC442" i="17" s="1"/>
  <c r="AC443" i="17"/>
  <c r="AK442" i="17"/>
  <c r="AB441" i="17" s="1"/>
  <c r="AB442" i="17"/>
  <c r="AK441" i="17"/>
  <c r="AC441" i="17"/>
  <c r="AK440" i="17"/>
  <c r="AB439" i="17" s="1"/>
  <c r="AC440" i="17"/>
  <c r="AB440" i="17"/>
  <c r="AK439" i="17"/>
  <c r="AC438" i="17" s="1"/>
  <c r="AC439" i="17"/>
  <c r="AK438" i="17"/>
  <c r="AB437" i="17" s="1"/>
  <c r="AK437" i="17"/>
  <c r="AC436" i="17" s="1"/>
  <c r="AK436" i="17"/>
  <c r="AB435" i="17" s="1"/>
  <c r="AK435" i="17"/>
  <c r="AC434" i="17" s="1"/>
  <c r="AK434" i="17"/>
  <c r="AB433" i="17" s="1"/>
  <c r="AK433" i="17"/>
  <c r="AC432" i="17" s="1"/>
  <c r="AK432" i="17"/>
  <c r="AB431" i="17" s="1"/>
  <c r="AB432" i="17"/>
  <c r="AK431" i="17"/>
  <c r="AC430" i="17" s="1"/>
  <c r="AC431" i="17"/>
  <c r="AK430" i="17"/>
  <c r="AB429" i="17" s="1"/>
  <c r="AK429" i="17"/>
  <c r="AC428" i="17" s="1"/>
  <c r="AK428" i="17"/>
  <c r="AB427" i="17" s="1"/>
  <c r="AB428" i="17"/>
  <c r="AK427" i="17"/>
  <c r="AC426" i="17" s="1"/>
  <c r="AC427" i="17"/>
  <c r="AK426" i="17"/>
  <c r="AB425" i="17" s="1"/>
  <c r="AB426" i="17"/>
  <c r="AK425" i="17"/>
  <c r="AC425" i="17"/>
  <c r="AK424" i="17"/>
  <c r="AB423" i="17" s="1"/>
  <c r="AC424" i="17"/>
  <c r="AB424" i="17"/>
  <c r="AK423" i="17"/>
  <c r="AC422" i="17" s="1"/>
  <c r="AC423" i="17"/>
  <c r="AK422" i="17"/>
  <c r="AB421" i="17" s="1"/>
  <c r="AK421" i="17"/>
  <c r="AC420" i="17" s="1"/>
  <c r="AK420" i="17"/>
  <c r="AB419" i="17" s="1"/>
  <c r="AB420" i="17"/>
  <c r="AK419" i="17"/>
  <c r="AC418" i="17" s="1"/>
  <c r="AK418" i="17"/>
  <c r="AB417" i="17" s="1"/>
  <c r="AK417" i="17"/>
  <c r="AC416" i="17" s="1"/>
  <c r="AK416" i="17"/>
  <c r="AB415" i="17" s="1"/>
  <c r="AB416" i="17"/>
  <c r="AK415" i="17"/>
  <c r="AC414" i="17" s="1"/>
  <c r="AC415" i="17"/>
  <c r="AK414" i="17"/>
  <c r="AB413" i="17" s="1"/>
  <c r="AK413" i="17"/>
  <c r="AC412" i="17" s="1"/>
  <c r="AK412" i="17"/>
  <c r="AB411" i="17" s="1"/>
  <c r="AK411" i="17"/>
  <c r="AC410" i="17" s="1"/>
  <c r="AC411" i="17"/>
  <c r="AK410" i="17"/>
  <c r="AB409" i="17" s="1"/>
  <c r="AB410" i="17"/>
  <c r="AK409" i="17"/>
  <c r="AC409" i="17"/>
  <c r="AK408" i="17"/>
  <c r="AB407" i="17" s="1"/>
  <c r="AC408" i="17"/>
  <c r="AB408" i="17"/>
  <c r="AK407" i="17"/>
  <c r="AC406" i="17" s="1"/>
  <c r="AC407" i="17"/>
  <c r="AK406" i="17"/>
  <c r="AB405" i="17" s="1"/>
  <c r="AK405" i="17"/>
  <c r="AC404" i="17" s="1"/>
  <c r="AK404" i="17"/>
  <c r="AB403" i="17" s="1"/>
  <c r="AK403" i="17"/>
  <c r="AC402" i="17" s="1"/>
  <c r="AK402" i="17"/>
  <c r="AB401" i="17" s="1"/>
  <c r="AK401" i="17"/>
  <c r="AC400" i="17" s="1"/>
  <c r="AK400" i="17"/>
  <c r="AB399" i="17" s="1"/>
  <c r="AB400" i="17"/>
  <c r="AK399" i="17"/>
  <c r="AC398" i="17" s="1"/>
  <c r="AC399" i="17"/>
  <c r="AK398" i="17"/>
  <c r="AB397" i="17" s="1"/>
  <c r="AK397" i="17"/>
  <c r="AC396" i="17" s="1"/>
  <c r="AK396" i="17"/>
  <c r="AB395" i="17" s="1"/>
  <c r="AB396" i="17"/>
  <c r="AK395" i="17"/>
  <c r="AC394" i="17" s="1"/>
  <c r="AC395" i="17"/>
  <c r="AK394" i="17"/>
  <c r="AB393" i="17" s="1"/>
  <c r="AB394" i="17"/>
  <c r="AK393" i="17"/>
  <c r="AC393" i="17"/>
  <c r="AK392" i="17"/>
  <c r="AB391" i="17" s="1"/>
  <c r="AC392" i="17"/>
  <c r="AB392" i="17"/>
  <c r="AK391" i="17"/>
  <c r="AC390" i="17" s="1"/>
  <c r="AC391" i="17"/>
  <c r="AK390" i="17"/>
  <c r="AB389" i="17" s="1"/>
  <c r="AK389" i="17"/>
  <c r="AC388" i="17" s="1"/>
  <c r="AK388" i="17"/>
  <c r="AB387" i="17" s="1"/>
  <c r="AB388" i="17"/>
  <c r="AK387" i="17"/>
  <c r="AC386" i="17" s="1"/>
  <c r="AK386" i="17"/>
  <c r="AB385" i="17" s="1"/>
  <c r="AK385" i="17"/>
  <c r="AC384" i="17" s="1"/>
  <c r="AK384" i="17"/>
  <c r="AB383" i="17" s="1"/>
  <c r="AB384" i="17"/>
  <c r="AK383" i="17"/>
  <c r="AC382" i="17" s="1"/>
  <c r="AC383" i="17"/>
  <c r="AK382" i="17"/>
  <c r="AB381" i="17" s="1"/>
  <c r="AK381" i="17"/>
  <c r="AC380" i="17" s="1"/>
  <c r="AK380" i="17"/>
  <c r="AB379" i="17" s="1"/>
  <c r="AK379" i="17"/>
  <c r="AC378" i="17" s="1"/>
  <c r="AC379" i="17"/>
  <c r="AK378" i="17"/>
  <c r="AB377" i="17" s="1"/>
  <c r="AB378" i="17"/>
  <c r="AK377" i="17"/>
  <c r="AC377" i="17"/>
  <c r="AK376" i="17"/>
  <c r="AB375" i="17" s="1"/>
  <c r="AC376" i="17"/>
  <c r="AB376" i="17"/>
  <c r="AK375" i="17"/>
  <c r="AC374" i="17" s="1"/>
  <c r="AC375" i="17"/>
  <c r="AK374" i="17"/>
  <c r="AB373" i="17" s="1"/>
  <c r="AK373" i="17"/>
  <c r="AC372" i="17" s="1"/>
  <c r="AK372" i="17"/>
  <c r="AB371" i="17" s="1"/>
  <c r="AK371" i="17"/>
  <c r="AC370" i="17" s="1"/>
  <c r="AK370" i="17"/>
  <c r="AB369" i="17" s="1"/>
  <c r="AK369" i="17"/>
  <c r="AC368" i="17" s="1"/>
  <c r="AK368" i="17"/>
  <c r="AB367" i="17" s="1"/>
  <c r="AB368" i="17"/>
  <c r="AK367" i="17"/>
  <c r="AC366" i="17" s="1"/>
  <c r="AC367" i="17"/>
  <c r="AK366" i="17"/>
  <c r="AB365" i="17" s="1"/>
  <c r="AK365" i="17"/>
  <c r="AC364" i="17" s="1"/>
  <c r="AK364" i="17"/>
  <c r="AB363" i="17" s="1"/>
  <c r="AB364" i="17"/>
  <c r="AK363" i="17"/>
  <c r="AC362" i="17" s="1"/>
  <c r="AC363" i="17"/>
  <c r="AK362" i="17"/>
  <c r="AB361" i="17" s="1"/>
  <c r="AB362" i="17"/>
  <c r="AK361" i="17"/>
  <c r="AC361" i="17"/>
  <c r="AK360" i="17"/>
  <c r="AB359" i="17" s="1"/>
  <c r="AC360" i="17"/>
  <c r="AB360" i="17"/>
  <c r="AK359" i="17"/>
  <c r="AC358" i="17" s="1"/>
  <c r="AC359" i="17"/>
  <c r="AK358" i="17"/>
  <c r="AB357" i="17" s="1"/>
  <c r="AK357" i="17"/>
  <c r="AC356" i="17" s="1"/>
  <c r="AK356" i="17"/>
  <c r="AB355" i="17" s="1"/>
  <c r="AB356" i="17"/>
  <c r="AK355" i="17"/>
  <c r="AC354" i="17" s="1"/>
  <c r="AK354" i="17"/>
  <c r="AB353" i="17" s="1"/>
  <c r="AK353" i="17"/>
  <c r="AC352" i="17" s="1"/>
  <c r="AK352" i="17"/>
  <c r="AB351" i="17" s="1"/>
  <c r="AB352" i="17"/>
  <c r="AK351" i="17"/>
  <c r="AC350" i="17" s="1"/>
  <c r="AC351" i="17"/>
  <c r="AK350" i="17"/>
  <c r="AB349" i="17" s="1"/>
  <c r="AK349" i="17"/>
  <c r="AB348" i="17" s="1"/>
  <c r="AK348" i="17"/>
  <c r="AC347" i="17" s="1"/>
  <c r="AK347" i="17"/>
  <c r="AB346" i="17" s="1"/>
  <c r="AK346" i="17"/>
  <c r="AC345" i="17" s="1"/>
  <c r="AK345" i="17"/>
  <c r="AB344" i="17" s="1"/>
  <c r="AK344" i="17"/>
  <c r="AC343" i="17" s="1"/>
  <c r="AK343" i="17"/>
  <c r="AB342" i="17" s="1"/>
  <c r="AK342" i="17"/>
  <c r="AC341" i="17" s="1"/>
  <c r="AK341" i="17"/>
  <c r="AB340" i="17" s="1"/>
  <c r="AB341" i="17"/>
  <c r="AK340" i="17"/>
  <c r="AC339" i="17" s="1"/>
  <c r="AC340" i="17"/>
  <c r="AK339" i="17"/>
  <c r="AB338" i="17" s="1"/>
  <c r="AK338" i="17"/>
  <c r="AC337" i="17" s="1"/>
  <c r="AK337" i="17"/>
  <c r="AB336" i="17" s="1"/>
  <c r="AB337" i="17"/>
  <c r="AK336" i="17"/>
  <c r="AC335" i="17" s="1"/>
  <c r="AC336" i="17"/>
  <c r="AK335" i="17"/>
  <c r="AB334" i="17" s="1"/>
  <c r="AB335" i="17"/>
  <c r="AK334" i="17"/>
  <c r="AC334" i="17"/>
  <c r="AK333" i="17"/>
  <c r="AB332" i="17" s="1"/>
  <c r="AC333" i="17"/>
  <c r="AB333" i="17"/>
  <c r="AK332" i="17"/>
  <c r="AC331" i="17" s="1"/>
  <c r="AC332" i="17"/>
  <c r="AK331" i="17"/>
  <c r="AB330" i="17" s="1"/>
  <c r="AK330" i="17"/>
  <c r="AC329" i="17" s="1"/>
  <c r="AK329" i="17"/>
  <c r="AB328" i="17" s="1"/>
  <c r="AB329" i="17"/>
  <c r="AK328" i="17"/>
  <c r="AC327" i="17" s="1"/>
  <c r="AK327" i="17"/>
  <c r="AB326" i="17" s="1"/>
  <c r="AK326" i="17"/>
  <c r="AC325" i="17" s="1"/>
  <c r="AK325" i="17"/>
  <c r="AB324" i="17" s="1"/>
  <c r="AB325" i="17"/>
  <c r="AK324" i="17"/>
  <c r="AC323" i="17" s="1"/>
  <c r="AC324" i="17"/>
  <c r="AK323" i="17"/>
  <c r="AB322" i="17" s="1"/>
  <c r="AK322" i="17"/>
  <c r="AC321" i="17" s="1"/>
  <c r="AK321" i="17"/>
  <c r="AB320" i="17" s="1"/>
  <c r="AK320" i="17"/>
  <c r="AC319" i="17" s="1"/>
  <c r="AC320" i="17"/>
  <c r="AK319" i="17"/>
  <c r="AB318" i="17" s="1"/>
  <c r="AB319" i="17"/>
  <c r="AK318" i="17"/>
  <c r="AC318" i="17"/>
  <c r="AK317" i="17"/>
  <c r="AB316" i="17" s="1"/>
  <c r="AC317" i="17"/>
  <c r="AB317" i="17"/>
  <c r="AK316" i="17"/>
  <c r="AC315" i="17" s="1"/>
  <c r="AC316" i="17"/>
  <c r="AK315" i="17"/>
  <c r="AB314" i="17" s="1"/>
  <c r="AK314" i="17"/>
  <c r="AC313" i="17" s="1"/>
  <c r="AK313" i="17"/>
  <c r="AB312" i="17" s="1"/>
  <c r="AK312" i="17"/>
  <c r="AC311" i="17" s="1"/>
  <c r="AK311" i="17"/>
  <c r="AB310" i="17" s="1"/>
  <c r="AK310" i="17"/>
  <c r="AC309" i="17" s="1"/>
  <c r="AK309" i="17"/>
  <c r="AB308" i="17" s="1"/>
  <c r="AB309" i="17"/>
  <c r="AK308" i="17"/>
  <c r="AC307" i="17" s="1"/>
  <c r="AC308" i="17"/>
  <c r="AK307" i="17"/>
  <c r="AB306" i="17" s="1"/>
  <c r="AK306" i="17"/>
  <c r="AC305" i="17" s="1"/>
  <c r="AK305" i="17"/>
  <c r="AB304" i="17" s="1"/>
  <c r="AB305" i="17"/>
  <c r="AK304" i="17"/>
  <c r="AC303" i="17" s="1"/>
  <c r="AC304" i="17"/>
  <c r="AK303" i="17"/>
  <c r="AB302" i="17" s="1"/>
  <c r="AB303" i="17"/>
  <c r="AK302" i="17"/>
  <c r="AC302" i="17"/>
  <c r="AK301" i="17"/>
  <c r="AB300" i="17" s="1"/>
  <c r="AC301" i="17"/>
  <c r="AB301" i="17"/>
  <c r="AK300" i="17"/>
  <c r="AC299" i="17" s="1"/>
  <c r="AC300" i="17"/>
  <c r="AK299" i="17"/>
  <c r="AK298" i="17"/>
  <c r="AC297" i="17" s="1"/>
  <c r="AK297" i="17"/>
  <c r="AB296" i="17" s="1"/>
  <c r="AK296" i="17"/>
  <c r="AC295" i="17" s="1"/>
  <c r="AC296" i="17"/>
  <c r="AK295" i="17"/>
  <c r="AB294" i="17" s="1"/>
  <c r="AB295" i="17"/>
  <c r="AK294" i="17"/>
  <c r="AC294" i="17"/>
  <c r="AK293" i="17"/>
  <c r="AB292" i="17" s="1"/>
  <c r="AC293" i="17"/>
  <c r="AB293" i="17"/>
  <c r="AK292" i="17"/>
  <c r="AC292" i="17"/>
  <c r="AK291" i="17"/>
  <c r="AK290" i="17"/>
  <c r="AC289" i="17" s="1"/>
  <c r="AK289" i="17"/>
  <c r="AB288" i="17" s="1"/>
  <c r="AK288" i="17"/>
  <c r="AC287" i="17" s="1"/>
  <c r="AK287" i="17"/>
  <c r="AB286" i="17" s="1"/>
  <c r="AB287" i="17"/>
  <c r="AK286" i="17"/>
  <c r="AC286" i="17"/>
  <c r="AK285" i="17"/>
  <c r="AB284" i="17" s="1"/>
  <c r="AC285" i="17"/>
  <c r="AB285" i="17"/>
  <c r="AK284" i="17"/>
  <c r="AC284" i="17"/>
  <c r="AK283" i="17"/>
  <c r="AK282" i="17"/>
  <c r="AC281" i="17" s="1"/>
  <c r="AK281" i="17"/>
  <c r="AB280" i="17" s="1"/>
  <c r="AB281" i="17"/>
  <c r="AK280" i="17"/>
  <c r="AC279" i="17" s="1"/>
  <c r="AK279" i="17"/>
  <c r="AB278" i="17" s="1"/>
  <c r="AK278" i="17"/>
  <c r="AC277" i="17" s="1"/>
  <c r="AK277" i="17"/>
  <c r="AB276" i="17" s="1"/>
  <c r="AB277" i="17"/>
  <c r="AK276" i="17"/>
  <c r="AC275" i="17" s="1"/>
  <c r="AC276" i="17"/>
  <c r="AK275" i="17"/>
  <c r="AB274" i="17" s="1"/>
  <c r="AK274" i="17"/>
  <c r="AB273" i="17" s="1"/>
  <c r="AK273" i="17"/>
  <c r="AB272" i="17" s="1"/>
  <c r="AK272" i="17"/>
  <c r="AC272" i="17"/>
  <c r="AK271" i="17"/>
  <c r="AK270" i="17"/>
  <c r="AC269" i="17" s="1"/>
  <c r="AK269" i="17"/>
  <c r="AB268" i="17" s="1"/>
  <c r="AK268" i="17"/>
  <c r="AC267" i="17" s="1"/>
  <c r="AK267" i="17"/>
  <c r="AB266" i="17" s="1"/>
  <c r="AK266" i="17"/>
  <c r="AB265" i="17" s="1"/>
  <c r="AK265" i="17"/>
  <c r="AB264" i="17" s="1"/>
  <c r="AK264" i="17"/>
  <c r="AC264" i="17"/>
  <c r="AK263" i="17"/>
  <c r="AK262" i="17"/>
  <c r="AC261" i="17" s="1"/>
  <c r="AK261" i="17"/>
  <c r="AB260" i="17" s="1"/>
  <c r="AB261" i="17"/>
  <c r="AK260" i="17"/>
  <c r="AC259" i="17" s="1"/>
  <c r="AK259" i="17"/>
  <c r="AB258" i="17" s="1"/>
  <c r="AK258" i="17"/>
  <c r="AB257" i="17" s="1"/>
  <c r="AK257" i="17"/>
  <c r="AB256" i="17" s="1"/>
  <c r="AK256" i="17"/>
  <c r="AK255" i="17"/>
  <c r="AK254" i="17"/>
  <c r="AC253" i="17" s="1"/>
  <c r="AK253" i="17"/>
  <c r="AB252" i="17" s="1"/>
  <c r="AK252" i="17"/>
  <c r="AC251" i="17" s="1"/>
  <c r="AK251" i="17"/>
  <c r="AB250" i="17" s="1"/>
  <c r="AK250" i="17"/>
  <c r="AB249" i="17" s="1"/>
  <c r="AK249" i="17"/>
  <c r="AB248" i="17" s="1"/>
  <c r="AK248" i="17"/>
  <c r="AC248" i="17"/>
  <c r="AK247" i="17"/>
  <c r="AK246" i="17"/>
  <c r="AC245" i="17" s="1"/>
  <c r="AK245" i="17"/>
  <c r="AB244" i="17" s="1"/>
  <c r="AB245" i="17"/>
  <c r="AK244" i="17"/>
  <c r="AC243" i="17" s="1"/>
  <c r="AK243" i="17"/>
  <c r="AB242" i="17" s="1"/>
  <c r="AK242" i="17"/>
  <c r="AB241" i="17" s="1"/>
  <c r="AK241" i="17"/>
  <c r="AB240" i="17" s="1"/>
  <c r="AK240" i="17"/>
  <c r="AK239" i="17"/>
  <c r="AK238" i="17"/>
  <c r="AC237" i="17" s="1"/>
  <c r="AK237" i="17"/>
  <c r="AB236" i="17" s="1"/>
  <c r="AK236" i="17"/>
  <c r="AC235" i="17" s="1"/>
  <c r="AK235" i="17"/>
  <c r="AB234" i="17" s="1"/>
  <c r="AK234" i="17"/>
  <c r="AB233" i="17" s="1"/>
  <c r="AK233" i="17"/>
  <c r="AB232" i="17" s="1"/>
  <c r="AK232" i="17"/>
  <c r="AC232" i="17"/>
  <c r="AK231" i="17"/>
  <c r="AB230" i="17" s="1"/>
  <c r="AK230" i="17"/>
  <c r="AC229" i="17" s="1"/>
  <c r="AK229" i="17"/>
  <c r="AB228" i="17" s="1"/>
  <c r="AB229" i="17"/>
  <c r="AK228" i="17"/>
  <c r="AC227" i="17" s="1"/>
  <c r="AC228" i="17"/>
  <c r="AK227" i="17"/>
  <c r="AB226" i="17" s="1"/>
  <c r="AK226" i="17"/>
  <c r="AB225" i="17" s="1"/>
  <c r="AK225" i="17"/>
  <c r="AB224" i="17" s="1"/>
  <c r="AK224" i="17"/>
  <c r="AC224" i="17"/>
  <c r="AK223" i="17"/>
  <c r="AB222" i="17" s="1"/>
  <c r="AK222" i="17"/>
  <c r="AC221" i="17" s="1"/>
  <c r="AC222" i="17"/>
  <c r="AK221" i="17"/>
  <c r="AB220" i="17" s="1"/>
  <c r="AK220" i="17"/>
  <c r="AC219" i="17" s="1"/>
  <c r="AK219" i="17"/>
  <c r="AB218" i="17" s="1"/>
  <c r="AK218" i="17"/>
  <c r="AB217" i="17" s="1"/>
  <c r="AK217" i="17"/>
  <c r="AB216" i="17" s="1"/>
  <c r="AK216" i="17"/>
  <c r="AK215" i="17"/>
  <c r="AB214" i="17" s="1"/>
  <c r="AK214" i="17"/>
  <c r="AC213" i="17" s="1"/>
  <c r="AK213" i="17"/>
  <c r="AB212" i="17" s="1"/>
  <c r="AK212" i="17"/>
  <c r="AC211" i="17" s="1"/>
  <c r="AK211" i="17"/>
  <c r="AB210" i="17" s="1"/>
  <c r="AK210" i="17"/>
  <c r="AB209" i="17" s="1"/>
  <c r="AK209" i="17"/>
  <c r="AB208" i="17" s="1"/>
  <c r="AK208" i="17"/>
  <c r="AC208" i="17"/>
  <c r="AK207" i="17"/>
  <c r="AB206" i="17" s="1"/>
  <c r="AK206" i="17"/>
  <c r="AC205" i="17" s="1"/>
  <c r="AK205" i="17"/>
  <c r="AB204" i="17" s="1"/>
  <c r="AK204" i="17"/>
  <c r="AC203" i="17" s="1"/>
  <c r="AK203" i="17"/>
  <c r="AB202" i="17" s="1"/>
  <c r="AK202" i="17"/>
  <c r="AB201" i="17" s="1"/>
  <c r="AK201" i="17"/>
  <c r="AB200" i="17" s="1"/>
  <c r="AK200" i="17"/>
  <c r="AK199" i="17"/>
  <c r="AB198" i="17" s="1"/>
  <c r="AK198" i="17"/>
  <c r="AC197" i="17" s="1"/>
  <c r="AC198" i="17"/>
  <c r="AK197" i="17"/>
  <c r="AB196" i="17" s="1"/>
  <c r="AK196" i="17"/>
  <c r="AC195" i="17" s="1"/>
  <c r="AK195" i="17"/>
  <c r="AB194" i="17" s="1"/>
  <c r="AK194" i="17"/>
  <c r="AB193" i="17" s="1"/>
  <c r="AK193" i="17"/>
  <c r="AB192" i="17" s="1"/>
  <c r="AC193" i="17"/>
  <c r="AK192" i="17"/>
  <c r="AK191" i="17"/>
  <c r="AB190" i="17" s="1"/>
  <c r="AK190" i="17"/>
  <c r="AC189" i="17" s="1"/>
  <c r="AC190" i="17"/>
  <c r="AK189" i="17"/>
  <c r="AB188" i="17" s="1"/>
  <c r="AK188" i="17"/>
  <c r="AC187" i="17" s="1"/>
  <c r="AK187" i="17"/>
  <c r="AB186" i="17" s="1"/>
  <c r="AK186" i="17"/>
  <c r="AB185" i="17" s="1"/>
  <c r="AK185" i="17"/>
  <c r="AB184" i="17" s="1"/>
  <c r="AK184" i="17"/>
  <c r="AC183" i="17" s="1"/>
  <c r="AK183" i="17"/>
  <c r="AB182" i="17" s="1"/>
  <c r="AK182" i="17"/>
  <c r="AC181" i="17" s="1"/>
  <c r="AK181" i="17"/>
  <c r="AB180" i="17" s="1"/>
  <c r="AK180" i="17"/>
  <c r="AC179" i="17" s="1"/>
  <c r="AC180" i="17"/>
  <c r="AK179" i="17"/>
  <c r="AB178" i="17" s="1"/>
  <c r="AK178" i="17"/>
  <c r="AB177" i="17" s="1"/>
  <c r="AK177" i="17"/>
  <c r="AB176" i="17" s="1"/>
  <c r="AC177" i="17"/>
  <c r="AK176" i="17"/>
  <c r="AC175" i="17" s="1"/>
  <c r="AC176" i="17"/>
  <c r="AK175" i="17"/>
  <c r="AB174" i="17" s="1"/>
  <c r="AK174" i="17"/>
  <c r="AC173" i="17" s="1"/>
  <c r="AK173" i="17"/>
  <c r="AB172" i="17" s="1"/>
  <c r="AK172" i="17"/>
  <c r="AC171" i="17" s="1"/>
  <c r="AC172" i="17"/>
  <c r="AK171" i="17"/>
  <c r="AB170" i="17" s="1"/>
  <c r="AK170" i="17"/>
  <c r="AB169" i="17" s="1"/>
  <c r="AK169" i="17"/>
  <c r="AB168" i="17" s="1"/>
  <c r="AC169" i="17"/>
  <c r="AK168" i="17"/>
  <c r="AC167" i="17" s="1"/>
  <c r="AC168" i="17"/>
  <c r="AK167" i="17"/>
  <c r="AB166" i="17" s="1"/>
  <c r="AK166" i="17"/>
  <c r="AC165" i="17" s="1"/>
  <c r="AK165" i="17"/>
  <c r="AB164" i="17" s="1"/>
  <c r="AK164" i="17"/>
  <c r="AC163" i="17" s="1"/>
  <c r="AC164" i="17"/>
  <c r="AK163" i="17"/>
  <c r="AB162" i="17" s="1"/>
  <c r="AB163" i="17"/>
  <c r="AK162" i="17"/>
  <c r="AC161" i="17" s="1"/>
  <c r="AC162" i="17"/>
  <c r="AK161" i="17"/>
  <c r="AB160" i="17" s="1"/>
  <c r="AB161" i="17"/>
  <c r="AK160" i="17"/>
  <c r="AC159" i="17" s="1"/>
  <c r="AC160" i="17"/>
  <c r="AK159" i="17"/>
  <c r="AB158" i="17" s="1"/>
  <c r="AK158" i="17"/>
  <c r="AC157" i="17" s="1"/>
  <c r="AK157" i="17"/>
  <c r="AB156" i="17" s="1"/>
  <c r="AK156" i="17"/>
  <c r="AC155" i="17" s="1"/>
  <c r="AK155" i="17"/>
  <c r="AB154" i="17" s="1"/>
  <c r="AK154" i="17"/>
  <c r="AC153" i="17" s="1"/>
  <c r="AK153" i="17"/>
  <c r="AB152" i="17" s="1"/>
  <c r="AB153" i="17"/>
  <c r="AK152" i="17"/>
  <c r="AC151" i="17" s="1"/>
  <c r="AC152" i="17"/>
  <c r="AK151" i="17"/>
  <c r="AB150" i="17" s="1"/>
  <c r="AK150" i="17"/>
  <c r="AC149" i="17" s="1"/>
  <c r="AK149" i="17"/>
  <c r="AB148" i="17" s="1"/>
  <c r="AB149" i="17"/>
  <c r="AK148" i="17"/>
  <c r="AC147" i="17" s="1"/>
  <c r="AC148" i="17"/>
  <c r="AK147" i="17"/>
  <c r="AB146" i="17" s="1"/>
  <c r="AB147" i="17"/>
  <c r="AK146" i="17"/>
  <c r="AK145" i="17"/>
  <c r="AB144" i="17" s="1"/>
  <c r="AC145" i="17"/>
  <c r="AB145" i="17"/>
  <c r="AK144" i="17"/>
  <c r="AC143" i="17" s="1"/>
  <c r="AC144" i="17"/>
  <c r="AK143" i="17"/>
  <c r="AB142" i="17" s="1"/>
  <c r="AK142" i="17"/>
  <c r="AC141" i="17" s="1"/>
  <c r="AK141" i="17"/>
  <c r="AB140" i="17" s="1"/>
  <c r="AB141" i="17"/>
  <c r="AK140" i="17"/>
  <c r="AC139" i="17" s="1"/>
  <c r="AK139" i="17"/>
  <c r="AB138" i="17" s="1"/>
  <c r="AK138" i="17"/>
  <c r="AC137" i="17" s="1"/>
  <c r="AK137" i="17"/>
  <c r="AB136" i="17" s="1"/>
  <c r="AB137" i="17"/>
  <c r="AK136" i="17"/>
  <c r="AC135" i="17" s="1"/>
  <c r="AC136" i="17"/>
  <c r="AK135" i="17"/>
  <c r="AB134" i="17" s="1"/>
  <c r="AK134" i="17"/>
  <c r="AC133" i="17" s="1"/>
  <c r="AK133" i="17"/>
  <c r="AB132" i="17" s="1"/>
  <c r="AK132" i="17"/>
  <c r="AC131" i="17" s="1"/>
  <c r="AC132" i="17"/>
  <c r="AK131" i="17"/>
  <c r="AB130" i="17" s="1"/>
  <c r="AB131" i="17"/>
  <c r="AK130" i="17"/>
  <c r="AC129" i="17" s="1"/>
  <c r="AC130" i="17"/>
  <c r="AK129" i="17"/>
  <c r="AB128" i="17" s="1"/>
  <c r="AB129" i="17"/>
  <c r="AK128" i="17"/>
  <c r="AC127" i="17" s="1"/>
  <c r="AC128" i="17"/>
  <c r="AK127" i="17"/>
  <c r="AB126" i="17" s="1"/>
  <c r="AK126" i="17"/>
  <c r="AC125" i="17" s="1"/>
  <c r="AK125" i="17"/>
  <c r="AB124" i="17" s="1"/>
  <c r="AK124" i="17"/>
  <c r="AC123" i="17" s="1"/>
  <c r="AK123" i="17"/>
  <c r="AB122" i="17" s="1"/>
  <c r="AK122" i="17"/>
  <c r="AC121" i="17" s="1"/>
  <c r="AK121" i="17"/>
  <c r="AB120" i="17" s="1"/>
  <c r="AB121" i="17"/>
  <c r="AK120" i="17"/>
  <c r="AC119" i="17" s="1"/>
  <c r="AC120" i="17"/>
  <c r="AK119" i="17"/>
  <c r="AB118" i="17" s="1"/>
  <c r="AK118" i="17"/>
  <c r="AC117" i="17" s="1"/>
  <c r="AK117" i="17"/>
  <c r="AB116" i="17" s="1"/>
  <c r="AB117" i="17"/>
  <c r="AK116" i="17"/>
  <c r="AC115" i="17" s="1"/>
  <c r="AC116" i="17"/>
  <c r="AK115" i="17"/>
  <c r="AB114" i="17" s="1"/>
  <c r="AB115" i="17"/>
  <c r="AK114" i="17"/>
  <c r="AK113" i="17"/>
  <c r="AB112" i="17" s="1"/>
  <c r="AC113" i="17"/>
  <c r="AB113" i="17"/>
  <c r="AK112" i="17"/>
  <c r="AC111" i="17" s="1"/>
  <c r="AC112" i="17"/>
  <c r="AK111" i="17"/>
  <c r="AB110" i="17" s="1"/>
  <c r="AK110" i="17"/>
  <c r="AC109" i="17" s="1"/>
  <c r="AK109" i="17"/>
  <c r="AB108" i="17" s="1"/>
  <c r="AB109" i="17"/>
  <c r="AK108" i="17"/>
  <c r="AC107" i="17" s="1"/>
  <c r="AK107" i="17"/>
  <c r="AB106" i="17" s="1"/>
  <c r="AK106" i="17"/>
  <c r="AC105" i="17" s="1"/>
  <c r="AK105" i="17"/>
  <c r="AB104" i="17" s="1"/>
  <c r="AB105" i="17"/>
  <c r="AK104" i="17"/>
  <c r="AC103" i="17" s="1"/>
  <c r="AC104" i="17"/>
  <c r="AK103" i="17"/>
  <c r="AB102" i="17" s="1"/>
  <c r="AK102" i="17"/>
  <c r="AC101" i="17" s="1"/>
  <c r="AK101" i="17"/>
  <c r="AB100" i="17" s="1"/>
  <c r="AK100" i="17"/>
  <c r="AC99" i="17" s="1"/>
  <c r="AC100" i="17"/>
  <c r="AK99" i="17"/>
  <c r="AB98" i="17" s="1"/>
  <c r="AK98" i="17"/>
  <c r="AC97" i="17" s="1"/>
  <c r="AC98" i="17"/>
  <c r="AK97" i="17"/>
  <c r="AB96" i="17" s="1"/>
  <c r="AB97" i="17"/>
  <c r="AK96" i="17"/>
  <c r="AC95" i="17" s="1"/>
  <c r="AC96" i="17"/>
  <c r="AK95" i="17"/>
  <c r="AB94" i="17" s="1"/>
  <c r="AK94" i="17"/>
  <c r="AC93" i="17" s="1"/>
  <c r="AK93" i="17"/>
  <c r="AB92" i="17" s="1"/>
  <c r="AK92" i="17"/>
  <c r="AC91" i="17" s="1"/>
  <c r="AK91" i="17"/>
  <c r="AB90" i="17" s="1"/>
  <c r="AK90" i="17"/>
  <c r="AC89" i="17" s="1"/>
  <c r="AC90" i="17"/>
  <c r="AK89" i="17"/>
  <c r="AB88" i="17" s="1"/>
  <c r="AK88" i="17"/>
  <c r="AC87" i="17" s="1"/>
  <c r="AC88" i="17"/>
  <c r="AK87" i="17"/>
  <c r="AB86" i="17" s="1"/>
  <c r="AK86" i="17"/>
  <c r="AC85" i="17" s="1"/>
  <c r="AC86" i="17"/>
  <c r="AK85" i="17"/>
  <c r="AB84" i="17" s="1"/>
  <c r="AB85" i="17"/>
  <c r="AK84" i="17"/>
  <c r="AC83" i="17" s="1"/>
  <c r="AC84" i="17"/>
  <c r="AK83" i="17"/>
  <c r="AB82" i="17" s="1"/>
  <c r="AK82" i="17"/>
  <c r="AC81" i="17" s="1"/>
  <c r="AK81" i="17"/>
  <c r="AB80" i="17" s="1"/>
  <c r="AK80" i="17"/>
  <c r="AC79" i="17" s="1"/>
  <c r="AK79" i="17"/>
  <c r="AB78" i="17" s="1"/>
  <c r="AK78" i="17"/>
  <c r="AC77" i="17" s="1"/>
  <c r="AK77" i="17"/>
  <c r="AB76" i="17" s="1"/>
  <c r="AK76" i="17"/>
  <c r="AC75" i="17" s="1"/>
  <c r="AC76" i="17"/>
  <c r="AK75" i="17"/>
  <c r="AB74" i="17" s="1"/>
  <c r="AK74" i="17"/>
  <c r="AC73" i="17" s="1"/>
  <c r="AK73" i="17"/>
  <c r="AB72" i="17" s="1"/>
  <c r="AK72" i="17"/>
  <c r="AC71" i="17" s="1"/>
  <c r="AK71" i="17"/>
  <c r="AB70" i="17" s="1"/>
  <c r="AK70" i="17"/>
  <c r="AC69" i="17" s="1"/>
  <c r="AK69" i="17"/>
  <c r="AB68" i="17" s="1"/>
  <c r="AK68" i="17"/>
  <c r="AC67" i="17" s="1"/>
  <c r="AK67" i="17"/>
  <c r="AB66" i="17" s="1"/>
  <c r="AK66" i="17"/>
  <c r="AC65" i="17" s="1"/>
  <c r="AK65" i="17"/>
  <c r="AB64" i="17" s="1"/>
  <c r="AK64" i="17"/>
  <c r="AC63" i="17" s="1"/>
  <c r="AK63" i="17"/>
  <c r="AB62" i="17" s="1"/>
  <c r="AB63" i="17"/>
  <c r="AK62" i="17"/>
  <c r="AK61" i="17"/>
  <c r="AB60" i="17" s="1"/>
  <c r="AC61" i="17"/>
  <c r="AB61" i="17"/>
  <c r="AK60" i="17"/>
  <c r="AC59" i="17" s="1"/>
  <c r="AC60" i="17"/>
  <c r="AK59" i="17"/>
  <c r="AB58" i="17" s="1"/>
  <c r="AK58" i="17"/>
  <c r="AC57" i="17" s="1"/>
  <c r="AK57" i="17"/>
  <c r="AB56" i="17" s="1"/>
  <c r="AK56" i="17"/>
  <c r="AC55" i="17" s="1"/>
  <c r="AC56" i="17"/>
  <c r="AK55" i="17"/>
  <c r="AB54" i="17" s="1"/>
  <c r="AK54" i="17"/>
  <c r="AC53" i="17" s="1"/>
  <c r="AK53" i="17"/>
  <c r="AB52" i="17" s="1"/>
  <c r="AB53" i="17"/>
  <c r="AK52" i="17"/>
  <c r="AC51" i="17" s="1"/>
  <c r="AC52" i="17"/>
  <c r="AK51" i="17"/>
  <c r="AC50" i="17" s="1"/>
  <c r="AK50" i="17"/>
  <c r="AC49" i="17" s="1"/>
  <c r="AK49" i="17"/>
  <c r="AB48" i="17" s="1"/>
  <c r="AK48" i="17"/>
  <c r="AC47" i="17" s="1"/>
  <c r="AK47" i="17"/>
  <c r="AB46" i="17" s="1"/>
  <c r="AI47" i="17"/>
  <c r="AH47" i="17"/>
  <c r="AK46" i="17"/>
  <c r="AB45" i="17" s="1"/>
  <c r="AI46" i="17"/>
  <c r="AH46" i="17"/>
  <c r="AK45" i="17"/>
  <c r="AB44" i="17" s="1"/>
  <c r="AI45" i="17"/>
  <c r="AH45" i="17"/>
  <c r="AK44" i="17"/>
  <c r="AB43" i="17" s="1"/>
  <c r="AI44" i="17"/>
  <c r="AH44" i="17"/>
  <c r="AK43" i="17"/>
  <c r="AB42" i="17" s="1"/>
  <c r="AI43" i="17"/>
  <c r="AH43" i="17"/>
  <c r="AK42" i="17"/>
  <c r="AB41" i="17" s="1"/>
  <c r="AI42" i="17"/>
  <c r="AH42" i="17"/>
  <c r="AK41" i="17"/>
  <c r="AB40" i="17" s="1"/>
  <c r="AI41" i="17"/>
  <c r="AH41" i="17"/>
  <c r="AK40" i="17"/>
  <c r="AB39" i="17" s="1"/>
  <c r="AI40" i="17"/>
  <c r="AH40" i="17"/>
  <c r="AK39" i="17"/>
  <c r="AB38" i="17" s="1"/>
  <c r="AI39" i="17"/>
  <c r="AH39" i="17"/>
  <c r="AK38" i="17"/>
  <c r="AC37" i="17" s="1"/>
  <c r="AI38" i="17"/>
  <c r="AH38" i="17"/>
  <c r="AK37" i="17"/>
  <c r="AC36" i="17" s="1"/>
  <c r="AK36" i="17"/>
  <c r="AC35" i="17" s="1"/>
  <c r="AK35" i="17"/>
  <c r="AC34" i="17" s="1"/>
  <c r="AK34" i="17"/>
  <c r="AC33" i="17" s="1"/>
  <c r="AK33" i="17"/>
  <c r="AC32" i="17" s="1"/>
  <c r="AK32" i="17"/>
  <c r="AB31" i="17" s="1"/>
  <c r="AK31" i="17"/>
  <c r="AC30" i="17" s="1"/>
  <c r="AK30" i="17"/>
  <c r="AB29" i="17" s="1"/>
  <c r="AK29" i="17"/>
  <c r="AB28" i="17" s="1"/>
  <c r="AK28" i="17"/>
  <c r="AB27" i="17" s="1"/>
  <c r="AK27" i="17"/>
  <c r="AB26" i="17" s="1"/>
  <c r="AK26" i="17"/>
  <c r="AB25" i="17" s="1"/>
  <c r="AK25" i="17"/>
  <c r="AB24" i="17" s="1"/>
  <c r="AK24" i="17"/>
  <c r="AB23" i="17" s="1"/>
  <c r="AK23" i="17"/>
  <c r="AB22" i="17" s="1"/>
  <c r="AK22" i="17"/>
  <c r="AB21" i="17" s="1"/>
  <c r="AK21" i="17"/>
  <c r="AB20" i="17" s="1"/>
  <c r="AK20" i="17"/>
  <c r="AC19" i="17" s="1"/>
  <c r="E20" i="17"/>
  <c r="AK19" i="17"/>
  <c r="AB18" i="17" s="1"/>
  <c r="AK18" i="17"/>
  <c r="AC17" i="17" s="1"/>
  <c r="AK17" i="17"/>
  <c r="AC16" i="17" s="1"/>
  <c r="AC1014" i="16"/>
  <c r="AB1014" i="16"/>
  <c r="AA1014" i="16"/>
  <c r="Z1014" i="16"/>
  <c r="Y1014" i="16"/>
  <c r="AC1013" i="16"/>
  <c r="AB1013" i="16"/>
  <c r="AA1013" i="16"/>
  <c r="Z1013" i="16"/>
  <c r="Y1013" i="16"/>
  <c r="AA1012" i="16"/>
  <c r="X1012" i="16"/>
  <c r="AC1012" i="16" s="1"/>
  <c r="W1012" i="16"/>
  <c r="AB1012" i="16" s="1"/>
  <c r="V1012" i="16"/>
  <c r="U1012" i="16"/>
  <c r="Z1012" i="16" s="1"/>
  <c r="T1012" i="16"/>
  <c r="Y1012" i="16" s="1"/>
  <c r="X1011" i="16"/>
  <c r="AC1011" i="16" s="1"/>
  <c r="W1011" i="16"/>
  <c r="AB1011" i="16" s="1"/>
  <c r="V1011" i="16"/>
  <c r="AA1011" i="16" s="1"/>
  <c r="U1011" i="16"/>
  <c r="Z1011" i="16" s="1"/>
  <c r="T1011" i="16"/>
  <c r="Y1011" i="16" s="1"/>
  <c r="X1010" i="16"/>
  <c r="AC1010" i="16" s="1"/>
  <c r="W1010" i="16"/>
  <c r="AB1010" i="16" s="1"/>
  <c r="V1010" i="16"/>
  <c r="AA1010" i="16" s="1"/>
  <c r="U1010" i="16"/>
  <c r="Z1010" i="16" s="1"/>
  <c r="T1010" i="16"/>
  <c r="Y1010" i="16" s="1"/>
  <c r="Y1009" i="16"/>
  <c r="X1009" i="16"/>
  <c r="AC1009" i="16" s="1"/>
  <c r="W1009" i="16"/>
  <c r="AB1009" i="16" s="1"/>
  <c r="V1009" i="16"/>
  <c r="AA1009" i="16" s="1"/>
  <c r="U1009" i="16"/>
  <c r="Z1009" i="16" s="1"/>
  <c r="T1009" i="16"/>
  <c r="X1008" i="16"/>
  <c r="AC1008" i="16" s="1"/>
  <c r="W1008" i="16"/>
  <c r="AB1008" i="16" s="1"/>
  <c r="V1008" i="16"/>
  <c r="AA1008" i="16" s="1"/>
  <c r="U1008" i="16"/>
  <c r="Z1008" i="16" s="1"/>
  <c r="T1008" i="16"/>
  <c r="Y1008" i="16" s="1"/>
  <c r="AC1007" i="16"/>
  <c r="X1007" i="16"/>
  <c r="W1007" i="16"/>
  <c r="AB1007" i="16" s="1"/>
  <c r="V1007" i="16"/>
  <c r="AA1007" i="16" s="1"/>
  <c r="U1007" i="16"/>
  <c r="Z1007" i="16" s="1"/>
  <c r="T1007" i="16"/>
  <c r="Y1007" i="16" s="1"/>
  <c r="AA1006" i="16"/>
  <c r="X1006" i="16"/>
  <c r="AC1006" i="16" s="1"/>
  <c r="W1006" i="16"/>
  <c r="AB1006" i="16" s="1"/>
  <c r="V1006" i="16"/>
  <c r="U1006" i="16"/>
  <c r="Z1006" i="16" s="1"/>
  <c r="T1006" i="16"/>
  <c r="Y1006" i="16" s="1"/>
  <c r="X1005" i="16"/>
  <c r="AC1005" i="16" s="1"/>
  <c r="W1005" i="16"/>
  <c r="AB1005" i="16" s="1"/>
  <c r="V1005" i="16"/>
  <c r="AA1005" i="16" s="1"/>
  <c r="U1005" i="16"/>
  <c r="Z1005" i="16" s="1"/>
  <c r="T1005" i="16"/>
  <c r="Y1005" i="16" s="1"/>
  <c r="AA1004" i="16"/>
  <c r="X1004" i="16"/>
  <c r="AC1004" i="16" s="1"/>
  <c r="W1004" i="16"/>
  <c r="AB1004" i="16" s="1"/>
  <c r="V1004" i="16"/>
  <c r="U1004" i="16"/>
  <c r="Z1004" i="16" s="1"/>
  <c r="T1004" i="16"/>
  <c r="Y1004" i="16" s="1"/>
  <c r="X1003" i="16"/>
  <c r="AC1003" i="16" s="1"/>
  <c r="W1003" i="16"/>
  <c r="AB1003" i="16" s="1"/>
  <c r="V1003" i="16"/>
  <c r="AA1003" i="16" s="1"/>
  <c r="U1003" i="16"/>
  <c r="Z1003" i="16" s="1"/>
  <c r="T1003" i="16"/>
  <c r="Y1003" i="16" s="1"/>
  <c r="X1002" i="16"/>
  <c r="AC1002" i="16" s="1"/>
  <c r="W1002" i="16"/>
  <c r="AB1002" i="16" s="1"/>
  <c r="V1002" i="16"/>
  <c r="AA1002" i="16" s="1"/>
  <c r="U1002" i="16"/>
  <c r="Z1002" i="16" s="1"/>
  <c r="T1002" i="16"/>
  <c r="Y1002" i="16" s="1"/>
  <c r="Y1001" i="16"/>
  <c r="X1001" i="16"/>
  <c r="AC1001" i="16" s="1"/>
  <c r="W1001" i="16"/>
  <c r="AB1001" i="16" s="1"/>
  <c r="V1001" i="16"/>
  <c r="AA1001" i="16" s="1"/>
  <c r="U1001" i="16"/>
  <c r="Z1001" i="16" s="1"/>
  <c r="T1001" i="16"/>
  <c r="X1000" i="16"/>
  <c r="AC1000" i="16" s="1"/>
  <c r="W1000" i="16"/>
  <c r="AB1000" i="16" s="1"/>
  <c r="V1000" i="16"/>
  <c r="AA1000" i="16" s="1"/>
  <c r="U1000" i="16"/>
  <c r="Z1000" i="16" s="1"/>
  <c r="T1000" i="16"/>
  <c r="Y1000" i="16" s="1"/>
  <c r="AC999" i="16"/>
  <c r="X999" i="16"/>
  <c r="W999" i="16"/>
  <c r="AB999" i="16" s="1"/>
  <c r="V999" i="16"/>
  <c r="AA999" i="16" s="1"/>
  <c r="U999" i="16"/>
  <c r="Z999" i="16" s="1"/>
  <c r="T999" i="16"/>
  <c r="Y999" i="16" s="1"/>
  <c r="AA998" i="16"/>
  <c r="X998" i="16"/>
  <c r="AC998" i="16" s="1"/>
  <c r="W998" i="16"/>
  <c r="AB998" i="16" s="1"/>
  <c r="V998" i="16"/>
  <c r="U998" i="16"/>
  <c r="Z998" i="16" s="1"/>
  <c r="T998" i="16"/>
  <c r="Y998" i="16" s="1"/>
  <c r="X997" i="16"/>
  <c r="AC997" i="16" s="1"/>
  <c r="W997" i="16"/>
  <c r="AB997" i="16" s="1"/>
  <c r="V997" i="16"/>
  <c r="AA997" i="16" s="1"/>
  <c r="U997" i="16"/>
  <c r="Z997" i="16" s="1"/>
  <c r="T997" i="16"/>
  <c r="Y997" i="16" s="1"/>
  <c r="X996" i="16"/>
  <c r="AC996" i="16" s="1"/>
  <c r="W996" i="16"/>
  <c r="AB996" i="16" s="1"/>
  <c r="V996" i="16"/>
  <c r="AA996" i="16" s="1"/>
  <c r="U996" i="16"/>
  <c r="Z996" i="16" s="1"/>
  <c r="T996" i="16"/>
  <c r="Y996" i="16" s="1"/>
  <c r="AC995" i="16"/>
  <c r="AB995" i="16"/>
  <c r="X995" i="16"/>
  <c r="W995" i="16"/>
  <c r="V995" i="16"/>
  <c r="AA995" i="16" s="1"/>
  <c r="U995" i="16"/>
  <c r="Z995" i="16" s="1"/>
  <c r="T995" i="16"/>
  <c r="Y995" i="16" s="1"/>
  <c r="X994" i="16"/>
  <c r="AC994" i="16" s="1"/>
  <c r="W994" i="16"/>
  <c r="AB994" i="16" s="1"/>
  <c r="V994" i="16"/>
  <c r="AA994" i="16" s="1"/>
  <c r="U994" i="16"/>
  <c r="Z994" i="16" s="1"/>
  <c r="T994" i="16"/>
  <c r="Y994" i="16" s="1"/>
  <c r="Y993" i="16"/>
  <c r="X993" i="16"/>
  <c r="AC993" i="16" s="1"/>
  <c r="W993" i="16"/>
  <c r="AB993" i="16" s="1"/>
  <c r="V993" i="16"/>
  <c r="AA993" i="16" s="1"/>
  <c r="U993" i="16"/>
  <c r="Z993" i="16" s="1"/>
  <c r="T993" i="16"/>
  <c r="X992" i="16"/>
  <c r="AC992" i="16" s="1"/>
  <c r="W992" i="16"/>
  <c r="AB992" i="16" s="1"/>
  <c r="V992" i="16"/>
  <c r="AA992" i="16" s="1"/>
  <c r="U992" i="16"/>
  <c r="Z992" i="16" s="1"/>
  <c r="T992" i="16"/>
  <c r="Y992" i="16" s="1"/>
  <c r="X991" i="16"/>
  <c r="AC991" i="16" s="1"/>
  <c r="W991" i="16"/>
  <c r="AB991" i="16" s="1"/>
  <c r="V991" i="16"/>
  <c r="AA991" i="16" s="1"/>
  <c r="U991" i="16"/>
  <c r="Z991" i="16" s="1"/>
  <c r="T991" i="16"/>
  <c r="Y991" i="16" s="1"/>
  <c r="X990" i="16"/>
  <c r="AC990" i="16" s="1"/>
  <c r="W990" i="16"/>
  <c r="AB990" i="16" s="1"/>
  <c r="V990" i="16"/>
  <c r="AA990" i="16" s="1"/>
  <c r="U990" i="16"/>
  <c r="Z990" i="16" s="1"/>
  <c r="T990" i="16"/>
  <c r="Y990" i="16" s="1"/>
  <c r="AC989" i="16"/>
  <c r="X989" i="16"/>
  <c r="W989" i="16"/>
  <c r="AB989" i="16" s="1"/>
  <c r="V989" i="16"/>
  <c r="AA989" i="16" s="1"/>
  <c r="U989" i="16"/>
  <c r="Z989" i="16" s="1"/>
  <c r="T989" i="16"/>
  <c r="Y989" i="16" s="1"/>
  <c r="X988" i="16"/>
  <c r="AC988" i="16" s="1"/>
  <c r="W988" i="16"/>
  <c r="AB988" i="16" s="1"/>
  <c r="V988" i="16"/>
  <c r="AA988" i="16" s="1"/>
  <c r="U988" i="16"/>
  <c r="Z988" i="16" s="1"/>
  <c r="T988" i="16"/>
  <c r="Y988" i="16" s="1"/>
  <c r="AC987" i="16"/>
  <c r="AB987" i="16"/>
  <c r="X987" i="16"/>
  <c r="W987" i="16"/>
  <c r="V987" i="16"/>
  <c r="AA987" i="16" s="1"/>
  <c r="U987" i="16"/>
  <c r="Z987" i="16" s="1"/>
  <c r="T987" i="16"/>
  <c r="Y987" i="16" s="1"/>
  <c r="X986" i="16"/>
  <c r="AC986" i="16" s="1"/>
  <c r="W986" i="16"/>
  <c r="AB986" i="16" s="1"/>
  <c r="V986" i="16"/>
  <c r="AA986" i="16" s="1"/>
  <c r="U986" i="16"/>
  <c r="Z986" i="16" s="1"/>
  <c r="T986" i="16"/>
  <c r="Y986" i="16" s="1"/>
  <c r="AB985" i="16"/>
  <c r="Y985" i="16"/>
  <c r="X985" i="16"/>
  <c r="AC985" i="16" s="1"/>
  <c r="W985" i="16"/>
  <c r="V985" i="16"/>
  <c r="AA985" i="16" s="1"/>
  <c r="U985" i="16"/>
  <c r="Z985" i="16" s="1"/>
  <c r="T985" i="16"/>
  <c r="X984" i="16"/>
  <c r="AC984" i="16" s="1"/>
  <c r="W984" i="16"/>
  <c r="AB984" i="16" s="1"/>
  <c r="V984" i="16"/>
  <c r="AA984" i="16" s="1"/>
  <c r="U984" i="16"/>
  <c r="Z984" i="16" s="1"/>
  <c r="T984" i="16"/>
  <c r="Y984" i="16" s="1"/>
  <c r="X983" i="16"/>
  <c r="AC983" i="16" s="1"/>
  <c r="W983" i="16"/>
  <c r="AB983" i="16" s="1"/>
  <c r="V983" i="16"/>
  <c r="AA983" i="16" s="1"/>
  <c r="U983" i="16"/>
  <c r="Z983" i="16" s="1"/>
  <c r="T983" i="16"/>
  <c r="Y983" i="16" s="1"/>
  <c r="X982" i="16"/>
  <c r="AC982" i="16" s="1"/>
  <c r="W982" i="16"/>
  <c r="AB982" i="16" s="1"/>
  <c r="V982" i="16"/>
  <c r="AA982" i="16" s="1"/>
  <c r="U982" i="16"/>
  <c r="Z982" i="16" s="1"/>
  <c r="T982" i="16"/>
  <c r="Y982" i="16" s="1"/>
  <c r="AC981" i="16"/>
  <c r="X981" i="16"/>
  <c r="W981" i="16"/>
  <c r="AB981" i="16" s="1"/>
  <c r="V981" i="16"/>
  <c r="AA981" i="16" s="1"/>
  <c r="U981" i="16"/>
  <c r="Z981" i="16" s="1"/>
  <c r="T981" i="16"/>
  <c r="Y981" i="16" s="1"/>
  <c r="X980" i="16"/>
  <c r="AC980" i="16" s="1"/>
  <c r="W980" i="16"/>
  <c r="AB980" i="16" s="1"/>
  <c r="V980" i="16"/>
  <c r="AA980" i="16" s="1"/>
  <c r="U980" i="16"/>
  <c r="Z980" i="16" s="1"/>
  <c r="T980" i="16"/>
  <c r="Y980" i="16" s="1"/>
  <c r="AC979" i="16"/>
  <c r="AB979" i="16"/>
  <c r="X979" i="16"/>
  <c r="W979" i="16"/>
  <c r="V979" i="16"/>
  <c r="AA979" i="16" s="1"/>
  <c r="U979" i="16"/>
  <c r="Z979" i="16" s="1"/>
  <c r="T979" i="16"/>
  <c r="Y979" i="16" s="1"/>
  <c r="X978" i="16"/>
  <c r="AC978" i="16" s="1"/>
  <c r="W978" i="16"/>
  <c r="AB978" i="16" s="1"/>
  <c r="V978" i="16"/>
  <c r="AA978" i="16" s="1"/>
  <c r="U978" i="16"/>
  <c r="Z978" i="16" s="1"/>
  <c r="T978" i="16"/>
  <c r="Y978" i="16" s="1"/>
  <c r="AB977" i="16"/>
  <c r="Y977" i="16"/>
  <c r="X977" i="16"/>
  <c r="AC977" i="16" s="1"/>
  <c r="W977" i="16"/>
  <c r="V977" i="16"/>
  <c r="AA977" i="16" s="1"/>
  <c r="U977" i="16"/>
  <c r="Z977" i="16" s="1"/>
  <c r="T977" i="16"/>
  <c r="X976" i="16"/>
  <c r="AC976" i="16" s="1"/>
  <c r="W976" i="16"/>
  <c r="AB976" i="16" s="1"/>
  <c r="V976" i="16"/>
  <c r="AA976" i="16" s="1"/>
  <c r="U976" i="16"/>
  <c r="Z976" i="16" s="1"/>
  <c r="T976" i="16"/>
  <c r="Y976" i="16" s="1"/>
  <c r="X975" i="16"/>
  <c r="AC975" i="16" s="1"/>
  <c r="W975" i="16"/>
  <c r="AB975" i="16" s="1"/>
  <c r="V975" i="16"/>
  <c r="AA975" i="16" s="1"/>
  <c r="U975" i="16"/>
  <c r="Z975" i="16" s="1"/>
  <c r="T975" i="16"/>
  <c r="Y975" i="16" s="1"/>
  <c r="X974" i="16"/>
  <c r="AC974" i="16" s="1"/>
  <c r="W974" i="16"/>
  <c r="AB974" i="16" s="1"/>
  <c r="V974" i="16"/>
  <c r="AA974" i="16" s="1"/>
  <c r="U974" i="16"/>
  <c r="Z974" i="16" s="1"/>
  <c r="T974" i="16"/>
  <c r="Y974" i="16" s="1"/>
  <c r="AC973" i="16"/>
  <c r="X973" i="16"/>
  <c r="W973" i="16"/>
  <c r="AB973" i="16" s="1"/>
  <c r="V973" i="16"/>
  <c r="AA973" i="16" s="1"/>
  <c r="U973" i="16"/>
  <c r="Z973" i="16" s="1"/>
  <c r="T973" i="16"/>
  <c r="Y973" i="16" s="1"/>
  <c r="X972" i="16"/>
  <c r="AC972" i="16" s="1"/>
  <c r="W972" i="16"/>
  <c r="AB972" i="16" s="1"/>
  <c r="V972" i="16"/>
  <c r="AA972" i="16" s="1"/>
  <c r="U972" i="16"/>
  <c r="Z972" i="16" s="1"/>
  <c r="T972" i="16"/>
  <c r="Y972" i="16" s="1"/>
  <c r="AC971" i="16"/>
  <c r="AB971" i="16"/>
  <c r="X971" i="16"/>
  <c r="W971" i="16"/>
  <c r="V971" i="16"/>
  <c r="AA971" i="16" s="1"/>
  <c r="U971" i="16"/>
  <c r="Z971" i="16" s="1"/>
  <c r="T971" i="16"/>
  <c r="Y971" i="16" s="1"/>
  <c r="X970" i="16"/>
  <c r="AC970" i="16" s="1"/>
  <c r="W970" i="16"/>
  <c r="AB970" i="16" s="1"/>
  <c r="V970" i="16"/>
  <c r="AA970" i="16" s="1"/>
  <c r="U970" i="16"/>
  <c r="Z970" i="16" s="1"/>
  <c r="T970" i="16"/>
  <c r="Y970" i="16" s="1"/>
  <c r="AB969" i="16"/>
  <c r="Y969" i="16"/>
  <c r="X969" i="16"/>
  <c r="AC969" i="16" s="1"/>
  <c r="W969" i="16"/>
  <c r="V969" i="16"/>
  <c r="AA969" i="16" s="1"/>
  <c r="U969" i="16"/>
  <c r="Z969" i="16" s="1"/>
  <c r="T969" i="16"/>
  <c r="X968" i="16"/>
  <c r="AC968" i="16" s="1"/>
  <c r="W968" i="16"/>
  <c r="AB968" i="16" s="1"/>
  <c r="V968" i="16"/>
  <c r="AA968" i="16" s="1"/>
  <c r="U968" i="16"/>
  <c r="Z968" i="16" s="1"/>
  <c r="T968" i="16"/>
  <c r="Y968" i="16" s="1"/>
  <c r="AB967" i="16"/>
  <c r="X967" i="16"/>
  <c r="AC967" i="16" s="1"/>
  <c r="W967" i="16"/>
  <c r="V967" i="16"/>
  <c r="AA967" i="16" s="1"/>
  <c r="U967" i="16"/>
  <c r="Z967" i="16" s="1"/>
  <c r="T967" i="16"/>
  <c r="Y967" i="16" s="1"/>
  <c r="X966" i="16"/>
  <c r="AC966" i="16" s="1"/>
  <c r="W966" i="16"/>
  <c r="AB966" i="16" s="1"/>
  <c r="V966" i="16"/>
  <c r="AA966" i="16" s="1"/>
  <c r="U966" i="16"/>
  <c r="Z966" i="16" s="1"/>
  <c r="T966" i="16"/>
  <c r="Y966" i="16" s="1"/>
  <c r="AC965" i="16"/>
  <c r="X965" i="16"/>
  <c r="W965" i="16"/>
  <c r="AB965" i="16" s="1"/>
  <c r="V965" i="16"/>
  <c r="AA965" i="16" s="1"/>
  <c r="U965" i="16"/>
  <c r="Z965" i="16" s="1"/>
  <c r="T965" i="16"/>
  <c r="Y965" i="16" s="1"/>
  <c r="X964" i="16"/>
  <c r="AC964" i="16" s="1"/>
  <c r="W964" i="16"/>
  <c r="AB964" i="16" s="1"/>
  <c r="V964" i="16"/>
  <c r="AA964" i="16" s="1"/>
  <c r="U964" i="16"/>
  <c r="Z964" i="16" s="1"/>
  <c r="T964" i="16"/>
  <c r="Y964" i="16" s="1"/>
  <c r="X963" i="16"/>
  <c r="AC963" i="16" s="1"/>
  <c r="W963" i="16"/>
  <c r="AB963" i="16" s="1"/>
  <c r="V963" i="16"/>
  <c r="AA963" i="16" s="1"/>
  <c r="U963" i="16"/>
  <c r="Z963" i="16" s="1"/>
  <c r="T963" i="16"/>
  <c r="Y963" i="16" s="1"/>
  <c r="X962" i="16"/>
  <c r="AC962" i="16" s="1"/>
  <c r="W962" i="16"/>
  <c r="AB962" i="16" s="1"/>
  <c r="V962" i="16"/>
  <c r="AA962" i="16" s="1"/>
  <c r="U962" i="16"/>
  <c r="Z962" i="16" s="1"/>
  <c r="T962" i="16"/>
  <c r="Y962" i="16" s="1"/>
  <c r="X961" i="16"/>
  <c r="AC961" i="16" s="1"/>
  <c r="W961" i="16"/>
  <c r="AB961" i="16" s="1"/>
  <c r="V961" i="16"/>
  <c r="AA961" i="16" s="1"/>
  <c r="U961" i="16"/>
  <c r="Z961" i="16" s="1"/>
  <c r="T961" i="16"/>
  <c r="Y961" i="16" s="1"/>
  <c r="X960" i="16"/>
  <c r="AC960" i="16" s="1"/>
  <c r="W960" i="16"/>
  <c r="AB960" i="16" s="1"/>
  <c r="V960" i="16"/>
  <c r="AA960" i="16" s="1"/>
  <c r="U960" i="16"/>
  <c r="Z960" i="16" s="1"/>
  <c r="T960" i="16"/>
  <c r="Y960" i="16" s="1"/>
  <c r="AB959" i="16"/>
  <c r="Y959" i="16"/>
  <c r="X959" i="16"/>
  <c r="AC959" i="16" s="1"/>
  <c r="W959" i="16"/>
  <c r="V959" i="16"/>
  <c r="AA959" i="16" s="1"/>
  <c r="U959" i="16"/>
  <c r="Z959" i="16" s="1"/>
  <c r="T959" i="16"/>
  <c r="X958" i="16"/>
  <c r="AC958" i="16" s="1"/>
  <c r="W958" i="16"/>
  <c r="AB958" i="16" s="1"/>
  <c r="V958" i="16"/>
  <c r="AA958" i="16" s="1"/>
  <c r="U958" i="16"/>
  <c r="Z958" i="16" s="1"/>
  <c r="T958" i="16"/>
  <c r="Y958" i="16" s="1"/>
  <c r="AB957" i="16"/>
  <c r="X957" i="16"/>
  <c r="AC957" i="16" s="1"/>
  <c r="W957" i="16"/>
  <c r="V957" i="16"/>
  <c r="AA957" i="16" s="1"/>
  <c r="U957" i="16"/>
  <c r="Z957" i="16" s="1"/>
  <c r="T957" i="16"/>
  <c r="Y957" i="16" s="1"/>
  <c r="Y956" i="16"/>
  <c r="X956" i="16"/>
  <c r="AC956" i="16" s="1"/>
  <c r="W956" i="16"/>
  <c r="AB956" i="16" s="1"/>
  <c r="V956" i="16"/>
  <c r="AA956" i="16" s="1"/>
  <c r="U956" i="16"/>
  <c r="Z956" i="16" s="1"/>
  <c r="T956" i="16"/>
  <c r="Y955" i="16"/>
  <c r="X955" i="16"/>
  <c r="AC955" i="16" s="1"/>
  <c r="W955" i="16"/>
  <c r="AB955" i="16" s="1"/>
  <c r="V955" i="16"/>
  <c r="AA955" i="16" s="1"/>
  <c r="U955" i="16"/>
  <c r="Z955" i="16" s="1"/>
  <c r="T955" i="16"/>
  <c r="Y954" i="16"/>
  <c r="X954" i="16"/>
  <c r="AC954" i="16" s="1"/>
  <c r="W954" i="16"/>
  <c r="AB954" i="16" s="1"/>
  <c r="V954" i="16"/>
  <c r="AA954" i="16" s="1"/>
  <c r="U954" i="16"/>
  <c r="Z954" i="16" s="1"/>
  <c r="T954" i="16"/>
  <c r="Y953" i="16"/>
  <c r="X953" i="16"/>
  <c r="AC953" i="16" s="1"/>
  <c r="W953" i="16"/>
  <c r="AB953" i="16" s="1"/>
  <c r="V953" i="16"/>
  <c r="AA953" i="16" s="1"/>
  <c r="U953" i="16"/>
  <c r="Z953" i="16" s="1"/>
  <c r="T953" i="16"/>
  <c r="Y952" i="16"/>
  <c r="X952" i="16"/>
  <c r="AC952" i="16" s="1"/>
  <c r="W952" i="16"/>
  <c r="AB952" i="16" s="1"/>
  <c r="V952" i="16"/>
  <c r="AA952" i="16" s="1"/>
  <c r="U952" i="16"/>
  <c r="Z952" i="16" s="1"/>
  <c r="T952" i="16"/>
  <c r="Y951" i="16"/>
  <c r="X951" i="16"/>
  <c r="AC951" i="16" s="1"/>
  <c r="W951" i="16"/>
  <c r="AB951" i="16" s="1"/>
  <c r="V951" i="16"/>
  <c r="AA951" i="16" s="1"/>
  <c r="U951" i="16"/>
  <c r="Z951" i="16" s="1"/>
  <c r="T951" i="16"/>
  <c r="Y950" i="16"/>
  <c r="X950" i="16"/>
  <c r="AC950" i="16" s="1"/>
  <c r="W950" i="16"/>
  <c r="AB950" i="16" s="1"/>
  <c r="V950" i="16"/>
  <c r="AA950" i="16" s="1"/>
  <c r="U950" i="16"/>
  <c r="Z950" i="16" s="1"/>
  <c r="T950" i="16"/>
  <c r="Y949" i="16"/>
  <c r="X949" i="16"/>
  <c r="AC949" i="16" s="1"/>
  <c r="W949" i="16"/>
  <c r="AB949" i="16" s="1"/>
  <c r="V949" i="16"/>
  <c r="AA949" i="16" s="1"/>
  <c r="U949" i="16"/>
  <c r="Z949" i="16" s="1"/>
  <c r="T949" i="16"/>
  <c r="Y948" i="16"/>
  <c r="X948" i="16"/>
  <c r="AC948" i="16" s="1"/>
  <c r="W948" i="16"/>
  <c r="AB948" i="16" s="1"/>
  <c r="V948" i="16"/>
  <c r="AA948" i="16" s="1"/>
  <c r="U948" i="16"/>
  <c r="Z948" i="16" s="1"/>
  <c r="T948" i="16"/>
  <c r="Y947" i="16"/>
  <c r="X947" i="16"/>
  <c r="AC947" i="16" s="1"/>
  <c r="W947" i="16"/>
  <c r="AB947" i="16" s="1"/>
  <c r="V947" i="16"/>
  <c r="AA947" i="16" s="1"/>
  <c r="U947" i="16"/>
  <c r="Z947" i="16" s="1"/>
  <c r="T947" i="16"/>
  <c r="Y946" i="16"/>
  <c r="X946" i="16"/>
  <c r="AC946" i="16" s="1"/>
  <c r="W946" i="16"/>
  <c r="AB946" i="16" s="1"/>
  <c r="V946" i="16"/>
  <c r="AA946" i="16" s="1"/>
  <c r="U946" i="16"/>
  <c r="Z946" i="16" s="1"/>
  <c r="T946" i="16"/>
  <c r="Y945" i="16"/>
  <c r="X945" i="16"/>
  <c r="AC945" i="16" s="1"/>
  <c r="W945" i="16"/>
  <c r="AB945" i="16" s="1"/>
  <c r="V945" i="16"/>
  <c r="AA945" i="16" s="1"/>
  <c r="U945" i="16"/>
  <c r="Z945" i="16" s="1"/>
  <c r="T945" i="16"/>
  <c r="AC944" i="16"/>
  <c r="Y944" i="16"/>
  <c r="X944" i="16"/>
  <c r="W944" i="16"/>
  <c r="AB944" i="16" s="1"/>
  <c r="V944" i="16"/>
  <c r="AA944" i="16" s="1"/>
  <c r="U944" i="16"/>
  <c r="Z944" i="16" s="1"/>
  <c r="T944" i="16"/>
  <c r="AC943" i="16"/>
  <c r="Y943" i="16"/>
  <c r="X943" i="16"/>
  <c r="W943" i="16"/>
  <c r="AB943" i="16" s="1"/>
  <c r="V943" i="16"/>
  <c r="AA943" i="16" s="1"/>
  <c r="U943" i="16"/>
  <c r="Z943" i="16" s="1"/>
  <c r="T943" i="16"/>
  <c r="AC942" i="16"/>
  <c r="Y942" i="16"/>
  <c r="X942" i="16"/>
  <c r="W942" i="16"/>
  <c r="AB942" i="16" s="1"/>
  <c r="V942" i="16"/>
  <c r="AA942" i="16" s="1"/>
  <c r="U942" i="16"/>
  <c r="Z942" i="16" s="1"/>
  <c r="T942" i="16"/>
  <c r="AC941" i="16"/>
  <c r="Y941" i="16"/>
  <c r="X941" i="16"/>
  <c r="W941" i="16"/>
  <c r="AB941" i="16" s="1"/>
  <c r="V941" i="16"/>
  <c r="AA941" i="16" s="1"/>
  <c r="U941" i="16"/>
  <c r="Z941" i="16" s="1"/>
  <c r="T941" i="16"/>
  <c r="AC940" i="16"/>
  <c r="Y940" i="16"/>
  <c r="X940" i="16"/>
  <c r="W940" i="16"/>
  <c r="AB940" i="16" s="1"/>
  <c r="V940" i="16"/>
  <c r="AA940" i="16" s="1"/>
  <c r="U940" i="16"/>
  <c r="Z940" i="16" s="1"/>
  <c r="T940" i="16"/>
  <c r="AC939" i="16"/>
  <c r="Y939" i="16"/>
  <c r="X939" i="16"/>
  <c r="W939" i="16"/>
  <c r="AB939" i="16" s="1"/>
  <c r="V939" i="16"/>
  <c r="AA939" i="16" s="1"/>
  <c r="U939" i="16"/>
  <c r="Z939" i="16" s="1"/>
  <c r="T939" i="16"/>
  <c r="AC938" i="16"/>
  <c r="Y938" i="16"/>
  <c r="X938" i="16"/>
  <c r="W938" i="16"/>
  <c r="AB938" i="16" s="1"/>
  <c r="V938" i="16"/>
  <c r="AA938" i="16" s="1"/>
  <c r="U938" i="16"/>
  <c r="Z938" i="16" s="1"/>
  <c r="T938" i="16"/>
  <c r="AC937" i="16"/>
  <c r="Y937" i="16"/>
  <c r="X937" i="16"/>
  <c r="W937" i="16"/>
  <c r="AB937" i="16" s="1"/>
  <c r="V937" i="16"/>
  <c r="AA937" i="16" s="1"/>
  <c r="U937" i="16"/>
  <c r="Z937" i="16" s="1"/>
  <c r="T937" i="16"/>
  <c r="AC936" i="16"/>
  <c r="Y936" i="16"/>
  <c r="X936" i="16"/>
  <c r="W936" i="16"/>
  <c r="AB936" i="16" s="1"/>
  <c r="V936" i="16"/>
  <c r="AA936" i="16" s="1"/>
  <c r="U936" i="16"/>
  <c r="Z936" i="16" s="1"/>
  <c r="T936" i="16"/>
  <c r="AC935" i="16"/>
  <c r="Y935" i="16"/>
  <c r="X935" i="16"/>
  <c r="W935" i="16"/>
  <c r="AB935" i="16" s="1"/>
  <c r="V935" i="16"/>
  <c r="AA935" i="16" s="1"/>
  <c r="U935" i="16"/>
  <c r="Z935" i="16" s="1"/>
  <c r="T935" i="16"/>
  <c r="AC934" i="16"/>
  <c r="Y934" i="16"/>
  <c r="X934" i="16"/>
  <c r="W934" i="16"/>
  <c r="AB934" i="16" s="1"/>
  <c r="V934" i="16"/>
  <c r="AA934" i="16" s="1"/>
  <c r="U934" i="16"/>
  <c r="Z934" i="16" s="1"/>
  <c r="T934" i="16"/>
  <c r="AC933" i="16"/>
  <c r="Y933" i="16"/>
  <c r="X933" i="16"/>
  <c r="W933" i="16"/>
  <c r="AB933" i="16" s="1"/>
  <c r="V933" i="16"/>
  <c r="AA933" i="16" s="1"/>
  <c r="U933" i="16"/>
  <c r="Z933" i="16" s="1"/>
  <c r="T933" i="16"/>
  <c r="AC932" i="16"/>
  <c r="Y932" i="16"/>
  <c r="X932" i="16"/>
  <c r="W932" i="16"/>
  <c r="AB932" i="16" s="1"/>
  <c r="V932" i="16"/>
  <c r="AA932" i="16" s="1"/>
  <c r="U932" i="16"/>
  <c r="Z932" i="16" s="1"/>
  <c r="T932" i="16"/>
  <c r="AC931" i="16"/>
  <c r="Y931" i="16"/>
  <c r="X931" i="16"/>
  <c r="W931" i="16"/>
  <c r="AB931" i="16" s="1"/>
  <c r="V931" i="16"/>
  <c r="AA931" i="16" s="1"/>
  <c r="U931" i="16"/>
  <c r="Z931" i="16" s="1"/>
  <c r="T931" i="16"/>
  <c r="AC930" i="16"/>
  <c r="Y930" i="16"/>
  <c r="X930" i="16"/>
  <c r="W930" i="16"/>
  <c r="AB930" i="16" s="1"/>
  <c r="V930" i="16"/>
  <c r="AA930" i="16" s="1"/>
  <c r="U930" i="16"/>
  <c r="Z930" i="16" s="1"/>
  <c r="T930" i="16"/>
  <c r="AC929" i="16"/>
  <c r="Y929" i="16"/>
  <c r="X929" i="16"/>
  <c r="W929" i="16"/>
  <c r="AB929" i="16" s="1"/>
  <c r="V929" i="16"/>
  <c r="AA929" i="16" s="1"/>
  <c r="U929" i="16"/>
  <c r="Z929" i="16" s="1"/>
  <c r="T929" i="16"/>
  <c r="AC928" i="16"/>
  <c r="Y928" i="16"/>
  <c r="X928" i="16"/>
  <c r="W928" i="16"/>
  <c r="AB928" i="16" s="1"/>
  <c r="V928" i="16"/>
  <c r="AA928" i="16" s="1"/>
  <c r="U928" i="16"/>
  <c r="Z928" i="16" s="1"/>
  <c r="T928" i="16"/>
  <c r="AC927" i="16"/>
  <c r="Y927" i="16"/>
  <c r="X927" i="16"/>
  <c r="W927" i="16"/>
  <c r="AB927" i="16" s="1"/>
  <c r="V927" i="16"/>
  <c r="AA927" i="16" s="1"/>
  <c r="U927" i="16"/>
  <c r="Z927" i="16" s="1"/>
  <c r="T927" i="16"/>
  <c r="AC926" i="16"/>
  <c r="Y926" i="16"/>
  <c r="X926" i="16"/>
  <c r="W926" i="16"/>
  <c r="AB926" i="16" s="1"/>
  <c r="V926" i="16"/>
  <c r="AA926" i="16" s="1"/>
  <c r="U926" i="16"/>
  <c r="Z926" i="16" s="1"/>
  <c r="T926" i="16"/>
  <c r="AC925" i="16"/>
  <c r="Y925" i="16"/>
  <c r="X925" i="16"/>
  <c r="W925" i="16"/>
  <c r="AB925" i="16" s="1"/>
  <c r="V925" i="16"/>
  <c r="AA925" i="16" s="1"/>
  <c r="U925" i="16"/>
  <c r="Z925" i="16" s="1"/>
  <c r="T925" i="16"/>
  <c r="AC924" i="16"/>
  <c r="Y924" i="16"/>
  <c r="X924" i="16"/>
  <c r="W924" i="16"/>
  <c r="AB924" i="16" s="1"/>
  <c r="V924" i="16"/>
  <c r="AA924" i="16" s="1"/>
  <c r="U924" i="16"/>
  <c r="Z924" i="16" s="1"/>
  <c r="T924" i="16"/>
  <c r="AC923" i="16"/>
  <c r="Y923" i="16"/>
  <c r="X923" i="16"/>
  <c r="W923" i="16"/>
  <c r="AB923" i="16" s="1"/>
  <c r="V923" i="16"/>
  <c r="AA923" i="16" s="1"/>
  <c r="U923" i="16"/>
  <c r="Z923" i="16" s="1"/>
  <c r="T923" i="16"/>
  <c r="AC922" i="16"/>
  <c r="Y922" i="16"/>
  <c r="X922" i="16"/>
  <c r="W922" i="16"/>
  <c r="AB922" i="16" s="1"/>
  <c r="V922" i="16"/>
  <c r="AA922" i="16" s="1"/>
  <c r="U922" i="16"/>
  <c r="Z922" i="16" s="1"/>
  <c r="T922" i="16"/>
  <c r="AC921" i="16"/>
  <c r="Y921" i="16"/>
  <c r="X921" i="16"/>
  <c r="W921" i="16"/>
  <c r="AB921" i="16" s="1"/>
  <c r="V921" i="16"/>
  <c r="AA921" i="16" s="1"/>
  <c r="U921" i="16"/>
  <c r="Z921" i="16" s="1"/>
  <c r="T921" i="16"/>
  <c r="AC920" i="16"/>
  <c r="Y920" i="16"/>
  <c r="X920" i="16"/>
  <c r="W920" i="16"/>
  <c r="AB920" i="16" s="1"/>
  <c r="V920" i="16"/>
  <c r="AA920" i="16" s="1"/>
  <c r="U920" i="16"/>
  <c r="Z920" i="16" s="1"/>
  <c r="T920" i="16"/>
  <c r="AC919" i="16"/>
  <c r="Y919" i="16"/>
  <c r="X919" i="16"/>
  <c r="W919" i="16"/>
  <c r="AB919" i="16" s="1"/>
  <c r="V919" i="16"/>
  <c r="AA919" i="16" s="1"/>
  <c r="U919" i="16"/>
  <c r="Z919" i="16" s="1"/>
  <c r="T919" i="16"/>
  <c r="AC918" i="16"/>
  <c r="Y918" i="16"/>
  <c r="X918" i="16"/>
  <c r="W918" i="16"/>
  <c r="AB918" i="16" s="1"/>
  <c r="V918" i="16"/>
  <c r="AA918" i="16" s="1"/>
  <c r="U918" i="16"/>
  <c r="Z918" i="16" s="1"/>
  <c r="T918" i="16"/>
  <c r="AC917" i="16"/>
  <c r="Y917" i="16"/>
  <c r="X917" i="16"/>
  <c r="W917" i="16"/>
  <c r="AB917" i="16" s="1"/>
  <c r="V917" i="16"/>
  <c r="AA917" i="16" s="1"/>
  <c r="U917" i="16"/>
  <c r="Z917" i="16" s="1"/>
  <c r="T917" i="16"/>
  <c r="AC916" i="16"/>
  <c r="Y916" i="16"/>
  <c r="X916" i="16"/>
  <c r="W916" i="16"/>
  <c r="AB916" i="16" s="1"/>
  <c r="V916" i="16"/>
  <c r="AA916" i="16" s="1"/>
  <c r="U916" i="16"/>
  <c r="Z916" i="16" s="1"/>
  <c r="T916" i="16"/>
  <c r="AC915" i="16"/>
  <c r="Y915" i="16"/>
  <c r="X915" i="16"/>
  <c r="W915" i="16"/>
  <c r="AB915" i="16" s="1"/>
  <c r="V915" i="16"/>
  <c r="AA915" i="16" s="1"/>
  <c r="U915" i="16"/>
  <c r="Z915" i="16" s="1"/>
  <c r="T915" i="16"/>
  <c r="AC914" i="16"/>
  <c r="Y914" i="16"/>
  <c r="X914" i="16"/>
  <c r="W914" i="16"/>
  <c r="AB914" i="16" s="1"/>
  <c r="V914" i="16"/>
  <c r="AA914" i="16" s="1"/>
  <c r="U914" i="16"/>
  <c r="Z914" i="16" s="1"/>
  <c r="T914" i="16"/>
  <c r="AC913" i="16"/>
  <c r="Y913" i="16"/>
  <c r="X913" i="16"/>
  <c r="W913" i="16"/>
  <c r="AB913" i="16" s="1"/>
  <c r="V913" i="16"/>
  <c r="AA913" i="16" s="1"/>
  <c r="U913" i="16"/>
  <c r="Z913" i="16" s="1"/>
  <c r="T913" i="16"/>
  <c r="AC912" i="16"/>
  <c r="Y912" i="16"/>
  <c r="X912" i="16"/>
  <c r="W912" i="16"/>
  <c r="AB912" i="16" s="1"/>
  <c r="V912" i="16"/>
  <c r="AA912" i="16" s="1"/>
  <c r="U912" i="16"/>
  <c r="Z912" i="16" s="1"/>
  <c r="T912" i="16"/>
  <c r="AC911" i="16"/>
  <c r="Y911" i="16"/>
  <c r="X911" i="16"/>
  <c r="W911" i="16"/>
  <c r="AB911" i="16" s="1"/>
  <c r="V911" i="16"/>
  <c r="AA911" i="16" s="1"/>
  <c r="U911" i="16"/>
  <c r="Z911" i="16" s="1"/>
  <c r="T911" i="16"/>
  <c r="AC910" i="16"/>
  <c r="Y910" i="16"/>
  <c r="X910" i="16"/>
  <c r="W910" i="16"/>
  <c r="AB910" i="16" s="1"/>
  <c r="V910" i="16"/>
  <c r="AA910" i="16" s="1"/>
  <c r="U910" i="16"/>
  <c r="Z910" i="16" s="1"/>
  <c r="T910" i="16"/>
  <c r="AC909" i="16"/>
  <c r="Y909" i="16"/>
  <c r="X909" i="16"/>
  <c r="W909" i="16"/>
  <c r="AB909" i="16" s="1"/>
  <c r="V909" i="16"/>
  <c r="AA909" i="16" s="1"/>
  <c r="U909" i="16"/>
  <c r="Z909" i="16" s="1"/>
  <c r="T909" i="16"/>
  <c r="AC908" i="16"/>
  <c r="Y908" i="16"/>
  <c r="X908" i="16"/>
  <c r="W908" i="16"/>
  <c r="AB908" i="16" s="1"/>
  <c r="V908" i="16"/>
  <c r="AA908" i="16" s="1"/>
  <c r="U908" i="16"/>
  <c r="Z908" i="16" s="1"/>
  <c r="T908" i="16"/>
  <c r="AC907" i="16"/>
  <c r="Y907" i="16"/>
  <c r="X907" i="16"/>
  <c r="W907" i="16"/>
  <c r="AB907" i="16" s="1"/>
  <c r="V907" i="16"/>
  <c r="AA907" i="16" s="1"/>
  <c r="U907" i="16"/>
  <c r="Z907" i="16" s="1"/>
  <c r="T907" i="16"/>
  <c r="AC906" i="16"/>
  <c r="Y906" i="16"/>
  <c r="X906" i="16"/>
  <c r="W906" i="16"/>
  <c r="AB906" i="16" s="1"/>
  <c r="V906" i="16"/>
  <c r="AA906" i="16" s="1"/>
  <c r="U906" i="16"/>
  <c r="Z906" i="16" s="1"/>
  <c r="T906" i="16"/>
  <c r="AC905" i="16"/>
  <c r="X905" i="16"/>
  <c r="W905" i="16"/>
  <c r="AB905" i="16" s="1"/>
  <c r="V905" i="16"/>
  <c r="AA905" i="16" s="1"/>
  <c r="U905" i="16"/>
  <c r="Z905" i="16" s="1"/>
  <c r="T905" i="16"/>
  <c r="Y905" i="16" s="1"/>
  <c r="AC904" i="16"/>
  <c r="Y904" i="16"/>
  <c r="X904" i="16"/>
  <c r="W904" i="16"/>
  <c r="AB904" i="16" s="1"/>
  <c r="V904" i="16"/>
  <c r="AA904" i="16" s="1"/>
  <c r="U904" i="16"/>
  <c r="Z904" i="16" s="1"/>
  <c r="T904" i="16"/>
  <c r="X903" i="16"/>
  <c r="AC903" i="16" s="1"/>
  <c r="W903" i="16"/>
  <c r="AB903" i="16" s="1"/>
  <c r="V903" i="16"/>
  <c r="AA903" i="16" s="1"/>
  <c r="U903" i="16"/>
  <c r="Z903" i="16" s="1"/>
  <c r="T903" i="16"/>
  <c r="Y903" i="16" s="1"/>
  <c r="X902" i="16"/>
  <c r="AC902" i="16" s="1"/>
  <c r="W902" i="16"/>
  <c r="AB902" i="16" s="1"/>
  <c r="V902" i="16"/>
  <c r="AA902" i="16" s="1"/>
  <c r="U902" i="16"/>
  <c r="Z902" i="16" s="1"/>
  <c r="T902" i="16"/>
  <c r="Y902" i="16" s="1"/>
  <c r="AC901" i="16"/>
  <c r="X901" i="16"/>
  <c r="W901" i="16"/>
  <c r="AB901" i="16" s="1"/>
  <c r="V901" i="16"/>
  <c r="AA901" i="16" s="1"/>
  <c r="U901" i="16"/>
  <c r="Z901" i="16" s="1"/>
  <c r="T901" i="16"/>
  <c r="Y901" i="16" s="1"/>
  <c r="AC900" i="16"/>
  <c r="Y900" i="16"/>
  <c r="X900" i="16"/>
  <c r="W900" i="16"/>
  <c r="AB900" i="16" s="1"/>
  <c r="V900" i="16"/>
  <c r="AA900" i="16" s="1"/>
  <c r="U900" i="16"/>
  <c r="Z900" i="16" s="1"/>
  <c r="T900" i="16"/>
  <c r="X899" i="16"/>
  <c r="AC899" i="16" s="1"/>
  <c r="W899" i="16"/>
  <c r="AB899" i="16" s="1"/>
  <c r="V899" i="16"/>
  <c r="AA899" i="16" s="1"/>
  <c r="U899" i="16"/>
  <c r="Z899" i="16" s="1"/>
  <c r="T899" i="16"/>
  <c r="Y899" i="16" s="1"/>
  <c r="X898" i="16"/>
  <c r="AC898" i="16" s="1"/>
  <c r="W898" i="16"/>
  <c r="AB898" i="16" s="1"/>
  <c r="V898" i="16"/>
  <c r="AA898" i="16" s="1"/>
  <c r="U898" i="16"/>
  <c r="Z898" i="16" s="1"/>
  <c r="T898" i="16"/>
  <c r="Y898" i="16" s="1"/>
  <c r="AC897" i="16"/>
  <c r="X897" i="16"/>
  <c r="W897" i="16"/>
  <c r="AB897" i="16" s="1"/>
  <c r="V897" i="16"/>
  <c r="AA897" i="16" s="1"/>
  <c r="U897" i="16"/>
  <c r="Z897" i="16" s="1"/>
  <c r="T897" i="16"/>
  <c r="Y897" i="16" s="1"/>
  <c r="AC896" i="16"/>
  <c r="Y896" i="16"/>
  <c r="X896" i="16"/>
  <c r="W896" i="16"/>
  <c r="AB896" i="16" s="1"/>
  <c r="V896" i="16"/>
  <c r="AA896" i="16" s="1"/>
  <c r="U896" i="16"/>
  <c r="Z896" i="16" s="1"/>
  <c r="T896" i="16"/>
  <c r="X895" i="16"/>
  <c r="AC895" i="16" s="1"/>
  <c r="W895" i="16"/>
  <c r="AB895" i="16" s="1"/>
  <c r="V895" i="16"/>
  <c r="AA895" i="16" s="1"/>
  <c r="U895" i="16"/>
  <c r="Z895" i="16" s="1"/>
  <c r="T895" i="16"/>
  <c r="Y895" i="16" s="1"/>
  <c r="X894" i="16"/>
  <c r="AC894" i="16" s="1"/>
  <c r="W894" i="16"/>
  <c r="AB894" i="16" s="1"/>
  <c r="V894" i="16"/>
  <c r="AA894" i="16" s="1"/>
  <c r="U894" i="16"/>
  <c r="Z894" i="16" s="1"/>
  <c r="T894" i="16"/>
  <c r="Y894" i="16" s="1"/>
  <c r="AC893" i="16"/>
  <c r="X893" i="16"/>
  <c r="W893" i="16"/>
  <c r="AB893" i="16" s="1"/>
  <c r="V893" i="16"/>
  <c r="AA893" i="16" s="1"/>
  <c r="U893" i="16"/>
  <c r="Z893" i="16" s="1"/>
  <c r="T893" i="16"/>
  <c r="Y893" i="16" s="1"/>
  <c r="AC892" i="16"/>
  <c r="X892" i="16"/>
  <c r="W892" i="16"/>
  <c r="AB892" i="16" s="1"/>
  <c r="V892" i="16"/>
  <c r="AA892" i="16" s="1"/>
  <c r="U892" i="16"/>
  <c r="Z892" i="16" s="1"/>
  <c r="T892" i="16"/>
  <c r="Y892" i="16" s="1"/>
  <c r="AC891" i="16"/>
  <c r="X891" i="16"/>
  <c r="W891" i="16"/>
  <c r="AB891" i="16" s="1"/>
  <c r="V891" i="16"/>
  <c r="AA891" i="16" s="1"/>
  <c r="U891" i="16"/>
  <c r="Z891" i="16" s="1"/>
  <c r="T891" i="16"/>
  <c r="Y891" i="16" s="1"/>
  <c r="AC890" i="16"/>
  <c r="X890" i="16"/>
  <c r="W890" i="16"/>
  <c r="AB890" i="16" s="1"/>
  <c r="V890" i="16"/>
  <c r="AA890" i="16" s="1"/>
  <c r="U890" i="16"/>
  <c r="Z890" i="16" s="1"/>
  <c r="T890" i="16"/>
  <c r="Y890" i="16" s="1"/>
  <c r="AC889" i="16"/>
  <c r="X889" i="16"/>
  <c r="W889" i="16"/>
  <c r="AB889" i="16" s="1"/>
  <c r="V889" i="16"/>
  <c r="AA889" i="16" s="1"/>
  <c r="U889" i="16"/>
  <c r="Z889" i="16" s="1"/>
  <c r="T889" i="16"/>
  <c r="Y889" i="16" s="1"/>
  <c r="AC888" i="16"/>
  <c r="X888" i="16"/>
  <c r="W888" i="16"/>
  <c r="AB888" i="16" s="1"/>
  <c r="V888" i="16"/>
  <c r="AA888" i="16" s="1"/>
  <c r="U888" i="16"/>
  <c r="Z888" i="16" s="1"/>
  <c r="T888" i="16"/>
  <c r="Y888" i="16" s="1"/>
  <c r="AC887" i="16"/>
  <c r="X887" i="16"/>
  <c r="W887" i="16"/>
  <c r="AB887" i="16" s="1"/>
  <c r="V887" i="16"/>
  <c r="AA887" i="16" s="1"/>
  <c r="U887" i="16"/>
  <c r="Z887" i="16" s="1"/>
  <c r="T887" i="16"/>
  <c r="Y887" i="16" s="1"/>
  <c r="AC886" i="16"/>
  <c r="X886" i="16"/>
  <c r="W886" i="16"/>
  <c r="AB886" i="16" s="1"/>
  <c r="V886" i="16"/>
  <c r="AA886" i="16" s="1"/>
  <c r="U886" i="16"/>
  <c r="Z886" i="16" s="1"/>
  <c r="T886" i="16"/>
  <c r="Y886" i="16" s="1"/>
  <c r="AC885" i="16"/>
  <c r="X885" i="16"/>
  <c r="W885" i="16"/>
  <c r="AB885" i="16" s="1"/>
  <c r="V885" i="16"/>
  <c r="AA885" i="16" s="1"/>
  <c r="U885" i="16"/>
  <c r="Z885" i="16" s="1"/>
  <c r="T885" i="16"/>
  <c r="Y885" i="16" s="1"/>
  <c r="AC884" i="16"/>
  <c r="X884" i="16"/>
  <c r="W884" i="16"/>
  <c r="AB884" i="16" s="1"/>
  <c r="V884" i="16"/>
  <c r="AA884" i="16" s="1"/>
  <c r="U884" i="16"/>
  <c r="Z884" i="16" s="1"/>
  <c r="T884" i="16"/>
  <c r="Y884" i="16" s="1"/>
  <c r="AC883" i="16"/>
  <c r="X883" i="16"/>
  <c r="W883" i="16"/>
  <c r="AB883" i="16" s="1"/>
  <c r="V883" i="16"/>
  <c r="AA883" i="16" s="1"/>
  <c r="U883" i="16"/>
  <c r="Z883" i="16" s="1"/>
  <c r="T883" i="16"/>
  <c r="Y883" i="16" s="1"/>
  <c r="AC882" i="16"/>
  <c r="X882" i="16"/>
  <c r="W882" i="16"/>
  <c r="AB882" i="16" s="1"/>
  <c r="V882" i="16"/>
  <c r="AA882" i="16" s="1"/>
  <c r="U882" i="16"/>
  <c r="Z882" i="16" s="1"/>
  <c r="T882" i="16"/>
  <c r="Y882" i="16" s="1"/>
  <c r="AC881" i="16"/>
  <c r="X881" i="16"/>
  <c r="W881" i="16"/>
  <c r="AB881" i="16" s="1"/>
  <c r="V881" i="16"/>
  <c r="AA881" i="16" s="1"/>
  <c r="U881" i="16"/>
  <c r="Z881" i="16" s="1"/>
  <c r="T881" i="16"/>
  <c r="Y881" i="16" s="1"/>
  <c r="AC880" i="16"/>
  <c r="X880" i="16"/>
  <c r="W880" i="16"/>
  <c r="AB880" i="16" s="1"/>
  <c r="V880" i="16"/>
  <c r="AA880" i="16" s="1"/>
  <c r="U880" i="16"/>
  <c r="Z880" i="16" s="1"/>
  <c r="T880" i="16"/>
  <c r="Y880" i="16" s="1"/>
  <c r="AC879" i="16"/>
  <c r="X879" i="16"/>
  <c r="W879" i="16"/>
  <c r="AB879" i="16" s="1"/>
  <c r="V879" i="16"/>
  <c r="AA879" i="16" s="1"/>
  <c r="U879" i="16"/>
  <c r="Z879" i="16" s="1"/>
  <c r="T879" i="16"/>
  <c r="Y879" i="16" s="1"/>
  <c r="X878" i="16"/>
  <c r="AC878" i="16" s="1"/>
  <c r="W878" i="16"/>
  <c r="AB878" i="16" s="1"/>
  <c r="V878" i="16"/>
  <c r="AA878" i="16" s="1"/>
  <c r="U878" i="16"/>
  <c r="Z878" i="16" s="1"/>
  <c r="T878" i="16"/>
  <c r="Y878" i="16" s="1"/>
  <c r="AB877" i="16"/>
  <c r="X877" i="16"/>
  <c r="AC877" i="16" s="1"/>
  <c r="W877" i="16"/>
  <c r="V877" i="16"/>
  <c r="AA877" i="16" s="1"/>
  <c r="U877" i="16"/>
  <c r="Z877" i="16" s="1"/>
  <c r="T877" i="16"/>
  <c r="Y877" i="16" s="1"/>
  <c r="X876" i="16"/>
  <c r="AC876" i="16" s="1"/>
  <c r="W876" i="16"/>
  <c r="AB876" i="16" s="1"/>
  <c r="V876" i="16"/>
  <c r="AA876" i="16" s="1"/>
  <c r="U876" i="16"/>
  <c r="Z876" i="16" s="1"/>
  <c r="T876" i="16"/>
  <c r="Y876" i="16" s="1"/>
  <c r="AB875" i="16"/>
  <c r="X875" i="16"/>
  <c r="AC875" i="16" s="1"/>
  <c r="W875" i="16"/>
  <c r="V875" i="16"/>
  <c r="AA875" i="16" s="1"/>
  <c r="U875" i="16"/>
  <c r="Z875" i="16" s="1"/>
  <c r="T875" i="16"/>
  <c r="Y875" i="16" s="1"/>
  <c r="AB874" i="16"/>
  <c r="X874" i="16"/>
  <c r="AC874" i="16" s="1"/>
  <c r="W874" i="16"/>
  <c r="V874" i="16"/>
  <c r="AA874" i="16" s="1"/>
  <c r="U874" i="16"/>
  <c r="Z874" i="16" s="1"/>
  <c r="T874" i="16"/>
  <c r="Y874" i="16" s="1"/>
  <c r="AB873" i="16"/>
  <c r="X873" i="16"/>
  <c r="AC873" i="16" s="1"/>
  <c r="W873" i="16"/>
  <c r="V873" i="16"/>
  <c r="AA873" i="16" s="1"/>
  <c r="U873" i="16"/>
  <c r="Z873" i="16" s="1"/>
  <c r="T873" i="16"/>
  <c r="Y873" i="16" s="1"/>
  <c r="X872" i="16"/>
  <c r="AC872" i="16" s="1"/>
  <c r="W872" i="16"/>
  <c r="AB872" i="16" s="1"/>
  <c r="V872" i="16"/>
  <c r="AA872" i="16" s="1"/>
  <c r="U872" i="16"/>
  <c r="Z872" i="16" s="1"/>
  <c r="T872" i="16"/>
  <c r="Y872" i="16" s="1"/>
  <c r="AB871" i="16"/>
  <c r="X871" i="16"/>
  <c r="AC871" i="16" s="1"/>
  <c r="W871" i="16"/>
  <c r="V871" i="16"/>
  <c r="AA871" i="16" s="1"/>
  <c r="U871" i="16"/>
  <c r="Z871" i="16" s="1"/>
  <c r="T871" i="16"/>
  <c r="Y871" i="16" s="1"/>
  <c r="AB870" i="16"/>
  <c r="X870" i="16"/>
  <c r="AC870" i="16" s="1"/>
  <c r="W870" i="16"/>
  <c r="V870" i="16"/>
  <c r="AA870" i="16" s="1"/>
  <c r="U870" i="16"/>
  <c r="Z870" i="16" s="1"/>
  <c r="T870" i="16"/>
  <c r="Y870" i="16" s="1"/>
  <c r="AB869" i="16"/>
  <c r="X869" i="16"/>
  <c r="AC869" i="16" s="1"/>
  <c r="W869" i="16"/>
  <c r="V869" i="16"/>
  <c r="AA869" i="16" s="1"/>
  <c r="U869" i="16"/>
  <c r="Z869" i="16" s="1"/>
  <c r="T869" i="16"/>
  <c r="Y869" i="16" s="1"/>
  <c r="X868" i="16"/>
  <c r="AC868" i="16" s="1"/>
  <c r="W868" i="16"/>
  <c r="AB868" i="16" s="1"/>
  <c r="V868" i="16"/>
  <c r="AA868" i="16" s="1"/>
  <c r="U868" i="16"/>
  <c r="Z868" i="16" s="1"/>
  <c r="T868" i="16"/>
  <c r="Y868" i="16" s="1"/>
  <c r="AB867" i="16"/>
  <c r="X867" i="16"/>
  <c r="AC867" i="16" s="1"/>
  <c r="W867" i="16"/>
  <c r="V867" i="16"/>
  <c r="AA867" i="16" s="1"/>
  <c r="U867" i="16"/>
  <c r="Z867" i="16" s="1"/>
  <c r="T867" i="16"/>
  <c r="Y867" i="16" s="1"/>
  <c r="AB866" i="16"/>
  <c r="X866" i="16"/>
  <c r="AC866" i="16" s="1"/>
  <c r="W866" i="16"/>
  <c r="V866" i="16"/>
  <c r="AA866" i="16" s="1"/>
  <c r="U866" i="16"/>
  <c r="Z866" i="16" s="1"/>
  <c r="T866" i="16"/>
  <c r="Y866" i="16" s="1"/>
  <c r="AB865" i="16"/>
  <c r="X865" i="16"/>
  <c r="AC865" i="16" s="1"/>
  <c r="W865" i="16"/>
  <c r="V865" i="16"/>
  <c r="AA865" i="16" s="1"/>
  <c r="U865" i="16"/>
  <c r="Z865" i="16" s="1"/>
  <c r="T865" i="16"/>
  <c r="Y865" i="16" s="1"/>
  <c r="X864" i="16"/>
  <c r="AC864" i="16" s="1"/>
  <c r="W864" i="16"/>
  <c r="AB864" i="16" s="1"/>
  <c r="V864" i="16"/>
  <c r="AA864" i="16" s="1"/>
  <c r="U864" i="16"/>
  <c r="Z864" i="16" s="1"/>
  <c r="T864" i="16"/>
  <c r="Y864" i="16" s="1"/>
  <c r="AB863" i="16"/>
  <c r="X863" i="16"/>
  <c r="AC863" i="16" s="1"/>
  <c r="W863" i="16"/>
  <c r="V863" i="16"/>
  <c r="AA863" i="16" s="1"/>
  <c r="U863" i="16"/>
  <c r="Z863" i="16" s="1"/>
  <c r="T863" i="16"/>
  <c r="Y863" i="16" s="1"/>
  <c r="AB862" i="16"/>
  <c r="X862" i="16"/>
  <c r="AC862" i="16" s="1"/>
  <c r="W862" i="16"/>
  <c r="V862" i="16"/>
  <c r="AA862" i="16" s="1"/>
  <c r="U862" i="16"/>
  <c r="Z862" i="16" s="1"/>
  <c r="T862" i="16"/>
  <c r="Y862" i="16" s="1"/>
  <c r="AB861" i="16"/>
  <c r="X861" i="16"/>
  <c r="AC861" i="16" s="1"/>
  <c r="W861" i="16"/>
  <c r="V861" i="16"/>
  <c r="AA861" i="16" s="1"/>
  <c r="U861" i="16"/>
  <c r="Z861" i="16" s="1"/>
  <c r="T861" i="16"/>
  <c r="Y861" i="16" s="1"/>
  <c r="X860" i="16"/>
  <c r="AC860" i="16" s="1"/>
  <c r="W860" i="16"/>
  <c r="AB860" i="16" s="1"/>
  <c r="V860" i="16"/>
  <c r="AA860" i="16" s="1"/>
  <c r="U860" i="16"/>
  <c r="Z860" i="16" s="1"/>
  <c r="T860" i="16"/>
  <c r="Y860" i="16" s="1"/>
  <c r="AB859" i="16"/>
  <c r="X859" i="16"/>
  <c r="AC859" i="16" s="1"/>
  <c r="W859" i="16"/>
  <c r="V859" i="16"/>
  <c r="AA859" i="16" s="1"/>
  <c r="U859" i="16"/>
  <c r="Z859" i="16" s="1"/>
  <c r="T859" i="16"/>
  <c r="Y859" i="16" s="1"/>
  <c r="AB858" i="16"/>
  <c r="X858" i="16"/>
  <c r="AC858" i="16" s="1"/>
  <c r="W858" i="16"/>
  <c r="V858" i="16"/>
  <c r="AA858" i="16" s="1"/>
  <c r="U858" i="16"/>
  <c r="Z858" i="16" s="1"/>
  <c r="T858" i="16"/>
  <c r="Y858" i="16" s="1"/>
  <c r="AB857" i="16"/>
  <c r="X857" i="16"/>
  <c r="AC857" i="16" s="1"/>
  <c r="W857" i="16"/>
  <c r="V857" i="16"/>
  <c r="AA857" i="16" s="1"/>
  <c r="U857" i="16"/>
  <c r="Z857" i="16" s="1"/>
  <c r="T857" i="16"/>
  <c r="Y857" i="16" s="1"/>
  <c r="X856" i="16"/>
  <c r="AC856" i="16" s="1"/>
  <c r="W856" i="16"/>
  <c r="AB856" i="16" s="1"/>
  <c r="V856" i="16"/>
  <c r="AA856" i="16" s="1"/>
  <c r="U856" i="16"/>
  <c r="Z856" i="16" s="1"/>
  <c r="T856" i="16"/>
  <c r="Y856" i="16" s="1"/>
  <c r="AB855" i="16"/>
  <c r="X855" i="16"/>
  <c r="AC855" i="16" s="1"/>
  <c r="W855" i="16"/>
  <c r="V855" i="16"/>
  <c r="AA855" i="16" s="1"/>
  <c r="U855" i="16"/>
  <c r="Z855" i="16" s="1"/>
  <c r="T855" i="16"/>
  <c r="Y855" i="16" s="1"/>
  <c r="AB854" i="16"/>
  <c r="X854" i="16"/>
  <c r="AC854" i="16" s="1"/>
  <c r="W854" i="16"/>
  <c r="V854" i="16"/>
  <c r="AA854" i="16" s="1"/>
  <c r="U854" i="16"/>
  <c r="Z854" i="16" s="1"/>
  <c r="T854" i="16"/>
  <c r="Y854" i="16" s="1"/>
  <c r="AB853" i="16"/>
  <c r="X853" i="16"/>
  <c r="AC853" i="16" s="1"/>
  <c r="W853" i="16"/>
  <c r="V853" i="16"/>
  <c r="AA853" i="16" s="1"/>
  <c r="U853" i="16"/>
  <c r="Z853" i="16" s="1"/>
  <c r="T853" i="16"/>
  <c r="Y853" i="16" s="1"/>
  <c r="X852" i="16"/>
  <c r="AC852" i="16" s="1"/>
  <c r="W852" i="16"/>
  <c r="AB852" i="16" s="1"/>
  <c r="V852" i="16"/>
  <c r="AA852" i="16" s="1"/>
  <c r="U852" i="16"/>
  <c r="Z852" i="16" s="1"/>
  <c r="T852" i="16"/>
  <c r="Y852" i="16" s="1"/>
  <c r="AB851" i="16"/>
  <c r="X851" i="16"/>
  <c r="AC851" i="16" s="1"/>
  <c r="W851" i="16"/>
  <c r="V851" i="16"/>
  <c r="AA851" i="16" s="1"/>
  <c r="U851" i="16"/>
  <c r="Z851" i="16" s="1"/>
  <c r="T851" i="16"/>
  <c r="Y851" i="16" s="1"/>
  <c r="AB850" i="16"/>
  <c r="X850" i="16"/>
  <c r="AC850" i="16" s="1"/>
  <c r="W850" i="16"/>
  <c r="V850" i="16"/>
  <c r="AA850" i="16" s="1"/>
  <c r="U850" i="16"/>
  <c r="Z850" i="16" s="1"/>
  <c r="T850" i="16"/>
  <c r="Y850" i="16" s="1"/>
  <c r="AB849" i="16"/>
  <c r="X849" i="16"/>
  <c r="AC849" i="16" s="1"/>
  <c r="W849" i="16"/>
  <c r="V849" i="16"/>
  <c r="AA849" i="16" s="1"/>
  <c r="U849" i="16"/>
  <c r="Z849" i="16" s="1"/>
  <c r="T849" i="16"/>
  <c r="Y849" i="16" s="1"/>
  <c r="X848" i="16"/>
  <c r="AC848" i="16" s="1"/>
  <c r="W848" i="16"/>
  <c r="AB848" i="16" s="1"/>
  <c r="V848" i="16"/>
  <c r="AA848" i="16" s="1"/>
  <c r="U848" i="16"/>
  <c r="Z848" i="16" s="1"/>
  <c r="T848" i="16"/>
  <c r="Y848" i="16" s="1"/>
  <c r="AB847" i="16"/>
  <c r="X847" i="16"/>
  <c r="AC847" i="16" s="1"/>
  <c r="W847" i="16"/>
  <c r="V847" i="16"/>
  <c r="AA847" i="16" s="1"/>
  <c r="U847" i="16"/>
  <c r="Z847" i="16" s="1"/>
  <c r="T847" i="16"/>
  <c r="Y847" i="16" s="1"/>
  <c r="AB846" i="16"/>
  <c r="X846" i="16"/>
  <c r="AC846" i="16" s="1"/>
  <c r="W846" i="16"/>
  <c r="V846" i="16"/>
  <c r="AA846" i="16" s="1"/>
  <c r="U846" i="16"/>
  <c r="Z846" i="16" s="1"/>
  <c r="T846" i="16"/>
  <c r="Y846" i="16" s="1"/>
  <c r="AB845" i="16"/>
  <c r="X845" i="16"/>
  <c r="AC845" i="16" s="1"/>
  <c r="W845" i="16"/>
  <c r="V845" i="16"/>
  <c r="AA845" i="16" s="1"/>
  <c r="U845" i="16"/>
  <c r="Z845" i="16" s="1"/>
  <c r="T845" i="16"/>
  <c r="Y845" i="16" s="1"/>
  <c r="X844" i="16"/>
  <c r="AC844" i="16" s="1"/>
  <c r="W844" i="16"/>
  <c r="AB844" i="16" s="1"/>
  <c r="V844" i="16"/>
  <c r="AA844" i="16" s="1"/>
  <c r="U844" i="16"/>
  <c r="Z844" i="16" s="1"/>
  <c r="T844" i="16"/>
  <c r="Y844" i="16" s="1"/>
  <c r="AB843" i="16"/>
  <c r="X843" i="16"/>
  <c r="AC843" i="16" s="1"/>
  <c r="W843" i="16"/>
  <c r="V843" i="16"/>
  <c r="AA843" i="16" s="1"/>
  <c r="U843" i="16"/>
  <c r="Z843" i="16" s="1"/>
  <c r="T843" i="16"/>
  <c r="Y843" i="16" s="1"/>
  <c r="AB842" i="16"/>
  <c r="X842" i="16"/>
  <c r="AC842" i="16" s="1"/>
  <c r="W842" i="16"/>
  <c r="V842" i="16"/>
  <c r="AA842" i="16" s="1"/>
  <c r="U842" i="16"/>
  <c r="Z842" i="16" s="1"/>
  <c r="T842" i="16"/>
  <c r="Y842" i="16" s="1"/>
  <c r="AB841" i="16"/>
  <c r="X841" i="16"/>
  <c r="AC841" i="16" s="1"/>
  <c r="W841" i="16"/>
  <c r="V841" i="16"/>
  <c r="AA841" i="16" s="1"/>
  <c r="U841" i="16"/>
  <c r="Z841" i="16" s="1"/>
  <c r="T841" i="16"/>
  <c r="Y841" i="16" s="1"/>
  <c r="X840" i="16"/>
  <c r="AC840" i="16" s="1"/>
  <c r="W840" i="16"/>
  <c r="AB840" i="16" s="1"/>
  <c r="V840" i="16"/>
  <c r="AA840" i="16" s="1"/>
  <c r="U840" i="16"/>
  <c r="Z840" i="16" s="1"/>
  <c r="T840" i="16"/>
  <c r="Y840" i="16" s="1"/>
  <c r="AB839" i="16"/>
  <c r="X839" i="16"/>
  <c r="AC839" i="16" s="1"/>
  <c r="W839" i="16"/>
  <c r="V839" i="16"/>
  <c r="AA839" i="16" s="1"/>
  <c r="U839" i="16"/>
  <c r="Z839" i="16" s="1"/>
  <c r="T839" i="16"/>
  <c r="Y839" i="16" s="1"/>
  <c r="AB838" i="16"/>
  <c r="X838" i="16"/>
  <c r="AC838" i="16" s="1"/>
  <c r="W838" i="16"/>
  <c r="V838" i="16"/>
  <c r="AA838" i="16" s="1"/>
  <c r="U838" i="16"/>
  <c r="Z838" i="16" s="1"/>
  <c r="T838" i="16"/>
  <c r="Y838" i="16" s="1"/>
  <c r="AB837" i="16"/>
  <c r="X837" i="16"/>
  <c r="AC837" i="16" s="1"/>
  <c r="W837" i="16"/>
  <c r="V837" i="16"/>
  <c r="AA837" i="16" s="1"/>
  <c r="U837" i="16"/>
  <c r="Z837" i="16" s="1"/>
  <c r="T837" i="16"/>
  <c r="Y837" i="16" s="1"/>
  <c r="X836" i="16"/>
  <c r="AC836" i="16" s="1"/>
  <c r="W836" i="16"/>
  <c r="AB836" i="16" s="1"/>
  <c r="V836" i="16"/>
  <c r="AA836" i="16" s="1"/>
  <c r="U836" i="16"/>
  <c r="Z836" i="16" s="1"/>
  <c r="T836" i="16"/>
  <c r="Y836" i="16" s="1"/>
  <c r="AB835" i="16"/>
  <c r="X835" i="16"/>
  <c r="AC835" i="16" s="1"/>
  <c r="W835" i="16"/>
  <c r="V835" i="16"/>
  <c r="AA835" i="16" s="1"/>
  <c r="U835" i="16"/>
  <c r="Z835" i="16" s="1"/>
  <c r="T835" i="16"/>
  <c r="Y835" i="16" s="1"/>
  <c r="AB834" i="16"/>
  <c r="X834" i="16"/>
  <c r="AC834" i="16" s="1"/>
  <c r="W834" i="16"/>
  <c r="V834" i="16"/>
  <c r="AA834" i="16" s="1"/>
  <c r="U834" i="16"/>
  <c r="Z834" i="16" s="1"/>
  <c r="T834" i="16"/>
  <c r="Y834" i="16" s="1"/>
  <c r="AB833" i="16"/>
  <c r="X833" i="16"/>
  <c r="AC833" i="16" s="1"/>
  <c r="W833" i="16"/>
  <c r="V833" i="16"/>
  <c r="AA833" i="16" s="1"/>
  <c r="U833" i="16"/>
  <c r="Z833" i="16" s="1"/>
  <c r="T833" i="16"/>
  <c r="Y833" i="16" s="1"/>
  <c r="X832" i="16"/>
  <c r="AC832" i="16" s="1"/>
  <c r="W832" i="16"/>
  <c r="AB832" i="16" s="1"/>
  <c r="V832" i="16"/>
  <c r="AA832" i="16" s="1"/>
  <c r="U832" i="16"/>
  <c r="Z832" i="16" s="1"/>
  <c r="T832" i="16"/>
  <c r="Y832" i="16" s="1"/>
  <c r="AB831" i="16"/>
  <c r="X831" i="16"/>
  <c r="AC831" i="16" s="1"/>
  <c r="W831" i="16"/>
  <c r="V831" i="16"/>
  <c r="AA831" i="16" s="1"/>
  <c r="U831" i="16"/>
  <c r="Z831" i="16" s="1"/>
  <c r="T831" i="16"/>
  <c r="Y831" i="16" s="1"/>
  <c r="AB830" i="16"/>
  <c r="X830" i="16"/>
  <c r="AC830" i="16" s="1"/>
  <c r="W830" i="16"/>
  <c r="V830" i="16"/>
  <c r="AA830" i="16" s="1"/>
  <c r="U830" i="16"/>
  <c r="Z830" i="16" s="1"/>
  <c r="T830" i="16"/>
  <c r="Y830" i="16" s="1"/>
  <c r="AB829" i="16"/>
  <c r="X829" i="16"/>
  <c r="AC829" i="16" s="1"/>
  <c r="W829" i="16"/>
  <c r="V829" i="16"/>
  <c r="AA829" i="16" s="1"/>
  <c r="U829" i="16"/>
  <c r="Z829" i="16" s="1"/>
  <c r="T829" i="16"/>
  <c r="Y829" i="16" s="1"/>
  <c r="X828" i="16"/>
  <c r="AC828" i="16" s="1"/>
  <c r="W828" i="16"/>
  <c r="AB828" i="16" s="1"/>
  <c r="V828" i="16"/>
  <c r="AA828" i="16" s="1"/>
  <c r="U828" i="16"/>
  <c r="Z828" i="16" s="1"/>
  <c r="T828" i="16"/>
  <c r="Y828" i="16" s="1"/>
  <c r="AB827" i="16"/>
  <c r="X827" i="16"/>
  <c r="AC827" i="16" s="1"/>
  <c r="W827" i="16"/>
  <c r="V827" i="16"/>
  <c r="AA827" i="16" s="1"/>
  <c r="U827" i="16"/>
  <c r="Z827" i="16" s="1"/>
  <c r="T827" i="16"/>
  <c r="Y827" i="16" s="1"/>
  <c r="AB826" i="16"/>
  <c r="X826" i="16"/>
  <c r="AC826" i="16" s="1"/>
  <c r="W826" i="16"/>
  <c r="V826" i="16"/>
  <c r="AA826" i="16" s="1"/>
  <c r="U826" i="16"/>
  <c r="Z826" i="16" s="1"/>
  <c r="T826" i="16"/>
  <c r="Y826" i="16" s="1"/>
  <c r="AB825" i="16"/>
  <c r="X825" i="16"/>
  <c r="AC825" i="16" s="1"/>
  <c r="W825" i="16"/>
  <c r="V825" i="16"/>
  <c r="AA825" i="16" s="1"/>
  <c r="U825" i="16"/>
  <c r="Z825" i="16" s="1"/>
  <c r="T825" i="16"/>
  <c r="Y825" i="16" s="1"/>
  <c r="X824" i="16"/>
  <c r="AC824" i="16" s="1"/>
  <c r="W824" i="16"/>
  <c r="AB824" i="16" s="1"/>
  <c r="V824" i="16"/>
  <c r="AA824" i="16" s="1"/>
  <c r="U824" i="16"/>
  <c r="Z824" i="16" s="1"/>
  <c r="T824" i="16"/>
  <c r="Y824" i="16" s="1"/>
  <c r="AB823" i="16"/>
  <c r="X823" i="16"/>
  <c r="AC823" i="16" s="1"/>
  <c r="W823" i="16"/>
  <c r="V823" i="16"/>
  <c r="AA823" i="16" s="1"/>
  <c r="U823" i="16"/>
  <c r="Z823" i="16" s="1"/>
  <c r="T823" i="16"/>
  <c r="Y823" i="16" s="1"/>
  <c r="AB822" i="16"/>
  <c r="X822" i="16"/>
  <c r="AC822" i="16" s="1"/>
  <c r="W822" i="16"/>
  <c r="V822" i="16"/>
  <c r="AA822" i="16" s="1"/>
  <c r="U822" i="16"/>
  <c r="Z822" i="16" s="1"/>
  <c r="T822" i="16"/>
  <c r="Y822" i="16" s="1"/>
  <c r="AB821" i="16"/>
  <c r="X821" i="16"/>
  <c r="AC821" i="16" s="1"/>
  <c r="W821" i="16"/>
  <c r="V821" i="16"/>
  <c r="AA821" i="16" s="1"/>
  <c r="U821" i="16"/>
  <c r="Z821" i="16" s="1"/>
  <c r="T821" i="16"/>
  <c r="Y821" i="16" s="1"/>
  <c r="X820" i="16"/>
  <c r="AC820" i="16" s="1"/>
  <c r="W820" i="16"/>
  <c r="AB820" i="16" s="1"/>
  <c r="V820" i="16"/>
  <c r="AA820" i="16" s="1"/>
  <c r="U820" i="16"/>
  <c r="Z820" i="16" s="1"/>
  <c r="T820" i="16"/>
  <c r="Y820" i="16" s="1"/>
  <c r="AB819" i="16"/>
  <c r="X819" i="16"/>
  <c r="AC819" i="16" s="1"/>
  <c r="W819" i="16"/>
  <c r="V819" i="16"/>
  <c r="AA819" i="16" s="1"/>
  <c r="U819" i="16"/>
  <c r="Z819" i="16" s="1"/>
  <c r="T819" i="16"/>
  <c r="Y819" i="16" s="1"/>
  <c r="X818" i="16"/>
  <c r="AC818" i="16" s="1"/>
  <c r="W818" i="16"/>
  <c r="AB818" i="16" s="1"/>
  <c r="V818" i="16"/>
  <c r="AA818" i="16" s="1"/>
  <c r="U818" i="16"/>
  <c r="Z818" i="16" s="1"/>
  <c r="T818" i="16"/>
  <c r="Y818" i="16" s="1"/>
  <c r="AB817" i="16"/>
  <c r="X817" i="16"/>
  <c r="AC817" i="16" s="1"/>
  <c r="W817" i="16"/>
  <c r="V817" i="16"/>
  <c r="AA817" i="16" s="1"/>
  <c r="U817" i="16"/>
  <c r="Z817" i="16" s="1"/>
  <c r="T817" i="16"/>
  <c r="Y817" i="16" s="1"/>
  <c r="X816" i="16"/>
  <c r="AC816" i="16" s="1"/>
  <c r="W816" i="16"/>
  <c r="AB816" i="16" s="1"/>
  <c r="V816" i="16"/>
  <c r="AA816" i="16" s="1"/>
  <c r="U816" i="16"/>
  <c r="Z816" i="16" s="1"/>
  <c r="T816" i="16"/>
  <c r="Y816" i="16" s="1"/>
  <c r="X815" i="16"/>
  <c r="AC815" i="16" s="1"/>
  <c r="W815" i="16"/>
  <c r="AB815" i="16" s="1"/>
  <c r="V815" i="16"/>
  <c r="AA815" i="16" s="1"/>
  <c r="U815" i="16"/>
  <c r="Z815" i="16" s="1"/>
  <c r="T815" i="16"/>
  <c r="Y815" i="16" s="1"/>
  <c r="X814" i="16"/>
  <c r="AC814" i="16" s="1"/>
  <c r="W814" i="16"/>
  <c r="AB814" i="16" s="1"/>
  <c r="V814" i="16"/>
  <c r="AA814" i="16" s="1"/>
  <c r="U814" i="16"/>
  <c r="Z814" i="16" s="1"/>
  <c r="T814" i="16"/>
  <c r="Y814" i="16" s="1"/>
  <c r="AB813" i="16"/>
  <c r="X813" i="16"/>
  <c r="AC813" i="16" s="1"/>
  <c r="W813" i="16"/>
  <c r="V813" i="16"/>
  <c r="AA813" i="16" s="1"/>
  <c r="U813" i="16"/>
  <c r="Z813" i="16" s="1"/>
  <c r="T813" i="16"/>
  <c r="Y813" i="16" s="1"/>
  <c r="X812" i="16"/>
  <c r="AC812" i="16" s="1"/>
  <c r="W812" i="16"/>
  <c r="AB812" i="16" s="1"/>
  <c r="V812" i="16"/>
  <c r="AA812" i="16" s="1"/>
  <c r="U812" i="16"/>
  <c r="Z812" i="16" s="1"/>
  <c r="T812" i="16"/>
  <c r="Y812" i="16" s="1"/>
  <c r="AB811" i="16"/>
  <c r="X811" i="16"/>
  <c r="AC811" i="16" s="1"/>
  <c r="W811" i="16"/>
  <c r="V811" i="16"/>
  <c r="AA811" i="16" s="1"/>
  <c r="U811" i="16"/>
  <c r="Z811" i="16" s="1"/>
  <c r="T811" i="16"/>
  <c r="Y811" i="16" s="1"/>
  <c r="X810" i="16"/>
  <c r="AC810" i="16" s="1"/>
  <c r="W810" i="16"/>
  <c r="AB810" i="16" s="1"/>
  <c r="V810" i="16"/>
  <c r="AA810" i="16" s="1"/>
  <c r="U810" i="16"/>
  <c r="Z810" i="16" s="1"/>
  <c r="T810" i="16"/>
  <c r="Y810" i="16" s="1"/>
  <c r="X809" i="16"/>
  <c r="AC809" i="16" s="1"/>
  <c r="W809" i="16"/>
  <c r="AB809" i="16" s="1"/>
  <c r="V809" i="16"/>
  <c r="AA809" i="16" s="1"/>
  <c r="U809" i="16"/>
  <c r="Z809" i="16" s="1"/>
  <c r="T809" i="16"/>
  <c r="Y809" i="16" s="1"/>
  <c r="X808" i="16"/>
  <c r="AC808" i="16" s="1"/>
  <c r="W808" i="16"/>
  <c r="AB808" i="16" s="1"/>
  <c r="V808" i="16"/>
  <c r="AA808" i="16" s="1"/>
  <c r="U808" i="16"/>
  <c r="Z808" i="16" s="1"/>
  <c r="T808" i="16"/>
  <c r="Y808" i="16" s="1"/>
  <c r="X807" i="16"/>
  <c r="AC807" i="16" s="1"/>
  <c r="W807" i="16"/>
  <c r="AB807" i="16" s="1"/>
  <c r="V807" i="16"/>
  <c r="AA807" i="16" s="1"/>
  <c r="U807" i="16"/>
  <c r="Z807" i="16" s="1"/>
  <c r="T807" i="16"/>
  <c r="Y807" i="16" s="1"/>
  <c r="X806" i="16"/>
  <c r="AC806" i="16" s="1"/>
  <c r="W806" i="16"/>
  <c r="AB806" i="16" s="1"/>
  <c r="V806" i="16"/>
  <c r="AA806" i="16" s="1"/>
  <c r="U806" i="16"/>
  <c r="Z806" i="16" s="1"/>
  <c r="T806" i="16"/>
  <c r="Y806" i="16" s="1"/>
  <c r="AB805" i="16"/>
  <c r="Y805" i="16"/>
  <c r="X805" i="16"/>
  <c r="AC805" i="16" s="1"/>
  <c r="W805" i="16"/>
  <c r="V805" i="16"/>
  <c r="AA805" i="16" s="1"/>
  <c r="U805" i="16"/>
  <c r="Z805" i="16" s="1"/>
  <c r="T805" i="16"/>
  <c r="X804" i="16"/>
  <c r="AC804" i="16" s="1"/>
  <c r="W804" i="16"/>
  <c r="AB804" i="16" s="1"/>
  <c r="V804" i="16"/>
  <c r="AA804" i="16" s="1"/>
  <c r="U804" i="16"/>
  <c r="Z804" i="16" s="1"/>
  <c r="T804" i="16"/>
  <c r="Y804" i="16" s="1"/>
  <c r="AB803" i="16"/>
  <c r="X803" i="16"/>
  <c r="AC803" i="16" s="1"/>
  <c r="W803" i="16"/>
  <c r="V803" i="16"/>
  <c r="AA803" i="16" s="1"/>
  <c r="U803" i="16"/>
  <c r="Z803" i="16" s="1"/>
  <c r="T803" i="16"/>
  <c r="Y803" i="16" s="1"/>
  <c r="X802" i="16"/>
  <c r="AC802" i="16" s="1"/>
  <c r="W802" i="16"/>
  <c r="AB802" i="16" s="1"/>
  <c r="V802" i="16"/>
  <c r="AA802" i="16" s="1"/>
  <c r="U802" i="16"/>
  <c r="Z802" i="16" s="1"/>
  <c r="T802" i="16"/>
  <c r="Y802" i="16" s="1"/>
  <c r="X801" i="16"/>
  <c r="AC801" i="16" s="1"/>
  <c r="W801" i="16"/>
  <c r="AB801" i="16" s="1"/>
  <c r="V801" i="16"/>
  <c r="AA801" i="16" s="1"/>
  <c r="U801" i="16"/>
  <c r="Z801" i="16" s="1"/>
  <c r="T801" i="16"/>
  <c r="Y801" i="16" s="1"/>
  <c r="AB800" i="16"/>
  <c r="X800" i="16"/>
  <c r="AC800" i="16" s="1"/>
  <c r="W800" i="16"/>
  <c r="V800" i="16"/>
  <c r="AA800" i="16" s="1"/>
  <c r="U800" i="16"/>
  <c r="Z800" i="16" s="1"/>
  <c r="T800" i="16"/>
  <c r="Y800" i="16" s="1"/>
  <c r="AB799" i="16"/>
  <c r="X799" i="16"/>
  <c r="AC799" i="16" s="1"/>
  <c r="W799" i="16"/>
  <c r="V799" i="16"/>
  <c r="AA799" i="16" s="1"/>
  <c r="U799" i="16"/>
  <c r="Z799" i="16" s="1"/>
  <c r="T799" i="16"/>
  <c r="Y799" i="16" s="1"/>
  <c r="X798" i="16"/>
  <c r="AC798" i="16" s="1"/>
  <c r="W798" i="16"/>
  <c r="AB798" i="16" s="1"/>
  <c r="V798" i="16"/>
  <c r="AA798" i="16" s="1"/>
  <c r="U798" i="16"/>
  <c r="Z798" i="16" s="1"/>
  <c r="T798" i="16"/>
  <c r="Y798" i="16" s="1"/>
  <c r="X797" i="16"/>
  <c r="AC797" i="16" s="1"/>
  <c r="W797" i="16"/>
  <c r="AB797" i="16" s="1"/>
  <c r="V797" i="16"/>
  <c r="AA797" i="16" s="1"/>
  <c r="U797" i="16"/>
  <c r="Z797" i="16" s="1"/>
  <c r="T797" i="16"/>
  <c r="Y797" i="16" s="1"/>
  <c r="AB796" i="16"/>
  <c r="X796" i="16"/>
  <c r="AC796" i="16" s="1"/>
  <c r="W796" i="16"/>
  <c r="V796" i="16"/>
  <c r="AA796" i="16" s="1"/>
  <c r="U796" i="16"/>
  <c r="Z796" i="16" s="1"/>
  <c r="T796" i="16"/>
  <c r="Y796" i="16" s="1"/>
  <c r="AB795" i="16"/>
  <c r="X795" i="16"/>
  <c r="AC795" i="16" s="1"/>
  <c r="W795" i="16"/>
  <c r="V795" i="16"/>
  <c r="AA795" i="16" s="1"/>
  <c r="U795" i="16"/>
  <c r="Z795" i="16" s="1"/>
  <c r="T795" i="16"/>
  <c r="Y795" i="16" s="1"/>
  <c r="X794" i="16"/>
  <c r="AC794" i="16" s="1"/>
  <c r="W794" i="16"/>
  <c r="AB794" i="16" s="1"/>
  <c r="V794" i="16"/>
  <c r="AA794" i="16" s="1"/>
  <c r="U794" i="16"/>
  <c r="Z794" i="16" s="1"/>
  <c r="T794" i="16"/>
  <c r="Y794" i="16" s="1"/>
  <c r="X793" i="16"/>
  <c r="AC793" i="16" s="1"/>
  <c r="W793" i="16"/>
  <c r="AB793" i="16" s="1"/>
  <c r="V793" i="16"/>
  <c r="AA793" i="16" s="1"/>
  <c r="U793" i="16"/>
  <c r="Z793" i="16" s="1"/>
  <c r="T793" i="16"/>
  <c r="Y793" i="16" s="1"/>
  <c r="AB792" i="16"/>
  <c r="X792" i="16"/>
  <c r="AC792" i="16" s="1"/>
  <c r="W792" i="16"/>
  <c r="V792" i="16"/>
  <c r="AA792" i="16" s="1"/>
  <c r="U792" i="16"/>
  <c r="Z792" i="16" s="1"/>
  <c r="T792" i="16"/>
  <c r="Y792" i="16" s="1"/>
  <c r="AB791" i="16"/>
  <c r="X791" i="16"/>
  <c r="AC791" i="16" s="1"/>
  <c r="W791" i="16"/>
  <c r="V791" i="16"/>
  <c r="AA791" i="16" s="1"/>
  <c r="U791" i="16"/>
  <c r="Z791" i="16" s="1"/>
  <c r="T791" i="16"/>
  <c r="Y791" i="16" s="1"/>
  <c r="X790" i="16"/>
  <c r="AC790" i="16" s="1"/>
  <c r="W790" i="16"/>
  <c r="AB790" i="16" s="1"/>
  <c r="V790" i="16"/>
  <c r="AA790" i="16" s="1"/>
  <c r="U790" i="16"/>
  <c r="Z790" i="16" s="1"/>
  <c r="T790" i="16"/>
  <c r="Y790" i="16" s="1"/>
  <c r="X789" i="16"/>
  <c r="AC789" i="16" s="1"/>
  <c r="W789" i="16"/>
  <c r="AB789" i="16" s="1"/>
  <c r="V789" i="16"/>
  <c r="AA789" i="16" s="1"/>
  <c r="U789" i="16"/>
  <c r="Z789" i="16" s="1"/>
  <c r="T789" i="16"/>
  <c r="Y789" i="16" s="1"/>
  <c r="AB788" i="16"/>
  <c r="X788" i="16"/>
  <c r="AC788" i="16" s="1"/>
  <c r="W788" i="16"/>
  <c r="V788" i="16"/>
  <c r="AA788" i="16" s="1"/>
  <c r="U788" i="16"/>
  <c r="Z788" i="16" s="1"/>
  <c r="T788" i="16"/>
  <c r="Y788" i="16" s="1"/>
  <c r="AB787" i="16"/>
  <c r="X787" i="16"/>
  <c r="AC787" i="16" s="1"/>
  <c r="W787" i="16"/>
  <c r="V787" i="16"/>
  <c r="AA787" i="16" s="1"/>
  <c r="U787" i="16"/>
  <c r="Z787" i="16" s="1"/>
  <c r="T787" i="16"/>
  <c r="Y787" i="16" s="1"/>
  <c r="X786" i="16"/>
  <c r="AC786" i="16" s="1"/>
  <c r="W786" i="16"/>
  <c r="AB786" i="16" s="1"/>
  <c r="V786" i="16"/>
  <c r="AA786" i="16" s="1"/>
  <c r="U786" i="16"/>
  <c r="Z786" i="16" s="1"/>
  <c r="T786" i="16"/>
  <c r="Y786" i="16" s="1"/>
  <c r="X785" i="16"/>
  <c r="AC785" i="16" s="1"/>
  <c r="W785" i="16"/>
  <c r="AB785" i="16" s="1"/>
  <c r="V785" i="16"/>
  <c r="AA785" i="16" s="1"/>
  <c r="U785" i="16"/>
  <c r="Z785" i="16" s="1"/>
  <c r="T785" i="16"/>
  <c r="Y785" i="16" s="1"/>
  <c r="AB784" i="16"/>
  <c r="X784" i="16"/>
  <c r="AC784" i="16" s="1"/>
  <c r="W784" i="16"/>
  <c r="V784" i="16"/>
  <c r="AA784" i="16" s="1"/>
  <c r="U784" i="16"/>
  <c r="Z784" i="16" s="1"/>
  <c r="T784" i="16"/>
  <c r="Y784" i="16" s="1"/>
  <c r="AB783" i="16"/>
  <c r="X783" i="16"/>
  <c r="AC783" i="16" s="1"/>
  <c r="W783" i="16"/>
  <c r="V783" i="16"/>
  <c r="AA783" i="16" s="1"/>
  <c r="U783" i="16"/>
  <c r="Z783" i="16" s="1"/>
  <c r="T783" i="16"/>
  <c r="Y783" i="16" s="1"/>
  <c r="X782" i="16"/>
  <c r="AC782" i="16" s="1"/>
  <c r="W782" i="16"/>
  <c r="AB782" i="16" s="1"/>
  <c r="V782" i="16"/>
  <c r="AA782" i="16" s="1"/>
  <c r="U782" i="16"/>
  <c r="Z782" i="16" s="1"/>
  <c r="T782" i="16"/>
  <c r="Y782" i="16" s="1"/>
  <c r="X781" i="16"/>
  <c r="AC781" i="16" s="1"/>
  <c r="W781" i="16"/>
  <c r="AB781" i="16" s="1"/>
  <c r="V781" i="16"/>
  <c r="AA781" i="16" s="1"/>
  <c r="U781" i="16"/>
  <c r="Z781" i="16" s="1"/>
  <c r="T781" i="16"/>
  <c r="Y781" i="16" s="1"/>
  <c r="AB780" i="16"/>
  <c r="X780" i="16"/>
  <c r="AC780" i="16" s="1"/>
  <c r="W780" i="16"/>
  <c r="V780" i="16"/>
  <c r="AA780" i="16" s="1"/>
  <c r="U780" i="16"/>
  <c r="Z780" i="16" s="1"/>
  <c r="T780" i="16"/>
  <c r="Y780" i="16" s="1"/>
  <c r="AB779" i="16"/>
  <c r="X779" i="16"/>
  <c r="AC779" i="16" s="1"/>
  <c r="W779" i="16"/>
  <c r="V779" i="16"/>
  <c r="AA779" i="16" s="1"/>
  <c r="U779" i="16"/>
  <c r="Z779" i="16" s="1"/>
  <c r="T779" i="16"/>
  <c r="Y779" i="16" s="1"/>
  <c r="X778" i="16"/>
  <c r="AC778" i="16" s="1"/>
  <c r="W778" i="16"/>
  <c r="AB778" i="16" s="1"/>
  <c r="V778" i="16"/>
  <c r="AA778" i="16" s="1"/>
  <c r="U778" i="16"/>
  <c r="Z778" i="16" s="1"/>
  <c r="T778" i="16"/>
  <c r="Y778" i="16" s="1"/>
  <c r="X777" i="16"/>
  <c r="AC777" i="16" s="1"/>
  <c r="W777" i="16"/>
  <c r="AB777" i="16" s="1"/>
  <c r="V777" i="16"/>
  <c r="AA777" i="16" s="1"/>
  <c r="U777" i="16"/>
  <c r="Z777" i="16" s="1"/>
  <c r="T777" i="16"/>
  <c r="Y777" i="16" s="1"/>
  <c r="AB776" i="16"/>
  <c r="X776" i="16"/>
  <c r="AC776" i="16" s="1"/>
  <c r="W776" i="16"/>
  <c r="V776" i="16"/>
  <c r="AA776" i="16" s="1"/>
  <c r="U776" i="16"/>
  <c r="Z776" i="16" s="1"/>
  <c r="T776" i="16"/>
  <c r="Y776" i="16" s="1"/>
  <c r="AB775" i="16"/>
  <c r="X775" i="16"/>
  <c r="AC775" i="16" s="1"/>
  <c r="W775" i="16"/>
  <c r="V775" i="16"/>
  <c r="AA775" i="16" s="1"/>
  <c r="U775" i="16"/>
  <c r="Z775" i="16" s="1"/>
  <c r="T775" i="16"/>
  <c r="Y775" i="16" s="1"/>
  <c r="X774" i="16"/>
  <c r="AC774" i="16" s="1"/>
  <c r="W774" i="16"/>
  <c r="AB774" i="16" s="1"/>
  <c r="V774" i="16"/>
  <c r="AA774" i="16" s="1"/>
  <c r="U774" i="16"/>
  <c r="Z774" i="16" s="1"/>
  <c r="T774" i="16"/>
  <c r="Y774" i="16" s="1"/>
  <c r="X773" i="16"/>
  <c r="AC773" i="16" s="1"/>
  <c r="W773" i="16"/>
  <c r="AB773" i="16" s="1"/>
  <c r="V773" i="16"/>
  <c r="AA773" i="16" s="1"/>
  <c r="U773" i="16"/>
  <c r="Z773" i="16" s="1"/>
  <c r="T773" i="16"/>
  <c r="Y773" i="16" s="1"/>
  <c r="AB772" i="16"/>
  <c r="X772" i="16"/>
  <c r="AC772" i="16" s="1"/>
  <c r="W772" i="16"/>
  <c r="V772" i="16"/>
  <c r="AA772" i="16" s="1"/>
  <c r="U772" i="16"/>
  <c r="Z772" i="16" s="1"/>
  <c r="T772" i="16"/>
  <c r="Y772" i="16" s="1"/>
  <c r="AB771" i="16"/>
  <c r="X771" i="16"/>
  <c r="AC771" i="16" s="1"/>
  <c r="W771" i="16"/>
  <c r="V771" i="16"/>
  <c r="AA771" i="16" s="1"/>
  <c r="U771" i="16"/>
  <c r="Z771" i="16" s="1"/>
  <c r="T771" i="16"/>
  <c r="Y771" i="16" s="1"/>
  <c r="X770" i="16"/>
  <c r="AC770" i="16" s="1"/>
  <c r="W770" i="16"/>
  <c r="AB770" i="16" s="1"/>
  <c r="V770" i="16"/>
  <c r="AA770" i="16" s="1"/>
  <c r="U770" i="16"/>
  <c r="Z770" i="16" s="1"/>
  <c r="T770" i="16"/>
  <c r="Y770" i="16" s="1"/>
  <c r="X769" i="16"/>
  <c r="AC769" i="16" s="1"/>
  <c r="W769" i="16"/>
  <c r="AB769" i="16" s="1"/>
  <c r="V769" i="16"/>
  <c r="AA769" i="16" s="1"/>
  <c r="U769" i="16"/>
  <c r="Z769" i="16" s="1"/>
  <c r="T769" i="16"/>
  <c r="Y769" i="16" s="1"/>
  <c r="AB768" i="16"/>
  <c r="X768" i="16"/>
  <c r="AC768" i="16" s="1"/>
  <c r="W768" i="16"/>
  <c r="V768" i="16"/>
  <c r="AA768" i="16" s="1"/>
  <c r="U768" i="16"/>
  <c r="Z768" i="16" s="1"/>
  <c r="T768" i="16"/>
  <c r="Y768" i="16" s="1"/>
  <c r="AB767" i="16"/>
  <c r="X767" i="16"/>
  <c r="AC767" i="16" s="1"/>
  <c r="W767" i="16"/>
  <c r="V767" i="16"/>
  <c r="AA767" i="16" s="1"/>
  <c r="U767" i="16"/>
  <c r="Z767" i="16" s="1"/>
  <c r="T767" i="16"/>
  <c r="Y767" i="16" s="1"/>
  <c r="X766" i="16"/>
  <c r="AC766" i="16" s="1"/>
  <c r="W766" i="16"/>
  <c r="AB766" i="16" s="1"/>
  <c r="V766" i="16"/>
  <c r="AA766" i="16" s="1"/>
  <c r="U766" i="16"/>
  <c r="Z766" i="16" s="1"/>
  <c r="T766" i="16"/>
  <c r="Y766" i="16" s="1"/>
  <c r="X765" i="16"/>
  <c r="AC765" i="16" s="1"/>
  <c r="W765" i="16"/>
  <c r="AB765" i="16" s="1"/>
  <c r="V765" i="16"/>
  <c r="AA765" i="16" s="1"/>
  <c r="U765" i="16"/>
  <c r="Z765" i="16" s="1"/>
  <c r="T765" i="16"/>
  <c r="Y765" i="16" s="1"/>
  <c r="AB764" i="16"/>
  <c r="X764" i="16"/>
  <c r="AC764" i="16" s="1"/>
  <c r="W764" i="16"/>
  <c r="V764" i="16"/>
  <c r="AA764" i="16" s="1"/>
  <c r="U764" i="16"/>
  <c r="Z764" i="16" s="1"/>
  <c r="T764" i="16"/>
  <c r="Y764" i="16" s="1"/>
  <c r="AB763" i="16"/>
  <c r="X763" i="16"/>
  <c r="AC763" i="16" s="1"/>
  <c r="W763" i="16"/>
  <c r="V763" i="16"/>
  <c r="AA763" i="16" s="1"/>
  <c r="U763" i="16"/>
  <c r="Z763" i="16" s="1"/>
  <c r="T763" i="16"/>
  <c r="Y763" i="16" s="1"/>
  <c r="X762" i="16"/>
  <c r="AC762" i="16" s="1"/>
  <c r="W762" i="16"/>
  <c r="AB762" i="16" s="1"/>
  <c r="V762" i="16"/>
  <c r="AA762" i="16" s="1"/>
  <c r="U762" i="16"/>
  <c r="Z762" i="16" s="1"/>
  <c r="T762" i="16"/>
  <c r="Y762" i="16" s="1"/>
  <c r="X761" i="16"/>
  <c r="AC761" i="16" s="1"/>
  <c r="W761" i="16"/>
  <c r="AB761" i="16" s="1"/>
  <c r="V761" i="16"/>
  <c r="AA761" i="16" s="1"/>
  <c r="U761" i="16"/>
  <c r="Z761" i="16" s="1"/>
  <c r="T761" i="16"/>
  <c r="Y761" i="16" s="1"/>
  <c r="AB760" i="16"/>
  <c r="X760" i="16"/>
  <c r="AC760" i="16" s="1"/>
  <c r="W760" i="16"/>
  <c r="V760" i="16"/>
  <c r="AA760" i="16" s="1"/>
  <c r="U760" i="16"/>
  <c r="Z760" i="16" s="1"/>
  <c r="T760" i="16"/>
  <c r="Y760" i="16" s="1"/>
  <c r="AB759" i="16"/>
  <c r="X759" i="16"/>
  <c r="AC759" i="16" s="1"/>
  <c r="W759" i="16"/>
  <c r="V759" i="16"/>
  <c r="AA759" i="16" s="1"/>
  <c r="U759" i="16"/>
  <c r="Z759" i="16" s="1"/>
  <c r="T759" i="16"/>
  <c r="Y759" i="16" s="1"/>
  <c r="X758" i="16"/>
  <c r="AC758" i="16" s="1"/>
  <c r="W758" i="16"/>
  <c r="AB758" i="16" s="1"/>
  <c r="V758" i="16"/>
  <c r="AA758" i="16" s="1"/>
  <c r="U758" i="16"/>
  <c r="Z758" i="16" s="1"/>
  <c r="T758" i="16"/>
  <c r="Y758" i="16" s="1"/>
  <c r="AB757" i="16"/>
  <c r="X757" i="16"/>
  <c r="AC757" i="16" s="1"/>
  <c r="W757" i="16"/>
  <c r="V757" i="16"/>
  <c r="AA757" i="16" s="1"/>
  <c r="U757" i="16"/>
  <c r="Z757" i="16" s="1"/>
  <c r="T757" i="16"/>
  <c r="Y757" i="16" s="1"/>
  <c r="X756" i="16"/>
  <c r="AC756" i="16" s="1"/>
  <c r="W756" i="16"/>
  <c r="AB756" i="16" s="1"/>
  <c r="V756" i="16"/>
  <c r="AA756" i="16" s="1"/>
  <c r="U756" i="16"/>
  <c r="Z756" i="16" s="1"/>
  <c r="T756" i="16"/>
  <c r="Y756" i="16" s="1"/>
  <c r="AB755" i="16"/>
  <c r="X755" i="16"/>
  <c r="AC755" i="16" s="1"/>
  <c r="W755" i="16"/>
  <c r="V755" i="16"/>
  <c r="AA755" i="16" s="1"/>
  <c r="U755" i="16"/>
  <c r="Z755" i="16" s="1"/>
  <c r="T755" i="16"/>
  <c r="Y755" i="16" s="1"/>
  <c r="X754" i="16"/>
  <c r="AC754" i="16" s="1"/>
  <c r="W754" i="16"/>
  <c r="AB754" i="16" s="1"/>
  <c r="V754" i="16"/>
  <c r="AA754" i="16" s="1"/>
  <c r="U754" i="16"/>
  <c r="Z754" i="16" s="1"/>
  <c r="T754" i="16"/>
  <c r="Y754" i="16" s="1"/>
  <c r="X753" i="16"/>
  <c r="AC753" i="16" s="1"/>
  <c r="W753" i="16"/>
  <c r="AB753" i="16" s="1"/>
  <c r="V753" i="16"/>
  <c r="AA753" i="16" s="1"/>
  <c r="U753" i="16"/>
  <c r="Z753" i="16" s="1"/>
  <c r="T753" i="16"/>
  <c r="Y753" i="16" s="1"/>
  <c r="X752" i="16"/>
  <c r="AC752" i="16" s="1"/>
  <c r="W752" i="16"/>
  <c r="AB752" i="16" s="1"/>
  <c r="V752" i="16"/>
  <c r="AA752" i="16" s="1"/>
  <c r="U752" i="16"/>
  <c r="Z752" i="16" s="1"/>
  <c r="T752" i="16"/>
  <c r="Y752" i="16" s="1"/>
  <c r="AB751" i="16"/>
  <c r="X751" i="16"/>
  <c r="AC751" i="16" s="1"/>
  <c r="W751" i="16"/>
  <c r="V751" i="16"/>
  <c r="AA751" i="16" s="1"/>
  <c r="U751" i="16"/>
  <c r="Z751" i="16" s="1"/>
  <c r="T751" i="16"/>
  <c r="Y751" i="16" s="1"/>
  <c r="X750" i="16"/>
  <c r="AC750" i="16" s="1"/>
  <c r="W750" i="16"/>
  <c r="AB750" i="16" s="1"/>
  <c r="V750" i="16"/>
  <c r="AA750" i="16" s="1"/>
  <c r="U750" i="16"/>
  <c r="Z750" i="16" s="1"/>
  <c r="T750" i="16"/>
  <c r="Y750" i="16" s="1"/>
  <c r="AB749" i="16"/>
  <c r="X749" i="16"/>
  <c r="AC749" i="16" s="1"/>
  <c r="W749" i="16"/>
  <c r="V749" i="16"/>
  <c r="AA749" i="16" s="1"/>
  <c r="U749" i="16"/>
  <c r="Z749" i="16" s="1"/>
  <c r="T749" i="16"/>
  <c r="Y749" i="16" s="1"/>
  <c r="X748" i="16"/>
  <c r="AC748" i="16" s="1"/>
  <c r="W748" i="16"/>
  <c r="AB748" i="16" s="1"/>
  <c r="V748" i="16"/>
  <c r="AA748" i="16" s="1"/>
  <c r="U748" i="16"/>
  <c r="Z748" i="16" s="1"/>
  <c r="T748" i="16"/>
  <c r="Y748" i="16" s="1"/>
  <c r="AB747" i="16"/>
  <c r="X747" i="16"/>
  <c r="AC747" i="16" s="1"/>
  <c r="W747" i="16"/>
  <c r="V747" i="16"/>
  <c r="AA747" i="16" s="1"/>
  <c r="U747" i="16"/>
  <c r="Z747" i="16" s="1"/>
  <c r="T747" i="16"/>
  <c r="Y747" i="16" s="1"/>
  <c r="X746" i="16"/>
  <c r="AC746" i="16" s="1"/>
  <c r="W746" i="16"/>
  <c r="AB746" i="16" s="1"/>
  <c r="V746" i="16"/>
  <c r="AA746" i="16" s="1"/>
  <c r="U746" i="16"/>
  <c r="Z746" i="16" s="1"/>
  <c r="T746" i="16"/>
  <c r="Y746" i="16" s="1"/>
  <c r="X745" i="16"/>
  <c r="AC745" i="16" s="1"/>
  <c r="W745" i="16"/>
  <c r="AB745" i="16" s="1"/>
  <c r="V745" i="16"/>
  <c r="AA745" i="16" s="1"/>
  <c r="U745" i="16"/>
  <c r="Z745" i="16" s="1"/>
  <c r="T745" i="16"/>
  <c r="Y745" i="16" s="1"/>
  <c r="X744" i="16"/>
  <c r="AC744" i="16" s="1"/>
  <c r="W744" i="16"/>
  <c r="AB744" i="16" s="1"/>
  <c r="V744" i="16"/>
  <c r="AA744" i="16" s="1"/>
  <c r="U744" i="16"/>
  <c r="Z744" i="16" s="1"/>
  <c r="T744" i="16"/>
  <c r="Y744" i="16" s="1"/>
  <c r="AB743" i="16"/>
  <c r="X743" i="16"/>
  <c r="AC743" i="16" s="1"/>
  <c r="W743" i="16"/>
  <c r="V743" i="16"/>
  <c r="AA743" i="16" s="1"/>
  <c r="U743" i="16"/>
  <c r="Z743" i="16" s="1"/>
  <c r="T743" i="16"/>
  <c r="Y743" i="16" s="1"/>
  <c r="X742" i="16"/>
  <c r="AC742" i="16" s="1"/>
  <c r="W742" i="16"/>
  <c r="AB742" i="16" s="1"/>
  <c r="V742" i="16"/>
  <c r="AA742" i="16" s="1"/>
  <c r="U742" i="16"/>
  <c r="Z742" i="16" s="1"/>
  <c r="T742" i="16"/>
  <c r="Y742" i="16" s="1"/>
  <c r="AB741" i="16"/>
  <c r="X741" i="16"/>
  <c r="AC741" i="16" s="1"/>
  <c r="W741" i="16"/>
  <c r="V741" i="16"/>
  <c r="AA741" i="16" s="1"/>
  <c r="U741" i="16"/>
  <c r="Z741" i="16" s="1"/>
  <c r="T741" i="16"/>
  <c r="Y741" i="16" s="1"/>
  <c r="X740" i="16"/>
  <c r="AC740" i="16" s="1"/>
  <c r="W740" i="16"/>
  <c r="AB740" i="16" s="1"/>
  <c r="V740" i="16"/>
  <c r="AA740" i="16" s="1"/>
  <c r="U740" i="16"/>
  <c r="Z740" i="16" s="1"/>
  <c r="T740" i="16"/>
  <c r="Y740" i="16" s="1"/>
  <c r="AB739" i="16"/>
  <c r="X739" i="16"/>
  <c r="AC739" i="16" s="1"/>
  <c r="W739" i="16"/>
  <c r="V739" i="16"/>
  <c r="AA739" i="16" s="1"/>
  <c r="U739" i="16"/>
  <c r="Z739" i="16" s="1"/>
  <c r="T739" i="16"/>
  <c r="Y739" i="16" s="1"/>
  <c r="X738" i="16"/>
  <c r="AC738" i="16" s="1"/>
  <c r="W738" i="16"/>
  <c r="AB738" i="16" s="1"/>
  <c r="V738" i="16"/>
  <c r="AA738" i="16" s="1"/>
  <c r="U738" i="16"/>
  <c r="Z738" i="16" s="1"/>
  <c r="T738" i="16"/>
  <c r="Y738" i="16" s="1"/>
  <c r="AB737" i="16"/>
  <c r="X737" i="16"/>
  <c r="AC737" i="16" s="1"/>
  <c r="W737" i="16"/>
  <c r="V737" i="16"/>
  <c r="AA737" i="16" s="1"/>
  <c r="U737" i="16"/>
  <c r="Z737" i="16" s="1"/>
  <c r="T737" i="16"/>
  <c r="Y737" i="16" s="1"/>
  <c r="X736" i="16"/>
  <c r="AC736" i="16" s="1"/>
  <c r="W736" i="16"/>
  <c r="AB736" i="16" s="1"/>
  <c r="V736" i="16"/>
  <c r="AA736" i="16" s="1"/>
  <c r="U736" i="16"/>
  <c r="Z736" i="16" s="1"/>
  <c r="T736" i="16"/>
  <c r="Y736" i="16" s="1"/>
  <c r="AB735" i="16"/>
  <c r="X735" i="16"/>
  <c r="AC735" i="16" s="1"/>
  <c r="W735" i="16"/>
  <c r="V735" i="16"/>
  <c r="AA735" i="16" s="1"/>
  <c r="U735" i="16"/>
  <c r="Z735" i="16" s="1"/>
  <c r="T735" i="16"/>
  <c r="Y735" i="16" s="1"/>
  <c r="X734" i="16"/>
  <c r="AC734" i="16" s="1"/>
  <c r="W734" i="16"/>
  <c r="AB734" i="16" s="1"/>
  <c r="V734" i="16"/>
  <c r="AA734" i="16" s="1"/>
  <c r="U734" i="16"/>
  <c r="Z734" i="16" s="1"/>
  <c r="T734" i="16"/>
  <c r="Y734" i="16" s="1"/>
  <c r="AB733" i="16"/>
  <c r="X733" i="16"/>
  <c r="AC733" i="16" s="1"/>
  <c r="W733" i="16"/>
  <c r="V733" i="16"/>
  <c r="AA733" i="16" s="1"/>
  <c r="U733" i="16"/>
  <c r="Z733" i="16" s="1"/>
  <c r="T733" i="16"/>
  <c r="Y733" i="16" s="1"/>
  <c r="X732" i="16"/>
  <c r="AC732" i="16" s="1"/>
  <c r="W732" i="16"/>
  <c r="AB732" i="16" s="1"/>
  <c r="V732" i="16"/>
  <c r="AA732" i="16" s="1"/>
  <c r="U732" i="16"/>
  <c r="Z732" i="16" s="1"/>
  <c r="T732" i="16"/>
  <c r="Y732" i="16" s="1"/>
  <c r="AB731" i="16"/>
  <c r="X731" i="16"/>
  <c r="AC731" i="16" s="1"/>
  <c r="W731" i="16"/>
  <c r="V731" i="16"/>
  <c r="AA731" i="16" s="1"/>
  <c r="U731" i="16"/>
  <c r="Z731" i="16" s="1"/>
  <c r="T731" i="16"/>
  <c r="Y731" i="16" s="1"/>
  <c r="X730" i="16"/>
  <c r="AC730" i="16" s="1"/>
  <c r="W730" i="16"/>
  <c r="AB730" i="16" s="1"/>
  <c r="V730" i="16"/>
  <c r="AA730" i="16" s="1"/>
  <c r="U730" i="16"/>
  <c r="Z730" i="16" s="1"/>
  <c r="T730" i="16"/>
  <c r="Y730" i="16" s="1"/>
  <c r="AB729" i="16"/>
  <c r="X729" i="16"/>
  <c r="AC729" i="16" s="1"/>
  <c r="W729" i="16"/>
  <c r="V729" i="16"/>
  <c r="AA729" i="16" s="1"/>
  <c r="U729" i="16"/>
  <c r="Z729" i="16" s="1"/>
  <c r="T729" i="16"/>
  <c r="Y729" i="16" s="1"/>
  <c r="X728" i="16"/>
  <c r="AC728" i="16" s="1"/>
  <c r="W728" i="16"/>
  <c r="AB728" i="16" s="1"/>
  <c r="V728" i="16"/>
  <c r="AA728" i="16" s="1"/>
  <c r="U728" i="16"/>
  <c r="Z728" i="16" s="1"/>
  <c r="T728" i="16"/>
  <c r="Y728" i="16" s="1"/>
  <c r="AB727" i="16"/>
  <c r="X727" i="16"/>
  <c r="AC727" i="16" s="1"/>
  <c r="W727" i="16"/>
  <c r="V727" i="16"/>
  <c r="AA727" i="16" s="1"/>
  <c r="U727" i="16"/>
  <c r="Z727" i="16" s="1"/>
  <c r="T727" i="16"/>
  <c r="Y727" i="16" s="1"/>
  <c r="X726" i="16"/>
  <c r="AC726" i="16" s="1"/>
  <c r="W726" i="16"/>
  <c r="AB726" i="16" s="1"/>
  <c r="V726" i="16"/>
  <c r="AA726" i="16" s="1"/>
  <c r="U726" i="16"/>
  <c r="Z726" i="16" s="1"/>
  <c r="T726" i="16"/>
  <c r="Y726" i="16" s="1"/>
  <c r="AB725" i="16"/>
  <c r="X725" i="16"/>
  <c r="AC725" i="16" s="1"/>
  <c r="W725" i="16"/>
  <c r="V725" i="16"/>
  <c r="AA725" i="16" s="1"/>
  <c r="U725" i="16"/>
  <c r="Z725" i="16" s="1"/>
  <c r="T725" i="16"/>
  <c r="Y725" i="16" s="1"/>
  <c r="X724" i="16"/>
  <c r="AC724" i="16" s="1"/>
  <c r="W724" i="16"/>
  <c r="AB724" i="16" s="1"/>
  <c r="V724" i="16"/>
  <c r="AA724" i="16" s="1"/>
  <c r="U724" i="16"/>
  <c r="Z724" i="16" s="1"/>
  <c r="T724" i="16"/>
  <c r="Y724" i="16" s="1"/>
  <c r="AB723" i="16"/>
  <c r="X723" i="16"/>
  <c r="AC723" i="16" s="1"/>
  <c r="W723" i="16"/>
  <c r="V723" i="16"/>
  <c r="AA723" i="16" s="1"/>
  <c r="U723" i="16"/>
  <c r="Z723" i="16" s="1"/>
  <c r="T723" i="16"/>
  <c r="Y723" i="16" s="1"/>
  <c r="X722" i="16"/>
  <c r="AC722" i="16" s="1"/>
  <c r="W722" i="16"/>
  <c r="AB722" i="16" s="1"/>
  <c r="V722" i="16"/>
  <c r="AA722" i="16" s="1"/>
  <c r="U722" i="16"/>
  <c r="Z722" i="16" s="1"/>
  <c r="T722" i="16"/>
  <c r="Y722" i="16" s="1"/>
  <c r="AB721" i="16"/>
  <c r="X721" i="16"/>
  <c r="AC721" i="16" s="1"/>
  <c r="W721" i="16"/>
  <c r="V721" i="16"/>
  <c r="AA721" i="16" s="1"/>
  <c r="U721" i="16"/>
  <c r="Z721" i="16" s="1"/>
  <c r="T721" i="16"/>
  <c r="Y721" i="16" s="1"/>
  <c r="X720" i="16"/>
  <c r="AC720" i="16" s="1"/>
  <c r="W720" i="16"/>
  <c r="AB720" i="16" s="1"/>
  <c r="V720" i="16"/>
  <c r="AA720" i="16" s="1"/>
  <c r="U720" i="16"/>
  <c r="Z720" i="16" s="1"/>
  <c r="T720" i="16"/>
  <c r="Y720" i="16" s="1"/>
  <c r="AB719" i="16"/>
  <c r="X719" i="16"/>
  <c r="AC719" i="16" s="1"/>
  <c r="W719" i="16"/>
  <c r="V719" i="16"/>
  <c r="AA719" i="16" s="1"/>
  <c r="U719" i="16"/>
  <c r="Z719" i="16" s="1"/>
  <c r="T719" i="16"/>
  <c r="Y719" i="16" s="1"/>
  <c r="X718" i="16"/>
  <c r="AC718" i="16" s="1"/>
  <c r="W718" i="16"/>
  <c r="AB718" i="16" s="1"/>
  <c r="V718" i="16"/>
  <c r="AA718" i="16" s="1"/>
  <c r="U718" i="16"/>
  <c r="Z718" i="16" s="1"/>
  <c r="T718" i="16"/>
  <c r="Y718" i="16" s="1"/>
  <c r="AB717" i="16"/>
  <c r="X717" i="16"/>
  <c r="AC717" i="16" s="1"/>
  <c r="W717" i="16"/>
  <c r="V717" i="16"/>
  <c r="AA717" i="16" s="1"/>
  <c r="U717" i="16"/>
  <c r="Z717" i="16" s="1"/>
  <c r="T717" i="16"/>
  <c r="Y717" i="16" s="1"/>
  <c r="X716" i="16"/>
  <c r="AC716" i="16" s="1"/>
  <c r="W716" i="16"/>
  <c r="AB716" i="16" s="1"/>
  <c r="V716" i="16"/>
  <c r="AA716" i="16" s="1"/>
  <c r="U716" i="16"/>
  <c r="Z716" i="16" s="1"/>
  <c r="T716" i="16"/>
  <c r="Y716" i="16" s="1"/>
  <c r="AB715" i="16"/>
  <c r="X715" i="16"/>
  <c r="AC715" i="16" s="1"/>
  <c r="W715" i="16"/>
  <c r="V715" i="16"/>
  <c r="AA715" i="16" s="1"/>
  <c r="U715" i="16"/>
  <c r="Z715" i="16" s="1"/>
  <c r="T715" i="16"/>
  <c r="Y715" i="16" s="1"/>
  <c r="X714" i="16"/>
  <c r="AC714" i="16" s="1"/>
  <c r="W714" i="16"/>
  <c r="AB714" i="16" s="1"/>
  <c r="V714" i="16"/>
  <c r="AA714" i="16" s="1"/>
  <c r="U714" i="16"/>
  <c r="Z714" i="16" s="1"/>
  <c r="T714" i="16"/>
  <c r="Y714" i="16" s="1"/>
  <c r="AB713" i="16"/>
  <c r="X713" i="16"/>
  <c r="AC713" i="16" s="1"/>
  <c r="W713" i="16"/>
  <c r="V713" i="16"/>
  <c r="AA713" i="16" s="1"/>
  <c r="U713" i="16"/>
  <c r="Z713" i="16" s="1"/>
  <c r="T713" i="16"/>
  <c r="Y713" i="16" s="1"/>
  <c r="X712" i="16"/>
  <c r="AC712" i="16" s="1"/>
  <c r="W712" i="16"/>
  <c r="AB712" i="16" s="1"/>
  <c r="V712" i="16"/>
  <c r="AA712" i="16" s="1"/>
  <c r="U712" i="16"/>
  <c r="Z712" i="16" s="1"/>
  <c r="T712" i="16"/>
  <c r="Y712" i="16" s="1"/>
  <c r="AB711" i="16"/>
  <c r="X711" i="16"/>
  <c r="AC711" i="16" s="1"/>
  <c r="W711" i="16"/>
  <c r="V711" i="16"/>
  <c r="AA711" i="16" s="1"/>
  <c r="U711" i="16"/>
  <c r="Z711" i="16" s="1"/>
  <c r="T711" i="16"/>
  <c r="Y711" i="16" s="1"/>
  <c r="X710" i="16"/>
  <c r="AC710" i="16" s="1"/>
  <c r="W710" i="16"/>
  <c r="AB710" i="16" s="1"/>
  <c r="V710" i="16"/>
  <c r="AA710" i="16" s="1"/>
  <c r="U710" i="16"/>
  <c r="Z710" i="16" s="1"/>
  <c r="T710" i="16"/>
  <c r="Y710" i="16" s="1"/>
  <c r="AB709" i="16"/>
  <c r="X709" i="16"/>
  <c r="AC709" i="16" s="1"/>
  <c r="W709" i="16"/>
  <c r="V709" i="16"/>
  <c r="AA709" i="16" s="1"/>
  <c r="U709" i="16"/>
  <c r="Z709" i="16" s="1"/>
  <c r="T709" i="16"/>
  <c r="Y709" i="16" s="1"/>
  <c r="X708" i="16"/>
  <c r="AC708" i="16" s="1"/>
  <c r="W708" i="16"/>
  <c r="AB708" i="16" s="1"/>
  <c r="V708" i="16"/>
  <c r="AA708" i="16" s="1"/>
  <c r="U708" i="16"/>
  <c r="Z708" i="16" s="1"/>
  <c r="T708" i="16"/>
  <c r="Y708" i="16" s="1"/>
  <c r="AB707" i="16"/>
  <c r="X707" i="16"/>
  <c r="AC707" i="16" s="1"/>
  <c r="W707" i="16"/>
  <c r="V707" i="16"/>
  <c r="AA707" i="16" s="1"/>
  <c r="U707" i="16"/>
  <c r="Z707" i="16" s="1"/>
  <c r="T707" i="16"/>
  <c r="Y707" i="16" s="1"/>
  <c r="X706" i="16"/>
  <c r="AC706" i="16" s="1"/>
  <c r="W706" i="16"/>
  <c r="AB706" i="16" s="1"/>
  <c r="V706" i="16"/>
  <c r="AA706" i="16" s="1"/>
  <c r="U706" i="16"/>
  <c r="Z706" i="16" s="1"/>
  <c r="T706" i="16"/>
  <c r="Y706" i="16" s="1"/>
  <c r="AB705" i="16"/>
  <c r="X705" i="16"/>
  <c r="AC705" i="16" s="1"/>
  <c r="W705" i="16"/>
  <c r="V705" i="16"/>
  <c r="AA705" i="16" s="1"/>
  <c r="U705" i="16"/>
  <c r="Z705" i="16" s="1"/>
  <c r="T705" i="16"/>
  <c r="Y705" i="16" s="1"/>
  <c r="X704" i="16"/>
  <c r="AC704" i="16" s="1"/>
  <c r="W704" i="16"/>
  <c r="AB704" i="16" s="1"/>
  <c r="V704" i="16"/>
  <c r="AA704" i="16" s="1"/>
  <c r="U704" i="16"/>
  <c r="Z704" i="16" s="1"/>
  <c r="T704" i="16"/>
  <c r="Y704" i="16" s="1"/>
  <c r="AB703" i="16"/>
  <c r="X703" i="16"/>
  <c r="AC703" i="16" s="1"/>
  <c r="W703" i="16"/>
  <c r="V703" i="16"/>
  <c r="AA703" i="16" s="1"/>
  <c r="U703" i="16"/>
  <c r="Z703" i="16" s="1"/>
  <c r="T703" i="16"/>
  <c r="Y703" i="16" s="1"/>
  <c r="X702" i="16"/>
  <c r="AC702" i="16" s="1"/>
  <c r="W702" i="16"/>
  <c r="AB702" i="16" s="1"/>
  <c r="V702" i="16"/>
  <c r="AA702" i="16" s="1"/>
  <c r="U702" i="16"/>
  <c r="Z702" i="16" s="1"/>
  <c r="T702" i="16"/>
  <c r="Y702" i="16" s="1"/>
  <c r="AB701" i="16"/>
  <c r="X701" i="16"/>
  <c r="AC701" i="16" s="1"/>
  <c r="W701" i="16"/>
  <c r="V701" i="16"/>
  <c r="AA701" i="16" s="1"/>
  <c r="U701" i="16"/>
  <c r="Z701" i="16" s="1"/>
  <c r="T701" i="16"/>
  <c r="Y701" i="16" s="1"/>
  <c r="X700" i="16"/>
  <c r="AC700" i="16" s="1"/>
  <c r="W700" i="16"/>
  <c r="AB700" i="16" s="1"/>
  <c r="V700" i="16"/>
  <c r="AA700" i="16" s="1"/>
  <c r="U700" i="16"/>
  <c r="Z700" i="16" s="1"/>
  <c r="T700" i="16"/>
  <c r="Y700" i="16" s="1"/>
  <c r="AB699" i="16"/>
  <c r="X699" i="16"/>
  <c r="AC699" i="16" s="1"/>
  <c r="W699" i="16"/>
  <c r="V699" i="16"/>
  <c r="AA699" i="16" s="1"/>
  <c r="U699" i="16"/>
  <c r="Z699" i="16" s="1"/>
  <c r="T699" i="16"/>
  <c r="Y699" i="16" s="1"/>
  <c r="X698" i="16"/>
  <c r="AC698" i="16" s="1"/>
  <c r="W698" i="16"/>
  <c r="AB698" i="16" s="1"/>
  <c r="V698" i="16"/>
  <c r="AA698" i="16" s="1"/>
  <c r="U698" i="16"/>
  <c r="Z698" i="16" s="1"/>
  <c r="T698" i="16"/>
  <c r="Y698" i="16" s="1"/>
  <c r="Y697" i="16"/>
  <c r="X697" i="16"/>
  <c r="AC697" i="16" s="1"/>
  <c r="W697" i="16"/>
  <c r="AB697" i="16" s="1"/>
  <c r="V697" i="16"/>
  <c r="AA697" i="16" s="1"/>
  <c r="U697" i="16"/>
  <c r="Z697" i="16" s="1"/>
  <c r="T697" i="16"/>
  <c r="AC696" i="16"/>
  <c r="Y696" i="16"/>
  <c r="X696" i="16"/>
  <c r="W696" i="16"/>
  <c r="AB696" i="16" s="1"/>
  <c r="V696" i="16"/>
  <c r="AA696" i="16" s="1"/>
  <c r="U696" i="16"/>
  <c r="Z696" i="16" s="1"/>
  <c r="T696" i="16"/>
  <c r="AC695" i="16"/>
  <c r="Y695" i="16"/>
  <c r="X695" i="16"/>
  <c r="W695" i="16"/>
  <c r="AB695" i="16" s="1"/>
  <c r="V695" i="16"/>
  <c r="AA695" i="16" s="1"/>
  <c r="U695" i="16"/>
  <c r="Z695" i="16" s="1"/>
  <c r="T695" i="16"/>
  <c r="AC694" i="16"/>
  <c r="Y694" i="16"/>
  <c r="X694" i="16"/>
  <c r="W694" i="16"/>
  <c r="AB694" i="16" s="1"/>
  <c r="V694" i="16"/>
  <c r="AA694" i="16" s="1"/>
  <c r="U694" i="16"/>
  <c r="Z694" i="16" s="1"/>
  <c r="T694" i="16"/>
  <c r="AC693" i="16"/>
  <c r="Y693" i="16"/>
  <c r="X693" i="16"/>
  <c r="W693" i="16"/>
  <c r="AB693" i="16" s="1"/>
  <c r="V693" i="16"/>
  <c r="AA693" i="16" s="1"/>
  <c r="U693" i="16"/>
  <c r="Z693" i="16" s="1"/>
  <c r="T693" i="16"/>
  <c r="AC692" i="16"/>
  <c r="Y692" i="16"/>
  <c r="X692" i="16"/>
  <c r="W692" i="16"/>
  <c r="AB692" i="16" s="1"/>
  <c r="V692" i="16"/>
  <c r="AA692" i="16" s="1"/>
  <c r="U692" i="16"/>
  <c r="Z692" i="16" s="1"/>
  <c r="T692" i="16"/>
  <c r="AC691" i="16"/>
  <c r="Y691" i="16"/>
  <c r="X691" i="16"/>
  <c r="W691" i="16"/>
  <c r="AB691" i="16" s="1"/>
  <c r="V691" i="16"/>
  <c r="AA691" i="16" s="1"/>
  <c r="U691" i="16"/>
  <c r="Z691" i="16" s="1"/>
  <c r="T691" i="16"/>
  <c r="AC690" i="16"/>
  <c r="Y690" i="16"/>
  <c r="X690" i="16"/>
  <c r="W690" i="16"/>
  <c r="AB690" i="16" s="1"/>
  <c r="V690" i="16"/>
  <c r="AA690" i="16" s="1"/>
  <c r="U690" i="16"/>
  <c r="Z690" i="16" s="1"/>
  <c r="T690" i="16"/>
  <c r="AC689" i="16"/>
  <c r="Y689" i="16"/>
  <c r="X689" i="16"/>
  <c r="W689" i="16"/>
  <c r="AB689" i="16" s="1"/>
  <c r="V689" i="16"/>
  <c r="AA689" i="16" s="1"/>
  <c r="U689" i="16"/>
  <c r="Z689" i="16" s="1"/>
  <c r="T689" i="16"/>
  <c r="AC688" i="16"/>
  <c r="Y688" i="16"/>
  <c r="X688" i="16"/>
  <c r="W688" i="16"/>
  <c r="AB688" i="16" s="1"/>
  <c r="V688" i="16"/>
  <c r="AA688" i="16" s="1"/>
  <c r="U688" i="16"/>
  <c r="Z688" i="16" s="1"/>
  <c r="T688" i="16"/>
  <c r="AC687" i="16"/>
  <c r="Y687" i="16"/>
  <c r="X687" i="16"/>
  <c r="W687" i="16"/>
  <c r="AB687" i="16" s="1"/>
  <c r="V687" i="16"/>
  <c r="AA687" i="16" s="1"/>
  <c r="U687" i="16"/>
  <c r="Z687" i="16" s="1"/>
  <c r="T687" i="16"/>
  <c r="AC686" i="16"/>
  <c r="Y686" i="16"/>
  <c r="X686" i="16"/>
  <c r="W686" i="16"/>
  <c r="AB686" i="16" s="1"/>
  <c r="V686" i="16"/>
  <c r="AA686" i="16" s="1"/>
  <c r="U686" i="16"/>
  <c r="Z686" i="16" s="1"/>
  <c r="T686" i="16"/>
  <c r="AC685" i="16"/>
  <c r="Y685" i="16"/>
  <c r="X685" i="16"/>
  <c r="W685" i="16"/>
  <c r="AB685" i="16" s="1"/>
  <c r="V685" i="16"/>
  <c r="AA685" i="16" s="1"/>
  <c r="U685" i="16"/>
  <c r="Z685" i="16" s="1"/>
  <c r="T685" i="16"/>
  <c r="AC684" i="16"/>
  <c r="Y684" i="16"/>
  <c r="X684" i="16"/>
  <c r="W684" i="16"/>
  <c r="AB684" i="16" s="1"/>
  <c r="V684" i="16"/>
  <c r="AA684" i="16" s="1"/>
  <c r="U684" i="16"/>
  <c r="Z684" i="16" s="1"/>
  <c r="T684" i="16"/>
  <c r="AC683" i="16"/>
  <c r="Y683" i="16"/>
  <c r="X683" i="16"/>
  <c r="W683" i="16"/>
  <c r="AB683" i="16" s="1"/>
  <c r="V683" i="16"/>
  <c r="AA683" i="16" s="1"/>
  <c r="U683" i="16"/>
  <c r="Z683" i="16" s="1"/>
  <c r="T683" i="16"/>
  <c r="AC682" i="16"/>
  <c r="Y682" i="16"/>
  <c r="X682" i="16"/>
  <c r="W682" i="16"/>
  <c r="AB682" i="16" s="1"/>
  <c r="V682" i="16"/>
  <c r="AA682" i="16" s="1"/>
  <c r="U682" i="16"/>
  <c r="Z682" i="16" s="1"/>
  <c r="T682" i="16"/>
  <c r="AC681" i="16"/>
  <c r="Y681" i="16"/>
  <c r="X681" i="16"/>
  <c r="W681" i="16"/>
  <c r="AB681" i="16" s="1"/>
  <c r="V681" i="16"/>
  <c r="AA681" i="16" s="1"/>
  <c r="U681" i="16"/>
  <c r="Z681" i="16" s="1"/>
  <c r="T681" i="16"/>
  <c r="AC680" i="16"/>
  <c r="Y680" i="16"/>
  <c r="X680" i="16"/>
  <c r="W680" i="16"/>
  <c r="AB680" i="16" s="1"/>
  <c r="V680" i="16"/>
  <c r="AA680" i="16" s="1"/>
  <c r="U680" i="16"/>
  <c r="Z680" i="16" s="1"/>
  <c r="T680" i="16"/>
  <c r="AC679" i="16"/>
  <c r="Y679" i="16"/>
  <c r="X679" i="16"/>
  <c r="W679" i="16"/>
  <c r="AB679" i="16" s="1"/>
  <c r="V679" i="16"/>
  <c r="AA679" i="16" s="1"/>
  <c r="U679" i="16"/>
  <c r="Z679" i="16" s="1"/>
  <c r="T679" i="16"/>
  <c r="AC678" i="16"/>
  <c r="Y678" i="16"/>
  <c r="X678" i="16"/>
  <c r="W678" i="16"/>
  <c r="AB678" i="16" s="1"/>
  <c r="V678" i="16"/>
  <c r="AA678" i="16" s="1"/>
  <c r="U678" i="16"/>
  <c r="Z678" i="16" s="1"/>
  <c r="T678" i="16"/>
  <c r="AC677" i="16"/>
  <c r="Y677" i="16"/>
  <c r="X677" i="16"/>
  <c r="W677" i="16"/>
  <c r="AB677" i="16" s="1"/>
  <c r="V677" i="16"/>
  <c r="AA677" i="16" s="1"/>
  <c r="U677" i="16"/>
  <c r="Z677" i="16" s="1"/>
  <c r="T677" i="16"/>
  <c r="AC676" i="16"/>
  <c r="Y676" i="16"/>
  <c r="X676" i="16"/>
  <c r="W676" i="16"/>
  <c r="AB676" i="16" s="1"/>
  <c r="V676" i="16"/>
  <c r="AA676" i="16" s="1"/>
  <c r="U676" i="16"/>
  <c r="Z676" i="16" s="1"/>
  <c r="T676" i="16"/>
  <c r="AC675" i="16"/>
  <c r="Y675" i="16"/>
  <c r="X675" i="16"/>
  <c r="W675" i="16"/>
  <c r="AB675" i="16" s="1"/>
  <c r="V675" i="16"/>
  <c r="AA675" i="16" s="1"/>
  <c r="U675" i="16"/>
  <c r="Z675" i="16" s="1"/>
  <c r="T675" i="16"/>
  <c r="AC674" i="16"/>
  <c r="Y674" i="16"/>
  <c r="X674" i="16"/>
  <c r="W674" i="16"/>
  <c r="AB674" i="16" s="1"/>
  <c r="V674" i="16"/>
  <c r="AA674" i="16" s="1"/>
  <c r="U674" i="16"/>
  <c r="Z674" i="16" s="1"/>
  <c r="T674" i="16"/>
  <c r="AC673" i="16"/>
  <c r="Y673" i="16"/>
  <c r="X673" i="16"/>
  <c r="W673" i="16"/>
  <c r="AB673" i="16" s="1"/>
  <c r="V673" i="16"/>
  <c r="AA673" i="16" s="1"/>
  <c r="U673" i="16"/>
  <c r="Z673" i="16" s="1"/>
  <c r="T673" i="16"/>
  <c r="AC672" i="16"/>
  <c r="Y672" i="16"/>
  <c r="X672" i="16"/>
  <c r="W672" i="16"/>
  <c r="AB672" i="16" s="1"/>
  <c r="V672" i="16"/>
  <c r="AA672" i="16" s="1"/>
  <c r="U672" i="16"/>
  <c r="Z672" i="16" s="1"/>
  <c r="T672" i="16"/>
  <c r="AC671" i="16"/>
  <c r="Y671" i="16"/>
  <c r="X671" i="16"/>
  <c r="W671" i="16"/>
  <c r="AB671" i="16" s="1"/>
  <c r="V671" i="16"/>
  <c r="AA671" i="16" s="1"/>
  <c r="U671" i="16"/>
  <c r="Z671" i="16" s="1"/>
  <c r="T671" i="16"/>
  <c r="AC670" i="16"/>
  <c r="Y670" i="16"/>
  <c r="X670" i="16"/>
  <c r="W670" i="16"/>
  <c r="AB670" i="16" s="1"/>
  <c r="V670" i="16"/>
  <c r="AA670" i="16" s="1"/>
  <c r="U670" i="16"/>
  <c r="Z670" i="16" s="1"/>
  <c r="T670" i="16"/>
  <c r="AC669" i="16"/>
  <c r="Y669" i="16"/>
  <c r="X669" i="16"/>
  <c r="W669" i="16"/>
  <c r="AB669" i="16" s="1"/>
  <c r="V669" i="16"/>
  <c r="AA669" i="16" s="1"/>
  <c r="U669" i="16"/>
  <c r="Z669" i="16" s="1"/>
  <c r="T669" i="16"/>
  <c r="AC668" i="16"/>
  <c r="Y668" i="16"/>
  <c r="X668" i="16"/>
  <c r="W668" i="16"/>
  <c r="AB668" i="16" s="1"/>
  <c r="V668" i="16"/>
  <c r="AA668" i="16" s="1"/>
  <c r="U668" i="16"/>
  <c r="Z668" i="16" s="1"/>
  <c r="T668" i="16"/>
  <c r="AC667" i="16"/>
  <c r="Y667" i="16"/>
  <c r="X667" i="16"/>
  <c r="W667" i="16"/>
  <c r="AB667" i="16" s="1"/>
  <c r="V667" i="16"/>
  <c r="AA667" i="16" s="1"/>
  <c r="U667" i="16"/>
  <c r="Z667" i="16" s="1"/>
  <c r="T667" i="16"/>
  <c r="AC666" i="16"/>
  <c r="Y666" i="16"/>
  <c r="X666" i="16"/>
  <c r="W666" i="16"/>
  <c r="AB666" i="16" s="1"/>
  <c r="V666" i="16"/>
  <c r="AA666" i="16" s="1"/>
  <c r="U666" i="16"/>
  <c r="Z666" i="16" s="1"/>
  <c r="T666" i="16"/>
  <c r="AC665" i="16"/>
  <c r="Y665" i="16"/>
  <c r="X665" i="16"/>
  <c r="W665" i="16"/>
  <c r="AB665" i="16" s="1"/>
  <c r="V665" i="16"/>
  <c r="AA665" i="16" s="1"/>
  <c r="U665" i="16"/>
  <c r="Z665" i="16" s="1"/>
  <c r="T665" i="16"/>
  <c r="AC664" i="16"/>
  <c r="Y664" i="16"/>
  <c r="X664" i="16"/>
  <c r="W664" i="16"/>
  <c r="AB664" i="16" s="1"/>
  <c r="V664" i="16"/>
  <c r="AA664" i="16" s="1"/>
  <c r="U664" i="16"/>
  <c r="Z664" i="16" s="1"/>
  <c r="T664" i="16"/>
  <c r="AC663" i="16"/>
  <c r="Y663" i="16"/>
  <c r="X663" i="16"/>
  <c r="W663" i="16"/>
  <c r="AB663" i="16" s="1"/>
  <c r="V663" i="16"/>
  <c r="AA663" i="16" s="1"/>
  <c r="U663" i="16"/>
  <c r="Z663" i="16" s="1"/>
  <c r="T663" i="16"/>
  <c r="AC662" i="16"/>
  <c r="Y662" i="16"/>
  <c r="X662" i="16"/>
  <c r="W662" i="16"/>
  <c r="AB662" i="16" s="1"/>
  <c r="V662" i="16"/>
  <c r="AA662" i="16" s="1"/>
  <c r="U662" i="16"/>
  <c r="Z662" i="16" s="1"/>
  <c r="T662" i="16"/>
  <c r="AC661" i="16"/>
  <c r="Y661" i="16"/>
  <c r="X661" i="16"/>
  <c r="W661" i="16"/>
  <c r="AB661" i="16" s="1"/>
  <c r="V661" i="16"/>
  <c r="AA661" i="16" s="1"/>
  <c r="U661" i="16"/>
  <c r="Z661" i="16" s="1"/>
  <c r="T661" i="16"/>
  <c r="AC660" i="16"/>
  <c r="Y660" i="16"/>
  <c r="X660" i="16"/>
  <c r="W660" i="16"/>
  <c r="AB660" i="16" s="1"/>
  <c r="V660" i="16"/>
  <c r="AA660" i="16" s="1"/>
  <c r="U660" i="16"/>
  <c r="Z660" i="16" s="1"/>
  <c r="T660" i="16"/>
  <c r="AC659" i="16"/>
  <c r="Y659" i="16"/>
  <c r="X659" i="16"/>
  <c r="W659" i="16"/>
  <c r="AB659" i="16" s="1"/>
  <c r="V659" i="16"/>
  <c r="AA659" i="16" s="1"/>
  <c r="U659" i="16"/>
  <c r="Z659" i="16" s="1"/>
  <c r="T659" i="16"/>
  <c r="AC658" i="16"/>
  <c r="Y658" i="16"/>
  <c r="X658" i="16"/>
  <c r="W658" i="16"/>
  <c r="AB658" i="16" s="1"/>
  <c r="V658" i="16"/>
  <c r="AA658" i="16" s="1"/>
  <c r="U658" i="16"/>
  <c r="Z658" i="16" s="1"/>
  <c r="T658" i="16"/>
  <c r="AC657" i="16"/>
  <c r="Y657" i="16"/>
  <c r="X657" i="16"/>
  <c r="W657" i="16"/>
  <c r="AB657" i="16" s="1"/>
  <c r="V657" i="16"/>
  <c r="AA657" i="16" s="1"/>
  <c r="U657" i="16"/>
  <c r="Z657" i="16" s="1"/>
  <c r="T657" i="16"/>
  <c r="AC656" i="16"/>
  <c r="Y656" i="16"/>
  <c r="X656" i="16"/>
  <c r="W656" i="16"/>
  <c r="AB656" i="16" s="1"/>
  <c r="V656" i="16"/>
  <c r="AA656" i="16" s="1"/>
  <c r="U656" i="16"/>
  <c r="Z656" i="16" s="1"/>
  <c r="T656" i="16"/>
  <c r="AC655" i="16"/>
  <c r="Y655" i="16"/>
  <c r="X655" i="16"/>
  <c r="W655" i="16"/>
  <c r="AB655" i="16" s="1"/>
  <c r="V655" i="16"/>
  <c r="AA655" i="16" s="1"/>
  <c r="U655" i="16"/>
  <c r="Z655" i="16" s="1"/>
  <c r="T655" i="16"/>
  <c r="AC654" i="16"/>
  <c r="Y654" i="16"/>
  <c r="X654" i="16"/>
  <c r="W654" i="16"/>
  <c r="AB654" i="16" s="1"/>
  <c r="V654" i="16"/>
  <c r="AA654" i="16" s="1"/>
  <c r="U654" i="16"/>
  <c r="Z654" i="16" s="1"/>
  <c r="T654" i="16"/>
  <c r="AC653" i="16"/>
  <c r="Y653" i="16"/>
  <c r="X653" i="16"/>
  <c r="W653" i="16"/>
  <c r="AB653" i="16" s="1"/>
  <c r="V653" i="16"/>
  <c r="AA653" i="16" s="1"/>
  <c r="U653" i="16"/>
  <c r="Z653" i="16" s="1"/>
  <c r="T653" i="16"/>
  <c r="AC652" i="16"/>
  <c r="Y652" i="16"/>
  <c r="X652" i="16"/>
  <c r="W652" i="16"/>
  <c r="AB652" i="16" s="1"/>
  <c r="V652" i="16"/>
  <c r="AA652" i="16" s="1"/>
  <c r="U652" i="16"/>
  <c r="Z652" i="16" s="1"/>
  <c r="T652" i="16"/>
  <c r="AC651" i="16"/>
  <c r="Y651" i="16"/>
  <c r="X651" i="16"/>
  <c r="W651" i="16"/>
  <c r="AB651" i="16" s="1"/>
  <c r="V651" i="16"/>
  <c r="AA651" i="16" s="1"/>
  <c r="U651" i="16"/>
  <c r="Z651" i="16" s="1"/>
  <c r="T651" i="16"/>
  <c r="AC650" i="16"/>
  <c r="Y650" i="16"/>
  <c r="X650" i="16"/>
  <c r="W650" i="16"/>
  <c r="AB650" i="16" s="1"/>
  <c r="V650" i="16"/>
  <c r="AA650" i="16" s="1"/>
  <c r="U650" i="16"/>
  <c r="Z650" i="16" s="1"/>
  <c r="T650" i="16"/>
  <c r="AC649" i="16"/>
  <c r="Y649" i="16"/>
  <c r="X649" i="16"/>
  <c r="W649" i="16"/>
  <c r="AB649" i="16" s="1"/>
  <c r="V649" i="16"/>
  <c r="AA649" i="16" s="1"/>
  <c r="U649" i="16"/>
  <c r="Z649" i="16" s="1"/>
  <c r="T649" i="16"/>
  <c r="AC648" i="16"/>
  <c r="Y648" i="16"/>
  <c r="X648" i="16"/>
  <c r="W648" i="16"/>
  <c r="AB648" i="16" s="1"/>
  <c r="V648" i="16"/>
  <c r="AA648" i="16" s="1"/>
  <c r="U648" i="16"/>
  <c r="Z648" i="16" s="1"/>
  <c r="T648" i="16"/>
  <c r="AC647" i="16"/>
  <c r="Y647" i="16"/>
  <c r="X647" i="16"/>
  <c r="W647" i="16"/>
  <c r="AB647" i="16" s="1"/>
  <c r="V647" i="16"/>
  <c r="AA647" i="16" s="1"/>
  <c r="U647" i="16"/>
  <c r="Z647" i="16" s="1"/>
  <c r="T647" i="16"/>
  <c r="AC646" i="16"/>
  <c r="Y646" i="16"/>
  <c r="X646" i="16"/>
  <c r="W646" i="16"/>
  <c r="AB646" i="16" s="1"/>
  <c r="V646" i="16"/>
  <c r="AA646" i="16" s="1"/>
  <c r="U646" i="16"/>
  <c r="Z646" i="16" s="1"/>
  <c r="T646" i="16"/>
  <c r="AC645" i="16"/>
  <c r="Y645" i="16"/>
  <c r="X645" i="16"/>
  <c r="W645" i="16"/>
  <c r="AB645" i="16" s="1"/>
  <c r="V645" i="16"/>
  <c r="AA645" i="16" s="1"/>
  <c r="U645" i="16"/>
  <c r="Z645" i="16" s="1"/>
  <c r="T645" i="16"/>
  <c r="AC644" i="16"/>
  <c r="Y644" i="16"/>
  <c r="X644" i="16"/>
  <c r="W644" i="16"/>
  <c r="AB644" i="16" s="1"/>
  <c r="V644" i="16"/>
  <c r="AA644" i="16" s="1"/>
  <c r="U644" i="16"/>
  <c r="Z644" i="16" s="1"/>
  <c r="T644" i="16"/>
  <c r="AC643" i="16"/>
  <c r="Y643" i="16"/>
  <c r="X643" i="16"/>
  <c r="W643" i="16"/>
  <c r="AB643" i="16" s="1"/>
  <c r="V643" i="16"/>
  <c r="AA643" i="16" s="1"/>
  <c r="U643" i="16"/>
  <c r="Z643" i="16" s="1"/>
  <c r="T643" i="16"/>
  <c r="AC642" i="16"/>
  <c r="Y642" i="16"/>
  <c r="X642" i="16"/>
  <c r="W642" i="16"/>
  <c r="AB642" i="16" s="1"/>
  <c r="V642" i="16"/>
  <c r="AA642" i="16" s="1"/>
  <c r="U642" i="16"/>
  <c r="Z642" i="16" s="1"/>
  <c r="T642" i="16"/>
  <c r="AC641" i="16"/>
  <c r="Y641" i="16"/>
  <c r="X641" i="16"/>
  <c r="W641" i="16"/>
  <c r="AB641" i="16" s="1"/>
  <c r="V641" i="16"/>
  <c r="AA641" i="16" s="1"/>
  <c r="U641" i="16"/>
  <c r="Z641" i="16" s="1"/>
  <c r="T641" i="16"/>
  <c r="AC640" i="16"/>
  <c r="Y640" i="16"/>
  <c r="X640" i="16"/>
  <c r="W640" i="16"/>
  <c r="AB640" i="16" s="1"/>
  <c r="V640" i="16"/>
  <c r="AA640" i="16" s="1"/>
  <c r="U640" i="16"/>
  <c r="Z640" i="16" s="1"/>
  <c r="T640" i="16"/>
  <c r="AC639" i="16"/>
  <c r="Y639" i="16"/>
  <c r="X639" i="16"/>
  <c r="W639" i="16"/>
  <c r="AB639" i="16" s="1"/>
  <c r="V639" i="16"/>
  <c r="AA639" i="16" s="1"/>
  <c r="U639" i="16"/>
  <c r="Z639" i="16" s="1"/>
  <c r="T639" i="16"/>
  <c r="AC638" i="16"/>
  <c r="Y638" i="16"/>
  <c r="X638" i="16"/>
  <c r="W638" i="16"/>
  <c r="AB638" i="16" s="1"/>
  <c r="V638" i="16"/>
  <c r="AA638" i="16" s="1"/>
  <c r="U638" i="16"/>
  <c r="Z638" i="16" s="1"/>
  <c r="T638" i="16"/>
  <c r="AC637" i="16"/>
  <c r="Y637" i="16"/>
  <c r="X637" i="16"/>
  <c r="W637" i="16"/>
  <c r="AB637" i="16" s="1"/>
  <c r="V637" i="16"/>
  <c r="AA637" i="16" s="1"/>
  <c r="U637" i="16"/>
  <c r="Z637" i="16" s="1"/>
  <c r="T637" i="16"/>
  <c r="AC636" i="16"/>
  <c r="Y636" i="16"/>
  <c r="X636" i="16"/>
  <c r="W636" i="16"/>
  <c r="AB636" i="16" s="1"/>
  <c r="V636" i="16"/>
  <c r="AA636" i="16" s="1"/>
  <c r="U636" i="16"/>
  <c r="Z636" i="16" s="1"/>
  <c r="T636" i="16"/>
  <c r="AC635" i="16"/>
  <c r="Y635" i="16"/>
  <c r="X635" i="16"/>
  <c r="W635" i="16"/>
  <c r="AB635" i="16" s="1"/>
  <c r="V635" i="16"/>
  <c r="AA635" i="16" s="1"/>
  <c r="U635" i="16"/>
  <c r="Z635" i="16" s="1"/>
  <c r="T635" i="16"/>
  <c r="AC634" i="16"/>
  <c r="Y634" i="16"/>
  <c r="X634" i="16"/>
  <c r="W634" i="16"/>
  <c r="AB634" i="16" s="1"/>
  <c r="V634" i="16"/>
  <c r="AA634" i="16" s="1"/>
  <c r="U634" i="16"/>
  <c r="Z634" i="16" s="1"/>
  <c r="T634" i="16"/>
  <c r="AC633" i="16"/>
  <c r="Y633" i="16"/>
  <c r="X633" i="16"/>
  <c r="W633" i="16"/>
  <c r="AB633" i="16" s="1"/>
  <c r="V633" i="16"/>
  <c r="AA633" i="16" s="1"/>
  <c r="U633" i="16"/>
  <c r="Z633" i="16" s="1"/>
  <c r="T633" i="16"/>
  <c r="AC632" i="16"/>
  <c r="Y632" i="16"/>
  <c r="X632" i="16"/>
  <c r="W632" i="16"/>
  <c r="AB632" i="16" s="1"/>
  <c r="V632" i="16"/>
  <c r="AA632" i="16" s="1"/>
  <c r="U632" i="16"/>
  <c r="Z632" i="16" s="1"/>
  <c r="T632" i="16"/>
  <c r="AC631" i="16"/>
  <c r="Y631" i="16"/>
  <c r="X631" i="16"/>
  <c r="W631" i="16"/>
  <c r="AB631" i="16" s="1"/>
  <c r="V631" i="16"/>
  <c r="AA631" i="16" s="1"/>
  <c r="U631" i="16"/>
  <c r="Z631" i="16" s="1"/>
  <c r="T631" i="16"/>
  <c r="AC630" i="16"/>
  <c r="Y630" i="16"/>
  <c r="X630" i="16"/>
  <c r="W630" i="16"/>
  <c r="AB630" i="16" s="1"/>
  <c r="V630" i="16"/>
  <c r="AA630" i="16" s="1"/>
  <c r="U630" i="16"/>
  <c r="Z630" i="16" s="1"/>
  <c r="T630" i="16"/>
  <c r="AC629" i="16"/>
  <c r="Y629" i="16"/>
  <c r="X629" i="16"/>
  <c r="W629" i="16"/>
  <c r="AB629" i="16" s="1"/>
  <c r="V629" i="16"/>
  <c r="AA629" i="16" s="1"/>
  <c r="U629" i="16"/>
  <c r="Z629" i="16" s="1"/>
  <c r="T629" i="16"/>
  <c r="AC628" i="16"/>
  <c r="Y628" i="16"/>
  <c r="X628" i="16"/>
  <c r="W628" i="16"/>
  <c r="AB628" i="16" s="1"/>
  <c r="V628" i="16"/>
  <c r="AA628" i="16" s="1"/>
  <c r="U628" i="16"/>
  <c r="Z628" i="16" s="1"/>
  <c r="T628" i="16"/>
  <c r="AC627" i="16"/>
  <c r="Y627" i="16"/>
  <c r="X627" i="16"/>
  <c r="W627" i="16"/>
  <c r="AB627" i="16" s="1"/>
  <c r="V627" i="16"/>
  <c r="AA627" i="16" s="1"/>
  <c r="U627" i="16"/>
  <c r="Z627" i="16" s="1"/>
  <c r="T627" i="16"/>
  <c r="AC626" i="16"/>
  <c r="Y626" i="16"/>
  <c r="X626" i="16"/>
  <c r="W626" i="16"/>
  <c r="AB626" i="16" s="1"/>
  <c r="V626" i="16"/>
  <c r="AA626" i="16" s="1"/>
  <c r="U626" i="16"/>
  <c r="Z626" i="16" s="1"/>
  <c r="T626" i="16"/>
  <c r="AC625" i="16"/>
  <c r="Y625" i="16"/>
  <c r="X625" i="16"/>
  <c r="W625" i="16"/>
  <c r="AB625" i="16" s="1"/>
  <c r="V625" i="16"/>
  <c r="AA625" i="16" s="1"/>
  <c r="U625" i="16"/>
  <c r="Z625" i="16" s="1"/>
  <c r="T625" i="16"/>
  <c r="AC624" i="16"/>
  <c r="Y624" i="16"/>
  <c r="X624" i="16"/>
  <c r="W624" i="16"/>
  <c r="AB624" i="16" s="1"/>
  <c r="V624" i="16"/>
  <c r="AA624" i="16" s="1"/>
  <c r="U624" i="16"/>
  <c r="Z624" i="16" s="1"/>
  <c r="T624" i="16"/>
  <c r="AC623" i="16"/>
  <c r="Y623" i="16"/>
  <c r="X623" i="16"/>
  <c r="W623" i="16"/>
  <c r="AB623" i="16" s="1"/>
  <c r="V623" i="16"/>
  <c r="AA623" i="16" s="1"/>
  <c r="U623" i="16"/>
  <c r="Z623" i="16" s="1"/>
  <c r="T623" i="16"/>
  <c r="AC622" i="16"/>
  <c r="Y622" i="16"/>
  <c r="X622" i="16"/>
  <c r="W622" i="16"/>
  <c r="AB622" i="16" s="1"/>
  <c r="V622" i="16"/>
  <c r="AA622" i="16" s="1"/>
  <c r="U622" i="16"/>
  <c r="Z622" i="16" s="1"/>
  <c r="T622" i="16"/>
  <c r="AC621" i="16"/>
  <c r="Y621" i="16"/>
  <c r="X621" i="16"/>
  <c r="W621" i="16"/>
  <c r="AB621" i="16" s="1"/>
  <c r="V621" i="16"/>
  <c r="AA621" i="16" s="1"/>
  <c r="U621" i="16"/>
  <c r="Z621" i="16" s="1"/>
  <c r="T621" i="16"/>
  <c r="AC620" i="16"/>
  <c r="Y620" i="16"/>
  <c r="X620" i="16"/>
  <c r="W620" i="16"/>
  <c r="AB620" i="16" s="1"/>
  <c r="V620" i="16"/>
  <c r="AA620" i="16" s="1"/>
  <c r="U620" i="16"/>
  <c r="Z620" i="16" s="1"/>
  <c r="T620" i="16"/>
  <c r="AC619" i="16"/>
  <c r="Y619" i="16"/>
  <c r="X619" i="16"/>
  <c r="W619" i="16"/>
  <c r="AB619" i="16" s="1"/>
  <c r="V619" i="16"/>
  <c r="AA619" i="16" s="1"/>
  <c r="U619" i="16"/>
  <c r="Z619" i="16" s="1"/>
  <c r="T619" i="16"/>
  <c r="AC618" i="16"/>
  <c r="Y618" i="16"/>
  <c r="X618" i="16"/>
  <c r="W618" i="16"/>
  <c r="AB618" i="16" s="1"/>
  <c r="V618" i="16"/>
  <c r="AA618" i="16" s="1"/>
  <c r="U618" i="16"/>
  <c r="Z618" i="16" s="1"/>
  <c r="T618" i="16"/>
  <c r="AC617" i="16"/>
  <c r="Y617" i="16"/>
  <c r="X617" i="16"/>
  <c r="W617" i="16"/>
  <c r="AB617" i="16" s="1"/>
  <c r="V617" i="16"/>
  <c r="AA617" i="16" s="1"/>
  <c r="U617" i="16"/>
  <c r="Z617" i="16" s="1"/>
  <c r="T617" i="16"/>
  <c r="AC616" i="16"/>
  <c r="Y616" i="16"/>
  <c r="X616" i="16"/>
  <c r="W616" i="16"/>
  <c r="AB616" i="16" s="1"/>
  <c r="V616" i="16"/>
  <c r="AA616" i="16" s="1"/>
  <c r="U616" i="16"/>
  <c r="Z616" i="16" s="1"/>
  <c r="T616" i="16"/>
  <c r="AC615" i="16"/>
  <c r="Y615" i="16"/>
  <c r="X615" i="16"/>
  <c r="W615" i="16"/>
  <c r="AB615" i="16" s="1"/>
  <c r="V615" i="16"/>
  <c r="AA615" i="16" s="1"/>
  <c r="U615" i="16"/>
  <c r="Z615" i="16" s="1"/>
  <c r="T615" i="16"/>
  <c r="AC614" i="16"/>
  <c r="Y614" i="16"/>
  <c r="X614" i="16"/>
  <c r="W614" i="16"/>
  <c r="AB614" i="16" s="1"/>
  <c r="V614" i="16"/>
  <c r="AA614" i="16" s="1"/>
  <c r="U614" i="16"/>
  <c r="Z614" i="16" s="1"/>
  <c r="T614" i="16"/>
  <c r="AC613" i="16"/>
  <c r="Y613" i="16"/>
  <c r="X613" i="16"/>
  <c r="W613" i="16"/>
  <c r="AB613" i="16" s="1"/>
  <c r="V613" i="16"/>
  <c r="AA613" i="16" s="1"/>
  <c r="U613" i="16"/>
  <c r="Z613" i="16" s="1"/>
  <c r="T613" i="16"/>
  <c r="AC612" i="16"/>
  <c r="Y612" i="16"/>
  <c r="X612" i="16"/>
  <c r="W612" i="16"/>
  <c r="AB612" i="16" s="1"/>
  <c r="V612" i="16"/>
  <c r="AA612" i="16" s="1"/>
  <c r="U612" i="16"/>
  <c r="Z612" i="16" s="1"/>
  <c r="T612" i="16"/>
  <c r="AC611" i="16"/>
  <c r="Y611" i="16"/>
  <c r="X611" i="16"/>
  <c r="W611" i="16"/>
  <c r="AB611" i="16" s="1"/>
  <c r="V611" i="16"/>
  <c r="AA611" i="16" s="1"/>
  <c r="U611" i="16"/>
  <c r="Z611" i="16" s="1"/>
  <c r="T611" i="16"/>
  <c r="AC610" i="16"/>
  <c r="Y610" i="16"/>
  <c r="X610" i="16"/>
  <c r="W610" i="16"/>
  <c r="AB610" i="16" s="1"/>
  <c r="V610" i="16"/>
  <c r="AA610" i="16" s="1"/>
  <c r="U610" i="16"/>
  <c r="Z610" i="16" s="1"/>
  <c r="T610" i="16"/>
  <c r="AC609" i="16"/>
  <c r="Y609" i="16"/>
  <c r="X609" i="16"/>
  <c r="W609" i="16"/>
  <c r="AB609" i="16" s="1"/>
  <c r="V609" i="16"/>
  <c r="AA609" i="16" s="1"/>
  <c r="U609" i="16"/>
  <c r="Z609" i="16" s="1"/>
  <c r="T609" i="16"/>
  <c r="AC608" i="16"/>
  <c r="Y608" i="16"/>
  <c r="X608" i="16"/>
  <c r="W608" i="16"/>
  <c r="AB608" i="16" s="1"/>
  <c r="V608" i="16"/>
  <c r="AA608" i="16" s="1"/>
  <c r="U608" i="16"/>
  <c r="Z608" i="16" s="1"/>
  <c r="T608" i="16"/>
  <c r="AC607" i="16"/>
  <c r="Y607" i="16"/>
  <c r="X607" i="16"/>
  <c r="W607" i="16"/>
  <c r="AB607" i="16" s="1"/>
  <c r="V607" i="16"/>
  <c r="AA607" i="16" s="1"/>
  <c r="U607" i="16"/>
  <c r="Z607" i="16" s="1"/>
  <c r="T607" i="16"/>
  <c r="AC606" i="16"/>
  <c r="Y606" i="16"/>
  <c r="X606" i="16"/>
  <c r="W606" i="16"/>
  <c r="AB606" i="16" s="1"/>
  <c r="V606" i="16"/>
  <c r="AA606" i="16" s="1"/>
  <c r="U606" i="16"/>
  <c r="Z606" i="16" s="1"/>
  <c r="T606" i="16"/>
  <c r="AC605" i="16"/>
  <c r="Y605" i="16"/>
  <c r="X605" i="16"/>
  <c r="W605" i="16"/>
  <c r="AB605" i="16" s="1"/>
  <c r="V605" i="16"/>
  <c r="AA605" i="16" s="1"/>
  <c r="U605" i="16"/>
  <c r="Z605" i="16" s="1"/>
  <c r="T605" i="16"/>
  <c r="AC604" i="16"/>
  <c r="Y604" i="16"/>
  <c r="X604" i="16"/>
  <c r="W604" i="16"/>
  <c r="AB604" i="16" s="1"/>
  <c r="V604" i="16"/>
  <c r="AA604" i="16" s="1"/>
  <c r="U604" i="16"/>
  <c r="Z604" i="16" s="1"/>
  <c r="T604" i="16"/>
  <c r="AC603" i="16"/>
  <c r="Y603" i="16"/>
  <c r="X603" i="16"/>
  <c r="W603" i="16"/>
  <c r="AB603" i="16" s="1"/>
  <c r="V603" i="16"/>
  <c r="AA603" i="16" s="1"/>
  <c r="U603" i="16"/>
  <c r="Z603" i="16" s="1"/>
  <c r="T603" i="16"/>
  <c r="AC602" i="16"/>
  <c r="Y602" i="16"/>
  <c r="X602" i="16"/>
  <c r="W602" i="16"/>
  <c r="AB602" i="16" s="1"/>
  <c r="V602" i="16"/>
  <c r="AA602" i="16" s="1"/>
  <c r="U602" i="16"/>
  <c r="Z602" i="16" s="1"/>
  <c r="T602" i="16"/>
  <c r="AC601" i="16"/>
  <c r="Y601" i="16"/>
  <c r="X601" i="16"/>
  <c r="W601" i="16"/>
  <c r="AB601" i="16" s="1"/>
  <c r="V601" i="16"/>
  <c r="AA601" i="16" s="1"/>
  <c r="U601" i="16"/>
  <c r="Z601" i="16" s="1"/>
  <c r="T601" i="16"/>
  <c r="AC600" i="16"/>
  <c r="Y600" i="16"/>
  <c r="X600" i="16"/>
  <c r="W600" i="16"/>
  <c r="AB600" i="16" s="1"/>
  <c r="V600" i="16"/>
  <c r="AA600" i="16" s="1"/>
  <c r="U600" i="16"/>
  <c r="Z600" i="16" s="1"/>
  <c r="T600" i="16"/>
  <c r="X599" i="16"/>
  <c r="AC599" i="16" s="1"/>
  <c r="W599" i="16"/>
  <c r="AB599" i="16" s="1"/>
  <c r="V599" i="16"/>
  <c r="AA599" i="16" s="1"/>
  <c r="U599" i="16"/>
  <c r="Z599" i="16" s="1"/>
  <c r="T599" i="16"/>
  <c r="Y599" i="16" s="1"/>
  <c r="X598" i="16"/>
  <c r="AC598" i="16" s="1"/>
  <c r="W598" i="16"/>
  <c r="AB598" i="16" s="1"/>
  <c r="V598" i="16"/>
  <c r="AA598" i="16" s="1"/>
  <c r="U598" i="16"/>
  <c r="Z598" i="16" s="1"/>
  <c r="T598" i="16"/>
  <c r="Y598" i="16" s="1"/>
  <c r="AC597" i="16"/>
  <c r="X597" i="16"/>
  <c r="W597" i="16"/>
  <c r="AB597" i="16" s="1"/>
  <c r="V597" i="16"/>
  <c r="AA597" i="16" s="1"/>
  <c r="U597" i="16"/>
  <c r="Z597" i="16" s="1"/>
  <c r="T597" i="16"/>
  <c r="Y597" i="16" s="1"/>
  <c r="AC596" i="16"/>
  <c r="Y596" i="16"/>
  <c r="X596" i="16"/>
  <c r="W596" i="16"/>
  <c r="AB596" i="16" s="1"/>
  <c r="V596" i="16"/>
  <c r="AA596" i="16" s="1"/>
  <c r="U596" i="16"/>
  <c r="Z596" i="16" s="1"/>
  <c r="T596" i="16"/>
  <c r="X595" i="16"/>
  <c r="AC595" i="16" s="1"/>
  <c r="W595" i="16"/>
  <c r="AB595" i="16" s="1"/>
  <c r="V595" i="16"/>
  <c r="AA595" i="16" s="1"/>
  <c r="U595" i="16"/>
  <c r="Z595" i="16" s="1"/>
  <c r="T595" i="16"/>
  <c r="Y595" i="16" s="1"/>
  <c r="X594" i="16"/>
  <c r="AC594" i="16" s="1"/>
  <c r="W594" i="16"/>
  <c r="AB594" i="16" s="1"/>
  <c r="V594" i="16"/>
  <c r="AA594" i="16" s="1"/>
  <c r="U594" i="16"/>
  <c r="Z594" i="16" s="1"/>
  <c r="T594" i="16"/>
  <c r="Y594" i="16" s="1"/>
  <c r="AC593" i="16"/>
  <c r="X593" i="16"/>
  <c r="W593" i="16"/>
  <c r="AB593" i="16" s="1"/>
  <c r="V593" i="16"/>
  <c r="AA593" i="16" s="1"/>
  <c r="U593" i="16"/>
  <c r="Z593" i="16" s="1"/>
  <c r="T593" i="16"/>
  <c r="Y593" i="16" s="1"/>
  <c r="AC592" i="16"/>
  <c r="Y592" i="16"/>
  <c r="X592" i="16"/>
  <c r="W592" i="16"/>
  <c r="AB592" i="16" s="1"/>
  <c r="V592" i="16"/>
  <c r="AA592" i="16" s="1"/>
  <c r="U592" i="16"/>
  <c r="Z592" i="16" s="1"/>
  <c r="T592" i="16"/>
  <c r="X591" i="16"/>
  <c r="AC591" i="16" s="1"/>
  <c r="W591" i="16"/>
  <c r="AB591" i="16" s="1"/>
  <c r="V591" i="16"/>
  <c r="AA591" i="16" s="1"/>
  <c r="U591" i="16"/>
  <c r="Z591" i="16" s="1"/>
  <c r="T591" i="16"/>
  <c r="Y591" i="16" s="1"/>
  <c r="X590" i="16"/>
  <c r="AC590" i="16" s="1"/>
  <c r="W590" i="16"/>
  <c r="AB590" i="16" s="1"/>
  <c r="V590" i="16"/>
  <c r="AA590" i="16" s="1"/>
  <c r="U590" i="16"/>
  <c r="Z590" i="16" s="1"/>
  <c r="T590" i="16"/>
  <c r="Y590" i="16" s="1"/>
  <c r="AC589" i="16"/>
  <c r="X589" i="16"/>
  <c r="W589" i="16"/>
  <c r="AB589" i="16" s="1"/>
  <c r="V589" i="16"/>
  <c r="AA589" i="16" s="1"/>
  <c r="U589" i="16"/>
  <c r="Z589" i="16" s="1"/>
  <c r="T589" i="16"/>
  <c r="Y589" i="16" s="1"/>
  <c r="AC588" i="16"/>
  <c r="Y588" i="16"/>
  <c r="X588" i="16"/>
  <c r="W588" i="16"/>
  <c r="AB588" i="16" s="1"/>
  <c r="V588" i="16"/>
  <c r="AA588" i="16" s="1"/>
  <c r="U588" i="16"/>
  <c r="Z588" i="16" s="1"/>
  <c r="T588" i="16"/>
  <c r="X587" i="16"/>
  <c r="AC587" i="16" s="1"/>
  <c r="W587" i="16"/>
  <c r="AB587" i="16" s="1"/>
  <c r="V587" i="16"/>
  <c r="AA587" i="16" s="1"/>
  <c r="U587" i="16"/>
  <c r="Z587" i="16" s="1"/>
  <c r="T587" i="16"/>
  <c r="Y587" i="16" s="1"/>
  <c r="X586" i="16"/>
  <c r="AC586" i="16" s="1"/>
  <c r="W586" i="16"/>
  <c r="AB586" i="16" s="1"/>
  <c r="V586" i="16"/>
  <c r="AA586" i="16" s="1"/>
  <c r="U586" i="16"/>
  <c r="Z586" i="16" s="1"/>
  <c r="T586" i="16"/>
  <c r="Y586" i="16" s="1"/>
  <c r="AC585" i="16"/>
  <c r="X585" i="16"/>
  <c r="W585" i="16"/>
  <c r="AB585" i="16" s="1"/>
  <c r="V585" i="16"/>
  <c r="AA585" i="16" s="1"/>
  <c r="U585" i="16"/>
  <c r="Z585" i="16" s="1"/>
  <c r="T585" i="16"/>
  <c r="Y585" i="16" s="1"/>
  <c r="AC584" i="16"/>
  <c r="Y584" i="16"/>
  <c r="X584" i="16"/>
  <c r="W584" i="16"/>
  <c r="AB584" i="16" s="1"/>
  <c r="V584" i="16"/>
  <c r="AA584" i="16" s="1"/>
  <c r="U584" i="16"/>
  <c r="Z584" i="16" s="1"/>
  <c r="T584" i="16"/>
  <c r="X583" i="16"/>
  <c r="AC583" i="16" s="1"/>
  <c r="W583" i="16"/>
  <c r="AB583" i="16" s="1"/>
  <c r="V583" i="16"/>
  <c r="AA583" i="16" s="1"/>
  <c r="U583" i="16"/>
  <c r="Z583" i="16" s="1"/>
  <c r="T583" i="16"/>
  <c r="Y583" i="16" s="1"/>
  <c r="X582" i="16"/>
  <c r="AC582" i="16" s="1"/>
  <c r="W582" i="16"/>
  <c r="AB582" i="16" s="1"/>
  <c r="V582" i="16"/>
  <c r="AA582" i="16" s="1"/>
  <c r="U582" i="16"/>
  <c r="Z582" i="16" s="1"/>
  <c r="T582" i="16"/>
  <c r="Y582" i="16" s="1"/>
  <c r="AC581" i="16"/>
  <c r="X581" i="16"/>
  <c r="W581" i="16"/>
  <c r="AB581" i="16" s="1"/>
  <c r="V581" i="16"/>
  <c r="AA581" i="16" s="1"/>
  <c r="U581" i="16"/>
  <c r="Z581" i="16" s="1"/>
  <c r="T581" i="16"/>
  <c r="Y581" i="16" s="1"/>
  <c r="AC580" i="16"/>
  <c r="Y580" i="16"/>
  <c r="X580" i="16"/>
  <c r="W580" i="16"/>
  <c r="AB580" i="16" s="1"/>
  <c r="V580" i="16"/>
  <c r="AA580" i="16" s="1"/>
  <c r="U580" i="16"/>
  <c r="Z580" i="16" s="1"/>
  <c r="T580" i="16"/>
  <c r="X579" i="16"/>
  <c r="AC579" i="16" s="1"/>
  <c r="W579" i="16"/>
  <c r="AB579" i="16" s="1"/>
  <c r="V579" i="16"/>
  <c r="AA579" i="16" s="1"/>
  <c r="U579" i="16"/>
  <c r="Z579" i="16" s="1"/>
  <c r="T579" i="16"/>
  <c r="Y579" i="16" s="1"/>
  <c r="X578" i="16"/>
  <c r="AC578" i="16" s="1"/>
  <c r="W578" i="16"/>
  <c r="AB578" i="16" s="1"/>
  <c r="V578" i="16"/>
  <c r="AA578" i="16" s="1"/>
  <c r="U578" i="16"/>
  <c r="Z578" i="16" s="1"/>
  <c r="T578" i="16"/>
  <c r="Y578" i="16" s="1"/>
  <c r="AC577" i="16"/>
  <c r="X577" i="16"/>
  <c r="W577" i="16"/>
  <c r="AB577" i="16" s="1"/>
  <c r="V577" i="16"/>
  <c r="AA577" i="16" s="1"/>
  <c r="U577" i="16"/>
  <c r="Z577" i="16" s="1"/>
  <c r="T577" i="16"/>
  <c r="Y577" i="16" s="1"/>
  <c r="AC576" i="16"/>
  <c r="Y576" i="16"/>
  <c r="X576" i="16"/>
  <c r="W576" i="16"/>
  <c r="AB576" i="16" s="1"/>
  <c r="V576" i="16"/>
  <c r="AA576" i="16" s="1"/>
  <c r="U576" i="16"/>
  <c r="Z576" i="16" s="1"/>
  <c r="T576" i="16"/>
  <c r="X575" i="16"/>
  <c r="AC575" i="16" s="1"/>
  <c r="W575" i="16"/>
  <c r="AB575" i="16" s="1"/>
  <c r="V575" i="16"/>
  <c r="AA575" i="16" s="1"/>
  <c r="U575" i="16"/>
  <c r="Z575" i="16" s="1"/>
  <c r="T575" i="16"/>
  <c r="Y575" i="16" s="1"/>
  <c r="X574" i="16"/>
  <c r="AC574" i="16" s="1"/>
  <c r="W574" i="16"/>
  <c r="AB574" i="16" s="1"/>
  <c r="V574" i="16"/>
  <c r="AA574" i="16" s="1"/>
  <c r="U574" i="16"/>
  <c r="Z574" i="16" s="1"/>
  <c r="T574" i="16"/>
  <c r="Y574" i="16" s="1"/>
  <c r="AC573" i="16"/>
  <c r="X573" i="16"/>
  <c r="W573" i="16"/>
  <c r="AB573" i="16" s="1"/>
  <c r="V573" i="16"/>
  <c r="AA573" i="16" s="1"/>
  <c r="U573" i="16"/>
  <c r="Z573" i="16" s="1"/>
  <c r="T573" i="16"/>
  <c r="Y573" i="16" s="1"/>
  <c r="AC572" i="16"/>
  <c r="Y572" i="16"/>
  <c r="X572" i="16"/>
  <c r="W572" i="16"/>
  <c r="AB572" i="16" s="1"/>
  <c r="V572" i="16"/>
  <c r="AA572" i="16" s="1"/>
  <c r="U572" i="16"/>
  <c r="Z572" i="16" s="1"/>
  <c r="T572" i="16"/>
  <c r="X571" i="16"/>
  <c r="AC571" i="16" s="1"/>
  <c r="W571" i="16"/>
  <c r="AB571" i="16" s="1"/>
  <c r="V571" i="16"/>
  <c r="AA571" i="16" s="1"/>
  <c r="U571" i="16"/>
  <c r="Z571" i="16" s="1"/>
  <c r="T571" i="16"/>
  <c r="Y571" i="16" s="1"/>
  <c r="X570" i="16"/>
  <c r="AC570" i="16" s="1"/>
  <c r="W570" i="16"/>
  <c r="AB570" i="16" s="1"/>
  <c r="V570" i="16"/>
  <c r="AA570" i="16" s="1"/>
  <c r="U570" i="16"/>
  <c r="Z570" i="16" s="1"/>
  <c r="T570" i="16"/>
  <c r="Y570" i="16" s="1"/>
  <c r="AC569" i="16"/>
  <c r="X569" i="16"/>
  <c r="W569" i="16"/>
  <c r="AB569" i="16" s="1"/>
  <c r="V569" i="16"/>
  <c r="AA569" i="16" s="1"/>
  <c r="U569" i="16"/>
  <c r="Z569" i="16" s="1"/>
  <c r="T569" i="16"/>
  <c r="Y569" i="16" s="1"/>
  <c r="AC568" i="16"/>
  <c r="Y568" i="16"/>
  <c r="X568" i="16"/>
  <c r="W568" i="16"/>
  <c r="AB568" i="16" s="1"/>
  <c r="V568" i="16"/>
  <c r="AA568" i="16" s="1"/>
  <c r="U568" i="16"/>
  <c r="Z568" i="16" s="1"/>
  <c r="T568" i="16"/>
  <c r="X567" i="16"/>
  <c r="AC567" i="16" s="1"/>
  <c r="W567" i="16"/>
  <c r="AB567" i="16" s="1"/>
  <c r="V567" i="16"/>
  <c r="AA567" i="16" s="1"/>
  <c r="U567" i="16"/>
  <c r="Z567" i="16" s="1"/>
  <c r="T567" i="16"/>
  <c r="Y567" i="16" s="1"/>
  <c r="X566" i="16"/>
  <c r="AC566" i="16" s="1"/>
  <c r="W566" i="16"/>
  <c r="AB566" i="16" s="1"/>
  <c r="V566" i="16"/>
  <c r="AA566" i="16" s="1"/>
  <c r="U566" i="16"/>
  <c r="Z566" i="16" s="1"/>
  <c r="T566" i="16"/>
  <c r="Y566" i="16" s="1"/>
  <c r="AC565" i="16"/>
  <c r="X565" i="16"/>
  <c r="W565" i="16"/>
  <c r="AB565" i="16" s="1"/>
  <c r="V565" i="16"/>
  <c r="AA565" i="16" s="1"/>
  <c r="U565" i="16"/>
  <c r="Z565" i="16" s="1"/>
  <c r="T565" i="16"/>
  <c r="Y565" i="16" s="1"/>
  <c r="AC564" i="16"/>
  <c r="Y564" i="16"/>
  <c r="X564" i="16"/>
  <c r="W564" i="16"/>
  <c r="AB564" i="16" s="1"/>
  <c r="V564" i="16"/>
  <c r="AA564" i="16" s="1"/>
  <c r="U564" i="16"/>
  <c r="Z564" i="16" s="1"/>
  <c r="T564" i="16"/>
  <c r="X563" i="16"/>
  <c r="AC563" i="16" s="1"/>
  <c r="W563" i="16"/>
  <c r="AB563" i="16" s="1"/>
  <c r="V563" i="16"/>
  <c r="AA563" i="16" s="1"/>
  <c r="U563" i="16"/>
  <c r="Z563" i="16" s="1"/>
  <c r="T563" i="16"/>
  <c r="Y563" i="16" s="1"/>
  <c r="X562" i="16"/>
  <c r="AC562" i="16" s="1"/>
  <c r="W562" i="16"/>
  <c r="AB562" i="16" s="1"/>
  <c r="V562" i="16"/>
  <c r="AA562" i="16" s="1"/>
  <c r="U562" i="16"/>
  <c r="Z562" i="16" s="1"/>
  <c r="T562" i="16"/>
  <c r="Y562" i="16" s="1"/>
  <c r="AC561" i="16"/>
  <c r="X561" i="16"/>
  <c r="W561" i="16"/>
  <c r="AB561" i="16" s="1"/>
  <c r="V561" i="16"/>
  <c r="AA561" i="16" s="1"/>
  <c r="U561" i="16"/>
  <c r="Z561" i="16" s="1"/>
  <c r="T561" i="16"/>
  <c r="Y561" i="16" s="1"/>
  <c r="AC560" i="16"/>
  <c r="Y560" i="16"/>
  <c r="X560" i="16"/>
  <c r="W560" i="16"/>
  <c r="AB560" i="16" s="1"/>
  <c r="V560" i="16"/>
  <c r="AA560" i="16" s="1"/>
  <c r="U560" i="16"/>
  <c r="Z560" i="16" s="1"/>
  <c r="T560" i="16"/>
  <c r="X559" i="16"/>
  <c r="AC559" i="16" s="1"/>
  <c r="W559" i="16"/>
  <c r="AB559" i="16" s="1"/>
  <c r="V559" i="16"/>
  <c r="AA559" i="16" s="1"/>
  <c r="U559" i="16"/>
  <c r="Z559" i="16" s="1"/>
  <c r="T559" i="16"/>
  <c r="Y559" i="16" s="1"/>
  <c r="X558" i="16"/>
  <c r="AC558" i="16" s="1"/>
  <c r="W558" i="16"/>
  <c r="AB558" i="16" s="1"/>
  <c r="V558" i="16"/>
  <c r="AA558" i="16" s="1"/>
  <c r="U558" i="16"/>
  <c r="Z558" i="16" s="1"/>
  <c r="T558" i="16"/>
  <c r="Y558" i="16" s="1"/>
  <c r="AC557" i="16"/>
  <c r="X557" i="16"/>
  <c r="W557" i="16"/>
  <c r="AB557" i="16" s="1"/>
  <c r="V557" i="16"/>
  <c r="AA557" i="16" s="1"/>
  <c r="U557" i="16"/>
  <c r="Z557" i="16" s="1"/>
  <c r="T557" i="16"/>
  <c r="Y557" i="16" s="1"/>
  <c r="AC556" i="16"/>
  <c r="X556" i="16"/>
  <c r="W556" i="16"/>
  <c r="AB556" i="16" s="1"/>
  <c r="V556" i="16"/>
  <c r="AA556" i="16" s="1"/>
  <c r="U556" i="16"/>
  <c r="Z556" i="16" s="1"/>
  <c r="T556" i="16"/>
  <c r="Y556" i="16" s="1"/>
  <c r="AC555" i="16"/>
  <c r="X555" i="16"/>
  <c r="W555" i="16"/>
  <c r="AB555" i="16" s="1"/>
  <c r="V555" i="16"/>
  <c r="AA555" i="16" s="1"/>
  <c r="U555" i="16"/>
  <c r="Z555" i="16" s="1"/>
  <c r="T555" i="16"/>
  <c r="Y555" i="16" s="1"/>
  <c r="AC554" i="16"/>
  <c r="X554" i="16"/>
  <c r="W554" i="16"/>
  <c r="AB554" i="16" s="1"/>
  <c r="V554" i="16"/>
  <c r="AA554" i="16" s="1"/>
  <c r="U554" i="16"/>
  <c r="Z554" i="16" s="1"/>
  <c r="T554" i="16"/>
  <c r="Y554" i="16" s="1"/>
  <c r="AC553" i="16"/>
  <c r="X553" i="16"/>
  <c r="W553" i="16"/>
  <c r="AB553" i="16" s="1"/>
  <c r="V553" i="16"/>
  <c r="AA553" i="16" s="1"/>
  <c r="U553" i="16"/>
  <c r="Z553" i="16" s="1"/>
  <c r="T553" i="16"/>
  <c r="Y553" i="16" s="1"/>
  <c r="AC552" i="16"/>
  <c r="X552" i="16"/>
  <c r="W552" i="16"/>
  <c r="AB552" i="16" s="1"/>
  <c r="V552" i="16"/>
  <c r="AA552" i="16" s="1"/>
  <c r="U552" i="16"/>
  <c r="Z552" i="16" s="1"/>
  <c r="T552" i="16"/>
  <c r="Y552" i="16" s="1"/>
  <c r="AC551" i="16"/>
  <c r="X551" i="16"/>
  <c r="W551" i="16"/>
  <c r="AB551" i="16" s="1"/>
  <c r="V551" i="16"/>
  <c r="AA551" i="16" s="1"/>
  <c r="U551" i="16"/>
  <c r="Z551" i="16" s="1"/>
  <c r="T551" i="16"/>
  <c r="Y551" i="16" s="1"/>
  <c r="AC550" i="16"/>
  <c r="X550" i="16"/>
  <c r="W550" i="16"/>
  <c r="AB550" i="16" s="1"/>
  <c r="V550" i="16"/>
  <c r="AA550" i="16" s="1"/>
  <c r="U550" i="16"/>
  <c r="Z550" i="16" s="1"/>
  <c r="T550" i="16"/>
  <c r="Y550" i="16" s="1"/>
  <c r="AC549" i="16"/>
  <c r="X549" i="16"/>
  <c r="W549" i="16"/>
  <c r="AB549" i="16" s="1"/>
  <c r="V549" i="16"/>
  <c r="AA549" i="16" s="1"/>
  <c r="U549" i="16"/>
  <c r="Z549" i="16" s="1"/>
  <c r="T549" i="16"/>
  <c r="Y549" i="16" s="1"/>
  <c r="AC548" i="16"/>
  <c r="X548" i="16"/>
  <c r="W548" i="16"/>
  <c r="AB548" i="16" s="1"/>
  <c r="V548" i="16"/>
  <c r="AA548" i="16" s="1"/>
  <c r="U548" i="16"/>
  <c r="Z548" i="16" s="1"/>
  <c r="T548" i="16"/>
  <c r="Y548" i="16" s="1"/>
  <c r="AC547" i="16"/>
  <c r="X547" i="16"/>
  <c r="W547" i="16"/>
  <c r="AB547" i="16" s="1"/>
  <c r="V547" i="16"/>
  <c r="AA547" i="16" s="1"/>
  <c r="U547" i="16"/>
  <c r="Z547" i="16" s="1"/>
  <c r="T547" i="16"/>
  <c r="Y547" i="16" s="1"/>
  <c r="AC546" i="16"/>
  <c r="X546" i="16"/>
  <c r="W546" i="16"/>
  <c r="AB546" i="16" s="1"/>
  <c r="V546" i="16"/>
  <c r="AA546" i="16" s="1"/>
  <c r="U546" i="16"/>
  <c r="Z546" i="16" s="1"/>
  <c r="T546" i="16"/>
  <c r="Y546" i="16" s="1"/>
  <c r="AC545" i="16"/>
  <c r="X545" i="16"/>
  <c r="W545" i="16"/>
  <c r="AB545" i="16" s="1"/>
  <c r="V545" i="16"/>
  <c r="AA545" i="16" s="1"/>
  <c r="U545" i="16"/>
  <c r="Z545" i="16" s="1"/>
  <c r="T545" i="16"/>
  <c r="Y545" i="16" s="1"/>
  <c r="AC544" i="16"/>
  <c r="X544" i="16"/>
  <c r="W544" i="16"/>
  <c r="AB544" i="16" s="1"/>
  <c r="V544" i="16"/>
  <c r="AA544" i="16" s="1"/>
  <c r="U544" i="16"/>
  <c r="Z544" i="16" s="1"/>
  <c r="T544" i="16"/>
  <c r="Y544" i="16" s="1"/>
  <c r="AC543" i="16"/>
  <c r="X543" i="16"/>
  <c r="W543" i="16"/>
  <c r="AB543" i="16" s="1"/>
  <c r="V543" i="16"/>
  <c r="AA543" i="16" s="1"/>
  <c r="U543" i="16"/>
  <c r="Z543" i="16" s="1"/>
  <c r="T543" i="16"/>
  <c r="Y543" i="16" s="1"/>
  <c r="AC542" i="16"/>
  <c r="X542" i="16"/>
  <c r="W542" i="16"/>
  <c r="AB542" i="16" s="1"/>
  <c r="V542" i="16"/>
  <c r="AA542" i="16" s="1"/>
  <c r="U542" i="16"/>
  <c r="Z542" i="16" s="1"/>
  <c r="T542" i="16"/>
  <c r="Y542" i="16" s="1"/>
  <c r="AC541" i="16"/>
  <c r="X541" i="16"/>
  <c r="W541" i="16"/>
  <c r="AB541" i="16" s="1"/>
  <c r="V541" i="16"/>
  <c r="AA541" i="16" s="1"/>
  <c r="U541" i="16"/>
  <c r="Z541" i="16" s="1"/>
  <c r="T541" i="16"/>
  <c r="Y541" i="16" s="1"/>
  <c r="AC540" i="16"/>
  <c r="Y540" i="16"/>
  <c r="X540" i="16"/>
  <c r="W540" i="16"/>
  <c r="AB540" i="16" s="1"/>
  <c r="V540" i="16"/>
  <c r="AA540" i="16" s="1"/>
  <c r="U540" i="16"/>
  <c r="Z540" i="16" s="1"/>
  <c r="T540" i="16"/>
  <c r="AC539" i="16"/>
  <c r="Y539" i="16"/>
  <c r="X539" i="16"/>
  <c r="W539" i="16"/>
  <c r="AB539" i="16" s="1"/>
  <c r="V539" i="16"/>
  <c r="AA539" i="16" s="1"/>
  <c r="U539" i="16"/>
  <c r="Z539" i="16" s="1"/>
  <c r="T539" i="16"/>
  <c r="AC538" i="16"/>
  <c r="Y538" i="16"/>
  <c r="X538" i="16"/>
  <c r="W538" i="16"/>
  <c r="AB538" i="16" s="1"/>
  <c r="V538" i="16"/>
  <c r="AA538" i="16" s="1"/>
  <c r="U538" i="16"/>
  <c r="Z538" i="16" s="1"/>
  <c r="T538" i="16"/>
  <c r="AC537" i="16"/>
  <c r="Y537" i="16"/>
  <c r="X537" i="16"/>
  <c r="W537" i="16"/>
  <c r="AB537" i="16" s="1"/>
  <c r="V537" i="16"/>
  <c r="AA537" i="16" s="1"/>
  <c r="U537" i="16"/>
  <c r="Z537" i="16" s="1"/>
  <c r="T537" i="16"/>
  <c r="AC536" i="16"/>
  <c r="Y536" i="16"/>
  <c r="X536" i="16"/>
  <c r="W536" i="16"/>
  <c r="AB536" i="16" s="1"/>
  <c r="V536" i="16"/>
  <c r="AA536" i="16" s="1"/>
  <c r="U536" i="16"/>
  <c r="Z536" i="16" s="1"/>
  <c r="T536" i="16"/>
  <c r="AC535" i="16"/>
  <c r="Y535" i="16"/>
  <c r="X535" i="16"/>
  <c r="W535" i="16"/>
  <c r="AB535" i="16" s="1"/>
  <c r="V535" i="16"/>
  <c r="AA535" i="16" s="1"/>
  <c r="U535" i="16"/>
  <c r="Z535" i="16" s="1"/>
  <c r="T535" i="16"/>
  <c r="AC534" i="16"/>
  <c r="Y534" i="16"/>
  <c r="X534" i="16"/>
  <c r="W534" i="16"/>
  <c r="AB534" i="16" s="1"/>
  <c r="V534" i="16"/>
  <c r="AA534" i="16" s="1"/>
  <c r="U534" i="16"/>
  <c r="Z534" i="16" s="1"/>
  <c r="T534" i="16"/>
  <c r="AC533" i="16"/>
  <c r="Y533" i="16"/>
  <c r="X533" i="16"/>
  <c r="W533" i="16"/>
  <c r="AB533" i="16" s="1"/>
  <c r="V533" i="16"/>
  <c r="AA533" i="16" s="1"/>
  <c r="U533" i="16"/>
  <c r="Z533" i="16" s="1"/>
  <c r="T533" i="16"/>
  <c r="AC532" i="16"/>
  <c r="Y532" i="16"/>
  <c r="X532" i="16"/>
  <c r="W532" i="16"/>
  <c r="AB532" i="16" s="1"/>
  <c r="V532" i="16"/>
  <c r="AA532" i="16" s="1"/>
  <c r="U532" i="16"/>
  <c r="Z532" i="16" s="1"/>
  <c r="T532" i="16"/>
  <c r="AC531" i="16"/>
  <c r="Y531" i="16"/>
  <c r="X531" i="16"/>
  <c r="W531" i="16"/>
  <c r="AB531" i="16" s="1"/>
  <c r="V531" i="16"/>
  <c r="AA531" i="16" s="1"/>
  <c r="U531" i="16"/>
  <c r="Z531" i="16" s="1"/>
  <c r="T531" i="16"/>
  <c r="AC530" i="16"/>
  <c r="Y530" i="16"/>
  <c r="X530" i="16"/>
  <c r="W530" i="16"/>
  <c r="AB530" i="16" s="1"/>
  <c r="V530" i="16"/>
  <c r="AA530" i="16" s="1"/>
  <c r="U530" i="16"/>
  <c r="Z530" i="16" s="1"/>
  <c r="T530" i="16"/>
  <c r="AC529" i="16"/>
  <c r="Y529" i="16"/>
  <c r="X529" i="16"/>
  <c r="W529" i="16"/>
  <c r="AB529" i="16" s="1"/>
  <c r="V529" i="16"/>
  <c r="AA529" i="16" s="1"/>
  <c r="U529" i="16"/>
  <c r="Z529" i="16" s="1"/>
  <c r="T529" i="16"/>
  <c r="AC528" i="16"/>
  <c r="Y528" i="16"/>
  <c r="X528" i="16"/>
  <c r="W528" i="16"/>
  <c r="AB528" i="16" s="1"/>
  <c r="V528" i="16"/>
  <c r="AA528" i="16" s="1"/>
  <c r="U528" i="16"/>
  <c r="Z528" i="16" s="1"/>
  <c r="T528" i="16"/>
  <c r="X527" i="16"/>
  <c r="AC527" i="16" s="1"/>
  <c r="W527" i="16"/>
  <c r="AB527" i="16" s="1"/>
  <c r="V527" i="16"/>
  <c r="AA527" i="16" s="1"/>
  <c r="U527" i="16"/>
  <c r="Z527" i="16" s="1"/>
  <c r="T527" i="16"/>
  <c r="Y527" i="16" s="1"/>
  <c r="AB526" i="16"/>
  <c r="X526" i="16"/>
  <c r="AC526" i="16" s="1"/>
  <c r="W526" i="16"/>
  <c r="V526" i="16"/>
  <c r="AA526" i="16" s="1"/>
  <c r="U526" i="16"/>
  <c r="Z526" i="16" s="1"/>
  <c r="T526" i="16"/>
  <c r="Y526" i="16" s="1"/>
  <c r="X525" i="16"/>
  <c r="AC525" i="16" s="1"/>
  <c r="W525" i="16"/>
  <c r="AB525" i="16" s="1"/>
  <c r="V525" i="16"/>
  <c r="AA525" i="16" s="1"/>
  <c r="U525" i="16"/>
  <c r="Z525" i="16" s="1"/>
  <c r="T525" i="16"/>
  <c r="Y525" i="16" s="1"/>
  <c r="AB524" i="16"/>
  <c r="X524" i="16"/>
  <c r="AC524" i="16" s="1"/>
  <c r="W524" i="16"/>
  <c r="V524" i="16"/>
  <c r="AA524" i="16" s="1"/>
  <c r="U524" i="16"/>
  <c r="Z524" i="16" s="1"/>
  <c r="T524" i="16"/>
  <c r="Y524" i="16" s="1"/>
  <c r="X523" i="16"/>
  <c r="AC523" i="16" s="1"/>
  <c r="W523" i="16"/>
  <c r="AB523" i="16" s="1"/>
  <c r="V523" i="16"/>
  <c r="AA523" i="16" s="1"/>
  <c r="U523" i="16"/>
  <c r="Z523" i="16" s="1"/>
  <c r="T523" i="16"/>
  <c r="Y523" i="16" s="1"/>
  <c r="AB522" i="16"/>
  <c r="X522" i="16"/>
  <c r="AC522" i="16" s="1"/>
  <c r="W522" i="16"/>
  <c r="V522" i="16"/>
  <c r="AA522" i="16" s="1"/>
  <c r="U522" i="16"/>
  <c r="Z522" i="16" s="1"/>
  <c r="T522" i="16"/>
  <c r="Y522" i="16" s="1"/>
  <c r="X521" i="16"/>
  <c r="AC521" i="16" s="1"/>
  <c r="W521" i="16"/>
  <c r="AB521" i="16" s="1"/>
  <c r="V521" i="16"/>
  <c r="AA521" i="16" s="1"/>
  <c r="U521" i="16"/>
  <c r="Z521" i="16" s="1"/>
  <c r="T521" i="16"/>
  <c r="Y521" i="16" s="1"/>
  <c r="AB520" i="16"/>
  <c r="X520" i="16"/>
  <c r="AC520" i="16" s="1"/>
  <c r="W520" i="16"/>
  <c r="V520" i="16"/>
  <c r="AA520" i="16" s="1"/>
  <c r="U520" i="16"/>
  <c r="Z520" i="16" s="1"/>
  <c r="T520" i="16"/>
  <c r="Y520" i="16" s="1"/>
  <c r="X519" i="16"/>
  <c r="AC519" i="16" s="1"/>
  <c r="W519" i="16"/>
  <c r="AB519" i="16" s="1"/>
  <c r="V519" i="16"/>
  <c r="AA519" i="16" s="1"/>
  <c r="U519" i="16"/>
  <c r="Z519" i="16" s="1"/>
  <c r="T519" i="16"/>
  <c r="Y519" i="16" s="1"/>
  <c r="AB518" i="16"/>
  <c r="X518" i="16"/>
  <c r="AC518" i="16" s="1"/>
  <c r="W518" i="16"/>
  <c r="V518" i="16"/>
  <c r="AA518" i="16" s="1"/>
  <c r="U518" i="16"/>
  <c r="Z518" i="16" s="1"/>
  <c r="T518" i="16"/>
  <c r="Y518" i="16" s="1"/>
  <c r="X517" i="16"/>
  <c r="AC517" i="16" s="1"/>
  <c r="W517" i="16"/>
  <c r="AB517" i="16" s="1"/>
  <c r="V517" i="16"/>
  <c r="AA517" i="16" s="1"/>
  <c r="U517" i="16"/>
  <c r="Z517" i="16" s="1"/>
  <c r="T517" i="16"/>
  <c r="Y517" i="16" s="1"/>
  <c r="AB516" i="16"/>
  <c r="X516" i="16"/>
  <c r="AC516" i="16" s="1"/>
  <c r="W516" i="16"/>
  <c r="V516" i="16"/>
  <c r="AA516" i="16" s="1"/>
  <c r="U516" i="16"/>
  <c r="Z516" i="16" s="1"/>
  <c r="T516" i="16"/>
  <c r="Y516" i="16" s="1"/>
  <c r="X515" i="16"/>
  <c r="AC515" i="16" s="1"/>
  <c r="W515" i="16"/>
  <c r="AB515" i="16" s="1"/>
  <c r="V515" i="16"/>
  <c r="AA515" i="16" s="1"/>
  <c r="U515" i="16"/>
  <c r="Z515" i="16" s="1"/>
  <c r="T515" i="16"/>
  <c r="Y515" i="16" s="1"/>
  <c r="AB514" i="16"/>
  <c r="X514" i="16"/>
  <c r="AC514" i="16" s="1"/>
  <c r="W514" i="16"/>
  <c r="V514" i="16"/>
  <c r="AA514" i="16" s="1"/>
  <c r="U514" i="16"/>
  <c r="Z514" i="16" s="1"/>
  <c r="T514" i="16"/>
  <c r="Y514" i="16" s="1"/>
  <c r="X513" i="16"/>
  <c r="AC513" i="16" s="1"/>
  <c r="W513" i="16"/>
  <c r="AB513" i="16" s="1"/>
  <c r="V513" i="16"/>
  <c r="AA513" i="16" s="1"/>
  <c r="U513" i="16"/>
  <c r="Z513" i="16" s="1"/>
  <c r="T513" i="16"/>
  <c r="Y513" i="16" s="1"/>
  <c r="AB512" i="16"/>
  <c r="X512" i="16"/>
  <c r="AC512" i="16" s="1"/>
  <c r="W512" i="16"/>
  <c r="V512" i="16"/>
  <c r="AA512" i="16" s="1"/>
  <c r="U512" i="16"/>
  <c r="Z512" i="16" s="1"/>
  <c r="T512" i="16"/>
  <c r="Y512" i="16" s="1"/>
  <c r="X511" i="16"/>
  <c r="AC511" i="16" s="1"/>
  <c r="W511" i="16"/>
  <c r="AB511" i="16" s="1"/>
  <c r="V511" i="16"/>
  <c r="AA511" i="16" s="1"/>
  <c r="U511" i="16"/>
  <c r="Z511" i="16" s="1"/>
  <c r="T511" i="16"/>
  <c r="Y511" i="16" s="1"/>
  <c r="AB510" i="16"/>
  <c r="X510" i="16"/>
  <c r="AC510" i="16" s="1"/>
  <c r="W510" i="16"/>
  <c r="V510" i="16"/>
  <c r="AA510" i="16" s="1"/>
  <c r="U510" i="16"/>
  <c r="Z510" i="16" s="1"/>
  <c r="T510" i="16"/>
  <c r="Y510" i="16" s="1"/>
  <c r="X509" i="16"/>
  <c r="AC509" i="16" s="1"/>
  <c r="W509" i="16"/>
  <c r="AB509" i="16" s="1"/>
  <c r="V509" i="16"/>
  <c r="AA509" i="16" s="1"/>
  <c r="U509" i="16"/>
  <c r="Z509" i="16" s="1"/>
  <c r="T509" i="16"/>
  <c r="Y509" i="16" s="1"/>
  <c r="AB508" i="16"/>
  <c r="X508" i="16"/>
  <c r="AC508" i="16" s="1"/>
  <c r="W508" i="16"/>
  <c r="V508" i="16"/>
  <c r="AA508" i="16" s="1"/>
  <c r="U508" i="16"/>
  <c r="Z508" i="16" s="1"/>
  <c r="T508" i="16"/>
  <c r="Y508" i="16" s="1"/>
  <c r="X507" i="16"/>
  <c r="AC507" i="16" s="1"/>
  <c r="W507" i="16"/>
  <c r="AB507" i="16" s="1"/>
  <c r="V507" i="16"/>
  <c r="AA507" i="16" s="1"/>
  <c r="U507" i="16"/>
  <c r="Z507" i="16" s="1"/>
  <c r="T507" i="16"/>
  <c r="Y507" i="16" s="1"/>
  <c r="AB506" i="16"/>
  <c r="X506" i="16"/>
  <c r="AC506" i="16" s="1"/>
  <c r="W506" i="16"/>
  <c r="V506" i="16"/>
  <c r="AA506" i="16" s="1"/>
  <c r="U506" i="16"/>
  <c r="Z506" i="16" s="1"/>
  <c r="T506" i="16"/>
  <c r="Y506" i="16" s="1"/>
  <c r="X505" i="16"/>
  <c r="AC505" i="16" s="1"/>
  <c r="W505" i="16"/>
  <c r="AB505" i="16" s="1"/>
  <c r="V505" i="16"/>
  <c r="AA505" i="16" s="1"/>
  <c r="U505" i="16"/>
  <c r="Z505" i="16" s="1"/>
  <c r="T505" i="16"/>
  <c r="Y505" i="16" s="1"/>
  <c r="AB504" i="16"/>
  <c r="X504" i="16"/>
  <c r="AC504" i="16" s="1"/>
  <c r="W504" i="16"/>
  <c r="V504" i="16"/>
  <c r="AA504" i="16" s="1"/>
  <c r="U504" i="16"/>
  <c r="Z504" i="16" s="1"/>
  <c r="T504" i="16"/>
  <c r="Y504" i="16" s="1"/>
  <c r="X503" i="16"/>
  <c r="AC503" i="16" s="1"/>
  <c r="W503" i="16"/>
  <c r="AB503" i="16" s="1"/>
  <c r="V503" i="16"/>
  <c r="AA503" i="16" s="1"/>
  <c r="U503" i="16"/>
  <c r="Z503" i="16" s="1"/>
  <c r="T503" i="16"/>
  <c r="Y503" i="16" s="1"/>
  <c r="AB502" i="16"/>
  <c r="X502" i="16"/>
  <c r="AC502" i="16" s="1"/>
  <c r="W502" i="16"/>
  <c r="V502" i="16"/>
  <c r="AA502" i="16" s="1"/>
  <c r="U502" i="16"/>
  <c r="Z502" i="16" s="1"/>
  <c r="T502" i="16"/>
  <c r="Y502" i="16" s="1"/>
  <c r="X501" i="16"/>
  <c r="AC501" i="16" s="1"/>
  <c r="W501" i="16"/>
  <c r="AB501" i="16" s="1"/>
  <c r="V501" i="16"/>
  <c r="AA501" i="16" s="1"/>
  <c r="U501" i="16"/>
  <c r="Z501" i="16" s="1"/>
  <c r="T501" i="16"/>
  <c r="Y501" i="16" s="1"/>
  <c r="AB500" i="16"/>
  <c r="X500" i="16"/>
  <c r="AC500" i="16" s="1"/>
  <c r="W500" i="16"/>
  <c r="V500" i="16"/>
  <c r="AA500" i="16" s="1"/>
  <c r="U500" i="16"/>
  <c r="Z500" i="16" s="1"/>
  <c r="T500" i="16"/>
  <c r="Y500" i="16" s="1"/>
  <c r="X499" i="16"/>
  <c r="AC499" i="16" s="1"/>
  <c r="W499" i="16"/>
  <c r="AB499" i="16" s="1"/>
  <c r="V499" i="16"/>
  <c r="AA499" i="16" s="1"/>
  <c r="U499" i="16"/>
  <c r="Z499" i="16" s="1"/>
  <c r="T499" i="16"/>
  <c r="Y499" i="16" s="1"/>
  <c r="AB498" i="16"/>
  <c r="X498" i="16"/>
  <c r="AC498" i="16" s="1"/>
  <c r="W498" i="16"/>
  <c r="V498" i="16"/>
  <c r="AA498" i="16" s="1"/>
  <c r="U498" i="16"/>
  <c r="Z498" i="16" s="1"/>
  <c r="T498" i="16"/>
  <c r="Y498" i="16" s="1"/>
  <c r="X497" i="16"/>
  <c r="AC497" i="16" s="1"/>
  <c r="W497" i="16"/>
  <c r="AB497" i="16" s="1"/>
  <c r="V497" i="16"/>
  <c r="AA497" i="16" s="1"/>
  <c r="U497" i="16"/>
  <c r="Z497" i="16" s="1"/>
  <c r="T497" i="16"/>
  <c r="Y497" i="16" s="1"/>
  <c r="AB496" i="16"/>
  <c r="X496" i="16"/>
  <c r="AC496" i="16" s="1"/>
  <c r="W496" i="16"/>
  <c r="V496" i="16"/>
  <c r="AA496" i="16" s="1"/>
  <c r="U496" i="16"/>
  <c r="Z496" i="16" s="1"/>
  <c r="T496" i="16"/>
  <c r="Y496" i="16" s="1"/>
  <c r="X495" i="16"/>
  <c r="AC495" i="16" s="1"/>
  <c r="W495" i="16"/>
  <c r="AB495" i="16" s="1"/>
  <c r="V495" i="16"/>
  <c r="AA495" i="16" s="1"/>
  <c r="U495" i="16"/>
  <c r="Z495" i="16" s="1"/>
  <c r="T495" i="16"/>
  <c r="Y495" i="16" s="1"/>
  <c r="AB494" i="16"/>
  <c r="X494" i="16"/>
  <c r="AC494" i="16" s="1"/>
  <c r="W494" i="16"/>
  <c r="V494" i="16"/>
  <c r="AA494" i="16" s="1"/>
  <c r="U494" i="16"/>
  <c r="Z494" i="16" s="1"/>
  <c r="T494" i="16"/>
  <c r="Y494" i="16" s="1"/>
  <c r="X493" i="16"/>
  <c r="AC493" i="16" s="1"/>
  <c r="W493" i="16"/>
  <c r="AB493" i="16" s="1"/>
  <c r="V493" i="16"/>
  <c r="AA493" i="16" s="1"/>
  <c r="U493" i="16"/>
  <c r="Z493" i="16" s="1"/>
  <c r="T493" i="16"/>
  <c r="Y493" i="16" s="1"/>
  <c r="AB492" i="16"/>
  <c r="X492" i="16"/>
  <c r="AC492" i="16" s="1"/>
  <c r="W492" i="16"/>
  <c r="V492" i="16"/>
  <c r="AA492" i="16" s="1"/>
  <c r="U492" i="16"/>
  <c r="Z492" i="16" s="1"/>
  <c r="T492" i="16"/>
  <c r="Y492" i="16" s="1"/>
  <c r="X491" i="16"/>
  <c r="AC491" i="16" s="1"/>
  <c r="W491" i="16"/>
  <c r="AB491" i="16" s="1"/>
  <c r="V491" i="16"/>
  <c r="AA491" i="16" s="1"/>
  <c r="U491" i="16"/>
  <c r="Z491" i="16" s="1"/>
  <c r="T491" i="16"/>
  <c r="Y491" i="16" s="1"/>
  <c r="AB490" i="16"/>
  <c r="X490" i="16"/>
  <c r="AC490" i="16" s="1"/>
  <c r="W490" i="16"/>
  <c r="V490" i="16"/>
  <c r="AA490" i="16" s="1"/>
  <c r="U490" i="16"/>
  <c r="Z490" i="16" s="1"/>
  <c r="T490" i="16"/>
  <c r="Y490" i="16" s="1"/>
  <c r="X489" i="16"/>
  <c r="AC489" i="16" s="1"/>
  <c r="W489" i="16"/>
  <c r="AB489" i="16" s="1"/>
  <c r="V489" i="16"/>
  <c r="AA489" i="16" s="1"/>
  <c r="U489" i="16"/>
  <c r="Z489" i="16" s="1"/>
  <c r="T489" i="16"/>
  <c r="Y489" i="16" s="1"/>
  <c r="AB488" i="16"/>
  <c r="X488" i="16"/>
  <c r="AC488" i="16" s="1"/>
  <c r="W488" i="16"/>
  <c r="V488" i="16"/>
  <c r="AA488" i="16" s="1"/>
  <c r="U488" i="16"/>
  <c r="Z488" i="16" s="1"/>
  <c r="T488" i="16"/>
  <c r="Y488" i="16" s="1"/>
  <c r="X487" i="16"/>
  <c r="AC487" i="16" s="1"/>
  <c r="W487" i="16"/>
  <c r="AB487" i="16" s="1"/>
  <c r="V487" i="16"/>
  <c r="AA487" i="16" s="1"/>
  <c r="U487" i="16"/>
  <c r="Z487" i="16" s="1"/>
  <c r="T487" i="16"/>
  <c r="Y487" i="16" s="1"/>
  <c r="AB486" i="16"/>
  <c r="X486" i="16"/>
  <c r="AC486" i="16" s="1"/>
  <c r="W486" i="16"/>
  <c r="V486" i="16"/>
  <c r="AA486" i="16" s="1"/>
  <c r="U486" i="16"/>
  <c r="Z486" i="16" s="1"/>
  <c r="T486" i="16"/>
  <c r="Y486" i="16" s="1"/>
  <c r="X485" i="16"/>
  <c r="AC485" i="16" s="1"/>
  <c r="W485" i="16"/>
  <c r="AB485" i="16" s="1"/>
  <c r="V485" i="16"/>
  <c r="AA485" i="16" s="1"/>
  <c r="U485" i="16"/>
  <c r="Z485" i="16" s="1"/>
  <c r="T485" i="16"/>
  <c r="Y485" i="16" s="1"/>
  <c r="AB484" i="16"/>
  <c r="X484" i="16"/>
  <c r="AC484" i="16" s="1"/>
  <c r="W484" i="16"/>
  <c r="V484" i="16"/>
  <c r="AA484" i="16" s="1"/>
  <c r="U484" i="16"/>
  <c r="Z484" i="16" s="1"/>
  <c r="T484" i="16"/>
  <c r="Y484" i="16" s="1"/>
  <c r="X483" i="16"/>
  <c r="AC483" i="16" s="1"/>
  <c r="W483" i="16"/>
  <c r="AB483" i="16" s="1"/>
  <c r="V483" i="16"/>
  <c r="AA483" i="16" s="1"/>
  <c r="U483" i="16"/>
  <c r="Z483" i="16" s="1"/>
  <c r="T483" i="16"/>
  <c r="Y483" i="16" s="1"/>
  <c r="AB482" i="16"/>
  <c r="X482" i="16"/>
  <c r="AC482" i="16" s="1"/>
  <c r="W482" i="16"/>
  <c r="V482" i="16"/>
  <c r="AA482" i="16" s="1"/>
  <c r="U482" i="16"/>
  <c r="Z482" i="16" s="1"/>
  <c r="T482" i="16"/>
  <c r="Y482" i="16" s="1"/>
  <c r="X481" i="16"/>
  <c r="AC481" i="16" s="1"/>
  <c r="W481" i="16"/>
  <c r="AB481" i="16" s="1"/>
  <c r="V481" i="16"/>
  <c r="AA481" i="16" s="1"/>
  <c r="U481" i="16"/>
  <c r="Z481" i="16" s="1"/>
  <c r="T481" i="16"/>
  <c r="Y481" i="16" s="1"/>
  <c r="AB480" i="16"/>
  <c r="X480" i="16"/>
  <c r="AC480" i="16" s="1"/>
  <c r="W480" i="16"/>
  <c r="V480" i="16"/>
  <c r="AA480" i="16" s="1"/>
  <c r="U480" i="16"/>
  <c r="Z480" i="16" s="1"/>
  <c r="T480" i="16"/>
  <c r="Y480" i="16" s="1"/>
  <c r="X479" i="16"/>
  <c r="AC479" i="16" s="1"/>
  <c r="W479" i="16"/>
  <c r="AB479" i="16" s="1"/>
  <c r="V479" i="16"/>
  <c r="AA479" i="16" s="1"/>
  <c r="U479" i="16"/>
  <c r="Z479" i="16" s="1"/>
  <c r="T479" i="16"/>
  <c r="Y479" i="16" s="1"/>
  <c r="AB478" i="16"/>
  <c r="X478" i="16"/>
  <c r="AC478" i="16" s="1"/>
  <c r="W478" i="16"/>
  <c r="V478" i="16"/>
  <c r="AA478" i="16" s="1"/>
  <c r="U478" i="16"/>
  <c r="Z478" i="16" s="1"/>
  <c r="T478" i="16"/>
  <c r="Y478" i="16" s="1"/>
  <c r="X477" i="16"/>
  <c r="AC477" i="16" s="1"/>
  <c r="W477" i="16"/>
  <c r="AB477" i="16" s="1"/>
  <c r="V477" i="16"/>
  <c r="AA477" i="16" s="1"/>
  <c r="U477" i="16"/>
  <c r="Z477" i="16" s="1"/>
  <c r="T477" i="16"/>
  <c r="Y477" i="16" s="1"/>
  <c r="AB476" i="16"/>
  <c r="X476" i="16"/>
  <c r="AC476" i="16" s="1"/>
  <c r="W476" i="16"/>
  <c r="V476" i="16"/>
  <c r="AA476" i="16" s="1"/>
  <c r="U476" i="16"/>
  <c r="Z476" i="16" s="1"/>
  <c r="T476" i="16"/>
  <c r="Y476" i="16" s="1"/>
  <c r="X475" i="16"/>
  <c r="AC475" i="16" s="1"/>
  <c r="W475" i="16"/>
  <c r="AB475" i="16" s="1"/>
  <c r="V475" i="16"/>
  <c r="AA475" i="16" s="1"/>
  <c r="U475" i="16"/>
  <c r="Z475" i="16" s="1"/>
  <c r="T475" i="16"/>
  <c r="Y475" i="16" s="1"/>
  <c r="AB474" i="16"/>
  <c r="X474" i="16"/>
  <c r="AC474" i="16" s="1"/>
  <c r="W474" i="16"/>
  <c r="V474" i="16"/>
  <c r="AA474" i="16" s="1"/>
  <c r="U474" i="16"/>
  <c r="Z474" i="16" s="1"/>
  <c r="T474" i="16"/>
  <c r="Y474" i="16" s="1"/>
  <c r="X473" i="16"/>
  <c r="AC473" i="16" s="1"/>
  <c r="W473" i="16"/>
  <c r="AB473" i="16" s="1"/>
  <c r="V473" i="16"/>
  <c r="AA473" i="16" s="1"/>
  <c r="U473" i="16"/>
  <c r="Z473" i="16" s="1"/>
  <c r="T473" i="16"/>
  <c r="Y473" i="16" s="1"/>
  <c r="AB472" i="16"/>
  <c r="X472" i="16"/>
  <c r="AC472" i="16" s="1"/>
  <c r="W472" i="16"/>
  <c r="V472" i="16"/>
  <c r="AA472" i="16" s="1"/>
  <c r="U472" i="16"/>
  <c r="Z472" i="16" s="1"/>
  <c r="T472" i="16"/>
  <c r="Y472" i="16" s="1"/>
  <c r="X471" i="16"/>
  <c r="AC471" i="16" s="1"/>
  <c r="W471" i="16"/>
  <c r="AB471" i="16" s="1"/>
  <c r="V471" i="16"/>
  <c r="AA471" i="16" s="1"/>
  <c r="U471" i="16"/>
  <c r="Z471" i="16" s="1"/>
  <c r="T471" i="16"/>
  <c r="Y471" i="16" s="1"/>
  <c r="AB470" i="16"/>
  <c r="X470" i="16"/>
  <c r="AC470" i="16" s="1"/>
  <c r="W470" i="16"/>
  <c r="V470" i="16"/>
  <c r="AA470" i="16" s="1"/>
  <c r="U470" i="16"/>
  <c r="Z470" i="16" s="1"/>
  <c r="T470" i="16"/>
  <c r="Y470" i="16" s="1"/>
  <c r="X469" i="16"/>
  <c r="AC469" i="16" s="1"/>
  <c r="W469" i="16"/>
  <c r="AB469" i="16" s="1"/>
  <c r="V469" i="16"/>
  <c r="AA469" i="16" s="1"/>
  <c r="U469" i="16"/>
  <c r="Z469" i="16" s="1"/>
  <c r="T469" i="16"/>
  <c r="Y469" i="16" s="1"/>
  <c r="AB468" i="16"/>
  <c r="X468" i="16"/>
  <c r="AC468" i="16" s="1"/>
  <c r="W468" i="16"/>
  <c r="V468" i="16"/>
  <c r="AA468" i="16" s="1"/>
  <c r="U468" i="16"/>
  <c r="Z468" i="16" s="1"/>
  <c r="T468" i="16"/>
  <c r="Y468" i="16" s="1"/>
  <c r="X467" i="16"/>
  <c r="AC467" i="16" s="1"/>
  <c r="W467" i="16"/>
  <c r="AB467" i="16" s="1"/>
  <c r="V467" i="16"/>
  <c r="AA467" i="16" s="1"/>
  <c r="U467" i="16"/>
  <c r="Z467" i="16" s="1"/>
  <c r="T467" i="16"/>
  <c r="Y467" i="16" s="1"/>
  <c r="AB466" i="16"/>
  <c r="X466" i="16"/>
  <c r="AC466" i="16" s="1"/>
  <c r="W466" i="16"/>
  <c r="V466" i="16"/>
  <c r="AA466" i="16" s="1"/>
  <c r="U466" i="16"/>
  <c r="Z466" i="16" s="1"/>
  <c r="T466" i="16"/>
  <c r="Y466" i="16" s="1"/>
  <c r="X465" i="16"/>
  <c r="AC465" i="16" s="1"/>
  <c r="W465" i="16"/>
  <c r="AB465" i="16" s="1"/>
  <c r="V465" i="16"/>
  <c r="AA465" i="16" s="1"/>
  <c r="U465" i="16"/>
  <c r="Z465" i="16" s="1"/>
  <c r="T465" i="16"/>
  <c r="Y465" i="16" s="1"/>
  <c r="AB464" i="16"/>
  <c r="X464" i="16"/>
  <c r="AC464" i="16" s="1"/>
  <c r="W464" i="16"/>
  <c r="V464" i="16"/>
  <c r="AA464" i="16" s="1"/>
  <c r="U464" i="16"/>
  <c r="Z464" i="16" s="1"/>
  <c r="T464" i="16"/>
  <c r="Y464" i="16" s="1"/>
  <c r="X463" i="16"/>
  <c r="AC463" i="16" s="1"/>
  <c r="W463" i="16"/>
  <c r="AB463" i="16" s="1"/>
  <c r="V463" i="16"/>
  <c r="AA463" i="16" s="1"/>
  <c r="U463" i="16"/>
  <c r="Z463" i="16" s="1"/>
  <c r="T463" i="16"/>
  <c r="Y463" i="16" s="1"/>
  <c r="AB462" i="16"/>
  <c r="X462" i="16"/>
  <c r="AC462" i="16" s="1"/>
  <c r="W462" i="16"/>
  <c r="V462" i="16"/>
  <c r="AA462" i="16" s="1"/>
  <c r="U462" i="16"/>
  <c r="Z462" i="16" s="1"/>
  <c r="T462" i="16"/>
  <c r="Y462" i="16" s="1"/>
  <c r="X461" i="16"/>
  <c r="AC461" i="16" s="1"/>
  <c r="W461" i="16"/>
  <c r="AB461" i="16" s="1"/>
  <c r="V461" i="16"/>
  <c r="AA461" i="16" s="1"/>
  <c r="U461" i="16"/>
  <c r="Z461" i="16" s="1"/>
  <c r="T461" i="16"/>
  <c r="Y461" i="16" s="1"/>
  <c r="AB460" i="16"/>
  <c r="X460" i="16"/>
  <c r="AC460" i="16" s="1"/>
  <c r="W460" i="16"/>
  <c r="V460" i="16"/>
  <c r="AA460" i="16" s="1"/>
  <c r="U460" i="16"/>
  <c r="Z460" i="16" s="1"/>
  <c r="T460" i="16"/>
  <c r="Y460" i="16" s="1"/>
  <c r="X459" i="16"/>
  <c r="AC459" i="16" s="1"/>
  <c r="W459" i="16"/>
  <c r="AB459" i="16" s="1"/>
  <c r="V459" i="16"/>
  <c r="AA459" i="16" s="1"/>
  <c r="U459" i="16"/>
  <c r="Z459" i="16" s="1"/>
  <c r="T459" i="16"/>
  <c r="Y459" i="16" s="1"/>
  <c r="AB458" i="16"/>
  <c r="X458" i="16"/>
  <c r="AC458" i="16" s="1"/>
  <c r="W458" i="16"/>
  <c r="V458" i="16"/>
  <c r="AA458" i="16" s="1"/>
  <c r="U458" i="16"/>
  <c r="Z458" i="16" s="1"/>
  <c r="T458" i="16"/>
  <c r="Y458" i="16" s="1"/>
  <c r="X457" i="16"/>
  <c r="AC457" i="16" s="1"/>
  <c r="W457" i="16"/>
  <c r="AB457" i="16" s="1"/>
  <c r="V457" i="16"/>
  <c r="AA457" i="16" s="1"/>
  <c r="U457" i="16"/>
  <c r="Z457" i="16" s="1"/>
  <c r="T457" i="16"/>
  <c r="Y457" i="16" s="1"/>
  <c r="AB456" i="16"/>
  <c r="X456" i="16"/>
  <c r="AC456" i="16" s="1"/>
  <c r="W456" i="16"/>
  <c r="V456" i="16"/>
  <c r="AA456" i="16" s="1"/>
  <c r="U456" i="16"/>
  <c r="Z456" i="16" s="1"/>
  <c r="T456" i="16"/>
  <c r="Y456" i="16" s="1"/>
  <c r="X455" i="16"/>
  <c r="AC455" i="16" s="1"/>
  <c r="W455" i="16"/>
  <c r="AB455" i="16" s="1"/>
  <c r="V455" i="16"/>
  <c r="AA455" i="16" s="1"/>
  <c r="U455" i="16"/>
  <c r="Z455" i="16" s="1"/>
  <c r="T455" i="16"/>
  <c r="Y455" i="16" s="1"/>
  <c r="AB454" i="16"/>
  <c r="X454" i="16"/>
  <c r="AC454" i="16" s="1"/>
  <c r="W454" i="16"/>
  <c r="V454" i="16"/>
  <c r="AA454" i="16" s="1"/>
  <c r="U454" i="16"/>
  <c r="Z454" i="16" s="1"/>
  <c r="T454" i="16"/>
  <c r="Y454" i="16" s="1"/>
  <c r="X453" i="16"/>
  <c r="AC453" i="16" s="1"/>
  <c r="W453" i="16"/>
  <c r="AB453" i="16" s="1"/>
  <c r="V453" i="16"/>
  <c r="AA453" i="16" s="1"/>
  <c r="U453" i="16"/>
  <c r="Z453" i="16" s="1"/>
  <c r="T453" i="16"/>
  <c r="Y453" i="16" s="1"/>
  <c r="AB452" i="16"/>
  <c r="X452" i="16"/>
  <c r="AC452" i="16" s="1"/>
  <c r="W452" i="16"/>
  <c r="V452" i="16"/>
  <c r="AA452" i="16" s="1"/>
  <c r="U452" i="16"/>
  <c r="Z452" i="16" s="1"/>
  <c r="T452" i="16"/>
  <c r="Y452" i="16" s="1"/>
  <c r="X451" i="16"/>
  <c r="AC451" i="16" s="1"/>
  <c r="W451" i="16"/>
  <c r="AB451" i="16" s="1"/>
  <c r="V451" i="16"/>
  <c r="AA451" i="16" s="1"/>
  <c r="U451" i="16"/>
  <c r="Z451" i="16" s="1"/>
  <c r="T451" i="16"/>
  <c r="Y451" i="16" s="1"/>
  <c r="AB450" i="16"/>
  <c r="X450" i="16"/>
  <c r="AC450" i="16" s="1"/>
  <c r="W450" i="16"/>
  <c r="V450" i="16"/>
  <c r="AA450" i="16" s="1"/>
  <c r="U450" i="16"/>
  <c r="Z450" i="16" s="1"/>
  <c r="T450" i="16"/>
  <c r="Y450" i="16" s="1"/>
  <c r="X449" i="16"/>
  <c r="AC449" i="16" s="1"/>
  <c r="W449" i="16"/>
  <c r="AB449" i="16" s="1"/>
  <c r="V449" i="16"/>
  <c r="AA449" i="16" s="1"/>
  <c r="U449" i="16"/>
  <c r="Z449" i="16" s="1"/>
  <c r="T449" i="16"/>
  <c r="Y449" i="16" s="1"/>
  <c r="AB448" i="16"/>
  <c r="X448" i="16"/>
  <c r="AC448" i="16" s="1"/>
  <c r="W448" i="16"/>
  <c r="V448" i="16"/>
  <c r="AA448" i="16" s="1"/>
  <c r="U448" i="16"/>
  <c r="Z448" i="16" s="1"/>
  <c r="T448" i="16"/>
  <c r="Y448" i="16" s="1"/>
  <c r="X447" i="16"/>
  <c r="AC447" i="16" s="1"/>
  <c r="W447" i="16"/>
  <c r="AB447" i="16" s="1"/>
  <c r="V447" i="16"/>
  <c r="AA447" i="16" s="1"/>
  <c r="U447" i="16"/>
  <c r="Z447" i="16" s="1"/>
  <c r="T447" i="16"/>
  <c r="Y447" i="16" s="1"/>
  <c r="AB446" i="16"/>
  <c r="X446" i="16"/>
  <c r="AC446" i="16" s="1"/>
  <c r="W446" i="16"/>
  <c r="V446" i="16"/>
  <c r="AA446" i="16" s="1"/>
  <c r="U446" i="16"/>
  <c r="Z446" i="16" s="1"/>
  <c r="T446" i="16"/>
  <c r="Y446" i="16" s="1"/>
  <c r="X445" i="16"/>
  <c r="AC445" i="16" s="1"/>
  <c r="W445" i="16"/>
  <c r="AB445" i="16" s="1"/>
  <c r="V445" i="16"/>
  <c r="AA445" i="16" s="1"/>
  <c r="U445" i="16"/>
  <c r="Z445" i="16" s="1"/>
  <c r="T445" i="16"/>
  <c r="Y445" i="16" s="1"/>
  <c r="AB444" i="16"/>
  <c r="X444" i="16"/>
  <c r="AC444" i="16" s="1"/>
  <c r="W444" i="16"/>
  <c r="V444" i="16"/>
  <c r="AA444" i="16" s="1"/>
  <c r="U444" i="16"/>
  <c r="Z444" i="16" s="1"/>
  <c r="T444" i="16"/>
  <c r="Y444" i="16" s="1"/>
  <c r="X443" i="16"/>
  <c r="AC443" i="16" s="1"/>
  <c r="W443" i="16"/>
  <c r="AB443" i="16" s="1"/>
  <c r="V443" i="16"/>
  <c r="AA443" i="16" s="1"/>
  <c r="U443" i="16"/>
  <c r="Z443" i="16" s="1"/>
  <c r="T443" i="16"/>
  <c r="Y443" i="16" s="1"/>
  <c r="AB442" i="16"/>
  <c r="X442" i="16"/>
  <c r="AC442" i="16" s="1"/>
  <c r="W442" i="16"/>
  <c r="V442" i="16"/>
  <c r="AA442" i="16" s="1"/>
  <c r="U442" i="16"/>
  <c r="Z442" i="16" s="1"/>
  <c r="T442" i="16"/>
  <c r="Y442" i="16" s="1"/>
  <c r="X441" i="16"/>
  <c r="AC441" i="16" s="1"/>
  <c r="W441" i="16"/>
  <c r="AB441" i="16" s="1"/>
  <c r="V441" i="16"/>
  <c r="AA441" i="16" s="1"/>
  <c r="U441" i="16"/>
  <c r="Z441" i="16" s="1"/>
  <c r="T441" i="16"/>
  <c r="Y441" i="16" s="1"/>
  <c r="AB440" i="16"/>
  <c r="X440" i="16"/>
  <c r="AC440" i="16" s="1"/>
  <c r="W440" i="16"/>
  <c r="V440" i="16"/>
  <c r="AA440" i="16" s="1"/>
  <c r="U440" i="16"/>
  <c r="Z440" i="16" s="1"/>
  <c r="T440" i="16"/>
  <c r="Y440" i="16" s="1"/>
  <c r="X439" i="16"/>
  <c r="AC439" i="16" s="1"/>
  <c r="W439" i="16"/>
  <c r="AB439" i="16" s="1"/>
  <c r="V439" i="16"/>
  <c r="AA439" i="16" s="1"/>
  <c r="U439" i="16"/>
  <c r="Z439" i="16" s="1"/>
  <c r="T439" i="16"/>
  <c r="Y439" i="16" s="1"/>
  <c r="AB438" i="16"/>
  <c r="X438" i="16"/>
  <c r="AC438" i="16" s="1"/>
  <c r="W438" i="16"/>
  <c r="V438" i="16"/>
  <c r="AA438" i="16" s="1"/>
  <c r="U438" i="16"/>
  <c r="Z438" i="16" s="1"/>
  <c r="T438" i="16"/>
  <c r="Y438" i="16" s="1"/>
  <c r="X437" i="16"/>
  <c r="AC437" i="16" s="1"/>
  <c r="W437" i="16"/>
  <c r="AB437" i="16" s="1"/>
  <c r="V437" i="16"/>
  <c r="AA437" i="16" s="1"/>
  <c r="U437" i="16"/>
  <c r="Z437" i="16" s="1"/>
  <c r="T437" i="16"/>
  <c r="Y437" i="16" s="1"/>
  <c r="AB436" i="16"/>
  <c r="X436" i="16"/>
  <c r="AC436" i="16" s="1"/>
  <c r="W436" i="16"/>
  <c r="V436" i="16"/>
  <c r="AA436" i="16" s="1"/>
  <c r="U436" i="16"/>
  <c r="Z436" i="16" s="1"/>
  <c r="T436" i="16"/>
  <c r="Y436" i="16" s="1"/>
  <c r="X435" i="16"/>
  <c r="AC435" i="16" s="1"/>
  <c r="W435" i="16"/>
  <c r="AB435" i="16" s="1"/>
  <c r="V435" i="16"/>
  <c r="AA435" i="16" s="1"/>
  <c r="U435" i="16"/>
  <c r="Z435" i="16" s="1"/>
  <c r="T435" i="16"/>
  <c r="Y435" i="16" s="1"/>
  <c r="AB434" i="16"/>
  <c r="X434" i="16"/>
  <c r="AC434" i="16" s="1"/>
  <c r="W434" i="16"/>
  <c r="V434" i="16"/>
  <c r="AA434" i="16" s="1"/>
  <c r="U434" i="16"/>
  <c r="Z434" i="16" s="1"/>
  <c r="T434" i="16"/>
  <c r="Y434" i="16" s="1"/>
  <c r="X433" i="16"/>
  <c r="AC433" i="16" s="1"/>
  <c r="W433" i="16"/>
  <c r="AB433" i="16" s="1"/>
  <c r="V433" i="16"/>
  <c r="AA433" i="16" s="1"/>
  <c r="U433" i="16"/>
  <c r="Z433" i="16" s="1"/>
  <c r="T433" i="16"/>
  <c r="Y433" i="16" s="1"/>
  <c r="AB432" i="16"/>
  <c r="X432" i="16"/>
  <c r="AC432" i="16" s="1"/>
  <c r="W432" i="16"/>
  <c r="V432" i="16"/>
  <c r="AA432" i="16" s="1"/>
  <c r="U432" i="16"/>
  <c r="Z432" i="16" s="1"/>
  <c r="T432" i="16"/>
  <c r="Y432" i="16" s="1"/>
  <c r="X431" i="16"/>
  <c r="AC431" i="16" s="1"/>
  <c r="W431" i="16"/>
  <c r="AB431" i="16" s="1"/>
  <c r="V431" i="16"/>
  <c r="AA431" i="16" s="1"/>
  <c r="U431" i="16"/>
  <c r="Z431" i="16" s="1"/>
  <c r="T431" i="16"/>
  <c r="Y431" i="16" s="1"/>
  <c r="AB430" i="16"/>
  <c r="X430" i="16"/>
  <c r="AC430" i="16" s="1"/>
  <c r="W430" i="16"/>
  <c r="V430" i="16"/>
  <c r="AA430" i="16" s="1"/>
  <c r="U430" i="16"/>
  <c r="Z430" i="16" s="1"/>
  <c r="T430" i="16"/>
  <c r="Y430" i="16" s="1"/>
  <c r="X429" i="16"/>
  <c r="AC429" i="16" s="1"/>
  <c r="W429" i="16"/>
  <c r="AB429" i="16" s="1"/>
  <c r="V429" i="16"/>
  <c r="AA429" i="16" s="1"/>
  <c r="U429" i="16"/>
  <c r="Z429" i="16" s="1"/>
  <c r="T429" i="16"/>
  <c r="Y429" i="16" s="1"/>
  <c r="AB428" i="16"/>
  <c r="X428" i="16"/>
  <c r="AC428" i="16" s="1"/>
  <c r="W428" i="16"/>
  <c r="V428" i="16"/>
  <c r="AA428" i="16" s="1"/>
  <c r="U428" i="16"/>
  <c r="Z428" i="16" s="1"/>
  <c r="T428" i="16"/>
  <c r="Y428" i="16" s="1"/>
  <c r="X427" i="16"/>
  <c r="AC427" i="16" s="1"/>
  <c r="W427" i="16"/>
  <c r="AB427" i="16" s="1"/>
  <c r="V427" i="16"/>
  <c r="AA427" i="16" s="1"/>
  <c r="U427" i="16"/>
  <c r="Z427" i="16" s="1"/>
  <c r="T427" i="16"/>
  <c r="Y427" i="16" s="1"/>
  <c r="AB426" i="16"/>
  <c r="X426" i="16"/>
  <c r="AC426" i="16" s="1"/>
  <c r="W426" i="16"/>
  <c r="V426" i="16"/>
  <c r="AA426" i="16" s="1"/>
  <c r="U426" i="16"/>
  <c r="Z426" i="16" s="1"/>
  <c r="T426" i="16"/>
  <c r="Y426" i="16" s="1"/>
  <c r="X425" i="16"/>
  <c r="AC425" i="16" s="1"/>
  <c r="W425" i="16"/>
  <c r="AB425" i="16" s="1"/>
  <c r="V425" i="16"/>
  <c r="AA425" i="16" s="1"/>
  <c r="U425" i="16"/>
  <c r="Z425" i="16" s="1"/>
  <c r="T425" i="16"/>
  <c r="Y425" i="16" s="1"/>
  <c r="AB424" i="16"/>
  <c r="X424" i="16"/>
  <c r="AC424" i="16" s="1"/>
  <c r="W424" i="16"/>
  <c r="V424" i="16"/>
  <c r="AA424" i="16" s="1"/>
  <c r="U424" i="16"/>
  <c r="Z424" i="16" s="1"/>
  <c r="T424" i="16"/>
  <c r="Y424" i="16" s="1"/>
  <c r="X423" i="16"/>
  <c r="AC423" i="16" s="1"/>
  <c r="W423" i="16"/>
  <c r="AB423" i="16" s="1"/>
  <c r="V423" i="16"/>
  <c r="AA423" i="16" s="1"/>
  <c r="U423" i="16"/>
  <c r="Z423" i="16" s="1"/>
  <c r="T423" i="16"/>
  <c r="Y423" i="16" s="1"/>
  <c r="AB422" i="16"/>
  <c r="X422" i="16"/>
  <c r="AC422" i="16" s="1"/>
  <c r="W422" i="16"/>
  <c r="V422" i="16"/>
  <c r="AA422" i="16" s="1"/>
  <c r="U422" i="16"/>
  <c r="Z422" i="16" s="1"/>
  <c r="T422" i="16"/>
  <c r="Y422" i="16" s="1"/>
  <c r="X421" i="16"/>
  <c r="AC421" i="16" s="1"/>
  <c r="W421" i="16"/>
  <c r="AB421" i="16" s="1"/>
  <c r="V421" i="16"/>
  <c r="AA421" i="16" s="1"/>
  <c r="U421" i="16"/>
  <c r="Z421" i="16" s="1"/>
  <c r="T421" i="16"/>
  <c r="Y421" i="16" s="1"/>
  <c r="AB420" i="16"/>
  <c r="X420" i="16"/>
  <c r="AC420" i="16" s="1"/>
  <c r="W420" i="16"/>
  <c r="V420" i="16"/>
  <c r="AA420" i="16" s="1"/>
  <c r="U420" i="16"/>
  <c r="Z420" i="16" s="1"/>
  <c r="T420" i="16"/>
  <c r="Y420" i="16" s="1"/>
  <c r="X419" i="16"/>
  <c r="AC419" i="16" s="1"/>
  <c r="W419" i="16"/>
  <c r="AB419" i="16" s="1"/>
  <c r="V419" i="16"/>
  <c r="AA419" i="16" s="1"/>
  <c r="U419" i="16"/>
  <c r="Z419" i="16" s="1"/>
  <c r="T419" i="16"/>
  <c r="Y419" i="16" s="1"/>
  <c r="AB418" i="16"/>
  <c r="X418" i="16"/>
  <c r="AC418" i="16" s="1"/>
  <c r="W418" i="16"/>
  <c r="V418" i="16"/>
  <c r="AA418" i="16" s="1"/>
  <c r="U418" i="16"/>
  <c r="Z418" i="16" s="1"/>
  <c r="T418" i="16"/>
  <c r="Y418" i="16" s="1"/>
  <c r="X417" i="16"/>
  <c r="AC417" i="16" s="1"/>
  <c r="W417" i="16"/>
  <c r="AB417" i="16" s="1"/>
  <c r="V417" i="16"/>
  <c r="AA417" i="16" s="1"/>
  <c r="U417" i="16"/>
  <c r="Z417" i="16" s="1"/>
  <c r="T417" i="16"/>
  <c r="Y417" i="16" s="1"/>
  <c r="AB416" i="16"/>
  <c r="X416" i="16"/>
  <c r="AC416" i="16" s="1"/>
  <c r="W416" i="16"/>
  <c r="V416" i="16"/>
  <c r="AA416" i="16" s="1"/>
  <c r="U416" i="16"/>
  <c r="Z416" i="16" s="1"/>
  <c r="T416" i="16"/>
  <c r="Y416" i="16" s="1"/>
  <c r="X415" i="16"/>
  <c r="AC415" i="16" s="1"/>
  <c r="W415" i="16"/>
  <c r="AB415" i="16" s="1"/>
  <c r="V415" i="16"/>
  <c r="AA415" i="16" s="1"/>
  <c r="U415" i="16"/>
  <c r="Z415" i="16" s="1"/>
  <c r="T415" i="16"/>
  <c r="Y415" i="16" s="1"/>
  <c r="AB414" i="16"/>
  <c r="X414" i="16"/>
  <c r="AC414" i="16" s="1"/>
  <c r="W414" i="16"/>
  <c r="V414" i="16"/>
  <c r="AA414" i="16" s="1"/>
  <c r="U414" i="16"/>
  <c r="Z414" i="16" s="1"/>
  <c r="T414" i="16"/>
  <c r="Y414" i="16" s="1"/>
  <c r="X413" i="16"/>
  <c r="AC413" i="16" s="1"/>
  <c r="W413" i="16"/>
  <c r="AB413" i="16" s="1"/>
  <c r="V413" i="16"/>
  <c r="AA413" i="16" s="1"/>
  <c r="U413" i="16"/>
  <c r="Z413" i="16" s="1"/>
  <c r="T413" i="16"/>
  <c r="Y413" i="16" s="1"/>
  <c r="AB412" i="16"/>
  <c r="X412" i="16"/>
  <c r="AC412" i="16" s="1"/>
  <c r="W412" i="16"/>
  <c r="V412" i="16"/>
  <c r="AA412" i="16" s="1"/>
  <c r="U412" i="16"/>
  <c r="Z412" i="16" s="1"/>
  <c r="T412" i="16"/>
  <c r="Y412" i="16" s="1"/>
  <c r="X411" i="16"/>
  <c r="AC411" i="16" s="1"/>
  <c r="W411" i="16"/>
  <c r="AB411" i="16" s="1"/>
  <c r="V411" i="16"/>
  <c r="AA411" i="16" s="1"/>
  <c r="U411" i="16"/>
  <c r="Z411" i="16" s="1"/>
  <c r="T411" i="16"/>
  <c r="Y411" i="16" s="1"/>
  <c r="AB410" i="16"/>
  <c r="X410" i="16"/>
  <c r="AC410" i="16" s="1"/>
  <c r="W410" i="16"/>
  <c r="V410" i="16"/>
  <c r="AA410" i="16" s="1"/>
  <c r="U410" i="16"/>
  <c r="Z410" i="16" s="1"/>
  <c r="T410" i="16"/>
  <c r="Y410" i="16" s="1"/>
  <c r="X409" i="16"/>
  <c r="AC409" i="16" s="1"/>
  <c r="W409" i="16"/>
  <c r="AB409" i="16" s="1"/>
  <c r="V409" i="16"/>
  <c r="AA409" i="16" s="1"/>
  <c r="U409" i="16"/>
  <c r="Z409" i="16" s="1"/>
  <c r="T409" i="16"/>
  <c r="Y409" i="16" s="1"/>
  <c r="AB408" i="16"/>
  <c r="X408" i="16"/>
  <c r="AC408" i="16" s="1"/>
  <c r="W408" i="16"/>
  <c r="V408" i="16"/>
  <c r="AA408" i="16" s="1"/>
  <c r="U408" i="16"/>
  <c r="Z408" i="16" s="1"/>
  <c r="T408" i="16"/>
  <c r="Y408" i="16" s="1"/>
  <c r="X407" i="16"/>
  <c r="AC407" i="16" s="1"/>
  <c r="W407" i="16"/>
  <c r="AB407" i="16" s="1"/>
  <c r="V407" i="16"/>
  <c r="AA407" i="16" s="1"/>
  <c r="U407" i="16"/>
  <c r="Z407" i="16" s="1"/>
  <c r="T407" i="16"/>
  <c r="Y407" i="16" s="1"/>
  <c r="AB406" i="16"/>
  <c r="X406" i="16"/>
  <c r="AC406" i="16" s="1"/>
  <c r="W406" i="16"/>
  <c r="V406" i="16"/>
  <c r="AA406" i="16" s="1"/>
  <c r="U406" i="16"/>
  <c r="Z406" i="16" s="1"/>
  <c r="T406" i="16"/>
  <c r="Y406" i="16" s="1"/>
  <c r="X405" i="16"/>
  <c r="AC405" i="16" s="1"/>
  <c r="W405" i="16"/>
  <c r="AB405" i="16" s="1"/>
  <c r="V405" i="16"/>
  <c r="AA405" i="16" s="1"/>
  <c r="U405" i="16"/>
  <c r="Z405" i="16" s="1"/>
  <c r="T405" i="16"/>
  <c r="Y405" i="16" s="1"/>
  <c r="AB404" i="16"/>
  <c r="X404" i="16"/>
  <c r="AC404" i="16" s="1"/>
  <c r="W404" i="16"/>
  <c r="V404" i="16"/>
  <c r="AA404" i="16" s="1"/>
  <c r="U404" i="16"/>
  <c r="Z404" i="16" s="1"/>
  <c r="T404" i="16"/>
  <c r="Y404" i="16" s="1"/>
  <c r="X403" i="16"/>
  <c r="AC403" i="16" s="1"/>
  <c r="W403" i="16"/>
  <c r="AB403" i="16" s="1"/>
  <c r="V403" i="16"/>
  <c r="AA403" i="16" s="1"/>
  <c r="U403" i="16"/>
  <c r="Z403" i="16" s="1"/>
  <c r="T403" i="16"/>
  <c r="Y403" i="16" s="1"/>
  <c r="AB402" i="16"/>
  <c r="X402" i="16"/>
  <c r="AC402" i="16" s="1"/>
  <c r="W402" i="16"/>
  <c r="V402" i="16"/>
  <c r="AA402" i="16" s="1"/>
  <c r="U402" i="16"/>
  <c r="Z402" i="16" s="1"/>
  <c r="T402" i="16"/>
  <c r="Y402" i="16" s="1"/>
  <c r="X401" i="16"/>
  <c r="AC401" i="16" s="1"/>
  <c r="W401" i="16"/>
  <c r="AB401" i="16" s="1"/>
  <c r="V401" i="16"/>
  <c r="AA401" i="16" s="1"/>
  <c r="U401" i="16"/>
  <c r="Z401" i="16" s="1"/>
  <c r="T401" i="16"/>
  <c r="Y401" i="16" s="1"/>
  <c r="AB400" i="16"/>
  <c r="X400" i="16"/>
  <c r="AC400" i="16" s="1"/>
  <c r="W400" i="16"/>
  <c r="V400" i="16"/>
  <c r="AA400" i="16" s="1"/>
  <c r="U400" i="16"/>
  <c r="Z400" i="16" s="1"/>
  <c r="T400" i="16"/>
  <c r="Y400" i="16" s="1"/>
  <c r="X399" i="16"/>
  <c r="AC399" i="16" s="1"/>
  <c r="W399" i="16"/>
  <c r="AB399" i="16" s="1"/>
  <c r="V399" i="16"/>
  <c r="AA399" i="16" s="1"/>
  <c r="U399" i="16"/>
  <c r="Z399" i="16" s="1"/>
  <c r="T399" i="16"/>
  <c r="Y399" i="16" s="1"/>
  <c r="AB398" i="16"/>
  <c r="X398" i="16"/>
  <c r="AC398" i="16" s="1"/>
  <c r="W398" i="16"/>
  <c r="V398" i="16"/>
  <c r="AA398" i="16" s="1"/>
  <c r="U398" i="16"/>
  <c r="Z398" i="16" s="1"/>
  <c r="T398" i="16"/>
  <c r="Y398" i="16" s="1"/>
  <c r="X397" i="16"/>
  <c r="AC397" i="16" s="1"/>
  <c r="W397" i="16"/>
  <c r="AB397" i="16" s="1"/>
  <c r="V397" i="16"/>
  <c r="AA397" i="16" s="1"/>
  <c r="U397" i="16"/>
  <c r="Z397" i="16" s="1"/>
  <c r="T397" i="16"/>
  <c r="Y397" i="16" s="1"/>
  <c r="AB396" i="16"/>
  <c r="X396" i="16"/>
  <c r="AC396" i="16" s="1"/>
  <c r="W396" i="16"/>
  <c r="V396" i="16"/>
  <c r="AA396" i="16" s="1"/>
  <c r="U396" i="16"/>
  <c r="Z396" i="16" s="1"/>
  <c r="T396" i="16"/>
  <c r="Y396" i="16" s="1"/>
  <c r="X395" i="16"/>
  <c r="AC395" i="16" s="1"/>
  <c r="W395" i="16"/>
  <c r="AB395" i="16" s="1"/>
  <c r="V395" i="16"/>
  <c r="AA395" i="16" s="1"/>
  <c r="U395" i="16"/>
  <c r="Z395" i="16" s="1"/>
  <c r="T395" i="16"/>
  <c r="Y395" i="16" s="1"/>
  <c r="AB394" i="16"/>
  <c r="X394" i="16"/>
  <c r="AC394" i="16" s="1"/>
  <c r="W394" i="16"/>
  <c r="V394" i="16"/>
  <c r="AA394" i="16" s="1"/>
  <c r="U394" i="16"/>
  <c r="Z394" i="16" s="1"/>
  <c r="T394" i="16"/>
  <c r="Y394" i="16" s="1"/>
  <c r="X393" i="16"/>
  <c r="AC393" i="16" s="1"/>
  <c r="W393" i="16"/>
  <c r="AB393" i="16" s="1"/>
  <c r="V393" i="16"/>
  <c r="AA393" i="16" s="1"/>
  <c r="U393" i="16"/>
  <c r="Z393" i="16" s="1"/>
  <c r="T393" i="16"/>
  <c r="Y393" i="16" s="1"/>
  <c r="AB392" i="16"/>
  <c r="X392" i="16"/>
  <c r="AC392" i="16" s="1"/>
  <c r="W392" i="16"/>
  <c r="V392" i="16"/>
  <c r="AA392" i="16" s="1"/>
  <c r="U392" i="16"/>
  <c r="Z392" i="16" s="1"/>
  <c r="T392" i="16"/>
  <c r="Y392" i="16" s="1"/>
  <c r="X391" i="16"/>
  <c r="AC391" i="16" s="1"/>
  <c r="W391" i="16"/>
  <c r="AB391" i="16" s="1"/>
  <c r="V391" i="16"/>
  <c r="AA391" i="16" s="1"/>
  <c r="U391" i="16"/>
  <c r="Z391" i="16" s="1"/>
  <c r="T391" i="16"/>
  <c r="Y391" i="16" s="1"/>
  <c r="AB390" i="16"/>
  <c r="X390" i="16"/>
  <c r="AC390" i="16" s="1"/>
  <c r="W390" i="16"/>
  <c r="V390" i="16"/>
  <c r="AA390" i="16" s="1"/>
  <c r="U390" i="16"/>
  <c r="Z390" i="16" s="1"/>
  <c r="T390" i="16"/>
  <c r="Y390" i="16" s="1"/>
  <c r="X389" i="16"/>
  <c r="AC389" i="16" s="1"/>
  <c r="W389" i="16"/>
  <c r="AB389" i="16" s="1"/>
  <c r="V389" i="16"/>
  <c r="AA389" i="16" s="1"/>
  <c r="U389" i="16"/>
  <c r="Z389" i="16" s="1"/>
  <c r="T389" i="16"/>
  <c r="Y389" i="16" s="1"/>
  <c r="AB388" i="16"/>
  <c r="X388" i="16"/>
  <c r="AC388" i="16" s="1"/>
  <c r="W388" i="16"/>
  <c r="V388" i="16"/>
  <c r="AA388" i="16" s="1"/>
  <c r="U388" i="16"/>
  <c r="Z388" i="16" s="1"/>
  <c r="T388" i="16"/>
  <c r="Y388" i="16" s="1"/>
  <c r="X387" i="16"/>
  <c r="AC387" i="16" s="1"/>
  <c r="W387" i="16"/>
  <c r="AB387" i="16" s="1"/>
  <c r="V387" i="16"/>
  <c r="AA387" i="16" s="1"/>
  <c r="U387" i="16"/>
  <c r="Z387" i="16" s="1"/>
  <c r="T387" i="16"/>
  <c r="Y387" i="16" s="1"/>
  <c r="AB386" i="16"/>
  <c r="X386" i="16"/>
  <c r="AC386" i="16" s="1"/>
  <c r="W386" i="16"/>
  <c r="V386" i="16"/>
  <c r="AA386" i="16" s="1"/>
  <c r="U386" i="16"/>
  <c r="Z386" i="16" s="1"/>
  <c r="T386" i="16"/>
  <c r="Y386" i="16" s="1"/>
  <c r="X385" i="16"/>
  <c r="AC385" i="16" s="1"/>
  <c r="W385" i="16"/>
  <c r="AB385" i="16" s="1"/>
  <c r="V385" i="16"/>
  <c r="AA385" i="16" s="1"/>
  <c r="U385" i="16"/>
  <c r="Z385" i="16" s="1"/>
  <c r="T385" i="16"/>
  <c r="Y385" i="16" s="1"/>
  <c r="AB384" i="16"/>
  <c r="X384" i="16"/>
  <c r="AC384" i="16" s="1"/>
  <c r="W384" i="16"/>
  <c r="V384" i="16"/>
  <c r="AA384" i="16" s="1"/>
  <c r="U384" i="16"/>
  <c r="Z384" i="16" s="1"/>
  <c r="T384" i="16"/>
  <c r="Y384" i="16" s="1"/>
  <c r="X383" i="16"/>
  <c r="AC383" i="16" s="1"/>
  <c r="W383" i="16"/>
  <c r="AB383" i="16" s="1"/>
  <c r="V383" i="16"/>
  <c r="AA383" i="16" s="1"/>
  <c r="U383" i="16"/>
  <c r="Z383" i="16" s="1"/>
  <c r="T383" i="16"/>
  <c r="Y383" i="16" s="1"/>
  <c r="AB382" i="16"/>
  <c r="X382" i="16"/>
  <c r="AC382" i="16" s="1"/>
  <c r="W382" i="16"/>
  <c r="V382" i="16"/>
  <c r="AA382" i="16" s="1"/>
  <c r="U382" i="16"/>
  <c r="Z382" i="16" s="1"/>
  <c r="T382" i="16"/>
  <c r="Y382" i="16" s="1"/>
  <c r="X381" i="16"/>
  <c r="AC381" i="16" s="1"/>
  <c r="W381" i="16"/>
  <c r="AB381" i="16" s="1"/>
  <c r="V381" i="16"/>
  <c r="AA381" i="16" s="1"/>
  <c r="U381" i="16"/>
  <c r="Z381" i="16" s="1"/>
  <c r="T381" i="16"/>
  <c r="Y381" i="16" s="1"/>
  <c r="AB380" i="16"/>
  <c r="X380" i="16"/>
  <c r="AC380" i="16" s="1"/>
  <c r="W380" i="16"/>
  <c r="V380" i="16"/>
  <c r="AA380" i="16" s="1"/>
  <c r="U380" i="16"/>
  <c r="Z380" i="16" s="1"/>
  <c r="T380" i="16"/>
  <c r="Y380" i="16" s="1"/>
  <c r="X379" i="16"/>
  <c r="AC379" i="16" s="1"/>
  <c r="W379" i="16"/>
  <c r="AB379" i="16" s="1"/>
  <c r="V379" i="16"/>
  <c r="AA379" i="16" s="1"/>
  <c r="U379" i="16"/>
  <c r="Z379" i="16" s="1"/>
  <c r="T379" i="16"/>
  <c r="Y379" i="16" s="1"/>
  <c r="AB378" i="16"/>
  <c r="X378" i="16"/>
  <c r="AC378" i="16" s="1"/>
  <c r="W378" i="16"/>
  <c r="V378" i="16"/>
  <c r="AA378" i="16" s="1"/>
  <c r="U378" i="16"/>
  <c r="Z378" i="16" s="1"/>
  <c r="T378" i="16"/>
  <c r="Y378" i="16" s="1"/>
  <c r="X377" i="16"/>
  <c r="AC377" i="16" s="1"/>
  <c r="W377" i="16"/>
  <c r="AB377" i="16" s="1"/>
  <c r="V377" i="16"/>
  <c r="AA377" i="16" s="1"/>
  <c r="U377" i="16"/>
  <c r="Z377" i="16" s="1"/>
  <c r="T377" i="16"/>
  <c r="Y377" i="16" s="1"/>
  <c r="AB376" i="16"/>
  <c r="X376" i="16"/>
  <c r="AC376" i="16" s="1"/>
  <c r="W376" i="16"/>
  <c r="V376" i="16"/>
  <c r="AA376" i="16" s="1"/>
  <c r="U376" i="16"/>
  <c r="Z376" i="16" s="1"/>
  <c r="T376" i="16"/>
  <c r="Y376" i="16" s="1"/>
  <c r="X375" i="16"/>
  <c r="AC375" i="16" s="1"/>
  <c r="W375" i="16"/>
  <c r="AB375" i="16" s="1"/>
  <c r="V375" i="16"/>
  <c r="AA375" i="16" s="1"/>
  <c r="U375" i="16"/>
  <c r="Z375" i="16" s="1"/>
  <c r="T375" i="16"/>
  <c r="Y375" i="16" s="1"/>
  <c r="AB374" i="16"/>
  <c r="X374" i="16"/>
  <c r="AC374" i="16" s="1"/>
  <c r="W374" i="16"/>
  <c r="V374" i="16"/>
  <c r="AA374" i="16" s="1"/>
  <c r="U374" i="16"/>
  <c r="Z374" i="16" s="1"/>
  <c r="T374" i="16"/>
  <c r="Y374" i="16" s="1"/>
  <c r="X373" i="16"/>
  <c r="AC373" i="16" s="1"/>
  <c r="W373" i="16"/>
  <c r="AB373" i="16" s="1"/>
  <c r="V373" i="16"/>
  <c r="AA373" i="16" s="1"/>
  <c r="U373" i="16"/>
  <c r="Z373" i="16" s="1"/>
  <c r="T373" i="16"/>
  <c r="Y373" i="16" s="1"/>
  <c r="AB372" i="16"/>
  <c r="X372" i="16"/>
  <c r="AC372" i="16" s="1"/>
  <c r="W372" i="16"/>
  <c r="V372" i="16"/>
  <c r="AA372" i="16" s="1"/>
  <c r="U372" i="16"/>
  <c r="Z372" i="16" s="1"/>
  <c r="T372" i="16"/>
  <c r="Y372" i="16" s="1"/>
  <c r="X371" i="16"/>
  <c r="AC371" i="16" s="1"/>
  <c r="W371" i="16"/>
  <c r="AB371" i="16" s="1"/>
  <c r="V371" i="16"/>
  <c r="AA371" i="16" s="1"/>
  <c r="U371" i="16"/>
  <c r="Z371" i="16" s="1"/>
  <c r="T371" i="16"/>
  <c r="Y371" i="16" s="1"/>
  <c r="AB370" i="16"/>
  <c r="X370" i="16"/>
  <c r="AC370" i="16" s="1"/>
  <c r="W370" i="16"/>
  <c r="V370" i="16"/>
  <c r="AA370" i="16" s="1"/>
  <c r="U370" i="16"/>
  <c r="Z370" i="16" s="1"/>
  <c r="T370" i="16"/>
  <c r="Y370" i="16" s="1"/>
  <c r="X369" i="16"/>
  <c r="AC369" i="16" s="1"/>
  <c r="W369" i="16"/>
  <c r="AB369" i="16" s="1"/>
  <c r="V369" i="16"/>
  <c r="AA369" i="16" s="1"/>
  <c r="U369" i="16"/>
  <c r="Z369" i="16" s="1"/>
  <c r="T369" i="16"/>
  <c r="Y369" i="16" s="1"/>
  <c r="AB368" i="16"/>
  <c r="X368" i="16"/>
  <c r="AC368" i="16" s="1"/>
  <c r="W368" i="16"/>
  <c r="V368" i="16"/>
  <c r="AA368" i="16" s="1"/>
  <c r="U368" i="16"/>
  <c r="Z368" i="16" s="1"/>
  <c r="T368" i="16"/>
  <c r="Y368" i="16" s="1"/>
  <c r="X367" i="16"/>
  <c r="AC367" i="16" s="1"/>
  <c r="W367" i="16"/>
  <c r="AB367" i="16" s="1"/>
  <c r="V367" i="16"/>
  <c r="AA367" i="16" s="1"/>
  <c r="U367" i="16"/>
  <c r="Z367" i="16" s="1"/>
  <c r="T367" i="16"/>
  <c r="Y367" i="16" s="1"/>
  <c r="AB366" i="16"/>
  <c r="X366" i="16"/>
  <c r="AC366" i="16" s="1"/>
  <c r="W366" i="16"/>
  <c r="V366" i="16"/>
  <c r="AA366" i="16" s="1"/>
  <c r="U366" i="16"/>
  <c r="Z366" i="16" s="1"/>
  <c r="T366" i="16"/>
  <c r="Y366" i="16" s="1"/>
  <c r="X365" i="16"/>
  <c r="AC365" i="16" s="1"/>
  <c r="W365" i="16"/>
  <c r="AB365" i="16" s="1"/>
  <c r="V365" i="16"/>
  <c r="AA365" i="16" s="1"/>
  <c r="U365" i="16"/>
  <c r="Z365" i="16" s="1"/>
  <c r="T365" i="16"/>
  <c r="Y365" i="16" s="1"/>
  <c r="AB364" i="16"/>
  <c r="X364" i="16"/>
  <c r="AC364" i="16" s="1"/>
  <c r="W364" i="16"/>
  <c r="V364" i="16"/>
  <c r="AA364" i="16" s="1"/>
  <c r="U364" i="16"/>
  <c r="Z364" i="16" s="1"/>
  <c r="T364" i="16"/>
  <c r="Y364" i="16" s="1"/>
  <c r="X363" i="16"/>
  <c r="AC363" i="16" s="1"/>
  <c r="W363" i="16"/>
  <c r="AB363" i="16" s="1"/>
  <c r="V363" i="16"/>
  <c r="AA363" i="16" s="1"/>
  <c r="U363" i="16"/>
  <c r="Z363" i="16" s="1"/>
  <c r="T363" i="16"/>
  <c r="Y363" i="16" s="1"/>
  <c r="AB362" i="16"/>
  <c r="X362" i="16"/>
  <c r="AC362" i="16" s="1"/>
  <c r="W362" i="16"/>
  <c r="V362" i="16"/>
  <c r="AA362" i="16" s="1"/>
  <c r="U362" i="16"/>
  <c r="Z362" i="16" s="1"/>
  <c r="T362" i="16"/>
  <c r="Y362" i="16" s="1"/>
  <c r="X361" i="16"/>
  <c r="AC361" i="16" s="1"/>
  <c r="W361" i="16"/>
  <c r="AB361" i="16" s="1"/>
  <c r="V361" i="16"/>
  <c r="AA361" i="16" s="1"/>
  <c r="U361" i="16"/>
  <c r="Z361" i="16" s="1"/>
  <c r="T361" i="16"/>
  <c r="Y361" i="16" s="1"/>
  <c r="AB360" i="16"/>
  <c r="X360" i="16"/>
  <c r="AC360" i="16" s="1"/>
  <c r="W360" i="16"/>
  <c r="V360" i="16"/>
  <c r="AA360" i="16" s="1"/>
  <c r="U360" i="16"/>
  <c r="Z360" i="16" s="1"/>
  <c r="T360" i="16"/>
  <c r="Y360" i="16" s="1"/>
  <c r="X359" i="16"/>
  <c r="AC359" i="16" s="1"/>
  <c r="W359" i="16"/>
  <c r="AB359" i="16" s="1"/>
  <c r="V359" i="16"/>
  <c r="AA359" i="16" s="1"/>
  <c r="U359" i="16"/>
  <c r="Z359" i="16" s="1"/>
  <c r="T359" i="16"/>
  <c r="Y359" i="16" s="1"/>
  <c r="AB358" i="16"/>
  <c r="X358" i="16"/>
  <c r="AC358" i="16" s="1"/>
  <c r="W358" i="16"/>
  <c r="V358" i="16"/>
  <c r="AA358" i="16" s="1"/>
  <c r="U358" i="16"/>
  <c r="Z358" i="16" s="1"/>
  <c r="T358" i="16"/>
  <c r="Y358" i="16" s="1"/>
  <c r="X357" i="16"/>
  <c r="AC357" i="16" s="1"/>
  <c r="W357" i="16"/>
  <c r="AB357" i="16" s="1"/>
  <c r="V357" i="16"/>
  <c r="AA357" i="16" s="1"/>
  <c r="U357" i="16"/>
  <c r="Z357" i="16" s="1"/>
  <c r="T357" i="16"/>
  <c r="Y357" i="16" s="1"/>
  <c r="AB356" i="16"/>
  <c r="X356" i="16"/>
  <c r="AC356" i="16" s="1"/>
  <c r="W356" i="16"/>
  <c r="V356" i="16"/>
  <c r="AA356" i="16" s="1"/>
  <c r="U356" i="16"/>
  <c r="Z356" i="16" s="1"/>
  <c r="T356" i="16"/>
  <c r="Y356" i="16" s="1"/>
  <c r="X355" i="16"/>
  <c r="AC355" i="16" s="1"/>
  <c r="W355" i="16"/>
  <c r="AB355" i="16" s="1"/>
  <c r="V355" i="16"/>
  <c r="AA355" i="16" s="1"/>
  <c r="U355" i="16"/>
  <c r="Z355" i="16" s="1"/>
  <c r="T355" i="16"/>
  <c r="Y355" i="16" s="1"/>
  <c r="AB354" i="16"/>
  <c r="X354" i="16"/>
  <c r="AC354" i="16" s="1"/>
  <c r="W354" i="16"/>
  <c r="V354" i="16"/>
  <c r="AA354" i="16" s="1"/>
  <c r="U354" i="16"/>
  <c r="Z354" i="16" s="1"/>
  <c r="T354" i="16"/>
  <c r="Y354" i="16" s="1"/>
  <c r="X353" i="16"/>
  <c r="AC353" i="16" s="1"/>
  <c r="W353" i="16"/>
  <c r="AB353" i="16" s="1"/>
  <c r="V353" i="16"/>
  <c r="AA353" i="16" s="1"/>
  <c r="U353" i="16"/>
  <c r="Z353" i="16" s="1"/>
  <c r="T353" i="16"/>
  <c r="Y353" i="16" s="1"/>
  <c r="AB352" i="16"/>
  <c r="X352" i="16"/>
  <c r="AC352" i="16" s="1"/>
  <c r="W352" i="16"/>
  <c r="V352" i="16"/>
  <c r="AA352" i="16" s="1"/>
  <c r="U352" i="16"/>
  <c r="Z352" i="16" s="1"/>
  <c r="T352" i="16"/>
  <c r="Y352" i="16" s="1"/>
  <c r="X351" i="16"/>
  <c r="AC351" i="16" s="1"/>
  <c r="W351" i="16"/>
  <c r="AB351" i="16" s="1"/>
  <c r="V351" i="16"/>
  <c r="AA351" i="16" s="1"/>
  <c r="U351" i="16"/>
  <c r="Z351" i="16" s="1"/>
  <c r="T351" i="16"/>
  <c r="Y351" i="16" s="1"/>
  <c r="AB350" i="16"/>
  <c r="X350" i="16"/>
  <c r="AC350" i="16" s="1"/>
  <c r="W350" i="16"/>
  <c r="V350" i="16"/>
  <c r="AA350" i="16" s="1"/>
  <c r="U350" i="16"/>
  <c r="Z350" i="16" s="1"/>
  <c r="T350" i="16"/>
  <c r="Y350" i="16" s="1"/>
  <c r="X349" i="16"/>
  <c r="AC349" i="16" s="1"/>
  <c r="W349" i="16"/>
  <c r="AB349" i="16" s="1"/>
  <c r="V349" i="16"/>
  <c r="AA349" i="16" s="1"/>
  <c r="U349" i="16"/>
  <c r="Z349" i="16" s="1"/>
  <c r="T349" i="16"/>
  <c r="Y349" i="16" s="1"/>
  <c r="AB348" i="16"/>
  <c r="X348" i="16"/>
  <c r="AC348" i="16" s="1"/>
  <c r="W348" i="16"/>
  <c r="V348" i="16"/>
  <c r="AA348" i="16" s="1"/>
  <c r="U348" i="16"/>
  <c r="Z348" i="16" s="1"/>
  <c r="T348" i="16"/>
  <c r="Y348" i="16" s="1"/>
  <c r="X347" i="16"/>
  <c r="AC347" i="16" s="1"/>
  <c r="W347" i="16"/>
  <c r="AB347" i="16" s="1"/>
  <c r="V347" i="16"/>
  <c r="AA347" i="16" s="1"/>
  <c r="U347" i="16"/>
  <c r="Z347" i="16" s="1"/>
  <c r="T347" i="16"/>
  <c r="Y347" i="16" s="1"/>
  <c r="AB346" i="16"/>
  <c r="X346" i="16"/>
  <c r="AC346" i="16" s="1"/>
  <c r="W346" i="16"/>
  <c r="V346" i="16"/>
  <c r="AA346" i="16" s="1"/>
  <c r="U346" i="16"/>
  <c r="Z346" i="16" s="1"/>
  <c r="T346" i="16"/>
  <c r="Y346" i="16" s="1"/>
  <c r="X345" i="16"/>
  <c r="AC345" i="16" s="1"/>
  <c r="W345" i="16"/>
  <c r="AB345" i="16" s="1"/>
  <c r="V345" i="16"/>
  <c r="AA345" i="16" s="1"/>
  <c r="U345" i="16"/>
  <c r="Z345" i="16" s="1"/>
  <c r="T345" i="16"/>
  <c r="Y345" i="16" s="1"/>
  <c r="AB344" i="16"/>
  <c r="X344" i="16"/>
  <c r="AC344" i="16" s="1"/>
  <c r="W344" i="16"/>
  <c r="V344" i="16"/>
  <c r="AA344" i="16" s="1"/>
  <c r="U344" i="16"/>
  <c r="Z344" i="16" s="1"/>
  <c r="T344" i="16"/>
  <c r="Y344" i="16" s="1"/>
  <c r="X343" i="16"/>
  <c r="AC343" i="16" s="1"/>
  <c r="W343" i="16"/>
  <c r="AB343" i="16" s="1"/>
  <c r="V343" i="16"/>
  <c r="AA343" i="16" s="1"/>
  <c r="U343" i="16"/>
  <c r="Z343" i="16" s="1"/>
  <c r="T343" i="16"/>
  <c r="Y343" i="16" s="1"/>
  <c r="AB342" i="16"/>
  <c r="X342" i="16"/>
  <c r="AC342" i="16" s="1"/>
  <c r="W342" i="16"/>
  <c r="V342" i="16"/>
  <c r="AA342" i="16" s="1"/>
  <c r="U342" i="16"/>
  <c r="Z342" i="16" s="1"/>
  <c r="T342" i="16"/>
  <c r="Y342" i="16" s="1"/>
  <c r="X341" i="16"/>
  <c r="AC341" i="16" s="1"/>
  <c r="W341" i="16"/>
  <c r="AB341" i="16" s="1"/>
  <c r="V341" i="16"/>
  <c r="AA341" i="16" s="1"/>
  <c r="U341" i="16"/>
  <c r="Z341" i="16" s="1"/>
  <c r="T341" i="16"/>
  <c r="Y341" i="16" s="1"/>
  <c r="AB340" i="16"/>
  <c r="X340" i="16"/>
  <c r="AC340" i="16" s="1"/>
  <c r="W340" i="16"/>
  <c r="V340" i="16"/>
  <c r="AA340" i="16" s="1"/>
  <c r="U340" i="16"/>
  <c r="Z340" i="16" s="1"/>
  <c r="T340" i="16"/>
  <c r="Y340" i="16" s="1"/>
  <c r="X339" i="16"/>
  <c r="AC339" i="16" s="1"/>
  <c r="W339" i="16"/>
  <c r="AB339" i="16" s="1"/>
  <c r="V339" i="16"/>
  <c r="AA339" i="16" s="1"/>
  <c r="U339" i="16"/>
  <c r="Z339" i="16" s="1"/>
  <c r="T339" i="16"/>
  <c r="Y339" i="16" s="1"/>
  <c r="AB338" i="16"/>
  <c r="X338" i="16"/>
  <c r="AC338" i="16" s="1"/>
  <c r="W338" i="16"/>
  <c r="V338" i="16"/>
  <c r="AA338" i="16" s="1"/>
  <c r="U338" i="16"/>
  <c r="Z338" i="16" s="1"/>
  <c r="T338" i="16"/>
  <c r="Y338" i="16" s="1"/>
  <c r="X337" i="16"/>
  <c r="AC337" i="16" s="1"/>
  <c r="W337" i="16"/>
  <c r="AB337" i="16" s="1"/>
  <c r="V337" i="16"/>
  <c r="AA337" i="16" s="1"/>
  <c r="U337" i="16"/>
  <c r="Z337" i="16" s="1"/>
  <c r="T337" i="16"/>
  <c r="Y337" i="16" s="1"/>
  <c r="AB336" i="16"/>
  <c r="X336" i="16"/>
  <c r="AC336" i="16" s="1"/>
  <c r="W336" i="16"/>
  <c r="V336" i="16"/>
  <c r="AA336" i="16" s="1"/>
  <c r="U336" i="16"/>
  <c r="Z336" i="16" s="1"/>
  <c r="T336" i="16"/>
  <c r="Y336" i="16" s="1"/>
  <c r="X335" i="16"/>
  <c r="AC335" i="16" s="1"/>
  <c r="W335" i="16"/>
  <c r="AB335" i="16" s="1"/>
  <c r="V335" i="16"/>
  <c r="AA335" i="16" s="1"/>
  <c r="U335" i="16"/>
  <c r="Z335" i="16" s="1"/>
  <c r="T335" i="16"/>
  <c r="Y335" i="16" s="1"/>
  <c r="AB334" i="16"/>
  <c r="X334" i="16"/>
  <c r="AC334" i="16" s="1"/>
  <c r="W334" i="16"/>
  <c r="V334" i="16"/>
  <c r="AA334" i="16" s="1"/>
  <c r="U334" i="16"/>
  <c r="Z334" i="16" s="1"/>
  <c r="T334" i="16"/>
  <c r="Y334" i="16" s="1"/>
  <c r="X333" i="16"/>
  <c r="AC333" i="16" s="1"/>
  <c r="W333" i="16"/>
  <c r="AB333" i="16" s="1"/>
  <c r="V333" i="16"/>
  <c r="AA333" i="16" s="1"/>
  <c r="U333" i="16"/>
  <c r="Z333" i="16" s="1"/>
  <c r="T333" i="16"/>
  <c r="Y333" i="16" s="1"/>
  <c r="AB332" i="16"/>
  <c r="X332" i="16"/>
  <c r="AC332" i="16" s="1"/>
  <c r="W332" i="16"/>
  <c r="V332" i="16"/>
  <c r="AA332" i="16" s="1"/>
  <c r="U332" i="16"/>
  <c r="Z332" i="16" s="1"/>
  <c r="T332" i="16"/>
  <c r="Y332" i="16" s="1"/>
  <c r="X331" i="16"/>
  <c r="AC331" i="16" s="1"/>
  <c r="W331" i="16"/>
  <c r="AB331" i="16" s="1"/>
  <c r="V331" i="16"/>
  <c r="AA331" i="16" s="1"/>
  <c r="U331" i="16"/>
  <c r="Z331" i="16" s="1"/>
  <c r="T331" i="16"/>
  <c r="Y331" i="16" s="1"/>
  <c r="AB330" i="16"/>
  <c r="X330" i="16"/>
  <c r="AC330" i="16" s="1"/>
  <c r="W330" i="16"/>
  <c r="V330" i="16"/>
  <c r="AA330" i="16" s="1"/>
  <c r="U330" i="16"/>
  <c r="Z330" i="16" s="1"/>
  <c r="T330" i="16"/>
  <c r="Y330" i="16" s="1"/>
  <c r="X329" i="16"/>
  <c r="AC329" i="16" s="1"/>
  <c r="W329" i="16"/>
  <c r="AB329" i="16" s="1"/>
  <c r="V329" i="16"/>
  <c r="AA329" i="16" s="1"/>
  <c r="U329" i="16"/>
  <c r="Z329" i="16" s="1"/>
  <c r="T329" i="16"/>
  <c r="Y329" i="16" s="1"/>
  <c r="AB328" i="16"/>
  <c r="X328" i="16"/>
  <c r="AC328" i="16" s="1"/>
  <c r="W328" i="16"/>
  <c r="V328" i="16"/>
  <c r="AA328" i="16" s="1"/>
  <c r="U328" i="16"/>
  <c r="Z328" i="16" s="1"/>
  <c r="T328" i="16"/>
  <c r="Y328" i="16" s="1"/>
  <c r="X327" i="16"/>
  <c r="AC327" i="16" s="1"/>
  <c r="W327" i="16"/>
  <c r="AB327" i="16" s="1"/>
  <c r="V327" i="16"/>
  <c r="AA327" i="16" s="1"/>
  <c r="U327" i="16"/>
  <c r="Z327" i="16" s="1"/>
  <c r="T327" i="16"/>
  <c r="Y327" i="16" s="1"/>
  <c r="AB326" i="16"/>
  <c r="X326" i="16"/>
  <c r="AC326" i="16" s="1"/>
  <c r="W326" i="16"/>
  <c r="V326" i="16"/>
  <c r="AA326" i="16" s="1"/>
  <c r="U326" i="16"/>
  <c r="Z326" i="16" s="1"/>
  <c r="T326" i="16"/>
  <c r="Y326" i="16" s="1"/>
  <c r="X325" i="16"/>
  <c r="AC325" i="16" s="1"/>
  <c r="W325" i="16"/>
  <c r="AB325" i="16" s="1"/>
  <c r="V325" i="16"/>
  <c r="AA325" i="16" s="1"/>
  <c r="U325" i="16"/>
  <c r="Z325" i="16" s="1"/>
  <c r="T325" i="16"/>
  <c r="Y325" i="16" s="1"/>
  <c r="AB324" i="16"/>
  <c r="X324" i="16"/>
  <c r="AC324" i="16" s="1"/>
  <c r="W324" i="16"/>
  <c r="V324" i="16"/>
  <c r="AA324" i="16" s="1"/>
  <c r="U324" i="16"/>
  <c r="Z324" i="16" s="1"/>
  <c r="T324" i="16"/>
  <c r="Y324" i="16" s="1"/>
  <c r="X323" i="16"/>
  <c r="AC323" i="16" s="1"/>
  <c r="W323" i="16"/>
  <c r="AB323" i="16" s="1"/>
  <c r="V323" i="16"/>
  <c r="AA323" i="16" s="1"/>
  <c r="U323" i="16"/>
  <c r="Z323" i="16" s="1"/>
  <c r="T323" i="16"/>
  <c r="Y323" i="16" s="1"/>
  <c r="AB322" i="16"/>
  <c r="X322" i="16"/>
  <c r="AC322" i="16" s="1"/>
  <c r="W322" i="16"/>
  <c r="V322" i="16"/>
  <c r="AA322" i="16" s="1"/>
  <c r="U322" i="16"/>
  <c r="Z322" i="16" s="1"/>
  <c r="T322" i="16"/>
  <c r="Y322" i="16" s="1"/>
  <c r="X321" i="16"/>
  <c r="AC321" i="16" s="1"/>
  <c r="W321" i="16"/>
  <c r="AB321" i="16" s="1"/>
  <c r="V321" i="16"/>
  <c r="AA321" i="16" s="1"/>
  <c r="U321" i="16"/>
  <c r="Z321" i="16" s="1"/>
  <c r="T321" i="16"/>
  <c r="Y321" i="16" s="1"/>
  <c r="X320" i="16"/>
  <c r="AC320" i="16" s="1"/>
  <c r="W320" i="16"/>
  <c r="AB320" i="16" s="1"/>
  <c r="V320" i="16"/>
  <c r="AA320" i="16" s="1"/>
  <c r="U320" i="16"/>
  <c r="Z320" i="16" s="1"/>
  <c r="T320" i="16"/>
  <c r="Y320" i="16" s="1"/>
  <c r="X319" i="16"/>
  <c r="AC319" i="16" s="1"/>
  <c r="W319" i="16"/>
  <c r="AB319" i="16" s="1"/>
  <c r="V319" i="16"/>
  <c r="AA319" i="16" s="1"/>
  <c r="U319" i="16"/>
  <c r="Z319" i="16" s="1"/>
  <c r="T319" i="16"/>
  <c r="Y319" i="16" s="1"/>
  <c r="AB318" i="16"/>
  <c r="X318" i="16"/>
  <c r="AC318" i="16" s="1"/>
  <c r="W318" i="16"/>
  <c r="V318" i="16"/>
  <c r="AA318" i="16" s="1"/>
  <c r="U318" i="16"/>
  <c r="Z318" i="16" s="1"/>
  <c r="T318" i="16"/>
  <c r="Y318" i="16" s="1"/>
  <c r="X317" i="16"/>
  <c r="AC317" i="16" s="1"/>
  <c r="W317" i="16"/>
  <c r="AB317" i="16" s="1"/>
  <c r="V317" i="16"/>
  <c r="AA317" i="16" s="1"/>
  <c r="U317" i="16"/>
  <c r="Z317" i="16" s="1"/>
  <c r="T317" i="16"/>
  <c r="Y317" i="16" s="1"/>
  <c r="X316" i="16"/>
  <c r="AC316" i="16" s="1"/>
  <c r="W316" i="16"/>
  <c r="AB316" i="16" s="1"/>
  <c r="V316" i="16"/>
  <c r="AA316" i="16" s="1"/>
  <c r="U316" i="16"/>
  <c r="Z316" i="16" s="1"/>
  <c r="T316" i="16"/>
  <c r="Y316" i="16" s="1"/>
  <c r="X315" i="16"/>
  <c r="AC315" i="16" s="1"/>
  <c r="W315" i="16"/>
  <c r="AB315" i="16" s="1"/>
  <c r="V315" i="16"/>
  <c r="AA315" i="16" s="1"/>
  <c r="U315" i="16"/>
  <c r="Z315" i="16" s="1"/>
  <c r="T315" i="16"/>
  <c r="Y315" i="16" s="1"/>
  <c r="AB314" i="16"/>
  <c r="X314" i="16"/>
  <c r="AC314" i="16" s="1"/>
  <c r="W314" i="16"/>
  <c r="V314" i="16"/>
  <c r="AA314" i="16" s="1"/>
  <c r="U314" i="16"/>
  <c r="Z314" i="16" s="1"/>
  <c r="T314" i="16"/>
  <c r="Y314" i="16" s="1"/>
  <c r="X313" i="16"/>
  <c r="AC313" i="16" s="1"/>
  <c r="W313" i="16"/>
  <c r="AB313" i="16" s="1"/>
  <c r="V313" i="16"/>
  <c r="AA313" i="16" s="1"/>
  <c r="U313" i="16"/>
  <c r="Z313" i="16" s="1"/>
  <c r="T313" i="16"/>
  <c r="Y313" i="16" s="1"/>
  <c r="X312" i="16"/>
  <c r="AC312" i="16" s="1"/>
  <c r="W312" i="16"/>
  <c r="AB312" i="16" s="1"/>
  <c r="V312" i="16"/>
  <c r="AA312" i="16" s="1"/>
  <c r="U312" i="16"/>
  <c r="Z312" i="16" s="1"/>
  <c r="T312" i="16"/>
  <c r="Y312" i="16" s="1"/>
  <c r="X311" i="16"/>
  <c r="AC311" i="16" s="1"/>
  <c r="W311" i="16"/>
  <c r="AB311" i="16" s="1"/>
  <c r="V311" i="16"/>
  <c r="AA311" i="16" s="1"/>
  <c r="U311" i="16"/>
  <c r="Z311" i="16" s="1"/>
  <c r="T311" i="16"/>
  <c r="Y311" i="16" s="1"/>
  <c r="AB310" i="16"/>
  <c r="X310" i="16"/>
  <c r="AC310" i="16" s="1"/>
  <c r="W310" i="16"/>
  <c r="V310" i="16"/>
  <c r="AA310" i="16" s="1"/>
  <c r="U310" i="16"/>
  <c r="Z310" i="16" s="1"/>
  <c r="T310" i="16"/>
  <c r="Y310" i="16" s="1"/>
  <c r="X309" i="16"/>
  <c r="AC309" i="16" s="1"/>
  <c r="W309" i="16"/>
  <c r="AB309" i="16" s="1"/>
  <c r="V309" i="16"/>
  <c r="AA309" i="16" s="1"/>
  <c r="U309" i="16"/>
  <c r="Z309" i="16" s="1"/>
  <c r="T309" i="16"/>
  <c r="Y309" i="16" s="1"/>
  <c r="X308" i="16"/>
  <c r="AC308" i="16" s="1"/>
  <c r="W308" i="16"/>
  <c r="AB308" i="16" s="1"/>
  <c r="V308" i="16"/>
  <c r="AA308" i="16" s="1"/>
  <c r="U308" i="16"/>
  <c r="Z308" i="16" s="1"/>
  <c r="T308" i="16"/>
  <c r="Y308" i="16" s="1"/>
  <c r="X307" i="16"/>
  <c r="AC307" i="16" s="1"/>
  <c r="W307" i="16"/>
  <c r="AB307" i="16" s="1"/>
  <c r="V307" i="16"/>
  <c r="AA307" i="16" s="1"/>
  <c r="U307" i="16"/>
  <c r="Z307" i="16" s="1"/>
  <c r="T307" i="16"/>
  <c r="Y307" i="16" s="1"/>
  <c r="AB306" i="16"/>
  <c r="X306" i="16"/>
  <c r="AC306" i="16" s="1"/>
  <c r="W306" i="16"/>
  <c r="V306" i="16"/>
  <c r="AA306" i="16" s="1"/>
  <c r="U306" i="16"/>
  <c r="Z306" i="16" s="1"/>
  <c r="T306" i="16"/>
  <c r="Y306" i="16" s="1"/>
  <c r="X305" i="16"/>
  <c r="AC305" i="16" s="1"/>
  <c r="W305" i="16"/>
  <c r="AB305" i="16" s="1"/>
  <c r="V305" i="16"/>
  <c r="AA305" i="16" s="1"/>
  <c r="U305" i="16"/>
  <c r="Z305" i="16" s="1"/>
  <c r="T305" i="16"/>
  <c r="Y305" i="16" s="1"/>
  <c r="X304" i="16"/>
  <c r="AC304" i="16" s="1"/>
  <c r="W304" i="16"/>
  <c r="AB304" i="16" s="1"/>
  <c r="V304" i="16"/>
  <c r="AA304" i="16" s="1"/>
  <c r="U304" i="16"/>
  <c r="Z304" i="16" s="1"/>
  <c r="T304" i="16"/>
  <c r="Y304" i="16" s="1"/>
  <c r="X303" i="16"/>
  <c r="AC303" i="16" s="1"/>
  <c r="W303" i="16"/>
  <c r="AB303" i="16" s="1"/>
  <c r="V303" i="16"/>
  <c r="AA303" i="16" s="1"/>
  <c r="U303" i="16"/>
  <c r="Z303" i="16" s="1"/>
  <c r="T303" i="16"/>
  <c r="Y303" i="16" s="1"/>
  <c r="AB302" i="16"/>
  <c r="X302" i="16"/>
  <c r="AC302" i="16" s="1"/>
  <c r="W302" i="16"/>
  <c r="V302" i="16"/>
  <c r="AA302" i="16" s="1"/>
  <c r="U302" i="16"/>
  <c r="Z302" i="16" s="1"/>
  <c r="T302" i="16"/>
  <c r="Y302" i="16" s="1"/>
  <c r="X301" i="16"/>
  <c r="AC301" i="16" s="1"/>
  <c r="W301" i="16"/>
  <c r="AB301" i="16" s="1"/>
  <c r="V301" i="16"/>
  <c r="AA301" i="16" s="1"/>
  <c r="U301" i="16"/>
  <c r="Z301" i="16" s="1"/>
  <c r="T301" i="16"/>
  <c r="Y301" i="16" s="1"/>
  <c r="X300" i="16"/>
  <c r="AC300" i="16" s="1"/>
  <c r="W300" i="16"/>
  <c r="AB300" i="16" s="1"/>
  <c r="V300" i="16"/>
  <c r="AA300" i="16" s="1"/>
  <c r="U300" i="16"/>
  <c r="Z300" i="16" s="1"/>
  <c r="T300" i="16"/>
  <c r="Y300" i="16" s="1"/>
  <c r="X299" i="16"/>
  <c r="AC299" i="16" s="1"/>
  <c r="W299" i="16"/>
  <c r="AB299" i="16" s="1"/>
  <c r="V299" i="16"/>
  <c r="AA299" i="16" s="1"/>
  <c r="U299" i="16"/>
  <c r="Z299" i="16" s="1"/>
  <c r="T299" i="16"/>
  <c r="Y299" i="16" s="1"/>
  <c r="AB298" i="16"/>
  <c r="X298" i="16"/>
  <c r="AC298" i="16" s="1"/>
  <c r="W298" i="16"/>
  <c r="V298" i="16"/>
  <c r="AA298" i="16" s="1"/>
  <c r="U298" i="16"/>
  <c r="Z298" i="16" s="1"/>
  <c r="T298" i="16"/>
  <c r="Y298" i="16" s="1"/>
  <c r="X297" i="16"/>
  <c r="AC297" i="16" s="1"/>
  <c r="W297" i="16"/>
  <c r="AB297" i="16" s="1"/>
  <c r="V297" i="16"/>
  <c r="AA297" i="16" s="1"/>
  <c r="U297" i="16"/>
  <c r="Z297" i="16" s="1"/>
  <c r="T297" i="16"/>
  <c r="Y297" i="16" s="1"/>
  <c r="AB296" i="16"/>
  <c r="X296" i="16"/>
  <c r="AC296" i="16" s="1"/>
  <c r="W296" i="16"/>
  <c r="V296" i="16"/>
  <c r="AA296" i="16" s="1"/>
  <c r="U296" i="16"/>
  <c r="Z296" i="16" s="1"/>
  <c r="T296" i="16"/>
  <c r="Y296" i="16" s="1"/>
  <c r="X295" i="16"/>
  <c r="AC295" i="16" s="1"/>
  <c r="W295" i="16"/>
  <c r="AB295" i="16" s="1"/>
  <c r="V295" i="16"/>
  <c r="AA295" i="16" s="1"/>
  <c r="U295" i="16"/>
  <c r="Z295" i="16" s="1"/>
  <c r="T295" i="16"/>
  <c r="Y295" i="16" s="1"/>
  <c r="AB294" i="16"/>
  <c r="X294" i="16"/>
  <c r="AC294" i="16" s="1"/>
  <c r="W294" i="16"/>
  <c r="V294" i="16"/>
  <c r="AA294" i="16" s="1"/>
  <c r="U294" i="16"/>
  <c r="Z294" i="16" s="1"/>
  <c r="T294" i="16"/>
  <c r="Y294" i="16" s="1"/>
  <c r="X293" i="16"/>
  <c r="AC293" i="16" s="1"/>
  <c r="W293" i="16"/>
  <c r="AB293" i="16" s="1"/>
  <c r="V293" i="16"/>
  <c r="AA293" i="16" s="1"/>
  <c r="U293" i="16"/>
  <c r="Z293" i="16" s="1"/>
  <c r="T293" i="16"/>
  <c r="Y293" i="16" s="1"/>
  <c r="AB292" i="16"/>
  <c r="X292" i="16"/>
  <c r="AC292" i="16" s="1"/>
  <c r="W292" i="16"/>
  <c r="V292" i="16"/>
  <c r="AA292" i="16" s="1"/>
  <c r="U292" i="16"/>
  <c r="Z292" i="16" s="1"/>
  <c r="T292" i="16"/>
  <c r="Y292" i="16" s="1"/>
  <c r="X291" i="16"/>
  <c r="AC291" i="16" s="1"/>
  <c r="W291" i="16"/>
  <c r="AB291" i="16" s="1"/>
  <c r="V291" i="16"/>
  <c r="AA291" i="16" s="1"/>
  <c r="U291" i="16"/>
  <c r="Z291" i="16" s="1"/>
  <c r="T291" i="16"/>
  <c r="Y291" i="16" s="1"/>
  <c r="AB290" i="16"/>
  <c r="X290" i="16"/>
  <c r="AC290" i="16" s="1"/>
  <c r="W290" i="16"/>
  <c r="V290" i="16"/>
  <c r="AA290" i="16" s="1"/>
  <c r="U290" i="16"/>
  <c r="Z290" i="16" s="1"/>
  <c r="T290" i="16"/>
  <c r="Y290" i="16" s="1"/>
  <c r="X289" i="16"/>
  <c r="AC289" i="16" s="1"/>
  <c r="W289" i="16"/>
  <c r="AB289" i="16" s="1"/>
  <c r="V289" i="16"/>
  <c r="AA289" i="16" s="1"/>
  <c r="U289" i="16"/>
  <c r="Z289" i="16" s="1"/>
  <c r="T289" i="16"/>
  <c r="Y289" i="16" s="1"/>
  <c r="AB288" i="16"/>
  <c r="X288" i="16"/>
  <c r="AC288" i="16" s="1"/>
  <c r="W288" i="16"/>
  <c r="V288" i="16"/>
  <c r="AA288" i="16" s="1"/>
  <c r="U288" i="16"/>
  <c r="Z288" i="16" s="1"/>
  <c r="T288" i="16"/>
  <c r="Y288" i="16" s="1"/>
  <c r="X287" i="16"/>
  <c r="AC287" i="16" s="1"/>
  <c r="W287" i="16"/>
  <c r="AB287" i="16" s="1"/>
  <c r="V287" i="16"/>
  <c r="AA287" i="16" s="1"/>
  <c r="U287" i="16"/>
  <c r="Z287" i="16" s="1"/>
  <c r="T287" i="16"/>
  <c r="Y287" i="16" s="1"/>
  <c r="AB286" i="16"/>
  <c r="X286" i="16"/>
  <c r="AC286" i="16" s="1"/>
  <c r="W286" i="16"/>
  <c r="V286" i="16"/>
  <c r="AA286" i="16" s="1"/>
  <c r="U286" i="16"/>
  <c r="Z286" i="16" s="1"/>
  <c r="T286" i="16"/>
  <c r="Y286" i="16" s="1"/>
  <c r="X285" i="16"/>
  <c r="AC285" i="16" s="1"/>
  <c r="W285" i="16"/>
  <c r="AB285" i="16" s="1"/>
  <c r="V285" i="16"/>
  <c r="AA285" i="16" s="1"/>
  <c r="U285" i="16"/>
  <c r="Z285" i="16" s="1"/>
  <c r="T285" i="16"/>
  <c r="Y285" i="16" s="1"/>
  <c r="AB284" i="16"/>
  <c r="X284" i="16"/>
  <c r="AC284" i="16" s="1"/>
  <c r="W284" i="16"/>
  <c r="V284" i="16"/>
  <c r="AA284" i="16" s="1"/>
  <c r="U284" i="16"/>
  <c r="Z284" i="16" s="1"/>
  <c r="T284" i="16"/>
  <c r="Y284" i="16" s="1"/>
  <c r="X283" i="16"/>
  <c r="AC283" i="16" s="1"/>
  <c r="W283" i="16"/>
  <c r="AB283" i="16" s="1"/>
  <c r="V283" i="16"/>
  <c r="AA283" i="16" s="1"/>
  <c r="U283" i="16"/>
  <c r="Z283" i="16" s="1"/>
  <c r="T283" i="16"/>
  <c r="Y283" i="16" s="1"/>
  <c r="AB282" i="16"/>
  <c r="X282" i="16"/>
  <c r="AC282" i="16" s="1"/>
  <c r="W282" i="16"/>
  <c r="V282" i="16"/>
  <c r="AA282" i="16" s="1"/>
  <c r="U282" i="16"/>
  <c r="Z282" i="16" s="1"/>
  <c r="T282" i="16"/>
  <c r="Y282" i="16" s="1"/>
  <c r="X281" i="16"/>
  <c r="AC281" i="16" s="1"/>
  <c r="W281" i="16"/>
  <c r="AB281" i="16" s="1"/>
  <c r="V281" i="16"/>
  <c r="AA281" i="16" s="1"/>
  <c r="U281" i="16"/>
  <c r="Z281" i="16" s="1"/>
  <c r="T281" i="16"/>
  <c r="Y281" i="16" s="1"/>
  <c r="AB280" i="16"/>
  <c r="X280" i="16"/>
  <c r="AC280" i="16" s="1"/>
  <c r="W280" i="16"/>
  <c r="V280" i="16"/>
  <c r="AA280" i="16" s="1"/>
  <c r="U280" i="16"/>
  <c r="Z280" i="16" s="1"/>
  <c r="T280" i="16"/>
  <c r="Y280" i="16" s="1"/>
  <c r="X279" i="16"/>
  <c r="AC279" i="16" s="1"/>
  <c r="W279" i="16"/>
  <c r="AB279" i="16" s="1"/>
  <c r="V279" i="16"/>
  <c r="AA279" i="16" s="1"/>
  <c r="U279" i="16"/>
  <c r="Z279" i="16" s="1"/>
  <c r="T279" i="16"/>
  <c r="Y279" i="16" s="1"/>
  <c r="AB278" i="16"/>
  <c r="X278" i="16"/>
  <c r="AC278" i="16" s="1"/>
  <c r="W278" i="16"/>
  <c r="V278" i="16"/>
  <c r="AA278" i="16" s="1"/>
  <c r="U278" i="16"/>
  <c r="Z278" i="16" s="1"/>
  <c r="T278" i="16"/>
  <c r="Y278" i="16" s="1"/>
  <c r="X277" i="16"/>
  <c r="AC277" i="16" s="1"/>
  <c r="W277" i="16"/>
  <c r="AB277" i="16" s="1"/>
  <c r="V277" i="16"/>
  <c r="AA277" i="16" s="1"/>
  <c r="U277" i="16"/>
  <c r="Z277" i="16" s="1"/>
  <c r="T277" i="16"/>
  <c r="Y277" i="16" s="1"/>
  <c r="AB276" i="16"/>
  <c r="X276" i="16"/>
  <c r="AC276" i="16" s="1"/>
  <c r="W276" i="16"/>
  <c r="V276" i="16"/>
  <c r="AA276" i="16" s="1"/>
  <c r="U276" i="16"/>
  <c r="Z276" i="16" s="1"/>
  <c r="T276" i="16"/>
  <c r="Y276" i="16" s="1"/>
  <c r="X275" i="16"/>
  <c r="AC275" i="16" s="1"/>
  <c r="W275" i="16"/>
  <c r="AB275" i="16" s="1"/>
  <c r="V275" i="16"/>
  <c r="AA275" i="16" s="1"/>
  <c r="U275" i="16"/>
  <c r="Z275" i="16" s="1"/>
  <c r="T275" i="16"/>
  <c r="Y275" i="16" s="1"/>
  <c r="AB274" i="16"/>
  <c r="X274" i="16"/>
  <c r="AC274" i="16" s="1"/>
  <c r="W274" i="16"/>
  <c r="V274" i="16"/>
  <c r="AA274" i="16" s="1"/>
  <c r="U274" i="16"/>
  <c r="Z274" i="16" s="1"/>
  <c r="T274" i="16"/>
  <c r="Y274" i="16" s="1"/>
  <c r="X273" i="16"/>
  <c r="AC273" i="16" s="1"/>
  <c r="W273" i="16"/>
  <c r="AB273" i="16" s="1"/>
  <c r="V273" i="16"/>
  <c r="AA273" i="16" s="1"/>
  <c r="U273" i="16"/>
  <c r="Z273" i="16" s="1"/>
  <c r="T273" i="16"/>
  <c r="Y273" i="16" s="1"/>
  <c r="AB272" i="16"/>
  <c r="X272" i="16"/>
  <c r="AC272" i="16" s="1"/>
  <c r="W272" i="16"/>
  <c r="V272" i="16"/>
  <c r="AA272" i="16" s="1"/>
  <c r="U272" i="16"/>
  <c r="Z272" i="16" s="1"/>
  <c r="T272" i="16"/>
  <c r="Y272" i="16" s="1"/>
  <c r="X271" i="16"/>
  <c r="AC271" i="16" s="1"/>
  <c r="W271" i="16"/>
  <c r="AB271" i="16" s="1"/>
  <c r="V271" i="16"/>
  <c r="AA271" i="16" s="1"/>
  <c r="U271" i="16"/>
  <c r="Z271" i="16" s="1"/>
  <c r="T271" i="16"/>
  <c r="Y271" i="16" s="1"/>
  <c r="AB270" i="16"/>
  <c r="X270" i="16"/>
  <c r="AC270" i="16" s="1"/>
  <c r="W270" i="16"/>
  <c r="V270" i="16"/>
  <c r="AA270" i="16" s="1"/>
  <c r="U270" i="16"/>
  <c r="Z270" i="16" s="1"/>
  <c r="T270" i="16"/>
  <c r="Y270" i="16" s="1"/>
  <c r="X269" i="16"/>
  <c r="AC269" i="16" s="1"/>
  <c r="W269" i="16"/>
  <c r="AB269" i="16" s="1"/>
  <c r="V269" i="16"/>
  <c r="AA269" i="16" s="1"/>
  <c r="U269" i="16"/>
  <c r="Z269" i="16" s="1"/>
  <c r="T269" i="16"/>
  <c r="Y269" i="16" s="1"/>
  <c r="AB268" i="16"/>
  <c r="X268" i="16"/>
  <c r="AC268" i="16" s="1"/>
  <c r="W268" i="16"/>
  <c r="V268" i="16"/>
  <c r="AA268" i="16" s="1"/>
  <c r="U268" i="16"/>
  <c r="Z268" i="16" s="1"/>
  <c r="T268" i="16"/>
  <c r="Y268" i="16" s="1"/>
  <c r="X267" i="16"/>
  <c r="AC267" i="16" s="1"/>
  <c r="W267" i="16"/>
  <c r="AB267" i="16" s="1"/>
  <c r="V267" i="16"/>
  <c r="AA267" i="16" s="1"/>
  <c r="U267" i="16"/>
  <c r="Z267" i="16" s="1"/>
  <c r="T267" i="16"/>
  <c r="Y267" i="16" s="1"/>
  <c r="AB266" i="16"/>
  <c r="X266" i="16"/>
  <c r="AC266" i="16" s="1"/>
  <c r="W266" i="16"/>
  <c r="V266" i="16"/>
  <c r="AA266" i="16" s="1"/>
  <c r="U266" i="16"/>
  <c r="Z266" i="16" s="1"/>
  <c r="T266" i="16"/>
  <c r="Y266" i="16" s="1"/>
  <c r="X265" i="16"/>
  <c r="AC265" i="16" s="1"/>
  <c r="W265" i="16"/>
  <c r="AB265" i="16" s="1"/>
  <c r="V265" i="16"/>
  <c r="AA265" i="16" s="1"/>
  <c r="U265" i="16"/>
  <c r="Z265" i="16" s="1"/>
  <c r="T265" i="16"/>
  <c r="Y265" i="16" s="1"/>
  <c r="AB264" i="16"/>
  <c r="X264" i="16"/>
  <c r="AC264" i="16" s="1"/>
  <c r="W264" i="16"/>
  <c r="V264" i="16"/>
  <c r="AA264" i="16" s="1"/>
  <c r="U264" i="16"/>
  <c r="Z264" i="16" s="1"/>
  <c r="T264" i="16"/>
  <c r="Y264" i="16" s="1"/>
  <c r="X263" i="16"/>
  <c r="AC263" i="16" s="1"/>
  <c r="W263" i="16"/>
  <c r="AB263" i="16" s="1"/>
  <c r="V263" i="16"/>
  <c r="AA263" i="16" s="1"/>
  <c r="U263" i="16"/>
  <c r="Z263" i="16" s="1"/>
  <c r="T263" i="16"/>
  <c r="Y263" i="16" s="1"/>
  <c r="AB262" i="16"/>
  <c r="X262" i="16"/>
  <c r="AC262" i="16" s="1"/>
  <c r="W262" i="16"/>
  <c r="V262" i="16"/>
  <c r="AA262" i="16" s="1"/>
  <c r="U262" i="16"/>
  <c r="Z262" i="16" s="1"/>
  <c r="T262" i="16"/>
  <c r="Y262" i="16" s="1"/>
  <c r="X261" i="16"/>
  <c r="AC261" i="16" s="1"/>
  <c r="W261" i="16"/>
  <c r="AB261" i="16" s="1"/>
  <c r="V261" i="16"/>
  <c r="AA261" i="16" s="1"/>
  <c r="U261" i="16"/>
  <c r="Z261" i="16" s="1"/>
  <c r="T261" i="16"/>
  <c r="Y261" i="16" s="1"/>
  <c r="AB260" i="16"/>
  <c r="X260" i="16"/>
  <c r="AC260" i="16" s="1"/>
  <c r="W260" i="16"/>
  <c r="V260" i="16"/>
  <c r="AA260" i="16" s="1"/>
  <c r="U260" i="16"/>
  <c r="Z260" i="16" s="1"/>
  <c r="T260" i="16"/>
  <c r="Y260" i="16" s="1"/>
  <c r="X259" i="16"/>
  <c r="AC259" i="16" s="1"/>
  <c r="W259" i="16"/>
  <c r="AB259" i="16" s="1"/>
  <c r="V259" i="16"/>
  <c r="AA259" i="16" s="1"/>
  <c r="U259" i="16"/>
  <c r="Z259" i="16" s="1"/>
  <c r="T259" i="16"/>
  <c r="Y259" i="16" s="1"/>
  <c r="AB258" i="16"/>
  <c r="X258" i="16"/>
  <c r="AC258" i="16" s="1"/>
  <c r="W258" i="16"/>
  <c r="V258" i="16"/>
  <c r="AA258" i="16" s="1"/>
  <c r="U258" i="16"/>
  <c r="Z258" i="16" s="1"/>
  <c r="T258" i="16"/>
  <c r="Y258" i="16" s="1"/>
  <c r="X257" i="16"/>
  <c r="AC257" i="16" s="1"/>
  <c r="W257" i="16"/>
  <c r="AB257" i="16" s="1"/>
  <c r="V257" i="16"/>
  <c r="AA257" i="16" s="1"/>
  <c r="U257" i="16"/>
  <c r="Z257" i="16" s="1"/>
  <c r="T257" i="16"/>
  <c r="Y257" i="16" s="1"/>
  <c r="AB256" i="16"/>
  <c r="X256" i="16"/>
  <c r="AC256" i="16" s="1"/>
  <c r="W256" i="16"/>
  <c r="V256" i="16"/>
  <c r="AA256" i="16" s="1"/>
  <c r="U256" i="16"/>
  <c r="Z256" i="16" s="1"/>
  <c r="T256" i="16"/>
  <c r="Y256" i="16" s="1"/>
  <c r="X255" i="16"/>
  <c r="AC255" i="16" s="1"/>
  <c r="W255" i="16"/>
  <c r="AB255" i="16" s="1"/>
  <c r="V255" i="16"/>
  <c r="AA255" i="16" s="1"/>
  <c r="U255" i="16"/>
  <c r="Z255" i="16" s="1"/>
  <c r="T255" i="16"/>
  <c r="Y255" i="16" s="1"/>
  <c r="AB254" i="16"/>
  <c r="X254" i="16"/>
  <c r="AC254" i="16" s="1"/>
  <c r="W254" i="16"/>
  <c r="V254" i="16"/>
  <c r="AA254" i="16" s="1"/>
  <c r="U254" i="16"/>
  <c r="Z254" i="16" s="1"/>
  <c r="T254" i="16"/>
  <c r="Y254" i="16" s="1"/>
  <c r="X253" i="16"/>
  <c r="AC253" i="16" s="1"/>
  <c r="W253" i="16"/>
  <c r="AB253" i="16" s="1"/>
  <c r="V253" i="16"/>
  <c r="AA253" i="16" s="1"/>
  <c r="U253" i="16"/>
  <c r="Z253" i="16" s="1"/>
  <c r="T253" i="16"/>
  <c r="Y253" i="16" s="1"/>
  <c r="AB252" i="16"/>
  <c r="X252" i="16"/>
  <c r="AC252" i="16" s="1"/>
  <c r="W252" i="16"/>
  <c r="V252" i="16"/>
  <c r="AA252" i="16" s="1"/>
  <c r="U252" i="16"/>
  <c r="Z252" i="16" s="1"/>
  <c r="T252" i="16"/>
  <c r="Y252" i="16" s="1"/>
  <c r="X251" i="16"/>
  <c r="AC251" i="16" s="1"/>
  <c r="W251" i="16"/>
  <c r="AB251" i="16" s="1"/>
  <c r="V251" i="16"/>
  <c r="AA251" i="16" s="1"/>
  <c r="U251" i="16"/>
  <c r="Z251" i="16" s="1"/>
  <c r="T251" i="16"/>
  <c r="Y251" i="16" s="1"/>
  <c r="AB250" i="16"/>
  <c r="X250" i="16"/>
  <c r="AC250" i="16" s="1"/>
  <c r="W250" i="16"/>
  <c r="V250" i="16"/>
  <c r="AA250" i="16" s="1"/>
  <c r="U250" i="16"/>
  <c r="Z250" i="16" s="1"/>
  <c r="T250" i="16"/>
  <c r="Y250" i="16" s="1"/>
  <c r="X249" i="16"/>
  <c r="AC249" i="16" s="1"/>
  <c r="W249" i="16"/>
  <c r="AB249" i="16" s="1"/>
  <c r="V249" i="16"/>
  <c r="AA249" i="16" s="1"/>
  <c r="U249" i="16"/>
  <c r="Z249" i="16" s="1"/>
  <c r="T249" i="16"/>
  <c r="Y249" i="16" s="1"/>
  <c r="AB248" i="16"/>
  <c r="X248" i="16"/>
  <c r="AC248" i="16" s="1"/>
  <c r="W248" i="16"/>
  <c r="V248" i="16"/>
  <c r="AA248" i="16" s="1"/>
  <c r="U248" i="16"/>
  <c r="Z248" i="16" s="1"/>
  <c r="T248" i="16"/>
  <c r="Y248" i="16" s="1"/>
  <c r="X247" i="16"/>
  <c r="AC247" i="16" s="1"/>
  <c r="W247" i="16"/>
  <c r="AB247" i="16" s="1"/>
  <c r="V247" i="16"/>
  <c r="AA247" i="16" s="1"/>
  <c r="U247" i="16"/>
  <c r="Z247" i="16" s="1"/>
  <c r="T247" i="16"/>
  <c r="Y247" i="16" s="1"/>
  <c r="AB246" i="16"/>
  <c r="X246" i="16"/>
  <c r="AC246" i="16" s="1"/>
  <c r="W246" i="16"/>
  <c r="V246" i="16"/>
  <c r="AA246" i="16" s="1"/>
  <c r="U246" i="16"/>
  <c r="Z246" i="16" s="1"/>
  <c r="T246" i="16"/>
  <c r="Y246" i="16" s="1"/>
  <c r="X245" i="16"/>
  <c r="AC245" i="16" s="1"/>
  <c r="W245" i="16"/>
  <c r="AB245" i="16" s="1"/>
  <c r="V245" i="16"/>
  <c r="AA245" i="16" s="1"/>
  <c r="U245" i="16"/>
  <c r="Z245" i="16" s="1"/>
  <c r="T245" i="16"/>
  <c r="Y245" i="16" s="1"/>
  <c r="AB244" i="16"/>
  <c r="X244" i="16"/>
  <c r="AC244" i="16" s="1"/>
  <c r="W244" i="16"/>
  <c r="V244" i="16"/>
  <c r="AA244" i="16" s="1"/>
  <c r="U244" i="16"/>
  <c r="Z244" i="16" s="1"/>
  <c r="T244" i="16"/>
  <c r="Y244" i="16" s="1"/>
  <c r="X243" i="16"/>
  <c r="AC243" i="16" s="1"/>
  <c r="W243" i="16"/>
  <c r="AB243" i="16" s="1"/>
  <c r="V243" i="16"/>
  <c r="AA243" i="16" s="1"/>
  <c r="U243" i="16"/>
  <c r="Z243" i="16" s="1"/>
  <c r="T243" i="16"/>
  <c r="Y243" i="16" s="1"/>
  <c r="AB242" i="16"/>
  <c r="X242" i="16"/>
  <c r="AC242" i="16" s="1"/>
  <c r="W242" i="16"/>
  <c r="V242" i="16"/>
  <c r="AA242" i="16" s="1"/>
  <c r="U242" i="16"/>
  <c r="Z242" i="16" s="1"/>
  <c r="T242" i="16"/>
  <c r="Y242" i="16" s="1"/>
  <c r="X241" i="16"/>
  <c r="AC241" i="16" s="1"/>
  <c r="W241" i="16"/>
  <c r="AB241" i="16" s="1"/>
  <c r="V241" i="16"/>
  <c r="AA241" i="16" s="1"/>
  <c r="U241" i="16"/>
  <c r="Z241" i="16" s="1"/>
  <c r="T241" i="16"/>
  <c r="Y241" i="16" s="1"/>
  <c r="AB240" i="16"/>
  <c r="X240" i="16"/>
  <c r="AC240" i="16" s="1"/>
  <c r="W240" i="16"/>
  <c r="V240" i="16"/>
  <c r="AA240" i="16" s="1"/>
  <c r="U240" i="16"/>
  <c r="Z240" i="16" s="1"/>
  <c r="T240" i="16"/>
  <c r="Y240" i="16" s="1"/>
  <c r="X239" i="16"/>
  <c r="AC239" i="16" s="1"/>
  <c r="W239" i="16"/>
  <c r="AB239" i="16" s="1"/>
  <c r="V239" i="16"/>
  <c r="AA239" i="16" s="1"/>
  <c r="U239" i="16"/>
  <c r="Z239" i="16" s="1"/>
  <c r="T239" i="16"/>
  <c r="Y239" i="16" s="1"/>
  <c r="AB238" i="16"/>
  <c r="X238" i="16"/>
  <c r="AC238" i="16" s="1"/>
  <c r="W238" i="16"/>
  <c r="V238" i="16"/>
  <c r="AA238" i="16" s="1"/>
  <c r="U238" i="16"/>
  <c r="Z238" i="16" s="1"/>
  <c r="T238" i="16"/>
  <c r="Y238" i="16" s="1"/>
  <c r="X237" i="16"/>
  <c r="AC237" i="16" s="1"/>
  <c r="W237" i="16"/>
  <c r="AB237" i="16" s="1"/>
  <c r="V237" i="16"/>
  <c r="AA237" i="16" s="1"/>
  <c r="U237" i="16"/>
  <c r="Z237" i="16" s="1"/>
  <c r="T237" i="16"/>
  <c r="Y237" i="16" s="1"/>
  <c r="AB236" i="16"/>
  <c r="X236" i="16"/>
  <c r="AC236" i="16" s="1"/>
  <c r="W236" i="16"/>
  <c r="V236" i="16"/>
  <c r="AA236" i="16" s="1"/>
  <c r="U236" i="16"/>
  <c r="Z236" i="16" s="1"/>
  <c r="T236" i="16"/>
  <c r="Y236" i="16" s="1"/>
  <c r="X235" i="16"/>
  <c r="AC235" i="16" s="1"/>
  <c r="W235" i="16"/>
  <c r="AB235" i="16" s="1"/>
  <c r="V235" i="16"/>
  <c r="AA235" i="16" s="1"/>
  <c r="U235" i="16"/>
  <c r="Z235" i="16" s="1"/>
  <c r="T235" i="16"/>
  <c r="Y235" i="16" s="1"/>
  <c r="AB234" i="16"/>
  <c r="X234" i="16"/>
  <c r="AC234" i="16" s="1"/>
  <c r="W234" i="16"/>
  <c r="V234" i="16"/>
  <c r="AA234" i="16" s="1"/>
  <c r="U234" i="16"/>
  <c r="Z234" i="16" s="1"/>
  <c r="T234" i="16"/>
  <c r="Y234" i="16" s="1"/>
  <c r="X233" i="16"/>
  <c r="AC233" i="16" s="1"/>
  <c r="W233" i="16"/>
  <c r="AB233" i="16" s="1"/>
  <c r="V233" i="16"/>
  <c r="AA233" i="16" s="1"/>
  <c r="U233" i="16"/>
  <c r="Z233" i="16" s="1"/>
  <c r="T233" i="16"/>
  <c r="Y233" i="16" s="1"/>
  <c r="AB232" i="16"/>
  <c r="X232" i="16"/>
  <c r="AC232" i="16" s="1"/>
  <c r="W232" i="16"/>
  <c r="V232" i="16"/>
  <c r="AA232" i="16" s="1"/>
  <c r="U232" i="16"/>
  <c r="Z232" i="16" s="1"/>
  <c r="T232" i="16"/>
  <c r="Y232" i="16" s="1"/>
  <c r="X231" i="16"/>
  <c r="AC231" i="16" s="1"/>
  <c r="W231" i="16"/>
  <c r="AB231" i="16" s="1"/>
  <c r="V231" i="16"/>
  <c r="AA231" i="16" s="1"/>
  <c r="U231" i="16"/>
  <c r="Z231" i="16" s="1"/>
  <c r="T231" i="16"/>
  <c r="Y231" i="16" s="1"/>
  <c r="AB230" i="16"/>
  <c r="X230" i="16"/>
  <c r="AC230" i="16" s="1"/>
  <c r="W230" i="16"/>
  <c r="V230" i="16"/>
  <c r="AA230" i="16" s="1"/>
  <c r="U230" i="16"/>
  <c r="Z230" i="16" s="1"/>
  <c r="T230" i="16"/>
  <c r="Y230" i="16" s="1"/>
  <c r="X229" i="16"/>
  <c r="AC229" i="16" s="1"/>
  <c r="W229" i="16"/>
  <c r="AB229" i="16" s="1"/>
  <c r="V229" i="16"/>
  <c r="AA229" i="16" s="1"/>
  <c r="U229" i="16"/>
  <c r="Z229" i="16" s="1"/>
  <c r="T229" i="16"/>
  <c r="Y229" i="16" s="1"/>
  <c r="AB228" i="16"/>
  <c r="X228" i="16"/>
  <c r="AC228" i="16" s="1"/>
  <c r="W228" i="16"/>
  <c r="V228" i="16"/>
  <c r="AA228" i="16" s="1"/>
  <c r="U228" i="16"/>
  <c r="Z228" i="16" s="1"/>
  <c r="T228" i="16"/>
  <c r="Y228" i="16" s="1"/>
  <c r="X227" i="16"/>
  <c r="AC227" i="16" s="1"/>
  <c r="W227" i="16"/>
  <c r="AB227" i="16" s="1"/>
  <c r="V227" i="16"/>
  <c r="AA227" i="16" s="1"/>
  <c r="U227" i="16"/>
  <c r="Z227" i="16" s="1"/>
  <c r="T227" i="16"/>
  <c r="Y227" i="16" s="1"/>
  <c r="AB226" i="16"/>
  <c r="X226" i="16"/>
  <c r="AC226" i="16" s="1"/>
  <c r="W226" i="16"/>
  <c r="V226" i="16"/>
  <c r="AA226" i="16" s="1"/>
  <c r="U226" i="16"/>
  <c r="Z226" i="16" s="1"/>
  <c r="T226" i="16"/>
  <c r="Y226" i="16" s="1"/>
  <c r="X225" i="16"/>
  <c r="AC225" i="16" s="1"/>
  <c r="W225" i="16"/>
  <c r="AB225" i="16" s="1"/>
  <c r="V225" i="16"/>
  <c r="AA225" i="16" s="1"/>
  <c r="U225" i="16"/>
  <c r="Z225" i="16" s="1"/>
  <c r="T225" i="16"/>
  <c r="Y225" i="16" s="1"/>
  <c r="AB224" i="16"/>
  <c r="X224" i="16"/>
  <c r="AC224" i="16" s="1"/>
  <c r="W224" i="16"/>
  <c r="V224" i="16"/>
  <c r="AA224" i="16" s="1"/>
  <c r="U224" i="16"/>
  <c r="Z224" i="16" s="1"/>
  <c r="T224" i="16"/>
  <c r="Y224" i="16" s="1"/>
  <c r="X223" i="16"/>
  <c r="AC223" i="16" s="1"/>
  <c r="W223" i="16"/>
  <c r="AB223" i="16" s="1"/>
  <c r="V223" i="16"/>
  <c r="AA223" i="16" s="1"/>
  <c r="U223" i="16"/>
  <c r="Z223" i="16" s="1"/>
  <c r="T223" i="16"/>
  <c r="Y223" i="16" s="1"/>
  <c r="AB222" i="16"/>
  <c r="X222" i="16"/>
  <c r="AC222" i="16" s="1"/>
  <c r="W222" i="16"/>
  <c r="V222" i="16"/>
  <c r="AA222" i="16" s="1"/>
  <c r="U222" i="16"/>
  <c r="Z222" i="16" s="1"/>
  <c r="T222" i="16"/>
  <c r="Y222" i="16" s="1"/>
  <c r="X221" i="16"/>
  <c r="AC221" i="16" s="1"/>
  <c r="W221" i="16"/>
  <c r="AB221" i="16" s="1"/>
  <c r="V221" i="16"/>
  <c r="AA221" i="16" s="1"/>
  <c r="U221" i="16"/>
  <c r="Z221" i="16" s="1"/>
  <c r="T221" i="16"/>
  <c r="Y221" i="16" s="1"/>
  <c r="AB220" i="16"/>
  <c r="X220" i="16"/>
  <c r="AC220" i="16" s="1"/>
  <c r="W220" i="16"/>
  <c r="V220" i="16"/>
  <c r="AA220" i="16" s="1"/>
  <c r="U220" i="16"/>
  <c r="Z220" i="16" s="1"/>
  <c r="T220" i="16"/>
  <c r="Y220" i="16" s="1"/>
  <c r="X219" i="16"/>
  <c r="AC219" i="16" s="1"/>
  <c r="W219" i="16"/>
  <c r="AB219" i="16" s="1"/>
  <c r="V219" i="16"/>
  <c r="AA219" i="16" s="1"/>
  <c r="U219" i="16"/>
  <c r="Z219" i="16" s="1"/>
  <c r="T219" i="16"/>
  <c r="Y219" i="16" s="1"/>
  <c r="AB218" i="16"/>
  <c r="X218" i="16"/>
  <c r="AC218" i="16" s="1"/>
  <c r="W218" i="16"/>
  <c r="V218" i="16"/>
  <c r="AA218" i="16" s="1"/>
  <c r="U218" i="16"/>
  <c r="Z218" i="16" s="1"/>
  <c r="T218" i="16"/>
  <c r="Y218" i="16" s="1"/>
  <c r="X217" i="16"/>
  <c r="AC217" i="16" s="1"/>
  <c r="W217" i="16"/>
  <c r="AB217" i="16" s="1"/>
  <c r="V217" i="16"/>
  <c r="AA217" i="16" s="1"/>
  <c r="U217" i="16"/>
  <c r="Z217" i="16" s="1"/>
  <c r="T217" i="16"/>
  <c r="Y217" i="16" s="1"/>
  <c r="AB216" i="16"/>
  <c r="X216" i="16"/>
  <c r="AC216" i="16" s="1"/>
  <c r="W216" i="16"/>
  <c r="V216" i="16"/>
  <c r="AA216" i="16" s="1"/>
  <c r="U216" i="16"/>
  <c r="Z216" i="16" s="1"/>
  <c r="T216" i="16"/>
  <c r="Y216" i="16" s="1"/>
  <c r="X215" i="16"/>
  <c r="AC215" i="16" s="1"/>
  <c r="W215" i="16"/>
  <c r="AB215" i="16" s="1"/>
  <c r="V215" i="16"/>
  <c r="AA215" i="16" s="1"/>
  <c r="U215" i="16"/>
  <c r="Z215" i="16" s="1"/>
  <c r="T215" i="16"/>
  <c r="Y215" i="16" s="1"/>
  <c r="AB214" i="16"/>
  <c r="X214" i="16"/>
  <c r="AC214" i="16" s="1"/>
  <c r="W214" i="16"/>
  <c r="V214" i="16"/>
  <c r="AA214" i="16" s="1"/>
  <c r="U214" i="16"/>
  <c r="Z214" i="16" s="1"/>
  <c r="T214" i="16"/>
  <c r="Y214" i="16" s="1"/>
  <c r="X213" i="16"/>
  <c r="AC213" i="16" s="1"/>
  <c r="W213" i="16"/>
  <c r="AB213" i="16" s="1"/>
  <c r="V213" i="16"/>
  <c r="AA213" i="16" s="1"/>
  <c r="U213" i="16"/>
  <c r="Z213" i="16" s="1"/>
  <c r="T213" i="16"/>
  <c r="Y213" i="16" s="1"/>
  <c r="AB212" i="16"/>
  <c r="X212" i="16"/>
  <c r="AC212" i="16" s="1"/>
  <c r="W212" i="16"/>
  <c r="V212" i="16"/>
  <c r="AA212" i="16" s="1"/>
  <c r="U212" i="16"/>
  <c r="Z212" i="16" s="1"/>
  <c r="T212" i="16"/>
  <c r="Y212" i="16" s="1"/>
  <c r="X211" i="16"/>
  <c r="AC211" i="16" s="1"/>
  <c r="W211" i="16"/>
  <c r="AB211" i="16" s="1"/>
  <c r="V211" i="16"/>
  <c r="AA211" i="16" s="1"/>
  <c r="U211" i="16"/>
  <c r="Z211" i="16" s="1"/>
  <c r="T211" i="16"/>
  <c r="Y211" i="16" s="1"/>
  <c r="AB210" i="16"/>
  <c r="X210" i="16"/>
  <c r="AC210" i="16" s="1"/>
  <c r="W210" i="16"/>
  <c r="V210" i="16"/>
  <c r="AA210" i="16" s="1"/>
  <c r="U210" i="16"/>
  <c r="Z210" i="16" s="1"/>
  <c r="T210" i="16"/>
  <c r="Y210" i="16" s="1"/>
  <c r="X209" i="16"/>
  <c r="AC209" i="16" s="1"/>
  <c r="W209" i="16"/>
  <c r="AB209" i="16" s="1"/>
  <c r="V209" i="16"/>
  <c r="AA209" i="16" s="1"/>
  <c r="U209" i="16"/>
  <c r="Z209" i="16" s="1"/>
  <c r="T209" i="16"/>
  <c r="Y209" i="16" s="1"/>
  <c r="AB208" i="16"/>
  <c r="X208" i="16"/>
  <c r="AC208" i="16" s="1"/>
  <c r="W208" i="16"/>
  <c r="V208" i="16"/>
  <c r="AA208" i="16" s="1"/>
  <c r="U208" i="16"/>
  <c r="Z208" i="16" s="1"/>
  <c r="T208" i="16"/>
  <c r="Y208" i="16" s="1"/>
  <c r="X207" i="16"/>
  <c r="AC207" i="16" s="1"/>
  <c r="W207" i="16"/>
  <c r="AB207" i="16" s="1"/>
  <c r="V207" i="16"/>
  <c r="AA207" i="16" s="1"/>
  <c r="U207" i="16"/>
  <c r="Z207" i="16" s="1"/>
  <c r="T207" i="16"/>
  <c r="Y207" i="16" s="1"/>
  <c r="AB206" i="16"/>
  <c r="X206" i="16"/>
  <c r="AC206" i="16" s="1"/>
  <c r="W206" i="16"/>
  <c r="V206" i="16"/>
  <c r="AA206" i="16" s="1"/>
  <c r="U206" i="16"/>
  <c r="Z206" i="16" s="1"/>
  <c r="T206" i="16"/>
  <c r="Y206" i="16" s="1"/>
  <c r="X205" i="16"/>
  <c r="AC205" i="16" s="1"/>
  <c r="W205" i="16"/>
  <c r="AB205" i="16" s="1"/>
  <c r="V205" i="16"/>
  <c r="AA205" i="16" s="1"/>
  <c r="U205" i="16"/>
  <c r="Z205" i="16" s="1"/>
  <c r="T205" i="16"/>
  <c r="Y205" i="16" s="1"/>
  <c r="AB204" i="16"/>
  <c r="X204" i="16"/>
  <c r="AC204" i="16" s="1"/>
  <c r="W204" i="16"/>
  <c r="V204" i="16"/>
  <c r="AA204" i="16" s="1"/>
  <c r="U204" i="16"/>
  <c r="Z204" i="16" s="1"/>
  <c r="T204" i="16"/>
  <c r="Y204" i="16" s="1"/>
  <c r="X203" i="16"/>
  <c r="AC203" i="16" s="1"/>
  <c r="W203" i="16"/>
  <c r="AB203" i="16" s="1"/>
  <c r="V203" i="16"/>
  <c r="AA203" i="16" s="1"/>
  <c r="U203" i="16"/>
  <c r="Z203" i="16" s="1"/>
  <c r="T203" i="16"/>
  <c r="Y203" i="16" s="1"/>
  <c r="AB202" i="16"/>
  <c r="X202" i="16"/>
  <c r="AC202" i="16" s="1"/>
  <c r="W202" i="16"/>
  <c r="V202" i="16"/>
  <c r="AA202" i="16" s="1"/>
  <c r="U202" i="16"/>
  <c r="Z202" i="16" s="1"/>
  <c r="T202" i="16"/>
  <c r="Y202" i="16" s="1"/>
  <c r="X201" i="16"/>
  <c r="AC201" i="16" s="1"/>
  <c r="W201" i="16"/>
  <c r="AB201" i="16" s="1"/>
  <c r="V201" i="16"/>
  <c r="AA201" i="16" s="1"/>
  <c r="U201" i="16"/>
  <c r="Z201" i="16" s="1"/>
  <c r="T201" i="16"/>
  <c r="Y201" i="16" s="1"/>
  <c r="AB200" i="16"/>
  <c r="X200" i="16"/>
  <c r="AC200" i="16" s="1"/>
  <c r="W200" i="16"/>
  <c r="V200" i="16"/>
  <c r="AA200" i="16" s="1"/>
  <c r="U200" i="16"/>
  <c r="Z200" i="16" s="1"/>
  <c r="T200" i="16"/>
  <c r="Y200" i="16" s="1"/>
  <c r="X199" i="16"/>
  <c r="AC199" i="16" s="1"/>
  <c r="W199" i="16"/>
  <c r="AB199" i="16" s="1"/>
  <c r="V199" i="16"/>
  <c r="AA199" i="16" s="1"/>
  <c r="U199" i="16"/>
  <c r="Z199" i="16" s="1"/>
  <c r="T199" i="16"/>
  <c r="Y199" i="16" s="1"/>
  <c r="AB198" i="16"/>
  <c r="X198" i="16"/>
  <c r="AC198" i="16" s="1"/>
  <c r="W198" i="16"/>
  <c r="V198" i="16"/>
  <c r="AA198" i="16" s="1"/>
  <c r="U198" i="16"/>
  <c r="Z198" i="16" s="1"/>
  <c r="T198" i="16"/>
  <c r="Y198" i="16" s="1"/>
  <c r="X197" i="16"/>
  <c r="AC197" i="16" s="1"/>
  <c r="W197" i="16"/>
  <c r="AB197" i="16" s="1"/>
  <c r="V197" i="16"/>
  <c r="AA197" i="16" s="1"/>
  <c r="U197" i="16"/>
  <c r="Z197" i="16" s="1"/>
  <c r="T197" i="16"/>
  <c r="Y197" i="16" s="1"/>
  <c r="AB196" i="16"/>
  <c r="X196" i="16"/>
  <c r="AC196" i="16" s="1"/>
  <c r="W196" i="16"/>
  <c r="V196" i="16"/>
  <c r="AA196" i="16" s="1"/>
  <c r="U196" i="16"/>
  <c r="Z196" i="16" s="1"/>
  <c r="T196" i="16"/>
  <c r="Y196" i="16" s="1"/>
  <c r="X195" i="16"/>
  <c r="AC195" i="16" s="1"/>
  <c r="W195" i="16"/>
  <c r="AB195" i="16" s="1"/>
  <c r="V195" i="16"/>
  <c r="AA195" i="16" s="1"/>
  <c r="U195" i="16"/>
  <c r="Z195" i="16" s="1"/>
  <c r="T195" i="16"/>
  <c r="Y195" i="16" s="1"/>
  <c r="AB194" i="16"/>
  <c r="X194" i="16"/>
  <c r="AC194" i="16" s="1"/>
  <c r="W194" i="16"/>
  <c r="V194" i="16"/>
  <c r="AA194" i="16" s="1"/>
  <c r="U194" i="16"/>
  <c r="Z194" i="16" s="1"/>
  <c r="T194" i="16"/>
  <c r="Y194" i="16" s="1"/>
  <c r="X193" i="16"/>
  <c r="AC193" i="16" s="1"/>
  <c r="W193" i="16"/>
  <c r="AB193" i="16" s="1"/>
  <c r="V193" i="16"/>
  <c r="AA193" i="16" s="1"/>
  <c r="U193" i="16"/>
  <c r="Z193" i="16" s="1"/>
  <c r="T193" i="16"/>
  <c r="Y193" i="16" s="1"/>
  <c r="AB192" i="16"/>
  <c r="X192" i="16"/>
  <c r="AC192" i="16" s="1"/>
  <c r="W192" i="16"/>
  <c r="V192" i="16"/>
  <c r="AA192" i="16" s="1"/>
  <c r="U192" i="16"/>
  <c r="Z192" i="16" s="1"/>
  <c r="T192" i="16"/>
  <c r="Y192" i="16" s="1"/>
  <c r="X191" i="16"/>
  <c r="AC191" i="16" s="1"/>
  <c r="W191" i="16"/>
  <c r="AB191" i="16" s="1"/>
  <c r="V191" i="16"/>
  <c r="AA191" i="16" s="1"/>
  <c r="U191" i="16"/>
  <c r="Z191" i="16" s="1"/>
  <c r="T191" i="16"/>
  <c r="Y191" i="16" s="1"/>
  <c r="AB190" i="16"/>
  <c r="X190" i="16"/>
  <c r="AC190" i="16" s="1"/>
  <c r="W190" i="16"/>
  <c r="V190" i="16"/>
  <c r="AA190" i="16" s="1"/>
  <c r="U190" i="16"/>
  <c r="Z190" i="16" s="1"/>
  <c r="T190" i="16"/>
  <c r="Y190" i="16" s="1"/>
  <c r="X189" i="16"/>
  <c r="AC189" i="16" s="1"/>
  <c r="W189" i="16"/>
  <c r="AB189" i="16" s="1"/>
  <c r="V189" i="16"/>
  <c r="AA189" i="16" s="1"/>
  <c r="U189" i="16"/>
  <c r="Z189" i="16" s="1"/>
  <c r="T189" i="16"/>
  <c r="Y189" i="16" s="1"/>
  <c r="AB188" i="16"/>
  <c r="X188" i="16"/>
  <c r="AC188" i="16" s="1"/>
  <c r="W188" i="16"/>
  <c r="V188" i="16"/>
  <c r="AA188" i="16" s="1"/>
  <c r="U188" i="16"/>
  <c r="Z188" i="16" s="1"/>
  <c r="T188" i="16"/>
  <c r="Y188" i="16" s="1"/>
  <c r="X187" i="16"/>
  <c r="AC187" i="16" s="1"/>
  <c r="W187" i="16"/>
  <c r="AB187" i="16" s="1"/>
  <c r="V187" i="16"/>
  <c r="AA187" i="16" s="1"/>
  <c r="U187" i="16"/>
  <c r="Z187" i="16" s="1"/>
  <c r="T187" i="16"/>
  <c r="Y187" i="16" s="1"/>
  <c r="AB186" i="16"/>
  <c r="X186" i="16"/>
  <c r="AC186" i="16" s="1"/>
  <c r="W186" i="16"/>
  <c r="V186" i="16"/>
  <c r="AA186" i="16" s="1"/>
  <c r="U186" i="16"/>
  <c r="Z186" i="16" s="1"/>
  <c r="T186" i="16"/>
  <c r="Y186" i="16" s="1"/>
  <c r="X185" i="16"/>
  <c r="AC185" i="16" s="1"/>
  <c r="W185" i="16"/>
  <c r="AB185" i="16" s="1"/>
  <c r="V185" i="16"/>
  <c r="AA185" i="16" s="1"/>
  <c r="U185" i="16"/>
  <c r="Z185" i="16" s="1"/>
  <c r="T185" i="16"/>
  <c r="Y185" i="16" s="1"/>
  <c r="AB184" i="16"/>
  <c r="X184" i="16"/>
  <c r="AC184" i="16" s="1"/>
  <c r="W184" i="16"/>
  <c r="V184" i="16"/>
  <c r="AA184" i="16" s="1"/>
  <c r="U184" i="16"/>
  <c r="Z184" i="16" s="1"/>
  <c r="T184" i="16"/>
  <c r="Y184" i="16" s="1"/>
  <c r="X183" i="16"/>
  <c r="AC183" i="16" s="1"/>
  <c r="W183" i="16"/>
  <c r="AB183" i="16" s="1"/>
  <c r="V183" i="16"/>
  <c r="AA183" i="16" s="1"/>
  <c r="U183" i="16"/>
  <c r="Z183" i="16" s="1"/>
  <c r="T183" i="16"/>
  <c r="Y183" i="16" s="1"/>
  <c r="AB182" i="16"/>
  <c r="X182" i="16"/>
  <c r="AC182" i="16" s="1"/>
  <c r="W182" i="16"/>
  <c r="V182" i="16"/>
  <c r="AA182" i="16" s="1"/>
  <c r="U182" i="16"/>
  <c r="Z182" i="16" s="1"/>
  <c r="T182" i="16"/>
  <c r="Y182" i="16" s="1"/>
  <c r="X181" i="16"/>
  <c r="AC181" i="16" s="1"/>
  <c r="W181" i="16"/>
  <c r="AB181" i="16" s="1"/>
  <c r="V181" i="16"/>
  <c r="AA181" i="16" s="1"/>
  <c r="U181" i="16"/>
  <c r="Z181" i="16" s="1"/>
  <c r="T181" i="16"/>
  <c r="Y181" i="16" s="1"/>
  <c r="AB180" i="16"/>
  <c r="X180" i="16"/>
  <c r="AC180" i="16" s="1"/>
  <c r="W180" i="16"/>
  <c r="V180" i="16"/>
  <c r="AA180" i="16" s="1"/>
  <c r="U180" i="16"/>
  <c r="Z180" i="16" s="1"/>
  <c r="T180" i="16"/>
  <c r="Y180" i="16" s="1"/>
  <c r="X179" i="16"/>
  <c r="AC179" i="16" s="1"/>
  <c r="W179" i="16"/>
  <c r="AB179" i="16" s="1"/>
  <c r="V179" i="16"/>
  <c r="AA179" i="16" s="1"/>
  <c r="U179" i="16"/>
  <c r="Z179" i="16" s="1"/>
  <c r="T179" i="16"/>
  <c r="Y179" i="16" s="1"/>
  <c r="AB178" i="16"/>
  <c r="X178" i="16"/>
  <c r="AC178" i="16" s="1"/>
  <c r="W178" i="16"/>
  <c r="V178" i="16"/>
  <c r="AA178" i="16" s="1"/>
  <c r="U178" i="16"/>
  <c r="Z178" i="16" s="1"/>
  <c r="T178" i="16"/>
  <c r="Y178" i="16" s="1"/>
  <c r="X177" i="16"/>
  <c r="AC177" i="16" s="1"/>
  <c r="W177" i="16"/>
  <c r="AB177" i="16" s="1"/>
  <c r="V177" i="16"/>
  <c r="AA177" i="16" s="1"/>
  <c r="U177" i="16"/>
  <c r="Z177" i="16" s="1"/>
  <c r="T177" i="16"/>
  <c r="Y177" i="16" s="1"/>
  <c r="AB176" i="16"/>
  <c r="X176" i="16"/>
  <c r="AC176" i="16" s="1"/>
  <c r="W176" i="16"/>
  <c r="V176" i="16"/>
  <c r="AA176" i="16" s="1"/>
  <c r="U176" i="16"/>
  <c r="Z176" i="16" s="1"/>
  <c r="T176" i="16"/>
  <c r="Y176" i="16" s="1"/>
  <c r="X175" i="16"/>
  <c r="AC175" i="16" s="1"/>
  <c r="W175" i="16"/>
  <c r="AB175" i="16" s="1"/>
  <c r="V175" i="16"/>
  <c r="AA175" i="16" s="1"/>
  <c r="U175" i="16"/>
  <c r="Z175" i="16" s="1"/>
  <c r="T175" i="16"/>
  <c r="Y175" i="16" s="1"/>
  <c r="AB174" i="16"/>
  <c r="X174" i="16"/>
  <c r="AC174" i="16" s="1"/>
  <c r="W174" i="16"/>
  <c r="V174" i="16"/>
  <c r="AA174" i="16" s="1"/>
  <c r="U174" i="16"/>
  <c r="Z174" i="16" s="1"/>
  <c r="T174" i="16"/>
  <c r="Y174" i="16" s="1"/>
  <c r="X173" i="16"/>
  <c r="AC173" i="16" s="1"/>
  <c r="W173" i="16"/>
  <c r="AB173" i="16" s="1"/>
  <c r="V173" i="16"/>
  <c r="AA173" i="16" s="1"/>
  <c r="U173" i="16"/>
  <c r="Z173" i="16" s="1"/>
  <c r="T173" i="16"/>
  <c r="Y173" i="16" s="1"/>
  <c r="X172" i="16"/>
  <c r="AC172" i="16" s="1"/>
  <c r="W172" i="16"/>
  <c r="AB172" i="16" s="1"/>
  <c r="V172" i="16"/>
  <c r="AA172" i="16" s="1"/>
  <c r="U172" i="16"/>
  <c r="Z172" i="16" s="1"/>
  <c r="T172" i="16"/>
  <c r="Y172" i="16" s="1"/>
  <c r="X171" i="16"/>
  <c r="AC171" i="16" s="1"/>
  <c r="W171" i="16"/>
  <c r="AB171" i="16" s="1"/>
  <c r="V171" i="16"/>
  <c r="AA171" i="16" s="1"/>
  <c r="U171" i="16"/>
  <c r="Z171" i="16" s="1"/>
  <c r="T171" i="16"/>
  <c r="Y171" i="16" s="1"/>
  <c r="X170" i="16"/>
  <c r="AC170" i="16" s="1"/>
  <c r="W170" i="16"/>
  <c r="AB170" i="16" s="1"/>
  <c r="V170" i="16"/>
  <c r="AA170" i="16" s="1"/>
  <c r="U170" i="16"/>
  <c r="Z170" i="16" s="1"/>
  <c r="T170" i="16"/>
  <c r="Y170" i="16" s="1"/>
  <c r="X169" i="16"/>
  <c r="AC169" i="16" s="1"/>
  <c r="W169" i="16"/>
  <c r="AB169" i="16" s="1"/>
  <c r="V169" i="16"/>
  <c r="AA169" i="16" s="1"/>
  <c r="U169" i="16"/>
  <c r="Z169" i="16" s="1"/>
  <c r="T169" i="16"/>
  <c r="Y169" i="16" s="1"/>
  <c r="AB168" i="16"/>
  <c r="X168" i="16"/>
  <c r="AC168" i="16" s="1"/>
  <c r="W168" i="16"/>
  <c r="V168" i="16"/>
  <c r="AA168" i="16" s="1"/>
  <c r="U168" i="16"/>
  <c r="Z168" i="16" s="1"/>
  <c r="T168" i="16"/>
  <c r="Y168" i="16" s="1"/>
  <c r="X167" i="16"/>
  <c r="AC167" i="16" s="1"/>
  <c r="W167" i="16"/>
  <c r="AB167" i="16" s="1"/>
  <c r="V167" i="16"/>
  <c r="AA167" i="16" s="1"/>
  <c r="U167" i="16"/>
  <c r="Z167" i="16" s="1"/>
  <c r="T167" i="16"/>
  <c r="Y167" i="16" s="1"/>
  <c r="AB166" i="16"/>
  <c r="X166" i="16"/>
  <c r="AC166" i="16" s="1"/>
  <c r="W166" i="16"/>
  <c r="V166" i="16"/>
  <c r="AA166" i="16" s="1"/>
  <c r="U166" i="16"/>
  <c r="Z166" i="16" s="1"/>
  <c r="T166" i="16"/>
  <c r="Y166" i="16" s="1"/>
  <c r="X165" i="16"/>
  <c r="AC165" i="16" s="1"/>
  <c r="W165" i="16"/>
  <c r="AB165" i="16" s="1"/>
  <c r="V165" i="16"/>
  <c r="AA165" i="16" s="1"/>
  <c r="U165" i="16"/>
  <c r="Z165" i="16" s="1"/>
  <c r="T165" i="16"/>
  <c r="Y165" i="16" s="1"/>
  <c r="X164" i="16"/>
  <c r="AC164" i="16" s="1"/>
  <c r="W164" i="16"/>
  <c r="AB164" i="16" s="1"/>
  <c r="V164" i="16"/>
  <c r="AA164" i="16" s="1"/>
  <c r="U164" i="16"/>
  <c r="Z164" i="16" s="1"/>
  <c r="T164" i="16"/>
  <c r="Y164" i="16" s="1"/>
  <c r="X163" i="16"/>
  <c r="AC163" i="16" s="1"/>
  <c r="W163" i="16"/>
  <c r="AB163" i="16" s="1"/>
  <c r="V163" i="16"/>
  <c r="AA163" i="16" s="1"/>
  <c r="U163" i="16"/>
  <c r="Z163" i="16" s="1"/>
  <c r="T163" i="16"/>
  <c r="Y163" i="16" s="1"/>
  <c r="X162" i="16"/>
  <c r="AC162" i="16" s="1"/>
  <c r="W162" i="16"/>
  <c r="AB162" i="16" s="1"/>
  <c r="V162" i="16"/>
  <c r="AA162" i="16" s="1"/>
  <c r="U162" i="16"/>
  <c r="Z162" i="16" s="1"/>
  <c r="T162" i="16"/>
  <c r="Y162" i="16" s="1"/>
  <c r="X161" i="16"/>
  <c r="AC161" i="16" s="1"/>
  <c r="W161" i="16"/>
  <c r="AB161" i="16" s="1"/>
  <c r="V161" i="16"/>
  <c r="AA161" i="16" s="1"/>
  <c r="U161" i="16"/>
  <c r="Z161" i="16" s="1"/>
  <c r="T161" i="16"/>
  <c r="Y161" i="16" s="1"/>
  <c r="AB160" i="16"/>
  <c r="X160" i="16"/>
  <c r="AC160" i="16" s="1"/>
  <c r="W160" i="16"/>
  <c r="V160" i="16"/>
  <c r="AA160" i="16" s="1"/>
  <c r="U160" i="16"/>
  <c r="Z160" i="16" s="1"/>
  <c r="T160" i="16"/>
  <c r="Y160" i="16" s="1"/>
  <c r="X159" i="16"/>
  <c r="AC159" i="16" s="1"/>
  <c r="W159" i="16"/>
  <c r="AB159" i="16" s="1"/>
  <c r="V159" i="16"/>
  <c r="AA159" i="16" s="1"/>
  <c r="U159" i="16"/>
  <c r="Z159" i="16" s="1"/>
  <c r="T159" i="16"/>
  <c r="Y159" i="16" s="1"/>
  <c r="AB158" i="16"/>
  <c r="X158" i="16"/>
  <c r="AC158" i="16" s="1"/>
  <c r="W158" i="16"/>
  <c r="V158" i="16"/>
  <c r="AA158" i="16" s="1"/>
  <c r="U158" i="16"/>
  <c r="Z158" i="16" s="1"/>
  <c r="T158" i="16"/>
  <c r="Y158" i="16" s="1"/>
  <c r="X157" i="16"/>
  <c r="AC157" i="16" s="1"/>
  <c r="W157" i="16"/>
  <c r="AB157" i="16" s="1"/>
  <c r="V157" i="16"/>
  <c r="AA157" i="16" s="1"/>
  <c r="U157" i="16"/>
  <c r="Z157" i="16" s="1"/>
  <c r="T157" i="16"/>
  <c r="Y157" i="16" s="1"/>
  <c r="X156" i="16"/>
  <c r="AC156" i="16" s="1"/>
  <c r="W156" i="16"/>
  <c r="AB156" i="16" s="1"/>
  <c r="V156" i="16"/>
  <c r="AA156" i="16" s="1"/>
  <c r="U156" i="16"/>
  <c r="Z156" i="16" s="1"/>
  <c r="T156" i="16"/>
  <c r="Y156" i="16" s="1"/>
  <c r="X155" i="16"/>
  <c r="AC155" i="16" s="1"/>
  <c r="W155" i="16"/>
  <c r="AB155" i="16" s="1"/>
  <c r="V155" i="16"/>
  <c r="AA155" i="16" s="1"/>
  <c r="U155" i="16"/>
  <c r="Z155" i="16" s="1"/>
  <c r="T155" i="16"/>
  <c r="Y155" i="16" s="1"/>
  <c r="X154" i="16"/>
  <c r="AC154" i="16" s="1"/>
  <c r="W154" i="16"/>
  <c r="AB154" i="16" s="1"/>
  <c r="V154" i="16"/>
  <c r="AA154" i="16" s="1"/>
  <c r="U154" i="16"/>
  <c r="Z154" i="16" s="1"/>
  <c r="T154" i="16"/>
  <c r="Y154" i="16" s="1"/>
  <c r="X153" i="16"/>
  <c r="AC153" i="16" s="1"/>
  <c r="W153" i="16"/>
  <c r="AB153" i="16" s="1"/>
  <c r="V153" i="16"/>
  <c r="AA153" i="16" s="1"/>
  <c r="U153" i="16"/>
  <c r="Z153" i="16" s="1"/>
  <c r="T153" i="16"/>
  <c r="Y153" i="16" s="1"/>
  <c r="AB152" i="16"/>
  <c r="X152" i="16"/>
  <c r="AC152" i="16" s="1"/>
  <c r="W152" i="16"/>
  <c r="V152" i="16"/>
  <c r="AA152" i="16" s="1"/>
  <c r="U152" i="16"/>
  <c r="Z152" i="16" s="1"/>
  <c r="T152" i="16"/>
  <c r="Y152" i="16" s="1"/>
  <c r="X151" i="16"/>
  <c r="AC151" i="16" s="1"/>
  <c r="W151" i="16"/>
  <c r="AB151" i="16" s="1"/>
  <c r="V151" i="16"/>
  <c r="AA151" i="16" s="1"/>
  <c r="U151" i="16"/>
  <c r="Z151" i="16" s="1"/>
  <c r="T151" i="16"/>
  <c r="Y151" i="16" s="1"/>
  <c r="AB150" i="16"/>
  <c r="X150" i="16"/>
  <c r="AC150" i="16" s="1"/>
  <c r="W150" i="16"/>
  <c r="V150" i="16"/>
  <c r="AA150" i="16" s="1"/>
  <c r="U150" i="16"/>
  <c r="Z150" i="16" s="1"/>
  <c r="T150" i="16"/>
  <c r="Y150" i="16" s="1"/>
  <c r="X149" i="16"/>
  <c r="AC149" i="16" s="1"/>
  <c r="W149" i="16"/>
  <c r="AB149" i="16" s="1"/>
  <c r="V149" i="16"/>
  <c r="AA149" i="16" s="1"/>
  <c r="U149" i="16"/>
  <c r="Z149" i="16" s="1"/>
  <c r="T149" i="16"/>
  <c r="Y149" i="16" s="1"/>
  <c r="X148" i="16"/>
  <c r="AC148" i="16" s="1"/>
  <c r="W148" i="16"/>
  <c r="AB148" i="16" s="1"/>
  <c r="V148" i="16"/>
  <c r="AA148" i="16" s="1"/>
  <c r="U148" i="16"/>
  <c r="Z148" i="16" s="1"/>
  <c r="T148" i="16"/>
  <c r="Y148" i="16" s="1"/>
  <c r="X147" i="16"/>
  <c r="AC147" i="16" s="1"/>
  <c r="W147" i="16"/>
  <c r="AB147" i="16" s="1"/>
  <c r="V147" i="16"/>
  <c r="AA147" i="16" s="1"/>
  <c r="U147" i="16"/>
  <c r="Z147" i="16" s="1"/>
  <c r="T147" i="16"/>
  <c r="Y147" i="16" s="1"/>
  <c r="X146" i="16"/>
  <c r="AC146" i="16" s="1"/>
  <c r="W146" i="16"/>
  <c r="AB146" i="16" s="1"/>
  <c r="V146" i="16"/>
  <c r="AA146" i="16" s="1"/>
  <c r="U146" i="16"/>
  <c r="Z146" i="16" s="1"/>
  <c r="T146" i="16"/>
  <c r="Y146" i="16" s="1"/>
  <c r="X145" i="16"/>
  <c r="AC145" i="16" s="1"/>
  <c r="W145" i="16"/>
  <c r="AB145" i="16" s="1"/>
  <c r="V145" i="16"/>
  <c r="AA145" i="16" s="1"/>
  <c r="U145" i="16"/>
  <c r="Z145" i="16" s="1"/>
  <c r="T145" i="16"/>
  <c r="Y145" i="16" s="1"/>
  <c r="AB144" i="16"/>
  <c r="X144" i="16"/>
  <c r="AC144" i="16" s="1"/>
  <c r="W144" i="16"/>
  <c r="V144" i="16"/>
  <c r="AA144" i="16" s="1"/>
  <c r="U144" i="16"/>
  <c r="Z144" i="16" s="1"/>
  <c r="T144" i="16"/>
  <c r="Y144" i="16" s="1"/>
  <c r="X143" i="16"/>
  <c r="AC143" i="16" s="1"/>
  <c r="W143" i="16"/>
  <c r="AB143" i="16" s="1"/>
  <c r="V143" i="16"/>
  <c r="AA143" i="16" s="1"/>
  <c r="U143" i="16"/>
  <c r="Z143" i="16" s="1"/>
  <c r="T143" i="16"/>
  <c r="Y143" i="16" s="1"/>
  <c r="AB142" i="16"/>
  <c r="X142" i="16"/>
  <c r="AC142" i="16" s="1"/>
  <c r="W142" i="16"/>
  <c r="V142" i="16"/>
  <c r="AA142" i="16" s="1"/>
  <c r="U142" i="16"/>
  <c r="Z142" i="16" s="1"/>
  <c r="T142" i="16"/>
  <c r="Y142" i="16" s="1"/>
  <c r="X141" i="16"/>
  <c r="AC141" i="16" s="1"/>
  <c r="W141" i="16"/>
  <c r="AB141" i="16" s="1"/>
  <c r="V141" i="16"/>
  <c r="AA141" i="16" s="1"/>
  <c r="U141" i="16"/>
  <c r="Z141" i="16" s="1"/>
  <c r="T141" i="16"/>
  <c r="Y141" i="16" s="1"/>
  <c r="X140" i="16"/>
  <c r="AC140" i="16" s="1"/>
  <c r="W140" i="16"/>
  <c r="AB140" i="16" s="1"/>
  <c r="V140" i="16"/>
  <c r="AA140" i="16" s="1"/>
  <c r="U140" i="16"/>
  <c r="Z140" i="16" s="1"/>
  <c r="T140" i="16"/>
  <c r="Y140" i="16" s="1"/>
  <c r="X139" i="16"/>
  <c r="AC139" i="16" s="1"/>
  <c r="W139" i="16"/>
  <c r="AB139" i="16" s="1"/>
  <c r="V139" i="16"/>
  <c r="AA139" i="16" s="1"/>
  <c r="U139" i="16"/>
  <c r="Z139" i="16" s="1"/>
  <c r="T139" i="16"/>
  <c r="Y139" i="16" s="1"/>
  <c r="X138" i="16"/>
  <c r="AC138" i="16" s="1"/>
  <c r="W138" i="16"/>
  <c r="AB138" i="16" s="1"/>
  <c r="V138" i="16"/>
  <c r="AA138" i="16" s="1"/>
  <c r="U138" i="16"/>
  <c r="Z138" i="16" s="1"/>
  <c r="T138" i="16"/>
  <c r="Y138" i="16" s="1"/>
  <c r="X137" i="16"/>
  <c r="AC137" i="16" s="1"/>
  <c r="W137" i="16"/>
  <c r="AB137" i="16" s="1"/>
  <c r="V137" i="16"/>
  <c r="AA137" i="16" s="1"/>
  <c r="U137" i="16"/>
  <c r="Z137" i="16" s="1"/>
  <c r="T137" i="16"/>
  <c r="Y137" i="16" s="1"/>
  <c r="X136" i="16"/>
  <c r="AC136" i="16" s="1"/>
  <c r="W136" i="16"/>
  <c r="AB136" i="16" s="1"/>
  <c r="V136" i="16"/>
  <c r="AA136" i="16" s="1"/>
  <c r="U136" i="16"/>
  <c r="Z136" i="16" s="1"/>
  <c r="T136" i="16"/>
  <c r="Y136" i="16" s="1"/>
  <c r="X135" i="16"/>
  <c r="AC135" i="16" s="1"/>
  <c r="W135" i="16"/>
  <c r="AB135" i="16" s="1"/>
  <c r="V135" i="16"/>
  <c r="AA135" i="16" s="1"/>
  <c r="U135" i="16"/>
  <c r="Z135" i="16" s="1"/>
  <c r="T135" i="16"/>
  <c r="Y135" i="16" s="1"/>
  <c r="AB134" i="16"/>
  <c r="X134" i="16"/>
  <c r="AC134" i="16" s="1"/>
  <c r="W134" i="16"/>
  <c r="V134" i="16"/>
  <c r="AA134" i="16" s="1"/>
  <c r="U134" i="16"/>
  <c r="Z134" i="16" s="1"/>
  <c r="T134" i="16"/>
  <c r="Y134" i="16" s="1"/>
  <c r="X133" i="16"/>
  <c r="AC133" i="16" s="1"/>
  <c r="W133" i="16"/>
  <c r="AB133" i="16" s="1"/>
  <c r="V133" i="16"/>
  <c r="AA133" i="16" s="1"/>
  <c r="U133" i="16"/>
  <c r="Z133" i="16" s="1"/>
  <c r="T133" i="16"/>
  <c r="Y133" i="16" s="1"/>
  <c r="AB132" i="16"/>
  <c r="X132" i="16"/>
  <c r="AC132" i="16" s="1"/>
  <c r="W132" i="16"/>
  <c r="V132" i="16"/>
  <c r="AA132" i="16" s="1"/>
  <c r="U132" i="16"/>
  <c r="Z132" i="16" s="1"/>
  <c r="T132" i="16"/>
  <c r="Y132" i="16" s="1"/>
  <c r="X131" i="16"/>
  <c r="AC131" i="16" s="1"/>
  <c r="W131" i="16"/>
  <c r="AB131" i="16" s="1"/>
  <c r="V131" i="16"/>
  <c r="AA131" i="16" s="1"/>
  <c r="U131" i="16"/>
  <c r="Z131" i="16" s="1"/>
  <c r="T131" i="16"/>
  <c r="Y131" i="16" s="1"/>
  <c r="X130" i="16"/>
  <c r="AC130" i="16" s="1"/>
  <c r="W130" i="16"/>
  <c r="AB130" i="16" s="1"/>
  <c r="V130" i="16"/>
  <c r="AA130" i="16" s="1"/>
  <c r="U130" i="16"/>
  <c r="Z130" i="16" s="1"/>
  <c r="T130" i="16"/>
  <c r="Y130" i="16" s="1"/>
  <c r="X129" i="16"/>
  <c r="AC129" i="16" s="1"/>
  <c r="W129" i="16"/>
  <c r="AB129" i="16" s="1"/>
  <c r="V129" i="16"/>
  <c r="AA129" i="16" s="1"/>
  <c r="U129" i="16"/>
  <c r="Z129" i="16" s="1"/>
  <c r="T129" i="16"/>
  <c r="Y129" i="16" s="1"/>
  <c r="X128" i="16"/>
  <c r="AC128" i="16" s="1"/>
  <c r="W128" i="16"/>
  <c r="AB128" i="16" s="1"/>
  <c r="V128" i="16"/>
  <c r="AA128" i="16" s="1"/>
  <c r="U128" i="16"/>
  <c r="Z128" i="16" s="1"/>
  <c r="T128" i="16"/>
  <c r="Y128" i="16" s="1"/>
  <c r="X127" i="16"/>
  <c r="AC127" i="16" s="1"/>
  <c r="W127" i="16"/>
  <c r="AB127" i="16" s="1"/>
  <c r="V127" i="16"/>
  <c r="AA127" i="16" s="1"/>
  <c r="U127" i="16"/>
  <c r="Z127" i="16" s="1"/>
  <c r="T127" i="16"/>
  <c r="Y127" i="16" s="1"/>
  <c r="AB126" i="16"/>
  <c r="X126" i="16"/>
  <c r="AC126" i="16" s="1"/>
  <c r="W126" i="16"/>
  <c r="V126" i="16"/>
  <c r="AA126" i="16" s="1"/>
  <c r="U126" i="16"/>
  <c r="Z126" i="16" s="1"/>
  <c r="T126" i="16"/>
  <c r="Y126" i="16" s="1"/>
  <c r="X125" i="16"/>
  <c r="AC125" i="16" s="1"/>
  <c r="W125" i="16"/>
  <c r="AB125" i="16" s="1"/>
  <c r="V125" i="16"/>
  <c r="AA125" i="16" s="1"/>
  <c r="U125" i="16"/>
  <c r="Z125" i="16" s="1"/>
  <c r="T125" i="16"/>
  <c r="Y125" i="16" s="1"/>
  <c r="AB124" i="16"/>
  <c r="X124" i="16"/>
  <c r="AC124" i="16" s="1"/>
  <c r="W124" i="16"/>
  <c r="V124" i="16"/>
  <c r="AA124" i="16" s="1"/>
  <c r="U124" i="16"/>
  <c r="Z124" i="16" s="1"/>
  <c r="T124" i="16"/>
  <c r="Y124" i="16" s="1"/>
  <c r="X123" i="16"/>
  <c r="AC123" i="16" s="1"/>
  <c r="W123" i="16"/>
  <c r="AB123" i="16" s="1"/>
  <c r="V123" i="16"/>
  <c r="AA123" i="16" s="1"/>
  <c r="U123" i="16"/>
  <c r="Z123" i="16" s="1"/>
  <c r="T123" i="16"/>
  <c r="Y123" i="16" s="1"/>
  <c r="X122" i="16"/>
  <c r="AC122" i="16" s="1"/>
  <c r="W122" i="16"/>
  <c r="AB122" i="16" s="1"/>
  <c r="V122" i="16"/>
  <c r="AA122" i="16" s="1"/>
  <c r="U122" i="16"/>
  <c r="Z122" i="16" s="1"/>
  <c r="T122" i="16"/>
  <c r="Y122" i="16" s="1"/>
  <c r="X121" i="16"/>
  <c r="AC121" i="16" s="1"/>
  <c r="W121" i="16"/>
  <c r="AB121" i="16" s="1"/>
  <c r="V121" i="16"/>
  <c r="AA121" i="16" s="1"/>
  <c r="U121" i="16"/>
  <c r="Z121" i="16" s="1"/>
  <c r="T121" i="16"/>
  <c r="Y121" i="16" s="1"/>
  <c r="X120" i="16"/>
  <c r="AC120" i="16" s="1"/>
  <c r="W120" i="16"/>
  <c r="AB120" i="16" s="1"/>
  <c r="V120" i="16"/>
  <c r="AA120" i="16" s="1"/>
  <c r="U120" i="16"/>
  <c r="Z120" i="16" s="1"/>
  <c r="T120" i="16"/>
  <c r="Y120" i="16" s="1"/>
  <c r="X119" i="16"/>
  <c r="AC119" i="16" s="1"/>
  <c r="W119" i="16"/>
  <c r="AB119" i="16" s="1"/>
  <c r="V119" i="16"/>
  <c r="AA119" i="16" s="1"/>
  <c r="U119" i="16"/>
  <c r="Z119" i="16" s="1"/>
  <c r="T119" i="16"/>
  <c r="Y119" i="16" s="1"/>
  <c r="AB118" i="16"/>
  <c r="X118" i="16"/>
  <c r="AC118" i="16" s="1"/>
  <c r="W118" i="16"/>
  <c r="V118" i="16"/>
  <c r="AA118" i="16" s="1"/>
  <c r="U118" i="16"/>
  <c r="Z118" i="16" s="1"/>
  <c r="T118" i="16"/>
  <c r="Y118" i="16" s="1"/>
  <c r="X117" i="16"/>
  <c r="AC117" i="16" s="1"/>
  <c r="W117" i="16"/>
  <c r="AB117" i="16" s="1"/>
  <c r="V117" i="16"/>
  <c r="AA117" i="16" s="1"/>
  <c r="U117" i="16"/>
  <c r="Z117" i="16" s="1"/>
  <c r="T117" i="16"/>
  <c r="Y117" i="16" s="1"/>
  <c r="AB116" i="16"/>
  <c r="X116" i="16"/>
  <c r="AC116" i="16" s="1"/>
  <c r="W116" i="16"/>
  <c r="V116" i="16"/>
  <c r="AA116" i="16" s="1"/>
  <c r="U116" i="16"/>
  <c r="Z116" i="16" s="1"/>
  <c r="T116" i="16"/>
  <c r="Y116" i="16" s="1"/>
  <c r="X115" i="16"/>
  <c r="AC115" i="16" s="1"/>
  <c r="W115" i="16"/>
  <c r="AB115" i="16" s="1"/>
  <c r="V115" i="16"/>
  <c r="AA115" i="16" s="1"/>
  <c r="U115" i="16"/>
  <c r="Z115" i="16" s="1"/>
  <c r="T115" i="16"/>
  <c r="Y115" i="16" s="1"/>
  <c r="X114" i="16"/>
  <c r="AC114" i="16" s="1"/>
  <c r="W114" i="16"/>
  <c r="AB114" i="16" s="1"/>
  <c r="V114" i="16"/>
  <c r="AA114" i="16" s="1"/>
  <c r="U114" i="16"/>
  <c r="Z114" i="16" s="1"/>
  <c r="T114" i="16"/>
  <c r="Y114" i="16" s="1"/>
  <c r="X113" i="16"/>
  <c r="AC113" i="16" s="1"/>
  <c r="W113" i="16"/>
  <c r="AB113" i="16" s="1"/>
  <c r="V113" i="16"/>
  <c r="AA113" i="16" s="1"/>
  <c r="U113" i="16"/>
  <c r="Z113" i="16" s="1"/>
  <c r="T113" i="16"/>
  <c r="Y113" i="16" s="1"/>
  <c r="X112" i="16"/>
  <c r="AC112" i="16" s="1"/>
  <c r="W112" i="16"/>
  <c r="AB112" i="16" s="1"/>
  <c r="V112" i="16"/>
  <c r="AA112" i="16" s="1"/>
  <c r="U112" i="16"/>
  <c r="Z112" i="16" s="1"/>
  <c r="T112" i="16"/>
  <c r="Y112" i="16" s="1"/>
  <c r="X111" i="16"/>
  <c r="AC111" i="16" s="1"/>
  <c r="W111" i="16"/>
  <c r="AB111" i="16" s="1"/>
  <c r="V111" i="16"/>
  <c r="AA111" i="16" s="1"/>
  <c r="U111" i="16"/>
  <c r="Z111" i="16" s="1"/>
  <c r="T111" i="16"/>
  <c r="Y111" i="16" s="1"/>
  <c r="AB110" i="16"/>
  <c r="X110" i="16"/>
  <c r="AC110" i="16" s="1"/>
  <c r="W110" i="16"/>
  <c r="V110" i="16"/>
  <c r="AA110" i="16" s="1"/>
  <c r="U110" i="16"/>
  <c r="Z110" i="16" s="1"/>
  <c r="T110" i="16"/>
  <c r="Y110" i="16" s="1"/>
  <c r="X109" i="16"/>
  <c r="AC109" i="16" s="1"/>
  <c r="W109" i="16"/>
  <c r="AB109" i="16" s="1"/>
  <c r="V109" i="16"/>
  <c r="AA109" i="16" s="1"/>
  <c r="U109" i="16"/>
  <c r="Z109" i="16" s="1"/>
  <c r="T109" i="16"/>
  <c r="Y109" i="16" s="1"/>
  <c r="AB108" i="16"/>
  <c r="X108" i="16"/>
  <c r="AC108" i="16" s="1"/>
  <c r="W108" i="16"/>
  <c r="V108" i="16"/>
  <c r="AA108" i="16" s="1"/>
  <c r="U108" i="16"/>
  <c r="Z108" i="16" s="1"/>
  <c r="T108" i="16"/>
  <c r="Y108" i="16" s="1"/>
  <c r="X107" i="16"/>
  <c r="AC107" i="16" s="1"/>
  <c r="W107" i="16"/>
  <c r="AB107" i="16" s="1"/>
  <c r="V107" i="16"/>
  <c r="AA107" i="16" s="1"/>
  <c r="U107" i="16"/>
  <c r="Z107" i="16" s="1"/>
  <c r="T107" i="16"/>
  <c r="Y107" i="16" s="1"/>
  <c r="X106" i="16"/>
  <c r="AC106" i="16" s="1"/>
  <c r="W106" i="16"/>
  <c r="AB106" i="16" s="1"/>
  <c r="V106" i="16"/>
  <c r="AA106" i="16" s="1"/>
  <c r="U106" i="16"/>
  <c r="Z106" i="16" s="1"/>
  <c r="T106" i="16"/>
  <c r="Y106" i="16" s="1"/>
  <c r="X105" i="16"/>
  <c r="AC105" i="16" s="1"/>
  <c r="W105" i="16"/>
  <c r="AB105" i="16" s="1"/>
  <c r="V105" i="16"/>
  <c r="AA105" i="16" s="1"/>
  <c r="U105" i="16"/>
  <c r="Z105" i="16" s="1"/>
  <c r="T105" i="16"/>
  <c r="Y105" i="16" s="1"/>
  <c r="X104" i="16"/>
  <c r="AC104" i="16" s="1"/>
  <c r="W104" i="16"/>
  <c r="AB104" i="16" s="1"/>
  <c r="V104" i="16"/>
  <c r="AA104" i="16" s="1"/>
  <c r="U104" i="16"/>
  <c r="Z104" i="16" s="1"/>
  <c r="T104" i="16"/>
  <c r="Y104" i="16" s="1"/>
  <c r="X103" i="16"/>
  <c r="AC103" i="16" s="1"/>
  <c r="W103" i="16"/>
  <c r="AB103" i="16" s="1"/>
  <c r="V103" i="16"/>
  <c r="U103" i="16"/>
  <c r="Z103" i="16" s="1"/>
  <c r="T103" i="16"/>
  <c r="Y103" i="16" s="1"/>
  <c r="X102" i="16"/>
  <c r="AC102" i="16" s="1"/>
  <c r="W102" i="16"/>
  <c r="AB102" i="16" s="1"/>
  <c r="V102" i="16"/>
  <c r="AA102" i="16" s="1"/>
  <c r="U102" i="16"/>
  <c r="Z102" i="16" s="1"/>
  <c r="T102" i="16"/>
  <c r="X101" i="16"/>
  <c r="AC101" i="16" s="1"/>
  <c r="W101" i="16"/>
  <c r="AB101" i="16" s="1"/>
  <c r="V101" i="16"/>
  <c r="AA101" i="16" s="1"/>
  <c r="U101" i="16"/>
  <c r="T101" i="16"/>
  <c r="Y101" i="16" s="1"/>
  <c r="X100" i="16"/>
  <c r="AC100" i="16" s="1"/>
  <c r="W100" i="16"/>
  <c r="AB100" i="16" s="1"/>
  <c r="V100" i="16"/>
  <c r="AA100" i="16" s="1"/>
  <c r="U100" i="16"/>
  <c r="T100" i="16"/>
  <c r="Y100" i="16" s="1"/>
  <c r="X99" i="16"/>
  <c r="AC99" i="16" s="1"/>
  <c r="W99" i="16"/>
  <c r="AB99" i="16" s="1"/>
  <c r="V99" i="16"/>
  <c r="U99" i="16"/>
  <c r="Z99" i="16" s="1"/>
  <c r="T99" i="16"/>
  <c r="Y99" i="16" s="1"/>
  <c r="X98" i="16"/>
  <c r="AC98" i="16" s="1"/>
  <c r="W98" i="16"/>
  <c r="AB98" i="16" s="1"/>
  <c r="V98" i="16"/>
  <c r="AA98" i="16" s="1"/>
  <c r="U98" i="16"/>
  <c r="T98" i="16"/>
  <c r="Y98" i="16" s="1"/>
  <c r="X97" i="16"/>
  <c r="AC97" i="16" s="1"/>
  <c r="W97" i="16"/>
  <c r="AB97" i="16" s="1"/>
  <c r="V97" i="16"/>
  <c r="U97" i="16"/>
  <c r="Z97" i="16" s="1"/>
  <c r="T97" i="16"/>
  <c r="Y97" i="16" s="1"/>
  <c r="X96" i="16"/>
  <c r="AC96" i="16" s="1"/>
  <c r="W96" i="16"/>
  <c r="V96" i="16"/>
  <c r="AA96" i="16" s="1"/>
  <c r="U96" i="16"/>
  <c r="Z96" i="16" s="1"/>
  <c r="T96" i="16"/>
  <c r="Y96" i="16" s="1"/>
  <c r="X95" i="16"/>
  <c r="AC95" i="16" s="1"/>
  <c r="W95" i="16"/>
  <c r="AB95" i="16" s="1"/>
  <c r="V95" i="16"/>
  <c r="AA95" i="16" s="1"/>
  <c r="U95" i="16"/>
  <c r="T95" i="16"/>
  <c r="Y95" i="16" s="1"/>
  <c r="X94" i="16"/>
  <c r="AC94" i="16" s="1"/>
  <c r="W94" i="16"/>
  <c r="AB94" i="16" s="1"/>
  <c r="V94" i="16"/>
  <c r="U94" i="16"/>
  <c r="Z94" i="16" s="1"/>
  <c r="T94" i="16"/>
  <c r="Y94" i="16" s="1"/>
  <c r="X93" i="16"/>
  <c r="AC93" i="16" s="1"/>
  <c r="W93" i="16"/>
  <c r="AB93" i="16" s="1"/>
  <c r="V93" i="16"/>
  <c r="AA93" i="16" s="1"/>
  <c r="U93" i="16"/>
  <c r="T93" i="16"/>
  <c r="Y93" i="16" s="1"/>
  <c r="X92" i="16"/>
  <c r="AC92" i="16" s="1"/>
  <c r="W92" i="16"/>
  <c r="AB92" i="16" s="1"/>
  <c r="V92" i="16"/>
  <c r="U92" i="16"/>
  <c r="Z92" i="16" s="1"/>
  <c r="T92" i="16"/>
  <c r="Y92" i="16" s="1"/>
  <c r="X91" i="16"/>
  <c r="AC91" i="16" s="1"/>
  <c r="W91" i="16"/>
  <c r="AB91" i="16" s="1"/>
  <c r="V91" i="16"/>
  <c r="U91" i="16"/>
  <c r="Z91" i="16" s="1"/>
  <c r="T91" i="16"/>
  <c r="Y91" i="16" s="1"/>
  <c r="AB90" i="16"/>
  <c r="X90" i="16"/>
  <c r="AC90" i="16" s="1"/>
  <c r="W90" i="16"/>
  <c r="V90" i="16"/>
  <c r="U90" i="16"/>
  <c r="Z90" i="16" s="1"/>
  <c r="T90" i="16"/>
  <c r="Y90" i="16" s="1"/>
  <c r="X89" i="16"/>
  <c r="AC89" i="16" s="1"/>
  <c r="W89" i="16"/>
  <c r="AB89" i="16" s="1"/>
  <c r="V89" i="16"/>
  <c r="AA89" i="16" s="1"/>
  <c r="U89" i="16"/>
  <c r="T89" i="16"/>
  <c r="Y89" i="16" s="1"/>
  <c r="X88" i="16"/>
  <c r="AC88" i="16" s="1"/>
  <c r="W88" i="16"/>
  <c r="AB88" i="16" s="1"/>
  <c r="V88" i="16"/>
  <c r="AA88" i="16" s="1"/>
  <c r="U88" i="16"/>
  <c r="T88" i="16"/>
  <c r="Y88" i="16" s="1"/>
  <c r="X87" i="16"/>
  <c r="AC87" i="16" s="1"/>
  <c r="W87" i="16"/>
  <c r="AB87" i="16" s="1"/>
  <c r="V87" i="16"/>
  <c r="AA87" i="16" s="1"/>
  <c r="U87" i="16"/>
  <c r="Z87" i="16" s="1"/>
  <c r="T87" i="16"/>
  <c r="X86" i="16"/>
  <c r="AC86" i="16" s="1"/>
  <c r="W86" i="16"/>
  <c r="AB86" i="16" s="1"/>
  <c r="V86" i="16"/>
  <c r="AA86" i="16" s="1"/>
  <c r="U86" i="16"/>
  <c r="T86" i="16"/>
  <c r="Y86" i="16" s="1"/>
  <c r="X85" i="16"/>
  <c r="AC85" i="16" s="1"/>
  <c r="W85" i="16"/>
  <c r="AB85" i="16" s="1"/>
  <c r="V85" i="16"/>
  <c r="AA85" i="16" s="1"/>
  <c r="U85" i="16"/>
  <c r="T85" i="16"/>
  <c r="Y85" i="16" s="1"/>
  <c r="AB84" i="16"/>
  <c r="X84" i="16"/>
  <c r="AC84" i="16" s="1"/>
  <c r="W84" i="16"/>
  <c r="V84" i="16"/>
  <c r="U84" i="16"/>
  <c r="Z84" i="16" s="1"/>
  <c r="T84" i="16"/>
  <c r="Y84" i="16" s="1"/>
  <c r="X83" i="16"/>
  <c r="AC83" i="16" s="1"/>
  <c r="W83" i="16"/>
  <c r="AB83" i="16" s="1"/>
  <c r="V83" i="16"/>
  <c r="AA83" i="16" s="1"/>
  <c r="U83" i="16"/>
  <c r="Z83" i="16" s="1"/>
  <c r="T83" i="16"/>
  <c r="X82" i="16"/>
  <c r="AC82" i="16" s="1"/>
  <c r="W82" i="16"/>
  <c r="AB82" i="16" s="1"/>
  <c r="V82" i="16"/>
  <c r="AA82" i="16" s="1"/>
  <c r="U82" i="16"/>
  <c r="Z82" i="16" s="1"/>
  <c r="T82" i="16"/>
  <c r="AB81" i="16"/>
  <c r="X81" i="16"/>
  <c r="AC81" i="16" s="1"/>
  <c r="W81" i="16"/>
  <c r="V81" i="16"/>
  <c r="U81" i="16"/>
  <c r="Z81" i="16" s="1"/>
  <c r="T81" i="16"/>
  <c r="Y81" i="16" s="1"/>
  <c r="X80" i="16"/>
  <c r="AC80" i="16" s="1"/>
  <c r="W80" i="16"/>
  <c r="AB80" i="16" s="1"/>
  <c r="V80" i="16"/>
  <c r="AA80" i="16" s="1"/>
  <c r="U80" i="16"/>
  <c r="Z80" i="16" s="1"/>
  <c r="T80" i="16"/>
  <c r="X79" i="16"/>
  <c r="AC79" i="16" s="1"/>
  <c r="W79" i="16"/>
  <c r="AB79" i="16" s="1"/>
  <c r="V79" i="16"/>
  <c r="AA79" i="16" s="1"/>
  <c r="U79" i="16"/>
  <c r="Z79" i="16" s="1"/>
  <c r="T79" i="16"/>
  <c r="X78" i="16"/>
  <c r="AC78" i="16" s="1"/>
  <c r="W78" i="16"/>
  <c r="AB78" i="16" s="1"/>
  <c r="V78" i="16"/>
  <c r="U78" i="16"/>
  <c r="Z78" i="16" s="1"/>
  <c r="T78" i="16"/>
  <c r="Y78" i="16" s="1"/>
  <c r="X77" i="16"/>
  <c r="AC77" i="16" s="1"/>
  <c r="W77" i="16"/>
  <c r="AB77" i="16" s="1"/>
  <c r="V77" i="16"/>
  <c r="AA77" i="16" s="1"/>
  <c r="U77" i="16"/>
  <c r="T77" i="16"/>
  <c r="Y77" i="16" s="1"/>
  <c r="X76" i="16"/>
  <c r="AC76" i="16" s="1"/>
  <c r="W76" i="16"/>
  <c r="AB76" i="16" s="1"/>
  <c r="V76" i="16"/>
  <c r="AA76" i="16" s="1"/>
  <c r="U76" i="16"/>
  <c r="T76" i="16"/>
  <c r="Y76" i="16" s="1"/>
  <c r="X75" i="16"/>
  <c r="AC75" i="16" s="1"/>
  <c r="W75" i="16"/>
  <c r="AB75" i="16" s="1"/>
  <c r="V75" i="16"/>
  <c r="U75" i="16"/>
  <c r="Z75" i="16" s="1"/>
  <c r="T75" i="16"/>
  <c r="Y75" i="16" s="1"/>
  <c r="X74" i="16"/>
  <c r="AC74" i="16" s="1"/>
  <c r="W74" i="16"/>
  <c r="AB74" i="16" s="1"/>
  <c r="V74" i="16"/>
  <c r="U74" i="16"/>
  <c r="Z74" i="16" s="1"/>
  <c r="T74" i="16"/>
  <c r="Y74" i="16" s="1"/>
  <c r="X73" i="16"/>
  <c r="AC73" i="16" s="1"/>
  <c r="W73" i="16"/>
  <c r="AB73" i="16" s="1"/>
  <c r="V73" i="16"/>
  <c r="AA73" i="16" s="1"/>
  <c r="U73" i="16"/>
  <c r="Z73" i="16" s="1"/>
  <c r="T73" i="16"/>
  <c r="X72" i="16"/>
  <c r="AC72" i="16" s="1"/>
  <c r="W72" i="16"/>
  <c r="AB72" i="16" s="1"/>
  <c r="V72" i="16"/>
  <c r="U72" i="16"/>
  <c r="Z72" i="16" s="1"/>
  <c r="T72" i="16"/>
  <c r="Y72" i="16" s="1"/>
  <c r="X71" i="16"/>
  <c r="AC71" i="16" s="1"/>
  <c r="W71" i="16"/>
  <c r="AB71" i="16" s="1"/>
  <c r="V71" i="16"/>
  <c r="AA71" i="16" s="1"/>
  <c r="U71" i="16"/>
  <c r="T71" i="16"/>
  <c r="Y71" i="16" s="1"/>
  <c r="X70" i="16"/>
  <c r="AC70" i="16" s="1"/>
  <c r="W70" i="16"/>
  <c r="AB70" i="16" s="1"/>
  <c r="V70" i="16"/>
  <c r="U70" i="16"/>
  <c r="Z70" i="16" s="1"/>
  <c r="T70" i="16"/>
  <c r="Y70" i="16" s="1"/>
  <c r="X69" i="16"/>
  <c r="AC69" i="16" s="1"/>
  <c r="W69" i="16"/>
  <c r="AB69" i="16" s="1"/>
  <c r="V69" i="16"/>
  <c r="U69" i="16"/>
  <c r="Z69" i="16" s="1"/>
  <c r="T69" i="16"/>
  <c r="Y69" i="16" s="1"/>
  <c r="X68" i="16"/>
  <c r="AC68" i="16" s="1"/>
  <c r="W68" i="16"/>
  <c r="AB68" i="16" s="1"/>
  <c r="V68" i="16"/>
  <c r="AA68" i="16" s="1"/>
  <c r="U68" i="16"/>
  <c r="T68" i="16"/>
  <c r="Y68" i="16" s="1"/>
  <c r="X67" i="16"/>
  <c r="AC67" i="16" s="1"/>
  <c r="W67" i="16"/>
  <c r="AB67" i="16" s="1"/>
  <c r="V67" i="16"/>
  <c r="AA67" i="16" s="1"/>
  <c r="U67" i="16"/>
  <c r="T67" i="16"/>
  <c r="Y67" i="16" s="1"/>
  <c r="X66" i="16"/>
  <c r="AC66" i="16" s="1"/>
  <c r="W66" i="16"/>
  <c r="AB66" i="16" s="1"/>
  <c r="V66" i="16"/>
  <c r="U66" i="16"/>
  <c r="Z66" i="16" s="1"/>
  <c r="T66" i="16"/>
  <c r="Y66" i="16" s="1"/>
  <c r="X65" i="16"/>
  <c r="AC65" i="16" s="1"/>
  <c r="W65" i="16"/>
  <c r="AB65" i="16" s="1"/>
  <c r="V65" i="16"/>
  <c r="AA65" i="16" s="1"/>
  <c r="U65" i="16"/>
  <c r="T65" i="16"/>
  <c r="Y65" i="16" s="1"/>
  <c r="X64" i="16"/>
  <c r="AC64" i="16" s="1"/>
  <c r="W64" i="16"/>
  <c r="AB64" i="16" s="1"/>
  <c r="V64" i="16"/>
  <c r="U64" i="16"/>
  <c r="Z64" i="16" s="1"/>
  <c r="T64" i="16"/>
  <c r="Y64" i="16" s="1"/>
  <c r="X63" i="16"/>
  <c r="AC63" i="16" s="1"/>
  <c r="W63" i="16"/>
  <c r="AB63" i="16" s="1"/>
  <c r="V63" i="16"/>
  <c r="U63" i="16"/>
  <c r="Z63" i="16" s="1"/>
  <c r="T63" i="16"/>
  <c r="Y63" i="16" s="1"/>
  <c r="X62" i="16"/>
  <c r="AC62" i="16" s="1"/>
  <c r="W62" i="16"/>
  <c r="AB62" i="16" s="1"/>
  <c r="V62" i="16"/>
  <c r="AA62" i="16" s="1"/>
  <c r="U62" i="16"/>
  <c r="Z62" i="16" s="1"/>
  <c r="T62" i="16"/>
  <c r="X61" i="16"/>
  <c r="AC61" i="16" s="1"/>
  <c r="W61" i="16"/>
  <c r="AB61" i="16" s="1"/>
  <c r="V61" i="16"/>
  <c r="AA61" i="16" s="1"/>
  <c r="U61" i="16"/>
  <c r="Z61" i="16" s="1"/>
  <c r="T61" i="16"/>
  <c r="X60" i="16"/>
  <c r="AC60" i="16" s="1"/>
  <c r="W60" i="16"/>
  <c r="AB60" i="16" s="1"/>
  <c r="V60" i="16"/>
  <c r="AA60" i="16" s="1"/>
  <c r="U60" i="16"/>
  <c r="T60" i="16"/>
  <c r="Y60" i="16" s="1"/>
  <c r="X59" i="16"/>
  <c r="AC59" i="16" s="1"/>
  <c r="W59" i="16"/>
  <c r="AB59" i="16" s="1"/>
  <c r="V59" i="16"/>
  <c r="AA59" i="16" s="1"/>
  <c r="U59" i="16"/>
  <c r="T59" i="16"/>
  <c r="Y59" i="16" s="1"/>
  <c r="X58" i="16"/>
  <c r="AC58" i="16" s="1"/>
  <c r="W58" i="16"/>
  <c r="V58" i="16"/>
  <c r="AA58" i="16" s="1"/>
  <c r="U58" i="16"/>
  <c r="Z58" i="16" s="1"/>
  <c r="T58" i="16"/>
  <c r="Y58" i="16" s="1"/>
  <c r="X57" i="16"/>
  <c r="AC57" i="16" s="1"/>
  <c r="W57" i="16"/>
  <c r="AB57" i="16" s="1"/>
  <c r="V57" i="16"/>
  <c r="U57" i="16"/>
  <c r="Z57" i="16" s="1"/>
  <c r="T57" i="16"/>
  <c r="Y57" i="16" s="1"/>
  <c r="X56" i="16"/>
  <c r="AC56" i="16" s="1"/>
  <c r="W56" i="16"/>
  <c r="AB56" i="16" s="1"/>
  <c r="V56" i="16"/>
  <c r="AA56" i="16" s="1"/>
  <c r="U56" i="16"/>
  <c r="T56" i="16"/>
  <c r="Y56" i="16" s="1"/>
  <c r="X55" i="16"/>
  <c r="AC55" i="16" s="1"/>
  <c r="W55" i="16"/>
  <c r="V55" i="16"/>
  <c r="AA55" i="16" s="1"/>
  <c r="U55" i="16"/>
  <c r="Z55" i="16" s="1"/>
  <c r="T55" i="16"/>
  <c r="Y55" i="16" s="1"/>
  <c r="X54" i="16"/>
  <c r="AC54" i="16" s="1"/>
  <c r="W54" i="16"/>
  <c r="AB54" i="16" s="1"/>
  <c r="V54" i="16"/>
  <c r="U54" i="16"/>
  <c r="Z54" i="16" s="1"/>
  <c r="T54" i="16"/>
  <c r="Y54" i="16" s="1"/>
  <c r="X53" i="16"/>
  <c r="AC53" i="16" s="1"/>
  <c r="W53" i="16"/>
  <c r="AB53" i="16" s="1"/>
  <c r="V53" i="16"/>
  <c r="AA53" i="16" s="1"/>
  <c r="U53" i="16"/>
  <c r="Z53" i="16" s="1"/>
  <c r="T53" i="16"/>
  <c r="X52" i="16"/>
  <c r="AC52" i="16" s="1"/>
  <c r="W52" i="16"/>
  <c r="AB52" i="16" s="1"/>
  <c r="V52" i="16"/>
  <c r="AA52" i="16" s="1"/>
  <c r="U52" i="16"/>
  <c r="T52" i="16"/>
  <c r="Y52" i="16" s="1"/>
  <c r="AB51" i="16"/>
  <c r="X51" i="16"/>
  <c r="AC51" i="16" s="1"/>
  <c r="W51" i="16"/>
  <c r="V51" i="16"/>
  <c r="U51" i="16"/>
  <c r="Z51" i="16" s="1"/>
  <c r="T51" i="16"/>
  <c r="Y51" i="16" s="1"/>
  <c r="X50" i="16"/>
  <c r="AC50" i="16" s="1"/>
  <c r="W50" i="16"/>
  <c r="AB50" i="16" s="1"/>
  <c r="V50" i="16"/>
  <c r="AA50" i="16" s="1"/>
  <c r="U50" i="16"/>
  <c r="T50" i="16"/>
  <c r="Y50" i="16" s="1"/>
  <c r="X49" i="16"/>
  <c r="AC49" i="16" s="1"/>
  <c r="W49" i="16"/>
  <c r="AB49" i="16" s="1"/>
  <c r="V49" i="16"/>
  <c r="AA49" i="16" s="1"/>
  <c r="U49" i="16"/>
  <c r="T49" i="16"/>
  <c r="Y49" i="16" s="1"/>
  <c r="X48" i="16"/>
  <c r="AC48" i="16" s="1"/>
  <c r="W48" i="16"/>
  <c r="AB48" i="16" s="1"/>
  <c r="V48" i="16"/>
  <c r="AA48" i="16" s="1"/>
  <c r="U48" i="16"/>
  <c r="T48" i="16"/>
  <c r="Y48" i="16" s="1"/>
  <c r="X47" i="16"/>
  <c r="AC47" i="16" s="1"/>
  <c r="W47" i="16"/>
  <c r="AB47" i="16" s="1"/>
  <c r="V47" i="16"/>
  <c r="U47" i="16"/>
  <c r="Z47" i="16" s="1"/>
  <c r="T47" i="16"/>
  <c r="Y47" i="16" s="1"/>
  <c r="X46" i="16"/>
  <c r="AC46" i="16" s="1"/>
  <c r="W46" i="16"/>
  <c r="AB46" i="16" s="1"/>
  <c r="V46" i="16"/>
  <c r="AA46" i="16" s="1"/>
  <c r="U46" i="16"/>
  <c r="Z46" i="16" s="1"/>
  <c r="T46" i="16"/>
  <c r="X45" i="16"/>
  <c r="AC45" i="16" s="1"/>
  <c r="W45" i="16"/>
  <c r="AB45" i="16" s="1"/>
  <c r="V45" i="16"/>
  <c r="AA45" i="16" s="1"/>
  <c r="U45" i="16"/>
  <c r="T45" i="16"/>
  <c r="Y45" i="16" s="1"/>
  <c r="X44" i="16"/>
  <c r="AC44" i="16" s="1"/>
  <c r="W44" i="16"/>
  <c r="AB44" i="16" s="1"/>
  <c r="V44" i="16"/>
  <c r="U44" i="16"/>
  <c r="Z44" i="16" s="1"/>
  <c r="T44" i="16"/>
  <c r="Y44" i="16" s="1"/>
  <c r="X43" i="16"/>
  <c r="AC43" i="16" s="1"/>
  <c r="W43" i="16"/>
  <c r="AB43" i="16" s="1"/>
  <c r="V43" i="16"/>
  <c r="AA43" i="16" s="1"/>
  <c r="U43" i="16"/>
  <c r="Z43" i="16" s="1"/>
  <c r="T43" i="16"/>
  <c r="X42" i="16"/>
  <c r="AC42" i="16" s="1"/>
  <c r="W42" i="16"/>
  <c r="AB42" i="16" s="1"/>
  <c r="V42" i="16"/>
  <c r="AA42" i="16" s="1"/>
  <c r="U42" i="16"/>
  <c r="Z42" i="16" s="1"/>
  <c r="T42" i="16"/>
  <c r="X41" i="16"/>
  <c r="AC41" i="16" s="1"/>
  <c r="W41" i="16"/>
  <c r="AB41" i="16" s="1"/>
  <c r="V41" i="16"/>
  <c r="U41" i="16"/>
  <c r="Z41" i="16" s="1"/>
  <c r="T41" i="16"/>
  <c r="Y41" i="16" s="1"/>
  <c r="X40" i="16"/>
  <c r="AC40" i="16" s="1"/>
  <c r="W40" i="16"/>
  <c r="AB40" i="16" s="1"/>
  <c r="V40" i="16"/>
  <c r="AA40" i="16" s="1"/>
  <c r="U40" i="16"/>
  <c r="T40" i="16"/>
  <c r="Y40" i="16" s="1"/>
  <c r="X39" i="16"/>
  <c r="AC39" i="16" s="1"/>
  <c r="W39" i="16"/>
  <c r="AB39" i="16" s="1"/>
  <c r="V39" i="16"/>
  <c r="AA39" i="16" s="1"/>
  <c r="U39" i="16"/>
  <c r="T39" i="16"/>
  <c r="Y39" i="16" s="1"/>
  <c r="X38" i="16"/>
  <c r="AC38" i="16" s="1"/>
  <c r="W38" i="16"/>
  <c r="AB38" i="16" s="1"/>
  <c r="V38" i="16"/>
  <c r="U38" i="16"/>
  <c r="Z38" i="16" s="1"/>
  <c r="T38" i="16"/>
  <c r="Y38" i="16" s="1"/>
  <c r="X37" i="16"/>
  <c r="AC37" i="16" s="1"/>
  <c r="W37" i="16"/>
  <c r="AB37" i="16" s="1"/>
  <c r="V37" i="16"/>
  <c r="U37" i="16"/>
  <c r="Z37" i="16" s="1"/>
  <c r="T37" i="16"/>
  <c r="Y37" i="16" s="1"/>
  <c r="X36" i="16"/>
  <c r="AC36" i="16" s="1"/>
  <c r="W36" i="16"/>
  <c r="AB36" i="16" s="1"/>
  <c r="V36" i="16"/>
  <c r="U36" i="16"/>
  <c r="Z36" i="16" s="1"/>
  <c r="T36" i="16"/>
  <c r="Y36" i="16" s="1"/>
  <c r="X35" i="16"/>
  <c r="AC35" i="16" s="1"/>
  <c r="W35" i="16"/>
  <c r="AB35" i="16" s="1"/>
  <c r="V35" i="16"/>
  <c r="AA35" i="16" s="1"/>
  <c r="U35" i="16"/>
  <c r="T35" i="16"/>
  <c r="Y35" i="16" s="1"/>
  <c r="X34" i="16"/>
  <c r="AC34" i="16" s="1"/>
  <c r="W34" i="16"/>
  <c r="AB34" i="16" s="1"/>
  <c r="V34" i="16"/>
  <c r="AA34" i="16" s="1"/>
  <c r="U34" i="16"/>
  <c r="T34" i="16"/>
  <c r="Y34" i="16" s="1"/>
  <c r="AB33" i="16"/>
  <c r="X33" i="16"/>
  <c r="AC33" i="16" s="1"/>
  <c r="W33" i="16"/>
  <c r="V33" i="16"/>
  <c r="AA33" i="16" s="1"/>
  <c r="U33" i="16"/>
  <c r="Z33" i="16" s="1"/>
  <c r="T33" i="16"/>
  <c r="X32" i="16"/>
  <c r="AC32" i="16" s="1"/>
  <c r="W32" i="16"/>
  <c r="AB32" i="16" s="1"/>
  <c r="V32" i="16"/>
  <c r="U32" i="16"/>
  <c r="Z32" i="16" s="1"/>
  <c r="T32" i="16"/>
  <c r="Y32" i="16" s="1"/>
  <c r="X31" i="16"/>
  <c r="AC31" i="16" s="1"/>
  <c r="W31" i="16"/>
  <c r="AB31" i="16" s="1"/>
  <c r="V31" i="16"/>
  <c r="AA31" i="16" s="1"/>
  <c r="U31" i="16"/>
  <c r="T31" i="16"/>
  <c r="Y31" i="16" s="1"/>
  <c r="X30" i="16"/>
  <c r="AC30" i="16" s="1"/>
  <c r="W30" i="16"/>
  <c r="AB30" i="16" s="1"/>
  <c r="V30" i="16"/>
  <c r="AA30" i="16" s="1"/>
  <c r="U30" i="16"/>
  <c r="Z30" i="16" s="1"/>
  <c r="T30" i="16"/>
  <c r="X29" i="16"/>
  <c r="AC29" i="16" s="1"/>
  <c r="W29" i="16"/>
  <c r="AB29" i="16" s="1"/>
  <c r="V29" i="16"/>
  <c r="U29" i="16"/>
  <c r="Z29" i="16" s="1"/>
  <c r="T29" i="16"/>
  <c r="Y29" i="16" s="1"/>
  <c r="X28" i="16"/>
  <c r="AC28" i="16" s="1"/>
  <c r="W28" i="16"/>
  <c r="AB28" i="16" s="1"/>
  <c r="V28" i="16"/>
  <c r="U28" i="16"/>
  <c r="T28" i="16"/>
  <c r="Y28" i="16" s="1"/>
  <c r="S28" i="16"/>
  <c r="R28" i="16"/>
  <c r="Q28" i="16"/>
  <c r="P28" i="16"/>
  <c r="O28" i="16"/>
  <c r="X27" i="16"/>
  <c r="AC27" i="16" s="1"/>
  <c r="W27" i="16"/>
  <c r="AB27" i="16" s="1"/>
  <c r="V27" i="16"/>
  <c r="AA27" i="16" s="1"/>
  <c r="U27" i="16"/>
  <c r="T27" i="16"/>
  <c r="Y27" i="16" s="1"/>
  <c r="X26" i="16"/>
  <c r="AC26" i="16" s="1"/>
  <c r="W26" i="16"/>
  <c r="AB26" i="16" s="1"/>
  <c r="V26" i="16"/>
  <c r="AA26" i="16" s="1"/>
  <c r="U26" i="16"/>
  <c r="T26" i="16"/>
  <c r="X25" i="16"/>
  <c r="AC25" i="16" s="1"/>
  <c r="W25" i="16"/>
  <c r="AB25" i="16" s="1"/>
  <c r="V25" i="16"/>
  <c r="AA25" i="16" s="1"/>
  <c r="U25" i="16"/>
  <c r="T25" i="16"/>
  <c r="Y25" i="16" s="1"/>
  <c r="X24" i="16"/>
  <c r="AC24" i="16" s="1"/>
  <c r="W24" i="16"/>
  <c r="AB24" i="16" s="1"/>
  <c r="V24" i="16"/>
  <c r="U24" i="16"/>
  <c r="T24" i="16"/>
  <c r="Y24" i="16" s="1"/>
  <c r="X23" i="16"/>
  <c r="AC23" i="16" s="1"/>
  <c r="W23" i="16"/>
  <c r="AB23" i="16" s="1"/>
  <c r="V23" i="16"/>
  <c r="AA23" i="16" s="1"/>
  <c r="U23" i="16"/>
  <c r="T23" i="16"/>
  <c r="Y23" i="16" s="1"/>
  <c r="X22" i="16"/>
  <c r="AC22" i="16" s="1"/>
  <c r="W22" i="16"/>
  <c r="AB22" i="16" s="1"/>
  <c r="V22" i="16"/>
  <c r="U22" i="16"/>
  <c r="T22" i="16"/>
  <c r="Y22" i="16" s="1"/>
  <c r="X21" i="16"/>
  <c r="AC21" i="16" s="1"/>
  <c r="W21" i="16"/>
  <c r="AB21" i="16" s="1"/>
  <c r="V21" i="16"/>
  <c r="AA21" i="16" s="1"/>
  <c r="U21" i="16"/>
  <c r="T21" i="16"/>
  <c r="X20" i="16"/>
  <c r="AC20" i="16" s="1"/>
  <c r="W20" i="16"/>
  <c r="AB20" i="16" s="1"/>
  <c r="V20" i="16"/>
  <c r="AA20" i="16" s="1"/>
  <c r="U20" i="16"/>
  <c r="T20" i="16"/>
  <c r="X19" i="16"/>
  <c r="AC19" i="16" s="1"/>
  <c r="W19" i="16"/>
  <c r="AB19" i="16" s="1"/>
  <c r="V19" i="16"/>
  <c r="U19" i="16"/>
  <c r="T19" i="16"/>
  <c r="X18" i="16"/>
  <c r="AC18" i="16" s="1"/>
  <c r="W18" i="16"/>
  <c r="AB18" i="16" s="1"/>
  <c r="V18" i="16"/>
  <c r="AA18" i="16" s="1"/>
  <c r="U18" i="16"/>
  <c r="T18" i="16"/>
  <c r="X17" i="16"/>
  <c r="AC17" i="16" s="1"/>
  <c r="W17" i="16"/>
  <c r="AB17" i="16" s="1"/>
  <c r="V17" i="16"/>
  <c r="AA17" i="16" s="1"/>
  <c r="U17" i="16"/>
  <c r="T17" i="16"/>
  <c r="X16" i="16"/>
  <c r="AC16" i="16" s="1"/>
  <c r="W16" i="16"/>
  <c r="AB16" i="16" s="1"/>
  <c r="V16" i="16"/>
  <c r="U16" i="16"/>
  <c r="Z16" i="16" s="1"/>
  <c r="T16" i="16"/>
  <c r="X15" i="16"/>
  <c r="AC15" i="16" s="1"/>
  <c r="W15" i="16"/>
  <c r="AB15" i="16" s="1"/>
  <c r="V15" i="16"/>
  <c r="AA15" i="16" s="1"/>
  <c r="U15" i="16"/>
  <c r="T15" i="16"/>
  <c r="X14" i="16"/>
  <c r="AC14" i="16" s="1"/>
  <c r="W14" i="16"/>
  <c r="AB14" i="16" s="1"/>
  <c r="V14" i="16"/>
  <c r="AA14" i="16" s="1"/>
  <c r="U14" i="16"/>
  <c r="T14" i="16"/>
  <c r="X13" i="16"/>
  <c r="W13" i="16"/>
  <c r="AB13" i="16" s="1"/>
  <c r="V13" i="16"/>
  <c r="AA13" i="16" s="1"/>
  <c r="U13" i="16"/>
  <c r="Z13" i="16" s="1"/>
  <c r="T13" i="16"/>
  <c r="AF9" i="16"/>
  <c r="AB71" i="17" l="1"/>
  <c r="AB77" i="17"/>
  <c r="AC80" i="17"/>
  <c r="AB87" i="17"/>
  <c r="AB89" i="17"/>
  <c r="AB99" i="17"/>
  <c r="AB101" i="17"/>
  <c r="AC114" i="17"/>
  <c r="AB133" i="17"/>
  <c r="AC146" i="17"/>
  <c r="AB165" i="17"/>
  <c r="AB173" i="17"/>
  <c r="AB181" i="17"/>
  <c r="AC225" i="17"/>
  <c r="AC230" i="17"/>
  <c r="AC273" i="17"/>
  <c r="AB321" i="17"/>
  <c r="AB380" i="17"/>
  <c r="AB412" i="17"/>
  <c r="AB444" i="17"/>
  <c r="AB476" i="17"/>
  <c r="AB508" i="17"/>
  <c r="AB548" i="17"/>
  <c r="AB588" i="17"/>
  <c r="AB612" i="17"/>
  <c r="AB644" i="17"/>
  <c r="AB674" i="17"/>
  <c r="AB682" i="17"/>
  <c r="AB690" i="17"/>
  <c r="AB700" i="17"/>
  <c r="AB748" i="17"/>
  <c r="AC827" i="17"/>
  <c r="AB848" i="17"/>
  <c r="AC859" i="17"/>
  <c r="AB880" i="17"/>
  <c r="AC891" i="17"/>
  <c r="AB912" i="17"/>
  <c r="AC923" i="17"/>
  <c r="AB948" i="17"/>
  <c r="AC971" i="17"/>
  <c r="AB65" i="17"/>
  <c r="AC106" i="17"/>
  <c r="AC108" i="17"/>
  <c r="AB123" i="17"/>
  <c r="AB125" i="17"/>
  <c r="AC138" i="17"/>
  <c r="AC140" i="17"/>
  <c r="AB155" i="17"/>
  <c r="AB157" i="17"/>
  <c r="AC192" i="17"/>
  <c r="AB197" i="17"/>
  <c r="AB213" i="17"/>
  <c r="AB237" i="17"/>
  <c r="AC240" i="17"/>
  <c r="AB253" i="17"/>
  <c r="AC256" i="17"/>
  <c r="AB269" i="17"/>
  <c r="AC278" i="17"/>
  <c r="AC280" i="17"/>
  <c r="AB289" i="17"/>
  <c r="AB311" i="17"/>
  <c r="AB313" i="17"/>
  <c r="AC326" i="17"/>
  <c r="AC328" i="17"/>
  <c r="AB343" i="17"/>
  <c r="AB345" i="17"/>
  <c r="AC353" i="17"/>
  <c r="AC355" i="17"/>
  <c r="AB370" i="17"/>
  <c r="AB372" i="17"/>
  <c r="AC385" i="17"/>
  <c r="AC387" i="17"/>
  <c r="AB402" i="17"/>
  <c r="AB404" i="17"/>
  <c r="AC417" i="17"/>
  <c r="AC419" i="17"/>
  <c r="AB434" i="17"/>
  <c r="AB436" i="17"/>
  <c r="AC449" i="17"/>
  <c r="AC451" i="17"/>
  <c r="AB466" i="17"/>
  <c r="AB468" i="17"/>
  <c r="AC481" i="17"/>
  <c r="AC483" i="17"/>
  <c r="AB498" i="17"/>
  <c r="AB500" i="17"/>
  <c r="AC513" i="17"/>
  <c r="AC515" i="17"/>
  <c r="AB530" i="17"/>
  <c r="AB546" i="17"/>
  <c r="AC553" i="17"/>
  <c r="AC555" i="17"/>
  <c r="AC569" i="17"/>
  <c r="AC571" i="17"/>
  <c r="AB580" i="17"/>
  <c r="AC593" i="17"/>
  <c r="AC595" i="17"/>
  <c r="AB602" i="17"/>
  <c r="AB604" i="17"/>
  <c r="AC617" i="17"/>
  <c r="AC619" i="17"/>
  <c r="AB634" i="17"/>
  <c r="AB636" i="17"/>
  <c r="AC649" i="17"/>
  <c r="AC651" i="17"/>
  <c r="AB666" i="17"/>
  <c r="AB668" i="17"/>
  <c r="AC705" i="17"/>
  <c r="AC707" i="17"/>
  <c r="AB722" i="17"/>
  <c r="AB724" i="17"/>
  <c r="AB736" i="17"/>
  <c r="AC741" i="17"/>
  <c r="AC751" i="17"/>
  <c r="AC753" i="17"/>
  <c r="AC767" i="17"/>
  <c r="AC769" i="17"/>
  <c r="AC783" i="17"/>
  <c r="AC785" i="17"/>
  <c r="AC799" i="17"/>
  <c r="AC801" i="17"/>
  <c r="AC815" i="17"/>
  <c r="AC817" i="17"/>
  <c r="AC834" i="17"/>
  <c r="AB836" i="17"/>
  <c r="AC851" i="17"/>
  <c r="AC866" i="17"/>
  <c r="AB868" i="17"/>
  <c r="AC883" i="17"/>
  <c r="AC898" i="17"/>
  <c r="AB900" i="17"/>
  <c r="AC915" i="17"/>
  <c r="AC930" i="17"/>
  <c r="AB932" i="17"/>
  <c r="AC938" i="17"/>
  <c r="AB944" i="17"/>
  <c r="AC955" i="17"/>
  <c r="AC978" i="17"/>
  <c r="AB980" i="17"/>
  <c r="AC986" i="17"/>
  <c r="AB988" i="17"/>
  <c r="AC994" i="17"/>
  <c r="AB996" i="17"/>
  <c r="AC1002" i="17"/>
  <c r="AB1004" i="17"/>
  <c r="AC1006" i="17"/>
  <c r="AC1010" i="17"/>
  <c r="AB107" i="17"/>
  <c r="AC122" i="17"/>
  <c r="AC124" i="17"/>
  <c r="AB139" i="17"/>
  <c r="AC154" i="17"/>
  <c r="AC156" i="17"/>
  <c r="AC196" i="17"/>
  <c r="AC212" i="17"/>
  <c r="AB279" i="17"/>
  <c r="AC310" i="17"/>
  <c r="AC312" i="17"/>
  <c r="AB327" i="17"/>
  <c r="AC342" i="17"/>
  <c r="AC344" i="17"/>
  <c r="AB354" i="17"/>
  <c r="AC369" i="17"/>
  <c r="AC371" i="17"/>
  <c r="AB386" i="17"/>
  <c r="AC401" i="17"/>
  <c r="AC403" i="17"/>
  <c r="AB418" i="17"/>
  <c r="AC433" i="17"/>
  <c r="AC435" i="17"/>
  <c r="AB450" i="17"/>
  <c r="AC465" i="17"/>
  <c r="AC467" i="17"/>
  <c r="AB482" i="17"/>
  <c r="AC497" i="17"/>
  <c r="AC499" i="17"/>
  <c r="AB514" i="17"/>
  <c r="AC529" i="17"/>
  <c r="AC545" i="17"/>
  <c r="AB554" i="17"/>
  <c r="AB570" i="17"/>
  <c r="AB594" i="17"/>
  <c r="AC601" i="17"/>
  <c r="AC603" i="17"/>
  <c r="AB618" i="17"/>
  <c r="AC633" i="17"/>
  <c r="AC635" i="17"/>
  <c r="AB650" i="17"/>
  <c r="AC665" i="17"/>
  <c r="AC667" i="17"/>
  <c r="AB706" i="17"/>
  <c r="AC721" i="17"/>
  <c r="AC723" i="17"/>
  <c r="AC735" i="17"/>
  <c r="AC737" i="17"/>
  <c r="AC750" i="17"/>
  <c r="AB752" i="17"/>
  <c r="AC766" i="17"/>
  <c r="AB768" i="17"/>
  <c r="AC782" i="17"/>
  <c r="AB784" i="17"/>
  <c r="AC798" i="17"/>
  <c r="AB800" i="17"/>
  <c r="AC814" i="17"/>
  <c r="AB816" i="17"/>
  <c r="AC835" i="17"/>
  <c r="AC850" i="17"/>
  <c r="AC867" i="17"/>
  <c r="AC882" i="17"/>
  <c r="AC899" i="17"/>
  <c r="AC914" i="17"/>
  <c r="AC931" i="17"/>
  <c r="AC954" i="17"/>
  <c r="AC979" i="17"/>
  <c r="AC987" i="17"/>
  <c r="AC995" i="17"/>
  <c r="AC1003" i="17"/>
  <c r="AC1005" i="17"/>
  <c r="AC1011" i="17"/>
  <c r="AC45" i="17"/>
  <c r="AC46" i="17"/>
  <c r="AB47" i="17"/>
  <c r="AC48" i="17"/>
  <c r="AB69" i="17"/>
  <c r="AB83" i="17"/>
  <c r="AB93" i="17"/>
  <c r="AB95" i="17"/>
  <c r="AC102" i="17"/>
  <c r="AB111" i="17"/>
  <c r="AC118" i="17"/>
  <c r="AB127" i="17"/>
  <c r="AC134" i="17"/>
  <c r="AB143" i="17"/>
  <c r="AC150" i="17"/>
  <c r="AB159" i="17"/>
  <c r="AC166" i="17"/>
  <c r="AC174" i="17"/>
  <c r="AC182" i="17"/>
  <c r="AC184" i="17"/>
  <c r="AB189" i="17"/>
  <c r="AC201" i="17"/>
  <c r="AC204" i="17"/>
  <c r="AC206" i="17"/>
  <c r="AC207" i="17"/>
  <c r="AB207" i="17"/>
  <c r="AC216" i="17"/>
  <c r="AB221" i="17"/>
  <c r="AC233" i="17"/>
  <c r="AC236" i="17"/>
  <c r="AC241" i="17"/>
  <c r="AC244" i="17"/>
  <c r="AC249" i="17"/>
  <c r="AC252" i="17"/>
  <c r="AC257" i="17"/>
  <c r="AC260" i="17"/>
  <c r="AC265" i="17"/>
  <c r="AC268" i="17"/>
  <c r="AB282" i="17"/>
  <c r="AC282" i="17"/>
  <c r="AB57" i="17"/>
  <c r="AB81" i="17"/>
  <c r="AC209" i="17"/>
  <c r="AC214" i="17"/>
  <c r="AC215" i="17"/>
  <c r="AB215" i="17"/>
  <c r="AB238" i="17"/>
  <c r="AC238" i="17"/>
  <c r="AB246" i="17"/>
  <c r="AC246" i="17"/>
  <c r="AB254" i="17"/>
  <c r="AC254" i="17"/>
  <c r="AB262" i="17"/>
  <c r="AC262" i="17"/>
  <c r="AB270" i="17"/>
  <c r="AC270" i="17"/>
  <c r="AC291" i="17"/>
  <c r="AB291" i="17"/>
  <c r="AC68" i="17"/>
  <c r="AC92" i="17"/>
  <c r="AC94" i="17"/>
  <c r="AB103" i="17"/>
  <c r="AC110" i="17"/>
  <c r="AB119" i="17"/>
  <c r="AC126" i="17"/>
  <c r="AB135" i="17"/>
  <c r="AC142" i="17"/>
  <c r="AB151" i="17"/>
  <c r="AC158" i="17"/>
  <c r="AB167" i="17"/>
  <c r="AB175" i="17"/>
  <c r="AB183" i="17"/>
  <c r="AC185" i="17"/>
  <c r="AC188" i="17"/>
  <c r="AC191" i="17"/>
  <c r="AB191" i="17"/>
  <c r="AC200" i="17"/>
  <c r="AB205" i="17"/>
  <c r="AC217" i="17"/>
  <c r="AC220" i="17"/>
  <c r="AC223" i="17"/>
  <c r="AB223" i="17"/>
  <c r="AC283" i="17"/>
  <c r="AB283" i="17"/>
  <c r="AC288" i="17"/>
  <c r="AB298" i="17"/>
  <c r="AC298" i="17"/>
  <c r="AC199" i="17"/>
  <c r="AB199" i="17"/>
  <c r="AC231" i="17"/>
  <c r="AB231" i="17"/>
  <c r="AC239" i="17"/>
  <c r="AB239" i="17"/>
  <c r="AC247" i="17"/>
  <c r="AB247" i="17"/>
  <c r="AC255" i="17"/>
  <c r="AB255" i="17"/>
  <c r="AC263" i="17"/>
  <c r="AB263" i="17"/>
  <c r="AC271" i="17"/>
  <c r="AB271" i="17"/>
  <c r="AC274" i="17"/>
  <c r="AB290" i="17"/>
  <c r="AC290" i="17"/>
  <c r="AB297" i="17"/>
  <c r="AB299" i="17"/>
  <c r="AC306" i="17"/>
  <c r="AB315" i="17"/>
  <c r="AC322" i="17"/>
  <c r="AB331" i="17"/>
  <c r="AC338" i="17"/>
  <c r="AB347" i="17"/>
  <c r="AC349" i="17"/>
  <c r="AB358" i="17"/>
  <c r="AC365" i="17"/>
  <c r="AB374" i="17"/>
  <c r="AC381" i="17"/>
  <c r="AB390" i="17"/>
  <c r="AC397" i="17"/>
  <c r="AB406" i="17"/>
  <c r="AC413" i="17"/>
  <c r="AB422" i="17"/>
  <c r="AC429" i="17"/>
  <c r="AB438" i="17"/>
  <c r="AC445" i="17"/>
  <c r="AB454" i="17"/>
  <c r="AC461" i="17"/>
  <c r="AB470" i="17"/>
  <c r="AC477" i="17"/>
  <c r="AB486" i="17"/>
  <c r="AC493" i="17"/>
  <c r="AB502" i="17"/>
  <c r="AC509" i="17"/>
  <c r="AC526" i="17"/>
  <c r="AB526" i="17"/>
  <c r="AC531" i="17"/>
  <c r="AB541" i="17"/>
  <c r="AC541" i="17"/>
  <c r="AC558" i="17"/>
  <c r="AB558" i="17"/>
  <c r="AC563" i="17"/>
  <c r="AB573" i="17"/>
  <c r="AC573" i="17"/>
  <c r="AC517" i="17"/>
  <c r="AC518" i="17"/>
  <c r="AB518" i="17"/>
  <c r="AB533" i="17"/>
  <c r="AC533" i="17"/>
  <c r="AC550" i="17"/>
  <c r="AB550" i="17"/>
  <c r="AB565" i="17"/>
  <c r="AC565" i="17"/>
  <c r="AC582" i="17"/>
  <c r="AB582" i="17"/>
  <c r="AB307" i="17"/>
  <c r="AC314" i="17"/>
  <c r="AB323" i="17"/>
  <c r="AC330" i="17"/>
  <c r="AB339" i="17"/>
  <c r="AC346" i="17"/>
  <c r="AC348" i="17"/>
  <c r="AB350" i="17"/>
  <c r="AC357" i="17"/>
  <c r="AB366" i="17"/>
  <c r="AC373" i="17"/>
  <c r="AB382" i="17"/>
  <c r="AC389" i="17"/>
  <c r="AB398" i="17"/>
  <c r="AC405" i="17"/>
  <c r="AB414" i="17"/>
  <c r="AC421" i="17"/>
  <c r="AB430" i="17"/>
  <c r="AC437" i="17"/>
  <c r="AB446" i="17"/>
  <c r="AC453" i="17"/>
  <c r="AB462" i="17"/>
  <c r="AC469" i="17"/>
  <c r="AB478" i="17"/>
  <c r="AC485" i="17"/>
  <c r="AB494" i="17"/>
  <c r="AC501" i="17"/>
  <c r="AB510" i="17"/>
  <c r="AB525" i="17"/>
  <c r="AC525" i="17"/>
  <c r="AB532" i="17"/>
  <c r="AC542" i="17"/>
  <c r="AB542" i="17"/>
  <c r="AC547" i="17"/>
  <c r="AB557" i="17"/>
  <c r="AC557" i="17"/>
  <c r="AB564" i="17"/>
  <c r="AC574" i="17"/>
  <c r="AB574" i="17"/>
  <c r="AC579" i="17"/>
  <c r="AB589" i="17"/>
  <c r="AC589" i="17"/>
  <c r="AB596" i="17"/>
  <c r="AC534" i="17"/>
  <c r="AB534" i="17"/>
  <c r="AB549" i="17"/>
  <c r="AC549" i="17"/>
  <c r="AC566" i="17"/>
  <c r="AB566" i="17"/>
  <c r="AB581" i="17"/>
  <c r="AC581" i="17"/>
  <c r="AC598" i="17"/>
  <c r="AB598" i="17"/>
  <c r="AC605" i="17"/>
  <c r="AB614" i="17"/>
  <c r="AC621" i="17"/>
  <c r="AB630" i="17"/>
  <c r="AC637" i="17"/>
  <c r="AB646" i="17"/>
  <c r="AC653" i="17"/>
  <c r="AB662" i="17"/>
  <c r="AC669" i="17"/>
  <c r="AB702" i="17"/>
  <c r="AC709" i="17"/>
  <c r="AB718" i="17"/>
  <c r="AC725" i="17"/>
  <c r="AB744" i="17"/>
  <c r="AC749" i="17"/>
  <c r="AB754" i="17"/>
  <c r="AC763" i="17"/>
  <c r="AC765" i="17"/>
  <c r="AB770" i="17"/>
  <c r="AC779" i="17"/>
  <c r="AC781" i="17"/>
  <c r="AB786" i="17"/>
  <c r="AC795" i="17"/>
  <c r="AC797" i="17"/>
  <c r="AB802" i="17"/>
  <c r="AC811" i="17"/>
  <c r="AC813" i="17"/>
  <c r="AB818" i="17"/>
  <c r="AC830" i="17"/>
  <c r="AC839" i="17"/>
  <c r="AC846" i="17"/>
  <c r="AC855" i="17"/>
  <c r="AC862" i="17"/>
  <c r="AC871" i="17"/>
  <c r="AC878" i="17"/>
  <c r="AC887" i="17"/>
  <c r="AC894" i="17"/>
  <c r="AC903" i="17"/>
  <c r="AC910" i="17"/>
  <c r="AC919" i="17"/>
  <c r="AC926" i="17"/>
  <c r="AC935" i="17"/>
  <c r="AC942" i="17"/>
  <c r="AC951" i="17"/>
  <c r="AC958" i="17"/>
  <c r="AC967" i="17"/>
  <c r="AC974" i="17"/>
  <c r="AC983" i="17"/>
  <c r="AC990" i="17"/>
  <c r="AC999" i="17"/>
  <c r="AB844" i="17"/>
  <c r="AB860" i="17"/>
  <c r="AB876" i="17"/>
  <c r="AB892" i="17"/>
  <c r="AB908" i="17"/>
  <c r="AB924" i="17"/>
  <c r="AB940" i="17"/>
  <c r="AB956" i="17"/>
  <c r="AB972" i="17"/>
  <c r="AB590" i="17"/>
  <c r="AC597" i="17"/>
  <c r="AB606" i="17"/>
  <c r="AC613" i="17"/>
  <c r="AB622" i="17"/>
  <c r="AC629" i="17"/>
  <c r="AB638" i="17"/>
  <c r="AC645" i="17"/>
  <c r="AB654" i="17"/>
  <c r="AC661" i="17"/>
  <c r="AB670" i="17"/>
  <c r="AC701" i="17"/>
  <c r="AB710" i="17"/>
  <c r="AC717" i="17"/>
  <c r="AB726" i="17"/>
  <c r="AC743" i="17"/>
  <c r="AC745" i="17"/>
  <c r="AB764" i="17"/>
  <c r="AB780" i="17"/>
  <c r="AB796" i="17"/>
  <c r="AB812" i="17"/>
  <c r="AC831" i="17"/>
  <c r="AC838" i="17"/>
  <c r="AB840" i="17"/>
  <c r="AC847" i="17"/>
  <c r="AC854" i="17"/>
  <c r="AB856" i="17"/>
  <c r="AC863" i="17"/>
  <c r="AC870" i="17"/>
  <c r="AB872" i="17"/>
  <c r="AC879" i="17"/>
  <c r="AC886" i="17"/>
  <c r="AB888" i="17"/>
  <c r="AC895" i="17"/>
  <c r="AC902" i="17"/>
  <c r="AB904" i="17"/>
  <c r="AC911" i="17"/>
  <c r="AC918" i="17"/>
  <c r="AB920" i="17"/>
  <c r="AC927" i="17"/>
  <c r="AC934" i="17"/>
  <c r="AC943" i="17"/>
  <c r="AC950" i="17"/>
  <c r="AB952" i="17"/>
  <c r="AC959" i="17"/>
  <c r="AC966" i="17"/>
  <c r="AC975" i="17"/>
  <c r="AC982" i="17"/>
  <c r="AC991" i="17"/>
  <c r="AC998" i="17"/>
  <c r="AB55" i="17"/>
  <c r="AC70" i="17"/>
  <c r="AC72" i="17"/>
  <c r="AB49" i="17"/>
  <c r="AC62" i="17"/>
  <c r="AC64" i="17"/>
  <c r="AB79" i="17"/>
  <c r="AC54" i="17"/>
  <c r="AB73" i="17"/>
  <c r="AC78" i="17"/>
  <c r="AC40" i="17"/>
  <c r="AC41" i="17"/>
  <c r="AC42" i="17"/>
  <c r="AC43" i="17"/>
  <c r="AC44" i="17"/>
  <c r="AB33" i="17"/>
  <c r="AB30" i="17"/>
  <c r="AC39" i="17"/>
  <c r="AB37" i="17"/>
  <c r="AB35" i="17"/>
  <c r="AC29" i="17"/>
  <c r="AB17" i="17"/>
  <c r="AB16" i="17"/>
  <c r="AB19" i="17"/>
  <c r="AB32" i="17"/>
  <c r="AB51" i="17"/>
  <c r="AC58" i="17"/>
  <c r="AB67" i="17"/>
  <c r="AC74" i="17"/>
  <c r="AC31" i="17"/>
  <c r="AB59" i="17"/>
  <c r="AC66" i="17"/>
  <c r="AB75" i="17"/>
  <c r="AC82" i="17"/>
  <c r="AB91" i="17"/>
  <c r="AC28" i="17"/>
  <c r="AB36" i="17"/>
  <c r="AC38" i="17"/>
  <c r="U12" i="16"/>
  <c r="Z20" i="16"/>
  <c r="AC4" i="16"/>
  <c r="F15" i="16" s="1"/>
  <c r="AC8" i="16"/>
  <c r="AE8" i="16" s="1"/>
  <c r="H19" i="16" s="1"/>
  <c r="AC7" i="16"/>
  <c r="J18" i="16" s="1"/>
  <c r="AC6" i="16"/>
  <c r="AG6" i="16" s="1"/>
  <c r="AJ6" i="16" s="1"/>
  <c r="AC13" i="16"/>
  <c r="AC12" i="16" s="1"/>
  <c r="V12" i="16"/>
  <c r="AC20" i="17"/>
  <c r="AC22" i="17"/>
  <c r="AC24" i="17"/>
  <c r="AC26" i="17"/>
  <c r="AC170" i="17"/>
  <c r="AB179" i="17"/>
  <c r="AC186" i="17"/>
  <c r="AB195" i="17"/>
  <c r="AC202" i="17"/>
  <c r="AB211" i="17"/>
  <c r="AC218" i="17"/>
  <c r="AB227" i="17"/>
  <c r="AC234" i="17"/>
  <c r="AB243" i="17"/>
  <c r="AC250" i="17"/>
  <c r="AB259" i="17"/>
  <c r="AC266" i="17"/>
  <c r="AB275" i="17"/>
  <c r="AD14" i="17"/>
  <c r="AC21" i="17"/>
  <c r="AC23" i="17"/>
  <c r="AC25" i="17"/>
  <c r="AC27" i="17"/>
  <c r="AB171" i="17"/>
  <c r="AC178" i="17"/>
  <c r="AB187" i="17"/>
  <c r="AC194" i="17"/>
  <c r="AB203" i="17"/>
  <c r="AC210" i="17"/>
  <c r="AB219" i="17"/>
  <c r="AC226" i="17"/>
  <c r="AB235" i="17"/>
  <c r="AC242" i="17"/>
  <c r="AB251" i="17"/>
  <c r="AC258" i="17"/>
  <c r="AB267" i="17"/>
  <c r="AB676" i="17"/>
  <c r="AB684" i="17"/>
  <c r="AB692" i="17"/>
  <c r="AB756" i="17"/>
  <c r="AC771" i="17"/>
  <c r="AB788" i="17"/>
  <c r="AC803" i="17"/>
  <c r="AB820" i="17"/>
  <c r="AC675" i="17"/>
  <c r="AC683" i="17"/>
  <c r="AC691" i="17"/>
  <c r="AC755" i="17"/>
  <c r="AB772" i="17"/>
  <c r="AC787" i="17"/>
  <c r="AB804" i="17"/>
  <c r="AC819" i="17"/>
  <c r="AB828" i="17"/>
  <c r="AC829" i="17"/>
  <c r="AC837" i="17"/>
  <c r="AC845" i="17"/>
  <c r="AC853" i="17"/>
  <c r="AC861" i="17"/>
  <c r="AC869" i="17"/>
  <c r="AC877" i="17"/>
  <c r="AC885" i="17"/>
  <c r="AC893" i="17"/>
  <c r="AC901" i="17"/>
  <c r="AC909" i="17"/>
  <c r="AC917" i="17"/>
  <c r="AC925" i="17"/>
  <c r="AC933" i="17"/>
  <c r="AC941" i="17"/>
  <c r="AC949" i="17"/>
  <c r="AC957" i="17"/>
  <c r="AC965" i="17"/>
  <c r="AC973" i="17"/>
  <c r="AC981" i="17"/>
  <c r="AC989" i="17"/>
  <c r="AC997" i="17"/>
  <c r="AC833" i="17"/>
  <c r="AC841" i="17"/>
  <c r="AC849" i="17"/>
  <c r="AC857" i="17"/>
  <c r="AC865" i="17"/>
  <c r="AC873" i="17"/>
  <c r="AC881" i="17"/>
  <c r="AC889" i="17"/>
  <c r="AC897" i="17"/>
  <c r="AC905" i="17"/>
  <c r="AC913" i="17"/>
  <c r="AC921" i="17"/>
  <c r="AC929" i="17"/>
  <c r="AC937" i="17"/>
  <c r="AC945" i="17"/>
  <c r="AC953" i="17"/>
  <c r="AC961" i="17"/>
  <c r="AC969" i="17"/>
  <c r="AC977" i="17"/>
  <c r="AC985" i="17"/>
  <c r="AC993" i="17"/>
  <c r="AC1001" i="17"/>
  <c r="AC1009" i="17"/>
  <c r="AC1014" i="17"/>
  <c r="AC18" i="17"/>
  <c r="AB50" i="17"/>
  <c r="AC14" i="17"/>
  <c r="F20" i="17"/>
  <c r="AB34" i="17"/>
  <c r="AB1015" i="17"/>
  <c r="W12" i="16"/>
  <c r="AC5" i="16"/>
  <c r="AF6" i="16"/>
  <c r="AH6" i="16" s="1"/>
  <c r="T12" i="16"/>
  <c r="X12" i="16"/>
  <c r="F19" i="16"/>
  <c r="AE17" i="16" s="1"/>
  <c r="AA19" i="16"/>
  <c r="AG8" i="16"/>
  <c r="AJ8" i="16" s="1"/>
  <c r="G19" i="16"/>
  <c r="AD6" i="16"/>
  <c r="AG20" i="16" s="1"/>
  <c r="AG4" i="16" l="1"/>
  <c r="AJ4" i="16" s="1"/>
  <c r="AF4" i="16"/>
  <c r="AD4" i="16"/>
  <c r="AG14" i="16" s="1"/>
  <c r="Y30" i="16"/>
  <c r="Y83" i="16"/>
  <c r="Y61" i="16"/>
  <c r="AA99" i="16"/>
  <c r="AA64" i="16"/>
  <c r="Y42" i="16"/>
  <c r="AA29" i="16"/>
  <c r="Y102" i="16"/>
  <c r="AA69" i="16"/>
  <c r="Y73" i="16"/>
  <c r="Y43" i="16"/>
  <c r="AA94" i="16"/>
  <c r="Y87" i="16"/>
  <c r="AA70" i="16"/>
  <c r="Y21" i="16"/>
  <c r="Y53" i="16"/>
  <c r="AA103" i="16"/>
  <c r="AA72" i="16"/>
  <c r="AA44" i="16"/>
  <c r="AA90" i="16"/>
  <c r="AA22" i="16"/>
  <c r="AA57" i="16"/>
  <c r="AA16" i="16"/>
  <c r="AA97" i="16"/>
  <c r="AA74" i="16"/>
  <c r="AA38" i="16"/>
  <c r="AA91" i="16"/>
  <c r="Y62" i="16"/>
  <c r="AA36" i="16"/>
  <c r="AA24" i="16"/>
  <c r="AA92" i="16"/>
  <c r="AA41" i="16"/>
  <c r="AA51" i="16"/>
  <c r="AA81" i="16"/>
  <c r="AA37" i="16"/>
  <c r="Y33" i="16"/>
  <c r="Y80" i="16"/>
  <c r="AA66" i="16"/>
  <c r="AA75" i="16"/>
  <c r="AA47" i="16"/>
  <c r="Y82" i="16"/>
  <c r="Y46" i="16"/>
  <c r="AA32" i="16"/>
  <c r="AA84" i="16"/>
  <c r="Y26" i="16"/>
  <c r="Y79" i="16"/>
  <c r="AA28" i="16"/>
  <c r="AA78" i="16"/>
  <c r="AA54" i="16"/>
  <c r="AA63" i="16"/>
  <c r="M20" i="17"/>
  <c r="N20" i="17" s="1"/>
  <c r="AI5" i="17"/>
  <c r="H13" i="17"/>
  <c r="I18" i="16"/>
  <c r="AE7" i="16"/>
  <c r="H18" i="16" s="1"/>
  <c r="AF7" i="16"/>
  <c r="Y20" i="16"/>
  <c r="G17" i="16"/>
  <c r="F17" i="16"/>
  <c r="AE15" i="16" s="1"/>
  <c r="AC9" i="16"/>
  <c r="AI9" i="16" s="1"/>
  <c r="Y19" i="16"/>
  <c r="Y18" i="16"/>
  <c r="Y17" i="16"/>
  <c r="AD8" i="16"/>
  <c r="AG26" i="16" s="1"/>
  <c r="AG25" i="16" s="1"/>
  <c r="J19" i="16"/>
  <c r="I19" i="16"/>
  <c r="Y16" i="16"/>
  <c r="Y15" i="16"/>
  <c r="G15" i="16"/>
  <c r="Y14" i="16"/>
  <c r="Y13" i="16"/>
  <c r="AH4" i="16"/>
  <c r="I15" i="16" s="1"/>
  <c r="AE6" i="16"/>
  <c r="H17" i="16" s="1"/>
  <c r="AE4" i="16"/>
  <c r="H15" i="16" s="1"/>
  <c r="AI4" i="16"/>
  <c r="AI7" i="16"/>
  <c r="AD7" i="16"/>
  <c r="AG7" i="16"/>
  <c r="AJ7" i="16" s="1"/>
  <c r="AF8" i="16"/>
  <c r="AH8" i="16" s="1"/>
  <c r="F18" i="16"/>
  <c r="AE16" i="16" s="1"/>
  <c r="AI8" i="16"/>
  <c r="AK8" i="16" s="1"/>
  <c r="I17" i="16"/>
  <c r="AI6" i="16"/>
  <c r="AK6" i="16" s="1"/>
  <c r="G20" i="17"/>
  <c r="J20" i="17"/>
  <c r="I20" i="17"/>
  <c r="H20" i="17"/>
  <c r="F12" i="17"/>
  <c r="AH5" i="17"/>
  <c r="AG25" i="17"/>
  <c r="AG50" i="17"/>
  <c r="AG36" i="17"/>
  <c r="AI6" i="17"/>
  <c r="AH6" i="17"/>
  <c r="AG41" i="17"/>
  <c r="AG18" i="17"/>
  <c r="AG24" i="17"/>
  <c r="AG40" i="17"/>
  <c r="AG43" i="17"/>
  <c r="AG27" i="17"/>
  <c r="AG23" i="17"/>
  <c r="AG42" i="17"/>
  <c r="AG45" i="17"/>
  <c r="AG32" i="17"/>
  <c r="H12" i="17"/>
  <c r="AG26" i="17"/>
  <c r="AG22" i="17"/>
  <c r="AG44" i="17"/>
  <c r="AI5" i="16"/>
  <c r="AE5" i="16"/>
  <c r="H16" i="16" s="1"/>
  <c r="AD5" i="16"/>
  <c r="AG5" i="16"/>
  <c r="AJ5" i="16" s="1"/>
  <c r="F16" i="16"/>
  <c r="AE14" i="16" s="1"/>
  <c r="AF5" i="16"/>
  <c r="AE13" i="16"/>
  <c r="AG19" i="16" l="1"/>
  <c r="AA12" i="16"/>
  <c r="J17" i="16"/>
  <c r="AG23" i="16"/>
  <c r="AG24" i="16" s="1"/>
  <c r="AB55" i="16"/>
  <c r="AB96" i="16"/>
  <c r="AB58" i="16"/>
  <c r="Z35" i="16"/>
  <c r="Z68" i="16"/>
  <c r="Z101" i="16"/>
  <c r="Z39" i="16"/>
  <c r="Z89" i="16"/>
  <c r="Z88" i="16"/>
  <c r="Z56" i="16"/>
  <c r="Z100" i="16"/>
  <c r="Z15" i="16"/>
  <c r="Z17" i="16"/>
  <c r="Z18" i="16"/>
  <c r="Z71" i="16"/>
  <c r="Z40" i="16"/>
  <c r="Z85" i="16"/>
  <c r="Z31" i="16"/>
  <c r="Z34" i="16"/>
  <c r="Z59" i="16"/>
  <c r="Z60" i="16"/>
  <c r="Z95" i="16"/>
  <c r="Z98" i="16"/>
  <c r="Z65" i="16"/>
  <c r="Z77" i="16"/>
  <c r="Z50" i="16"/>
  <c r="Z86" i="16"/>
  <c r="Z14" i="16"/>
  <c r="Z49" i="16"/>
  <c r="Z76" i="16"/>
  <c r="Z48" i="16"/>
  <c r="Z93" i="16"/>
  <c r="Z52" i="16"/>
  <c r="Z45" i="16"/>
  <c r="Z67" i="16"/>
  <c r="Z19" i="16"/>
  <c r="G18" i="16"/>
  <c r="Z27" i="16"/>
  <c r="Z28" i="16"/>
  <c r="Z25" i="16"/>
  <c r="Z26" i="16"/>
  <c r="AG9" i="16"/>
  <c r="AJ9" i="16" s="1"/>
  <c r="AK9" i="16" s="1"/>
  <c r="J20" i="16" s="1"/>
  <c r="Z23" i="16"/>
  <c r="Z24" i="16"/>
  <c r="G16" i="16"/>
  <c r="Z22" i="16"/>
  <c r="AG17" i="16"/>
  <c r="AG18" i="16" s="1"/>
  <c r="Z21" i="16"/>
  <c r="AG27" i="16"/>
  <c r="AK4" i="16"/>
  <c r="J15" i="16" s="1"/>
  <c r="Y12" i="16"/>
  <c r="AG13" i="16"/>
  <c r="AH5" i="16"/>
  <c r="I16" i="16" s="1"/>
  <c r="AG15" i="16"/>
  <c r="AK7" i="16"/>
  <c r="AH7" i="16"/>
  <c r="AG21" i="16"/>
  <c r="F20" i="16"/>
  <c r="K20" i="17"/>
  <c r="L20" i="17" s="1"/>
  <c r="AG16" i="17"/>
  <c r="AH16" i="17" s="1"/>
  <c r="AG31" i="17" s="1"/>
  <c r="F13" i="17"/>
  <c r="K12" i="17"/>
  <c r="G12" i="17"/>
  <c r="I12" i="17" s="1"/>
  <c r="J12" i="17"/>
  <c r="AJ5" i="17"/>
  <c r="AK5" i="17" s="1"/>
  <c r="AL5" i="17" s="1"/>
  <c r="AN5" i="17" s="1"/>
  <c r="N12" i="17" s="1"/>
  <c r="AG34" i="17"/>
  <c r="AH34" i="17" s="1"/>
  <c r="AG35" i="17" s="1"/>
  <c r="AK5" i="16"/>
  <c r="J16" i="16" s="1"/>
  <c r="AG22" i="16" l="1"/>
  <c r="AB12" i="16"/>
  <c r="L12" i="17"/>
  <c r="AG17" i="17"/>
  <c r="AG21" i="17" s="1"/>
  <c r="AG49" i="17"/>
  <c r="AG46" i="17" s="1"/>
  <c r="AH9" i="16"/>
  <c r="I20" i="16" s="1"/>
  <c r="AM8" i="16"/>
  <c r="AG16" i="16"/>
  <c r="Z12" i="16"/>
  <c r="G20" i="16"/>
  <c r="F26" i="16"/>
  <c r="F25" i="16"/>
  <c r="H20" i="16"/>
  <c r="G24" i="16"/>
  <c r="AN6" i="16" s="1"/>
  <c r="AH37" i="17"/>
  <c r="AG37" i="17"/>
  <c r="AG39" i="17"/>
  <c r="AG38" i="17"/>
  <c r="AH30" i="17"/>
  <c r="AG30" i="17"/>
  <c r="AG29" i="17"/>
  <c r="AG28" i="17"/>
  <c r="AM5" i="17"/>
  <c r="M12" i="17" s="1"/>
  <c r="AJ6" i="17"/>
  <c r="AK6" i="17" s="1"/>
  <c r="K13" i="17"/>
  <c r="G13" i="17"/>
  <c r="I13" i="17" s="1"/>
  <c r="J13" i="17"/>
  <c r="AM7" i="16" l="1"/>
  <c r="AH48" i="17"/>
  <c r="AG19" i="17"/>
  <c r="L13" i="17"/>
  <c r="AH19" i="17"/>
  <c r="AG20" i="17"/>
  <c r="AG48" i="17"/>
  <c r="AG47" i="17"/>
  <c r="AM6" i="16"/>
  <c r="AO6" i="16" s="1"/>
  <c r="F24" i="16"/>
  <c r="H24" i="16" s="1"/>
  <c r="G25" i="16"/>
  <c r="AL6" i="17"/>
  <c r="AN6" i="17" s="1"/>
  <c r="N13" i="17" s="1"/>
  <c r="AM6" i="17"/>
  <c r="M13" i="17" s="1"/>
  <c r="AN7" i="16" l="1"/>
  <c r="AO7" i="16" s="1"/>
  <c r="U9" i="16" s="1"/>
  <c r="V9" i="16" s="1"/>
  <c r="H25" i="16"/>
  <c r="I24" i="16" s="1"/>
  <c r="AC1012" i="13"/>
  <c r="AB1012" i="13"/>
  <c r="AC1011" i="13"/>
  <c r="AQ1012" i="13" s="1"/>
  <c r="AB1011" i="13"/>
  <c r="AP1012" i="13" s="1"/>
  <c r="AC1010" i="13"/>
  <c r="AQ1011" i="13" s="1"/>
  <c r="AB1010" i="13"/>
  <c r="AP1011" i="13" s="1"/>
  <c r="AC1009" i="13"/>
  <c r="AQ1010" i="13" s="1"/>
  <c r="AB1009" i="13"/>
  <c r="AP1010" i="13" s="1"/>
  <c r="AC1008" i="13"/>
  <c r="AQ1009" i="13" s="1"/>
  <c r="AB1008" i="13"/>
  <c r="AP1009" i="13" s="1"/>
  <c r="AC1007" i="13"/>
  <c r="AQ1008" i="13" s="1"/>
  <c r="AB1007" i="13"/>
  <c r="AP1008" i="13" s="1"/>
  <c r="AC1006" i="13"/>
  <c r="AQ1007" i="13" s="1"/>
  <c r="AB1006" i="13"/>
  <c r="AP1007" i="13" s="1"/>
  <c r="AC1005" i="13"/>
  <c r="AQ1006" i="13" s="1"/>
  <c r="AB1005" i="13"/>
  <c r="AP1006" i="13" s="1"/>
  <c r="AC1004" i="13"/>
  <c r="AQ1005" i="13" s="1"/>
  <c r="AB1004" i="13"/>
  <c r="AP1005" i="13" s="1"/>
  <c r="AC1003" i="13"/>
  <c r="AQ1004" i="13" s="1"/>
  <c r="AB1003" i="13"/>
  <c r="AP1004" i="13" s="1"/>
  <c r="AC1002" i="13"/>
  <c r="AQ1003" i="13" s="1"/>
  <c r="AB1002" i="13"/>
  <c r="AP1003" i="13" s="1"/>
  <c r="AC1001" i="13"/>
  <c r="AQ1002" i="13" s="1"/>
  <c r="AB1001" i="13"/>
  <c r="AP1002" i="13" s="1"/>
  <c r="AC1000" i="13"/>
  <c r="AQ1001" i="13" s="1"/>
  <c r="AB1000" i="13"/>
  <c r="AP1001" i="13" s="1"/>
  <c r="AC999" i="13"/>
  <c r="AQ1000" i="13" s="1"/>
  <c r="AB999" i="13"/>
  <c r="AP1000" i="13" s="1"/>
  <c r="AC998" i="13"/>
  <c r="AQ999" i="13" s="1"/>
  <c r="AB998" i="13"/>
  <c r="AP999" i="13" s="1"/>
  <c r="AC997" i="13"/>
  <c r="AQ998" i="13" s="1"/>
  <c r="AB997" i="13"/>
  <c r="AP998" i="13" s="1"/>
  <c r="AC996" i="13"/>
  <c r="AQ997" i="13" s="1"/>
  <c r="AB996" i="13"/>
  <c r="AP997" i="13" s="1"/>
  <c r="AC995" i="13"/>
  <c r="AQ996" i="13" s="1"/>
  <c r="AB995" i="13"/>
  <c r="AP996" i="13" s="1"/>
  <c r="AC994" i="13"/>
  <c r="AQ995" i="13" s="1"/>
  <c r="AB994" i="13"/>
  <c r="AP995" i="13" s="1"/>
  <c r="AC993" i="13"/>
  <c r="AQ994" i="13" s="1"/>
  <c r="AB993" i="13"/>
  <c r="AP994" i="13" s="1"/>
  <c r="AC992" i="13"/>
  <c r="AQ993" i="13" s="1"/>
  <c r="AB992" i="13"/>
  <c r="AP993" i="13" s="1"/>
  <c r="AC991" i="13"/>
  <c r="AQ992" i="13" s="1"/>
  <c r="AB991" i="13"/>
  <c r="AP992" i="13" s="1"/>
  <c r="AC990" i="13"/>
  <c r="AQ991" i="13" s="1"/>
  <c r="AB990" i="13"/>
  <c r="AP991" i="13" s="1"/>
  <c r="AC989" i="13"/>
  <c r="AQ990" i="13" s="1"/>
  <c r="AB989" i="13"/>
  <c r="AP990" i="13" s="1"/>
  <c r="AC988" i="13"/>
  <c r="AQ989" i="13" s="1"/>
  <c r="AB988" i="13"/>
  <c r="AP989" i="13" s="1"/>
  <c r="AC987" i="13"/>
  <c r="AQ988" i="13" s="1"/>
  <c r="AB987" i="13"/>
  <c r="AP988" i="13" s="1"/>
  <c r="AC986" i="13"/>
  <c r="AQ987" i="13" s="1"/>
  <c r="AB986" i="13"/>
  <c r="AP987" i="13" s="1"/>
  <c r="AC985" i="13"/>
  <c r="AQ986" i="13" s="1"/>
  <c r="AB985" i="13"/>
  <c r="AP986" i="13" s="1"/>
  <c r="AC984" i="13"/>
  <c r="AQ985" i="13" s="1"/>
  <c r="AB984" i="13"/>
  <c r="AP985" i="13" s="1"/>
  <c r="AC983" i="13"/>
  <c r="AQ984" i="13" s="1"/>
  <c r="AB983" i="13"/>
  <c r="AP984" i="13" s="1"/>
  <c r="AC982" i="13"/>
  <c r="AQ983" i="13" s="1"/>
  <c r="AB982" i="13"/>
  <c r="AP983" i="13" s="1"/>
  <c r="AC981" i="13"/>
  <c r="AQ982" i="13" s="1"/>
  <c r="AB981" i="13"/>
  <c r="AP982" i="13" s="1"/>
  <c r="AC980" i="13"/>
  <c r="AQ981" i="13" s="1"/>
  <c r="AB980" i="13"/>
  <c r="AP981" i="13" s="1"/>
  <c r="AC979" i="13"/>
  <c r="AQ980" i="13" s="1"/>
  <c r="AB979" i="13"/>
  <c r="AP980" i="13" s="1"/>
  <c r="AC978" i="13"/>
  <c r="AQ979" i="13" s="1"/>
  <c r="AB978" i="13"/>
  <c r="AP979" i="13" s="1"/>
  <c r="AC977" i="13"/>
  <c r="AQ978" i="13" s="1"/>
  <c r="AB977" i="13"/>
  <c r="AP978" i="13" s="1"/>
  <c r="AC976" i="13"/>
  <c r="AQ977" i="13" s="1"/>
  <c r="AB976" i="13"/>
  <c r="AP977" i="13" s="1"/>
  <c r="AC975" i="13"/>
  <c r="AQ976" i="13" s="1"/>
  <c r="AB975" i="13"/>
  <c r="AP976" i="13" s="1"/>
  <c r="AC974" i="13"/>
  <c r="AQ975" i="13" s="1"/>
  <c r="AB974" i="13"/>
  <c r="AP975" i="13" s="1"/>
  <c r="AC973" i="13"/>
  <c r="AQ974" i="13" s="1"/>
  <c r="AB973" i="13"/>
  <c r="AP974" i="13" s="1"/>
  <c r="AC972" i="13"/>
  <c r="AQ973" i="13" s="1"/>
  <c r="AB972" i="13"/>
  <c r="AP973" i="13" s="1"/>
  <c r="AC971" i="13"/>
  <c r="AQ972" i="13" s="1"/>
  <c r="AB971" i="13"/>
  <c r="AP972" i="13" s="1"/>
  <c r="AC970" i="13"/>
  <c r="AQ971" i="13" s="1"/>
  <c r="AB970" i="13"/>
  <c r="AP971" i="13" s="1"/>
  <c r="AC969" i="13"/>
  <c r="AQ970" i="13" s="1"/>
  <c r="AB969" i="13"/>
  <c r="AP970" i="13" s="1"/>
  <c r="AC968" i="13"/>
  <c r="AQ969" i="13" s="1"/>
  <c r="AB968" i="13"/>
  <c r="AP969" i="13" s="1"/>
  <c r="AC967" i="13"/>
  <c r="AQ968" i="13" s="1"/>
  <c r="AB967" i="13"/>
  <c r="AP968" i="13" s="1"/>
  <c r="AC966" i="13"/>
  <c r="AQ967" i="13" s="1"/>
  <c r="AB966" i="13"/>
  <c r="AP967" i="13" s="1"/>
  <c r="AC965" i="13"/>
  <c r="AQ966" i="13" s="1"/>
  <c r="AB965" i="13"/>
  <c r="AP966" i="13" s="1"/>
  <c r="AC964" i="13"/>
  <c r="AQ965" i="13" s="1"/>
  <c r="AB964" i="13"/>
  <c r="AP965" i="13" s="1"/>
  <c r="AC963" i="13"/>
  <c r="AQ964" i="13" s="1"/>
  <c r="AB963" i="13"/>
  <c r="AP964" i="13" s="1"/>
  <c r="AC962" i="13"/>
  <c r="AQ963" i="13" s="1"/>
  <c r="AB962" i="13"/>
  <c r="AP963" i="13" s="1"/>
  <c r="AC961" i="13"/>
  <c r="AQ962" i="13" s="1"/>
  <c r="AB961" i="13"/>
  <c r="AP962" i="13" s="1"/>
  <c r="AC960" i="13"/>
  <c r="AQ961" i="13" s="1"/>
  <c r="AB960" i="13"/>
  <c r="AP961" i="13" s="1"/>
  <c r="AC959" i="13"/>
  <c r="AQ960" i="13" s="1"/>
  <c r="AB959" i="13"/>
  <c r="AP960" i="13" s="1"/>
  <c r="AC958" i="13"/>
  <c r="AQ959" i="13" s="1"/>
  <c r="AB958" i="13"/>
  <c r="AP959" i="13" s="1"/>
  <c r="AC957" i="13"/>
  <c r="AQ958" i="13" s="1"/>
  <c r="AB957" i="13"/>
  <c r="AP958" i="13" s="1"/>
  <c r="AC956" i="13"/>
  <c r="AQ957" i="13" s="1"/>
  <c r="AB956" i="13"/>
  <c r="AP957" i="13" s="1"/>
  <c r="AC955" i="13"/>
  <c r="AQ956" i="13" s="1"/>
  <c r="AB955" i="13"/>
  <c r="AP956" i="13" s="1"/>
  <c r="AC954" i="13"/>
  <c r="AQ955" i="13" s="1"/>
  <c r="AB954" i="13"/>
  <c r="AP955" i="13" s="1"/>
  <c r="AC953" i="13"/>
  <c r="AQ954" i="13" s="1"/>
  <c r="AB953" i="13"/>
  <c r="AP954" i="13" s="1"/>
  <c r="AC952" i="13"/>
  <c r="AQ953" i="13" s="1"/>
  <c r="AB952" i="13"/>
  <c r="AP953" i="13" s="1"/>
  <c r="AC951" i="13"/>
  <c r="AQ952" i="13" s="1"/>
  <c r="AB951" i="13"/>
  <c r="AP952" i="13" s="1"/>
  <c r="AC950" i="13"/>
  <c r="AQ951" i="13" s="1"/>
  <c r="AB950" i="13"/>
  <c r="AP951" i="13" s="1"/>
  <c r="AC949" i="13"/>
  <c r="AQ950" i="13" s="1"/>
  <c r="AB949" i="13"/>
  <c r="AP950" i="13" s="1"/>
  <c r="AC948" i="13"/>
  <c r="AQ949" i="13" s="1"/>
  <c r="AB948" i="13"/>
  <c r="AP949" i="13" s="1"/>
  <c r="AC947" i="13"/>
  <c r="AQ948" i="13" s="1"/>
  <c r="AB947" i="13"/>
  <c r="AP948" i="13" s="1"/>
  <c r="AC946" i="13"/>
  <c r="AQ947" i="13" s="1"/>
  <c r="AB946" i="13"/>
  <c r="AP947" i="13" s="1"/>
  <c r="AC945" i="13"/>
  <c r="AQ946" i="13" s="1"/>
  <c r="AB945" i="13"/>
  <c r="AP946" i="13" s="1"/>
  <c r="AC944" i="13"/>
  <c r="AQ945" i="13" s="1"/>
  <c r="AB944" i="13"/>
  <c r="AP945" i="13" s="1"/>
  <c r="AC943" i="13"/>
  <c r="AQ944" i="13" s="1"/>
  <c r="AB943" i="13"/>
  <c r="AP944" i="13" s="1"/>
  <c r="AC942" i="13"/>
  <c r="AQ943" i="13" s="1"/>
  <c r="AB942" i="13"/>
  <c r="AP943" i="13" s="1"/>
  <c r="AC941" i="13"/>
  <c r="AQ942" i="13" s="1"/>
  <c r="AB941" i="13"/>
  <c r="AP942" i="13" s="1"/>
  <c r="AC940" i="13"/>
  <c r="AQ941" i="13" s="1"/>
  <c r="AB940" i="13"/>
  <c r="AP941" i="13" s="1"/>
  <c r="AC939" i="13"/>
  <c r="AQ940" i="13" s="1"/>
  <c r="AB939" i="13"/>
  <c r="AP940" i="13" s="1"/>
  <c r="AC938" i="13"/>
  <c r="AQ939" i="13" s="1"/>
  <c r="AB938" i="13"/>
  <c r="AP939" i="13" s="1"/>
  <c r="AC937" i="13"/>
  <c r="AQ938" i="13" s="1"/>
  <c r="AB937" i="13"/>
  <c r="AP938" i="13" s="1"/>
  <c r="AC936" i="13"/>
  <c r="AQ937" i="13" s="1"/>
  <c r="AB936" i="13"/>
  <c r="AP937" i="13" s="1"/>
  <c r="AC935" i="13"/>
  <c r="AQ936" i="13" s="1"/>
  <c r="AB935" i="13"/>
  <c r="AP936" i="13" s="1"/>
  <c r="AC934" i="13"/>
  <c r="AQ935" i="13" s="1"/>
  <c r="AB934" i="13"/>
  <c r="AP935" i="13" s="1"/>
  <c r="AC933" i="13"/>
  <c r="AQ934" i="13" s="1"/>
  <c r="AB933" i="13"/>
  <c r="AP934" i="13" s="1"/>
  <c r="AC932" i="13"/>
  <c r="AQ933" i="13" s="1"/>
  <c r="AB932" i="13"/>
  <c r="AP933" i="13" s="1"/>
  <c r="AC931" i="13"/>
  <c r="AQ932" i="13" s="1"/>
  <c r="AB931" i="13"/>
  <c r="AP932" i="13" s="1"/>
  <c r="AC930" i="13"/>
  <c r="AQ931" i="13" s="1"/>
  <c r="AB930" i="13"/>
  <c r="AP931" i="13" s="1"/>
  <c r="AC929" i="13"/>
  <c r="AQ930" i="13" s="1"/>
  <c r="AB929" i="13"/>
  <c r="AP930" i="13" s="1"/>
  <c r="AC928" i="13"/>
  <c r="AQ929" i="13" s="1"/>
  <c r="AB928" i="13"/>
  <c r="AP929" i="13" s="1"/>
  <c r="AC927" i="13"/>
  <c r="AQ928" i="13" s="1"/>
  <c r="AB927" i="13"/>
  <c r="AP928" i="13" s="1"/>
  <c r="AP926" i="13"/>
  <c r="AC926" i="13"/>
  <c r="AQ927" i="13" s="1"/>
  <c r="AB926" i="13"/>
  <c r="AP927" i="13" s="1"/>
  <c r="AC925" i="13"/>
  <c r="AQ926" i="13" s="1"/>
  <c r="AB925" i="13"/>
  <c r="AC924" i="13"/>
  <c r="AQ925" i="13" s="1"/>
  <c r="AB924" i="13"/>
  <c r="AP925" i="13" s="1"/>
  <c r="AC923" i="13"/>
  <c r="AQ924" i="13" s="1"/>
  <c r="AB923" i="13"/>
  <c r="AP924" i="13" s="1"/>
  <c r="AP922" i="13"/>
  <c r="AC922" i="13"/>
  <c r="AQ923" i="13" s="1"/>
  <c r="AB922" i="13"/>
  <c r="AP923" i="13" s="1"/>
  <c r="AC921" i="13"/>
  <c r="AQ922" i="13" s="1"/>
  <c r="AB921" i="13"/>
  <c r="AC920" i="13"/>
  <c r="AQ921" i="13" s="1"/>
  <c r="AB920" i="13"/>
  <c r="AP921" i="13" s="1"/>
  <c r="AC919" i="13"/>
  <c r="AQ920" i="13" s="1"/>
  <c r="AB919" i="13"/>
  <c r="AP920" i="13" s="1"/>
  <c r="AP918" i="13"/>
  <c r="AC918" i="13"/>
  <c r="AQ919" i="13" s="1"/>
  <c r="AB918" i="13"/>
  <c r="AP919" i="13" s="1"/>
  <c r="AC917" i="13"/>
  <c r="AQ918" i="13" s="1"/>
  <c r="AB917" i="13"/>
  <c r="AC916" i="13"/>
  <c r="AQ917" i="13" s="1"/>
  <c r="AB916" i="13"/>
  <c r="AP917" i="13" s="1"/>
  <c r="AC915" i="13"/>
  <c r="AQ916" i="13" s="1"/>
  <c r="AB915" i="13"/>
  <c r="AP916" i="13" s="1"/>
  <c r="AP914" i="13"/>
  <c r="AC914" i="13"/>
  <c r="AQ915" i="13" s="1"/>
  <c r="AB914" i="13"/>
  <c r="AP915" i="13" s="1"/>
  <c r="AC913" i="13"/>
  <c r="AQ914" i="13" s="1"/>
  <c r="AB913" i="13"/>
  <c r="AC912" i="13"/>
  <c r="AQ913" i="13" s="1"/>
  <c r="AB912" i="13"/>
  <c r="AP913" i="13" s="1"/>
  <c r="AC911" i="13"/>
  <c r="AQ912" i="13" s="1"/>
  <c r="AB911" i="13"/>
  <c r="AP912" i="13" s="1"/>
  <c r="AC910" i="13"/>
  <c r="AQ911" i="13" s="1"/>
  <c r="AB910" i="13"/>
  <c r="AP911" i="13" s="1"/>
  <c r="AC909" i="13"/>
  <c r="AQ910" i="13" s="1"/>
  <c r="AB909" i="13"/>
  <c r="AP910" i="13" s="1"/>
  <c r="AC908" i="13"/>
  <c r="AQ909" i="13" s="1"/>
  <c r="AB908" i="13"/>
  <c r="AP909" i="13" s="1"/>
  <c r="AC907" i="13"/>
  <c r="AQ908" i="13" s="1"/>
  <c r="AB907" i="13"/>
  <c r="AP908" i="13" s="1"/>
  <c r="AC906" i="13"/>
  <c r="AQ907" i="13" s="1"/>
  <c r="AB906" i="13"/>
  <c r="AP907" i="13" s="1"/>
  <c r="AC905" i="13"/>
  <c r="AQ906" i="13" s="1"/>
  <c r="AB905" i="13"/>
  <c r="AP906" i="13" s="1"/>
  <c r="AC904" i="13"/>
  <c r="AQ905" i="13" s="1"/>
  <c r="AB904" i="13"/>
  <c r="AP905" i="13" s="1"/>
  <c r="AC903" i="13"/>
  <c r="AQ904" i="13" s="1"/>
  <c r="AB903" i="13"/>
  <c r="AP904" i="13" s="1"/>
  <c r="AC902" i="13"/>
  <c r="AQ903" i="13" s="1"/>
  <c r="AB902" i="13"/>
  <c r="AP903" i="13" s="1"/>
  <c r="AC901" i="13"/>
  <c r="AQ902" i="13" s="1"/>
  <c r="AB901" i="13"/>
  <c r="AP902" i="13" s="1"/>
  <c r="AC900" i="13"/>
  <c r="AQ901" i="13" s="1"/>
  <c r="AB900" i="13"/>
  <c r="AP901" i="13" s="1"/>
  <c r="AC899" i="13"/>
  <c r="AQ900" i="13" s="1"/>
  <c r="AB899" i="13"/>
  <c r="AP900" i="13" s="1"/>
  <c r="AC898" i="13"/>
  <c r="AQ899" i="13" s="1"/>
  <c r="AB898" i="13"/>
  <c r="AP899" i="13" s="1"/>
  <c r="AC897" i="13"/>
  <c r="AQ898" i="13" s="1"/>
  <c r="AB897" i="13"/>
  <c r="AP898" i="13" s="1"/>
  <c r="AC896" i="13"/>
  <c r="AQ897" i="13" s="1"/>
  <c r="AB896" i="13"/>
  <c r="AP897" i="13" s="1"/>
  <c r="AC895" i="13"/>
  <c r="AQ896" i="13" s="1"/>
  <c r="AB895" i="13"/>
  <c r="AP896" i="13" s="1"/>
  <c r="AC894" i="13"/>
  <c r="AQ895" i="13" s="1"/>
  <c r="AB894" i="13"/>
  <c r="AP895" i="13" s="1"/>
  <c r="AC893" i="13"/>
  <c r="AQ894" i="13" s="1"/>
  <c r="AB893" i="13"/>
  <c r="AP894" i="13" s="1"/>
  <c r="AC892" i="13"/>
  <c r="AQ893" i="13" s="1"/>
  <c r="AB892" i="13"/>
  <c r="AP893" i="13" s="1"/>
  <c r="AC891" i="13"/>
  <c r="AQ892" i="13" s="1"/>
  <c r="AB891" i="13"/>
  <c r="AP892" i="13" s="1"/>
  <c r="AC890" i="13"/>
  <c r="AQ891" i="13" s="1"/>
  <c r="AB890" i="13"/>
  <c r="AP891" i="13" s="1"/>
  <c r="AC889" i="13"/>
  <c r="AQ890" i="13" s="1"/>
  <c r="AB889" i="13"/>
  <c r="AP890" i="13" s="1"/>
  <c r="AC888" i="13"/>
  <c r="AQ889" i="13" s="1"/>
  <c r="AB888" i="13"/>
  <c r="AP889" i="13" s="1"/>
  <c r="AC887" i="13"/>
  <c r="AQ888" i="13" s="1"/>
  <c r="AB887" i="13"/>
  <c r="AP888" i="13" s="1"/>
  <c r="AC886" i="13"/>
  <c r="AQ887" i="13" s="1"/>
  <c r="AB886" i="13"/>
  <c r="AP887" i="13" s="1"/>
  <c r="AC885" i="13"/>
  <c r="AQ886" i="13" s="1"/>
  <c r="AB885" i="13"/>
  <c r="AP886" i="13" s="1"/>
  <c r="AC884" i="13"/>
  <c r="AQ885" i="13" s="1"/>
  <c r="AB884" i="13"/>
  <c r="AP885" i="13" s="1"/>
  <c r="AC883" i="13"/>
  <c r="AQ884" i="13" s="1"/>
  <c r="AB883" i="13"/>
  <c r="AP884" i="13" s="1"/>
  <c r="AC882" i="13"/>
  <c r="AQ883" i="13" s="1"/>
  <c r="AB882" i="13"/>
  <c r="AP883" i="13" s="1"/>
  <c r="AC881" i="13"/>
  <c r="AQ882" i="13" s="1"/>
  <c r="AB881" i="13"/>
  <c r="AP882" i="13" s="1"/>
  <c r="AC880" i="13"/>
  <c r="AQ881" i="13" s="1"/>
  <c r="AB880" i="13"/>
  <c r="AP881" i="13" s="1"/>
  <c r="AC879" i="13"/>
  <c r="AQ880" i="13" s="1"/>
  <c r="AB879" i="13"/>
  <c r="AP880" i="13" s="1"/>
  <c r="AC878" i="13"/>
  <c r="AQ879" i="13" s="1"/>
  <c r="AB878" i="13"/>
  <c r="AP879" i="13" s="1"/>
  <c r="AC877" i="13"/>
  <c r="AQ878" i="13" s="1"/>
  <c r="AB877" i="13"/>
  <c r="AP878" i="13" s="1"/>
  <c r="AC876" i="13"/>
  <c r="AQ877" i="13" s="1"/>
  <c r="AB876" i="13"/>
  <c r="AP877" i="13" s="1"/>
  <c r="AC875" i="13"/>
  <c r="AQ876" i="13" s="1"/>
  <c r="AB875" i="13"/>
  <c r="AP876" i="13" s="1"/>
  <c r="AC874" i="13"/>
  <c r="AQ875" i="13" s="1"/>
  <c r="AB874" i="13"/>
  <c r="AP875" i="13" s="1"/>
  <c r="AC873" i="13"/>
  <c r="AQ874" i="13" s="1"/>
  <c r="AB873" i="13"/>
  <c r="AP874" i="13" s="1"/>
  <c r="AC872" i="13"/>
  <c r="AQ873" i="13" s="1"/>
  <c r="AB872" i="13"/>
  <c r="AP873" i="13" s="1"/>
  <c r="AC871" i="13"/>
  <c r="AQ872" i="13" s="1"/>
  <c r="AB871" i="13"/>
  <c r="AP872" i="13" s="1"/>
  <c r="AC870" i="13"/>
  <c r="AQ871" i="13" s="1"/>
  <c r="AB870" i="13"/>
  <c r="AP871" i="13" s="1"/>
  <c r="AP869" i="13"/>
  <c r="AC869" i="13"/>
  <c r="AQ870" i="13" s="1"/>
  <c r="AB869" i="13"/>
  <c r="AP870" i="13" s="1"/>
  <c r="AC868" i="13"/>
  <c r="AQ869" i="13" s="1"/>
  <c r="AB868" i="13"/>
  <c r="AC867" i="13"/>
  <c r="AQ868" i="13" s="1"/>
  <c r="AB867" i="13"/>
  <c r="AP868" i="13" s="1"/>
  <c r="AC866" i="13"/>
  <c r="AQ867" i="13" s="1"/>
  <c r="AB866" i="13"/>
  <c r="AP867" i="13" s="1"/>
  <c r="AC865" i="13"/>
  <c r="AQ866" i="13" s="1"/>
  <c r="AB865" i="13"/>
  <c r="AP866" i="13" s="1"/>
  <c r="AC864" i="13"/>
  <c r="AQ865" i="13" s="1"/>
  <c r="AB864" i="13"/>
  <c r="AP865" i="13" s="1"/>
  <c r="AQ863" i="13"/>
  <c r="AC863" i="13"/>
  <c r="AQ864" i="13" s="1"/>
  <c r="AB863" i="13"/>
  <c r="AP864" i="13" s="1"/>
  <c r="AQ862" i="13"/>
  <c r="AC862" i="13"/>
  <c r="AB862" i="13"/>
  <c r="AP863" i="13" s="1"/>
  <c r="AQ861" i="13"/>
  <c r="AC861" i="13"/>
  <c r="AB861" i="13"/>
  <c r="AP862" i="13" s="1"/>
  <c r="AQ860" i="13"/>
  <c r="AC860" i="13"/>
  <c r="AB860" i="13"/>
  <c r="AP861" i="13" s="1"/>
  <c r="AQ859" i="13"/>
  <c r="AC859" i="13"/>
  <c r="AB859" i="13"/>
  <c r="AP860" i="13" s="1"/>
  <c r="AQ858" i="13"/>
  <c r="AC858" i="13"/>
  <c r="AB858" i="13"/>
  <c r="AP859" i="13" s="1"/>
  <c r="AQ857" i="13"/>
  <c r="AC857" i="13"/>
  <c r="AB857" i="13"/>
  <c r="AP858" i="13" s="1"/>
  <c r="AQ856" i="13"/>
  <c r="AC856" i="13"/>
  <c r="AB856" i="13"/>
  <c r="AP857" i="13" s="1"/>
  <c r="AQ855" i="13"/>
  <c r="AC855" i="13"/>
  <c r="AB855" i="13"/>
  <c r="AP856" i="13" s="1"/>
  <c r="AQ854" i="13"/>
  <c r="AC854" i="13"/>
  <c r="AB854" i="13"/>
  <c r="AP855" i="13" s="1"/>
  <c r="AQ853" i="13"/>
  <c r="AC853" i="13"/>
  <c r="AB853" i="13"/>
  <c r="AP854" i="13" s="1"/>
  <c r="AQ852" i="13"/>
  <c r="AC852" i="13"/>
  <c r="AB852" i="13"/>
  <c r="AP853" i="13" s="1"/>
  <c r="AQ851" i="13"/>
  <c r="AC851" i="13"/>
  <c r="AB851" i="13"/>
  <c r="AP852" i="13" s="1"/>
  <c r="AQ850" i="13"/>
  <c r="AC850" i="13"/>
  <c r="AB850" i="13"/>
  <c r="AP851" i="13" s="1"/>
  <c r="AQ849" i="13"/>
  <c r="AC849" i="13"/>
  <c r="AB849" i="13"/>
  <c r="AP850" i="13" s="1"/>
  <c r="AQ848" i="13"/>
  <c r="AC848" i="13"/>
  <c r="AB848" i="13"/>
  <c r="AP849" i="13" s="1"/>
  <c r="AQ847" i="13"/>
  <c r="AC847" i="13"/>
  <c r="AB847" i="13"/>
  <c r="AP848" i="13" s="1"/>
  <c r="AQ846" i="13"/>
  <c r="AC846" i="13"/>
  <c r="AB846" i="13"/>
  <c r="AP847" i="13" s="1"/>
  <c r="AQ845" i="13"/>
  <c r="AC845" i="13"/>
  <c r="AB845" i="13"/>
  <c r="AP846" i="13" s="1"/>
  <c r="AQ844" i="13"/>
  <c r="AC844" i="13"/>
  <c r="AB844" i="13"/>
  <c r="AP845" i="13" s="1"/>
  <c r="AQ843" i="13"/>
  <c r="AC843" i="13"/>
  <c r="AB843" i="13"/>
  <c r="AP844" i="13" s="1"/>
  <c r="AQ842" i="13"/>
  <c r="AC842" i="13"/>
  <c r="AB842" i="13"/>
  <c r="AP843" i="13" s="1"/>
  <c r="AQ841" i="13"/>
  <c r="AC841" i="13"/>
  <c r="AB841" i="13"/>
  <c r="AP842" i="13" s="1"/>
  <c r="AQ840" i="13"/>
  <c r="AC840" i="13"/>
  <c r="AB840" i="13"/>
  <c r="AP841" i="13" s="1"/>
  <c r="AQ839" i="13"/>
  <c r="AC839" i="13"/>
  <c r="AB839" i="13"/>
  <c r="AP840" i="13" s="1"/>
  <c r="AQ838" i="13"/>
  <c r="AC838" i="13"/>
  <c r="AB838" i="13"/>
  <c r="AP839" i="13" s="1"/>
  <c r="AQ837" i="13"/>
  <c r="AC837" i="13"/>
  <c r="AB837" i="13"/>
  <c r="AP838" i="13" s="1"/>
  <c r="AQ836" i="13"/>
  <c r="AC836" i="13"/>
  <c r="AB836" i="13"/>
  <c r="AP837" i="13" s="1"/>
  <c r="AQ835" i="13"/>
  <c r="AC835" i="13"/>
  <c r="AB835" i="13"/>
  <c r="AP836" i="13" s="1"/>
  <c r="AQ834" i="13"/>
  <c r="AC834" i="13"/>
  <c r="AB834" i="13"/>
  <c r="AP835" i="13" s="1"/>
  <c r="AQ833" i="13"/>
  <c r="AC833" i="13"/>
  <c r="AB833" i="13"/>
  <c r="AP834" i="13" s="1"/>
  <c r="AQ832" i="13"/>
  <c r="AC832" i="13"/>
  <c r="AB832" i="13"/>
  <c r="AP833" i="13" s="1"/>
  <c r="AQ831" i="13"/>
  <c r="AC831" i="13"/>
  <c r="AB831" i="13"/>
  <c r="AP832" i="13" s="1"/>
  <c r="AQ830" i="13"/>
  <c r="AC830" i="13"/>
  <c r="AB830" i="13"/>
  <c r="AP831" i="13" s="1"/>
  <c r="AQ829" i="13"/>
  <c r="AC829" i="13"/>
  <c r="AB829" i="13"/>
  <c r="AP830" i="13" s="1"/>
  <c r="AQ828" i="13"/>
  <c r="AC828" i="13"/>
  <c r="AB828" i="13"/>
  <c r="AP829" i="13" s="1"/>
  <c r="AQ827" i="13"/>
  <c r="AC827" i="13"/>
  <c r="AB827" i="13"/>
  <c r="AP828" i="13" s="1"/>
  <c r="AQ826" i="13"/>
  <c r="AC826" i="13"/>
  <c r="AB826" i="13"/>
  <c r="AP827" i="13" s="1"/>
  <c r="AQ825" i="13"/>
  <c r="AC825" i="13"/>
  <c r="AB825" i="13"/>
  <c r="AP826" i="13" s="1"/>
  <c r="AQ824" i="13"/>
  <c r="AC824" i="13"/>
  <c r="AB824" i="13"/>
  <c r="AP825" i="13" s="1"/>
  <c r="AQ823" i="13"/>
  <c r="AC823" i="13"/>
  <c r="AB823" i="13"/>
  <c r="AP824" i="13" s="1"/>
  <c r="AQ822" i="13"/>
  <c r="AC822" i="13"/>
  <c r="AB822" i="13"/>
  <c r="AP823" i="13" s="1"/>
  <c r="AQ821" i="13"/>
  <c r="AC821" i="13"/>
  <c r="AB821" i="13"/>
  <c r="AP822" i="13" s="1"/>
  <c r="AQ820" i="13"/>
  <c r="AC820" i="13"/>
  <c r="AB820" i="13"/>
  <c r="AP821" i="13" s="1"/>
  <c r="AQ819" i="13"/>
  <c r="AC819" i="13"/>
  <c r="AB819" i="13"/>
  <c r="AP820" i="13" s="1"/>
  <c r="AQ818" i="13"/>
  <c r="AC818" i="13"/>
  <c r="AB818" i="13"/>
  <c r="AP819" i="13" s="1"/>
  <c r="AQ817" i="13"/>
  <c r="AC817" i="13"/>
  <c r="AB817" i="13"/>
  <c r="AP818" i="13" s="1"/>
  <c r="AQ816" i="13"/>
  <c r="AC816" i="13"/>
  <c r="AB816" i="13"/>
  <c r="AP817" i="13" s="1"/>
  <c r="AQ815" i="13"/>
  <c r="AC815" i="13"/>
  <c r="AB815" i="13"/>
  <c r="AP816" i="13" s="1"/>
  <c r="AQ814" i="13"/>
  <c r="AC814" i="13"/>
  <c r="AB814" i="13"/>
  <c r="AP815" i="13" s="1"/>
  <c r="AQ813" i="13"/>
  <c r="AC813" i="13"/>
  <c r="AB813" i="13"/>
  <c r="AP814" i="13" s="1"/>
  <c r="AQ812" i="13"/>
  <c r="AC812" i="13"/>
  <c r="AB812" i="13"/>
  <c r="AP813" i="13" s="1"/>
  <c r="AQ811" i="13"/>
  <c r="AC811" i="13"/>
  <c r="AB811" i="13"/>
  <c r="AP812" i="13" s="1"/>
  <c r="AQ810" i="13"/>
  <c r="AC810" i="13"/>
  <c r="AB810" i="13"/>
  <c r="AP811" i="13" s="1"/>
  <c r="AQ809" i="13"/>
  <c r="AC809" i="13"/>
  <c r="AB809" i="13"/>
  <c r="AP810" i="13" s="1"/>
  <c r="AQ808" i="13"/>
  <c r="AC808" i="13"/>
  <c r="AB808" i="13"/>
  <c r="AP809" i="13" s="1"/>
  <c r="AQ807" i="13"/>
  <c r="AC807" i="13"/>
  <c r="AB807" i="13"/>
  <c r="AP808" i="13" s="1"/>
  <c r="AQ806" i="13"/>
  <c r="AC806" i="13"/>
  <c r="AB806" i="13"/>
  <c r="AP807" i="13" s="1"/>
  <c r="AQ805" i="13"/>
  <c r="AC805" i="13"/>
  <c r="AB805" i="13"/>
  <c r="AP806" i="13" s="1"/>
  <c r="AQ804" i="13"/>
  <c r="AC804" i="13"/>
  <c r="AB804" i="13"/>
  <c r="AP805" i="13" s="1"/>
  <c r="AQ803" i="13"/>
  <c r="AC803" i="13"/>
  <c r="AB803" i="13"/>
  <c r="AP804" i="13" s="1"/>
  <c r="AQ802" i="13"/>
  <c r="AC802" i="13"/>
  <c r="AB802" i="13"/>
  <c r="AP803" i="13" s="1"/>
  <c r="AQ801" i="13"/>
  <c r="AC801" i="13"/>
  <c r="AB801" i="13"/>
  <c r="AP802" i="13" s="1"/>
  <c r="AQ800" i="13"/>
  <c r="AC800" i="13"/>
  <c r="AB800" i="13"/>
  <c r="AP801" i="13" s="1"/>
  <c r="AQ799" i="13"/>
  <c r="AC799" i="13"/>
  <c r="AB799" i="13"/>
  <c r="AP800" i="13" s="1"/>
  <c r="AQ798" i="13"/>
  <c r="AC798" i="13"/>
  <c r="AB798" i="13"/>
  <c r="AP799" i="13" s="1"/>
  <c r="AQ797" i="13"/>
  <c r="AC797" i="13"/>
  <c r="AB797" i="13"/>
  <c r="AP798" i="13" s="1"/>
  <c r="AQ796" i="13"/>
  <c r="AC796" i="13"/>
  <c r="AB796" i="13"/>
  <c r="AP797" i="13" s="1"/>
  <c r="AQ795" i="13"/>
  <c r="AC795" i="13"/>
  <c r="AB795" i="13"/>
  <c r="AP796" i="13" s="1"/>
  <c r="AQ794" i="13"/>
  <c r="AC794" i="13"/>
  <c r="AB794" i="13"/>
  <c r="AP795" i="13" s="1"/>
  <c r="AQ793" i="13"/>
  <c r="AC793" i="13"/>
  <c r="AB793" i="13"/>
  <c r="AP794" i="13" s="1"/>
  <c r="AQ792" i="13"/>
  <c r="AC792" i="13"/>
  <c r="AB792" i="13"/>
  <c r="AP793" i="13" s="1"/>
  <c r="AQ791" i="13"/>
  <c r="AC791" i="13"/>
  <c r="AB791" i="13"/>
  <c r="AP792" i="13" s="1"/>
  <c r="AQ790" i="13"/>
  <c r="AC790" i="13"/>
  <c r="AB790" i="13"/>
  <c r="AP791" i="13" s="1"/>
  <c r="AQ789" i="13"/>
  <c r="AC789" i="13"/>
  <c r="AB789" i="13"/>
  <c r="AP790" i="13" s="1"/>
  <c r="AQ788" i="13"/>
  <c r="AC788" i="13"/>
  <c r="AB788" i="13"/>
  <c r="AP789" i="13" s="1"/>
  <c r="AQ787" i="13"/>
  <c r="AC787" i="13"/>
  <c r="AB787" i="13"/>
  <c r="AP788" i="13" s="1"/>
  <c r="AQ786" i="13"/>
  <c r="AC786" i="13"/>
  <c r="AB786" i="13"/>
  <c r="AP787" i="13" s="1"/>
  <c r="AQ785" i="13"/>
  <c r="AC785" i="13"/>
  <c r="AB785" i="13"/>
  <c r="AP786" i="13" s="1"/>
  <c r="AQ784" i="13"/>
  <c r="AC784" i="13"/>
  <c r="AB784" i="13"/>
  <c r="AP785" i="13" s="1"/>
  <c r="AQ783" i="13"/>
  <c r="AC783" i="13"/>
  <c r="AB783" i="13"/>
  <c r="AP784" i="13" s="1"/>
  <c r="AQ782" i="13"/>
  <c r="AC782" i="13"/>
  <c r="AB782" i="13"/>
  <c r="AP783" i="13" s="1"/>
  <c r="AQ781" i="13"/>
  <c r="AC781" i="13"/>
  <c r="AB781" i="13"/>
  <c r="AP782" i="13" s="1"/>
  <c r="AQ780" i="13"/>
  <c r="AC780" i="13"/>
  <c r="AB780" i="13"/>
  <c r="AP781" i="13" s="1"/>
  <c r="AQ779" i="13"/>
  <c r="AC779" i="13"/>
  <c r="AB779" i="13"/>
  <c r="AP780" i="13" s="1"/>
  <c r="AQ778" i="13"/>
  <c r="AC778" i="13"/>
  <c r="AB778" i="13"/>
  <c r="AP779" i="13" s="1"/>
  <c r="AQ777" i="13"/>
  <c r="AC777" i="13"/>
  <c r="AB777" i="13"/>
  <c r="AP778" i="13" s="1"/>
  <c r="AQ776" i="13"/>
  <c r="AC776" i="13"/>
  <c r="AB776" i="13"/>
  <c r="AP777" i="13" s="1"/>
  <c r="AQ775" i="13"/>
  <c r="AC775" i="13"/>
  <c r="AB775" i="13"/>
  <c r="AP776" i="13" s="1"/>
  <c r="AQ774" i="13"/>
  <c r="AC774" i="13"/>
  <c r="AB774" i="13"/>
  <c r="AP775" i="13" s="1"/>
  <c r="AQ773" i="13"/>
  <c r="AC773" i="13"/>
  <c r="AB773" i="13"/>
  <c r="AP774" i="13" s="1"/>
  <c r="AQ772" i="13"/>
  <c r="AC772" i="13"/>
  <c r="AB772" i="13"/>
  <c r="AP773" i="13" s="1"/>
  <c r="AQ771" i="13"/>
  <c r="AC771" i="13"/>
  <c r="AB771" i="13"/>
  <c r="AP772" i="13" s="1"/>
  <c r="AQ770" i="13"/>
  <c r="AC770" i="13"/>
  <c r="AB770" i="13"/>
  <c r="AP771" i="13" s="1"/>
  <c r="AQ769" i="13"/>
  <c r="AC769" i="13"/>
  <c r="AB769" i="13"/>
  <c r="AP770" i="13" s="1"/>
  <c r="AQ768" i="13"/>
  <c r="AC768" i="13"/>
  <c r="AB768" i="13"/>
  <c r="AP769" i="13" s="1"/>
  <c r="AQ767" i="13"/>
  <c r="AC767" i="13"/>
  <c r="AB767" i="13"/>
  <c r="AP768" i="13" s="1"/>
  <c r="AQ766" i="13"/>
  <c r="AC766" i="13"/>
  <c r="AB766" i="13"/>
  <c r="AP767" i="13" s="1"/>
  <c r="AQ765" i="13"/>
  <c r="AC765" i="13"/>
  <c r="AB765" i="13"/>
  <c r="AP766" i="13" s="1"/>
  <c r="AQ764" i="13"/>
  <c r="AC764" i="13"/>
  <c r="AB764" i="13"/>
  <c r="AP765" i="13" s="1"/>
  <c r="AQ763" i="13"/>
  <c r="AC763" i="13"/>
  <c r="AB763" i="13"/>
  <c r="AP764" i="13" s="1"/>
  <c r="AQ762" i="13"/>
  <c r="AC762" i="13"/>
  <c r="AB762" i="13"/>
  <c r="AP763" i="13" s="1"/>
  <c r="AQ761" i="13"/>
  <c r="AC761" i="13"/>
  <c r="AB761" i="13"/>
  <c r="AP762" i="13" s="1"/>
  <c r="AQ760" i="13"/>
  <c r="AC760" i="13"/>
  <c r="AB760" i="13"/>
  <c r="AP761" i="13" s="1"/>
  <c r="AQ759" i="13"/>
  <c r="AC759" i="13"/>
  <c r="AB759" i="13"/>
  <c r="AP760" i="13" s="1"/>
  <c r="AQ758" i="13"/>
  <c r="AC758" i="13"/>
  <c r="AB758" i="13"/>
  <c r="AP759" i="13" s="1"/>
  <c r="AQ757" i="13"/>
  <c r="AC757" i="13"/>
  <c r="AB757" i="13"/>
  <c r="AP758" i="13" s="1"/>
  <c r="AQ756" i="13"/>
  <c r="AC756" i="13"/>
  <c r="AB756" i="13"/>
  <c r="AP757" i="13" s="1"/>
  <c r="AQ755" i="13"/>
  <c r="AC755" i="13"/>
  <c r="AB755" i="13"/>
  <c r="AP756" i="13" s="1"/>
  <c r="AQ754" i="13"/>
  <c r="AC754" i="13"/>
  <c r="AB754" i="13"/>
  <c r="AP755" i="13" s="1"/>
  <c r="AQ753" i="13"/>
  <c r="AC753" i="13"/>
  <c r="AB753" i="13"/>
  <c r="AP754" i="13" s="1"/>
  <c r="AQ752" i="13"/>
  <c r="AC752" i="13"/>
  <c r="AB752" i="13"/>
  <c r="AP753" i="13" s="1"/>
  <c r="AQ751" i="13"/>
  <c r="AC751" i="13"/>
  <c r="AB751" i="13"/>
  <c r="AP752" i="13" s="1"/>
  <c r="AQ750" i="13"/>
  <c r="AC750" i="13"/>
  <c r="AB750" i="13"/>
  <c r="AP751" i="13" s="1"/>
  <c r="AQ749" i="13"/>
  <c r="AC749" i="13"/>
  <c r="AB749" i="13"/>
  <c r="AP750" i="13" s="1"/>
  <c r="AQ748" i="13"/>
  <c r="AC748" i="13"/>
  <c r="AB748" i="13"/>
  <c r="AP749" i="13" s="1"/>
  <c r="AQ747" i="13"/>
  <c r="AC747" i="13"/>
  <c r="AB747" i="13"/>
  <c r="AP748" i="13" s="1"/>
  <c r="AQ746" i="13"/>
  <c r="AC746" i="13"/>
  <c r="AB746" i="13"/>
  <c r="AP747" i="13" s="1"/>
  <c r="AQ745" i="13"/>
  <c r="AC745" i="13"/>
  <c r="AB745" i="13"/>
  <c r="AP746" i="13" s="1"/>
  <c r="AQ744" i="13"/>
  <c r="AC744" i="13"/>
  <c r="AB744" i="13"/>
  <c r="AP745" i="13" s="1"/>
  <c r="AQ743" i="13"/>
  <c r="AC743" i="13"/>
  <c r="AB743" i="13"/>
  <c r="AP744" i="13" s="1"/>
  <c r="AQ742" i="13"/>
  <c r="AC742" i="13"/>
  <c r="AB742" i="13"/>
  <c r="AP743" i="13" s="1"/>
  <c r="AQ741" i="13"/>
  <c r="AC741" i="13"/>
  <c r="AB741" i="13"/>
  <c r="AP742" i="13" s="1"/>
  <c r="AQ740" i="13"/>
  <c r="AC740" i="13"/>
  <c r="AB740" i="13"/>
  <c r="AP741" i="13" s="1"/>
  <c r="AQ739" i="13"/>
  <c r="AC739" i="13"/>
  <c r="AB739" i="13"/>
  <c r="AP740" i="13" s="1"/>
  <c r="AQ738" i="13"/>
  <c r="AC738" i="13"/>
  <c r="AB738" i="13"/>
  <c r="AP739" i="13" s="1"/>
  <c r="AQ737" i="13"/>
  <c r="AC737" i="13"/>
  <c r="AB737" i="13"/>
  <c r="AP738" i="13" s="1"/>
  <c r="AQ736" i="13"/>
  <c r="AC736" i="13"/>
  <c r="AB736" i="13"/>
  <c r="AP737" i="13" s="1"/>
  <c r="AQ735" i="13"/>
  <c r="AC735" i="13"/>
  <c r="AB735" i="13"/>
  <c r="AP736" i="13" s="1"/>
  <c r="AQ734" i="13"/>
  <c r="AC734" i="13"/>
  <c r="AB734" i="13"/>
  <c r="AP735" i="13" s="1"/>
  <c r="AQ733" i="13"/>
  <c r="AC733" i="13"/>
  <c r="AB733" i="13"/>
  <c r="AP734" i="13" s="1"/>
  <c r="AQ732" i="13"/>
  <c r="AC732" i="13"/>
  <c r="AB732" i="13"/>
  <c r="AP733" i="13" s="1"/>
  <c r="AQ731" i="13"/>
  <c r="AC731" i="13"/>
  <c r="AB731" i="13"/>
  <c r="AP732" i="13" s="1"/>
  <c r="AQ730" i="13"/>
  <c r="AC730" i="13"/>
  <c r="AB730" i="13"/>
  <c r="AP731" i="13" s="1"/>
  <c r="AQ729" i="13"/>
  <c r="AC729" i="13"/>
  <c r="AB729" i="13"/>
  <c r="AP730" i="13" s="1"/>
  <c r="AQ728" i="13"/>
  <c r="AC728" i="13"/>
  <c r="AB728" i="13"/>
  <c r="AP729" i="13" s="1"/>
  <c r="AQ727" i="13"/>
  <c r="AC727" i="13"/>
  <c r="AB727" i="13"/>
  <c r="AP728" i="13" s="1"/>
  <c r="AQ726" i="13"/>
  <c r="AC726" i="13"/>
  <c r="AB726" i="13"/>
  <c r="AP727" i="13" s="1"/>
  <c r="AQ725" i="13"/>
  <c r="AC725" i="13"/>
  <c r="AB725" i="13"/>
  <c r="AP726" i="13" s="1"/>
  <c r="AQ724" i="13"/>
  <c r="AC724" i="13"/>
  <c r="AB724" i="13"/>
  <c r="AP725" i="13" s="1"/>
  <c r="AQ723" i="13"/>
  <c r="AC723" i="13"/>
  <c r="AB723" i="13"/>
  <c r="AP724" i="13" s="1"/>
  <c r="AQ722" i="13"/>
  <c r="AC722" i="13"/>
  <c r="AB722" i="13"/>
  <c r="AP723" i="13" s="1"/>
  <c r="AQ721" i="13"/>
  <c r="AC721" i="13"/>
  <c r="AB721" i="13"/>
  <c r="AP722" i="13" s="1"/>
  <c r="AQ720" i="13"/>
  <c r="AC720" i="13"/>
  <c r="AB720" i="13"/>
  <c r="AP721" i="13" s="1"/>
  <c r="AQ719" i="13"/>
  <c r="AC719" i="13"/>
  <c r="AB719" i="13"/>
  <c r="AP720" i="13" s="1"/>
  <c r="AQ718" i="13"/>
  <c r="AC718" i="13"/>
  <c r="AB718" i="13"/>
  <c r="AP719" i="13" s="1"/>
  <c r="AQ717" i="13"/>
  <c r="AC717" i="13"/>
  <c r="AB717" i="13"/>
  <c r="AP718" i="13" s="1"/>
  <c r="AQ716" i="13"/>
  <c r="AC716" i="13"/>
  <c r="AB716" i="13"/>
  <c r="AP717" i="13" s="1"/>
  <c r="AQ715" i="13"/>
  <c r="AC715" i="13"/>
  <c r="AB715" i="13"/>
  <c r="AP716" i="13" s="1"/>
  <c r="AQ714" i="13"/>
  <c r="AC714" i="13"/>
  <c r="AB714" i="13"/>
  <c r="AP715" i="13" s="1"/>
  <c r="AQ713" i="13"/>
  <c r="AC713" i="13"/>
  <c r="AB713" i="13"/>
  <c r="AP714" i="13" s="1"/>
  <c r="AQ712" i="13"/>
  <c r="AC712" i="13"/>
  <c r="AB712" i="13"/>
  <c r="AP713" i="13" s="1"/>
  <c r="AQ711" i="13"/>
  <c r="AC711" i="13"/>
  <c r="AB711" i="13"/>
  <c r="AP712" i="13" s="1"/>
  <c r="AQ710" i="13"/>
  <c r="AC710" i="13"/>
  <c r="AB710" i="13"/>
  <c r="AP711" i="13" s="1"/>
  <c r="AQ709" i="13"/>
  <c r="AC709" i="13"/>
  <c r="AB709" i="13"/>
  <c r="AP710" i="13" s="1"/>
  <c r="AQ708" i="13"/>
  <c r="AC708" i="13"/>
  <c r="AB708" i="13"/>
  <c r="AP709" i="13" s="1"/>
  <c r="AQ707" i="13"/>
  <c r="AC707" i="13"/>
  <c r="AB707" i="13"/>
  <c r="AP708" i="13" s="1"/>
  <c r="AQ706" i="13"/>
  <c r="AC706" i="13"/>
  <c r="AB706" i="13"/>
  <c r="AP707" i="13" s="1"/>
  <c r="AQ705" i="13"/>
  <c r="AC705" i="13"/>
  <c r="AB705" i="13"/>
  <c r="AP706" i="13" s="1"/>
  <c r="AQ704" i="13"/>
  <c r="AC704" i="13"/>
  <c r="AB704" i="13"/>
  <c r="AP705" i="13" s="1"/>
  <c r="AQ703" i="13"/>
  <c r="AC703" i="13"/>
  <c r="AB703" i="13"/>
  <c r="AP704" i="13" s="1"/>
  <c r="AQ702" i="13"/>
  <c r="AC702" i="13"/>
  <c r="AB702" i="13"/>
  <c r="AP703" i="13" s="1"/>
  <c r="AQ701" i="13"/>
  <c r="AC701" i="13"/>
  <c r="AB701" i="13"/>
  <c r="AP702" i="13" s="1"/>
  <c r="AQ700" i="13"/>
  <c r="AC700" i="13"/>
  <c r="AB700" i="13"/>
  <c r="AP701" i="13" s="1"/>
  <c r="AQ699" i="13"/>
  <c r="AC699" i="13"/>
  <c r="AB699" i="13"/>
  <c r="AP700" i="13" s="1"/>
  <c r="AQ698" i="13"/>
  <c r="AC698" i="13"/>
  <c r="AB698" i="13"/>
  <c r="AP699" i="13" s="1"/>
  <c r="AQ697" i="13"/>
  <c r="AC697" i="13"/>
  <c r="AB697" i="13"/>
  <c r="AP698" i="13" s="1"/>
  <c r="AQ696" i="13"/>
  <c r="AC696" i="13"/>
  <c r="AB696" i="13"/>
  <c r="AP697" i="13" s="1"/>
  <c r="AQ695" i="13"/>
  <c r="AC695" i="13"/>
  <c r="AB695" i="13"/>
  <c r="AP696" i="13" s="1"/>
  <c r="AQ694" i="13"/>
  <c r="AC694" i="13"/>
  <c r="AB694" i="13"/>
  <c r="AP695" i="13" s="1"/>
  <c r="AQ693" i="13"/>
  <c r="AC693" i="13"/>
  <c r="AB693" i="13"/>
  <c r="AP694" i="13" s="1"/>
  <c r="AQ692" i="13"/>
  <c r="AC692" i="13"/>
  <c r="AB692" i="13"/>
  <c r="AP693" i="13" s="1"/>
  <c r="AQ691" i="13"/>
  <c r="AC691" i="13"/>
  <c r="AB691" i="13"/>
  <c r="AP692" i="13" s="1"/>
  <c r="AQ690" i="13"/>
  <c r="AC690" i="13"/>
  <c r="AB690" i="13"/>
  <c r="AP691" i="13" s="1"/>
  <c r="AQ689" i="13"/>
  <c r="AC689" i="13"/>
  <c r="AB689" i="13"/>
  <c r="AP690" i="13" s="1"/>
  <c r="AQ688" i="13"/>
  <c r="AC688" i="13"/>
  <c r="AB688" i="13"/>
  <c r="AP689" i="13" s="1"/>
  <c r="AQ687" i="13"/>
  <c r="AC687" i="13"/>
  <c r="AB687" i="13"/>
  <c r="AP688" i="13" s="1"/>
  <c r="AQ686" i="13"/>
  <c r="AC686" i="13"/>
  <c r="AB686" i="13"/>
  <c r="AP687" i="13" s="1"/>
  <c r="AQ685" i="13"/>
  <c r="AC685" i="13"/>
  <c r="AB685" i="13"/>
  <c r="AP686" i="13" s="1"/>
  <c r="AQ684" i="13"/>
  <c r="AC684" i="13"/>
  <c r="AB684" i="13"/>
  <c r="AP685" i="13" s="1"/>
  <c r="AQ683" i="13"/>
  <c r="AC683" i="13"/>
  <c r="AB683" i="13"/>
  <c r="AP684" i="13" s="1"/>
  <c r="AQ682" i="13"/>
  <c r="AC682" i="13"/>
  <c r="AB682" i="13"/>
  <c r="AP683" i="13" s="1"/>
  <c r="AQ681" i="13"/>
  <c r="AC681" i="13"/>
  <c r="AB681" i="13"/>
  <c r="AP682" i="13" s="1"/>
  <c r="AQ680" i="13"/>
  <c r="AC680" i="13"/>
  <c r="AB680" i="13"/>
  <c r="AP681" i="13" s="1"/>
  <c r="AQ679" i="13"/>
  <c r="AC679" i="13"/>
  <c r="AB679" i="13"/>
  <c r="AP680" i="13" s="1"/>
  <c r="AQ678" i="13"/>
  <c r="AC678" i="13"/>
  <c r="AB678" i="13"/>
  <c r="AP679" i="13" s="1"/>
  <c r="AQ677" i="13"/>
  <c r="AC677" i="13"/>
  <c r="AB677" i="13"/>
  <c r="AP678" i="13" s="1"/>
  <c r="AQ676" i="13"/>
  <c r="AC676" i="13"/>
  <c r="AB676" i="13"/>
  <c r="AP677" i="13" s="1"/>
  <c r="AQ675" i="13"/>
  <c r="AC675" i="13"/>
  <c r="AB675" i="13"/>
  <c r="AP676" i="13" s="1"/>
  <c r="AQ674" i="13"/>
  <c r="AC674" i="13"/>
  <c r="AB674" i="13"/>
  <c r="AP675" i="13" s="1"/>
  <c r="AQ673" i="13"/>
  <c r="AC673" i="13"/>
  <c r="AB673" i="13"/>
  <c r="AP674" i="13" s="1"/>
  <c r="AQ672" i="13"/>
  <c r="AC672" i="13"/>
  <c r="AB672" i="13"/>
  <c r="AP673" i="13" s="1"/>
  <c r="AQ671" i="13"/>
  <c r="AC671" i="13"/>
  <c r="AB671" i="13"/>
  <c r="AP672" i="13" s="1"/>
  <c r="AQ670" i="13"/>
  <c r="AC670" i="13"/>
  <c r="AB670" i="13"/>
  <c r="AP671" i="13" s="1"/>
  <c r="AQ669" i="13"/>
  <c r="AC669" i="13"/>
  <c r="AB669" i="13"/>
  <c r="AP670" i="13" s="1"/>
  <c r="AQ668" i="13"/>
  <c r="AC668" i="13"/>
  <c r="AB668" i="13"/>
  <c r="AP669" i="13" s="1"/>
  <c r="AQ667" i="13"/>
  <c r="AC667" i="13"/>
  <c r="AB667" i="13"/>
  <c r="AP668" i="13" s="1"/>
  <c r="AQ666" i="13"/>
  <c r="AC666" i="13"/>
  <c r="AB666" i="13"/>
  <c r="AP667" i="13" s="1"/>
  <c r="AQ665" i="13"/>
  <c r="AC665" i="13"/>
  <c r="AB665" i="13"/>
  <c r="AP666" i="13" s="1"/>
  <c r="AQ664" i="13"/>
  <c r="AC664" i="13"/>
  <c r="AB664" i="13"/>
  <c r="AP665" i="13" s="1"/>
  <c r="AQ663" i="13"/>
  <c r="AC663" i="13"/>
  <c r="AB663" i="13"/>
  <c r="AP664" i="13" s="1"/>
  <c r="AQ662" i="13"/>
  <c r="AC662" i="13"/>
  <c r="AB662" i="13"/>
  <c r="AP663" i="13" s="1"/>
  <c r="AQ661" i="13"/>
  <c r="AC661" i="13"/>
  <c r="AB661" i="13"/>
  <c r="AP662" i="13" s="1"/>
  <c r="AQ660" i="13"/>
  <c r="AC660" i="13"/>
  <c r="AB660" i="13"/>
  <c r="AP661" i="13" s="1"/>
  <c r="AQ659" i="13"/>
  <c r="AC659" i="13"/>
  <c r="AB659" i="13"/>
  <c r="AP660" i="13" s="1"/>
  <c r="AQ658" i="13"/>
  <c r="AC658" i="13"/>
  <c r="AB658" i="13"/>
  <c r="AP659" i="13" s="1"/>
  <c r="AQ657" i="13"/>
  <c r="AC657" i="13"/>
  <c r="AB657" i="13"/>
  <c r="AP658" i="13" s="1"/>
  <c r="AQ656" i="13"/>
  <c r="AC656" i="13"/>
  <c r="AB656" i="13"/>
  <c r="AP657" i="13" s="1"/>
  <c r="AQ655" i="13"/>
  <c r="AC655" i="13"/>
  <c r="AB655" i="13"/>
  <c r="AP656" i="13" s="1"/>
  <c r="AQ654" i="13"/>
  <c r="AC654" i="13"/>
  <c r="AB654" i="13"/>
  <c r="AP655" i="13" s="1"/>
  <c r="AQ653" i="13"/>
  <c r="AC653" i="13"/>
  <c r="AB653" i="13"/>
  <c r="AP654" i="13" s="1"/>
  <c r="AQ652" i="13"/>
  <c r="AC652" i="13"/>
  <c r="AB652" i="13"/>
  <c r="AP653" i="13" s="1"/>
  <c r="AQ651" i="13"/>
  <c r="AC651" i="13"/>
  <c r="AB651" i="13"/>
  <c r="AP652" i="13" s="1"/>
  <c r="AQ650" i="13"/>
  <c r="AC650" i="13"/>
  <c r="AB650" i="13"/>
  <c r="AP651" i="13" s="1"/>
  <c r="AQ649" i="13"/>
  <c r="AC649" i="13"/>
  <c r="AB649" i="13"/>
  <c r="AP650" i="13" s="1"/>
  <c r="AQ648" i="13"/>
  <c r="AC648" i="13"/>
  <c r="AB648" i="13"/>
  <c r="AP649" i="13" s="1"/>
  <c r="AQ647" i="13"/>
  <c r="AC647" i="13"/>
  <c r="AB647" i="13"/>
  <c r="AP648" i="13" s="1"/>
  <c r="AQ646" i="13"/>
  <c r="AC646" i="13"/>
  <c r="AB646" i="13"/>
  <c r="AP647" i="13" s="1"/>
  <c r="AQ645" i="13"/>
  <c r="AC645" i="13"/>
  <c r="AB645" i="13"/>
  <c r="AP646" i="13" s="1"/>
  <c r="AQ644" i="13"/>
  <c r="AC644" i="13"/>
  <c r="AB644" i="13"/>
  <c r="AP645" i="13" s="1"/>
  <c r="AQ643" i="13"/>
  <c r="AC643" i="13"/>
  <c r="AB643" i="13"/>
  <c r="AP644" i="13" s="1"/>
  <c r="AQ642" i="13"/>
  <c r="AC642" i="13"/>
  <c r="AB642" i="13"/>
  <c r="AP643" i="13" s="1"/>
  <c r="AQ641" i="13"/>
  <c r="AC641" i="13"/>
  <c r="AB641" i="13"/>
  <c r="AP642" i="13" s="1"/>
  <c r="AQ640" i="13"/>
  <c r="AC640" i="13"/>
  <c r="AB640" i="13"/>
  <c r="AP641" i="13" s="1"/>
  <c r="AQ639" i="13"/>
  <c r="AC639" i="13"/>
  <c r="AB639" i="13"/>
  <c r="AP640" i="13" s="1"/>
  <c r="AQ638" i="13"/>
  <c r="AC638" i="13"/>
  <c r="AB638" i="13"/>
  <c r="AP639" i="13" s="1"/>
  <c r="AQ637" i="13"/>
  <c r="AC637" i="13"/>
  <c r="AB637" i="13"/>
  <c r="AP638" i="13" s="1"/>
  <c r="AQ636" i="13"/>
  <c r="AC636" i="13"/>
  <c r="AB636" i="13"/>
  <c r="AP637" i="13" s="1"/>
  <c r="AP635" i="13"/>
  <c r="AC635" i="13"/>
  <c r="AB635" i="13"/>
  <c r="AP636" i="13" s="1"/>
  <c r="AC634" i="13"/>
  <c r="AQ635" i="13" s="1"/>
  <c r="AB634" i="13"/>
  <c r="AC633" i="13"/>
  <c r="AQ634" i="13" s="1"/>
  <c r="AB633" i="13"/>
  <c r="AP634" i="13" s="1"/>
  <c r="AC632" i="13"/>
  <c r="AQ633" i="13" s="1"/>
  <c r="AB632" i="13"/>
  <c r="AP633" i="13" s="1"/>
  <c r="AP631" i="13"/>
  <c r="AC631" i="13"/>
  <c r="AQ632" i="13" s="1"/>
  <c r="AB631" i="13"/>
  <c r="AP632" i="13" s="1"/>
  <c r="AC630" i="13"/>
  <c r="AQ631" i="13" s="1"/>
  <c r="AB630" i="13"/>
  <c r="AC629" i="13"/>
  <c r="AQ630" i="13" s="1"/>
  <c r="AB629" i="13"/>
  <c r="AP630" i="13" s="1"/>
  <c r="AC628" i="13"/>
  <c r="AQ629" i="13" s="1"/>
  <c r="AB628" i="13"/>
  <c r="AP629" i="13" s="1"/>
  <c r="AP627" i="13"/>
  <c r="AC627" i="13"/>
  <c r="AQ628" i="13" s="1"/>
  <c r="AB627" i="13"/>
  <c r="AP628" i="13" s="1"/>
  <c r="AC626" i="13"/>
  <c r="AQ627" i="13" s="1"/>
  <c r="AB626" i="13"/>
  <c r="AC625" i="13"/>
  <c r="AQ626" i="13" s="1"/>
  <c r="AB625" i="13"/>
  <c r="AP626" i="13" s="1"/>
  <c r="AC624" i="13"/>
  <c r="AQ625" i="13" s="1"/>
  <c r="AB624" i="13"/>
  <c r="AP625" i="13" s="1"/>
  <c r="AP623" i="13"/>
  <c r="AC623" i="13"/>
  <c r="AQ624" i="13" s="1"/>
  <c r="AB623" i="13"/>
  <c r="AP624" i="13" s="1"/>
  <c r="AC622" i="13"/>
  <c r="AQ623" i="13" s="1"/>
  <c r="AB622" i="13"/>
  <c r="AC621" i="13"/>
  <c r="AQ622" i="13" s="1"/>
  <c r="AB621" i="13"/>
  <c r="AP622" i="13" s="1"/>
  <c r="AC620" i="13"/>
  <c r="AQ621" i="13" s="1"/>
  <c r="AB620" i="13"/>
  <c r="AP621" i="13" s="1"/>
  <c r="AP619" i="13"/>
  <c r="AC619" i="13"/>
  <c r="AQ620" i="13" s="1"/>
  <c r="AB619" i="13"/>
  <c r="AP620" i="13" s="1"/>
  <c r="AC618" i="13"/>
  <c r="AQ619" i="13" s="1"/>
  <c r="AB618" i="13"/>
  <c r="AC617" i="13"/>
  <c r="AQ618" i="13" s="1"/>
  <c r="AB617" i="13"/>
  <c r="AP618" i="13" s="1"/>
  <c r="AC616" i="13"/>
  <c r="AQ617" i="13" s="1"/>
  <c r="AB616" i="13"/>
  <c r="AP617" i="13" s="1"/>
  <c r="AP615" i="13"/>
  <c r="AC615" i="13"/>
  <c r="AQ616" i="13" s="1"/>
  <c r="AB615" i="13"/>
  <c r="AP616" i="13" s="1"/>
  <c r="AC614" i="13"/>
  <c r="AQ615" i="13" s="1"/>
  <c r="AB614" i="13"/>
  <c r="AC613" i="13"/>
  <c r="AQ614" i="13" s="1"/>
  <c r="AB613" i="13"/>
  <c r="AP614" i="13" s="1"/>
  <c r="AC612" i="13"/>
  <c r="AQ613" i="13" s="1"/>
  <c r="AB612" i="13"/>
  <c r="AP613" i="13" s="1"/>
  <c r="AP611" i="13"/>
  <c r="AC611" i="13"/>
  <c r="AQ612" i="13" s="1"/>
  <c r="AB611" i="13"/>
  <c r="AP612" i="13" s="1"/>
  <c r="AC610" i="13"/>
  <c r="AQ611" i="13" s="1"/>
  <c r="AB610" i="13"/>
  <c r="AC609" i="13"/>
  <c r="AQ610" i="13" s="1"/>
  <c r="AB609" i="13"/>
  <c r="AP610" i="13" s="1"/>
  <c r="AC608" i="13"/>
  <c r="AQ609" i="13" s="1"/>
  <c r="AB608" i="13"/>
  <c r="AP609" i="13" s="1"/>
  <c r="AC607" i="13"/>
  <c r="AQ608" i="13" s="1"/>
  <c r="AB607" i="13"/>
  <c r="AP608" i="13" s="1"/>
  <c r="AC606" i="13"/>
  <c r="AQ607" i="13" s="1"/>
  <c r="AB606" i="13"/>
  <c r="AP607" i="13" s="1"/>
  <c r="AC605" i="13"/>
  <c r="AQ606" i="13" s="1"/>
  <c r="AB605" i="13"/>
  <c r="AP606" i="13" s="1"/>
  <c r="AC604" i="13"/>
  <c r="AQ605" i="13" s="1"/>
  <c r="AB604" i="13"/>
  <c r="AP605" i="13" s="1"/>
  <c r="AC603" i="13"/>
  <c r="AQ604" i="13" s="1"/>
  <c r="AB603" i="13"/>
  <c r="AP604" i="13" s="1"/>
  <c r="AC602" i="13"/>
  <c r="AQ603" i="13" s="1"/>
  <c r="AB602" i="13"/>
  <c r="AP603" i="13" s="1"/>
  <c r="AC601" i="13"/>
  <c r="AQ602" i="13" s="1"/>
  <c r="AB601" i="13"/>
  <c r="AP602" i="13" s="1"/>
  <c r="AC600" i="13"/>
  <c r="AQ601" i="13" s="1"/>
  <c r="AB600" i="13"/>
  <c r="AP601" i="13" s="1"/>
  <c r="AC599" i="13"/>
  <c r="AQ600" i="13" s="1"/>
  <c r="AB599" i="13"/>
  <c r="AP600" i="13" s="1"/>
  <c r="AC598" i="13"/>
  <c r="AQ599" i="13" s="1"/>
  <c r="AB598" i="13"/>
  <c r="AP599" i="13" s="1"/>
  <c r="AC597" i="13"/>
  <c r="AQ598" i="13" s="1"/>
  <c r="AB597" i="13"/>
  <c r="AP598" i="13" s="1"/>
  <c r="AC596" i="13"/>
  <c r="AQ597" i="13" s="1"/>
  <c r="AB596" i="13"/>
  <c r="AP597" i="13" s="1"/>
  <c r="AC595" i="13"/>
  <c r="AQ596" i="13" s="1"/>
  <c r="AB595" i="13"/>
  <c r="AP596" i="13" s="1"/>
  <c r="AC594" i="13"/>
  <c r="AQ595" i="13" s="1"/>
  <c r="AB594" i="13"/>
  <c r="AP595" i="13" s="1"/>
  <c r="AC593" i="13"/>
  <c r="AQ594" i="13" s="1"/>
  <c r="AB593" i="13"/>
  <c r="AP594" i="13" s="1"/>
  <c r="AC592" i="13"/>
  <c r="AQ593" i="13" s="1"/>
  <c r="AB592" i="13"/>
  <c r="AP593" i="13" s="1"/>
  <c r="AC591" i="13"/>
  <c r="AQ592" i="13" s="1"/>
  <c r="AB591" i="13"/>
  <c r="AP592" i="13" s="1"/>
  <c r="AC590" i="13"/>
  <c r="AQ591" i="13" s="1"/>
  <c r="AB590" i="13"/>
  <c r="AP591" i="13" s="1"/>
  <c r="AC589" i="13"/>
  <c r="AQ590" i="13" s="1"/>
  <c r="AB589" i="13"/>
  <c r="AP590" i="13" s="1"/>
  <c r="AC588" i="13"/>
  <c r="AQ589" i="13" s="1"/>
  <c r="AB588" i="13"/>
  <c r="AP589" i="13" s="1"/>
  <c r="AC587" i="13"/>
  <c r="AQ588" i="13" s="1"/>
  <c r="AB587" i="13"/>
  <c r="AP588" i="13" s="1"/>
  <c r="AC586" i="13"/>
  <c r="AQ587" i="13" s="1"/>
  <c r="AB586" i="13"/>
  <c r="AP587" i="13" s="1"/>
  <c r="AC585" i="13"/>
  <c r="AQ586" i="13" s="1"/>
  <c r="AB585" i="13"/>
  <c r="AP586" i="13" s="1"/>
  <c r="AC584" i="13"/>
  <c r="AQ585" i="13" s="1"/>
  <c r="AB584" i="13"/>
  <c r="AP585" i="13" s="1"/>
  <c r="AC583" i="13"/>
  <c r="AQ584" i="13" s="1"/>
  <c r="AB583" i="13"/>
  <c r="AP584" i="13" s="1"/>
  <c r="AC582" i="13"/>
  <c r="AQ583" i="13" s="1"/>
  <c r="AB582" i="13"/>
  <c r="AP583" i="13" s="1"/>
  <c r="AC581" i="13"/>
  <c r="AQ582" i="13" s="1"/>
  <c r="AB581" i="13"/>
  <c r="AP582" i="13" s="1"/>
  <c r="AC580" i="13"/>
  <c r="AQ581" i="13" s="1"/>
  <c r="AB580" i="13"/>
  <c r="AP581" i="13" s="1"/>
  <c r="AC579" i="13"/>
  <c r="AQ580" i="13" s="1"/>
  <c r="AB579" i="13"/>
  <c r="AP580" i="13" s="1"/>
  <c r="AC578" i="13"/>
  <c r="AQ579" i="13" s="1"/>
  <c r="AB578" i="13"/>
  <c r="AP579" i="13" s="1"/>
  <c r="AC577" i="13"/>
  <c r="AQ578" i="13" s="1"/>
  <c r="AB577" i="13"/>
  <c r="AP578" i="13" s="1"/>
  <c r="AC576" i="13"/>
  <c r="AQ577" i="13" s="1"/>
  <c r="AB576" i="13"/>
  <c r="AP577" i="13" s="1"/>
  <c r="AC575" i="13"/>
  <c r="AQ576" i="13" s="1"/>
  <c r="AB575" i="13"/>
  <c r="AP576" i="13" s="1"/>
  <c r="AC574" i="13"/>
  <c r="AQ575" i="13" s="1"/>
  <c r="AB574" i="13"/>
  <c r="AP575" i="13" s="1"/>
  <c r="AC573" i="13"/>
  <c r="AQ574" i="13" s="1"/>
  <c r="AB573" i="13"/>
  <c r="AP574" i="13" s="1"/>
  <c r="AC572" i="13"/>
  <c r="AQ573" i="13" s="1"/>
  <c r="AB572" i="13"/>
  <c r="AP573" i="13" s="1"/>
  <c r="AC571" i="13"/>
  <c r="AQ572" i="13" s="1"/>
  <c r="AB571" i="13"/>
  <c r="AP572" i="13" s="1"/>
  <c r="AC570" i="13"/>
  <c r="AQ571" i="13" s="1"/>
  <c r="AB570" i="13"/>
  <c r="AP571" i="13" s="1"/>
  <c r="AC569" i="13"/>
  <c r="AQ570" i="13" s="1"/>
  <c r="AB569" i="13"/>
  <c r="AP570" i="13" s="1"/>
  <c r="AC568" i="13"/>
  <c r="AQ569" i="13" s="1"/>
  <c r="AB568" i="13"/>
  <c r="AP569" i="13" s="1"/>
  <c r="AC567" i="13"/>
  <c r="AQ568" i="13" s="1"/>
  <c r="AB567" i="13"/>
  <c r="AP568" i="13" s="1"/>
  <c r="AC566" i="13"/>
  <c r="AQ567" i="13" s="1"/>
  <c r="AB566" i="13"/>
  <c r="AP567" i="13" s="1"/>
  <c r="AC565" i="13"/>
  <c r="AQ566" i="13" s="1"/>
  <c r="AB565" i="13"/>
  <c r="AP566" i="13" s="1"/>
  <c r="AC564" i="13"/>
  <c r="AQ565" i="13" s="1"/>
  <c r="AB564" i="13"/>
  <c r="AP565" i="13" s="1"/>
  <c r="AC563" i="13"/>
  <c r="AQ564" i="13" s="1"/>
  <c r="AB563" i="13"/>
  <c r="AP564" i="13" s="1"/>
  <c r="AC562" i="13"/>
  <c r="AQ563" i="13" s="1"/>
  <c r="AB562" i="13"/>
  <c r="AP563" i="13" s="1"/>
  <c r="AC561" i="13"/>
  <c r="AQ562" i="13" s="1"/>
  <c r="AB561" i="13"/>
  <c r="AP562" i="13" s="1"/>
  <c r="AC560" i="13"/>
  <c r="AQ561" i="13" s="1"/>
  <c r="AB560" i="13"/>
  <c r="AP561" i="13" s="1"/>
  <c r="AC559" i="13"/>
  <c r="AQ560" i="13" s="1"/>
  <c r="AB559" i="13"/>
  <c r="AP560" i="13" s="1"/>
  <c r="AC558" i="13"/>
  <c r="AQ559" i="13" s="1"/>
  <c r="AB558" i="13"/>
  <c r="AP559" i="13" s="1"/>
  <c r="AC557" i="13"/>
  <c r="AQ558" i="13" s="1"/>
  <c r="AB557" i="13"/>
  <c r="AP558" i="13" s="1"/>
  <c r="AC556" i="13"/>
  <c r="AQ557" i="13" s="1"/>
  <c r="AB556" i="13"/>
  <c r="AP557" i="13" s="1"/>
  <c r="AC555" i="13"/>
  <c r="AQ556" i="13" s="1"/>
  <c r="AB555" i="13"/>
  <c r="AP556" i="13" s="1"/>
  <c r="AP554" i="13"/>
  <c r="AC554" i="13"/>
  <c r="AQ555" i="13" s="1"/>
  <c r="AB554" i="13"/>
  <c r="AP555" i="13" s="1"/>
  <c r="AC553" i="13"/>
  <c r="AQ554" i="13" s="1"/>
  <c r="AB553" i="13"/>
  <c r="AC552" i="13"/>
  <c r="AQ553" i="13" s="1"/>
  <c r="AB552" i="13"/>
  <c r="AP553" i="13" s="1"/>
  <c r="AC551" i="13"/>
  <c r="AQ552" i="13" s="1"/>
  <c r="AB551" i="13"/>
  <c r="AP552" i="13" s="1"/>
  <c r="AP550" i="13"/>
  <c r="AC550" i="13"/>
  <c r="AQ551" i="13" s="1"/>
  <c r="AB550" i="13"/>
  <c r="AP551" i="13" s="1"/>
  <c r="AC549" i="13"/>
  <c r="AQ550" i="13" s="1"/>
  <c r="AB549" i="13"/>
  <c r="AC548" i="13"/>
  <c r="AQ549" i="13" s="1"/>
  <c r="AB548" i="13"/>
  <c r="AP549" i="13" s="1"/>
  <c r="AC547" i="13"/>
  <c r="AQ548" i="13" s="1"/>
  <c r="AB547" i="13"/>
  <c r="AP548" i="13" s="1"/>
  <c r="AP546" i="13"/>
  <c r="AC546" i="13"/>
  <c r="AQ547" i="13" s="1"/>
  <c r="AB546" i="13"/>
  <c r="AP547" i="13" s="1"/>
  <c r="AC545" i="13"/>
  <c r="AQ546" i="13" s="1"/>
  <c r="AB545" i="13"/>
  <c r="AC544" i="13"/>
  <c r="AQ545" i="13" s="1"/>
  <c r="AB544" i="13"/>
  <c r="AP545" i="13" s="1"/>
  <c r="AC543" i="13"/>
  <c r="AQ544" i="13" s="1"/>
  <c r="AB543" i="13"/>
  <c r="AP544" i="13" s="1"/>
  <c r="AP542" i="13"/>
  <c r="AC542" i="13"/>
  <c r="AQ543" i="13" s="1"/>
  <c r="AB542" i="13"/>
  <c r="AP543" i="13" s="1"/>
  <c r="AC541" i="13"/>
  <c r="AQ542" i="13" s="1"/>
  <c r="AB541" i="13"/>
  <c r="AC540" i="13"/>
  <c r="AQ541" i="13" s="1"/>
  <c r="AB540" i="13"/>
  <c r="AP541" i="13" s="1"/>
  <c r="AC539" i="13"/>
  <c r="AQ540" i="13" s="1"/>
  <c r="AB539" i="13"/>
  <c r="AP540" i="13" s="1"/>
  <c r="AC538" i="13"/>
  <c r="AQ539" i="13" s="1"/>
  <c r="AB538" i="13"/>
  <c r="AP539" i="13" s="1"/>
  <c r="AC537" i="13"/>
  <c r="AQ538" i="13" s="1"/>
  <c r="AB537" i="13"/>
  <c r="AP538" i="13" s="1"/>
  <c r="AC536" i="13"/>
  <c r="AQ537" i="13" s="1"/>
  <c r="AB536" i="13"/>
  <c r="AP537" i="13" s="1"/>
  <c r="AC535" i="13"/>
  <c r="AQ536" i="13" s="1"/>
  <c r="AB535" i="13"/>
  <c r="AP536" i="13" s="1"/>
  <c r="AC534" i="13"/>
  <c r="AQ535" i="13" s="1"/>
  <c r="AB534" i="13"/>
  <c r="AP535" i="13" s="1"/>
  <c r="AC533" i="13"/>
  <c r="AQ534" i="13" s="1"/>
  <c r="AB533" i="13"/>
  <c r="AP534" i="13" s="1"/>
  <c r="AC532" i="13"/>
  <c r="AQ533" i="13" s="1"/>
  <c r="AB532" i="13"/>
  <c r="AP533" i="13" s="1"/>
  <c r="AC531" i="13"/>
  <c r="AQ532" i="13" s="1"/>
  <c r="AB531" i="13"/>
  <c r="AP532" i="13" s="1"/>
  <c r="AC530" i="13"/>
  <c r="AQ531" i="13" s="1"/>
  <c r="AB530" i="13"/>
  <c r="AP531" i="13" s="1"/>
  <c r="AC529" i="13"/>
  <c r="AQ530" i="13" s="1"/>
  <c r="AB529" i="13"/>
  <c r="AP530" i="13" s="1"/>
  <c r="AC528" i="13"/>
  <c r="AQ529" i="13" s="1"/>
  <c r="AB528" i="13"/>
  <c r="AP529" i="13" s="1"/>
  <c r="AC527" i="13"/>
  <c r="AQ528" i="13" s="1"/>
  <c r="AB527" i="13"/>
  <c r="AP528" i="13" s="1"/>
  <c r="AC526" i="13"/>
  <c r="AQ527" i="13" s="1"/>
  <c r="AB526" i="13"/>
  <c r="AP527" i="13" s="1"/>
  <c r="AC525" i="13"/>
  <c r="AQ526" i="13" s="1"/>
  <c r="AB525" i="13"/>
  <c r="AP526" i="13" s="1"/>
  <c r="AC524" i="13"/>
  <c r="AQ525" i="13" s="1"/>
  <c r="AB524" i="13"/>
  <c r="AP525" i="13" s="1"/>
  <c r="AC523" i="13"/>
  <c r="AQ524" i="13" s="1"/>
  <c r="AB523" i="13"/>
  <c r="AP524" i="13" s="1"/>
  <c r="AC522" i="13"/>
  <c r="AQ523" i="13" s="1"/>
  <c r="AB522" i="13"/>
  <c r="AP523" i="13" s="1"/>
  <c r="AC521" i="13"/>
  <c r="AQ522" i="13" s="1"/>
  <c r="AB521" i="13"/>
  <c r="AP522" i="13" s="1"/>
  <c r="AC520" i="13"/>
  <c r="AQ521" i="13" s="1"/>
  <c r="AB520" i="13"/>
  <c r="AP521" i="13" s="1"/>
  <c r="AC519" i="13"/>
  <c r="AQ520" i="13" s="1"/>
  <c r="AB519" i="13"/>
  <c r="AP520" i="13" s="1"/>
  <c r="AC518" i="13"/>
  <c r="AQ519" i="13" s="1"/>
  <c r="AB518" i="13"/>
  <c r="AP519" i="13" s="1"/>
  <c r="AC517" i="13"/>
  <c r="AQ518" i="13" s="1"/>
  <c r="AB517" i="13"/>
  <c r="AP518" i="13" s="1"/>
  <c r="AC516" i="13"/>
  <c r="AQ517" i="13" s="1"/>
  <c r="AB516" i="13"/>
  <c r="AP517" i="13" s="1"/>
  <c r="AC515" i="13"/>
  <c r="AQ516" i="13" s="1"/>
  <c r="AB515" i="13"/>
  <c r="AP516" i="13" s="1"/>
  <c r="AC514" i="13"/>
  <c r="AQ515" i="13" s="1"/>
  <c r="AB514" i="13"/>
  <c r="AP515" i="13" s="1"/>
  <c r="AC513" i="13"/>
  <c r="AQ514" i="13" s="1"/>
  <c r="AB513" i="13"/>
  <c r="AP514" i="13" s="1"/>
  <c r="AC512" i="13"/>
  <c r="AQ513" i="13" s="1"/>
  <c r="AB512" i="13"/>
  <c r="AP513" i="13" s="1"/>
  <c r="AC511" i="13"/>
  <c r="AQ512" i="13" s="1"/>
  <c r="AB511" i="13"/>
  <c r="AP512" i="13" s="1"/>
  <c r="AC510" i="13"/>
  <c r="AQ511" i="13" s="1"/>
  <c r="AB510" i="13"/>
  <c r="AP511" i="13" s="1"/>
  <c r="AC509" i="13"/>
  <c r="AQ510" i="13" s="1"/>
  <c r="AB509" i="13"/>
  <c r="AP510" i="13" s="1"/>
  <c r="AC508" i="13"/>
  <c r="AQ509" i="13" s="1"/>
  <c r="AB508" i="13"/>
  <c r="AP509" i="13" s="1"/>
  <c r="AC507" i="13"/>
  <c r="AQ508" i="13" s="1"/>
  <c r="AB507" i="13"/>
  <c r="AP508" i="13" s="1"/>
  <c r="AC506" i="13"/>
  <c r="AQ507" i="13" s="1"/>
  <c r="AB506" i="13"/>
  <c r="AP507" i="13" s="1"/>
  <c r="AC505" i="13"/>
  <c r="AQ506" i="13" s="1"/>
  <c r="AB505" i="13"/>
  <c r="AP506" i="13" s="1"/>
  <c r="AC504" i="13"/>
  <c r="AQ505" i="13" s="1"/>
  <c r="AB504" i="13"/>
  <c r="AP505" i="13" s="1"/>
  <c r="AC503" i="13"/>
  <c r="AQ504" i="13" s="1"/>
  <c r="AB503" i="13"/>
  <c r="AP504" i="13" s="1"/>
  <c r="AC502" i="13"/>
  <c r="AQ503" i="13" s="1"/>
  <c r="AB502" i="13"/>
  <c r="AP503" i="13" s="1"/>
  <c r="AC501" i="13"/>
  <c r="AQ502" i="13" s="1"/>
  <c r="AB501" i="13"/>
  <c r="AP502" i="13" s="1"/>
  <c r="AC500" i="13"/>
  <c r="AQ501" i="13" s="1"/>
  <c r="AB500" i="13"/>
  <c r="AP501" i="13" s="1"/>
  <c r="AC499" i="13"/>
  <c r="AQ500" i="13" s="1"/>
  <c r="AB499" i="13"/>
  <c r="AP500" i="13" s="1"/>
  <c r="AC498" i="13"/>
  <c r="AQ499" i="13" s="1"/>
  <c r="AB498" i="13"/>
  <c r="AP499" i="13" s="1"/>
  <c r="AC497" i="13"/>
  <c r="AQ498" i="13" s="1"/>
  <c r="AB497" i="13"/>
  <c r="AP498" i="13" s="1"/>
  <c r="AC496" i="13"/>
  <c r="AQ497" i="13" s="1"/>
  <c r="AB496" i="13"/>
  <c r="AP497" i="13" s="1"/>
  <c r="AC495" i="13"/>
  <c r="AQ496" i="13" s="1"/>
  <c r="AB495" i="13"/>
  <c r="AP496" i="13" s="1"/>
  <c r="AC494" i="13"/>
  <c r="AQ495" i="13" s="1"/>
  <c r="AB494" i="13"/>
  <c r="AP495" i="13" s="1"/>
  <c r="AC493" i="13"/>
  <c r="AQ494" i="13" s="1"/>
  <c r="AB493" i="13"/>
  <c r="AP494" i="13" s="1"/>
  <c r="AC492" i="13"/>
  <c r="AQ493" i="13" s="1"/>
  <c r="AB492" i="13"/>
  <c r="AP493" i="13" s="1"/>
  <c r="AC491" i="13"/>
  <c r="AQ492" i="13" s="1"/>
  <c r="AB491" i="13"/>
  <c r="AP492" i="13" s="1"/>
  <c r="AC490" i="13"/>
  <c r="AQ491" i="13" s="1"/>
  <c r="AB490" i="13"/>
  <c r="AP491" i="13" s="1"/>
  <c r="AC489" i="13"/>
  <c r="AQ490" i="13" s="1"/>
  <c r="AB489" i="13"/>
  <c r="AP490" i="13" s="1"/>
  <c r="AC488" i="13"/>
  <c r="AQ489" i="13" s="1"/>
  <c r="AB488" i="13"/>
  <c r="AP489" i="13" s="1"/>
  <c r="AC487" i="13"/>
  <c r="AQ488" i="13" s="1"/>
  <c r="AB487" i="13"/>
  <c r="AP488" i="13" s="1"/>
  <c r="AC486" i="13"/>
  <c r="AQ487" i="13" s="1"/>
  <c r="AB486" i="13"/>
  <c r="AP487" i="13" s="1"/>
  <c r="AC485" i="13"/>
  <c r="AQ486" i="13" s="1"/>
  <c r="AB485" i="13"/>
  <c r="AP486" i="13" s="1"/>
  <c r="AC484" i="13"/>
  <c r="AQ485" i="13" s="1"/>
  <c r="AB484" i="13"/>
  <c r="AP485" i="13" s="1"/>
  <c r="AC483" i="13"/>
  <c r="AQ484" i="13" s="1"/>
  <c r="AB483" i="13"/>
  <c r="AP484" i="13" s="1"/>
  <c r="AC482" i="13"/>
  <c r="AQ483" i="13" s="1"/>
  <c r="AB482" i="13"/>
  <c r="AP483" i="13" s="1"/>
  <c r="AC481" i="13"/>
  <c r="AQ482" i="13" s="1"/>
  <c r="AB481" i="13"/>
  <c r="AP482" i="13" s="1"/>
  <c r="AC480" i="13"/>
  <c r="AQ481" i="13" s="1"/>
  <c r="AB480" i="13"/>
  <c r="AP481" i="13" s="1"/>
  <c r="AC479" i="13"/>
  <c r="AQ480" i="13" s="1"/>
  <c r="AB479" i="13"/>
  <c r="AP480" i="13" s="1"/>
  <c r="AC478" i="13"/>
  <c r="AQ479" i="13" s="1"/>
  <c r="AB478" i="13"/>
  <c r="AP479" i="13" s="1"/>
  <c r="AC477" i="13"/>
  <c r="AQ478" i="13" s="1"/>
  <c r="AB477" i="13"/>
  <c r="AP478" i="13" s="1"/>
  <c r="AC476" i="13"/>
  <c r="AQ477" i="13" s="1"/>
  <c r="AB476" i="13"/>
  <c r="AP477" i="13" s="1"/>
  <c r="AC475" i="13"/>
  <c r="AQ476" i="13" s="1"/>
  <c r="AB475" i="13"/>
  <c r="AP476" i="13" s="1"/>
  <c r="AC474" i="13"/>
  <c r="AQ475" i="13" s="1"/>
  <c r="AB474" i="13"/>
  <c r="AP475" i="13" s="1"/>
  <c r="AC473" i="13"/>
  <c r="AQ474" i="13" s="1"/>
  <c r="AB473" i="13"/>
  <c r="AP474" i="13" s="1"/>
  <c r="AC472" i="13"/>
  <c r="AQ473" i="13" s="1"/>
  <c r="AB472" i="13"/>
  <c r="AP473" i="13" s="1"/>
  <c r="AC471" i="13"/>
  <c r="AQ472" i="13" s="1"/>
  <c r="AB471" i="13"/>
  <c r="AP472" i="13" s="1"/>
  <c r="AC470" i="13"/>
  <c r="AQ471" i="13" s="1"/>
  <c r="AB470" i="13"/>
  <c r="AP471" i="13" s="1"/>
  <c r="AC469" i="13"/>
  <c r="AQ470" i="13" s="1"/>
  <c r="AB469" i="13"/>
  <c r="AP470" i="13" s="1"/>
  <c r="AC468" i="13"/>
  <c r="AQ469" i="13" s="1"/>
  <c r="AB468" i="13"/>
  <c r="AP469" i="13" s="1"/>
  <c r="AC467" i="13"/>
  <c r="AQ468" i="13" s="1"/>
  <c r="AB467" i="13"/>
  <c r="AP468" i="13" s="1"/>
  <c r="AC466" i="13"/>
  <c r="AQ467" i="13" s="1"/>
  <c r="AB466" i="13"/>
  <c r="AP467" i="13" s="1"/>
  <c r="AC465" i="13"/>
  <c r="AQ466" i="13" s="1"/>
  <c r="AB465" i="13"/>
  <c r="AP466" i="13" s="1"/>
  <c r="AC464" i="13"/>
  <c r="AQ465" i="13" s="1"/>
  <c r="AB464" i="13"/>
  <c r="AP465" i="13" s="1"/>
  <c r="AC463" i="13"/>
  <c r="AQ464" i="13" s="1"/>
  <c r="AB463" i="13"/>
  <c r="AP464" i="13" s="1"/>
  <c r="AC462" i="13"/>
  <c r="AQ463" i="13" s="1"/>
  <c r="AB462" i="13"/>
  <c r="AP463" i="13" s="1"/>
  <c r="AC461" i="13"/>
  <c r="AQ462" i="13" s="1"/>
  <c r="AB461" i="13"/>
  <c r="AP462" i="13" s="1"/>
  <c r="AC460" i="13"/>
  <c r="AQ461" i="13" s="1"/>
  <c r="AB460" i="13"/>
  <c r="AP461" i="13" s="1"/>
  <c r="AC459" i="13"/>
  <c r="AQ460" i="13" s="1"/>
  <c r="AB459" i="13"/>
  <c r="AP460" i="13" s="1"/>
  <c r="AC458" i="13"/>
  <c r="AQ459" i="13" s="1"/>
  <c r="AB458" i="13"/>
  <c r="AP459" i="13" s="1"/>
  <c r="AC457" i="13"/>
  <c r="AQ458" i="13" s="1"/>
  <c r="AB457" i="13"/>
  <c r="AP458" i="13" s="1"/>
  <c r="AC456" i="13"/>
  <c r="AQ457" i="13" s="1"/>
  <c r="AB456" i="13"/>
  <c r="AP457" i="13" s="1"/>
  <c r="AC455" i="13"/>
  <c r="AQ456" i="13" s="1"/>
  <c r="AB455" i="13"/>
  <c r="AP456" i="13" s="1"/>
  <c r="AC454" i="13"/>
  <c r="AQ455" i="13" s="1"/>
  <c r="AB454" i="13"/>
  <c r="AP455" i="13" s="1"/>
  <c r="AC453" i="13"/>
  <c r="AQ454" i="13" s="1"/>
  <c r="AB453" i="13"/>
  <c r="AP454" i="13" s="1"/>
  <c r="AC452" i="13"/>
  <c r="AQ453" i="13" s="1"/>
  <c r="AB452" i="13"/>
  <c r="AP453" i="13" s="1"/>
  <c r="AC451" i="13"/>
  <c r="AQ452" i="13" s="1"/>
  <c r="AB451" i="13"/>
  <c r="AP452" i="13" s="1"/>
  <c r="AC450" i="13"/>
  <c r="AQ451" i="13" s="1"/>
  <c r="AB450" i="13"/>
  <c r="AP451" i="13" s="1"/>
  <c r="AC449" i="13"/>
  <c r="AQ450" i="13" s="1"/>
  <c r="AB449" i="13"/>
  <c r="AP450" i="13" s="1"/>
  <c r="AC448" i="13"/>
  <c r="AQ449" i="13" s="1"/>
  <c r="AB448" i="13"/>
  <c r="AP449" i="13" s="1"/>
  <c r="AC447" i="13"/>
  <c r="AQ448" i="13" s="1"/>
  <c r="AB447" i="13"/>
  <c r="AP448" i="13" s="1"/>
  <c r="AC446" i="13"/>
  <c r="AQ447" i="13" s="1"/>
  <c r="AB446" i="13"/>
  <c r="AP447" i="13" s="1"/>
  <c r="AC445" i="13"/>
  <c r="AQ446" i="13" s="1"/>
  <c r="AB445" i="13"/>
  <c r="AP446" i="13" s="1"/>
  <c r="AC444" i="13"/>
  <c r="AQ445" i="13" s="1"/>
  <c r="AB444" i="13"/>
  <c r="AP445" i="13" s="1"/>
  <c r="AC443" i="13"/>
  <c r="AQ444" i="13" s="1"/>
  <c r="AB443" i="13"/>
  <c r="AP444" i="13" s="1"/>
  <c r="AC442" i="13"/>
  <c r="AQ443" i="13" s="1"/>
  <c r="AB442" i="13"/>
  <c r="AP443" i="13" s="1"/>
  <c r="AC441" i="13"/>
  <c r="AQ442" i="13" s="1"/>
  <c r="AB441" i="13"/>
  <c r="AP442" i="13" s="1"/>
  <c r="AC440" i="13"/>
  <c r="AQ441" i="13" s="1"/>
  <c r="AB440" i="13"/>
  <c r="AP441" i="13" s="1"/>
  <c r="AC439" i="13"/>
  <c r="AQ440" i="13" s="1"/>
  <c r="AB439" i="13"/>
  <c r="AP440" i="13" s="1"/>
  <c r="AC438" i="13"/>
  <c r="AQ439" i="13" s="1"/>
  <c r="AB438" i="13"/>
  <c r="AP439" i="13" s="1"/>
  <c r="AC437" i="13"/>
  <c r="AQ438" i="13" s="1"/>
  <c r="AB437" i="13"/>
  <c r="AP438" i="13" s="1"/>
  <c r="AC436" i="13"/>
  <c r="AQ437" i="13" s="1"/>
  <c r="AB436" i="13"/>
  <c r="AP437" i="13" s="1"/>
  <c r="AC435" i="13"/>
  <c r="AQ436" i="13" s="1"/>
  <c r="AB435" i="13"/>
  <c r="AP436" i="13" s="1"/>
  <c r="AC434" i="13"/>
  <c r="AQ435" i="13" s="1"/>
  <c r="AB434" i="13"/>
  <c r="AP435" i="13" s="1"/>
  <c r="AC433" i="13"/>
  <c r="AQ434" i="13" s="1"/>
  <c r="AB433" i="13"/>
  <c r="AP434" i="13" s="1"/>
  <c r="AC432" i="13"/>
  <c r="AQ433" i="13" s="1"/>
  <c r="AB432" i="13"/>
  <c r="AP433" i="13" s="1"/>
  <c r="AC431" i="13"/>
  <c r="AQ432" i="13" s="1"/>
  <c r="AB431" i="13"/>
  <c r="AP432" i="13" s="1"/>
  <c r="AC430" i="13"/>
  <c r="AQ431" i="13" s="1"/>
  <c r="AB430" i="13"/>
  <c r="AP431" i="13" s="1"/>
  <c r="AC429" i="13"/>
  <c r="AQ430" i="13" s="1"/>
  <c r="AB429" i="13"/>
  <c r="AP430" i="13" s="1"/>
  <c r="AC428" i="13"/>
  <c r="AQ429" i="13" s="1"/>
  <c r="AB428" i="13"/>
  <c r="AP429" i="13" s="1"/>
  <c r="AC427" i="13"/>
  <c r="AQ428" i="13" s="1"/>
  <c r="AB427" i="13"/>
  <c r="AP428" i="13" s="1"/>
  <c r="AC426" i="13"/>
  <c r="AQ427" i="13" s="1"/>
  <c r="AB426" i="13"/>
  <c r="AP427" i="13" s="1"/>
  <c r="AC425" i="13"/>
  <c r="AQ426" i="13" s="1"/>
  <c r="AB425" i="13"/>
  <c r="AP426" i="13" s="1"/>
  <c r="AC424" i="13"/>
  <c r="AQ425" i="13" s="1"/>
  <c r="AB424" i="13"/>
  <c r="AP425" i="13" s="1"/>
  <c r="AC423" i="13"/>
  <c r="AQ424" i="13" s="1"/>
  <c r="AB423" i="13"/>
  <c r="AP424" i="13" s="1"/>
  <c r="AC422" i="13"/>
  <c r="AQ423" i="13" s="1"/>
  <c r="AB422" i="13"/>
  <c r="AP423" i="13" s="1"/>
  <c r="AC421" i="13"/>
  <c r="AQ422" i="13" s="1"/>
  <c r="AB421" i="13"/>
  <c r="AP422" i="13" s="1"/>
  <c r="AC420" i="13"/>
  <c r="AQ421" i="13" s="1"/>
  <c r="AB420" i="13"/>
  <c r="AP421" i="13" s="1"/>
  <c r="AC419" i="13"/>
  <c r="AQ420" i="13" s="1"/>
  <c r="AB419" i="13"/>
  <c r="AP420" i="13" s="1"/>
  <c r="AC418" i="13"/>
  <c r="AQ419" i="13" s="1"/>
  <c r="AB418" i="13"/>
  <c r="AP419" i="13" s="1"/>
  <c r="AC417" i="13"/>
  <c r="AQ418" i="13" s="1"/>
  <c r="AB417" i="13"/>
  <c r="AP418" i="13" s="1"/>
  <c r="AC416" i="13"/>
  <c r="AQ417" i="13" s="1"/>
  <c r="AB416" i="13"/>
  <c r="AP417" i="13" s="1"/>
  <c r="AC415" i="13"/>
  <c r="AQ416" i="13" s="1"/>
  <c r="AB415" i="13"/>
  <c r="AP416" i="13" s="1"/>
  <c r="AC414" i="13"/>
  <c r="AQ415" i="13" s="1"/>
  <c r="AB414" i="13"/>
  <c r="AP415" i="13" s="1"/>
  <c r="AC413" i="13"/>
  <c r="AQ414" i="13" s="1"/>
  <c r="AB413" i="13"/>
  <c r="AP414" i="13" s="1"/>
  <c r="AC412" i="13"/>
  <c r="AQ413" i="13" s="1"/>
  <c r="AB412" i="13"/>
  <c r="AP413" i="13" s="1"/>
  <c r="AC411" i="13"/>
  <c r="AQ412" i="13" s="1"/>
  <c r="AB411" i="13"/>
  <c r="AP412" i="13" s="1"/>
  <c r="AC410" i="13"/>
  <c r="AQ411" i="13" s="1"/>
  <c r="AB410" i="13"/>
  <c r="AP411" i="13" s="1"/>
  <c r="AC409" i="13"/>
  <c r="AQ410" i="13" s="1"/>
  <c r="AB409" i="13"/>
  <c r="AP410" i="13" s="1"/>
  <c r="AC408" i="13"/>
  <c r="AQ409" i="13" s="1"/>
  <c r="AB408" i="13"/>
  <c r="AP409" i="13" s="1"/>
  <c r="AC407" i="13"/>
  <c r="AQ408" i="13" s="1"/>
  <c r="AB407" i="13"/>
  <c r="AP408" i="13" s="1"/>
  <c r="AC406" i="13"/>
  <c r="AQ407" i="13" s="1"/>
  <c r="AB406" i="13"/>
  <c r="AP407" i="13" s="1"/>
  <c r="AC405" i="13"/>
  <c r="AQ406" i="13" s="1"/>
  <c r="AB405" i="13"/>
  <c r="AP406" i="13" s="1"/>
  <c r="AC404" i="13"/>
  <c r="AQ405" i="13" s="1"/>
  <c r="AB404" i="13"/>
  <c r="AP405" i="13" s="1"/>
  <c r="AC403" i="13"/>
  <c r="AQ404" i="13" s="1"/>
  <c r="AB403" i="13"/>
  <c r="AP404" i="13" s="1"/>
  <c r="AC402" i="13"/>
  <c r="AQ403" i="13" s="1"/>
  <c r="AB402" i="13"/>
  <c r="AP403" i="13" s="1"/>
  <c r="AC401" i="13"/>
  <c r="AQ402" i="13" s="1"/>
  <c r="AB401" i="13"/>
  <c r="AP402" i="13" s="1"/>
  <c r="AC400" i="13"/>
  <c r="AQ401" i="13" s="1"/>
  <c r="AB400" i="13"/>
  <c r="AP401" i="13" s="1"/>
  <c r="AC399" i="13"/>
  <c r="AQ400" i="13" s="1"/>
  <c r="AB399" i="13"/>
  <c r="AP400" i="13" s="1"/>
  <c r="AC398" i="13"/>
  <c r="AQ399" i="13" s="1"/>
  <c r="AB398" i="13"/>
  <c r="AP399" i="13" s="1"/>
  <c r="AC397" i="13"/>
  <c r="AQ398" i="13" s="1"/>
  <c r="AB397" i="13"/>
  <c r="AP398" i="13" s="1"/>
  <c r="AC396" i="13"/>
  <c r="AQ397" i="13" s="1"/>
  <c r="AB396" i="13"/>
  <c r="AP397" i="13" s="1"/>
  <c r="AC395" i="13"/>
  <c r="AQ396" i="13" s="1"/>
  <c r="AB395" i="13"/>
  <c r="AP396" i="13" s="1"/>
  <c r="AC394" i="13"/>
  <c r="AQ395" i="13" s="1"/>
  <c r="AB394" i="13"/>
  <c r="AP395" i="13" s="1"/>
  <c r="AC393" i="13"/>
  <c r="AQ394" i="13" s="1"/>
  <c r="AB393" i="13"/>
  <c r="AP394" i="13" s="1"/>
  <c r="AC392" i="13"/>
  <c r="AQ393" i="13" s="1"/>
  <c r="AB392" i="13"/>
  <c r="AP393" i="13" s="1"/>
  <c r="AC391" i="13"/>
  <c r="AQ392" i="13" s="1"/>
  <c r="AB391" i="13"/>
  <c r="AP392" i="13" s="1"/>
  <c r="AC390" i="13"/>
  <c r="AQ391" i="13" s="1"/>
  <c r="AB390" i="13"/>
  <c r="AP391" i="13" s="1"/>
  <c r="AC389" i="13"/>
  <c r="AQ390" i="13" s="1"/>
  <c r="AB389" i="13"/>
  <c r="AP390" i="13" s="1"/>
  <c r="AC388" i="13"/>
  <c r="AQ389" i="13" s="1"/>
  <c r="AB388" i="13"/>
  <c r="AP389" i="13" s="1"/>
  <c r="AC387" i="13"/>
  <c r="AQ388" i="13" s="1"/>
  <c r="AB387" i="13"/>
  <c r="AP388" i="13" s="1"/>
  <c r="AC386" i="13"/>
  <c r="AQ387" i="13" s="1"/>
  <c r="AB386" i="13"/>
  <c r="AP387" i="13" s="1"/>
  <c r="AQ385" i="13"/>
  <c r="AP385" i="13"/>
  <c r="AC385" i="13"/>
  <c r="AQ386" i="13" s="1"/>
  <c r="AB385" i="13"/>
  <c r="AP386" i="13" s="1"/>
  <c r="AQ384" i="13"/>
  <c r="AP384" i="13"/>
  <c r="AC384" i="13"/>
  <c r="AB384" i="13"/>
  <c r="AQ383" i="13"/>
  <c r="AP383" i="13"/>
  <c r="AC383" i="13"/>
  <c r="AB383" i="13"/>
  <c r="AQ382" i="13"/>
  <c r="AP382" i="13"/>
  <c r="AC382" i="13"/>
  <c r="AB382" i="13"/>
  <c r="AQ381" i="13"/>
  <c r="AP381" i="13"/>
  <c r="AC381" i="13"/>
  <c r="AB381" i="13"/>
  <c r="AQ380" i="13"/>
  <c r="AP380" i="13"/>
  <c r="AC380" i="13"/>
  <c r="AB380" i="13"/>
  <c r="AQ379" i="13"/>
  <c r="AP379" i="13"/>
  <c r="AC379" i="13"/>
  <c r="AB379" i="13"/>
  <c r="AQ378" i="13"/>
  <c r="AP378" i="13"/>
  <c r="AC378" i="13"/>
  <c r="AB378" i="13"/>
  <c r="AQ377" i="13"/>
  <c r="AP377" i="13"/>
  <c r="AC377" i="13"/>
  <c r="AB377" i="13"/>
  <c r="AQ376" i="13"/>
  <c r="AP376" i="13"/>
  <c r="AC376" i="13"/>
  <c r="AB376" i="13"/>
  <c r="AQ375" i="13"/>
  <c r="AP375" i="13"/>
  <c r="AC375" i="13"/>
  <c r="AB375" i="13"/>
  <c r="AQ374" i="13"/>
  <c r="AP374" i="13"/>
  <c r="AC374" i="13"/>
  <c r="AB374" i="13"/>
  <c r="AQ373" i="13"/>
  <c r="AP373" i="13"/>
  <c r="AC373" i="13"/>
  <c r="AB373" i="13"/>
  <c r="AQ372" i="13"/>
  <c r="AP372" i="13"/>
  <c r="AC372" i="13"/>
  <c r="AB372" i="13"/>
  <c r="AQ371" i="13"/>
  <c r="AP371" i="13"/>
  <c r="AC371" i="13"/>
  <c r="AB371" i="13"/>
  <c r="AQ370" i="13"/>
  <c r="AP370" i="13"/>
  <c r="AC370" i="13"/>
  <c r="AB370" i="13"/>
  <c r="AQ369" i="13"/>
  <c r="AP369" i="13"/>
  <c r="AC369" i="13"/>
  <c r="AB369" i="13"/>
  <c r="AQ368" i="13"/>
  <c r="AP368" i="13"/>
  <c r="AC368" i="13"/>
  <c r="AB368" i="13"/>
  <c r="AQ367" i="13"/>
  <c r="AP367" i="13"/>
  <c r="AC367" i="13"/>
  <c r="AB367" i="13"/>
  <c r="AQ366" i="13"/>
  <c r="AP366" i="13"/>
  <c r="AC366" i="13"/>
  <c r="AB366" i="13"/>
  <c r="AQ365" i="13"/>
  <c r="AP365" i="13"/>
  <c r="AC365" i="13"/>
  <c r="AB365" i="13"/>
  <c r="AQ364" i="13"/>
  <c r="AP364" i="13"/>
  <c r="AC364" i="13"/>
  <c r="AB364" i="13"/>
  <c r="AQ363" i="13"/>
  <c r="AP363" i="13"/>
  <c r="AC363" i="13"/>
  <c r="AB363" i="13"/>
  <c r="AQ362" i="13"/>
  <c r="AP362" i="13"/>
  <c r="AC362" i="13"/>
  <c r="AB362" i="13"/>
  <c r="AQ361" i="13"/>
  <c r="AP361" i="13"/>
  <c r="AC361" i="13"/>
  <c r="AB361" i="13"/>
  <c r="AQ360" i="13"/>
  <c r="AP360" i="13"/>
  <c r="AC360" i="13"/>
  <c r="AB360" i="13"/>
  <c r="AQ359" i="13"/>
  <c r="AP359" i="13"/>
  <c r="AC359" i="13"/>
  <c r="AB359" i="13"/>
  <c r="AQ358" i="13"/>
  <c r="AP358" i="13"/>
  <c r="AC358" i="13"/>
  <c r="AB358" i="13"/>
  <c r="AQ357" i="13"/>
  <c r="AP357" i="13"/>
  <c r="AC357" i="13"/>
  <c r="AB357" i="13"/>
  <c r="AQ356" i="13"/>
  <c r="AP356" i="13"/>
  <c r="AC356" i="13"/>
  <c r="AB356" i="13"/>
  <c r="AQ355" i="13"/>
  <c r="AP355" i="13"/>
  <c r="AC355" i="13"/>
  <c r="AB355" i="13"/>
  <c r="AQ354" i="13"/>
  <c r="AP354" i="13"/>
  <c r="AC354" i="13"/>
  <c r="AB354" i="13"/>
  <c r="AQ353" i="13"/>
  <c r="AP353" i="13"/>
  <c r="AC353" i="13"/>
  <c r="AB353" i="13"/>
  <c r="AQ352" i="13"/>
  <c r="AP352" i="13"/>
  <c r="AC352" i="13"/>
  <c r="AB352" i="13"/>
  <c r="AQ351" i="13"/>
  <c r="AP351" i="13"/>
  <c r="AC351" i="13"/>
  <c r="AB351" i="13"/>
  <c r="AQ350" i="13"/>
  <c r="AP350" i="13"/>
  <c r="AC350" i="13"/>
  <c r="AB350" i="13"/>
  <c r="AQ349" i="13"/>
  <c r="AP349" i="13"/>
  <c r="AC349" i="13"/>
  <c r="AB349" i="13"/>
  <c r="AQ348" i="13"/>
  <c r="AP348" i="13"/>
  <c r="AC348" i="13"/>
  <c r="AB348" i="13"/>
  <c r="AQ347" i="13"/>
  <c r="AP347" i="13"/>
  <c r="AC347" i="13"/>
  <c r="AB347" i="13"/>
  <c r="AQ346" i="13"/>
  <c r="AP346" i="13"/>
  <c r="AC346" i="13"/>
  <c r="AB346" i="13"/>
  <c r="AQ345" i="13"/>
  <c r="AP345" i="13"/>
  <c r="AC345" i="13"/>
  <c r="AB345" i="13"/>
  <c r="AQ344" i="13"/>
  <c r="AP344" i="13"/>
  <c r="AC344" i="13"/>
  <c r="AB344" i="13"/>
  <c r="AQ343" i="13"/>
  <c r="AP343" i="13"/>
  <c r="AC343" i="13"/>
  <c r="AB343" i="13"/>
  <c r="AQ342" i="13"/>
  <c r="AP342" i="13"/>
  <c r="AC342" i="13"/>
  <c r="AB342" i="13"/>
  <c r="AQ341" i="13"/>
  <c r="AP341" i="13"/>
  <c r="AC341" i="13"/>
  <c r="AB341" i="13"/>
  <c r="AQ340" i="13"/>
  <c r="AP340" i="13"/>
  <c r="AC340" i="13"/>
  <c r="AB340" i="13"/>
  <c r="AQ339" i="13"/>
  <c r="AP339" i="13"/>
  <c r="AC339" i="13"/>
  <c r="AB339" i="13"/>
  <c r="AQ338" i="13"/>
  <c r="AP338" i="13"/>
  <c r="AC338" i="13"/>
  <c r="AB338" i="13"/>
  <c r="AQ337" i="13"/>
  <c r="AP337" i="13"/>
  <c r="AC337" i="13"/>
  <c r="AB337" i="13"/>
  <c r="AQ336" i="13"/>
  <c r="AP336" i="13"/>
  <c r="AC336" i="13"/>
  <c r="AB336" i="13"/>
  <c r="AQ335" i="13"/>
  <c r="AP335" i="13"/>
  <c r="AC335" i="13"/>
  <c r="AB335" i="13"/>
  <c r="AQ334" i="13"/>
  <c r="AP334" i="13"/>
  <c r="AC334" i="13"/>
  <c r="AB334" i="13"/>
  <c r="AQ333" i="13"/>
  <c r="AP333" i="13"/>
  <c r="AC333" i="13"/>
  <c r="AB333" i="13"/>
  <c r="AQ332" i="13"/>
  <c r="AP332" i="13"/>
  <c r="AC332" i="13"/>
  <c r="AB332" i="13"/>
  <c r="AQ331" i="13"/>
  <c r="AP331" i="13"/>
  <c r="AC331" i="13"/>
  <c r="AB331" i="13"/>
  <c r="AQ330" i="13"/>
  <c r="AP330" i="13"/>
  <c r="AC330" i="13"/>
  <c r="AB330" i="13"/>
  <c r="AQ329" i="13"/>
  <c r="AP329" i="13"/>
  <c r="AC329" i="13"/>
  <c r="AB329" i="13"/>
  <c r="AQ328" i="13"/>
  <c r="AP328" i="13"/>
  <c r="AC328" i="13"/>
  <c r="AB328" i="13"/>
  <c r="AQ327" i="13"/>
  <c r="AP327" i="13"/>
  <c r="AC327" i="13"/>
  <c r="AB327" i="13"/>
  <c r="AQ326" i="13"/>
  <c r="AP326" i="13"/>
  <c r="AC326" i="13"/>
  <c r="AB326" i="13"/>
  <c r="AQ325" i="13"/>
  <c r="AP325" i="13"/>
  <c r="AC325" i="13"/>
  <c r="AB325" i="13"/>
  <c r="AQ324" i="13"/>
  <c r="AP324" i="13"/>
  <c r="AC324" i="13"/>
  <c r="AB324" i="13"/>
  <c r="AQ323" i="13"/>
  <c r="AP323" i="13"/>
  <c r="AC323" i="13"/>
  <c r="AB323" i="13"/>
  <c r="AQ322" i="13"/>
  <c r="AP322" i="13"/>
  <c r="AC322" i="13"/>
  <c r="AB322" i="13"/>
  <c r="AQ321" i="13"/>
  <c r="AP321" i="13"/>
  <c r="AC321" i="13"/>
  <c r="AB321" i="13"/>
  <c r="AQ320" i="13"/>
  <c r="AP320" i="13"/>
  <c r="AC320" i="13"/>
  <c r="AB320" i="13"/>
  <c r="AQ319" i="13"/>
  <c r="AP319" i="13"/>
  <c r="AC319" i="13"/>
  <c r="AB319" i="13"/>
  <c r="AQ318" i="13"/>
  <c r="AP318" i="13"/>
  <c r="AC318" i="13"/>
  <c r="AB318" i="13"/>
  <c r="AQ317" i="13"/>
  <c r="AP317" i="13"/>
  <c r="AC317" i="13"/>
  <c r="AB317" i="13"/>
  <c r="AQ316" i="13"/>
  <c r="AP316" i="13"/>
  <c r="AC316" i="13"/>
  <c r="AB316" i="13"/>
  <c r="AQ315" i="13"/>
  <c r="AP315" i="13"/>
  <c r="AC315" i="13"/>
  <c r="AB315" i="13"/>
  <c r="AQ314" i="13"/>
  <c r="AP314" i="13"/>
  <c r="AC314" i="13"/>
  <c r="AB314" i="13"/>
  <c r="AQ313" i="13"/>
  <c r="AP313" i="13"/>
  <c r="AC313" i="13"/>
  <c r="AB313" i="13"/>
  <c r="AQ312" i="13"/>
  <c r="AP312" i="13"/>
  <c r="AC312" i="13"/>
  <c r="AB312" i="13"/>
  <c r="AQ311" i="13"/>
  <c r="AP311" i="13"/>
  <c r="AC311" i="13"/>
  <c r="AB311" i="13"/>
  <c r="AQ310" i="13"/>
  <c r="AP310" i="13"/>
  <c r="AC310" i="13"/>
  <c r="AB310" i="13"/>
  <c r="AQ309" i="13"/>
  <c r="AP309" i="13"/>
  <c r="AC309" i="13"/>
  <c r="AB309" i="13"/>
  <c r="AQ308" i="13"/>
  <c r="AP308" i="13"/>
  <c r="AC308" i="13"/>
  <c r="AB308" i="13"/>
  <c r="AQ307" i="13"/>
  <c r="AP307" i="13"/>
  <c r="AC307" i="13"/>
  <c r="AB307" i="13"/>
  <c r="AQ306" i="13"/>
  <c r="AP306" i="13"/>
  <c r="AC306" i="13"/>
  <c r="AB306" i="13"/>
  <c r="AQ305" i="13"/>
  <c r="AP305" i="13"/>
  <c r="AC305" i="13"/>
  <c r="AB305" i="13"/>
  <c r="AQ304" i="13"/>
  <c r="AP304" i="13"/>
  <c r="AC304" i="13"/>
  <c r="AB304" i="13"/>
  <c r="AQ303" i="13"/>
  <c r="AP303" i="13"/>
  <c r="AC303" i="13"/>
  <c r="AB303" i="13"/>
  <c r="AQ302" i="13"/>
  <c r="AP302" i="13"/>
  <c r="AC302" i="13"/>
  <c r="AB302" i="13"/>
  <c r="AQ301" i="13"/>
  <c r="AP301" i="13"/>
  <c r="AC301" i="13"/>
  <c r="AB301" i="13"/>
  <c r="AQ300" i="13"/>
  <c r="AP300" i="13"/>
  <c r="AC300" i="13"/>
  <c r="AB300" i="13"/>
  <c r="AQ299" i="13"/>
  <c r="AP299" i="13"/>
  <c r="AC299" i="13"/>
  <c r="AB299" i="13"/>
  <c r="AQ298" i="13"/>
  <c r="AP298" i="13"/>
  <c r="AC298" i="13"/>
  <c r="AB298" i="13"/>
  <c r="AQ297" i="13"/>
  <c r="AP297" i="13"/>
  <c r="AC297" i="13"/>
  <c r="AB297" i="13"/>
  <c r="AQ296" i="13"/>
  <c r="AP296" i="13"/>
  <c r="AC296" i="13"/>
  <c r="AB296" i="13"/>
  <c r="AQ295" i="13"/>
  <c r="AP295" i="13"/>
  <c r="AC295" i="13"/>
  <c r="AB295" i="13"/>
  <c r="AQ294" i="13"/>
  <c r="AP294" i="13"/>
  <c r="AC294" i="13"/>
  <c r="AB294" i="13"/>
  <c r="AQ293" i="13"/>
  <c r="AP293" i="13"/>
  <c r="AC293" i="13"/>
  <c r="AB293" i="13"/>
  <c r="AQ292" i="13"/>
  <c r="AP292" i="13"/>
  <c r="AC292" i="13"/>
  <c r="AB292" i="13"/>
  <c r="AQ291" i="13"/>
  <c r="AP291" i="13"/>
  <c r="AC291" i="13"/>
  <c r="AB291" i="13"/>
  <c r="AQ290" i="13"/>
  <c r="AP290" i="13"/>
  <c r="AC290" i="13"/>
  <c r="AB290" i="13"/>
  <c r="AQ289" i="13"/>
  <c r="AP289" i="13"/>
  <c r="AC289" i="13"/>
  <c r="AB289" i="13"/>
  <c r="AQ288" i="13"/>
  <c r="AP288" i="13"/>
  <c r="AC288" i="13"/>
  <c r="AB288" i="13"/>
  <c r="AQ287" i="13"/>
  <c r="AP287" i="13"/>
  <c r="AC287" i="13"/>
  <c r="AB287" i="13"/>
  <c r="AQ286" i="13"/>
  <c r="AP286" i="13"/>
  <c r="AC286" i="13"/>
  <c r="AB286" i="13"/>
  <c r="AQ285" i="13"/>
  <c r="AP285" i="13"/>
  <c r="AC285" i="13"/>
  <c r="AB285" i="13"/>
  <c r="AQ284" i="13"/>
  <c r="AP284" i="13"/>
  <c r="AC284" i="13"/>
  <c r="AB284" i="13"/>
  <c r="AQ283" i="13"/>
  <c r="AP283" i="13"/>
  <c r="AC283" i="13"/>
  <c r="AB283" i="13"/>
  <c r="AQ282" i="13"/>
  <c r="AP282" i="13"/>
  <c r="AC282" i="13"/>
  <c r="AB282" i="13"/>
  <c r="AQ281" i="13"/>
  <c r="AP281" i="13"/>
  <c r="AC281" i="13"/>
  <c r="AB281" i="13"/>
  <c r="AQ280" i="13"/>
  <c r="AP280" i="13"/>
  <c r="AC280" i="13"/>
  <c r="AB280" i="13"/>
  <c r="AQ279" i="13"/>
  <c r="AP279" i="13"/>
  <c r="AC279" i="13"/>
  <c r="AB279" i="13"/>
  <c r="AQ278" i="13"/>
  <c r="AP278" i="13"/>
  <c r="AC278" i="13"/>
  <c r="AB278" i="13"/>
  <c r="AQ277" i="13"/>
  <c r="AP277" i="13"/>
  <c r="AC277" i="13"/>
  <c r="AB277" i="13"/>
  <c r="AQ276" i="13"/>
  <c r="AP276" i="13"/>
  <c r="AC276" i="13"/>
  <c r="AB276" i="13"/>
  <c r="AQ275" i="13"/>
  <c r="AP275" i="13"/>
  <c r="AC275" i="13"/>
  <c r="AB275" i="13"/>
  <c r="AP274" i="13"/>
  <c r="AC274" i="13"/>
  <c r="AB274" i="13"/>
  <c r="AC273" i="13"/>
  <c r="AQ274" i="13" s="1"/>
  <c r="AB273" i="13"/>
  <c r="AC272" i="13"/>
  <c r="AQ273" i="13" s="1"/>
  <c r="AB272" i="13"/>
  <c r="AP273" i="13" s="1"/>
  <c r="AC271" i="13"/>
  <c r="AQ272" i="13" s="1"/>
  <c r="AB271" i="13"/>
  <c r="AP272" i="13" s="1"/>
  <c r="AC270" i="13"/>
  <c r="AQ271" i="13" s="1"/>
  <c r="AB270" i="13"/>
  <c r="AP271" i="13" s="1"/>
  <c r="AQ269" i="13"/>
  <c r="AC269" i="13"/>
  <c r="AQ270" i="13" s="1"/>
  <c r="AB269" i="13"/>
  <c r="AP270" i="13" s="1"/>
  <c r="AC268" i="13"/>
  <c r="AB268" i="13"/>
  <c r="AP269" i="13" s="1"/>
  <c r="AC267" i="13"/>
  <c r="AQ268" i="13" s="1"/>
  <c r="AB267" i="13"/>
  <c r="AP268" i="13" s="1"/>
  <c r="AC266" i="13"/>
  <c r="AQ267" i="13" s="1"/>
  <c r="AB266" i="13"/>
  <c r="AP267" i="13" s="1"/>
  <c r="AC265" i="13"/>
  <c r="AQ266" i="13" s="1"/>
  <c r="AB265" i="13"/>
  <c r="AP266" i="13" s="1"/>
  <c r="AC264" i="13"/>
  <c r="AQ265" i="13" s="1"/>
  <c r="AB264" i="13"/>
  <c r="AP265" i="13" s="1"/>
  <c r="AC263" i="13"/>
  <c r="AQ264" i="13" s="1"/>
  <c r="AB263" i="13"/>
  <c r="AP264" i="13" s="1"/>
  <c r="AC262" i="13"/>
  <c r="AQ263" i="13" s="1"/>
  <c r="AB262" i="13"/>
  <c r="AP263" i="13" s="1"/>
  <c r="AC261" i="13"/>
  <c r="AQ262" i="13" s="1"/>
  <c r="AB261" i="13"/>
  <c r="AP262" i="13" s="1"/>
  <c r="AC260" i="13"/>
  <c r="AQ261" i="13" s="1"/>
  <c r="AB260" i="13"/>
  <c r="AP261" i="13" s="1"/>
  <c r="AC259" i="13"/>
  <c r="AQ260" i="13" s="1"/>
  <c r="AB259" i="13"/>
  <c r="AP260" i="13" s="1"/>
  <c r="AC258" i="13"/>
  <c r="AQ259" i="13" s="1"/>
  <c r="AB258" i="13"/>
  <c r="AP259" i="13" s="1"/>
  <c r="AC257" i="13"/>
  <c r="AQ258" i="13" s="1"/>
  <c r="AB257" i="13"/>
  <c r="AP258" i="13" s="1"/>
  <c r="AC256" i="13"/>
  <c r="AQ257" i="13" s="1"/>
  <c r="AB256" i="13"/>
  <c r="AP257" i="13" s="1"/>
  <c r="AC255" i="13"/>
  <c r="AQ256" i="13" s="1"/>
  <c r="AB255" i="13"/>
  <c r="AP256" i="13" s="1"/>
  <c r="AC254" i="13"/>
  <c r="AQ255" i="13" s="1"/>
  <c r="AB254" i="13"/>
  <c r="AP255" i="13" s="1"/>
  <c r="AC253" i="13"/>
  <c r="AQ254" i="13" s="1"/>
  <c r="AB253" i="13"/>
  <c r="AP254" i="13" s="1"/>
  <c r="AC252" i="13"/>
  <c r="AQ253" i="13" s="1"/>
  <c r="AB252" i="13"/>
  <c r="AP253" i="13" s="1"/>
  <c r="AC251" i="13"/>
  <c r="AQ252" i="13" s="1"/>
  <c r="AB251" i="13"/>
  <c r="AP252" i="13" s="1"/>
  <c r="AC250" i="13"/>
  <c r="AQ251" i="13" s="1"/>
  <c r="AB250" i="13"/>
  <c r="AP251" i="13" s="1"/>
  <c r="AC249" i="13"/>
  <c r="AQ250" i="13" s="1"/>
  <c r="AB249" i="13"/>
  <c r="AP250" i="13" s="1"/>
  <c r="AC248" i="13"/>
  <c r="AQ249" i="13" s="1"/>
  <c r="AB248" i="13"/>
  <c r="AP249" i="13" s="1"/>
  <c r="AC247" i="13"/>
  <c r="AQ248" i="13" s="1"/>
  <c r="AB247" i="13"/>
  <c r="AP248" i="13" s="1"/>
  <c r="AC246" i="13"/>
  <c r="AQ247" i="13" s="1"/>
  <c r="AB246" i="13"/>
  <c r="AP247" i="13" s="1"/>
  <c r="AC245" i="13"/>
  <c r="AQ246" i="13" s="1"/>
  <c r="AB245" i="13"/>
  <c r="AP246" i="13" s="1"/>
  <c r="AC244" i="13"/>
  <c r="AQ245" i="13" s="1"/>
  <c r="AB244" i="13"/>
  <c r="AP245" i="13" s="1"/>
  <c r="AC243" i="13"/>
  <c r="AQ244" i="13" s="1"/>
  <c r="AB243" i="13"/>
  <c r="AP244" i="13" s="1"/>
  <c r="AC242" i="13"/>
  <c r="AQ243" i="13" s="1"/>
  <c r="AB242" i="13"/>
  <c r="AP243" i="13" s="1"/>
  <c r="AC241" i="13"/>
  <c r="AQ242" i="13" s="1"/>
  <c r="AB241" i="13"/>
  <c r="AP242" i="13" s="1"/>
  <c r="AC240" i="13"/>
  <c r="AQ241" i="13" s="1"/>
  <c r="AB240" i="13"/>
  <c r="AP241" i="13" s="1"/>
  <c r="AC239" i="13"/>
  <c r="AQ240" i="13" s="1"/>
  <c r="AB239" i="13"/>
  <c r="AP240" i="13" s="1"/>
  <c r="AC238" i="13"/>
  <c r="AQ239" i="13" s="1"/>
  <c r="AB238" i="13"/>
  <c r="AP239" i="13" s="1"/>
  <c r="AC237" i="13"/>
  <c r="AQ238" i="13" s="1"/>
  <c r="AB237" i="13"/>
  <c r="AP238" i="13" s="1"/>
  <c r="AC236" i="13"/>
  <c r="AQ237" i="13" s="1"/>
  <c r="AB236" i="13"/>
  <c r="AP237" i="13" s="1"/>
  <c r="AC235" i="13"/>
  <c r="AQ236" i="13" s="1"/>
  <c r="AB235" i="13"/>
  <c r="AP236" i="13" s="1"/>
  <c r="AC234" i="13"/>
  <c r="AQ235" i="13" s="1"/>
  <c r="AB234" i="13"/>
  <c r="AP235" i="13" s="1"/>
  <c r="AC233" i="13"/>
  <c r="AQ234" i="13" s="1"/>
  <c r="AB233" i="13"/>
  <c r="AP234" i="13" s="1"/>
  <c r="AC232" i="13"/>
  <c r="AQ233" i="13" s="1"/>
  <c r="AB232" i="13"/>
  <c r="AP233" i="13" s="1"/>
  <c r="AC231" i="13"/>
  <c r="AQ232" i="13" s="1"/>
  <c r="AB231" i="13"/>
  <c r="AP232" i="13" s="1"/>
  <c r="AC230" i="13"/>
  <c r="AQ231" i="13" s="1"/>
  <c r="AB230" i="13"/>
  <c r="AP231" i="13" s="1"/>
  <c r="AC229" i="13"/>
  <c r="AQ230" i="13" s="1"/>
  <c r="AB229" i="13"/>
  <c r="AP230" i="13" s="1"/>
  <c r="AC228" i="13"/>
  <c r="AQ229" i="13" s="1"/>
  <c r="AB228" i="13"/>
  <c r="AP229" i="13" s="1"/>
  <c r="AC227" i="13"/>
  <c r="AQ228" i="13" s="1"/>
  <c r="AB227" i="13"/>
  <c r="AP228" i="13" s="1"/>
  <c r="AC226" i="13"/>
  <c r="AQ227" i="13" s="1"/>
  <c r="AB226" i="13"/>
  <c r="AP227" i="13" s="1"/>
  <c r="AC225" i="13"/>
  <c r="AQ226" i="13" s="1"/>
  <c r="AB225" i="13"/>
  <c r="AP226" i="13" s="1"/>
  <c r="AC224" i="13"/>
  <c r="AQ225" i="13" s="1"/>
  <c r="AB224" i="13"/>
  <c r="AP225" i="13" s="1"/>
  <c r="AC223" i="13"/>
  <c r="AQ224" i="13" s="1"/>
  <c r="AB223" i="13"/>
  <c r="AP224" i="13" s="1"/>
  <c r="AC222" i="13"/>
  <c r="AQ223" i="13" s="1"/>
  <c r="AB222" i="13"/>
  <c r="AP223" i="13" s="1"/>
  <c r="AC221" i="13"/>
  <c r="AQ222" i="13" s="1"/>
  <c r="AB221" i="13"/>
  <c r="AP222" i="13" s="1"/>
  <c r="AC220" i="13"/>
  <c r="AQ221" i="13" s="1"/>
  <c r="AB220" i="13"/>
  <c r="AP221" i="13" s="1"/>
  <c r="AC219" i="13"/>
  <c r="AQ220" i="13" s="1"/>
  <c r="AB219" i="13"/>
  <c r="AP220" i="13" s="1"/>
  <c r="AC218" i="13"/>
  <c r="AQ219" i="13" s="1"/>
  <c r="AB218" i="13"/>
  <c r="AP219" i="13" s="1"/>
  <c r="AC217" i="13"/>
  <c r="AQ218" i="13" s="1"/>
  <c r="AB217" i="13"/>
  <c r="AP218" i="13" s="1"/>
  <c r="AC216" i="13"/>
  <c r="AQ217" i="13" s="1"/>
  <c r="AB216" i="13"/>
  <c r="AP217" i="13" s="1"/>
  <c r="AC215" i="13"/>
  <c r="AQ216" i="13" s="1"/>
  <c r="AB215" i="13"/>
  <c r="AP216" i="13" s="1"/>
  <c r="AC214" i="13"/>
  <c r="AQ215" i="13" s="1"/>
  <c r="AB214" i="13"/>
  <c r="AP215" i="13" s="1"/>
  <c r="AC213" i="13"/>
  <c r="AQ214" i="13" s="1"/>
  <c r="AB213" i="13"/>
  <c r="AP214" i="13" s="1"/>
  <c r="AC212" i="13"/>
  <c r="AQ213" i="13" s="1"/>
  <c r="AB212" i="13"/>
  <c r="AP213" i="13" s="1"/>
  <c r="AC211" i="13"/>
  <c r="AQ212" i="13" s="1"/>
  <c r="AB211" i="13"/>
  <c r="AP212" i="13" s="1"/>
  <c r="AC210" i="13"/>
  <c r="AQ211" i="13" s="1"/>
  <c r="AB210" i="13"/>
  <c r="AP211" i="13" s="1"/>
  <c r="AC209" i="13"/>
  <c r="AQ210" i="13" s="1"/>
  <c r="AB209" i="13"/>
  <c r="AP210" i="13" s="1"/>
  <c r="AC208" i="13"/>
  <c r="AQ209" i="13" s="1"/>
  <c r="AB208" i="13"/>
  <c r="AP209" i="13" s="1"/>
  <c r="AC207" i="13"/>
  <c r="AQ208" i="13" s="1"/>
  <c r="AB207" i="13"/>
  <c r="AP208" i="13" s="1"/>
  <c r="AC206" i="13"/>
  <c r="AQ207" i="13" s="1"/>
  <c r="AB206" i="13"/>
  <c r="AP207" i="13" s="1"/>
  <c r="AC205" i="13"/>
  <c r="AQ206" i="13" s="1"/>
  <c r="AB205" i="13"/>
  <c r="AP206" i="13" s="1"/>
  <c r="AC204" i="13"/>
  <c r="AQ205" i="13" s="1"/>
  <c r="AB204" i="13"/>
  <c r="AP205" i="13" s="1"/>
  <c r="AC203" i="13"/>
  <c r="AQ204" i="13" s="1"/>
  <c r="AB203" i="13"/>
  <c r="AP204" i="13" s="1"/>
  <c r="AC202" i="13"/>
  <c r="AQ203" i="13" s="1"/>
  <c r="AB202" i="13"/>
  <c r="AP203" i="13" s="1"/>
  <c r="AC201" i="13"/>
  <c r="AQ202" i="13" s="1"/>
  <c r="AB201" i="13"/>
  <c r="AP202" i="13" s="1"/>
  <c r="AC200" i="13"/>
  <c r="AQ201" i="13" s="1"/>
  <c r="AB200" i="13"/>
  <c r="AP201" i="13" s="1"/>
  <c r="AC199" i="13"/>
  <c r="AQ200" i="13" s="1"/>
  <c r="AB199" i="13"/>
  <c r="AP200" i="13" s="1"/>
  <c r="AC198" i="13"/>
  <c r="AQ199" i="13" s="1"/>
  <c r="AB198" i="13"/>
  <c r="AP199" i="13" s="1"/>
  <c r="AC197" i="13"/>
  <c r="AQ198" i="13" s="1"/>
  <c r="AB197" i="13"/>
  <c r="AP198" i="13" s="1"/>
  <c r="AC196" i="13"/>
  <c r="AQ197" i="13" s="1"/>
  <c r="AB196" i="13"/>
  <c r="AP197" i="13" s="1"/>
  <c r="AC195" i="13"/>
  <c r="AQ196" i="13" s="1"/>
  <c r="AB195" i="13"/>
  <c r="AP196" i="13" s="1"/>
  <c r="AC194" i="13"/>
  <c r="AQ195" i="13" s="1"/>
  <c r="AB194" i="13"/>
  <c r="AP195" i="13" s="1"/>
  <c r="AC193" i="13"/>
  <c r="AQ194" i="13" s="1"/>
  <c r="AB193" i="13"/>
  <c r="AP194" i="13" s="1"/>
  <c r="AC192" i="13"/>
  <c r="AQ193" i="13" s="1"/>
  <c r="AB192" i="13"/>
  <c r="AP193" i="13" s="1"/>
  <c r="AC191" i="13"/>
  <c r="AQ192" i="13" s="1"/>
  <c r="AB191" i="13"/>
  <c r="AP192" i="13" s="1"/>
  <c r="AC190" i="13"/>
  <c r="AQ191" i="13" s="1"/>
  <c r="AB190" i="13"/>
  <c r="AP191" i="13" s="1"/>
  <c r="AC189" i="13"/>
  <c r="AQ190" i="13" s="1"/>
  <c r="AB189" i="13"/>
  <c r="AP190" i="13" s="1"/>
  <c r="AC188" i="13"/>
  <c r="AQ189" i="13" s="1"/>
  <c r="AB188" i="13"/>
  <c r="AP189" i="13" s="1"/>
  <c r="AC187" i="13"/>
  <c r="AQ188" i="13" s="1"/>
  <c r="AB187" i="13"/>
  <c r="AP188" i="13" s="1"/>
  <c r="AC186" i="13"/>
  <c r="AQ187" i="13" s="1"/>
  <c r="AB186" i="13"/>
  <c r="AP187" i="13" s="1"/>
  <c r="AC185" i="13"/>
  <c r="AQ186" i="13" s="1"/>
  <c r="AB185" i="13"/>
  <c r="AP186" i="13" s="1"/>
  <c r="AC184" i="13"/>
  <c r="AQ185" i="13" s="1"/>
  <c r="AB184" i="13"/>
  <c r="AP185" i="13" s="1"/>
  <c r="AC183" i="13"/>
  <c r="AQ184" i="13" s="1"/>
  <c r="AB183" i="13"/>
  <c r="AP184" i="13" s="1"/>
  <c r="AC182" i="13"/>
  <c r="AQ183" i="13" s="1"/>
  <c r="AB182" i="13"/>
  <c r="AP183" i="13" s="1"/>
  <c r="AC181" i="13"/>
  <c r="AQ182" i="13" s="1"/>
  <c r="AB181" i="13"/>
  <c r="AP182" i="13" s="1"/>
  <c r="AC180" i="13"/>
  <c r="AQ181" i="13" s="1"/>
  <c r="AB180" i="13"/>
  <c r="AP181" i="13" s="1"/>
  <c r="AC179" i="13"/>
  <c r="AQ180" i="13" s="1"/>
  <c r="AB179" i="13"/>
  <c r="AP180" i="13" s="1"/>
  <c r="AC178" i="13"/>
  <c r="AQ179" i="13" s="1"/>
  <c r="AB178" i="13"/>
  <c r="AP179" i="13" s="1"/>
  <c r="AC177" i="13"/>
  <c r="AQ178" i="13" s="1"/>
  <c r="AB177" i="13"/>
  <c r="AP178" i="13" s="1"/>
  <c r="AC176" i="13"/>
  <c r="AQ177" i="13" s="1"/>
  <c r="AB176" i="13"/>
  <c r="AP177" i="13" s="1"/>
  <c r="AC175" i="13"/>
  <c r="AQ176" i="13" s="1"/>
  <c r="AB175" i="13"/>
  <c r="AP176" i="13" s="1"/>
  <c r="AC174" i="13"/>
  <c r="AQ175" i="13" s="1"/>
  <c r="AB174" i="13"/>
  <c r="AP175" i="13" s="1"/>
  <c r="AC173" i="13"/>
  <c r="AQ174" i="13" s="1"/>
  <c r="AB173" i="13"/>
  <c r="AP174" i="13" s="1"/>
  <c r="AC172" i="13"/>
  <c r="AQ173" i="13" s="1"/>
  <c r="AB172" i="13"/>
  <c r="AP173" i="13" s="1"/>
  <c r="AC171" i="13"/>
  <c r="AQ172" i="13" s="1"/>
  <c r="AB171" i="13"/>
  <c r="AP172" i="13" s="1"/>
  <c r="AC170" i="13"/>
  <c r="AQ171" i="13" s="1"/>
  <c r="AB170" i="13"/>
  <c r="AP171" i="13" s="1"/>
  <c r="AC169" i="13"/>
  <c r="AQ170" i="13" s="1"/>
  <c r="AB169" i="13"/>
  <c r="AP170" i="13" s="1"/>
  <c r="AC168" i="13"/>
  <c r="AQ169" i="13" s="1"/>
  <c r="AB168" i="13"/>
  <c r="AP169" i="13" s="1"/>
  <c r="AC167" i="13"/>
  <c r="AQ168" i="13" s="1"/>
  <c r="AB167" i="13"/>
  <c r="AP168" i="13" s="1"/>
  <c r="AC166" i="13"/>
  <c r="AQ167" i="13" s="1"/>
  <c r="AB166" i="13"/>
  <c r="AP167" i="13" s="1"/>
  <c r="AC165" i="13"/>
  <c r="AQ166" i="13" s="1"/>
  <c r="AB165" i="13"/>
  <c r="AP166" i="13" s="1"/>
  <c r="AC164" i="13"/>
  <c r="AQ165" i="13" s="1"/>
  <c r="AB164" i="13"/>
  <c r="AP165" i="13" s="1"/>
  <c r="AC163" i="13"/>
  <c r="AQ164" i="13" s="1"/>
  <c r="AB163" i="13"/>
  <c r="AP164" i="13" s="1"/>
  <c r="AC162" i="13"/>
  <c r="AQ163" i="13" s="1"/>
  <c r="AB162" i="13"/>
  <c r="AP163" i="13" s="1"/>
  <c r="AC161" i="13"/>
  <c r="AQ162" i="13" s="1"/>
  <c r="AB161" i="13"/>
  <c r="AP162" i="13" s="1"/>
  <c r="AC160" i="13"/>
  <c r="AQ161" i="13" s="1"/>
  <c r="AB160" i="13"/>
  <c r="AP161" i="13" s="1"/>
  <c r="AC159" i="13"/>
  <c r="AQ160" i="13" s="1"/>
  <c r="AB159" i="13"/>
  <c r="AP160" i="13" s="1"/>
  <c r="AC158" i="13"/>
  <c r="AQ159" i="13" s="1"/>
  <c r="AB158" i="13"/>
  <c r="AP159" i="13" s="1"/>
  <c r="AC157" i="13"/>
  <c r="AQ158" i="13" s="1"/>
  <c r="AB157" i="13"/>
  <c r="AP158" i="13" s="1"/>
  <c r="AC156" i="13"/>
  <c r="AQ157" i="13" s="1"/>
  <c r="AB156" i="13"/>
  <c r="AP157" i="13" s="1"/>
  <c r="AC155" i="13"/>
  <c r="AQ156" i="13" s="1"/>
  <c r="AB155" i="13"/>
  <c r="AP156" i="13" s="1"/>
  <c r="AC154" i="13"/>
  <c r="AQ155" i="13" s="1"/>
  <c r="AB154" i="13"/>
  <c r="AP155" i="13" s="1"/>
  <c r="AC153" i="13"/>
  <c r="AQ154" i="13" s="1"/>
  <c r="AB153" i="13"/>
  <c r="AP154" i="13" s="1"/>
  <c r="AC152" i="13"/>
  <c r="AQ153" i="13" s="1"/>
  <c r="AB152" i="13"/>
  <c r="AP153" i="13" s="1"/>
  <c r="AC151" i="13"/>
  <c r="AQ152" i="13" s="1"/>
  <c r="AB151" i="13"/>
  <c r="AP152" i="13" s="1"/>
  <c r="AC150" i="13"/>
  <c r="AQ151" i="13" s="1"/>
  <c r="AB150" i="13"/>
  <c r="AP151" i="13" s="1"/>
  <c r="AC149" i="13"/>
  <c r="AQ150" i="13" s="1"/>
  <c r="AB149" i="13"/>
  <c r="AP150" i="13" s="1"/>
  <c r="AC148" i="13"/>
  <c r="AQ149" i="13" s="1"/>
  <c r="AB148" i="13"/>
  <c r="AP149" i="13" s="1"/>
  <c r="AC147" i="13"/>
  <c r="AQ148" i="13" s="1"/>
  <c r="AB147" i="13"/>
  <c r="AP148" i="13" s="1"/>
  <c r="AC146" i="13"/>
  <c r="AQ147" i="13" s="1"/>
  <c r="AB146" i="13"/>
  <c r="AP147" i="13" s="1"/>
  <c r="AC145" i="13"/>
  <c r="AQ146" i="13" s="1"/>
  <c r="AB145" i="13"/>
  <c r="AP146" i="13" s="1"/>
  <c r="AC144" i="13"/>
  <c r="AQ145" i="13" s="1"/>
  <c r="AB144" i="13"/>
  <c r="AP145" i="13" s="1"/>
  <c r="AC143" i="13"/>
  <c r="AQ144" i="13" s="1"/>
  <c r="AB143" i="13"/>
  <c r="AP144" i="13" s="1"/>
  <c r="AC142" i="13"/>
  <c r="AQ143" i="13" s="1"/>
  <c r="AB142" i="13"/>
  <c r="AP143" i="13" s="1"/>
  <c r="AC141" i="13"/>
  <c r="AQ142" i="13" s="1"/>
  <c r="AB141" i="13"/>
  <c r="AP142" i="13" s="1"/>
  <c r="AC140" i="13"/>
  <c r="AQ141" i="13" s="1"/>
  <c r="AB140" i="13"/>
  <c r="AP141" i="13" s="1"/>
  <c r="AC139" i="13"/>
  <c r="AQ140" i="13" s="1"/>
  <c r="AB139" i="13"/>
  <c r="AP140" i="13" s="1"/>
  <c r="AC138" i="13"/>
  <c r="AQ139" i="13" s="1"/>
  <c r="AB138" i="13"/>
  <c r="AP139" i="13" s="1"/>
  <c r="AC137" i="13"/>
  <c r="AQ138" i="13" s="1"/>
  <c r="AB137" i="13"/>
  <c r="AP138" i="13" s="1"/>
  <c r="AC136" i="13"/>
  <c r="AQ137" i="13" s="1"/>
  <c r="AB136" i="13"/>
  <c r="AP137" i="13" s="1"/>
  <c r="AC135" i="13"/>
  <c r="AQ136" i="13" s="1"/>
  <c r="AB135" i="13"/>
  <c r="AP136" i="13" s="1"/>
  <c r="AC134" i="13"/>
  <c r="AQ135" i="13" s="1"/>
  <c r="AB134" i="13"/>
  <c r="AP135" i="13" s="1"/>
  <c r="AC133" i="13"/>
  <c r="AQ134" i="13" s="1"/>
  <c r="AB133" i="13"/>
  <c r="AP134" i="13" s="1"/>
  <c r="AC132" i="13"/>
  <c r="AQ133" i="13" s="1"/>
  <c r="AB132" i="13"/>
  <c r="AP133" i="13" s="1"/>
  <c r="AC131" i="13"/>
  <c r="AQ132" i="13" s="1"/>
  <c r="AB131" i="13"/>
  <c r="AP132" i="13" s="1"/>
  <c r="AC130" i="13"/>
  <c r="AQ131" i="13" s="1"/>
  <c r="AB130" i="13"/>
  <c r="AP131" i="13" s="1"/>
  <c r="AC129" i="13"/>
  <c r="AQ130" i="13" s="1"/>
  <c r="AB129" i="13"/>
  <c r="AP130" i="13" s="1"/>
  <c r="AC128" i="13"/>
  <c r="AQ129" i="13" s="1"/>
  <c r="AB128" i="13"/>
  <c r="AP129" i="13" s="1"/>
  <c r="AC127" i="13"/>
  <c r="AQ128" i="13" s="1"/>
  <c r="AB127" i="13"/>
  <c r="AP128" i="13" s="1"/>
  <c r="AC126" i="13"/>
  <c r="AQ127" i="13" s="1"/>
  <c r="AB126" i="13"/>
  <c r="AP127" i="13" s="1"/>
  <c r="AC125" i="13"/>
  <c r="AQ126" i="13" s="1"/>
  <c r="AB125" i="13"/>
  <c r="AP126" i="13" s="1"/>
  <c r="AC124" i="13"/>
  <c r="AQ125" i="13" s="1"/>
  <c r="AB124" i="13"/>
  <c r="AP125" i="13" s="1"/>
  <c r="AC123" i="13"/>
  <c r="AQ124" i="13" s="1"/>
  <c r="AB123" i="13"/>
  <c r="AP124" i="13" s="1"/>
  <c r="AC122" i="13"/>
  <c r="AQ123" i="13" s="1"/>
  <c r="AB122" i="13"/>
  <c r="AP123" i="13" s="1"/>
  <c r="AC121" i="13"/>
  <c r="AQ122" i="13" s="1"/>
  <c r="AB121" i="13"/>
  <c r="AP122" i="13" s="1"/>
  <c r="AC120" i="13"/>
  <c r="AQ121" i="13" s="1"/>
  <c r="AB120" i="13"/>
  <c r="AP121" i="13" s="1"/>
  <c r="AC119" i="13"/>
  <c r="AQ120" i="13" s="1"/>
  <c r="AB119" i="13"/>
  <c r="AP120" i="13" s="1"/>
  <c r="AC118" i="13"/>
  <c r="AQ119" i="13" s="1"/>
  <c r="AB118" i="13"/>
  <c r="AP119" i="13" s="1"/>
  <c r="AC117" i="13"/>
  <c r="AQ118" i="13" s="1"/>
  <c r="AB117" i="13"/>
  <c r="AP118" i="13" s="1"/>
  <c r="AC116" i="13"/>
  <c r="AQ117" i="13" s="1"/>
  <c r="AB116" i="13"/>
  <c r="AP117" i="13" s="1"/>
  <c r="AC115" i="13"/>
  <c r="AQ116" i="13" s="1"/>
  <c r="AB115" i="13"/>
  <c r="AP116" i="13" s="1"/>
  <c r="AC114" i="13"/>
  <c r="AQ115" i="13" s="1"/>
  <c r="AB114" i="13"/>
  <c r="AP115" i="13" s="1"/>
  <c r="AC113" i="13"/>
  <c r="AQ114" i="13" s="1"/>
  <c r="AB113" i="13"/>
  <c r="AP114" i="13" s="1"/>
  <c r="AC112" i="13"/>
  <c r="AQ113" i="13" s="1"/>
  <c r="AB112" i="13"/>
  <c r="AP113" i="13" s="1"/>
  <c r="AC111" i="13"/>
  <c r="AQ112" i="13" s="1"/>
  <c r="AB111" i="13"/>
  <c r="AP112" i="13" s="1"/>
  <c r="AC110" i="13"/>
  <c r="AQ111" i="13" s="1"/>
  <c r="AB110" i="13"/>
  <c r="AP111" i="13" s="1"/>
  <c r="AC109" i="13"/>
  <c r="AQ110" i="13" s="1"/>
  <c r="AB109" i="13"/>
  <c r="AP110" i="13" s="1"/>
  <c r="AC108" i="13"/>
  <c r="AQ109" i="13" s="1"/>
  <c r="AB108" i="13"/>
  <c r="AP109" i="13" s="1"/>
  <c r="AC107" i="13"/>
  <c r="AQ108" i="13" s="1"/>
  <c r="AB107" i="13"/>
  <c r="AP108" i="13" s="1"/>
  <c r="AC106" i="13"/>
  <c r="AQ107" i="13" s="1"/>
  <c r="AB106" i="13"/>
  <c r="AP107" i="13" s="1"/>
  <c r="AC105" i="13"/>
  <c r="AQ106" i="13" s="1"/>
  <c r="AB105" i="13"/>
  <c r="AP106" i="13" s="1"/>
  <c r="AC104" i="13"/>
  <c r="AQ105" i="13" s="1"/>
  <c r="AB104" i="13"/>
  <c r="AP105" i="13" s="1"/>
  <c r="AC103" i="13"/>
  <c r="AB103" i="13"/>
  <c r="AP104" i="13" s="1"/>
  <c r="AC102" i="13"/>
  <c r="AB102" i="13"/>
  <c r="AP103" i="13" s="1"/>
  <c r="AC101" i="13"/>
  <c r="AB101" i="13"/>
  <c r="AP102" i="13" s="1"/>
  <c r="AC100" i="13"/>
  <c r="AB100" i="13"/>
  <c r="AP101" i="13" s="1"/>
  <c r="AC99" i="13"/>
  <c r="AB99" i="13"/>
  <c r="AP100" i="13" s="1"/>
  <c r="AC98" i="13"/>
  <c r="AB98" i="13"/>
  <c r="AP99" i="13" s="1"/>
  <c r="AC97" i="13"/>
  <c r="AB97" i="13"/>
  <c r="AP98" i="13" s="1"/>
  <c r="AC96" i="13"/>
  <c r="AB96" i="13"/>
  <c r="AP97" i="13" s="1"/>
  <c r="AC95" i="13"/>
  <c r="AB95" i="13"/>
  <c r="AP96" i="13" s="1"/>
  <c r="AC94" i="13"/>
  <c r="AB94" i="13"/>
  <c r="AP95" i="13" s="1"/>
  <c r="AC93" i="13"/>
  <c r="AB93" i="13"/>
  <c r="AP94" i="13" s="1"/>
  <c r="AC92" i="13"/>
  <c r="AB92" i="13"/>
  <c r="AP93" i="13" s="1"/>
  <c r="AC91" i="13"/>
  <c r="AB91" i="13"/>
  <c r="AP92" i="13" s="1"/>
  <c r="AC90" i="13"/>
  <c r="AB90" i="13"/>
  <c r="AP91" i="13" s="1"/>
  <c r="AC89" i="13"/>
  <c r="AB89" i="13"/>
  <c r="AP90" i="13" s="1"/>
  <c r="AC88" i="13"/>
  <c r="AB88" i="13"/>
  <c r="AP89" i="13" s="1"/>
  <c r="AC87" i="13"/>
  <c r="AB87" i="13"/>
  <c r="AP88" i="13" s="1"/>
  <c r="AC86" i="13"/>
  <c r="AB86" i="13"/>
  <c r="AP87" i="13" s="1"/>
  <c r="AC85" i="13"/>
  <c r="AB85" i="13"/>
  <c r="AP86" i="13" s="1"/>
  <c r="AC84" i="13"/>
  <c r="AB84" i="13"/>
  <c r="AP85" i="13" s="1"/>
  <c r="AC83" i="13"/>
  <c r="AB83" i="13"/>
  <c r="AP84" i="13" s="1"/>
  <c r="AC82" i="13"/>
  <c r="AB82" i="13"/>
  <c r="AP83" i="13" s="1"/>
  <c r="AC81" i="13"/>
  <c r="AB81" i="13"/>
  <c r="AP82" i="13" s="1"/>
  <c r="AC80" i="13"/>
  <c r="AB80" i="13"/>
  <c r="AP81" i="13" s="1"/>
  <c r="AC79" i="13"/>
  <c r="AB79" i="13"/>
  <c r="AP80" i="13" s="1"/>
  <c r="AC78" i="13"/>
  <c r="AB78" i="13"/>
  <c r="AP79" i="13" s="1"/>
  <c r="AC77" i="13"/>
  <c r="AB77" i="13"/>
  <c r="AP78" i="13" s="1"/>
  <c r="AC76" i="13"/>
  <c r="AQ77" i="13" s="1"/>
  <c r="AB76" i="13"/>
  <c r="AC75" i="13"/>
  <c r="AQ76" i="13" s="1"/>
  <c r="AB75" i="13"/>
  <c r="AC74" i="13"/>
  <c r="AQ75" i="13" s="1"/>
  <c r="AB74" i="13"/>
  <c r="AC73" i="13"/>
  <c r="AQ74" i="13" s="1"/>
  <c r="AB73" i="13"/>
  <c r="AC72" i="13"/>
  <c r="AQ73" i="13" s="1"/>
  <c r="AB72" i="13"/>
  <c r="AC71" i="13"/>
  <c r="AQ72" i="13" s="1"/>
  <c r="AB71" i="13"/>
  <c r="AC70" i="13"/>
  <c r="AQ71" i="13" s="1"/>
  <c r="AB70" i="13"/>
  <c r="AC69" i="13"/>
  <c r="AQ70" i="13" s="1"/>
  <c r="AB69" i="13"/>
  <c r="AC68" i="13"/>
  <c r="AQ69" i="13" s="1"/>
  <c r="AB68" i="13"/>
  <c r="AC67" i="13"/>
  <c r="AQ68" i="13" s="1"/>
  <c r="AB67" i="13"/>
  <c r="AC66" i="13"/>
  <c r="AQ67" i="13" s="1"/>
  <c r="AB66" i="13"/>
  <c r="AC65" i="13"/>
  <c r="AQ66" i="13" s="1"/>
  <c r="AB65" i="13"/>
  <c r="AC64" i="13"/>
  <c r="AQ65" i="13" s="1"/>
  <c r="AB64" i="13"/>
  <c r="AC63" i="13"/>
  <c r="AQ64" i="13" s="1"/>
  <c r="AB63" i="13"/>
  <c r="AC62" i="13"/>
  <c r="AQ63" i="13" s="1"/>
  <c r="AB62" i="13"/>
  <c r="AC61" i="13"/>
  <c r="AQ62" i="13" s="1"/>
  <c r="AB61" i="13"/>
  <c r="AC60" i="13"/>
  <c r="AQ61" i="13" s="1"/>
  <c r="AB60" i="13"/>
  <c r="AC59" i="13"/>
  <c r="AQ60" i="13" s="1"/>
  <c r="AB59" i="13"/>
  <c r="AC58" i="13"/>
  <c r="AQ59" i="13" s="1"/>
  <c r="AB58" i="13"/>
  <c r="AC57" i="13"/>
  <c r="AQ58" i="13" s="1"/>
  <c r="AB57" i="13"/>
  <c r="AC56" i="13"/>
  <c r="AQ57" i="13" s="1"/>
  <c r="AB56" i="13"/>
  <c r="AC55" i="13"/>
  <c r="AQ56" i="13" s="1"/>
  <c r="AB55" i="13"/>
  <c r="AC54" i="13"/>
  <c r="AQ55" i="13" s="1"/>
  <c r="AB54" i="13"/>
  <c r="AC53" i="13"/>
  <c r="AQ54" i="13" s="1"/>
  <c r="AB53" i="13"/>
  <c r="AC52" i="13"/>
  <c r="AQ53" i="13" s="1"/>
  <c r="AB52" i="13"/>
  <c r="AC51" i="13"/>
  <c r="AQ52" i="13" s="1"/>
  <c r="AB51" i="13"/>
  <c r="AC50" i="13"/>
  <c r="AQ51" i="13" s="1"/>
  <c r="AB50" i="13"/>
  <c r="AC49" i="13"/>
  <c r="AQ50" i="13" s="1"/>
  <c r="AB49" i="13"/>
  <c r="AC48" i="13"/>
  <c r="AQ49" i="13" s="1"/>
  <c r="AB48" i="13"/>
  <c r="AC47" i="13"/>
  <c r="AB47" i="13"/>
  <c r="AC46" i="13"/>
  <c r="AB46" i="13"/>
  <c r="AC45" i="13"/>
  <c r="AB45" i="13"/>
  <c r="AC44" i="13"/>
  <c r="AB44" i="13"/>
  <c r="AH43" i="13"/>
  <c r="AG43" i="13"/>
  <c r="AC43" i="13"/>
  <c r="AB43" i="13"/>
  <c r="AH42" i="13"/>
  <c r="AG42" i="13"/>
  <c r="AC42" i="13"/>
  <c r="AB42" i="13"/>
  <c r="AH41" i="13"/>
  <c r="AG41" i="13"/>
  <c r="AC41" i="13"/>
  <c r="AB41" i="13"/>
  <c r="AH40" i="13"/>
  <c r="AG40" i="13"/>
  <c r="AC40" i="13"/>
  <c r="AB40" i="13"/>
  <c r="AH39" i="13"/>
  <c r="AG39" i="13"/>
  <c r="AC39" i="13"/>
  <c r="AB39" i="13"/>
  <c r="AH38" i="13"/>
  <c r="AG38" i="13"/>
  <c r="AC38" i="13"/>
  <c r="AB38" i="13"/>
  <c r="AH37" i="13"/>
  <c r="AG37" i="13"/>
  <c r="AC37" i="13"/>
  <c r="AB37" i="13"/>
  <c r="AH36" i="13"/>
  <c r="AG36" i="13"/>
  <c r="AC36" i="13"/>
  <c r="AB36" i="13"/>
  <c r="AH35" i="13"/>
  <c r="AG35" i="13"/>
  <c r="AC35" i="13"/>
  <c r="AB35" i="13"/>
  <c r="AH34" i="13"/>
  <c r="AG34" i="13"/>
  <c r="AC34" i="13"/>
  <c r="AB34" i="13"/>
  <c r="AC33" i="13"/>
  <c r="AB33" i="13"/>
  <c r="AC32" i="13"/>
  <c r="AB32" i="13"/>
  <c r="AC31" i="13"/>
  <c r="AB31" i="13"/>
  <c r="AC30" i="13"/>
  <c r="AB30" i="13"/>
  <c r="AC29" i="13"/>
  <c r="AB29" i="13"/>
  <c r="AC28" i="13"/>
  <c r="AQ29" i="13" s="1"/>
  <c r="AB28" i="13"/>
  <c r="AC27" i="13"/>
  <c r="AQ28" i="13" s="1"/>
  <c r="AB27" i="13"/>
  <c r="AC26" i="13"/>
  <c r="AB26" i="13"/>
  <c r="AC25" i="13"/>
  <c r="AB25" i="13"/>
  <c r="AC24" i="13"/>
  <c r="AB24" i="13"/>
  <c r="AC23" i="13"/>
  <c r="AB23" i="13"/>
  <c r="AC22" i="13"/>
  <c r="AB22" i="13"/>
  <c r="AC21" i="13"/>
  <c r="AB21" i="13"/>
  <c r="AC20" i="13"/>
  <c r="AB20" i="13"/>
  <c r="AC19" i="13"/>
  <c r="AQ20" i="13" s="1"/>
  <c r="AB19" i="13"/>
  <c r="AC18" i="13"/>
  <c r="AQ19" i="13" s="1"/>
  <c r="AB18" i="13"/>
  <c r="J18" i="13"/>
  <c r="G18" i="13"/>
  <c r="AC17" i="13"/>
  <c r="AQ18" i="13" s="1"/>
  <c r="AB17" i="13"/>
  <c r="AC16" i="13"/>
  <c r="AQ17" i="13" s="1"/>
  <c r="AB16" i="13"/>
  <c r="AC15" i="13"/>
  <c r="AQ16" i="13" s="1"/>
  <c r="AB15" i="13"/>
  <c r="AC14" i="13"/>
  <c r="AQ15" i="13" s="1"/>
  <c r="AB14" i="13"/>
  <c r="F14" i="13"/>
  <c r="AC13" i="13"/>
  <c r="AB13" i="13"/>
  <c r="Q13" i="13"/>
  <c r="F13" i="13"/>
  <c r="Q10" i="13"/>
  <c r="BC1009" i="10"/>
  <c r="BB1009" i="10"/>
  <c r="BA1009" i="10"/>
  <c r="AZ1009" i="10"/>
  <c r="AY1009" i="10"/>
  <c r="BC1008" i="10"/>
  <c r="BB1008" i="10"/>
  <c r="BA1008" i="10"/>
  <c r="AZ1008" i="10"/>
  <c r="AY1008" i="10"/>
  <c r="BC1007" i="10"/>
  <c r="BB1007" i="10"/>
  <c r="BA1007" i="10"/>
  <c r="AZ1007" i="10"/>
  <c r="AY1007" i="10"/>
  <c r="BC1006" i="10"/>
  <c r="BB1006" i="10"/>
  <c r="BA1006" i="10"/>
  <c r="AZ1006" i="10"/>
  <c r="AY1006" i="10"/>
  <c r="BC1005" i="10"/>
  <c r="BB1005" i="10"/>
  <c r="BA1005" i="10"/>
  <c r="AZ1005" i="10"/>
  <c r="AY1005" i="10"/>
  <c r="BC1004" i="10"/>
  <c r="BB1004" i="10"/>
  <c r="BA1004" i="10"/>
  <c r="AZ1004" i="10"/>
  <c r="AY1004" i="10"/>
  <c r="BC1003" i="10"/>
  <c r="BB1003" i="10"/>
  <c r="BA1003" i="10"/>
  <c r="AZ1003" i="10"/>
  <c r="AY1003" i="10"/>
  <c r="BC1002" i="10"/>
  <c r="BB1002" i="10"/>
  <c r="BA1002" i="10"/>
  <c r="AZ1002" i="10"/>
  <c r="AY1002" i="10"/>
  <c r="BC1001" i="10"/>
  <c r="BB1001" i="10"/>
  <c r="BA1001" i="10"/>
  <c r="AZ1001" i="10"/>
  <c r="AY1001" i="10"/>
  <c r="BC1000" i="10"/>
  <c r="BB1000" i="10"/>
  <c r="BA1000" i="10"/>
  <c r="AZ1000" i="10"/>
  <c r="AY1000" i="10"/>
  <c r="BC999" i="10"/>
  <c r="BB999" i="10"/>
  <c r="BA999" i="10"/>
  <c r="AZ999" i="10"/>
  <c r="AY999" i="10"/>
  <c r="BC998" i="10"/>
  <c r="BB998" i="10"/>
  <c r="BA998" i="10"/>
  <c r="AZ998" i="10"/>
  <c r="AY998" i="10"/>
  <c r="BC997" i="10"/>
  <c r="BB997" i="10"/>
  <c r="BA997" i="10"/>
  <c r="AZ997" i="10"/>
  <c r="AY997" i="10"/>
  <c r="BC996" i="10"/>
  <c r="BB996" i="10"/>
  <c r="BA996" i="10"/>
  <c r="AZ996" i="10"/>
  <c r="AY996" i="10"/>
  <c r="BC995" i="10"/>
  <c r="BB995" i="10"/>
  <c r="BA995" i="10"/>
  <c r="AZ995" i="10"/>
  <c r="AY995" i="10"/>
  <c r="BC994" i="10"/>
  <c r="BB994" i="10"/>
  <c r="BA994" i="10"/>
  <c r="AZ994" i="10"/>
  <c r="AY994" i="10"/>
  <c r="BC993" i="10"/>
  <c r="BB993" i="10"/>
  <c r="BA993" i="10"/>
  <c r="AZ993" i="10"/>
  <c r="AY993" i="10"/>
  <c r="BC992" i="10"/>
  <c r="BB992" i="10"/>
  <c r="BA992" i="10"/>
  <c r="AZ992" i="10"/>
  <c r="AY992" i="10"/>
  <c r="BC991" i="10"/>
  <c r="BB991" i="10"/>
  <c r="BA991" i="10"/>
  <c r="AZ991" i="10"/>
  <c r="AY991" i="10"/>
  <c r="BC990" i="10"/>
  <c r="BB990" i="10"/>
  <c r="BA990" i="10"/>
  <c r="AZ990" i="10"/>
  <c r="AY990" i="10"/>
  <c r="BC989" i="10"/>
  <c r="BB989" i="10"/>
  <c r="BA989" i="10"/>
  <c r="AZ989" i="10"/>
  <c r="AY989" i="10"/>
  <c r="BC988" i="10"/>
  <c r="BB988" i="10"/>
  <c r="BA988" i="10"/>
  <c r="AZ988" i="10"/>
  <c r="AY988" i="10"/>
  <c r="BC987" i="10"/>
  <c r="BB987" i="10"/>
  <c r="BA987" i="10"/>
  <c r="AZ987" i="10"/>
  <c r="AY987" i="10"/>
  <c r="BC986" i="10"/>
  <c r="BB986" i="10"/>
  <c r="BA986" i="10"/>
  <c r="AZ986" i="10"/>
  <c r="AY986" i="10"/>
  <c r="BC985" i="10"/>
  <c r="BB985" i="10"/>
  <c r="BA985" i="10"/>
  <c r="AZ985" i="10"/>
  <c r="AY985" i="10"/>
  <c r="BC984" i="10"/>
  <c r="BB984" i="10"/>
  <c r="BA984" i="10"/>
  <c r="AZ984" i="10"/>
  <c r="AY984" i="10"/>
  <c r="BC983" i="10"/>
  <c r="BB983" i="10"/>
  <c r="BA983" i="10"/>
  <c r="AZ983" i="10"/>
  <c r="AY983" i="10"/>
  <c r="BC982" i="10"/>
  <c r="BB982" i="10"/>
  <c r="BA982" i="10"/>
  <c r="AZ982" i="10"/>
  <c r="AY982" i="10"/>
  <c r="BC981" i="10"/>
  <c r="BB981" i="10"/>
  <c r="BA981" i="10"/>
  <c r="AZ981" i="10"/>
  <c r="AY981" i="10"/>
  <c r="BC980" i="10"/>
  <c r="BB980" i="10"/>
  <c r="BA980" i="10"/>
  <c r="AZ980" i="10"/>
  <c r="AY980" i="10"/>
  <c r="BC979" i="10"/>
  <c r="BB979" i="10"/>
  <c r="BA979" i="10"/>
  <c r="AZ979" i="10"/>
  <c r="AY979" i="10"/>
  <c r="BC978" i="10"/>
  <c r="BB978" i="10"/>
  <c r="BA978" i="10"/>
  <c r="AZ978" i="10"/>
  <c r="AY978" i="10"/>
  <c r="BC977" i="10"/>
  <c r="BB977" i="10"/>
  <c r="BA977" i="10"/>
  <c r="AZ977" i="10"/>
  <c r="AY977" i="10"/>
  <c r="BC976" i="10"/>
  <c r="BB976" i="10"/>
  <c r="BA976" i="10"/>
  <c r="AZ976" i="10"/>
  <c r="AY976" i="10"/>
  <c r="BC975" i="10"/>
  <c r="BB975" i="10"/>
  <c r="BA975" i="10"/>
  <c r="AZ975" i="10"/>
  <c r="AY975" i="10"/>
  <c r="BC974" i="10"/>
  <c r="BB974" i="10"/>
  <c r="BA974" i="10"/>
  <c r="AZ974" i="10"/>
  <c r="AY974" i="10"/>
  <c r="BC973" i="10"/>
  <c r="BB973" i="10"/>
  <c r="BA973" i="10"/>
  <c r="AZ973" i="10"/>
  <c r="AY973" i="10"/>
  <c r="BC972" i="10"/>
  <c r="BB972" i="10"/>
  <c r="BA972" i="10"/>
  <c r="AZ972" i="10"/>
  <c r="AY972" i="10"/>
  <c r="BC971" i="10"/>
  <c r="BB971" i="10"/>
  <c r="BA971" i="10"/>
  <c r="AZ971" i="10"/>
  <c r="AY971" i="10"/>
  <c r="BC970" i="10"/>
  <c r="BB970" i="10"/>
  <c r="BA970" i="10"/>
  <c r="AZ970" i="10"/>
  <c r="AY970" i="10"/>
  <c r="BC969" i="10"/>
  <c r="BB969" i="10"/>
  <c r="BA969" i="10"/>
  <c r="AZ969" i="10"/>
  <c r="AY969" i="10"/>
  <c r="BC968" i="10"/>
  <c r="BB968" i="10"/>
  <c r="BA968" i="10"/>
  <c r="AZ968" i="10"/>
  <c r="AY968" i="10"/>
  <c r="BC967" i="10"/>
  <c r="BB967" i="10"/>
  <c r="BA967" i="10"/>
  <c r="AZ967" i="10"/>
  <c r="AY967" i="10"/>
  <c r="BC966" i="10"/>
  <c r="BB966" i="10"/>
  <c r="BA966" i="10"/>
  <c r="AZ966" i="10"/>
  <c r="AY966" i="10"/>
  <c r="BC965" i="10"/>
  <c r="BB965" i="10"/>
  <c r="BA965" i="10"/>
  <c r="AZ965" i="10"/>
  <c r="AY965" i="10"/>
  <c r="BC964" i="10"/>
  <c r="BB964" i="10"/>
  <c r="BA964" i="10"/>
  <c r="AZ964" i="10"/>
  <c r="AY964" i="10"/>
  <c r="BC963" i="10"/>
  <c r="BB963" i="10"/>
  <c r="BA963" i="10"/>
  <c r="AZ963" i="10"/>
  <c r="AY963" i="10"/>
  <c r="BC962" i="10"/>
  <c r="BB962" i="10"/>
  <c r="BA962" i="10"/>
  <c r="AZ962" i="10"/>
  <c r="AY962" i="10"/>
  <c r="BC961" i="10"/>
  <c r="BB961" i="10"/>
  <c r="BA961" i="10"/>
  <c r="AZ961" i="10"/>
  <c r="AY961" i="10"/>
  <c r="BC960" i="10"/>
  <c r="BB960" i="10"/>
  <c r="BA960" i="10"/>
  <c r="AZ960" i="10"/>
  <c r="AY960" i="10"/>
  <c r="BC959" i="10"/>
  <c r="BB959" i="10"/>
  <c r="BA959" i="10"/>
  <c r="AZ959" i="10"/>
  <c r="AY959" i="10"/>
  <c r="BC958" i="10"/>
  <c r="BB958" i="10"/>
  <c r="BA958" i="10"/>
  <c r="AZ958" i="10"/>
  <c r="AY958" i="10"/>
  <c r="BC957" i="10"/>
  <c r="BB957" i="10"/>
  <c r="BA957" i="10"/>
  <c r="AZ957" i="10"/>
  <c r="AY957" i="10"/>
  <c r="BC956" i="10"/>
  <c r="BB956" i="10"/>
  <c r="BA956" i="10"/>
  <c r="AZ956" i="10"/>
  <c r="AY956" i="10"/>
  <c r="BC955" i="10"/>
  <c r="BB955" i="10"/>
  <c r="BA955" i="10"/>
  <c r="AZ955" i="10"/>
  <c r="AY955" i="10"/>
  <c r="BC954" i="10"/>
  <c r="BB954" i="10"/>
  <c r="BA954" i="10"/>
  <c r="AZ954" i="10"/>
  <c r="AY954" i="10"/>
  <c r="BC953" i="10"/>
  <c r="BB953" i="10"/>
  <c r="BA953" i="10"/>
  <c r="AZ953" i="10"/>
  <c r="AY953" i="10"/>
  <c r="BC952" i="10"/>
  <c r="BB952" i="10"/>
  <c r="BA952" i="10"/>
  <c r="AZ952" i="10"/>
  <c r="AY952" i="10"/>
  <c r="BC951" i="10"/>
  <c r="BB951" i="10"/>
  <c r="BA951" i="10"/>
  <c r="AZ951" i="10"/>
  <c r="AY951" i="10"/>
  <c r="BC950" i="10"/>
  <c r="BB950" i="10"/>
  <c r="BA950" i="10"/>
  <c r="AZ950" i="10"/>
  <c r="AY950" i="10"/>
  <c r="BC949" i="10"/>
  <c r="BB949" i="10"/>
  <c r="BA949" i="10"/>
  <c r="AZ949" i="10"/>
  <c r="AY949" i="10"/>
  <c r="BC948" i="10"/>
  <c r="BB948" i="10"/>
  <c r="BA948" i="10"/>
  <c r="AZ948" i="10"/>
  <c r="AY948" i="10"/>
  <c r="BC947" i="10"/>
  <c r="BB947" i="10"/>
  <c r="BA947" i="10"/>
  <c r="AZ947" i="10"/>
  <c r="AY947" i="10"/>
  <c r="BC946" i="10"/>
  <c r="BB946" i="10"/>
  <c r="BA946" i="10"/>
  <c r="AZ946" i="10"/>
  <c r="AY946" i="10"/>
  <c r="BC945" i="10"/>
  <c r="BB945" i="10"/>
  <c r="BA945" i="10"/>
  <c r="AZ945" i="10"/>
  <c r="AY945" i="10"/>
  <c r="BC944" i="10"/>
  <c r="BB944" i="10"/>
  <c r="BA944" i="10"/>
  <c r="AZ944" i="10"/>
  <c r="AY944" i="10"/>
  <c r="BC943" i="10"/>
  <c r="BB943" i="10"/>
  <c r="BA943" i="10"/>
  <c r="AZ943" i="10"/>
  <c r="AY943" i="10"/>
  <c r="BC942" i="10"/>
  <c r="BB942" i="10"/>
  <c r="BA942" i="10"/>
  <c r="AZ942" i="10"/>
  <c r="AY942" i="10"/>
  <c r="BC941" i="10"/>
  <c r="BB941" i="10"/>
  <c r="BA941" i="10"/>
  <c r="AZ941" i="10"/>
  <c r="AY941" i="10"/>
  <c r="BC940" i="10"/>
  <c r="BB940" i="10"/>
  <c r="BA940" i="10"/>
  <c r="AZ940" i="10"/>
  <c r="AY940" i="10"/>
  <c r="BC939" i="10"/>
  <c r="BB939" i="10"/>
  <c r="BA939" i="10"/>
  <c r="AZ939" i="10"/>
  <c r="AY939" i="10"/>
  <c r="BC938" i="10"/>
  <c r="BB938" i="10"/>
  <c r="BA938" i="10"/>
  <c r="AZ938" i="10"/>
  <c r="AY938" i="10"/>
  <c r="BC937" i="10"/>
  <c r="BB937" i="10"/>
  <c r="BA937" i="10"/>
  <c r="AZ937" i="10"/>
  <c r="AY937" i="10"/>
  <c r="BC936" i="10"/>
  <c r="BB936" i="10"/>
  <c r="BA936" i="10"/>
  <c r="AZ936" i="10"/>
  <c r="AY936" i="10"/>
  <c r="BC935" i="10"/>
  <c r="BB935" i="10"/>
  <c r="BA935" i="10"/>
  <c r="AZ935" i="10"/>
  <c r="AY935" i="10"/>
  <c r="BC934" i="10"/>
  <c r="BB934" i="10"/>
  <c r="BA934" i="10"/>
  <c r="AZ934" i="10"/>
  <c r="AY934" i="10"/>
  <c r="BC933" i="10"/>
  <c r="BB933" i="10"/>
  <c r="BA933" i="10"/>
  <c r="AZ933" i="10"/>
  <c r="AY933" i="10"/>
  <c r="BC932" i="10"/>
  <c r="BB932" i="10"/>
  <c r="BA932" i="10"/>
  <c r="AZ932" i="10"/>
  <c r="AY932" i="10"/>
  <c r="BC931" i="10"/>
  <c r="BB931" i="10"/>
  <c r="BA931" i="10"/>
  <c r="AZ931" i="10"/>
  <c r="AY931" i="10"/>
  <c r="BC930" i="10"/>
  <c r="BB930" i="10"/>
  <c r="BA930" i="10"/>
  <c r="AZ930" i="10"/>
  <c r="AY930" i="10"/>
  <c r="BC929" i="10"/>
  <c r="BB929" i="10"/>
  <c r="BA929" i="10"/>
  <c r="AZ929" i="10"/>
  <c r="AY929" i="10"/>
  <c r="BC928" i="10"/>
  <c r="BB928" i="10"/>
  <c r="BA928" i="10"/>
  <c r="AZ928" i="10"/>
  <c r="AY928" i="10"/>
  <c r="BC927" i="10"/>
  <c r="BB927" i="10"/>
  <c r="BA927" i="10"/>
  <c r="AZ927" i="10"/>
  <c r="AY927" i="10"/>
  <c r="BC926" i="10"/>
  <c r="BB926" i="10"/>
  <c r="BA926" i="10"/>
  <c r="AZ926" i="10"/>
  <c r="AY926" i="10"/>
  <c r="BC925" i="10"/>
  <c r="BB925" i="10"/>
  <c r="BA925" i="10"/>
  <c r="AZ925" i="10"/>
  <c r="AY925" i="10"/>
  <c r="BC924" i="10"/>
  <c r="BB924" i="10"/>
  <c r="BA924" i="10"/>
  <c r="AZ924" i="10"/>
  <c r="AY924" i="10"/>
  <c r="BC923" i="10"/>
  <c r="BB923" i="10"/>
  <c r="BA923" i="10"/>
  <c r="AZ923" i="10"/>
  <c r="AY923" i="10"/>
  <c r="BC922" i="10"/>
  <c r="BB922" i="10"/>
  <c r="BA922" i="10"/>
  <c r="AZ922" i="10"/>
  <c r="AY922" i="10"/>
  <c r="BC921" i="10"/>
  <c r="BB921" i="10"/>
  <c r="BA921" i="10"/>
  <c r="AZ921" i="10"/>
  <c r="AY921" i="10"/>
  <c r="BC920" i="10"/>
  <c r="BB920" i="10"/>
  <c r="BA920" i="10"/>
  <c r="AZ920" i="10"/>
  <c r="AY920" i="10"/>
  <c r="BC919" i="10"/>
  <c r="BB919" i="10"/>
  <c r="BA919" i="10"/>
  <c r="AZ919" i="10"/>
  <c r="AY919" i="10"/>
  <c r="BC918" i="10"/>
  <c r="BB918" i="10"/>
  <c r="BA918" i="10"/>
  <c r="AZ918" i="10"/>
  <c r="AY918" i="10"/>
  <c r="BC917" i="10"/>
  <c r="BB917" i="10"/>
  <c r="BA917" i="10"/>
  <c r="AZ917" i="10"/>
  <c r="AY917" i="10"/>
  <c r="BC916" i="10"/>
  <c r="BB916" i="10"/>
  <c r="BA916" i="10"/>
  <c r="AZ916" i="10"/>
  <c r="AY916" i="10"/>
  <c r="BC915" i="10"/>
  <c r="BB915" i="10"/>
  <c r="BA915" i="10"/>
  <c r="AZ915" i="10"/>
  <c r="AY915" i="10"/>
  <c r="BC914" i="10"/>
  <c r="BB914" i="10"/>
  <c r="BA914" i="10"/>
  <c r="AZ914" i="10"/>
  <c r="AY914" i="10"/>
  <c r="BC913" i="10"/>
  <c r="BB913" i="10"/>
  <c r="BA913" i="10"/>
  <c r="AZ913" i="10"/>
  <c r="AY913" i="10"/>
  <c r="BC912" i="10"/>
  <c r="BB912" i="10"/>
  <c r="BA912" i="10"/>
  <c r="AZ912" i="10"/>
  <c r="AY912" i="10"/>
  <c r="BC911" i="10"/>
  <c r="BB911" i="10"/>
  <c r="BA911" i="10"/>
  <c r="AZ911" i="10"/>
  <c r="AY911" i="10"/>
  <c r="BC910" i="10"/>
  <c r="BB910" i="10"/>
  <c r="BA910" i="10"/>
  <c r="AZ910" i="10"/>
  <c r="AY910" i="10"/>
  <c r="BC909" i="10"/>
  <c r="BB909" i="10"/>
  <c r="BA909" i="10"/>
  <c r="AZ909" i="10"/>
  <c r="AY909" i="10"/>
  <c r="BC908" i="10"/>
  <c r="BB908" i="10"/>
  <c r="BA908" i="10"/>
  <c r="AZ908" i="10"/>
  <c r="AY908" i="10"/>
  <c r="BC907" i="10"/>
  <c r="BB907" i="10"/>
  <c r="BA907" i="10"/>
  <c r="AZ907" i="10"/>
  <c r="AY907" i="10"/>
  <c r="BC906" i="10"/>
  <c r="BB906" i="10"/>
  <c r="BA906" i="10"/>
  <c r="AZ906" i="10"/>
  <c r="AY906" i="10"/>
  <c r="BC905" i="10"/>
  <c r="BB905" i="10"/>
  <c r="BA905" i="10"/>
  <c r="AZ905" i="10"/>
  <c r="AY905" i="10"/>
  <c r="BC904" i="10"/>
  <c r="BB904" i="10"/>
  <c r="BA904" i="10"/>
  <c r="AZ904" i="10"/>
  <c r="AY904" i="10"/>
  <c r="BC903" i="10"/>
  <c r="BB903" i="10"/>
  <c r="BA903" i="10"/>
  <c r="AZ903" i="10"/>
  <c r="AY903" i="10"/>
  <c r="BC902" i="10"/>
  <c r="BB902" i="10"/>
  <c r="BA902" i="10"/>
  <c r="AZ902" i="10"/>
  <c r="AY902" i="10"/>
  <c r="BC901" i="10"/>
  <c r="BB901" i="10"/>
  <c r="BA901" i="10"/>
  <c r="AZ901" i="10"/>
  <c r="AY901" i="10"/>
  <c r="BC900" i="10"/>
  <c r="BB900" i="10"/>
  <c r="BA900" i="10"/>
  <c r="AZ900" i="10"/>
  <c r="AY900" i="10"/>
  <c r="BC899" i="10"/>
  <c r="BB899" i="10"/>
  <c r="BA899" i="10"/>
  <c r="AZ899" i="10"/>
  <c r="AY899" i="10"/>
  <c r="BC898" i="10"/>
  <c r="BB898" i="10"/>
  <c r="BA898" i="10"/>
  <c r="AZ898" i="10"/>
  <c r="AY898" i="10"/>
  <c r="BC897" i="10"/>
  <c r="BB897" i="10"/>
  <c r="BA897" i="10"/>
  <c r="AZ897" i="10"/>
  <c r="AY897" i="10"/>
  <c r="BC896" i="10"/>
  <c r="BB896" i="10"/>
  <c r="BA896" i="10"/>
  <c r="AZ896" i="10"/>
  <c r="AY896" i="10"/>
  <c r="BC895" i="10"/>
  <c r="BB895" i="10"/>
  <c r="BA895" i="10"/>
  <c r="AZ895" i="10"/>
  <c r="AY895" i="10"/>
  <c r="BC894" i="10"/>
  <c r="BB894" i="10"/>
  <c r="BA894" i="10"/>
  <c r="AZ894" i="10"/>
  <c r="AY894" i="10"/>
  <c r="BC893" i="10"/>
  <c r="BB893" i="10"/>
  <c r="BA893" i="10"/>
  <c r="AZ893" i="10"/>
  <c r="AY893" i="10"/>
  <c r="BC892" i="10"/>
  <c r="BB892" i="10"/>
  <c r="BA892" i="10"/>
  <c r="AZ892" i="10"/>
  <c r="AY892" i="10"/>
  <c r="BC891" i="10"/>
  <c r="BB891" i="10"/>
  <c r="BA891" i="10"/>
  <c r="AZ891" i="10"/>
  <c r="AY891" i="10"/>
  <c r="BC890" i="10"/>
  <c r="BB890" i="10"/>
  <c r="BA890" i="10"/>
  <c r="AZ890" i="10"/>
  <c r="AY890" i="10"/>
  <c r="BC889" i="10"/>
  <c r="BB889" i="10"/>
  <c r="BA889" i="10"/>
  <c r="AZ889" i="10"/>
  <c r="AY889" i="10"/>
  <c r="BC888" i="10"/>
  <c r="BB888" i="10"/>
  <c r="BA888" i="10"/>
  <c r="AZ888" i="10"/>
  <c r="AY888" i="10"/>
  <c r="BC887" i="10"/>
  <c r="BB887" i="10"/>
  <c r="BA887" i="10"/>
  <c r="AZ887" i="10"/>
  <c r="AY887" i="10"/>
  <c r="BC886" i="10"/>
  <c r="BB886" i="10"/>
  <c r="BA886" i="10"/>
  <c r="AZ886" i="10"/>
  <c r="AY886" i="10"/>
  <c r="BC885" i="10"/>
  <c r="BB885" i="10"/>
  <c r="BA885" i="10"/>
  <c r="AZ885" i="10"/>
  <c r="AY885" i="10"/>
  <c r="BC884" i="10"/>
  <c r="BB884" i="10"/>
  <c r="BA884" i="10"/>
  <c r="AZ884" i="10"/>
  <c r="AY884" i="10"/>
  <c r="BC883" i="10"/>
  <c r="BB883" i="10"/>
  <c r="BA883" i="10"/>
  <c r="AZ883" i="10"/>
  <c r="AY883" i="10"/>
  <c r="BC882" i="10"/>
  <c r="BB882" i="10"/>
  <c r="BA882" i="10"/>
  <c r="AZ882" i="10"/>
  <c r="AY882" i="10"/>
  <c r="BC881" i="10"/>
  <c r="BB881" i="10"/>
  <c r="BA881" i="10"/>
  <c r="AZ881" i="10"/>
  <c r="AY881" i="10"/>
  <c r="BC880" i="10"/>
  <c r="BB880" i="10"/>
  <c r="BA880" i="10"/>
  <c r="AZ880" i="10"/>
  <c r="AY880" i="10"/>
  <c r="BC879" i="10"/>
  <c r="BB879" i="10"/>
  <c r="BA879" i="10"/>
  <c r="AZ879" i="10"/>
  <c r="AY879" i="10"/>
  <c r="BC878" i="10"/>
  <c r="BB878" i="10"/>
  <c r="BA878" i="10"/>
  <c r="AZ878" i="10"/>
  <c r="AY878" i="10"/>
  <c r="BC877" i="10"/>
  <c r="BB877" i="10"/>
  <c r="BA877" i="10"/>
  <c r="AZ877" i="10"/>
  <c r="AY877" i="10"/>
  <c r="BC876" i="10"/>
  <c r="BB876" i="10"/>
  <c r="BA876" i="10"/>
  <c r="AZ876" i="10"/>
  <c r="AY876" i="10"/>
  <c r="BC875" i="10"/>
  <c r="BB875" i="10"/>
  <c r="BA875" i="10"/>
  <c r="AZ875" i="10"/>
  <c r="AY875" i="10"/>
  <c r="BC874" i="10"/>
  <c r="BB874" i="10"/>
  <c r="BA874" i="10"/>
  <c r="AZ874" i="10"/>
  <c r="AY874" i="10"/>
  <c r="BC873" i="10"/>
  <c r="BB873" i="10"/>
  <c r="BA873" i="10"/>
  <c r="AZ873" i="10"/>
  <c r="AY873" i="10"/>
  <c r="BC872" i="10"/>
  <c r="BB872" i="10"/>
  <c r="BA872" i="10"/>
  <c r="AZ872" i="10"/>
  <c r="AY872" i="10"/>
  <c r="BC871" i="10"/>
  <c r="BB871" i="10"/>
  <c r="BA871" i="10"/>
  <c r="AZ871" i="10"/>
  <c r="AY871" i="10"/>
  <c r="BC870" i="10"/>
  <c r="BB870" i="10"/>
  <c r="BA870" i="10"/>
  <c r="AZ870" i="10"/>
  <c r="AY870" i="10"/>
  <c r="BC869" i="10"/>
  <c r="BB869" i="10"/>
  <c r="BA869" i="10"/>
  <c r="AZ869" i="10"/>
  <c r="AY869" i="10"/>
  <c r="BC868" i="10"/>
  <c r="BB868" i="10"/>
  <c r="BA868" i="10"/>
  <c r="AZ868" i="10"/>
  <c r="AY868" i="10"/>
  <c r="BC867" i="10"/>
  <c r="BB867" i="10"/>
  <c r="BA867" i="10"/>
  <c r="AZ867" i="10"/>
  <c r="AY867" i="10"/>
  <c r="BC866" i="10"/>
  <c r="BB866" i="10"/>
  <c r="BA866" i="10"/>
  <c r="AZ866" i="10"/>
  <c r="AY866" i="10"/>
  <c r="BC865" i="10"/>
  <c r="BB865" i="10"/>
  <c r="BA865" i="10"/>
  <c r="AZ865" i="10"/>
  <c r="AY865" i="10"/>
  <c r="BC864" i="10"/>
  <c r="BB864" i="10"/>
  <c r="BA864" i="10"/>
  <c r="AZ864" i="10"/>
  <c r="AY864" i="10"/>
  <c r="BC863" i="10"/>
  <c r="BB863" i="10"/>
  <c r="BA863" i="10"/>
  <c r="AZ863" i="10"/>
  <c r="AY863" i="10"/>
  <c r="BC862" i="10"/>
  <c r="BB862" i="10"/>
  <c r="BA862" i="10"/>
  <c r="AZ862" i="10"/>
  <c r="AY862" i="10"/>
  <c r="BC861" i="10"/>
  <c r="BB861" i="10"/>
  <c r="BA861" i="10"/>
  <c r="AZ861" i="10"/>
  <c r="AY861" i="10"/>
  <c r="BC860" i="10"/>
  <c r="BB860" i="10"/>
  <c r="BA860" i="10"/>
  <c r="AZ860" i="10"/>
  <c r="AY860" i="10"/>
  <c r="BC859" i="10"/>
  <c r="BB859" i="10"/>
  <c r="BA859" i="10"/>
  <c r="AZ859" i="10"/>
  <c r="AY859" i="10"/>
  <c r="BC858" i="10"/>
  <c r="BB858" i="10"/>
  <c r="BA858" i="10"/>
  <c r="AZ858" i="10"/>
  <c r="AY858" i="10"/>
  <c r="BC857" i="10"/>
  <c r="BB857" i="10"/>
  <c r="BA857" i="10"/>
  <c r="AZ857" i="10"/>
  <c r="AY857" i="10"/>
  <c r="BC856" i="10"/>
  <c r="BB856" i="10"/>
  <c r="BA856" i="10"/>
  <c r="AZ856" i="10"/>
  <c r="AY856" i="10"/>
  <c r="BC855" i="10"/>
  <c r="BB855" i="10"/>
  <c r="BA855" i="10"/>
  <c r="AZ855" i="10"/>
  <c r="AY855" i="10"/>
  <c r="BC854" i="10"/>
  <c r="BB854" i="10"/>
  <c r="BA854" i="10"/>
  <c r="AZ854" i="10"/>
  <c r="AY854" i="10"/>
  <c r="BC853" i="10"/>
  <c r="BB853" i="10"/>
  <c r="BA853" i="10"/>
  <c r="AZ853" i="10"/>
  <c r="AY853" i="10"/>
  <c r="BC852" i="10"/>
  <c r="BB852" i="10"/>
  <c r="BA852" i="10"/>
  <c r="AZ852" i="10"/>
  <c r="AY852" i="10"/>
  <c r="BC851" i="10"/>
  <c r="BB851" i="10"/>
  <c r="BA851" i="10"/>
  <c r="AZ851" i="10"/>
  <c r="AY851" i="10"/>
  <c r="BC850" i="10"/>
  <c r="BB850" i="10"/>
  <c r="BA850" i="10"/>
  <c r="AZ850" i="10"/>
  <c r="AY850" i="10"/>
  <c r="BC849" i="10"/>
  <c r="BB849" i="10"/>
  <c r="BA849" i="10"/>
  <c r="AZ849" i="10"/>
  <c r="AY849" i="10"/>
  <c r="BC848" i="10"/>
  <c r="BB848" i="10"/>
  <c r="BA848" i="10"/>
  <c r="AZ848" i="10"/>
  <c r="AY848" i="10"/>
  <c r="BC847" i="10"/>
  <c r="BB847" i="10"/>
  <c r="BA847" i="10"/>
  <c r="AZ847" i="10"/>
  <c r="AY847" i="10"/>
  <c r="BC846" i="10"/>
  <c r="BB846" i="10"/>
  <c r="BA846" i="10"/>
  <c r="AZ846" i="10"/>
  <c r="AY846" i="10"/>
  <c r="BC845" i="10"/>
  <c r="BB845" i="10"/>
  <c r="BA845" i="10"/>
  <c r="AZ845" i="10"/>
  <c r="AY845" i="10"/>
  <c r="BC844" i="10"/>
  <c r="BB844" i="10"/>
  <c r="BA844" i="10"/>
  <c r="AZ844" i="10"/>
  <c r="AY844" i="10"/>
  <c r="BC843" i="10"/>
  <c r="BB843" i="10"/>
  <c r="BA843" i="10"/>
  <c r="AZ843" i="10"/>
  <c r="AY843" i="10"/>
  <c r="BC842" i="10"/>
  <c r="BB842" i="10"/>
  <c r="BA842" i="10"/>
  <c r="AZ842" i="10"/>
  <c r="AY842" i="10"/>
  <c r="BC841" i="10"/>
  <c r="BB841" i="10"/>
  <c r="BA841" i="10"/>
  <c r="AZ841" i="10"/>
  <c r="AY841" i="10"/>
  <c r="BC840" i="10"/>
  <c r="BB840" i="10"/>
  <c r="BA840" i="10"/>
  <c r="AZ840" i="10"/>
  <c r="AY840" i="10"/>
  <c r="BC839" i="10"/>
  <c r="BB839" i="10"/>
  <c r="BA839" i="10"/>
  <c r="AZ839" i="10"/>
  <c r="AY839" i="10"/>
  <c r="BC838" i="10"/>
  <c r="BB838" i="10"/>
  <c r="BA838" i="10"/>
  <c r="AZ838" i="10"/>
  <c r="AY838" i="10"/>
  <c r="BC837" i="10"/>
  <c r="BB837" i="10"/>
  <c r="BA837" i="10"/>
  <c r="AZ837" i="10"/>
  <c r="AY837" i="10"/>
  <c r="BC836" i="10"/>
  <c r="BB836" i="10"/>
  <c r="BA836" i="10"/>
  <c r="AZ836" i="10"/>
  <c r="AY836" i="10"/>
  <c r="BC835" i="10"/>
  <c r="BB835" i="10"/>
  <c r="BA835" i="10"/>
  <c r="AZ835" i="10"/>
  <c r="AY835" i="10"/>
  <c r="BC834" i="10"/>
  <c r="BB834" i="10"/>
  <c r="BA834" i="10"/>
  <c r="AZ834" i="10"/>
  <c r="AY834" i="10"/>
  <c r="BC833" i="10"/>
  <c r="BB833" i="10"/>
  <c r="BA833" i="10"/>
  <c r="AZ833" i="10"/>
  <c r="AY833" i="10"/>
  <c r="BC832" i="10"/>
  <c r="BB832" i="10"/>
  <c r="BA832" i="10"/>
  <c r="AZ832" i="10"/>
  <c r="AY832" i="10"/>
  <c r="BC831" i="10"/>
  <c r="BB831" i="10"/>
  <c r="BA831" i="10"/>
  <c r="AZ831" i="10"/>
  <c r="AY831" i="10"/>
  <c r="BC830" i="10"/>
  <c r="BB830" i="10"/>
  <c r="BA830" i="10"/>
  <c r="AZ830" i="10"/>
  <c r="AY830" i="10"/>
  <c r="BC829" i="10"/>
  <c r="BB829" i="10"/>
  <c r="BA829" i="10"/>
  <c r="AZ829" i="10"/>
  <c r="AY829" i="10"/>
  <c r="BC828" i="10"/>
  <c r="BB828" i="10"/>
  <c r="BA828" i="10"/>
  <c r="AZ828" i="10"/>
  <c r="AY828" i="10"/>
  <c r="BC827" i="10"/>
  <c r="BB827" i="10"/>
  <c r="BA827" i="10"/>
  <c r="AZ827" i="10"/>
  <c r="AY827" i="10"/>
  <c r="BC826" i="10"/>
  <c r="BB826" i="10"/>
  <c r="BA826" i="10"/>
  <c r="AZ826" i="10"/>
  <c r="AY826" i="10"/>
  <c r="BC825" i="10"/>
  <c r="BB825" i="10"/>
  <c r="BA825" i="10"/>
  <c r="AZ825" i="10"/>
  <c r="AY825" i="10"/>
  <c r="BC824" i="10"/>
  <c r="BB824" i="10"/>
  <c r="BA824" i="10"/>
  <c r="AZ824" i="10"/>
  <c r="AY824" i="10"/>
  <c r="BC823" i="10"/>
  <c r="BB823" i="10"/>
  <c r="BA823" i="10"/>
  <c r="AZ823" i="10"/>
  <c r="AY823" i="10"/>
  <c r="BC822" i="10"/>
  <c r="BB822" i="10"/>
  <c r="BA822" i="10"/>
  <c r="AZ822" i="10"/>
  <c r="AY822" i="10"/>
  <c r="BC821" i="10"/>
  <c r="BB821" i="10"/>
  <c r="BA821" i="10"/>
  <c r="AZ821" i="10"/>
  <c r="AY821" i="10"/>
  <c r="BC820" i="10"/>
  <c r="BB820" i="10"/>
  <c r="BA820" i="10"/>
  <c r="AZ820" i="10"/>
  <c r="AY820" i="10"/>
  <c r="BC819" i="10"/>
  <c r="BB819" i="10"/>
  <c r="BA819" i="10"/>
  <c r="AZ819" i="10"/>
  <c r="AY819" i="10"/>
  <c r="BC818" i="10"/>
  <c r="BB818" i="10"/>
  <c r="BA818" i="10"/>
  <c r="AZ818" i="10"/>
  <c r="AY818" i="10"/>
  <c r="BC817" i="10"/>
  <c r="BB817" i="10"/>
  <c r="BA817" i="10"/>
  <c r="AZ817" i="10"/>
  <c r="AY817" i="10"/>
  <c r="BC816" i="10"/>
  <c r="BB816" i="10"/>
  <c r="BA816" i="10"/>
  <c r="AZ816" i="10"/>
  <c r="AY816" i="10"/>
  <c r="BC815" i="10"/>
  <c r="BB815" i="10"/>
  <c r="BA815" i="10"/>
  <c r="AZ815" i="10"/>
  <c r="AY815" i="10"/>
  <c r="BC814" i="10"/>
  <c r="BB814" i="10"/>
  <c r="BA814" i="10"/>
  <c r="AZ814" i="10"/>
  <c r="AY814" i="10"/>
  <c r="BC813" i="10"/>
  <c r="BB813" i="10"/>
  <c r="BA813" i="10"/>
  <c r="AZ813" i="10"/>
  <c r="AY813" i="10"/>
  <c r="BC812" i="10"/>
  <c r="BB812" i="10"/>
  <c r="BA812" i="10"/>
  <c r="AZ812" i="10"/>
  <c r="AY812" i="10"/>
  <c r="BC811" i="10"/>
  <c r="BB811" i="10"/>
  <c r="BA811" i="10"/>
  <c r="AZ811" i="10"/>
  <c r="AY811" i="10"/>
  <c r="BC810" i="10"/>
  <c r="BB810" i="10"/>
  <c r="BA810" i="10"/>
  <c r="AZ810" i="10"/>
  <c r="AY810" i="10"/>
  <c r="BC809" i="10"/>
  <c r="BB809" i="10"/>
  <c r="BA809" i="10"/>
  <c r="AZ809" i="10"/>
  <c r="AY809" i="10"/>
  <c r="BC808" i="10"/>
  <c r="BB808" i="10"/>
  <c r="BA808" i="10"/>
  <c r="AZ808" i="10"/>
  <c r="AY808" i="10"/>
  <c r="BC807" i="10"/>
  <c r="BB807" i="10"/>
  <c r="BA807" i="10"/>
  <c r="AZ807" i="10"/>
  <c r="AY807" i="10"/>
  <c r="BC806" i="10"/>
  <c r="BB806" i="10"/>
  <c r="BA806" i="10"/>
  <c r="AZ806" i="10"/>
  <c r="AY806" i="10"/>
  <c r="BC805" i="10"/>
  <c r="BB805" i="10"/>
  <c r="BA805" i="10"/>
  <c r="AZ805" i="10"/>
  <c r="AY805" i="10"/>
  <c r="BC804" i="10"/>
  <c r="BB804" i="10"/>
  <c r="BA804" i="10"/>
  <c r="AZ804" i="10"/>
  <c r="AY804" i="10"/>
  <c r="BC803" i="10"/>
  <c r="BB803" i="10"/>
  <c r="BA803" i="10"/>
  <c r="AZ803" i="10"/>
  <c r="AY803" i="10"/>
  <c r="BC802" i="10"/>
  <c r="BB802" i="10"/>
  <c r="BA802" i="10"/>
  <c r="AZ802" i="10"/>
  <c r="AY802" i="10"/>
  <c r="BC801" i="10"/>
  <c r="BB801" i="10"/>
  <c r="BA801" i="10"/>
  <c r="AZ801" i="10"/>
  <c r="AY801" i="10"/>
  <c r="BC800" i="10"/>
  <c r="BB800" i="10"/>
  <c r="BA800" i="10"/>
  <c r="AZ800" i="10"/>
  <c r="AY800" i="10"/>
  <c r="BC799" i="10"/>
  <c r="BB799" i="10"/>
  <c r="BA799" i="10"/>
  <c r="AZ799" i="10"/>
  <c r="AY799" i="10"/>
  <c r="BC798" i="10"/>
  <c r="BB798" i="10"/>
  <c r="BA798" i="10"/>
  <c r="AZ798" i="10"/>
  <c r="AY798" i="10"/>
  <c r="BC797" i="10"/>
  <c r="BB797" i="10"/>
  <c r="BA797" i="10"/>
  <c r="AZ797" i="10"/>
  <c r="AY797" i="10"/>
  <c r="BC796" i="10"/>
  <c r="BB796" i="10"/>
  <c r="BA796" i="10"/>
  <c r="AZ796" i="10"/>
  <c r="AY796" i="10"/>
  <c r="BC795" i="10"/>
  <c r="BB795" i="10"/>
  <c r="BA795" i="10"/>
  <c r="AZ795" i="10"/>
  <c r="AY795" i="10"/>
  <c r="BC794" i="10"/>
  <c r="BB794" i="10"/>
  <c r="BA794" i="10"/>
  <c r="AZ794" i="10"/>
  <c r="AY794" i="10"/>
  <c r="BC793" i="10"/>
  <c r="BB793" i="10"/>
  <c r="BA793" i="10"/>
  <c r="AZ793" i="10"/>
  <c r="AY793" i="10"/>
  <c r="BC792" i="10"/>
  <c r="BB792" i="10"/>
  <c r="BA792" i="10"/>
  <c r="AZ792" i="10"/>
  <c r="AY792" i="10"/>
  <c r="BC791" i="10"/>
  <c r="BB791" i="10"/>
  <c r="BA791" i="10"/>
  <c r="AZ791" i="10"/>
  <c r="AY791" i="10"/>
  <c r="BC790" i="10"/>
  <c r="BB790" i="10"/>
  <c r="BA790" i="10"/>
  <c r="AZ790" i="10"/>
  <c r="AY790" i="10"/>
  <c r="BC789" i="10"/>
  <c r="BB789" i="10"/>
  <c r="BA789" i="10"/>
  <c r="AZ789" i="10"/>
  <c r="AY789" i="10"/>
  <c r="BC788" i="10"/>
  <c r="BB788" i="10"/>
  <c r="BA788" i="10"/>
  <c r="AZ788" i="10"/>
  <c r="AY788" i="10"/>
  <c r="BC787" i="10"/>
  <c r="BB787" i="10"/>
  <c r="BA787" i="10"/>
  <c r="AZ787" i="10"/>
  <c r="AY787" i="10"/>
  <c r="BC786" i="10"/>
  <c r="BB786" i="10"/>
  <c r="BA786" i="10"/>
  <c r="AZ786" i="10"/>
  <c r="AY786" i="10"/>
  <c r="BC785" i="10"/>
  <c r="BB785" i="10"/>
  <c r="BA785" i="10"/>
  <c r="AZ785" i="10"/>
  <c r="AY785" i="10"/>
  <c r="BC784" i="10"/>
  <c r="BB784" i="10"/>
  <c r="BA784" i="10"/>
  <c r="AZ784" i="10"/>
  <c r="AY784" i="10"/>
  <c r="BC783" i="10"/>
  <c r="BB783" i="10"/>
  <c r="BA783" i="10"/>
  <c r="AZ783" i="10"/>
  <c r="AY783" i="10"/>
  <c r="BC782" i="10"/>
  <c r="BB782" i="10"/>
  <c r="BA782" i="10"/>
  <c r="AZ782" i="10"/>
  <c r="AY782" i="10"/>
  <c r="BC781" i="10"/>
  <c r="BB781" i="10"/>
  <c r="BA781" i="10"/>
  <c r="AZ781" i="10"/>
  <c r="AY781" i="10"/>
  <c r="BC780" i="10"/>
  <c r="BB780" i="10"/>
  <c r="BA780" i="10"/>
  <c r="AZ780" i="10"/>
  <c r="AY780" i="10"/>
  <c r="BC779" i="10"/>
  <c r="BB779" i="10"/>
  <c r="BA779" i="10"/>
  <c r="AZ779" i="10"/>
  <c r="AY779" i="10"/>
  <c r="BC778" i="10"/>
  <c r="BB778" i="10"/>
  <c r="BA778" i="10"/>
  <c r="AZ778" i="10"/>
  <c r="AY778" i="10"/>
  <c r="BC777" i="10"/>
  <c r="BB777" i="10"/>
  <c r="BA777" i="10"/>
  <c r="AZ777" i="10"/>
  <c r="AY777" i="10"/>
  <c r="BC776" i="10"/>
  <c r="BB776" i="10"/>
  <c r="BA776" i="10"/>
  <c r="AZ776" i="10"/>
  <c r="AY776" i="10"/>
  <c r="BC775" i="10"/>
  <c r="BB775" i="10"/>
  <c r="BA775" i="10"/>
  <c r="AZ775" i="10"/>
  <c r="AY775" i="10"/>
  <c r="BC774" i="10"/>
  <c r="BB774" i="10"/>
  <c r="BA774" i="10"/>
  <c r="AZ774" i="10"/>
  <c r="AY774" i="10"/>
  <c r="BC773" i="10"/>
  <c r="BB773" i="10"/>
  <c r="BA773" i="10"/>
  <c r="AZ773" i="10"/>
  <c r="AY773" i="10"/>
  <c r="BC772" i="10"/>
  <c r="BB772" i="10"/>
  <c r="BA772" i="10"/>
  <c r="AZ772" i="10"/>
  <c r="AY772" i="10"/>
  <c r="BC771" i="10"/>
  <c r="BB771" i="10"/>
  <c r="BA771" i="10"/>
  <c r="AZ771" i="10"/>
  <c r="AY771" i="10"/>
  <c r="BC770" i="10"/>
  <c r="BB770" i="10"/>
  <c r="BA770" i="10"/>
  <c r="AZ770" i="10"/>
  <c r="AY770" i="10"/>
  <c r="BC769" i="10"/>
  <c r="BB769" i="10"/>
  <c r="BA769" i="10"/>
  <c r="AZ769" i="10"/>
  <c r="AY769" i="10"/>
  <c r="BC768" i="10"/>
  <c r="BB768" i="10"/>
  <c r="BA768" i="10"/>
  <c r="AZ768" i="10"/>
  <c r="AY768" i="10"/>
  <c r="BC767" i="10"/>
  <c r="BB767" i="10"/>
  <c r="BA767" i="10"/>
  <c r="AZ767" i="10"/>
  <c r="AY767" i="10"/>
  <c r="BC766" i="10"/>
  <c r="BB766" i="10"/>
  <c r="BA766" i="10"/>
  <c r="AZ766" i="10"/>
  <c r="AY766" i="10"/>
  <c r="BC765" i="10"/>
  <c r="BB765" i="10"/>
  <c r="BA765" i="10"/>
  <c r="AZ765" i="10"/>
  <c r="AY765" i="10"/>
  <c r="BC764" i="10"/>
  <c r="BB764" i="10"/>
  <c r="BA764" i="10"/>
  <c r="AZ764" i="10"/>
  <c r="AY764" i="10"/>
  <c r="BC763" i="10"/>
  <c r="BB763" i="10"/>
  <c r="BA763" i="10"/>
  <c r="AZ763" i="10"/>
  <c r="AY763" i="10"/>
  <c r="BC762" i="10"/>
  <c r="BB762" i="10"/>
  <c r="BA762" i="10"/>
  <c r="AZ762" i="10"/>
  <c r="AY762" i="10"/>
  <c r="BC761" i="10"/>
  <c r="BB761" i="10"/>
  <c r="BA761" i="10"/>
  <c r="AZ761" i="10"/>
  <c r="AY761" i="10"/>
  <c r="BC760" i="10"/>
  <c r="BB760" i="10"/>
  <c r="BA760" i="10"/>
  <c r="AZ760" i="10"/>
  <c r="AY760" i="10"/>
  <c r="BC759" i="10"/>
  <c r="BB759" i="10"/>
  <c r="BA759" i="10"/>
  <c r="AZ759" i="10"/>
  <c r="AY759" i="10"/>
  <c r="BC758" i="10"/>
  <c r="BB758" i="10"/>
  <c r="BA758" i="10"/>
  <c r="AZ758" i="10"/>
  <c r="AY758" i="10"/>
  <c r="BC757" i="10"/>
  <c r="BB757" i="10"/>
  <c r="BA757" i="10"/>
  <c r="AZ757" i="10"/>
  <c r="AY757" i="10"/>
  <c r="BC756" i="10"/>
  <c r="BB756" i="10"/>
  <c r="BA756" i="10"/>
  <c r="AZ756" i="10"/>
  <c r="AY756" i="10"/>
  <c r="BC755" i="10"/>
  <c r="BB755" i="10"/>
  <c r="BA755" i="10"/>
  <c r="AZ755" i="10"/>
  <c r="AY755" i="10"/>
  <c r="BC754" i="10"/>
  <c r="BB754" i="10"/>
  <c r="BA754" i="10"/>
  <c r="AZ754" i="10"/>
  <c r="AY754" i="10"/>
  <c r="BC753" i="10"/>
  <c r="BB753" i="10"/>
  <c r="BA753" i="10"/>
  <c r="AZ753" i="10"/>
  <c r="AY753" i="10"/>
  <c r="BC752" i="10"/>
  <c r="BB752" i="10"/>
  <c r="BA752" i="10"/>
  <c r="AZ752" i="10"/>
  <c r="AY752" i="10"/>
  <c r="BC751" i="10"/>
  <c r="BB751" i="10"/>
  <c r="BA751" i="10"/>
  <c r="AZ751" i="10"/>
  <c r="AY751" i="10"/>
  <c r="BC750" i="10"/>
  <c r="BB750" i="10"/>
  <c r="BA750" i="10"/>
  <c r="AZ750" i="10"/>
  <c r="AY750" i="10"/>
  <c r="BC749" i="10"/>
  <c r="BB749" i="10"/>
  <c r="BA749" i="10"/>
  <c r="AZ749" i="10"/>
  <c r="AY749" i="10"/>
  <c r="BC748" i="10"/>
  <c r="BB748" i="10"/>
  <c r="BA748" i="10"/>
  <c r="AZ748" i="10"/>
  <c r="AY748" i="10"/>
  <c r="BC747" i="10"/>
  <c r="BB747" i="10"/>
  <c r="BA747" i="10"/>
  <c r="AZ747" i="10"/>
  <c r="AY747" i="10"/>
  <c r="BC746" i="10"/>
  <c r="BB746" i="10"/>
  <c r="BA746" i="10"/>
  <c r="AZ746" i="10"/>
  <c r="AY746" i="10"/>
  <c r="BC745" i="10"/>
  <c r="BB745" i="10"/>
  <c r="BA745" i="10"/>
  <c r="AZ745" i="10"/>
  <c r="AY745" i="10"/>
  <c r="BC744" i="10"/>
  <c r="BB744" i="10"/>
  <c r="BA744" i="10"/>
  <c r="AZ744" i="10"/>
  <c r="AY744" i="10"/>
  <c r="BC743" i="10"/>
  <c r="BB743" i="10"/>
  <c r="BA743" i="10"/>
  <c r="AZ743" i="10"/>
  <c r="AY743" i="10"/>
  <c r="BC742" i="10"/>
  <c r="BB742" i="10"/>
  <c r="BA742" i="10"/>
  <c r="AZ742" i="10"/>
  <c r="AY742" i="10"/>
  <c r="BC741" i="10"/>
  <c r="BB741" i="10"/>
  <c r="BA741" i="10"/>
  <c r="AZ741" i="10"/>
  <c r="AY741" i="10"/>
  <c r="BC740" i="10"/>
  <c r="BB740" i="10"/>
  <c r="BA740" i="10"/>
  <c r="AZ740" i="10"/>
  <c r="AY740" i="10"/>
  <c r="BC739" i="10"/>
  <c r="BB739" i="10"/>
  <c r="BA739" i="10"/>
  <c r="AZ739" i="10"/>
  <c r="AY739" i="10"/>
  <c r="BC738" i="10"/>
  <c r="BB738" i="10"/>
  <c r="BA738" i="10"/>
  <c r="AZ738" i="10"/>
  <c r="AY738" i="10"/>
  <c r="BC737" i="10"/>
  <c r="BB737" i="10"/>
  <c r="BA737" i="10"/>
  <c r="AZ737" i="10"/>
  <c r="AY737" i="10"/>
  <c r="BC736" i="10"/>
  <c r="BB736" i="10"/>
  <c r="BA736" i="10"/>
  <c r="AZ736" i="10"/>
  <c r="AY736" i="10"/>
  <c r="BC735" i="10"/>
  <c r="BB735" i="10"/>
  <c r="BA735" i="10"/>
  <c r="AZ735" i="10"/>
  <c r="AY735" i="10"/>
  <c r="BC734" i="10"/>
  <c r="BB734" i="10"/>
  <c r="BA734" i="10"/>
  <c r="AZ734" i="10"/>
  <c r="AY734" i="10"/>
  <c r="BC733" i="10"/>
  <c r="BB733" i="10"/>
  <c r="BA733" i="10"/>
  <c r="AZ733" i="10"/>
  <c r="AY733" i="10"/>
  <c r="BC732" i="10"/>
  <c r="BB732" i="10"/>
  <c r="BA732" i="10"/>
  <c r="AZ732" i="10"/>
  <c r="AY732" i="10"/>
  <c r="BC731" i="10"/>
  <c r="BB731" i="10"/>
  <c r="BA731" i="10"/>
  <c r="AZ731" i="10"/>
  <c r="AY731" i="10"/>
  <c r="BC730" i="10"/>
  <c r="BB730" i="10"/>
  <c r="BA730" i="10"/>
  <c r="AZ730" i="10"/>
  <c r="AY730" i="10"/>
  <c r="BC729" i="10"/>
  <c r="BB729" i="10"/>
  <c r="BA729" i="10"/>
  <c r="AZ729" i="10"/>
  <c r="AY729" i="10"/>
  <c r="BC728" i="10"/>
  <c r="BB728" i="10"/>
  <c r="BA728" i="10"/>
  <c r="AZ728" i="10"/>
  <c r="AY728" i="10"/>
  <c r="BC727" i="10"/>
  <c r="BB727" i="10"/>
  <c r="BA727" i="10"/>
  <c r="AZ727" i="10"/>
  <c r="AY727" i="10"/>
  <c r="BC726" i="10"/>
  <c r="BB726" i="10"/>
  <c r="BA726" i="10"/>
  <c r="AZ726" i="10"/>
  <c r="AY726" i="10"/>
  <c r="BC725" i="10"/>
  <c r="BB725" i="10"/>
  <c r="BA725" i="10"/>
  <c r="AZ725" i="10"/>
  <c r="AY725" i="10"/>
  <c r="BC724" i="10"/>
  <c r="BB724" i="10"/>
  <c r="BA724" i="10"/>
  <c r="AZ724" i="10"/>
  <c r="AY724" i="10"/>
  <c r="BC723" i="10"/>
  <c r="BB723" i="10"/>
  <c r="BA723" i="10"/>
  <c r="AZ723" i="10"/>
  <c r="AY723" i="10"/>
  <c r="BC722" i="10"/>
  <c r="BB722" i="10"/>
  <c r="BA722" i="10"/>
  <c r="AZ722" i="10"/>
  <c r="AY722" i="10"/>
  <c r="BC721" i="10"/>
  <c r="BB721" i="10"/>
  <c r="BA721" i="10"/>
  <c r="AZ721" i="10"/>
  <c r="AY721" i="10"/>
  <c r="BC720" i="10"/>
  <c r="BB720" i="10"/>
  <c r="BA720" i="10"/>
  <c r="AZ720" i="10"/>
  <c r="AY720" i="10"/>
  <c r="BC719" i="10"/>
  <c r="BB719" i="10"/>
  <c r="BA719" i="10"/>
  <c r="AZ719" i="10"/>
  <c r="AY719" i="10"/>
  <c r="BC718" i="10"/>
  <c r="BB718" i="10"/>
  <c r="BA718" i="10"/>
  <c r="AZ718" i="10"/>
  <c r="AY718" i="10"/>
  <c r="BC717" i="10"/>
  <c r="BB717" i="10"/>
  <c r="BA717" i="10"/>
  <c r="AZ717" i="10"/>
  <c r="AY717" i="10"/>
  <c r="BC716" i="10"/>
  <c r="BB716" i="10"/>
  <c r="BA716" i="10"/>
  <c r="AZ716" i="10"/>
  <c r="AY716" i="10"/>
  <c r="BC715" i="10"/>
  <c r="BB715" i="10"/>
  <c r="BA715" i="10"/>
  <c r="AZ715" i="10"/>
  <c r="AY715" i="10"/>
  <c r="BC714" i="10"/>
  <c r="BB714" i="10"/>
  <c r="BA714" i="10"/>
  <c r="AZ714" i="10"/>
  <c r="AY714" i="10"/>
  <c r="BC713" i="10"/>
  <c r="BB713" i="10"/>
  <c r="BA713" i="10"/>
  <c r="AZ713" i="10"/>
  <c r="AY713" i="10"/>
  <c r="BC712" i="10"/>
  <c r="BB712" i="10"/>
  <c r="BA712" i="10"/>
  <c r="AZ712" i="10"/>
  <c r="AY712" i="10"/>
  <c r="BC711" i="10"/>
  <c r="BB711" i="10"/>
  <c r="BA711" i="10"/>
  <c r="AZ711" i="10"/>
  <c r="AY711" i="10"/>
  <c r="BC710" i="10"/>
  <c r="BB710" i="10"/>
  <c r="BA710" i="10"/>
  <c r="AZ710" i="10"/>
  <c r="AY710" i="10"/>
  <c r="BC709" i="10"/>
  <c r="BB709" i="10"/>
  <c r="BA709" i="10"/>
  <c r="AZ709" i="10"/>
  <c r="AY709" i="10"/>
  <c r="BC708" i="10"/>
  <c r="BB708" i="10"/>
  <c r="BA708" i="10"/>
  <c r="AZ708" i="10"/>
  <c r="AY708" i="10"/>
  <c r="BC707" i="10"/>
  <c r="BB707" i="10"/>
  <c r="BA707" i="10"/>
  <c r="AZ707" i="10"/>
  <c r="AY707" i="10"/>
  <c r="BC706" i="10"/>
  <c r="BB706" i="10"/>
  <c r="BA706" i="10"/>
  <c r="AZ706" i="10"/>
  <c r="AY706" i="10"/>
  <c r="BC705" i="10"/>
  <c r="BB705" i="10"/>
  <c r="BA705" i="10"/>
  <c r="AZ705" i="10"/>
  <c r="AY705" i="10"/>
  <c r="BC704" i="10"/>
  <c r="BB704" i="10"/>
  <c r="BA704" i="10"/>
  <c r="AZ704" i="10"/>
  <c r="AY704" i="10"/>
  <c r="BC703" i="10"/>
  <c r="BB703" i="10"/>
  <c r="BA703" i="10"/>
  <c r="AZ703" i="10"/>
  <c r="AY703" i="10"/>
  <c r="BC702" i="10"/>
  <c r="BB702" i="10"/>
  <c r="BA702" i="10"/>
  <c r="AZ702" i="10"/>
  <c r="AY702" i="10"/>
  <c r="BC701" i="10"/>
  <c r="BB701" i="10"/>
  <c r="BA701" i="10"/>
  <c r="AZ701" i="10"/>
  <c r="AY701" i="10"/>
  <c r="BC700" i="10"/>
  <c r="BB700" i="10"/>
  <c r="BA700" i="10"/>
  <c r="AZ700" i="10"/>
  <c r="AY700" i="10"/>
  <c r="BC699" i="10"/>
  <c r="BB699" i="10"/>
  <c r="BA699" i="10"/>
  <c r="AZ699" i="10"/>
  <c r="AY699" i="10"/>
  <c r="BC698" i="10"/>
  <c r="BB698" i="10"/>
  <c r="BA698" i="10"/>
  <c r="AZ698" i="10"/>
  <c r="AY698" i="10"/>
  <c r="BC697" i="10"/>
  <c r="BB697" i="10"/>
  <c r="BA697" i="10"/>
  <c r="AZ697" i="10"/>
  <c r="AY697" i="10"/>
  <c r="BC696" i="10"/>
  <c r="BB696" i="10"/>
  <c r="BA696" i="10"/>
  <c r="AZ696" i="10"/>
  <c r="AY696" i="10"/>
  <c r="BC695" i="10"/>
  <c r="BB695" i="10"/>
  <c r="BA695" i="10"/>
  <c r="AZ695" i="10"/>
  <c r="AY695" i="10"/>
  <c r="BC694" i="10"/>
  <c r="BB694" i="10"/>
  <c r="BA694" i="10"/>
  <c r="AZ694" i="10"/>
  <c r="AY694" i="10"/>
  <c r="BC693" i="10"/>
  <c r="BB693" i="10"/>
  <c r="BA693" i="10"/>
  <c r="AZ693" i="10"/>
  <c r="AY693" i="10"/>
  <c r="BC692" i="10"/>
  <c r="BB692" i="10"/>
  <c r="BA692" i="10"/>
  <c r="AZ692" i="10"/>
  <c r="AY692" i="10"/>
  <c r="BC691" i="10"/>
  <c r="BB691" i="10"/>
  <c r="BA691" i="10"/>
  <c r="AZ691" i="10"/>
  <c r="AY691" i="10"/>
  <c r="BC690" i="10"/>
  <c r="BB690" i="10"/>
  <c r="BA690" i="10"/>
  <c r="AZ690" i="10"/>
  <c r="AY690" i="10"/>
  <c r="BC689" i="10"/>
  <c r="BB689" i="10"/>
  <c r="BA689" i="10"/>
  <c r="AZ689" i="10"/>
  <c r="AY689" i="10"/>
  <c r="BC688" i="10"/>
  <c r="BB688" i="10"/>
  <c r="BA688" i="10"/>
  <c r="AZ688" i="10"/>
  <c r="AY688" i="10"/>
  <c r="BC687" i="10"/>
  <c r="BB687" i="10"/>
  <c r="BA687" i="10"/>
  <c r="AZ687" i="10"/>
  <c r="AY687" i="10"/>
  <c r="BC686" i="10"/>
  <c r="BB686" i="10"/>
  <c r="BA686" i="10"/>
  <c r="AZ686" i="10"/>
  <c r="AY686" i="10"/>
  <c r="BC685" i="10"/>
  <c r="BB685" i="10"/>
  <c r="BA685" i="10"/>
  <c r="AZ685" i="10"/>
  <c r="AY685" i="10"/>
  <c r="BC684" i="10"/>
  <c r="BB684" i="10"/>
  <c r="BA684" i="10"/>
  <c r="AZ684" i="10"/>
  <c r="AY684" i="10"/>
  <c r="BC683" i="10"/>
  <c r="BB683" i="10"/>
  <c r="BA683" i="10"/>
  <c r="AZ683" i="10"/>
  <c r="AY683" i="10"/>
  <c r="BC682" i="10"/>
  <c r="BB682" i="10"/>
  <c r="BA682" i="10"/>
  <c r="AZ682" i="10"/>
  <c r="AY682" i="10"/>
  <c r="BC681" i="10"/>
  <c r="BB681" i="10"/>
  <c r="BA681" i="10"/>
  <c r="AZ681" i="10"/>
  <c r="AY681" i="10"/>
  <c r="BC680" i="10"/>
  <c r="BB680" i="10"/>
  <c r="BA680" i="10"/>
  <c r="AZ680" i="10"/>
  <c r="AY680" i="10"/>
  <c r="BC679" i="10"/>
  <c r="BB679" i="10"/>
  <c r="BA679" i="10"/>
  <c r="AZ679" i="10"/>
  <c r="AY679" i="10"/>
  <c r="BC678" i="10"/>
  <c r="BB678" i="10"/>
  <c r="BA678" i="10"/>
  <c r="AZ678" i="10"/>
  <c r="AY678" i="10"/>
  <c r="BC677" i="10"/>
  <c r="BB677" i="10"/>
  <c r="BA677" i="10"/>
  <c r="AZ677" i="10"/>
  <c r="AY677" i="10"/>
  <c r="BC676" i="10"/>
  <c r="BB676" i="10"/>
  <c r="BA676" i="10"/>
  <c r="AZ676" i="10"/>
  <c r="AY676" i="10"/>
  <c r="BC675" i="10"/>
  <c r="BB675" i="10"/>
  <c r="BA675" i="10"/>
  <c r="AZ675" i="10"/>
  <c r="AY675" i="10"/>
  <c r="BC674" i="10"/>
  <c r="BB674" i="10"/>
  <c r="BA674" i="10"/>
  <c r="AZ674" i="10"/>
  <c r="AY674" i="10"/>
  <c r="BC673" i="10"/>
  <c r="BB673" i="10"/>
  <c r="BA673" i="10"/>
  <c r="AZ673" i="10"/>
  <c r="AY673" i="10"/>
  <c r="BC672" i="10"/>
  <c r="BB672" i="10"/>
  <c r="BA672" i="10"/>
  <c r="AZ672" i="10"/>
  <c r="AY672" i="10"/>
  <c r="BC671" i="10"/>
  <c r="BB671" i="10"/>
  <c r="BA671" i="10"/>
  <c r="AZ671" i="10"/>
  <c r="AY671" i="10"/>
  <c r="BC670" i="10"/>
  <c r="BB670" i="10"/>
  <c r="BA670" i="10"/>
  <c r="AZ670" i="10"/>
  <c r="AY670" i="10"/>
  <c r="BC669" i="10"/>
  <c r="BB669" i="10"/>
  <c r="BA669" i="10"/>
  <c r="AZ669" i="10"/>
  <c r="AY669" i="10"/>
  <c r="BC668" i="10"/>
  <c r="BB668" i="10"/>
  <c r="BA668" i="10"/>
  <c r="AZ668" i="10"/>
  <c r="AY668" i="10"/>
  <c r="BC667" i="10"/>
  <c r="BB667" i="10"/>
  <c r="BA667" i="10"/>
  <c r="AZ667" i="10"/>
  <c r="AY667" i="10"/>
  <c r="BC666" i="10"/>
  <c r="BB666" i="10"/>
  <c r="BA666" i="10"/>
  <c r="AZ666" i="10"/>
  <c r="AY666" i="10"/>
  <c r="BC665" i="10"/>
  <c r="BB665" i="10"/>
  <c r="BA665" i="10"/>
  <c r="AZ665" i="10"/>
  <c r="AY665" i="10"/>
  <c r="BC664" i="10"/>
  <c r="BB664" i="10"/>
  <c r="BA664" i="10"/>
  <c r="AZ664" i="10"/>
  <c r="AY664" i="10"/>
  <c r="BC663" i="10"/>
  <c r="BB663" i="10"/>
  <c r="BA663" i="10"/>
  <c r="AZ663" i="10"/>
  <c r="AY663" i="10"/>
  <c r="BC662" i="10"/>
  <c r="BB662" i="10"/>
  <c r="BA662" i="10"/>
  <c r="AZ662" i="10"/>
  <c r="AY662" i="10"/>
  <c r="BC661" i="10"/>
  <c r="BB661" i="10"/>
  <c r="BA661" i="10"/>
  <c r="AZ661" i="10"/>
  <c r="AY661" i="10"/>
  <c r="BC660" i="10"/>
  <c r="BB660" i="10"/>
  <c r="BA660" i="10"/>
  <c r="AZ660" i="10"/>
  <c r="AY660" i="10"/>
  <c r="BC659" i="10"/>
  <c r="BB659" i="10"/>
  <c r="BA659" i="10"/>
  <c r="AZ659" i="10"/>
  <c r="AY659" i="10"/>
  <c r="BC658" i="10"/>
  <c r="BB658" i="10"/>
  <c r="BA658" i="10"/>
  <c r="AZ658" i="10"/>
  <c r="AY658" i="10"/>
  <c r="BC657" i="10"/>
  <c r="BB657" i="10"/>
  <c r="BA657" i="10"/>
  <c r="AZ657" i="10"/>
  <c r="AY657" i="10"/>
  <c r="BC656" i="10"/>
  <c r="BB656" i="10"/>
  <c r="BA656" i="10"/>
  <c r="AZ656" i="10"/>
  <c r="AY656" i="10"/>
  <c r="BC655" i="10"/>
  <c r="BB655" i="10"/>
  <c r="BA655" i="10"/>
  <c r="AZ655" i="10"/>
  <c r="AY655" i="10"/>
  <c r="BC654" i="10"/>
  <c r="BB654" i="10"/>
  <c r="BA654" i="10"/>
  <c r="AZ654" i="10"/>
  <c r="AY654" i="10"/>
  <c r="BC653" i="10"/>
  <c r="BB653" i="10"/>
  <c r="BA653" i="10"/>
  <c r="AZ653" i="10"/>
  <c r="AY653" i="10"/>
  <c r="BC652" i="10"/>
  <c r="BB652" i="10"/>
  <c r="BA652" i="10"/>
  <c r="AZ652" i="10"/>
  <c r="AY652" i="10"/>
  <c r="BC651" i="10"/>
  <c r="BB651" i="10"/>
  <c r="BA651" i="10"/>
  <c r="AZ651" i="10"/>
  <c r="AY651" i="10"/>
  <c r="BC650" i="10"/>
  <c r="BB650" i="10"/>
  <c r="BA650" i="10"/>
  <c r="AZ650" i="10"/>
  <c r="AY650" i="10"/>
  <c r="BC649" i="10"/>
  <c r="BB649" i="10"/>
  <c r="BA649" i="10"/>
  <c r="AZ649" i="10"/>
  <c r="AY649" i="10"/>
  <c r="BC648" i="10"/>
  <c r="BB648" i="10"/>
  <c r="BA648" i="10"/>
  <c r="AZ648" i="10"/>
  <c r="AY648" i="10"/>
  <c r="BC647" i="10"/>
  <c r="BB647" i="10"/>
  <c r="BA647" i="10"/>
  <c r="AZ647" i="10"/>
  <c r="AY647" i="10"/>
  <c r="BC646" i="10"/>
  <c r="BB646" i="10"/>
  <c r="BA646" i="10"/>
  <c r="AZ646" i="10"/>
  <c r="AY646" i="10"/>
  <c r="BC645" i="10"/>
  <c r="BB645" i="10"/>
  <c r="BA645" i="10"/>
  <c r="AZ645" i="10"/>
  <c r="AY645" i="10"/>
  <c r="BC644" i="10"/>
  <c r="BB644" i="10"/>
  <c r="BA644" i="10"/>
  <c r="AZ644" i="10"/>
  <c r="AY644" i="10"/>
  <c r="BC643" i="10"/>
  <c r="BB643" i="10"/>
  <c r="BA643" i="10"/>
  <c r="AZ643" i="10"/>
  <c r="AY643" i="10"/>
  <c r="BC642" i="10"/>
  <c r="BB642" i="10"/>
  <c r="BA642" i="10"/>
  <c r="AZ642" i="10"/>
  <c r="AY642" i="10"/>
  <c r="BC641" i="10"/>
  <c r="BB641" i="10"/>
  <c r="BA641" i="10"/>
  <c r="AZ641" i="10"/>
  <c r="AY641" i="10"/>
  <c r="BC640" i="10"/>
  <c r="BB640" i="10"/>
  <c r="BA640" i="10"/>
  <c r="AZ640" i="10"/>
  <c r="AY640" i="10"/>
  <c r="BC639" i="10"/>
  <c r="BB639" i="10"/>
  <c r="BA639" i="10"/>
  <c r="AZ639" i="10"/>
  <c r="AY639" i="10"/>
  <c r="BC638" i="10"/>
  <c r="BB638" i="10"/>
  <c r="BA638" i="10"/>
  <c r="AZ638" i="10"/>
  <c r="AY638" i="10"/>
  <c r="BC637" i="10"/>
  <c r="BB637" i="10"/>
  <c r="BA637" i="10"/>
  <c r="AZ637" i="10"/>
  <c r="AY637" i="10"/>
  <c r="BC636" i="10"/>
  <c r="BB636" i="10"/>
  <c r="BA636" i="10"/>
  <c r="AZ636" i="10"/>
  <c r="AY636" i="10"/>
  <c r="BC635" i="10"/>
  <c r="BB635" i="10"/>
  <c r="BA635" i="10"/>
  <c r="AZ635" i="10"/>
  <c r="AY635" i="10"/>
  <c r="BC634" i="10"/>
  <c r="BB634" i="10"/>
  <c r="BA634" i="10"/>
  <c r="AZ634" i="10"/>
  <c r="AY634" i="10"/>
  <c r="BC633" i="10"/>
  <c r="BB633" i="10"/>
  <c r="BA633" i="10"/>
  <c r="AZ633" i="10"/>
  <c r="AY633" i="10"/>
  <c r="BC632" i="10"/>
  <c r="BB632" i="10"/>
  <c r="BA632" i="10"/>
  <c r="AZ632" i="10"/>
  <c r="AY632" i="10"/>
  <c r="BC631" i="10"/>
  <c r="BB631" i="10"/>
  <c r="BA631" i="10"/>
  <c r="AZ631" i="10"/>
  <c r="AY631" i="10"/>
  <c r="BC630" i="10"/>
  <c r="BB630" i="10"/>
  <c r="BA630" i="10"/>
  <c r="AZ630" i="10"/>
  <c r="AY630" i="10"/>
  <c r="BC629" i="10"/>
  <c r="BB629" i="10"/>
  <c r="BA629" i="10"/>
  <c r="AZ629" i="10"/>
  <c r="AY629" i="10"/>
  <c r="BC628" i="10"/>
  <c r="BB628" i="10"/>
  <c r="BA628" i="10"/>
  <c r="AZ628" i="10"/>
  <c r="AY628" i="10"/>
  <c r="BC627" i="10"/>
  <c r="BB627" i="10"/>
  <c r="BA627" i="10"/>
  <c r="AZ627" i="10"/>
  <c r="AY627" i="10"/>
  <c r="BC626" i="10"/>
  <c r="BB626" i="10"/>
  <c r="BA626" i="10"/>
  <c r="AZ626" i="10"/>
  <c r="AY626" i="10"/>
  <c r="BC625" i="10"/>
  <c r="BB625" i="10"/>
  <c r="BA625" i="10"/>
  <c r="AZ625" i="10"/>
  <c r="AY625" i="10"/>
  <c r="BC624" i="10"/>
  <c r="BB624" i="10"/>
  <c r="BA624" i="10"/>
  <c r="AZ624" i="10"/>
  <c r="AY624" i="10"/>
  <c r="BC623" i="10"/>
  <c r="BB623" i="10"/>
  <c r="BA623" i="10"/>
  <c r="AZ623" i="10"/>
  <c r="AY623" i="10"/>
  <c r="BC622" i="10"/>
  <c r="BB622" i="10"/>
  <c r="BA622" i="10"/>
  <c r="AZ622" i="10"/>
  <c r="AY622" i="10"/>
  <c r="BC621" i="10"/>
  <c r="BB621" i="10"/>
  <c r="BA621" i="10"/>
  <c r="AZ621" i="10"/>
  <c r="AY621" i="10"/>
  <c r="BC620" i="10"/>
  <c r="BB620" i="10"/>
  <c r="BA620" i="10"/>
  <c r="AZ620" i="10"/>
  <c r="AY620" i="10"/>
  <c r="BC619" i="10"/>
  <c r="BB619" i="10"/>
  <c r="BA619" i="10"/>
  <c r="AZ619" i="10"/>
  <c r="AY619" i="10"/>
  <c r="BC618" i="10"/>
  <c r="BB618" i="10"/>
  <c r="BA618" i="10"/>
  <c r="AZ618" i="10"/>
  <c r="AY618" i="10"/>
  <c r="BC617" i="10"/>
  <c r="BB617" i="10"/>
  <c r="BA617" i="10"/>
  <c r="AZ617" i="10"/>
  <c r="AY617" i="10"/>
  <c r="BC616" i="10"/>
  <c r="BB616" i="10"/>
  <c r="BA616" i="10"/>
  <c r="AZ616" i="10"/>
  <c r="AY616" i="10"/>
  <c r="BC615" i="10"/>
  <c r="BB615" i="10"/>
  <c r="BA615" i="10"/>
  <c r="AZ615" i="10"/>
  <c r="AY615" i="10"/>
  <c r="BC614" i="10"/>
  <c r="BB614" i="10"/>
  <c r="BA614" i="10"/>
  <c r="AZ614" i="10"/>
  <c r="AY614" i="10"/>
  <c r="BC613" i="10"/>
  <c r="BB613" i="10"/>
  <c r="BA613" i="10"/>
  <c r="AZ613" i="10"/>
  <c r="AY613" i="10"/>
  <c r="BC612" i="10"/>
  <c r="BB612" i="10"/>
  <c r="BA612" i="10"/>
  <c r="AZ612" i="10"/>
  <c r="AY612" i="10"/>
  <c r="BC611" i="10"/>
  <c r="BB611" i="10"/>
  <c r="BA611" i="10"/>
  <c r="AZ611" i="10"/>
  <c r="AY611" i="10"/>
  <c r="BC610" i="10"/>
  <c r="BB610" i="10"/>
  <c r="BA610" i="10"/>
  <c r="AZ610" i="10"/>
  <c r="AY610" i="10"/>
  <c r="BC609" i="10"/>
  <c r="BB609" i="10"/>
  <c r="BA609" i="10"/>
  <c r="AZ609" i="10"/>
  <c r="AY609" i="10"/>
  <c r="BC608" i="10"/>
  <c r="BB608" i="10"/>
  <c r="BA608" i="10"/>
  <c r="AZ608" i="10"/>
  <c r="AY608" i="10"/>
  <c r="BC607" i="10"/>
  <c r="BB607" i="10"/>
  <c r="BA607" i="10"/>
  <c r="AZ607" i="10"/>
  <c r="AY607" i="10"/>
  <c r="BC606" i="10"/>
  <c r="BB606" i="10"/>
  <c r="BA606" i="10"/>
  <c r="AZ606" i="10"/>
  <c r="AY606" i="10"/>
  <c r="BC605" i="10"/>
  <c r="BB605" i="10"/>
  <c r="BA605" i="10"/>
  <c r="AZ605" i="10"/>
  <c r="AY605" i="10"/>
  <c r="BC604" i="10"/>
  <c r="BB604" i="10"/>
  <c r="BA604" i="10"/>
  <c r="AZ604" i="10"/>
  <c r="AY604" i="10"/>
  <c r="BC603" i="10"/>
  <c r="BB603" i="10"/>
  <c r="BA603" i="10"/>
  <c r="AZ603" i="10"/>
  <c r="AY603" i="10"/>
  <c r="BC602" i="10"/>
  <c r="BB602" i="10"/>
  <c r="BA602" i="10"/>
  <c r="AZ602" i="10"/>
  <c r="AY602" i="10"/>
  <c r="BC601" i="10"/>
  <c r="BB601" i="10"/>
  <c r="BA601" i="10"/>
  <c r="AZ601" i="10"/>
  <c r="AY601" i="10"/>
  <c r="BC600" i="10"/>
  <c r="BB600" i="10"/>
  <c r="BA600" i="10"/>
  <c r="AZ600" i="10"/>
  <c r="AY600" i="10"/>
  <c r="BC599" i="10"/>
  <c r="BB599" i="10"/>
  <c r="BA599" i="10"/>
  <c r="AZ599" i="10"/>
  <c r="AY599" i="10"/>
  <c r="BC598" i="10"/>
  <c r="BB598" i="10"/>
  <c r="BA598" i="10"/>
  <c r="AZ598" i="10"/>
  <c r="AY598" i="10"/>
  <c r="BC597" i="10"/>
  <c r="BB597" i="10"/>
  <c r="BA597" i="10"/>
  <c r="AZ597" i="10"/>
  <c r="AY597" i="10"/>
  <c r="BC596" i="10"/>
  <c r="BB596" i="10"/>
  <c r="BA596" i="10"/>
  <c r="AZ596" i="10"/>
  <c r="AY596" i="10"/>
  <c r="BC595" i="10"/>
  <c r="BB595" i="10"/>
  <c r="BA595" i="10"/>
  <c r="AZ595" i="10"/>
  <c r="AY595" i="10"/>
  <c r="BC594" i="10"/>
  <c r="BB594" i="10"/>
  <c r="BA594" i="10"/>
  <c r="AZ594" i="10"/>
  <c r="AY594" i="10"/>
  <c r="BC593" i="10"/>
  <c r="BB593" i="10"/>
  <c r="BA593" i="10"/>
  <c r="AZ593" i="10"/>
  <c r="AY593" i="10"/>
  <c r="BC592" i="10"/>
  <c r="BB592" i="10"/>
  <c r="BA592" i="10"/>
  <c r="AZ592" i="10"/>
  <c r="AY592" i="10"/>
  <c r="BC591" i="10"/>
  <c r="BB591" i="10"/>
  <c r="BA591" i="10"/>
  <c r="AZ591" i="10"/>
  <c r="AY591" i="10"/>
  <c r="BC590" i="10"/>
  <c r="BB590" i="10"/>
  <c r="BA590" i="10"/>
  <c r="AZ590" i="10"/>
  <c r="AY590" i="10"/>
  <c r="BC589" i="10"/>
  <c r="BB589" i="10"/>
  <c r="BA589" i="10"/>
  <c r="AZ589" i="10"/>
  <c r="AY589" i="10"/>
  <c r="BC588" i="10"/>
  <c r="BB588" i="10"/>
  <c r="BA588" i="10"/>
  <c r="AZ588" i="10"/>
  <c r="AY588" i="10"/>
  <c r="BC587" i="10"/>
  <c r="BB587" i="10"/>
  <c r="BA587" i="10"/>
  <c r="AZ587" i="10"/>
  <c r="AY587" i="10"/>
  <c r="BC586" i="10"/>
  <c r="BB586" i="10"/>
  <c r="BA586" i="10"/>
  <c r="AZ586" i="10"/>
  <c r="AY586" i="10"/>
  <c r="BC585" i="10"/>
  <c r="BB585" i="10"/>
  <c r="BA585" i="10"/>
  <c r="AZ585" i="10"/>
  <c r="AY585" i="10"/>
  <c r="BC584" i="10"/>
  <c r="BB584" i="10"/>
  <c r="BA584" i="10"/>
  <c r="AZ584" i="10"/>
  <c r="AY584" i="10"/>
  <c r="BC583" i="10"/>
  <c r="BB583" i="10"/>
  <c r="BA583" i="10"/>
  <c r="AZ583" i="10"/>
  <c r="AY583" i="10"/>
  <c r="BC582" i="10"/>
  <c r="BB582" i="10"/>
  <c r="BA582" i="10"/>
  <c r="AZ582" i="10"/>
  <c r="AY582" i="10"/>
  <c r="BC581" i="10"/>
  <c r="BB581" i="10"/>
  <c r="BA581" i="10"/>
  <c r="AZ581" i="10"/>
  <c r="AY581" i="10"/>
  <c r="BC580" i="10"/>
  <c r="BB580" i="10"/>
  <c r="BA580" i="10"/>
  <c r="AZ580" i="10"/>
  <c r="AY580" i="10"/>
  <c r="BC579" i="10"/>
  <c r="BB579" i="10"/>
  <c r="BA579" i="10"/>
  <c r="AZ579" i="10"/>
  <c r="AY579" i="10"/>
  <c r="BC578" i="10"/>
  <c r="BB578" i="10"/>
  <c r="BA578" i="10"/>
  <c r="AZ578" i="10"/>
  <c r="AY578" i="10"/>
  <c r="BC577" i="10"/>
  <c r="BB577" i="10"/>
  <c r="BA577" i="10"/>
  <c r="AZ577" i="10"/>
  <c r="AY577" i="10"/>
  <c r="BC576" i="10"/>
  <c r="BB576" i="10"/>
  <c r="BA576" i="10"/>
  <c r="AZ576" i="10"/>
  <c r="AY576" i="10"/>
  <c r="BC575" i="10"/>
  <c r="BB575" i="10"/>
  <c r="BA575" i="10"/>
  <c r="AZ575" i="10"/>
  <c r="AY575" i="10"/>
  <c r="BC574" i="10"/>
  <c r="BB574" i="10"/>
  <c r="BA574" i="10"/>
  <c r="AZ574" i="10"/>
  <c r="AY574" i="10"/>
  <c r="BC573" i="10"/>
  <c r="BB573" i="10"/>
  <c r="BA573" i="10"/>
  <c r="AZ573" i="10"/>
  <c r="AY573" i="10"/>
  <c r="BC572" i="10"/>
  <c r="BB572" i="10"/>
  <c r="BA572" i="10"/>
  <c r="AZ572" i="10"/>
  <c r="AY572" i="10"/>
  <c r="BC571" i="10"/>
  <c r="BB571" i="10"/>
  <c r="BA571" i="10"/>
  <c r="AZ571" i="10"/>
  <c r="AY571" i="10"/>
  <c r="BC570" i="10"/>
  <c r="BB570" i="10"/>
  <c r="BA570" i="10"/>
  <c r="AZ570" i="10"/>
  <c r="AY570" i="10"/>
  <c r="BC569" i="10"/>
  <c r="BB569" i="10"/>
  <c r="BA569" i="10"/>
  <c r="AZ569" i="10"/>
  <c r="AY569" i="10"/>
  <c r="BC568" i="10"/>
  <c r="BB568" i="10"/>
  <c r="BA568" i="10"/>
  <c r="AZ568" i="10"/>
  <c r="AY568" i="10"/>
  <c r="BC567" i="10"/>
  <c r="BB567" i="10"/>
  <c r="BA567" i="10"/>
  <c r="AZ567" i="10"/>
  <c r="AY567" i="10"/>
  <c r="BC566" i="10"/>
  <c r="BB566" i="10"/>
  <c r="BA566" i="10"/>
  <c r="AZ566" i="10"/>
  <c r="AY566" i="10"/>
  <c r="BC565" i="10"/>
  <c r="BB565" i="10"/>
  <c r="BA565" i="10"/>
  <c r="AZ565" i="10"/>
  <c r="AY565" i="10"/>
  <c r="BC564" i="10"/>
  <c r="BB564" i="10"/>
  <c r="BA564" i="10"/>
  <c r="AZ564" i="10"/>
  <c r="AY564" i="10"/>
  <c r="BC563" i="10"/>
  <c r="BB563" i="10"/>
  <c r="BA563" i="10"/>
  <c r="AZ563" i="10"/>
  <c r="AY563" i="10"/>
  <c r="BC562" i="10"/>
  <c r="BB562" i="10"/>
  <c r="BA562" i="10"/>
  <c r="AZ562" i="10"/>
  <c r="AY562" i="10"/>
  <c r="BC561" i="10"/>
  <c r="BB561" i="10"/>
  <c r="BA561" i="10"/>
  <c r="AZ561" i="10"/>
  <c r="AY561" i="10"/>
  <c r="BC560" i="10"/>
  <c r="BB560" i="10"/>
  <c r="BA560" i="10"/>
  <c r="AZ560" i="10"/>
  <c r="AY560" i="10"/>
  <c r="BC559" i="10"/>
  <c r="BB559" i="10"/>
  <c r="BA559" i="10"/>
  <c r="AZ559" i="10"/>
  <c r="AY559" i="10"/>
  <c r="BC558" i="10"/>
  <c r="BB558" i="10"/>
  <c r="BA558" i="10"/>
  <c r="AZ558" i="10"/>
  <c r="AY558" i="10"/>
  <c r="BC557" i="10"/>
  <c r="BB557" i="10"/>
  <c r="BA557" i="10"/>
  <c r="AZ557" i="10"/>
  <c r="AY557" i="10"/>
  <c r="BC556" i="10"/>
  <c r="BB556" i="10"/>
  <c r="BA556" i="10"/>
  <c r="AZ556" i="10"/>
  <c r="AY556" i="10"/>
  <c r="BC555" i="10"/>
  <c r="BB555" i="10"/>
  <c r="BA555" i="10"/>
  <c r="AZ555" i="10"/>
  <c r="AY555" i="10"/>
  <c r="BC554" i="10"/>
  <c r="BB554" i="10"/>
  <c r="BA554" i="10"/>
  <c r="AZ554" i="10"/>
  <c r="AY554" i="10"/>
  <c r="BC553" i="10"/>
  <c r="BB553" i="10"/>
  <c r="BA553" i="10"/>
  <c r="AZ553" i="10"/>
  <c r="AY553" i="10"/>
  <c r="BC552" i="10"/>
  <c r="BB552" i="10"/>
  <c r="BA552" i="10"/>
  <c r="AZ552" i="10"/>
  <c r="AY552" i="10"/>
  <c r="BC551" i="10"/>
  <c r="BB551" i="10"/>
  <c r="BA551" i="10"/>
  <c r="AZ551" i="10"/>
  <c r="AY551" i="10"/>
  <c r="BC550" i="10"/>
  <c r="BB550" i="10"/>
  <c r="BA550" i="10"/>
  <c r="AZ550" i="10"/>
  <c r="AY550" i="10"/>
  <c r="BC549" i="10"/>
  <c r="BB549" i="10"/>
  <c r="BA549" i="10"/>
  <c r="AZ549" i="10"/>
  <c r="AY549" i="10"/>
  <c r="BC548" i="10"/>
  <c r="BB548" i="10"/>
  <c r="BA548" i="10"/>
  <c r="AZ548" i="10"/>
  <c r="AY548" i="10"/>
  <c r="BC547" i="10"/>
  <c r="BB547" i="10"/>
  <c r="BA547" i="10"/>
  <c r="AZ547" i="10"/>
  <c r="AY547" i="10"/>
  <c r="BC546" i="10"/>
  <c r="BB546" i="10"/>
  <c r="BA546" i="10"/>
  <c r="AZ546" i="10"/>
  <c r="AY546" i="10"/>
  <c r="BC545" i="10"/>
  <c r="BB545" i="10"/>
  <c r="BA545" i="10"/>
  <c r="AZ545" i="10"/>
  <c r="AY545" i="10"/>
  <c r="BC544" i="10"/>
  <c r="BB544" i="10"/>
  <c r="BA544" i="10"/>
  <c r="AZ544" i="10"/>
  <c r="AY544" i="10"/>
  <c r="BC543" i="10"/>
  <c r="BB543" i="10"/>
  <c r="BA543" i="10"/>
  <c r="AZ543" i="10"/>
  <c r="AY543" i="10"/>
  <c r="BC542" i="10"/>
  <c r="BB542" i="10"/>
  <c r="BA542" i="10"/>
  <c r="AZ542" i="10"/>
  <c r="AY542" i="10"/>
  <c r="BC541" i="10"/>
  <c r="BB541" i="10"/>
  <c r="BA541" i="10"/>
  <c r="AZ541" i="10"/>
  <c r="AY541" i="10"/>
  <c r="BC540" i="10"/>
  <c r="BB540" i="10"/>
  <c r="BA540" i="10"/>
  <c r="AZ540" i="10"/>
  <c r="AY540" i="10"/>
  <c r="BC539" i="10"/>
  <c r="BB539" i="10"/>
  <c r="BA539" i="10"/>
  <c r="AZ539" i="10"/>
  <c r="AY539" i="10"/>
  <c r="BC538" i="10"/>
  <c r="BB538" i="10"/>
  <c r="BA538" i="10"/>
  <c r="AZ538" i="10"/>
  <c r="AY538" i="10"/>
  <c r="BC537" i="10"/>
  <c r="BB537" i="10"/>
  <c r="BA537" i="10"/>
  <c r="AZ537" i="10"/>
  <c r="AY537" i="10"/>
  <c r="BC536" i="10"/>
  <c r="BB536" i="10"/>
  <c r="BA536" i="10"/>
  <c r="AZ536" i="10"/>
  <c r="AY536" i="10"/>
  <c r="BC535" i="10"/>
  <c r="BB535" i="10"/>
  <c r="BA535" i="10"/>
  <c r="AZ535" i="10"/>
  <c r="AY535" i="10"/>
  <c r="BC534" i="10"/>
  <c r="BB534" i="10"/>
  <c r="BA534" i="10"/>
  <c r="AZ534" i="10"/>
  <c r="AY534" i="10"/>
  <c r="BC533" i="10"/>
  <c r="BB533" i="10"/>
  <c r="BA533" i="10"/>
  <c r="AZ533" i="10"/>
  <c r="AY533" i="10"/>
  <c r="BC532" i="10"/>
  <c r="BB532" i="10"/>
  <c r="BA532" i="10"/>
  <c r="AZ532" i="10"/>
  <c r="AY532" i="10"/>
  <c r="BC531" i="10"/>
  <c r="BB531" i="10"/>
  <c r="BA531" i="10"/>
  <c r="AZ531" i="10"/>
  <c r="AY531" i="10"/>
  <c r="BC530" i="10"/>
  <c r="BB530" i="10"/>
  <c r="BA530" i="10"/>
  <c r="AZ530" i="10"/>
  <c r="AY530" i="10"/>
  <c r="BC529" i="10"/>
  <c r="BB529" i="10"/>
  <c r="BA529" i="10"/>
  <c r="AZ529" i="10"/>
  <c r="AY529" i="10"/>
  <c r="BC528" i="10"/>
  <c r="BB528" i="10"/>
  <c r="BA528" i="10"/>
  <c r="AZ528" i="10"/>
  <c r="AY528" i="10"/>
  <c r="BC527" i="10"/>
  <c r="BB527" i="10"/>
  <c r="BA527" i="10"/>
  <c r="AZ527" i="10"/>
  <c r="AY527" i="10"/>
  <c r="BC526" i="10"/>
  <c r="BB526" i="10"/>
  <c r="BA526" i="10"/>
  <c r="AZ526" i="10"/>
  <c r="AY526" i="10"/>
  <c r="BC525" i="10"/>
  <c r="BB525" i="10"/>
  <c r="BA525" i="10"/>
  <c r="AZ525" i="10"/>
  <c r="AY525" i="10"/>
  <c r="BC524" i="10"/>
  <c r="BB524" i="10"/>
  <c r="BA524" i="10"/>
  <c r="AZ524" i="10"/>
  <c r="AY524" i="10"/>
  <c r="BC523" i="10"/>
  <c r="BB523" i="10"/>
  <c r="BA523" i="10"/>
  <c r="AZ523" i="10"/>
  <c r="AY523" i="10"/>
  <c r="BC522" i="10"/>
  <c r="BB522" i="10"/>
  <c r="BA522" i="10"/>
  <c r="AZ522" i="10"/>
  <c r="AY522" i="10"/>
  <c r="BC521" i="10"/>
  <c r="BB521" i="10"/>
  <c r="BA521" i="10"/>
  <c r="AZ521" i="10"/>
  <c r="AY521" i="10"/>
  <c r="BC520" i="10"/>
  <c r="BB520" i="10"/>
  <c r="BA520" i="10"/>
  <c r="AZ520" i="10"/>
  <c r="AY520" i="10"/>
  <c r="BC519" i="10"/>
  <c r="BB519" i="10"/>
  <c r="BA519" i="10"/>
  <c r="AZ519" i="10"/>
  <c r="AY519" i="10"/>
  <c r="BC518" i="10"/>
  <c r="BB518" i="10"/>
  <c r="BA518" i="10"/>
  <c r="AZ518" i="10"/>
  <c r="AY518" i="10"/>
  <c r="BC517" i="10"/>
  <c r="BB517" i="10"/>
  <c r="BA517" i="10"/>
  <c r="AZ517" i="10"/>
  <c r="AY517" i="10"/>
  <c r="BC516" i="10"/>
  <c r="BB516" i="10"/>
  <c r="BA516" i="10"/>
  <c r="AZ516" i="10"/>
  <c r="AY516" i="10"/>
  <c r="BC515" i="10"/>
  <c r="BB515" i="10"/>
  <c r="BA515" i="10"/>
  <c r="AZ515" i="10"/>
  <c r="AY515" i="10"/>
  <c r="BC514" i="10"/>
  <c r="BB514" i="10"/>
  <c r="BA514" i="10"/>
  <c r="AZ514" i="10"/>
  <c r="AY514" i="10"/>
  <c r="BC513" i="10"/>
  <c r="BB513" i="10"/>
  <c r="BA513" i="10"/>
  <c r="AZ513" i="10"/>
  <c r="AY513" i="10"/>
  <c r="BC512" i="10"/>
  <c r="BB512" i="10"/>
  <c r="BA512" i="10"/>
  <c r="AZ512" i="10"/>
  <c r="AY512" i="10"/>
  <c r="BC511" i="10"/>
  <c r="BB511" i="10"/>
  <c r="BA511" i="10"/>
  <c r="AZ511" i="10"/>
  <c r="AY511" i="10"/>
  <c r="BC510" i="10"/>
  <c r="BB510" i="10"/>
  <c r="BA510" i="10"/>
  <c r="AZ510" i="10"/>
  <c r="AY510" i="10"/>
  <c r="BC509" i="10"/>
  <c r="BB509" i="10"/>
  <c r="BA509" i="10"/>
  <c r="AZ509" i="10"/>
  <c r="AY509" i="10"/>
  <c r="BC508" i="10"/>
  <c r="BB508" i="10"/>
  <c r="BA508" i="10"/>
  <c r="AZ508" i="10"/>
  <c r="AY508" i="10"/>
  <c r="BC507" i="10"/>
  <c r="BB507" i="10"/>
  <c r="BA507" i="10"/>
  <c r="AZ507" i="10"/>
  <c r="AY507" i="10"/>
  <c r="BC506" i="10"/>
  <c r="BB506" i="10"/>
  <c r="BA506" i="10"/>
  <c r="AZ506" i="10"/>
  <c r="AY506" i="10"/>
  <c r="BC505" i="10"/>
  <c r="BB505" i="10"/>
  <c r="BA505" i="10"/>
  <c r="AZ505" i="10"/>
  <c r="AY505" i="10"/>
  <c r="BC504" i="10"/>
  <c r="BB504" i="10"/>
  <c r="BA504" i="10"/>
  <c r="AZ504" i="10"/>
  <c r="AY504" i="10"/>
  <c r="BC503" i="10"/>
  <c r="BB503" i="10"/>
  <c r="BA503" i="10"/>
  <c r="AZ503" i="10"/>
  <c r="AY503" i="10"/>
  <c r="BC502" i="10"/>
  <c r="BB502" i="10"/>
  <c r="BA502" i="10"/>
  <c r="AZ502" i="10"/>
  <c r="AY502" i="10"/>
  <c r="BC501" i="10"/>
  <c r="BB501" i="10"/>
  <c r="BA501" i="10"/>
  <c r="AZ501" i="10"/>
  <c r="AY501" i="10"/>
  <c r="BC500" i="10"/>
  <c r="BB500" i="10"/>
  <c r="BA500" i="10"/>
  <c r="AZ500" i="10"/>
  <c r="AY500" i="10"/>
  <c r="BC499" i="10"/>
  <c r="BB499" i="10"/>
  <c r="BA499" i="10"/>
  <c r="AZ499" i="10"/>
  <c r="AY499" i="10"/>
  <c r="BC498" i="10"/>
  <c r="BB498" i="10"/>
  <c r="BA498" i="10"/>
  <c r="AZ498" i="10"/>
  <c r="AY498" i="10"/>
  <c r="BC497" i="10"/>
  <c r="BB497" i="10"/>
  <c r="BA497" i="10"/>
  <c r="AZ497" i="10"/>
  <c r="AY497" i="10"/>
  <c r="BC496" i="10"/>
  <c r="BB496" i="10"/>
  <c r="BA496" i="10"/>
  <c r="AZ496" i="10"/>
  <c r="AY496" i="10"/>
  <c r="BC495" i="10"/>
  <c r="BB495" i="10"/>
  <c r="BA495" i="10"/>
  <c r="AZ495" i="10"/>
  <c r="AY495" i="10"/>
  <c r="BC494" i="10"/>
  <c r="BB494" i="10"/>
  <c r="BA494" i="10"/>
  <c r="AZ494" i="10"/>
  <c r="AY494" i="10"/>
  <c r="BC493" i="10"/>
  <c r="BB493" i="10"/>
  <c r="BA493" i="10"/>
  <c r="AZ493" i="10"/>
  <c r="AY493" i="10"/>
  <c r="BC492" i="10"/>
  <c r="BB492" i="10"/>
  <c r="BA492" i="10"/>
  <c r="AZ492" i="10"/>
  <c r="AY492" i="10"/>
  <c r="BC491" i="10"/>
  <c r="BB491" i="10"/>
  <c r="BA491" i="10"/>
  <c r="AZ491" i="10"/>
  <c r="AY491" i="10"/>
  <c r="BC490" i="10"/>
  <c r="BB490" i="10"/>
  <c r="BA490" i="10"/>
  <c r="AZ490" i="10"/>
  <c r="AY490" i="10"/>
  <c r="BC489" i="10"/>
  <c r="BB489" i="10"/>
  <c r="BA489" i="10"/>
  <c r="AZ489" i="10"/>
  <c r="AY489" i="10"/>
  <c r="BC488" i="10"/>
  <c r="BB488" i="10"/>
  <c r="BA488" i="10"/>
  <c r="AZ488" i="10"/>
  <c r="AY488" i="10"/>
  <c r="BC487" i="10"/>
  <c r="BB487" i="10"/>
  <c r="BA487" i="10"/>
  <c r="AZ487" i="10"/>
  <c r="AY487" i="10"/>
  <c r="BC486" i="10"/>
  <c r="BB486" i="10"/>
  <c r="BA486" i="10"/>
  <c r="AZ486" i="10"/>
  <c r="AY486" i="10"/>
  <c r="BC485" i="10"/>
  <c r="BB485" i="10"/>
  <c r="BA485" i="10"/>
  <c r="AZ485" i="10"/>
  <c r="AY485" i="10"/>
  <c r="BC484" i="10"/>
  <c r="BB484" i="10"/>
  <c r="BA484" i="10"/>
  <c r="AZ484" i="10"/>
  <c r="AY484" i="10"/>
  <c r="BC483" i="10"/>
  <c r="BB483" i="10"/>
  <c r="BA483" i="10"/>
  <c r="AZ483" i="10"/>
  <c r="AY483" i="10"/>
  <c r="BC482" i="10"/>
  <c r="BB482" i="10"/>
  <c r="BA482" i="10"/>
  <c r="AZ482" i="10"/>
  <c r="AY482" i="10"/>
  <c r="BC481" i="10"/>
  <c r="BB481" i="10"/>
  <c r="BA481" i="10"/>
  <c r="AZ481" i="10"/>
  <c r="AY481" i="10"/>
  <c r="BC480" i="10"/>
  <c r="BB480" i="10"/>
  <c r="BA480" i="10"/>
  <c r="AZ480" i="10"/>
  <c r="AY480" i="10"/>
  <c r="BC479" i="10"/>
  <c r="BB479" i="10"/>
  <c r="BA479" i="10"/>
  <c r="AZ479" i="10"/>
  <c r="AY479" i="10"/>
  <c r="BC478" i="10"/>
  <c r="BB478" i="10"/>
  <c r="BA478" i="10"/>
  <c r="AZ478" i="10"/>
  <c r="AY478" i="10"/>
  <c r="BC477" i="10"/>
  <c r="BB477" i="10"/>
  <c r="BA477" i="10"/>
  <c r="AZ477" i="10"/>
  <c r="AY477" i="10"/>
  <c r="BC476" i="10"/>
  <c r="BB476" i="10"/>
  <c r="BA476" i="10"/>
  <c r="AZ476" i="10"/>
  <c r="AY476" i="10"/>
  <c r="BC475" i="10"/>
  <c r="BB475" i="10"/>
  <c r="BA475" i="10"/>
  <c r="AZ475" i="10"/>
  <c r="AY475" i="10"/>
  <c r="BC474" i="10"/>
  <c r="BB474" i="10"/>
  <c r="BA474" i="10"/>
  <c r="AZ474" i="10"/>
  <c r="AY474" i="10"/>
  <c r="BC473" i="10"/>
  <c r="BB473" i="10"/>
  <c r="BA473" i="10"/>
  <c r="AZ473" i="10"/>
  <c r="AY473" i="10"/>
  <c r="BC472" i="10"/>
  <c r="BB472" i="10"/>
  <c r="BA472" i="10"/>
  <c r="AZ472" i="10"/>
  <c r="AY472" i="10"/>
  <c r="BC471" i="10"/>
  <c r="BB471" i="10"/>
  <c r="BA471" i="10"/>
  <c r="AZ471" i="10"/>
  <c r="AY471" i="10"/>
  <c r="BC470" i="10"/>
  <c r="BB470" i="10"/>
  <c r="BA470" i="10"/>
  <c r="AZ470" i="10"/>
  <c r="AY470" i="10"/>
  <c r="BC469" i="10"/>
  <c r="BB469" i="10"/>
  <c r="BA469" i="10"/>
  <c r="AZ469" i="10"/>
  <c r="AY469" i="10"/>
  <c r="BC468" i="10"/>
  <c r="BB468" i="10"/>
  <c r="BA468" i="10"/>
  <c r="AZ468" i="10"/>
  <c r="AY468" i="10"/>
  <c r="BC467" i="10"/>
  <c r="BB467" i="10"/>
  <c r="BA467" i="10"/>
  <c r="AZ467" i="10"/>
  <c r="AY467" i="10"/>
  <c r="BC466" i="10"/>
  <c r="BB466" i="10"/>
  <c r="BA466" i="10"/>
  <c r="AZ466" i="10"/>
  <c r="AY466" i="10"/>
  <c r="BC465" i="10"/>
  <c r="BB465" i="10"/>
  <c r="BA465" i="10"/>
  <c r="AZ465" i="10"/>
  <c r="AY465" i="10"/>
  <c r="BC464" i="10"/>
  <c r="BB464" i="10"/>
  <c r="BA464" i="10"/>
  <c r="AZ464" i="10"/>
  <c r="AY464" i="10"/>
  <c r="BC463" i="10"/>
  <c r="BB463" i="10"/>
  <c r="BA463" i="10"/>
  <c r="AZ463" i="10"/>
  <c r="AY463" i="10"/>
  <c r="BC462" i="10"/>
  <c r="BB462" i="10"/>
  <c r="BA462" i="10"/>
  <c r="AZ462" i="10"/>
  <c r="AY462" i="10"/>
  <c r="BC461" i="10"/>
  <c r="BB461" i="10"/>
  <c r="BA461" i="10"/>
  <c r="AZ461" i="10"/>
  <c r="AY461" i="10"/>
  <c r="BC460" i="10"/>
  <c r="BB460" i="10"/>
  <c r="BA460" i="10"/>
  <c r="AZ460" i="10"/>
  <c r="AY460" i="10"/>
  <c r="BC459" i="10"/>
  <c r="BB459" i="10"/>
  <c r="BA459" i="10"/>
  <c r="AZ459" i="10"/>
  <c r="AY459" i="10"/>
  <c r="BC458" i="10"/>
  <c r="BB458" i="10"/>
  <c r="BA458" i="10"/>
  <c r="AZ458" i="10"/>
  <c r="AY458" i="10"/>
  <c r="BC457" i="10"/>
  <c r="BB457" i="10"/>
  <c r="BA457" i="10"/>
  <c r="AZ457" i="10"/>
  <c r="AY457" i="10"/>
  <c r="BC456" i="10"/>
  <c r="BB456" i="10"/>
  <c r="BA456" i="10"/>
  <c r="AZ456" i="10"/>
  <c r="AY456" i="10"/>
  <c r="BC455" i="10"/>
  <c r="BB455" i="10"/>
  <c r="BA455" i="10"/>
  <c r="AZ455" i="10"/>
  <c r="AY455" i="10"/>
  <c r="BC454" i="10"/>
  <c r="BB454" i="10"/>
  <c r="BA454" i="10"/>
  <c r="AZ454" i="10"/>
  <c r="AY454" i="10"/>
  <c r="BC453" i="10"/>
  <c r="BB453" i="10"/>
  <c r="BA453" i="10"/>
  <c r="AZ453" i="10"/>
  <c r="AY453" i="10"/>
  <c r="BC452" i="10"/>
  <c r="BB452" i="10"/>
  <c r="BA452" i="10"/>
  <c r="AZ452" i="10"/>
  <c r="AY452" i="10"/>
  <c r="BC451" i="10"/>
  <c r="BB451" i="10"/>
  <c r="BA451" i="10"/>
  <c r="AZ451" i="10"/>
  <c r="AY451" i="10"/>
  <c r="BC450" i="10"/>
  <c r="BB450" i="10"/>
  <c r="BA450" i="10"/>
  <c r="AZ450" i="10"/>
  <c r="AY450" i="10"/>
  <c r="BC449" i="10"/>
  <c r="BB449" i="10"/>
  <c r="BA449" i="10"/>
  <c r="AZ449" i="10"/>
  <c r="AY449" i="10"/>
  <c r="BC448" i="10"/>
  <c r="BB448" i="10"/>
  <c r="BA448" i="10"/>
  <c r="AZ448" i="10"/>
  <c r="AY448" i="10"/>
  <c r="BC447" i="10"/>
  <c r="BB447" i="10"/>
  <c r="BA447" i="10"/>
  <c r="AZ447" i="10"/>
  <c r="AY447" i="10"/>
  <c r="BC446" i="10"/>
  <c r="BB446" i="10"/>
  <c r="BA446" i="10"/>
  <c r="AZ446" i="10"/>
  <c r="AY446" i="10"/>
  <c r="BC445" i="10"/>
  <c r="BB445" i="10"/>
  <c r="BA445" i="10"/>
  <c r="AZ445" i="10"/>
  <c r="AY445" i="10"/>
  <c r="BC444" i="10"/>
  <c r="BB444" i="10"/>
  <c r="BA444" i="10"/>
  <c r="AZ444" i="10"/>
  <c r="AY444" i="10"/>
  <c r="BC443" i="10"/>
  <c r="BB443" i="10"/>
  <c r="BA443" i="10"/>
  <c r="AZ443" i="10"/>
  <c r="AY443" i="10"/>
  <c r="BC442" i="10"/>
  <c r="BB442" i="10"/>
  <c r="BA442" i="10"/>
  <c r="AZ442" i="10"/>
  <c r="AY442" i="10"/>
  <c r="BC441" i="10"/>
  <c r="BB441" i="10"/>
  <c r="BA441" i="10"/>
  <c r="AZ441" i="10"/>
  <c r="AY441" i="10"/>
  <c r="BC440" i="10"/>
  <c r="BB440" i="10"/>
  <c r="BA440" i="10"/>
  <c r="AZ440" i="10"/>
  <c r="AY440" i="10"/>
  <c r="BC439" i="10"/>
  <c r="BB439" i="10"/>
  <c r="BA439" i="10"/>
  <c r="AZ439" i="10"/>
  <c r="AY439" i="10"/>
  <c r="BC438" i="10"/>
  <c r="BB438" i="10"/>
  <c r="BA438" i="10"/>
  <c r="AZ438" i="10"/>
  <c r="AY438" i="10"/>
  <c r="BC437" i="10"/>
  <c r="BB437" i="10"/>
  <c r="BA437" i="10"/>
  <c r="AZ437" i="10"/>
  <c r="AY437" i="10"/>
  <c r="BC436" i="10"/>
  <c r="BB436" i="10"/>
  <c r="BA436" i="10"/>
  <c r="AZ436" i="10"/>
  <c r="AY436" i="10"/>
  <c r="BC435" i="10"/>
  <c r="BB435" i="10"/>
  <c r="BA435" i="10"/>
  <c r="AZ435" i="10"/>
  <c r="AY435" i="10"/>
  <c r="BC434" i="10"/>
  <c r="BB434" i="10"/>
  <c r="BA434" i="10"/>
  <c r="AZ434" i="10"/>
  <c r="AY434" i="10"/>
  <c r="BC433" i="10"/>
  <c r="BB433" i="10"/>
  <c r="BA433" i="10"/>
  <c r="AZ433" i="10"/>
  <c r="AY433" i="10"/>
  <c r="BC432" i="10"/>
  <c r="BB432" i="10"/>
  <c r="BA432" i="10"/>
  <c r="AZ432" i="10"/>
  <c r="AY432" i="10"/>
  <c r="BC431" i="10"/>
  <c r="BB431" i="10"/>
  <c r="BA431" i="10"/>
  <c r="AZ431" i="10"/>
  <c r="AY431" i="10"/>
  <c r="BC430" i="10"/>
  <c r="BB430" i="10"/>
  <c r="BA430" i="10"/>
  <c r="AZ430" i="10"/>
  <c r="AY430" i="10"/>
  <c r="BC429" i="10"/>
  <c r="BB429" i="10"/>
  <c r="BA429" i="10"/>
  <c r="AZ429" i="10"/>
  <c r="AY429" i="10"/>
  <c r="BC428" i="10"/>
  <c r="BB428" i="10"/>
  <c r="BA428" i="10"/>
  <c r="AZ428" i="10"/>
  <c r="AY428" i="10"/>
  <c r="BC427" i="10"/>
  <c r="BB427" i="10"/>
  <c r="BA427" i="10"/>
  <c r="AZ427" i="10"/>
  <c r="AY427" i="10"/>
  <c r="BC426" i="10"/>
  <c r="BB426" i="10"/>
  <c r="BA426" i="10"/>
  <c r="AZ426" i="10"/>
  <c r="AY426" i="10"/>
  <c r="BC425" i="10"/>
  <c r="BB425" i="10"/>
  <c r="BA425" i="10"/>
  <c r="AZ425" i="10"/>
  <c r="AY425" i="10"/>
  <c r="BC424" i="10"/>
  <c r="BB424" i="10"/>
  <c r="BA424" i="10"/>
  <c r="AZ424" i="10"/>
  <c r="AY424" i="10"/>
  <c r="BC423" i="10"/>
  <c r="BB423" i="10"/>
  <c r="BA423" i="10"/>
  <c r="AZ423" i="10"/>
  <c r="AY423" i="10"/>
  <c r="BC422" i="10"/>
  <c r="BB422" i="10"/>
  <c r="BA422" i="10"/>
  <c r="AZ422" i="10"/>
  <c r="AY422" i="10"/>
  <c r="BC421" i="10"/>
  <c r="BB421" i="10"/>
  <c r="BA421" i="10"/>
  <c r="AZ421" i="10"/>
  <c r="AY421" i="10"/>
  <c r="BC420" i="10"/>
  <c r="BB420" i="10"/>
  <c r="BA420" i="10"/>
  <c r="AZ420" i="10"/>
  <c r="AY420" i="10"/>
  <c r="BC419" i="10"/>
  <c r="BB419" i="10"/>
  <c r="BA419" i="10"/>
  <c r="AZ419" i="10"/>
  <c r="AY419" i="10"/>
  <c r="BC418" i="10"/>
  <c r="BB418" i="10"/>
  <c r="BA418" i="10"/>
  <c r="AZ418" i="10"/>
  <c r="AY418" i="10"/>
  <c r="BC417" i="10"/>
  <c r="BB417" i="10"/>
  <c r="BA417" i="10"/>
  <c r="AZ417" i="10"/>
  <c r="AY417" i="10"/>
  <c r="BC416" i="10"/>
  <c r="BB416" i="10"/>
  <c r="BA416" i="10"/>
  <c r="AZ416" i="10"/>
  <c r="AY416" i="10"/>
  <c r="BC415" i="10"/>
  <c r="BB415" i="10"/>
  <c r="BA415" i="10"/>
  <c r="AZ415" i="10"/>
  <c r="AY415" i="10"/>
  <c r="BC414" i="10"/>
  <c r="BB414" i="10"/>
  <c r="BA414" i="10"/>
  <c r="AZ414" i="10"/>
  <c r="AY414" i="10"/>
  <c r="BC413" i="10"/>
  <c r="BB413" i="10"/>
  <c r="BA413" i="10"/>
  <c r="AZ413" i="10"/>
  <c r="AY413" i="10"/>
  <c r="BC412" i="10"/>
  <c r="BB412" i="10"/>
  <c r="BA412" i="10"/>
  <c r="AZ412" i="10"/>
  <c r="AY412" i="10"/>
  <c r="BC411" i="10"/>
  <c r="BB411" i="10"/>
  <c r="BA411" i="10"/>
  <c r="AZ411" i="10"/>
  <c r="AY411" i="10"/>
  <c r="BC410" i="10"/>
  <c r="BB410" i="10"/>
  <c r="BA410" i="10"/>
  <c r="AZ410" i="10"/>
  <c r="AY410" i="10"/>
  <c r="BC409" i="10"/>
  <c r="BB409" i="10"/>
  <c r="BA409" i="10"/>
  <c r="AZ409" i="10"/>
  <c r="AY409" i="10"/>
  <c r="BC408" i="10"/>
  <c r="BB408" i="10"/>
  <c r="BA408" i="10"/>
  <c r="AZ408" i="10"/>
  <c r="AY408" i="10"/>
  <c r="BC407" i="10"/>
  <c r="BB407" i="10"/>
  <c r="BA407" i="10"/>
  <c r="AZ407" i="10"/>
  <c r="AY407" i="10"/>
  <c r="BC406" i="10"/>
  <c r="BB406" i="10"/>
  <c r="BA406" i="10"/>
  <c r="AZ406" i="10"/>
  <c r="AY406" i="10"/>
  <c r="BC405" i="10"/>
  <c r="BB405" i="10"/>
  <c r="BA405" i="10"/>
  <c r="AZ405" i="10"/>
  <c r="AY405" i="10"/>
  <c r="BC404" i="10"/>
  <c r="BB404" i="10"/>
  <c r="BA404" i="10"/>
  <c r="AZ404" i="10"/>
  <c r="AY404" i="10"/>
  <c r="BC403" i="10"/>
  <c r="BB403" i="10"/>
  <c r="BA403" i="10"/>
  <c r="AZ403" i="10"/>
  <c r="AY403" i="10"/>
  <c r="BC402" i="10"/>
  <c r="BB402" i="10"/>
  <c r="BA402" i="10"/>
  <c r="AZ402" i="10"/>
  <c r="AY402" i="10"/>
  <c r="BC401" i="10"/>
  <c r="BB401" i="10"/>
  <c r="BA401" i="10"/>
  <c r="AZ401" i="10"/>
  <c r="AY401" i="10"/>
  <c r="BC400" i="10"/>
  <c r="BB400" i="10"/>
  <c r="BA400" i="10"/>
  <c r="AZ400" i="10"/>
  <c r="AY400" i="10"/>
  <c r="BC399" i="10"/>
  <c r="BB399" i="10"/>
  <c r="BA399" i="10"/>
  <c r="AZ399" i="10"/>
  <c r="AY399" i="10"/>
  <c r="BC398" i="10"/>
  <c r="BB398" i="10"/>
  <c r="BA398" i="10"/>
  <c r="AZ398" i="10"/>
  <c r="AY398" i="10"/>
  <c r="BC397" i="10"/>
  <c r="BB397" i="10"/>
  <c r="BA397" i="10"/>
  <c r="AZ397" i="10"/>
  <c r="AY397" i="10"/>
  <c r="BC396" i="10"/>
  <c r="BB396" i="10"/>
  <c r="BA396" i="10"/>
  <c r="AZ396" i="10"/>
  <c r="AY396" i="10"/>
  <c r="BC395" i="10"/>
  <c r="BB395" i="10"/>
  <c r="BA395" i="10"/>
  <c r="AZ395" i="10"/>
  <c r="AY395" i="10"/>
  <c r="BC394" i="10"/>
  <c r="BB394" i="10"/>
  <c r="BA394" i="10"/>
  <c r="AZ394" i="10"/>
  <c r="AY394" i="10"/>
  <c r="BC393" i="10"/>
  <c r="BB393" i="10"/>
  <c r="BA393" i="10"/>
  <c r="AZ393" i="10"/>
  <c r="AY393" i="10"/>
  <c r="BC392" i="10"/>
  <c r="BB392" i="10"/>
  <c r="BA392" i="10"/>
  <c r="AZ392" i="10"/>
  <c r="AY392" i="10"/>
  <c r="BC391" i="10"/>
  <c r="BB391" i="10"/>
  <c r="BA391" i="10"/>
  <c r="AZ391" i="10"/>
  <c r="AY391" i="10"/>
  <c r="BC390" i="10"/>
  <c r="BB390" i="10"/>
  <c r="BA390" i="10"/>
  <c r="AZ390" i="10"/>
  <c r="AY390" i="10"/>
  <c r="BC389" i="10"/>
  <c r="BB389" i="10"/>
  <c r="BA389" i="10"/>
  <c r="AZ389" i="10"/>
  <c r="AY389" i="10"/>
  <c r="BC388" i="10"/>
  <c r="BB388" i="10"/>
  <c r="BA388" i="10"/>
  <c r="AZ388" i="10"/>
  <c r="AY388" i="10"/>
  <c r="BC387" i="10"/>
  <c r="BB387" i="10"/>
  <c r="BA387" i="10"/>
  <c r="AZ387" i="10"/>
  <c r="AY387" i="10"/>
  <c r="BC386" i="10"/>
  <c r="BB386" i="10"/>
  <c r="BA386" i="10"/>
  <c r="AZ386" i="10"/>
  <c r="AY386" i="10"/>
  <c r="BC385" i="10"/>
  <c r="BB385" i="10"/>
  <c r="BA385" i="10"/>
  <c r="AZ385" i="10"/>
  <c r="AY385" i="10"/>
  <c r="BC384" i="10"/>
  <c r="BB384" i="10"/>
  <c r="BA384" i="10"/>
  <c r="AZ384" i="10"/>
  <c r="AY384" i="10"/>
  <c r="BC383" i="10"/>
  <c r="BB383" i="10"/>
  <c r="BA383" i="10"/>
  <c r="AZ383" i="10"/>
  <c r="AY383" i="10"/>
  <c r="BC382" i="10"/>
  <c r="BB382" i="10"/>
  <c r="BA382" i="10"/>
  <c r="AZ382" i="10"/>
  <c r="AY382" i="10"/>
  <c r="BC381" i="10"/>
  <c r="BB381" i="10"/>
  <c r="BA381" i="10"/>
  <c r="AZ381" i="10"/>
  <c r="AY381" i="10"/>
  <c r="BC380" i="10"/>
  <c r="BB380" i="10"/>
  <c r="BA380" i="10"/>
  <c r="AZ380" i="10"/>
  <c r="AY380" i="10"/>
  <c r="BC379" i="10"/>
  <c r="BB379" i="10"/>
  <c r="BA379" i="10"/>
  <c r="AZ379" i="10"/>
  <c r="AY379" i="10"/>
  <c r="BC378" i="10"/>
  <c r="BB378" i="10"/>
  <c r="BA378" i="10"/>
  <c r="AZ378" i="10"/>
  <c r="AY378" i="10"/>
  <c r="BC377" i="10"/>
  <c r="BB377" i="10"/>
  <c r="BA377" i="10"/>
  <c r="AZ377" i="10"/>
  <c r="AY377" i="10"/>
  <c r="BC376" i="10"/>
  <c r="BB376" i="10"/>
  <c r="BA376" i="10"/>
  <c r="AZ376" i="10"/>
  <c r="AY376" i="10"/>
  <c r="BC375" i="10"/>
  <c r="BB375" i="10"/>
  <c r="BA375" i="10"/>
  <c r="AZ375" i="10"/>
  <c r="AY375" i="10"/>
  <c r="BC374" i="10"/>
  <c r="BB374" i="10"/>
  <c r="BA374" i="10"/>
  <c r="AZ374" i="10"/>
  <c r="AY374" i="10"/>
  <c r="BC373" i="10"/>
  <c r="BB373" i="10"/>
  <c r="BA373" i="10"/>
  <c r="AZ373" i="10"/>
  <c r="AY373" i="10"/>
  <c r="BC372" i="10"/>
  <c r="BB372" i="10"/>
  <c r="BA372" i="10"/>
  <c r="AZ372" i="10"/>
  <c r="AY372" i="10"/>
  <c r="BC371" i="10"/>
  <c r="BB371" i="10"/>
  <c r="BA371" i="10"/>
  <c r="AZ371" i="10"/>
  <c r="AY371" i="10"/>
  <c r="BC370" i="10"/>
  <c r="BB370" i="10"/>
  <c r="BA370" i="10"/>
  <c r="AZ370" i="10"/>
  <c r="AY370" i="10"/>
  <c r="BC369" i="10"/>
  <c r="BB369" i="10"/>
  <c r="BA369" i="10"/>
  <c r="AZ369" i="10"/>
  <c r="AY369" i="10"/>
  <c r="BC368" i="10"/>
  <c r="BB368" i="10"/>
  <c r="BA368" i="10"/>
  <c r="AZ368" i="10"/>
  <c r="AY368" i="10"/>
  <c r="BC367" i="10"/>
  <c r="BB367" i="10"/>
  <c r="BA367" i="10"/>
  <c r="AZ367" i="10"/>
  <c r="AY367" i="10"/>
  <c r="BC366" i="10"/>
  <c r="BB366" i="10"/>
  <c r="BA366" i="10"/>
  <c r="AZ366" i="10"/>
  <c r="AY366" i="10"/>
  <c r="BC365" i="10"/>
  <c r="BB365" i="10"/>
  <c r="BA365" i="10"/>
  <c r="AZ365" i="10"/>
  <c r="AY365" i="10"/>
  <c r="BC364" i="10"/>
  <c r="BB364" i="10"/>
  <c r="BA364" i="10"/>
  <c r="AZ364" i="10"/>
  <c r="AY364" i="10"/>
  <c r="BC363" i="10"/>
  <c r="BB363" i="10"/>
  <c r="BA363" i="10"/>
  <c r="AZ363" i="10"/>
  <c r="AY363" i="10"/>
  <c r="BC362" i="10"/>
  <c r="BB362" i="10"/>
  <c r="BA362" i="10"/>
  <c r="AZ362" i="10"/>
  <c r="AY362" i="10"/>
  <c r="BC361" i="10"/>
  <c r="BB361" i="10"/>
  <c r="BA361" i="10"/>
  <c r="AZ361" i="10"/>
  <c r="AY361" i="10"/>
  <c r="BC360" i="10"/>
  <c r="BB360" i="10"/>
  <c r="BA360" i="10"/>
  <c r="AZ360" i="10"/>
  <c r="AY360" i="10"/>
  <c r="BC359" i="10"/>
  <c r="BB359" i="10"/>
  <c r="BA359" i="10"/>
  <c r="AZ359" i="10"/>
  <c r="AY359" i="10"/>
  <c r="BC358" i="10"/>
  <c r="BB358" i="10"/>
  <c r="BA358" i="10"/>
  <c r="AZ358" i="10"/>
  <c r="AY358" i="10"/>
  <c r="BC357" i="10"/>
  <c r="BB357" i="10"/>
  <c r="BA357" i="10"/>
  <c r="AZ357" i="10"/>
  <c r="AY357" i="10"/>
  <c r="BC356" i="10"/>
  <c r="BB356" i="10"/>
  <c r="BA356" i="10"/>
  <c r="AZ356" i="10"/>
  <c r="AY356" i="10"/>
  <c r="BC355" i="10"/>
  <c r="BB355" i="10"/>
  <c r="BA355" i="10"/>
  <c r="AZ355" i="10"/>
  <c r="AY355" i="10"/>
  <c r="BC354" i="10"/>
  <c r="BB354" i="10"/>
  <c r="BA354" i="10"/>
  <c r="AZ354" i="10"/>
  <c r="AY354" i="10"/>
  <c r="BC353" i="10"/>
  <c r="BB353" i="10"/>
  <c r="BA353" i="10"/>
  <c r="AZ353" i="10"/>
  <c r="AY353" i="10"/>
  <c r="BC352" i="10"/>
  <c r="BB352" i="10"/>
  <c r="BA352" i="10"/>
  <c r="AZ352" i="10"/>
  <c r="AY352" i="10"/>
  <c r="BC351" i="10"/>
  <c r="BB351" i="10"/>
  <c r="BA351" i="10"/>
  <c r="AZ351" i="10"/>
  <c r="AY351" i="10"/>
  <c r="BC350" i="10"/>
  <c r="BB350" i="10"/>
  <c r="BA350" i="10"/>
  <c r="AZ350" i="10"/>
  <c r="AY350" i="10"/>
  <c r="BC349" i="10"/>
  <c r="BB349" i="10"/>
  <c r="BA349" i="10"/>
  <c r="AZ349" i="10"/>
  <c r="AY349" i="10"/>
  <c r="BC348" i="10"/>
  <c r="BB348" i="10"/>
  <c r="BA348" i="10"/>
  <c r="AZ348" i="10"/>
  <c r="AY348" i="10"/>
  <c r="BC347" i="10"/>
  <c r="BB347" i="10"/>
  <c r="BA347" i="10"/>
  <c r="AZ347" i="10"/>
  <c r="AY347" i="10"/>
  <c r="BC346" i="10"/>
  <c r="BB346" i="10"/>
  <c r="BA346" i="10"/>
  <c r="AZ346" i="10"/>
  <c r="AY346" i="10"/>
  <c r="BC345" i="10"/>
  <c r="BB345" i="10"/>
  <c r="BA345" i="10"/>
  <c r="AZ345" i="10"/>
  <c r="AY345" i="10"/>
  <c r="BC344" i="10"/>
  <c r="BB344" i="10"/>
  <c r="BA344" i="10"/>
  <c r="AZ344" i="10"/>
  <c r="AY344" i="10"/>
  <c r="BC343" i="10"/>
  <c r="BB343" i="10"/>
  <c r="BA343" i="10"/>
  <c r="AZ343" i="10"/>
  <c r="AY343" i="10"/>
  <c r="BC342" i="10"/>
  <c r="BB342" i="10"/>
  <c r="BA342" i="10"/>
  <c r="AZ342" i="10"/>
  <c r="AY342" i="10"/>
  <c r="BC341" i="10"/>
  <c r="BB341" i="10"/>
  <c r="BA341" i="10"/>
  <c r="AZ341" i="10"/>
  <c r="AY341" i="10"/>
  <c r="BC340" i="10"/>
  <c r="BB340" i="10"/>
  <c r="BA340" i="10"/>
  <c r="AZ340" i="10"/>
  <c r="AY340" i="10"/>
  <c r="BC339" i="10"/>
  <c r="BB339" i="10"/>
  <c r="BA339" i="10"/>
  <c r="AZ339" i="10"/>
  <c r="AY339" i="10"/>
  <c r="BC338" i="10"/>
  <c r="BB338" i="10"/>
  <c r="BA338" i="10"/>
  <c r="AZ338" i="10"/>
  <c r="AY338" i="10"/>
  <c r="BC337" i="10"/>
  <c r="BB337" i="10"/>
  <c r="BA337" i="10"/>
  <c r="AZ337" i="10"/>
  <c r="AY337" i="10"/>
  <c r="BC336" i="10"/>
  <c r="BB336" i="10"/>
  <c r="BA336" i="10"/>
  <c r="AZ336" i="10"/>
  <c r="AY336" i="10"/>
  <c r="BC335" i="10"/>
  <c r="BB335" i="10"/>
  <c r="BA335" i="10"/>
  <c r="AZ335" i="10"/>
  <c r="AY335" i="10"/>
  <c r="BC334" i="10"/>
  <c r="BB334" i="10"/>
  <c r="BA334" i="10"/>
  <c r="AZ334" i="10"/>
  <c r="AY334" i="10"/>
  <c r="BC333" i="10"/>
  <c r="BB333" i="10"/>
  <c r="BA333" i="10"/>
  <c r="AZ333" i="10"/>
  <c r="AY333" i="10"/>
  <c r="BC332" i="10"/>
  <c r="BB332" i="10"/>
  <c r="BA332" i="10"/>
  <c r="AZ332" i="10"/>
  <c r="AY332" i="10"/>
  <c r="BC331" i="10"/>
  <c r="BB331" i="10"/>
  <c r="BA331" i="10"/>
  <c r="AZ331" i="10"/>
  <c r="AY331" i="10"/>
  <c r="BC330" i="10"/>
  <c r="BB330" i="10"/>
  <c r="BA330" i="10"/>
  <c r="AZ330" i="10"/>
  <c r="AY330" i="10"/>
  <c r="BC329" i="10"/>
  <c r="BB329" i="10"/>
  <c r="BA329" i="10"/>
  <c r="AZ329" i="10"/>
  <c r="AY329" i="10"/>
  <c r="BC328" i="10"/>
  <c r="BB328" i="10"/>
  <c r="BA328" i="10"/>
  <c r="AZ328" i="10"/>
  <c r="AY328" i="10"/>
  <c r="BC327" i="10"/>
  <c r="BB327" i="10"/>
  <c r="BA327" i="10"/>
  <c r="AZ327" i="10"/>
  <c r="AY327" i="10"/>
  <c r="BC326" i="10"/>
  <c r="BB326" i="10"/>
  <c r="BA326" i="10"/>
  <c r="AZ326" i="10"/>
  <c r="AY326" i="10"/>
  <c r="BC325" i="10"/>
  <c r="BB325" i="10"/>
  <c r="BA325" i="10"/>
  <c r="AZ325" i="10"/>
  <c r="AY325" i="10"/>
  <c r="BC324" i="10"/>
  <c r="BB324" i="10"/>
  <c r="BA324" i="10"/>
  <c r="AZ324" i="10"/>
  <c r="AY324" i="10"/>
  <c r="BC323" i="10"/>
  <c r="BB323" i="10"/>
  <c r="BA323" i="10"/>
  <c r="AZ323" i="10"/>
  <c r="AY323" i="10"/>
  <c r="BC322" i="10"/>
  <c r="BB322" i="10"/>
  <c r="BA322" i="10"/>
  <c r="AZ322" i="10"/>
  <c r="AY322" i="10"/>
  <c r="BC321" i="10"/>
  <c r="BB321" i="10"/>
  <c r="BA321" i="10"/>
  <c r="AZ321" i="10"/>
  <c r="AY321" i="10"/>
  <c r="BC320" i="10"/>
  <c r="BB320" i="10"/>
  <c r="BA320" i="10"/>
  <c r="AZ320" i="10"/>
  <c r="AY320" i="10"/>
  <c r="BC319" i="10"/>
  <c r="BB319" i="10"/>
  <c r="BA319" i="10"/>
  <c r="AZ319" i="10"/>
  <c r="AY319" i="10"/>
  <c r="BC318" i="10"/>
  <c r="BB318" i="10"/>
  <c r="BA318" i="10"/>
  <c r="AZ318" i="10"/>
  <c r="AY318" i="10"/>
  <c r="BC317" i="10"/>
  <c r="BB317" i="10"/>
  <c r="BA317" i="10"/>
  <c r="AZ317" i="10"/>
  <c r="AY317" i="10"/>
  <c r="BC316" i="10"/>
  <c r="BB316" i="10"/>
  <c r="BA316" i="10"/>
  <c r="AZ316" i="10"/>
  <c r="AY316" i="10"/>
  <c r="BC315" i="10"/>
  <c r="BB315" i="10"/>
  <c r="BA315" i="10"/>
  <c r="AZ315" i="10"/>
  <c r="AY315" i="10"/>
  <c r="BC314" i="10"/>
  <c r="BB314" i="10"/>
  <c r="BA314" i="10"/>
  <c r="AZ314" i="10"/>
  <c r="AY314" i="10"/>
  <c r="BC313" i="10"/>
  <c r="BB313" i="10"/>
  <c r="BA313" i="10"/>
  <c r="AZ313" i="10"/>
  <c r="AY313" i="10"/>
  <c r="BC312" i="10"/>
  <c r="BB312" i="10"/>
  <c r="BA312" i="10"/>
  <c r="AZ312" i="10"/>
  <c r="AY312" i="10"/>
  <c r="BC311" i="10"/>
  <c r="BB311" i="10"/>
  <c r="BA311" i="10"/>
  <c r="AZ311" i="10"/>
  <c r="AY311" i="10"/>
  <c r="BC310" i="10"/>
  <c r="BB310" i="10"/>
  <c r="BA310" i="10"/>
  <c r="AZ310" i="10"/>
  <c r="AY310" i="10"/>
  <c r="BC309" i="10"/>
  <c r="BB309" i="10"/>
  <c r="BA309" i="10"/>
  <c r="AZ309" i="10"/>
  <c r="AY309" i="10"/>
  <c r="BC308" i="10"/>
  <c r="BB308" i="10"/>
  <c r="BA308" i="10"/>
  <c r="AZ308" i="10"/>
  <c r="AY308" i="10"/>
  <c r="BC307" i="10"/>
  <c r="BB307" i="10"/>
  <c r="BA307" i="10"/>
  <c r="AZ307" i="10"/>
  <c r="AY307" i="10"/>
  <c r="BC306" i="10"/>
  <c r="BB306" i="10"/>
  <c r="BA306" i="10"/>
  <c r="AZ306" i="10"/>
  <c r="AY306" i="10"/>
  <c r="BC305" i="10"/>
  <c r="BB305" i="10"/>
  <c r="BA305" i="10"/>
  <c r="AZ305" i="10"/>
  <c r="AY305" i="10"/>
  <c r="BC304" i="10"/>
  <c r="BB304" i="10"/>
  <c r="BA304" i="10"/>
  <c r="AZ304" i="10"/>
  <c r="AY304" i="10"/>
  <c r="BC303" i="10"/>
  <c r="BB303" i="10"/>
  <c r="BA303" i="10"/>
  <c r="AZ303" i="10"/>
  <c r="AY303" i="10"/>
  <c r="BC302" i="10"/>
  <c r="BB302" i="10"/>
  <c r="BA302" i="10"/>
  <c r="AZ302" i="10"/>
  <c r="AY302" i="10"/>
  <c r="BC301" i="10"/>
  <c r="BB301" i="10"/>
  <c r="BA301" i="10"/>
  <c r="AZ301" i="10"/>
  <c r="AY301" i="10"/>
  <c r="BC300" i="10"/>
  <c r="BB300" i="10"/>
  <c r="BA300" i="10"/>
  <c r="AZ300" i="10"/>
  <c r="AY300" i="10"/>
  <c r="BC299" i="10"/>
  <c r="BB299" i="10"/>
  <c r="BA299" i="10"/>
  <c r="AZ299" i="10"/>
  <c r="AY299" i="10"/>
  <c r="BC298" i="10"/>
  <c r="BB298" i="10"/>
  <c r="BA298" i="10"/>
  <c r="AZ298" i="10"/>
  <c r="AY298" i="10"/>
  <c r="BC297" i="10"/>
  <c r="BB297" i="10"/>
  <c r="BA297" i="10"/>
  <c r="AZ297" i="10"/>
  <c r="AY297" i="10"/>
  <c r="BC296" i="10"/>
  <c r="BB296" i="10"/>
  <c r="BA296" i="10"/>
  <c r="AZ296" i="10"/>
  <c r="AY296" i="10"/>
  <c r="BC295" i="10"/>
  <c r="BB295" i="10"/>
  <c r="BA295" i="10"/>
  <c r="AZ295" i="10"/>
  <c r="AY295" i="10"/>
  <c r="BC294" i="10"/>
  <c r="BB294" i="10"/>
  <c r="BA294" i="10"/>
  <c r="AZ294" i="10"/>
  <c r="AY294" i="10"/>
  <c r="BC293" i="10"/>
  <c r="BB293" i="10"/>
  <c r="BA293" i="10"/>
  <c r="AZ293" i="10"/>
  <c r="AY293" i="10"/>
  <c r="BC292" i="10"/>
  <c r="BB292" i="10"/>
  <c r="BA292" i="10"/>
  <c r="AZ292" i="10"/>
  <c r="AY292" i="10"/>
  <c r="BC291" i="10"/>
  <c r="BB291" i="10"/>
  <c r="BA291" i="10"/>
  <c r="AZ291" i="10"/>
  <c r="AY291" i="10"/>
  <c r="BC290" i="10"/>
  <c r="BB290" i="10"/>
  <c r="BA290" i="10"/>
  <c r="AZ290" i="10"/>
  <c r="AY290" i="10"/>
  <c r="BC289" i="10"/>
  <c r="BB289" i="10"/>
  <c r="BA289" i="10"/>
  <c r="AZ289" i="10"/>
  <c r="AY289" i="10"/>
  <c r="BC288" i="10"/>
  <c r="BB288" i="10"/>
  <c r="BA288" i="10"/>
  <c r="AZ288" i="10"/>
  <c r="AY288" i="10"/>
  <c r="BC287" i="10"/>
  <c r="BB287" i="10"/>
  <c r="BA287" i="10"/>
  <c r="AZ287" i="10"/>
  <c r="AY287" i="10"/>
  <c r="BC286" i="10"/>
  <c r="BB286" i="10"/>
  <c r="BA286" i="10"/>
  <c r="AZ286" i="10"/>
  <c r="AY286" i="10"/>
  <c r="BC285" i="10"/>
  <c r="BB285" i="10"/>
  <c r="BA285" i="10"/>
  <c r="AZ285" i="10"/>
  <c r="AY285" i="10"/>
  <c r="BC284" i="10"/>
  <c r="BB284" i="10"/>
  <c r="BA284" i="10"/>
  <c r="AZ284" i="10"/>
  <c r="AY284" i="10"/>
  <c r="BC283" i="10"/>
  <c r="BB283" i="10"/>
  <c r="BA283" i="10"/>
  <c r="AZ283" i="10"/>
  <c r="AY283" i="10"/>
  <c r="BC282" i="10"/>
  <c r="BB282" i="10"/>
  <c r="BA282" i="10"/>
  <c r="AZ282" i="10"/>
  <c r="AY282" i="10"/>
  <c r="BC281" i="10"/>
  <c r="BB281" i="10"/>
  <c r="BA281" i="10"/>
  <c r="AZ281" i="10"/>
  <c r="AY281" i="10"/>
  <c r="BC280" i="10"/>
  <c r="BB280" i="10"/>
  <c r="BA280" i="10"/>
  <c r="AZ280" i="10"/>
  <c r="AY280" i="10"/>
  <c r="BC279" i="10"/>
  <c r="BB279" i="10"/>
  <c r="BA279" i="10"/>
  <c r="AZ279" i="10"/>
  <c r="AY279" i="10"/>
  <c r="BC278" i="10"/>
  <c r="BB278" i="10"/>
  <c r="BA278" i="10"/>
  <c r="AZ278" i="10"/>
  <c r="AY278" i="10"/>
  <c r="BC277" i="10"/>
  <c r="BB277" i="10"/>
  <c r="BA277" i="10"/>
  <c r="AZ277" i="10"/>
  <c r="AY277" i="10"/>
  <c r="BC276" i="10"/>
  <c r="BB276" i="10"/>
  <c r="BA276" i="10"/>
  <c r="AZ276" i="10"/>
  <c r="AY276" i="10"/>
  <c r="BC275" i="10"/>
  <c r="BB275" i="10"/>
  <c r="BA275" i="10"/>
  <c r="AZ275" i="10"/>
  <c r="AY275" i="10"/>
  <c r="BC274" i="10"/>
  <c r="BB274" i="10"/>
  <c r="BA274" i="10"/>
  <c r="AZ274" i="10"/>
  <c r="AY274" i="10"/>
  <c r="BC273" i="10"/>
  <c r="BB273" i="10"/>
  <c r="BA273" i="10"/>
  <c r="AZ273" i="10"/>
  <c r="AY273" i="10"/>
  <c r="BC272" i="10"/>
  <c r="BB272" i="10"/>
  <c r="BA272" i="10"/>
  <c r="AZ272" i="10"/>
  <c r="AY272" i="10"/>
  <c r="BC271" i="10"/>
  <c r="BB271" i="10"/>
  <c r="BA271" i="10"/>
  <c r="AZ271" i="10"/>
  <c r="AY271" i="10"/>
  <c r="BC270" i="10"/>
  <c r="BB270" i="10"/>
  <c r="BA270" i="10"/>
  <c r="AZ270" i="10"/>
  <c r="AY270" i="10"/>
  <c r="BC269" i="10"/>
  <c r="BB269" i="10"/>
  <c r="BA269" i="10"/>
  <c r="AZ269" i="10"/>
  <c r="AY269" i="10"/>
  <c r="BC268" i="10"/>
  <c r="BB268" i="10"/>
  <c r="BA268" i="10"/>
  <c r="AZ268" i="10"/>
  <c r="AY268" i="10"/>
  <c r="BC267" i="10"/>
  <c r="BB267" i="10"/>
  <c r="BA267" i="10"/>
  <c r="AZ267" i="10"/>
  <c r="AY267" i="10"/>
  <c r="BC266" i="10"/>
  <c r="BB266" i="10"/>
  <c r="BA266" i="10"/>
  <c r="AZ266" i="10"/>
  <c r="AY266" i="10"/>
  <c r="BC265" i="10"/>
  <c r="BB265" i="10"/>
  <c r="BA265" i="10"/>
  <c r="AZ265" i="10"/>
  <c r="AY265" i="10"/>
  <c r="BC264" i="10"/>
  <c r="BB264" i="10"/>
  <c r="BA264" i="10"/>
  <c r="AZ264" i="10"/>
  <c r="AY264" i="10"/>
  <c r="BC263" i="10"/>
  <c r="BB263" i="10"/>
  <c r="BA263" i="10"/>
  <c r="AZ263" i="10"/>
  <c r="AY263" i="10"/>
  <c r="BC262" i="10"/>
  <c r="BB262" i="10"/>
  <c r="BA262" i="10"/>
  <c r="AZ262" i="10"/>
  <c r="AY262" i="10"/>
  <c r="BC261" i="10"/>
  <c r="BB261" i="10"/>
  <c r="BA261" i="10"/>
  <c r="AZ261" i="10"/>
  <c r="AY261" i="10"/>
  <c r="BC260" i="10"/>
  <c r="BB260" i="10"/>
  <c r="BA260" i="10"/>
  <c r="AZ260" i="10"/>
  <c r="AY260" i="10"/>
  <c r="BC259" i="10"/>
  <c r="BB259" i="10"/>
  <c r="BA259" i="10"/>
  <c r="AZ259" i="10"/>
  <c r="AY259" i="10"/>
  <c r="BC258" i="10"/>
  <c r="BB258" i="10"/>
  <c r="BA258" i="10"/>
  <c r="AZ258" i="10"/>
  <c r="AY258" i="10"/>
  <c r="BC257" i="10"/>
  <c r="BB257" i="10"/>
  <c r="BA257" i="10"/>
  <c r="AZ257" i="10"/>
  <c r="AY257" i="10"/>
  <c r="BC256" i="10"/>
  <c r="BB256" i="10"/>
  <c r="BA256" i="10"/>
  <c r="AZ256" i="10"/>
  <c r="AY256" i="10"/>
  <c r="BC255" i="10"/>
  <c r="BB255" i="10"/>
  <c r="BA255" i="10"/>
  <c r="AZ255" i="10"/>
  <c r="AY255" i="10"/>
  <c r="BC254" i="10"/>
  <c r="BB254" i="10"/>
  <c r="BA254" i="10"/>
  <c r="AZ254" i="10"/>
  <c r="AY254" i="10"/>
  <c r="BC253" i="10"/>
  <c r="BB253" i="10"/>
  <c r="BA253" i="10"/>
  <c r="AZ253" i="10"/>
  <c r="AY253" i="10"/>
  <c r="BC252" i="10"/>
  <c r="BB252" i="10"/>
  <c r="BA252" i="10"/>
  <c r="AZ252" i="10"/>
  <c r="AY252" i="10"/>
  <c r="BC251" i="10"/>
  <c r="BB251" i="10"/>
  <c r="BA251" i="10"/>
  <c r="AZ251" i="10"/>
  <c r="AY251" i="10"/>
  <c r="BC250" i="10"/>
  <c r="BB250" i="10"/>
  <c r="BA250" i="10"/>
  <c r="AZ250" i="10"/>
  <c r="AY250" i="10"/>
  <c r="BC249" i="10"/>
  <c r="BB249" i="10"/>
  <c r="BA249" i="10"/>
  <c r="AZ249" i="10"/>
  <c r="AY249" i="10"/>
  <c r="BC248" i="10"/>
  <c r="BB248" i="10"/>
  <c r="BA248" i="10"/>
  <c r="AZ248" i="10"/>
  <c r="AY248" i="10"/>
  <c r="BC247" i="10"/>
  <c r="BB247" i="10"/>
  <c r="BA247" i="10"/>
  <c r="AZ247" i="10"/>
  <c r="AY247" i="10"/>
  <c r="BC246" i="10"/>
  <c r="BB246" i="10"/>
  <c r="BA246" i="10"/>
  <c r="AZ246" i="10"/>
  <c r="AY246" i="10"/>
  <c r="BC245" i="10"/>
  <c r="BB245" i="10"/>
  <c r="BA245" i="10"/>
  <c r="AZ245" i="10"/>
  <c r="AY245" i="10"/>
  <c r="BC244" i="10"/>
  <c r="BB244" i="10"/>
  <c r="BA244" i="10"/>
  <c r="AZ244" i="10"/>
  <c r="AY244" i="10"/>
  <c r="BC243" i="10"/>
  <c r="BB243" i="10"/>
  <c r="BA243" i="10"/>
  <c r="AZ243" i="10"/>
  <c r="AY243" i="10"/>
  <c r="BC242" i="10"/>
  <c r="BB242" i="10"/>
  <c r="BA242" i="10"/>
  <c r="AZ242" i="10"/>
  <c r="AY242" i="10"/>
  <c r="BC241" i="10"/>
  <c r="BB241" i="10"/>
  <c r="BA241" i="10"/>
  <c r="AZ241" i="10"/>
  <c r="AY241" i="10"/>
  <c r="BC240" i="10"/>
  <c r="BB240" i="10"/>
  <c r="BA240" i="10"/>
  <c r="AZ240" i="10"/>
  <c r="AY240" i="10"/>
  <c r="BC239" i="10"/>
  <c r="BB239" i="10"/>
  <c r="BA239" i="10"/>
  <c r="AZ239" i="10"/>
  <c r="AY239" i="10"/>
  <c r="BC238" i="10"/>
  <c r="BB238" i="10"/>
  <c r="BA238" i="10"/>
  <c r="AZ238" i="10"/>
  <c r="AY238" i="10"/>
  <c r="BC237" i="10"/>
  <c r="BB237" i="10"/>
  <c r="BA237" i="10"/>
  <c r="AZ237" i="10"/>
  <c r="AY237" i="10"/>
  <c r="BC236" i="10"/>
  <c r="BB236" i="10"/>
  <c r="BA236" i="10"/>
  <c r="AZ236" i="10"/>
  <c r="AY236" i="10"/>
  <c r="BC235" i="10"/>
  <c r="BB235" i="10"/>
  <c r="BA235" i="10"/>
  <c r="AZ235" i="10"/>
  <c r="AY235" i="10"/>
  <c r="BC234" i="10"/>
  <c r="BB234" i="10"/>
  <c r="BA234" i="10"/>
  <c r="AZ234" i="10"/>
  <c r="AY234" i="10"/>
  <c r="BC233" i="10"/>
  <c r="BB233" i="10"/>
  <c r="BA233" i="10"/>
  <c r="AZ233" i="10"/>
  <c r="AY233" i="10"/>
  <c r="BC232" i="10"/>
  <c r="BB232" i="10"/>
  <c r="BA232" i="10"/>
  <c r="AZ232" i="10"/>
  <c r="AY232" i="10"/>
  <c r="BC231" i="10"/>
  <c r="BB231" i="10"/>
  <c r="BA231" i="10"/>
  <c r="AZ231" i="10"/>
  <c r="AY231" i="10"/>
  <c r="BC230" i="10"/>
  <c r="BB230" i="10"/>
  <c r="BA230" i="10"/>
  <c r="AZ230" i="10"/>
  <c r="AY230" i="10"/>
  <c r="BC229" i="10"/>
  <c r="BB229" i="10"/>
  <c r="BA229" i="10"/>
  <c r="AZ229" i="10"/>
  <c r="AY229" i="10"/>
  <c r="BC228" i="10"/>
  <c r="BB228" i="10"/>
  <c r="BA228" i="10"/>
  <c r="AZ228" i="10"/>
  <c r="AY228" i="10"/>
  <c r="BC227" i="10"/>
  <c r="BB227" i="10"/>
  <c r="BA227" i="10"/>
  <c r="AZ227" i="10"/>
  <c r="AY227" i="10"/>
  <c r="BC226" i="10"/>
  <c r="BB226" i="10"/>
  <c r="BA226" i="10"/>
  <c r="AZ226" i="10"/>
  <c r="AY226" i="10"/>
  <c r="BC225" i="10"/>
  <c r="BB225" i="10"/>
  <c r="BA225" i="10"/>
  <c r="AZ225" i="10"/>
  <c r="AY225" i="10"/>
  <c r="BC224" i="10"/>
  <c r="BB224" i="10"/>
  <c r="BA224" i="10"/>
  <c r="AZ224" i="10"/>
  <c r="AY224" i="10"/>
  <c r="BC223" i="10"/>
  <c r="BB223" i="10"/>
  <c r="BA223" i="10"/>
  <c r="AZ223" i="10"/>
  <c r="AY223" i="10"/>
  <c r="BC222" i="10"/>
  <c r="BB222" i="10"/>
  <c r="BA222" i="10"/>
  <c r="AZ222" i="10"/>
  <c r="AY222" i="10"/>
  <c r="BC221" i="10"/>
  <c r="BB221" i="10"/>
  <c r="BA221" i="10"/>
  <c r="AZ221" i="10"/>
  <c r="AY221" i="10"/>
  <c r="BC220" i="10"/>
  <c r="BB220" i="10"/>
  <c r="BA220" i="10"/>
  <c r="AZ220" i="10"/>
  <c r="AY220" i="10"/>
  <c r="BC219" i="10"/>
  <c r="BB219" i="10"/>
  <c r="BA219" i="10"/>
  <c r="AZ219" i="10"/>
  <c r="AY219" i="10"/>
  <c r="BC218" i="10"/>
  <c r="BB218" i="10"/>
  <c r="BA218" i="10"/>
  <c r="AZ218" i="10"/>
  <c r="AY218" i="10"/>
  <c r="BC217" i="10"/>
  <c r="BB217" i="10"/>
  <c r="BA217" i="10"/>
  <c r="AZ217" i="10"/>
  <c r="AY217" i="10"/>
  <c r="BC216" i="10"/>
  <c r="BB216" i="10"/>
  <c r="BA216" i="10"/>
  <c r="AZ216" i="10"/>
  <c r="AY216" i="10"/>
  <c r="BC215" i="10"/>
  <c r="BB215" i="10"/>
  <c r="BA215" i="10"/>
  <c r="AZ215" i="10"/>
  <c r="AY215" i="10"/>
  <c r="BC214" i="10"/>
  <c r="BB214" i="10"/>
  <c r="BA214" i="10"/>
  <c r="AZ214" i="10"/>
  <c r="AY214" i="10"/>
  <c r="BC213" i="10"/>
  <c r="BB213" i="10"/>
  <c r="BA213" i="10"/>
  <c r="AZ213" i="10"/>
  <c r="AY213" i="10"/>
  <c r="BC212" i="10"/>
  <c r="BB212" i="10"/>
  <c r="BA212" i="10"/>
  <c r="AZ212" i="10"/>
  <c r="AY212" i="10"/>
  <c r="BC211" i="10"/>
  <c r="BB211" i="10"/>
  <c r="BA211" i="10"/>
  <c r="AZ211" i="10"/>
  <c r="AY211" i="10"/>
  <c r="BC210" i="10"/>
  <c r="BB210" i="10"/>
  <c r="BA210" i="10"/>
  <c r="AZ210" i="10"/>
  <c r="AY210" i="10"/>
  <c r="BC209" i="10"/>
  <c r="BB209" i="10"/>
  <c r="BA209" i="10"/>
  <c r="AZ209" i="10"/>
  <c r="AY209" i="10"/>
  <c r="BC208" i="10"/>
  <c r="BB208" i="10"/>
  <c r="BA208" i="10"/>
  <c r="AZ208" i="10"/>
  <c r="AY208" i="10"/>
  <c r="BC207" i="10"/>
  <c r="BB207" i="10"/>
  <c r="BA207" i="10"/>
  <c r="AZ207" i="10"/>
  <c r="AY207" i="10"/>
  <c r="BC206" i="10"/>
  <c r="BB206" i="10"/>
  <c r="BA206" i="10"/>
  <c r="AZ206" i="10"/>
  <c r="AY206" i="10"/>
  <c r="BC205" i="10"/>
  <c r="BB205" i="10"/>
  <c r="BA205" i="10"/>
  <c r="AZ205" i="10"/>
  <c r="AY205" i="10"/>
  <c r="BC204" i="10"/>
  <c r="BB204" i="10"/>
  <c r="BA204" i="10"/>
  <c r="AZ204" i="10"/>
  <c r="AY204" i="10"/>
  <c r="BC203" i="10"/>
  <c r="BB203" i="10"/>
  <c r="BA203" i="10"/>
  <c r="AZ203" i="10"/>
  <c r="AY203" i="10"/>
  <c r="BC202" i="10"/>
  <c r="BB202" i="10"/>
  <c r="BA202" i="10"/>
  <c r="AZ202" i="10"/>
  <c r="AY202" i="10"/>
  <c r="BC201" i="10"/>
  <c r="BB201" i="10"/>
  <c r="BA201" i="10"/>
  <c r="AZ201" i="10"/>
  <c r="AY201" i="10"/>
  <c r="BC200" i="10"/>
  <c r="BB200" i="10"/>
  <c r="BA200" i="10"/>
  <c r="AZ200" i="10"/>
  <c r="AY200" i="10"/>
  <c r="BC199" i="10"/>
  <c r="BB199" i="10"/>
  <c r="BA199" i="10"/>
  <c r="AZ199" i="10"/>
  <c r="AY199" i="10"/>
  <c r="BC198" i="10"/>
  <c r="BB198" i="10"/>
  <c r="BA198" i="10"/>
  <c r="AZ198" i="10"/>
  <c r="AY198" i="10"/>
  <c r="BC197" i="10"/>
  <c r="BB197" i="10"/>
  <c r="BA197" i="10"/>
  <c r="AZ197" i="10"/>
  <c r="AY197" i="10"/>
  <c r="BC196" i="10"/>
  <c r="BB196" i="10"/>
  <c r="BA196" i="10"/>
  <c r="AZ196" i="10"/>
  <c r="AY196" i="10"/>
  <c r="BC195" i="10"/>
  <c r="BB195" i="10"/>
  <c r="BA195" i="10"/>
  <c r="AZ195" i="10"/>
  <c r="AY195" i="10"/>
  <c r="BC194" i="10"/>
  <c r="BB194" i="10"/>
  <c r="BA194" i="10"/>
  <c r="AZ194" i="10"/>
  <c r="AY194" i="10"/>
  <c r="BC193" i="10"/>
  <c r="BB193" i="10"/>
  <c r="BA193" i="10"/>
  <c r="AZ193" i="10"/>
  <c r="AY193" i="10"/>
  <c r="BC192" i="10"/>
  <c r="BB192" i="10"/>
  <c r="BA192" i="10"/>
  <c r="AZ192" i="10"/>
  <c r="AY192" i="10"/>
  <c r="BC191" i="10"/>
  <c r="BB191" i="10"/>
  <c r="BA191" i="10"/>
  <c r="AZ191" i="10"/>
  <c r="AY191" i="10"/>
  <c r="BC190" i="10"/>
  <c r="BB190" i="10"/>
  <c r="BA190" i="10"/>
  <c r="AZ190" i="10"/>
  <c r="AY190" i="10"/>
  <c r="BC189" i="10"/>
  <c r="BB189" i="10"/>
  <c r="BA189" i="10"/>
  <c r="AZ189" i="10"/>
  <c r="AY189" i="10"/>
  <c r="BC188" i="10"/>
  <c r="BB188" i="10"/>
  <c r="BA188" i="10"/>
  <c r="AZ188" i="10"/>
  <c r="AY188" i="10"/>
  <c r="BC187" i="10"/>
  <c r="BB187" i="10"/>
  <c r="BA187" i="10"/>
  <c r="AZ187" i="10"/>
  <c r="AY187" i="10"/>
  <c r="BC186" i="10"/>
  <c r="BB186" i="10"/>
  <c r="BA186" i="10"/>
  <c r="AZ186" i="10"/>
  <c r="AY186" i="10"/>
  <c r="BC185" i="10"/>
  <c r="BB185" i="10"/>
  <c r="BA185" i="10"/>
  <c r="AZ185" i="10"/>
  <c r="AY185" i="10"/>
  <c r="BC184" i="10"/>
  <c r="BB184" i="10"/>
  <c r="BA184" i="10"/>
  <c r="AZ184" i="10"/>
  <c r="AY184" i="10"/>
  <c r="BC183" i="10"/>
  <c r="BB183" i="10"/>
  <c r="BA183" i="10"/>
  <c r="AZ183" i="10"/>
  <c r="AY183" i="10"/>
  <c r="BC182" i="10"/>
  <c r="BB182" i="10"/>
  <c r="BA182" i="10"/>
  <c r="AZ182" i="10"/>
  <c r="AY182" i="10"/>
  <c r="BC181" i="10"/>
  <c r="BB181" i="10"/>
  <c r="BA181" i="10"/>
  <c r="AZ181" i="10"/>
  <c r="AY181" i="10"/>
  <c r="BC180" i="10"/>
  <c r="BB180" i="10"/>
  <c r="BA180" i="10"/>
  <c r="AZ180" i="10"/>
  <c r="AY180" i="10"/>
  <c r="BC179" i="10"/>
  <c r="BB179" i="10"/>
  <c r="BA179" i="10"/>
  <c r="AZ179" i="10"/>
  <c r="AY179" i="10"/>
  <c r="BC178" i="10"/>
  <c r="BB178" i="10"/>
  <c r="BA178" i="10"/>
  <c r="AZ178" i="10"/>
  <c r="AY178" i="10"/>
  <c r="BC177" i="10"/>
  <c r="BB177" i="10"/>
  <c r="BA177" i="10"/>
  <c r="AZ177" i="10"/>
  <c r="AY177" i="10"/>
  <c r="BC176" i="10"/>
  <c r="BB176" i="10"/>
  <c r="BA176" i="10"/>
  <c r="AZ176" i="10"/>
  <c r="AY176" i="10"/>
  <c r="BC175" i="10"/>
  <c r="BB175" i="10"/>
  <c r="BA175" i="10"/>
  <c r="AZ175" i="10"/>
  <c r="AY175" i="10"/>
  <c r="BC174" i="10"/>
  <c r="BB174" i="10"/>
  <c r="BA174" i="10"/>
  <c r="AZ174" i="10"/>
  <c r="AY174" i="10"/>
  <c r="BC173" i="10"/>
  <c r="BB173" i="10"/>
  <c r="BA173" i="10"/>
  <c r="AZ173" i="10"/>
  <c r="AY173" i="10"/>
  <c r="BC172" i="10"/>
  <c r="BB172" i="10"/>
  <c r="BA172" i="10"/>
  <c r="AZ172" i="10"/>
  <c r="AY172" i="10"/>
  <c r="BC171" i="10"/>
  <c r="BB171" i="10"/>
  <c r="BA171" i="10"/>
  <c r="AZ171" i="10"/>
  <c r="AY171" i="10"/>
  <c r="BC170" i="10"/>
  <c r="BB170" i="10"/>
  <c r="BA170" i="10"/>
  <c r="AZ170" i="10"/>
  <c r="AY170" i="10"/>
  <c r="BC169" i="10"/>
  <c r="BB169" i="10"/>
  <c r="BA169" i="10"/>
  <c r="AZ169" i="10"/>
  <c r="AY169" i="10"/>
  <c r="BC168" i="10"/>
  <c r="BB168" i="10"/>
  <c r="BA168" i="10"/>
  <c r="AZ168" i="10"/>
  <c r="AY168" i="10"/>
  <c r="BC167" i="10"/>
  <c r="BB167" i="10"/>
  <c r="BA167" i="10"/>
  <c r="AZ167" i="10"/>
  <c r="AY167" i="10"/>
  <c r="BC166" i="10"/>
  <c r="BB166" i="10"/>
  <c r="BA166" i="10"/>
  <c r="AZ166" i="10"/>
  <c r="AY166" i="10"/>
  <c r="BC165" i="10"/>
  <c r="BB165" i="10"/>
  <c r="BA165" i="10"/>
  <c r="AZ165" i="10"/>
  <c r="AY165" i="10"/>
  <c r="BC164" i="10"/>
  <c r="BB164" i="10"/>
  <c r="BA164" i="10"/>
  <c r="AZ164" i="10"/>
  <c r="AY164" i="10"/>
  <c r="BC163" i="10"/>
  <c r="BB163" i="10"/>
  <c r="BA163" i="10"/>
  <c r="AZ163" i="10"/>
  <c r="AY163" i="10"/>
  <c r="BC162" i="10"/>
  <c r="BB162" i="10"/>
  <c r="BA162" i="10"/>
  <c r="AZ162" i="10"/>
  <c r="AY162" i="10"/>
  <c r="BC161" i="10"/>
  <c r="BB161" i="10"/>
  <c r="BA161" i="10"/>
  <c r="AZ161" i="10"/>
  <c r="AY161" i="10"/>
  <c r="BC160" i="10"/>
  <c r="BB160" i="10"/>
  <c r="BA160" i="10"/>
  <c r="AZ160" i="10"/>
  <c r="AY160" i="10"/>
  <c r="BC159" i="10"/>
  <c r="BB159" i="10"/>
  <c r="BA159" i="10"/>
  <c r="AZ159" i="10"/>
  <c r="AY159" i="10"/>
  <c r="BC158" i="10"/>
  <c r="BB158" i="10"/>
  <c r="BA158" i="10"/>
  <c r="AZ158" i="10"/>
  <c r="AY158" i="10"/>
  <c r="BC157" i="10"/>
  <c r="BB157" i="10"/>
  <c r="BA157" i="10"/>
  <c r="AZ157" i="10"/>
  <c r="AY157" i="10"/>
  <c r="BC156" i="10"/>
  <c r="BB156" i="10"/>
  <c r="BA156" i="10"/>
  <c r="AZ156" i="10"/>
  <c r="AY156" i="10"/>
  <c r="BC155" i="10"/>
  <c r="BB155" i="10"/>
  <c r="BA155" i="10"/>
  <c r="AZ155" i="10"/>
  <c r="AY155" i="10"/>
  <c r="BC154" i="10"/>
  <c r="BB154" i="10"/>
  <c r="BA154" i="10"/>
  <c r="AZ154" i="10"/>
  <c r="AY154" i="10"/>
  <c r="BC153" i="10"/>
  <c r="BB153" i="10"/>
  <c r="BA153" i="10"/>
  <c r="AZ153" i="10"/>
  <c r="AY153" i="10"/>
  <c r="BC152" i="10"/>
  <c r="BB152" i="10"/>
  <c r="BA152" i="10"/>
  <c r="AZ152" i="10"/>
  <c r="AY152" i="10"/>
  <c r="BC151" i="10"/>
  <c r="BB151" i="10"/>
  <c r="BA151" i="10"/>
  <c r="AZ151" i="10"/>
  <c r="AY151" i="10"/>
  <c r="BC150" i="10"/>
  <c r="BB150" i="10"/>
  <c r="BA150" i="10"/>
  <c r="AZ150" i="10"/>
  <c r="AY150" i="10"/>
  <c r="BC149" i="10"/>
  <c r="BB149" i="10"/>
  <c r="BA149" i="10"/>
  <c r="AZ149" i="10"/>
  <c r="AY149" i="10"/>
  <c r="BC148" i="10"/>
  <c r="BB148" i="10"/>
  <c r="BA148" i="10"/>
  <c r="AZ148" i="10"/>
  <c r="AY148" i="10"/>
  <c r="BC147" i="10"/>
  <c r="BB147" i="10"/>
  <c r="BA147" i="10"/>
  <c r="AZ147" i="10"/>
  <c r="AY147" i="10"/>
  <c r="BC146" i="10"/>
  <c r="BB146" i="10"/>
  <c r="BA146" i="10"/>
  <c r="AZ146" i="10"/>
  <c r="AY146" i="10"/>
  <c r="BC145" i="10"/>
  <c r="BB145" i="10"/>
  <c r="BA145" i="10"/>
  <c r="AZ145" i="10"/>
  <c r="AY145" i="10"/>
  <c r="BC144" i="10"/>
  <c r="BB144" i="10"/>
  <c r="BA144" i="10"/>
  <c r="AZ144" i="10"/>
  <c r="AY144" i="10"/>
  <c r="BC143" i="10"/>
  <c r="BB143" i="10"/>
  <c r="BA143" i="10"/>
  <c r="AZ143" i="10"/>
  <c r="AY143" i="10"/>
  <c r="BC142" i="10"/>
  <c r="BB142" i="10"/>
  <c r="BA142" i="10"/>
  <c r="AZ142" i="10"/>
  <c r="AY142" i="10"/>
  <c r="BC141" i="10"/>
  <c r="BB141" i="10"/>
  <c r="BA141" i="10"/>
  <c r="AZ141" i="10"/>
  <c r="AY141" i="10"/>
  <c r="BC140" i="10"/>
  <c r="BB140" i="10"/>
  <c r="BA140" i="10"/>
  <c r="AZ140" i="10"/>
  <c r="AY140" i="10"/>
  <c r="BC139" i="10"/>
  <c r="BB139" i="10"/>
  <c r="BA139" i="10"/>
  <c r="AZ139" i="10"/>
  <c r="AY139" i="10"/>
  <c r="BC138" i="10"/>
  <c r="BB138" i="10"/>
  <c r="BA138" i="10"/>
  <c r="AZ138" i="10"/>
  <c r="AY138" i="10"/>
  <c r="BC137" i="10"/>
  <c r="BB137" i="10"/>
  <c r="BA137" i="10"/>
  <c r="AZ137" i="10"/>
  <c r="AY137" i="10"/>
  <c r="BC136" i="10"/>
  <c r="BB136" i="10"/>
  <c r="BA136" i="10"/>
  <c r="AZ136" i="10"/>
  <c r="AY136" i="10"/>
  <c r="BC135" i="10"/>
  <c r="BB135" i="10"/>
  <c r="BA135" i="10"/>
  <c r="AZ135" i="10"/>
  <c r="AY135" i="10"/>
  <c r="BC134" i="10"/>
  <c r="BB134" i="10"/>
  <c r="BA134" i="10"/>
  <c r="AZ134" i="10"/>
  <c r="AY134" i="10"/>
  <c r="BC133" i="10"/>
  <c r="BB133" i="10"/>
  <c r="BA133" i="10"/>
  <c r="AZ133" i="10"/>
  <c r="AY133" i="10"/>
  <c r="BC132" i="10"/>
  <c r="BB132" i="10"/>
  <c r="BA132" i="10"/>
  <c r="AZ132" i="10"/>
  <c r="AY132" i="10"/>
  <c r="BC131" i="10"/>
  <c r="BB131" i="10"/>
  <c r="BA131" i="10"/>
  <c r="AZ131" i="10"/>
  <c r="AY131" i="10"/>
  <c r="BC130" i="10"/>
  <c r="BB130" i="10"/>
  <c r="BA130" i="10"/>
  <c r="AZ130" i="10"/>
  <c r="AY130" i="10"/>
  <c r="BC129" i="10"/>
  <c r="BB129" i="10"/>
  <c r="BA129" i="10"/>
  <c r="AZ129" i="10"/>
  <c r="AY129" i="10"/>
  <c r="BC128" i="10"/>
  <c r="BB128" i="10"/>
  <c r="BA128" i="10"/>
  <c r="AZ128" i="10"/>
  <c r="AY128" i="10"/>
  <c r="BC127" i="10"/>
  <c r="BB127" i="10"/>
  <c r="BA127" i="10"/>
  <c r="AZ127" i="10"/>
  <c r="AY127" i="10"/>
  <c r="BC126" i="10"/>
  <c r="BB126" i="10"/>
  <c r="BA126" i="10"/>
  <c r="AZ126" i="10"/>
  <c r="AY126" i="10"/>
  <c r="BC125" i="10"/>
  <c r="BB125" i="10"/>
  <c r="BA125" i="10"/>
  <c r="AZ125" i="10"/>
  <c r="AY125" i="10"/>
  <c r="BC124" i="10"/>
  <c r="BB124" i="10"/>
  <c r="BA124" i="10"/>
  <c r="AZ124" i="10"/>
  <c r="AY124" i="10"/>
  <c r="BC123" i="10"/>
  <c r="BB123" i="10"/>
  <c r="BA123" i="10"/>
  <c r="AZ123" i="10"/>
  <c r="AY123" i="10"/>
  <c r="BC122" i="10"/>
  <c r="BB122" i="10"/>
  <c r="BA122" i="10"/>
  <c r="AZ122" i="10"/>
  <c r="AY122" i="10"/>
  <c r="BC121" i="10"/>
  <c r="BB121" i="10"/>
  <c r="BA121" i="10"/>
  <c r="AZ121" i="10"/>
  <c r="AY121" i="10"/>
  <c r="BC120" i="10"/>
  <c r="BB120" i="10"/>
  <c r="BA120" i="10"/>
  <c r="AZ120" i="10"/>
  <c r="AY120" i="10"/>
  <c r="BC119" i="10"/>
  <c r="BB119" i="10"/>
  <c r="BA119" i="10"/>
  <c r="AZ119" i="10"/>
  <c r="AY119" i="10"/>
  <c r="BC118" i="10"/>
  <c r="BB118" i="10"/>
  <c r="BA118" i="10"/>
  <c r="AZ118" i="10"/>
  <c r="AY118" i="10"/>
  <c r="BC117" i="10"/>
  <c r="BB117" i="10"/>
  <c r="BA117" i="10"/>
  <c r="AZ117" i="10"/>
  <c r="AY117" i="10"/>
  <c r="BC116" i="10"/>
  <c r="BB116" i="10"/>
  <c r="BA116" i="10"/>
  <c r="AZ116" i="10"/>
  <c r="AY116" i="10"/>
  <c r="BC115" i="10"/>
  <c r="BB115" i="10"/>
  <c r="BA115" i="10"/>
  <c r="AZ115" i="10"/>
  <c r="AY115" i="10"/>
  <c r="BC114" i="10"/>
  <c r="BB114" i="10"/>
  <c r="BA114" i="10"/>
  <c r="AZ114" i="10"/>
  <c r="AY114" i="10"/>
  <c r="BC113" i="10"/>
  <c r="BB113" i="10"/>
  <c r="BA113" i="10"/>
  <c r="AZ113" i="10"/>
  <c r="AY113" i="10"/>
  <c r="BC112" i="10"/>
  <c r="BB112" i="10"/>
  <c r="BA112" i="10"/>
  <c r="AZ112" i="10"/>
  <c r="AY112" i="10"/>
  <c r="BC111" i="10"/>
  <c r="BB111" i="10"/>
  <c r="BA111" i="10"/>
  <c r="AZ111" i="10"/>
  <c r="AY111" i="10"/>
  <c r="BC110" i="10"/>
  <c r="BB110" i="10"/>
  <c r="BA110" i="10"/>
  <c r="AZ110" i="10"/>
  <c r="AY110" i="10"/>
  <c r="BC109" i="10"/>
  <c r="BB109" i="10"/>
  <c r="BA109" i="10"/>
  <c r="AZ109" i="10"/>
  <c r="AY109" i="10"/>
  <c r="BC108" i="10"/>
  <c r="BB108" i="10"/>
  <c r="BA108" i="10"/>
  <c r="AZ108" i="10"/>
  <c r="AY108" i="10"/>
  <c r="BC107" i="10"/>
  <c r="BB107" i="10"/>
  <c r="BA107" i="10"/>
  <c r="AZ107" i="10"/>
  <c r="AY107" i="10"/>
  <c r="BC106" i="10"/>
  <c r="BB106" i="10"/>
  <c r="BA106" i="10"/>
  <c r="AZ106" i="10"/>
  <c r="AY106" i="10"/>
  <c r="BC105" i="10"/>
  <c r="BB105" i="10"/>
  <c r="BA105" i="10"/>
  <c r="AZ105" i="10"/>
  <c r="AY105" i="10"/>
  <c r="BC104" i="10"/>
  <c r="BB104" i="10"/>
  <c r="BA104" i="10"/>
  <c r="AZ104" i="10"/>
  <c r="AY104" i="10"/>
  <c r="BC103" i="10"/>
  <c r="BB103" i="10"/>
  <c r="BA103" i="10"/>
  <c r="AZ103" i="10"/>
  <c r="AY103" i="10"/>
  <c r="BC102" i="10"/>
  <c r="BB102" i="10"/>
  <c r="BA102" i="10"/>
  <c r="AZ102" i="10"/>
  <c r="AY102" i="10"/>
  <c r="BC101" i="10"/>
  <c r="BB101" i="10"/>
  <c r="BA101" i="10"/>
  <c r="AZ101" i="10"/>
  <c r="AY101" i="10"/>
  <c r="BC100" i="10"/>
  <c r="BB100" i="10"/>
  <c r="BA100" i="10"/>
  <c r="AZ100" i="10"/>
  <c r="AY100" i="10"/>
  <c r="BC99" i="10"/>
  <c r="BB99" i="10"/>
  <c r="BA99" i="10"/>
  <c r="AZ99" i="10"/>
  <c r="AY99" i="10"/>
  <c r="BC98" i="10"/>
  <c r="BB98" i="10"/>
  <c r="BA98" i="10"/>
  <c r="AZ98" i="10"/>
  <c r="AY98" i="10"/>
  <c r="BC97" i="10"/>
  <c r="BB97" i="10"/>
  <c r="BA97" i="10"/>
  <c r="AZ97" i="10"/>
  <c r="AY97" i="10"/>
  <c r="BC96" i="10"/>
  <c r="BB96" i="10"/>
  <c r="BA96" i="10"/>
  <c r="AZ96" i="10"/>
  <c r="AY96" i="10"/>
  <c r="BC95" i="10"/>
  <c r="BB95" i="10"/>
  <c r="BA95" i="10"/>
  <c r="AZ95" i="10"/>
  <c r="AY95" i="10"/>
  <c r="BC94" i="10"/>
  <c r="BB94" i="10"/>
  <c r="BA94" i="10"/>
  <c r="AZ94" i="10"/>
  <c r="AY94" i="10"/>
  <c r="BC93" i="10"/>
  <c r="BB93" i="10"/>
  <c r="BA93" i="10"/>
  <c r="AZ93" i="10"/>
  <c r="AY93" i="10"/>
  <c r="BC92" i="10"/>
  <c r="BB92" i="10"/>
  <c r="BA92" i="10"/>
  <c r="AZ92" i="10"/>
  <c r="AY92" i="10"/>
  <c r="BC91" i="10"/>
  <c r="BB91" i="10"/>
  <c r="BA91" i="10"/>
  <c r="AZ91" i="10"/>
  <c r="AY91" i="10"/>
  <c r="BC90" i="10"/>
  <c r="BB90" i="10"/>
  <c r="BA90" i="10"/>
  <c r="AZ90" i="10"/>
  <c r="AY90" i="10"/>
  <c r="BC89" i="10"/>
  <c r="BB89" i="10"/>
  <c r="BA89" i="10"/>
  <c r="AZ89" i="10"/>
  <c r="AY89" i="10"/>
  <c r="BC88" i="10"/>
  <c r="BB88" i="10"/>
  <c r="BA88" i="10"/>
  <c r="AZ88" i="10"/>
  <c r="AY88" i="10"/>
  <c r="BC87" i="10"/>
  <c r="BB87" i="10"/>
  <c r="BA87" i="10"/>
  <c r="AZ87" i="10"/>
  <c r="AY87" i="10"/>
  <c r="BC86" i="10"/>
  <c r="BB86" i="10"/>
  <c r="BA86" i="10"/>
  <c r="AZ86" i="10"/>
  <c r="AY86" i="10"/>
  <c r="BC85" i="10"/>
  <c r="BB85" i="10"/>
  <c r="BA85" i="10"/>
  <c r="AZ85" i="10"/>
  <c r="AY85" i="10"/>
  <c r="BC84" i="10"/>
  <c r="BB84" i="10"/>
  <c r="BA84" i="10"/>
  <c r="AZ84" i="10"/>
  <c r="AY84" i="10"/>
  <c r="BC83" i="10"/>
  <c r="BB83" i="10"/>
  <c r="BA83" i="10"/>
  <c r="AZ83" i="10"/>
  <c r="AY83" i="10"/>
  <c r="BC82" i="10"/>
  <c r="BB82" i="10"/>
  <c r="BA82" i="10"/>
  <c r="AZ82" i="10"/>
  <c r="AY82" i="10"/>
  <c r="BC81" i="10"/>
  <c r="BB81" i="10"/>
  <c r="BA81" i="10"/>
  <c r="AZ81" i="10"/>
  <c r="AY81" i="10"/>
  <c r="BC80" i="10"/>
  <c r="BB80" i="10"/>
  <c r="BA80" i="10"/>
  <c r="AZ80" i="10"/>
  <c r="AY80" i="10"/>
  <c r="BC79" i="10"/>
  <c r="BB79" i="10"/>
  <c r="BA79" i="10"/>
  <c r="AZ79" i="10"/>
  <c r="AY79" i="10"/>
  <c r="BC78" i="10"/>
  <c r="BB78" i="10"/>
  <c r="BA78" i="10"/>
  <c r="AZ78" i="10"/>
  <c r="AY78" i="10"/>
  <c r="BC77" i="10"/>
  <c r="BB77" i="10"/>
  <c r="BA77" i="10"/>
  <c r="AZ77" i="10"/>
  <c r="AY77" i="10"/>
  <c r="BC76" i="10"/>
  <c r="BB76" i="10"/>
  <c r="BA76" i="10"/>
  <c r="AZ76" i="10"/>
  <c r="AY76" i="10"/>
  <c r="BC75" i="10"/>
  <c r="BB75" i="10"/>
  <c r="BA75" i="10"/>
  <c r="AZ75" i="10"/>
  <c r="AY75" i="10"/>
  <c r="BC74" i="10"/>
  <c r="BB74" i="10"/>
  <c r="BA74" i="10"/>
  <c r="AZ74" i="10"/>
  <c r="AY74" i="10"/>
  <c r="BC73" i="10"/>
  <c r="BB73" i="10"/>
  <c r="BA73" i="10"/>
  <c r="AZ73" i="10"/>
  <c r="AY73" i="10"/>
  <c r="BC72" i="10"/>
  <c r="BB72" i="10"/>
  <c r="BA72" i="10"/>
  <c r="AZ72" i="10"/>
  <c r="AY72" i="10"/>
  <c r="BC71" i="10"/>
  <c r="BB71" i="10"/>
  <c r="BA71" i="10"/>
  <c r="AZ71" i="10"/>
  <c r="AY71" i="10"/>
  <c r="BC70" i="10"/>
  <c r="BB70" i="10"/>
  <c r="BA70" i="10"/>
  <c r="AZ70" i="10"/>
  <c r="AY70" i="10"/>
  <c r="BC69" i="10"/>
  <c r="BB69" i="10"/>
  <c r="BA69" i="10"/>
  <c r="AZ69" i="10"/>
  <c r="AY69" i="10"/>
  <c r="BC68" i="10"/>
  <c r="BB68" i="10"/>
  <c r="BA68" i="10"/>
  <c r="AZ68" i="10"/>
  <c r="AY68" i="10"/>
  <c r="BC67" i="10"/>
  <c r="BB67" i="10"/>
  <c r="BA67" i="10"/>
  <c r="AZ67" i="10"/>
  <c r="AY67" i="10"/>
  <c r="BC66" i="10"/>
  <c r="BB66" i="10"/>
  <c r="BA66" i="10"/>
  <c r="AZ66" i="10"/>
  <c r="AY66" i="10"/>
  <c r="BC65" i="10"/>
  <c r="BB65" i="10"/>
  <c r="BA65" i="10"/>
  <c r="AZ65" i="10"/>
  <c r="AY65" i="10"/>
  <c r="BC64" i="10"/>
  <c r="BB64" i="10"/>
  <c r="BA64" i="10"/>
  <c r="AZ64" i="10"/>
  <c r="AY64" i="10"/>
  <c r="BC63" i="10"/>
  <c r="BB63" i="10"/>
  <c r="BA63" i="10"/>
  <c r="AZ63" i="10"/>
  <c r="AY63" i="10"/>
  <c r="BC62" i="10"/>
  <c r="BB62" i="10"/>
  <c r="BA62" i="10"/>
  <c r="AZ62" i="10"/>
  <c r="AY62" i="10"/>
  <c r="AV62" i="10"/>
  <c r="BC61" i="10"/>
  <c r="BB61" i="10"/>
  <c r="BA61" i="10"/>
  <c r="AZ61" i="10"/>
  <c r="AY61" i="10"/>
  <c r="BC60" i="10"/>
  <c r="BB60" i="10"/>
  <c r="BA60" i="10"/>
  <c r="AZ60" i="10"/>
  <c r="AY60" i="10"/>
  <c r="BC59" i="10"/>
  <c r="BB59" i="10"/>
  <c r="BA59" i="10"/>
  <c r="AZ59" i="10"/>
  <c r="AY59" i="10"/>
  <c r="BC58" i="10"/>
  <c r="BB58" i="10"/>
  <c r="BA58" i="10"/>
  <c r="AZ58" i="10"/>
  <c r="AY58" i="10"/>
  <c r="BC57" i="10"/>
  <c r="BB57" i="10"/>
  <c r="BA57" i="10"/>
  <c r="AZ57" i="10"/>
  <c r="AY57" i="10"/>
  <c r="BC56" i="10"/>
  <c r="BB56" i="10"/>
  <c r="BA56" i="10"/>
  <c r="AZ56" i="10"/>
  <c r="AY56" i="10"/>
  <c r="BC55" i="10"/>
  <c r="BB55" i="10"/>
  <c r="BA55" i="10"/>
  <c r="AZ55" i="10"/>
  <c r="AY55" i="10"/>
  <c r="BC54" i="10"/>
  <c r="BB54" i="10"/>
  <c r="BA54" i="10"/>
  <c r="AZ54" i="10"/>
  <c r="AY54" i="10"/>
  <c r="BC53" i="10"/>
  <c r="BB53" i="10"/>
  <c r="BA53" i="10"/>
  <c r="AZ53" i="10"/>
  <c r="AY53" i="10"/>
  <c r="BC52" i="10"/>
  <c r="BB52" i="10"/>
  <c r="BA52" i="10"/>
  <c r="AZ52" i="10"/>
  <c r="AY52" i="10"/>
  <c r="BC51" i="10"/>
  <c r="BB51" i="10"/>
  <c r="BA51" i="10"/>
  <c r="AZ51" i="10"/>
  <c r="AY51" i="10"/>
  <c r="BC50" i="10"/>
  <c r="BB50" i="10"/>
  <c r="BA50" i="10"/>
  <c r="AZ50" i="10"/>
  <c r="AY50" i="10"/>
  <c r="BC49" i="10"/>
  <c r="BB49" i="10"/>
  <c r="BA49" i="10"/>
  <c r="AZ49" i="10"/>
  <c r="AY49" i="10"/>
  <c r="BC48" i="10"/>
  <c r="BB48" i="10"/>
  <c r="BA48" i="10"/>
  <c r="AZ48" i="10"/>
  <c r="AY48" i="10"/>
  <c r="BC47" i="10"/>
  <c r="BB47" i="10"/>
  <c r="BA47" i="10"/>
  <c r="AZ47" i="10"/>
  <c r="AY47" i="10"/>
  <c r="BC46" i="10"/>
  <c r="BB46" i="10"/>
  <c r="BA46" i="10"/>
  <c r="AZ46" i="10"/>
  <c r="AY46" i="10"/>
  <c r="BC45" i="10"/>
  <c r="BB45" i="10"/>
  <c r="BA45" i="10"/>
  <c r="AZ45" i="10"/>
  <c r="AY45" i="10"/>
  <c r="BC44" i="10"/>
  <c r="BB44" i="10"/>
  <c r="BA44" i="10"/>
  <c r="AZ44" i="10"/>
  <c r="AY44" i="10"/>
  <c r="BC43" i="10"/>
  <c r="BB43" i="10"/>
  <c r="BA43" i="10"/>
  <c r="AZ43" i="10"/>
  <c r="AY43" i="10"/>
  <c r="BC42" i="10"/>
  <c r="BB42" i="10"/>
  <c r="BA42" i="10"/>
  <c r="AZ42" i="10"/>
  <c r="AY42" i="10"/>
  <c r="BC41" i="10"/>
  <c r="BB41" i="10"/>
  <c r="BA41" i="10"/>
  <c r="AZ41" i="10"/>
  <c r="AY41" i="10"/>
  <c r="BC40" i="10"/>
  <c r="BB40" i="10"/>
  <c r="BA40" i="10"/>
  <c r="AZ40" i="10"/>
  <c r="AY40" i="10"/>
  <c r="BC39" i="10"/>
  <c r="BB39" i="10"/>
  <c r="BA39" i="10"/>
  <c r="AZ39" i="10"/>
  <c r="AY39" i="10"/>
  <c r="BC38" i="10"/>
  <c r="BB38" i="10"/>
  <c r="BA38" i="10"/>
  <c r="AZ38" i="10"/>
  <c r="AY38" i="10"/>
  <c r="BC37" i="10"/>
  <c r="BB37" i="10"/>
  <c r="BA37" i="10"/>
  <c r="AZ37" i="10"/>
  <c r="AY37" i="10"/>
  <c r="BC36" i="10"/>
  <c r="BB36" i="10"/>
  <c r="BA36" i="10"/>
  <c r="AZ36" i="10"/>
  <c r="AY36" i="10"/>
  <c r="G36" i="10"/>
  <c r="BC35" i="10"/>
  <c r="BB35" i="10"/>
  <c r="BA35" i="10"/>
  <c r="AZ35" i="10"/>
  <c r="AY35" i="10"/>
  <c r="N35" i="10"/>
  <c r="BC34" i="10"/>
  <c r="BB34" i="10"/>
  <c r="BA34" i="10"/>
  <c r="AZ34" i="10"/>
  <c r="AY34" i="10"/>
  <c r="BC33" i="10"/>
  <c r="BB33" i="10"/>
  <c r="BA33" i="10"/>
  <c r="AZ33" i="10"/>
  <c r="AY33" i="10"/>
  <c r="BC32" i="10"/>
  <c r="BB32" i="10"/>
  <c r="BA32" i="10"/>
  <c r="AZ32" i="10"/>
  <c r="AY32" i="10"/>
  <c r="BC31" i="10"/>
  <c r="BB31" i="10"/>
  <c r="BA31" i="10"/>
  <c r="AZ31" i="10"/>
  <c r="AY31" i="10"/>
  <c r="BC30" i="10"/>
  <c r="BB30" i="10"/>
  <c r="BA30" i="10"/>
  <c r="AZ30" i="10"/>
  <c r="AY30" i="10"/>
  <c r="G30" i="10"/>
  <c r="BC29" i="10"/>
  <c r="BB29" i="10"/>
  <c r="BA29" i="10"/>
  <c r="AZ29" i="10"/>
  <c r="AY29" i="10"/>
  <c r="M29" i="10"/>
  <c r="BC28" i="10"/>
  <c r="BB28" i="10"/>
  <c r="BA28" i="10"/>
  <c r="AZ28" i="10"/>
  <c r="AY28" i="10"/>
  <c r="BC27" i="10"/>
  <c r="BB27" i="10"/>
  <c r="BA27" i="10"/>
  <c r="AZ27" i="10"/>
  <c r="AY27" i="10"/>
  <c r="BC26" i="10"/>
  <c r="BB26" i="10"/>
  <c r="BA26" i="10"/>
  <c r="AZ26" i="10"/>
  <c r="AY26" i="10"/>
  <c r="BC25" i="10"/>
  <c r="BB25" i="10"/>
  <c r="BA25" i="10"/>
  <c r="AZ25" i="10"/>
  <c r="AY25" i="10"/>
  <c r="BC24" i="10"/>
  <c r="BB24" i="10"/>
  <c r="BA24" i="10"/>
  <c r="AZ24" i="10"/>
  <c r="AY24" i="10"/>
  <c r="G24" i="10"/>
  <c r="BC23" i="10"/>
  <c r="BB23" i="10"/>
  <c r="BA23" i="10"/>
  <c r="AZ23" i="10"/>
  <c r="AY23" i="10"/>
  <c r="L23" i="10"/>
  <c r="BC22" i="10"/>
  <c r="BB22" i="10"/>
  <c r="BA22" i="10"/>
  <c r="AZ22" i="10"/>
  <c r="AY22" i="10"/>
  <c r="BC21" i="10"/>
  <c r="BB21" i="10"/>
  <c r="BA21" i="10"/>
  <c r="AZ21" i="10"/>
  <c r="AY21" i="10"/>
  <c r="BC20" i="10"/>
  <c r="BB20" i="10"/>
  <c r="BA20" i="10"/>
  <c r="AZ20" i="10"/>
  <c r="AY20" i="10"/>
  <c r="BC19" i="10"/>
  <c r="BB19" i="10"/>
  <c r="BA19" i="10"/>
  <c r="AZ19" i="10"/>
  <c r="AY19" i="10"/>
  <c r="BC18" i="10"/>
  <c r="BB18" i="10"/>
  <c r="BA18" i="10"/>
  <c r="AZ18" i="10"/>
  <c r="AY18" i="10"/>
  <c r="G18" i="10"/>
  <c r="BC17" i="10"/>
  <c r="BB17" i="10"/>
  <c r="BA17" i="10"/>
  <c r="AZ17" i="10"/>
  <c r="AY17" i="10"/>
  <c r="M17" i="10"/>
  <c r="K17" i="10"/>
  <c r="BC16" i="10"/>
  <c r="BB16" i="10"/>
  <c r="BA16" i="10"/>
  <c r="AZ16" i="10"/>
  <c r="AY16" i="10"/>
  <c r="M16" i="10"/>
  <c r="BC15" i="10"/>
  <c r="BB15" i="10"/>
  <c r="BA15" i="10"/>
  <c r="AZ15" i="10"/>
  <c r="AY15" i="10"/>
  <c r="M15" i="10"/>
  <c r="BC14" i="10"/>
  <c r="BB14" i="10"/>
  <c r="BA14" i="10"/>
  <c r="AZ14" i="10"/>
  <c r="AY14" i="10"/>
  <c r="M14" i="10"/>
  <c r="BC13" i="10"/>
  <c r="BB13" i="10"/>
  <c r="BA13" i="10"/>
  <c r="AZ13" i="10"/>
  <c r="AY13" i="10"/>
  <c r="M13" i="10"/>
  <c r="BC12" i="10"/>
  <c r="BB12" i="10"/>
  <c r="BA12" i="10"/>
  <c r="AZ12" i="10"/>
  <c r="AY12" i="10"/>
  <c r="R12" i="10"/>
  <c r="Q12" i="10"/>
  <c r="P12" i="10"/>
  <c r="O12" i="10"/>
  <c r="N12" i="10"/>
  <c r="G12" i="10"/>
  <c r="BC11" i="10"/>
  <c r="BB11" i="10"/>
  <c r="BA11" i="10"/>
  <c r="AZ11" i="10"/>
  <c r="AY11" i="10"/>
  <c r="BC10" i="10"/>
  <c r="BB10" i="10"/>
  <c r="BA10" i="10"/>
  <c r="AZ10" i="10"/>
  <c r="AY10" i="10"/>
  <c r="W61" i="10" s="1"/>
  <c r="AE7" i="10"/>
  <c r="AD7" i="10"/>
  <c r="AC7" i="10"/>
  <c r="AB7" i="10"/>
  <c r="AB10" i="10" s="1"/>
  <c r="O15" i="10" s="1"/>
  <c r="X40" i="10" s="1"/>
  <c r="AA7" i="10"/>
  <c r="AW62" i="9"/>
  <c r="AU62" i="9"/>
  <c r="AR62" i="9"/>
  <c r="AP62" i="9"/>
  <c r="AL62" i="9"/>
  <c r="AJ62" i="9"/>
  <c r="AF62" i="9"/>
  <c r="AD62" i="9"/>
  <c r="Z62" i="9"/>
  <c r="AU61" i="9"/>
  <c r="AP61" i="9"/>
  <c r="AJ61" i="9"/>
  <c r="AD61" i="9"/>
  <c r="X61" i="9"/>
  <c r="AU60" i="9"/>
  <c r="AV63" i="9" s="1"/>
  <c r="AP60" i="9"/>
  <c r="AQ63" i="9" s="1"/>
  <c r="AJ60" i="9"/>
  <c r="AK63" i="9" s="1"/>
  <c r="AD60" i="9"/>
  <c r="AE63" i="9" s="1"/>
  <c r="X60" i="9"/>
  <c r="X59" i="9"/>
  <c r="Y63" i="9" s="1"/>
  <c r="G36" i="9"/>
  <c r="N35" i="9"/>
  <c r="G30" i="9"/>
  <c r="M29" i="9"/>
  <c r="G24" i="9"/>
  <c r="L23" i="9"/>
  <c r="G18" i="9"/>
  <c r="M17" i="9"/>
  <c r="K17" i="9"/>
  <c r="M16" i="9"/>
  <c r="M15" i="9"/>
  <c r="AG14" i="9"/>
  <c r="AF14" i="9"/>
  <c r="AE14" i="9"/>
  <c r="AD14" i="9"/>
  <c r="AC14" i="9"/>
  <c r="AC21" i="9" s="1"/>
  <c r="M14" i="9"/>
  <c r="M13" i="9"/>
  <c r="R12" i="9"/>
  <c r="Q12" i="9"/>
  <c r="P12" i="9"/>
  <c r="O12" i="9"/>
  <c r="N12" i="9"/>
  <c r="G12" i="9"/>
  <c r="AF7" i="9"/>
  <c r="AE7" i="9"/>
  <c r="AD7" i="9"/>
  <c r="AC7" i="9"/>
  <c r="AC27" i="9" s="1"/>
  <c r="AE6" i="9"/>
  <c r="AD6" i="9"/>
  <c r="AC6" i="9"/>
  <c r="AD5" i="9"/>
  <c r="AC5" i="9"/>
  <c r="AC4" i="9"/>
  <c r="AD25" i="9" l="1"/>
  <c r="AQ62" i="10"/>
  <c r="AC11" i="10"/>
  <c r="P16" i="10" s="1"/>
  <c r="Y41" i="10" s="1"/>
  <c r="AE62" i="10"/>
  <c r="AA12" i="10"/>
  <c r="AI61" i="10"/>
  <c r="AT61" i="10"/>
  <c r="N17" i="10"/>
  <c r="W42" i="10" s="1"/>
  <c r="AB12" i="10"/>
  <c r="O17" i="10" s="1"/>
  <c r="X42" i="10" s="1"/>
  <c r="AB11" i="10"/>
  <c r="O16" i="10" s="1"/>
  <c r="X41" i="10" s="1"/>
  <c r="AD20" i="9"/>
  <c r="AD26" i="9" s="1"/>
  <c r="AE20" i="9"/>
  <c r="AE26" i="9" s="1"/>
  <c r="AC32" i="9"/>
  <c r="AE61" i="9"/>
  <c r="AE64" i="9" s="1"/>
  <c r="AF21" i="9"/>
  <c r="AK61" i="9"/>
  <c r="AK64" i="9" s="1"/>
  <c r="AE21" i="9"/>
  <c r="AE27" i="9" s="1"/>
  <c r="Y61" i="9"/>
  <c r="Y64" i="9" s="1"/>
  <c r="AC20" i="9"/>
  <c r="J24" i="16"/>
  <c r="L15" i="16" s="1"/>
  <c r="K15" i="16"/>
  <c r="AF28" i="13"/>
  <c r="AF22" i="13"/>
  <c r="AF40" i="13"/>
  <c r="AM15" i="13"/>
  <c r="AN15" i="13" s="1"/>
  <c r="AO15" i="13" s="1"/>
  <c r="AQ14" i="13"/>
  <c r="AI15" i="13"/>
  <c r="AF14" i="13"/>
  <c r="AF23" i="13"/>
  <c r="AF39" i="13"/>
  <c r="AI14" i="13"/>
  <c r="AM14" i="13"/>
  <c r="AF18" i="13"/>
  <c r="AF20" i="13"/>
  <c r="AF38" i="13"/>
  <c r="AJ14" i="13"/>
  <c r="AF19" i="13"/>
  <c r="AF21" i="13"/>
  <c r="AF32" i="13"/>
  <c r="AF37" i="13"/>
  <c r="AF41" i="13"/>
  <c r="AF46" i="13"/>
  <c r="AJ15" i="13"/>
  <c r="AF36" i="13"/>
  <c r="AA9" i="10"/>
  <c r="N14" i="10" s="1"/>
  <c r="W39" i="10" s="1"/>
  <c r="AA11" i="10"/>
  <c r="N16" i="10" s="1"/>
  <c r="W41" i="10" s="1"/>
  <c r="AC12" i="10"/>
  <c r="P17" i="10" s="1"/>
  <c r="Y42" i="10" s="1"/>
  <c r="W60" i="10"/>
  <c r="AT60" i="10"/>
  <c r="AU63" i="10" s="1"/>
  <c r="AC61" i="10"/>
  <c r="AO61" i="10"/>
  <c r="AI62" i="10"/>
  <c r="AT62" i="10"/>
  <c r="AA10" i="10"/>
  <c r="N15" i="10" s="1"/>
  <c r="W40" i="10" s="1"/>
  <c r="AC60" i="10"/>
  <c r="AD63" i="10" s="1"/>
  <c r="Y62" i="10"/>
  <c r="AK62" i="10"/>
  <c r="AD12" i="10"/>
  <c r="Q17" i="10" s="1"/>
  <c r="Z42" i="10" s="1"/>
  <c r="W59" i="10"/>
  <c r="X63" i="10" s="1"/>
  <c r="AI60" i="10"/>
  <c r="AJ63" i="10" s="1"/>
  <c r="AC62" i="10"/>
  <c r="AO62" i="10"/>
  <c r="AO60" i="10"/>
  <c r="AP63" i="10" s="1"/>
  <c r="AC19" i="9"/>
  <c r="AL63" i="9"/>
  <c r="AM63" i="9"/>
  <c r="AD19" i="9"/>
  <c r="AA63" i="9"/>
  <c r="Z63" i="9"/>
  <c r="AS63" i="9"/>
  <c r="AR63" i="9"/>
  <c r="AQ61" i="9"/>
  <c r="AQ64" i="9" s="1"/>
  <c r="AD21" i="9"/>
  <c r="AD27" i="9" s="1"/>
  <c r="AX63" i="9"/>
  <c r="AW63" i="9"/>
  <c r="AV61" i="9"/>
  <c r="AV64" i="9" s="1"/>
  <c r="AC18" i="9"/>
  <c r="AC24" i="9" s="1"/>
  <c r="AG63" i="9"/>
  <c r="AF63" i="9"/>
  <c r="AQ40" i="5"/>
  <c r="AK38" i="5"/>
  <c r="AQ35" i="5"/>
  <c r="AQ34" i="5"/>
  <c r="AQ33" i="5"/>
  <c r="AK33" i="5"/>
  <c r="AQ32" i="5"/>
  <c r="AK32" i="5"/>
  <c r="AQ31" i="5"/>
  <c r="AK31" i="5"/>
  <c r="AQ30" i="5"/>
  <c r="AK30" i="5"/>
  <c r="AK29" i="5"/>
  <c r="S29" i="5"/>
  <c r="AK28" i="5"/>
  <c r="AX27" i="5"/>
  <c r="AQ26" i="5"/>
  <c r="AK24" i="5"/>
  <c r="S23" i="5"/>
  <c r="AX22" i="5"/>
  <c r="AQ22" i="5"/>
  <c r="AX21" i="5"/>
  <c r="AK21" i="5"/>
  <c r="AX20" i="5"/>
  <c r="AX19" i="5"/>
  <c r="AX18" i="5"/>
  <c r="AX17" i="5"/>
  <c r="AQ17" i="5"/>
  <c r="S17" i="5"/>
  <c r="H17" i="5"/>
  <c r="AQ16" i="5"/>
  <c r="AK16" i="5"/>
  <c r="H16" i="5"/>
  <c r="AQ15" i="5"/>
  <c r="AK15" i="5"/>
  <c r="H15" i="5"/>
  <c r="AQ14" i="5"/>
  <c r="AK14" i="5"/>
  <c r="H14" i="5"/>
  <c r="AX13" i="5"/>
  <c r="AQ13" i="5"/>
  <c r="AK13" i="5"/>
  <c r="H13" i="5"/>
  <c r="AQ12" i="5"/>
  <c r="AK12" i="5"/>
  <c r="AK11" i="5"/>
  <c r="S11" i="5"/>
  <c r="AQ8" i="5"/>
  <c r="AK7" i="5"/>
  <c r="S5" i="5"/>
  <c r="AS4" i="5"/>
  <c r="I17" i="5" s="1"/>
  <c r="X31" i="5" s="1"/>
  <c r="AR4" i="5"/>
  <c r="I16" i="5" s="1"/>
  <c r="AQ4" i="5"/>
  <c r="I15" i="5" s="1"/>
  <c r="M15" i="5" s="1"/>
  <c r="AP4" i="5"/>
  <c r="I14" i="5" s="1"/>
  <c r="AO4" i="5"/>
  <c r="I13" i="5" s="1"/>
  <c r="AK43" i="4"/>
  <c r="AK42" i="4"/>
  <c r="AK41" i="4"/>
  <c r="AK40" i="4"/>
  <c r="AK39" i="4"/>
  <c r="BC38" i="4"/>
  <c r="BB38" i="4"/>
  <c r="AP38" i="4"/>
  <c r="AO38" i="4"/>
  <c r="AN38" i="4"/>
  <c r="AM38" i="4"/>
  <c r="AL38" i="4"/>
  <c r="AI33" i="4"/>
  <c r="F28" i="4"/>
  <c r="F26" i="4"/>
  <c r="F24" i="4"/>
  <c r="F22" i="4"/>
  <c r="F20" i="4"/>
  <c r="E20" i="4"/>
  <c r="K19" i="4"/>
  <c r="J19" i="4"/>
  <c r="I19" i="4"/>
  <c r="H19" i="4"/>
  <c r="G19" i="4"/>
  <c r="G18" i="4"/>
  <c r="K8" i="4"/>
  <c r="G8" i="4"/>
  <c r="AF27" i="9" l="1"/>
  <c r="AF32" i="9" s="1"/>
  <c r="AF37" i="9" s="1"/>
  <c r="Q17" i="9" s="1"/>
  <c r="AE31" i="9"/>
  <c r="AE36" i="9" s="1"/>
  <c r="P16" i="9" s="1"/>
  <c r="AC25" i="9"/>
  <c r="AC30" i="9" s="1"/>
  <c r="AC26" i="9"/>
  <c r="AC31" i="9" s="1"/>
  <c r="AC36" i="9" s="1"/>
  <c r="N16" i="9" s="1"/>
  <c r="AD31" i="9"/>
  <c r="AD36" i="9" s="1"/>
  <c r="O16" i="9" s="1"/>
  <c r="AC37" i="9"/>
  <c r="N17" i="9" s="1"/>
  <c r="AE32" i="9"/>
  <c r="AL15" i="13"/>
  <c r="G14" i="13"/>
  <c r="H14" i="13" s="1"/>
  <c r="AK15" i="13"/>
  <c r="AQ24" i="5"/>
  <c r="AR24" i="5" s="1"/>
  <c r="AQ25" i="5" s="1"/>
  <c r="AQ29" i="5" s="1"/>
  <c r="AC15" i="5"/>
  <c r="AD15" i="5" s="1"/>
  <c r="AX11" i="5"/>
  <c r="AY11" i="5" s="1"/>
  <c r="AX12" i="5" s="1"/>
  <c r="AX16" i="5" s="1"/>
  <c r="AK22" i="5"/>
  <c r="AL22" i="5" s="1"/>
  <c r="AK23" i="5" s="1"/>
  <c r="AK26" i="5" s="1"/>
  <c r="J28" i="4"/>
  <c r="AN14" i="13"/>
  <c r="AO14" i="13" s="1"/>
  <c r="AL14" i="13" s="1"/>
  <c r="G13" i="13"/>
  <c r="H13" i="13" s="1"/>
  <c r="AF12" i="13"/>
  <c r="AG12" i="13" s="1"/>
  <c r="AF27" i="13" s="1"/>
  <c r="AF30" i="13"/>
  <c r="AG30" i="13" s="1"/>
  <c r="AF45" i="13" s="1"/>
  <c r="AF44" i="13" s="1"/>
  <c r="AR63" i="10"/>
  <c r="AQ63" i="10"/>
  <c r="AD61" i="10"/>
  <c r="AD64" i="10" s="1"/>
  <c r="AW63" i="10"/>
  <c r="AV63" i="10"/>
  <c r="AL63" i="10"/>
  <c r="AK63" i="10"/>
  <c r="X61" i="10"/>
  <c r="X64" i="10" s="1"/>
  <c r="AU61" i="10"/>
  <c r="AU64" i="10" s="1"/>
  <c r="Z63" i="10"/>
  <c r="Y63" i="10"/>
  <c r="AE63" i="10"/>
  <c r="AF63" i="10"/>
  <c r="AP61" i="10"/>
  <c r="AP64" i="10" s="1"/>
  <c r="AJ61" i="10"/>
  <c r="AJ64" i="10" s="1"/>
  <c r="AQ65" i="9"/>
  <c r="AS64" i="9"/>
  <c r="AR64" i="9"/>
  <c r="Y65" i="9"/>
  <c r="AA64" i="9"/>
  <c r="AL64" i="9"/>
  <c r="AV65" i="9"/>
  <c r="AX64" i="9"/>
  <c r="AF64" i="9"/>
  <c r="AD30" i="9"/>
  <c r="Z64" i="9"/>
  <c r="AD32" i="9"/>
  <c r="AW64" i="9"/>
  <c r="AE65" i="9"/>
  <c r="AG64" i="9"/>
  <c r="AM64" i="9"/>
  <c r="AK65" i="9"/>
  <c r="AC29" i="9"/>
  <c r="K13" i="5"/>
  <c r="N13" i="5"/>
  <c r="O13" i="5" s="1"/>
  <c r="J13" i="5"/>
  <c r="M13" i="5"/>
  <c r="Z11" i="5"/>
  <c r="X7" i="5"/>
  <c r="X6" i="5"/>
  <c r="AC11" i="5"/>
  <c r="AD11" i="5" s="1"/>
  <c r="AA11" i="5"/>
  <c r="AC14" i="5"/>
  <c r="AD14" i="5" s="1"/>
  <c r="AA14" i="5"/>
  <c r="X25" i="5"/>
  <c r="K16" i="5"/>
  <c r="N16" i="5"/>
  <c r="J16" i="5"/>
  <c r="X24" i="5"/>
  <c r="M16" i="5"/>
  <c r="Z14" i="5"/>
  <c r="AE14" i="5" s="1"/>
  <c r="M14" i="5"/>
  <c r="Z12" i="5"/>
  <c r="X12" i="5"/>
  <c r="K14" i="5"/>
  <c r="X13" i="5"/>
  <c r="N14" i="5"/>
  <c r="J14" i="5"/>
  <c r="AA12" i="5"/>
  <c r="AC12" i="5"/>
  <c r="AD12" i="5" s="1"/>
  <c r="AK27" i="5"/>
  <c r="AK25" i="5"/>
  <c r="N15" i="5"/>
  <c r="J15" i="5"/>
  <c r="AA13" i="5"/>
  <c r="Z13" i="5"/>
  <c r="X19" i="5"/>
  <c r="X18" i="5"/>
  <c r="O15" i="5"/>
  <c r="K15" i="5"/>
  <c r="L15" i="5" s="1"/>
  <c r="AC13" i="5"/>
  <c r="AD13" i="5" s="1"/>
  <c r="AK5" i="5"/>
  <c r="AL5" i="5" s="1"/>
  <c r="AK6" i="5" s="1"/>
  <c r="AK8" i="5" s="1"/>
  <c r="AQ6" i="5"/>
  <c r="AR6" i="5" s="1"/>
  <c r="AQ7" i="5" s="1"/>
  <c r="AA15" i="5"/>
  <c r="X30" i="5"/>
  <c r="M17" i="5"/>
  <c r="J17" i="5"/>
  <c r="N17" i="5"/>
  <c r="O17" i="5" s="1"/>
  <c r="AX14" i="5"/>
  <c r="Z15" i="5"/>
  <c r="AE15" i="5" s="1"/>
  <c r="K17" i="5"/>
  <c r="L17" i="5" s="1"/>
  <c r="K20" i="4"/>
  <c r="J26" i="4"/>
  <c r="K28" i="4"/>
  <c r="G26" i="4"/>
  <c r="H28" i="4"/>
  <c r="H20" i="4"/>
  <c r="I20" i="4"/>
  <c r="G24" i="4"/>
  <c r="G20" i="4"/>
  <c r="H22" i="4"/>
  <c r="I24" i="4"/>
  <c r="G28" i="4"/>
  <c r="I22" i="4"/>
  <c r="J24" i="4"/>
  <c r="K26" i="4"/>
  <c r="J22" i="4"/>
  <c r="K24" i="4"/>
  <c r="H26" i="4"/>
  <c r="I28" i="4"/>
  <c r="J20" i="4"/>
  <c r="G22" i="4"/>
  <c r="K22" i="4"/>
  <c r="H24" i="4"/>
  <c r="I26" i="4"/>
  <c r="AC34" i="9" l="1"/>
  <c r="N14" i="9" s="1"/>
  <c r="AD37" i="9"/>
  <c r="O17" i="9" s="1"/>
  <c r="AD35" i="9"/>
  <c r="O15" i="9" s="1"/>
  <c r="P17" i="9"/>
  <c r="AE37" i="9"/>
  <c r="AC35" i="9"/>
  <c r="N15" i="9" s="1"/>
  <c r="AX15" i="5"/>
  <c r="AY14" i="5"/>
  <c r="L13" i="5"/>
  <c r="AR27" i="5"/>
  <c r="AQ27" i="5"/>
  <c r="AQ28" i="5"/>
  <c r="AL25" i="5"/>
  <c r="O14" i="5"/>
  <c r="AK37" i="5"/>
  <c r="L14" i="5"/>
  <c r="O16" i="5"/>
  <c r="AQ39" i="5"/>
  <c r="L16" i="5"/>
  <c r="J20" i="13"/>
  <c r="I14" i="13"/>
  <c r="J14" i="13" s="1"/>
  <c r="K14" i="13"/>
  <c r="O14" i="13"/>
  <c r="AF31" i="13"/>
  <c r="AF33" i="13" s="1"/>
  <c r="L14" i="13"/>
  <c r="L20" i="13" s="1"/>
  <c r="N14" i="13"/>
  <c r="AF13" i="13"/>
  <c r="AF16" i="13" s="1"/>
  <c r="AK14" i="13"/>
  <c r="Q17" i="5"/>
  <c r="AF15" i="5"/>
  <c r="AE13" i="5"/>
  <c r="P15" i="5" s="1"/>
  <c r="AF12" i="5"/>
  <c r="Q14" i="5" s="1"/>
  <c r="AF14" i="5"/>
  <c r="Q16" i="5" s="1"/>
  <c r="AF13" i="5"/>
  <c r="Q15" i="5" s="1"/>
  <c r="P17" i="5"/>
  <c r="AX26" i="5"/>
  <c r="P16" i="5"/>
  <c r="AK9" i="5"/>
  <c r="AF11" i="5"/>
  <c r="Q13" i="5" s="1"/>
  <c r="AE11" i="5"/>
  <c r="P13" i="5" s="1"/>
  <c r="AL8" i="5"/>
  <c r="AK10" i="5"/>
  <c r="AG26" i="13"/>
  <c r="AF26" i="13"/>
  <c r="AF25" i="13"/>
  <c r="AF24" i="13"/>
  <c r="AF43" i="13"/>
  <c r="AG44" i="13"/>
  <c r="AF42" i="13"/>
  <c r="I13" i="13"/>
  <c r="AQ10" i="13"/>
  <c r="G20" i="13"/>
  <c r="L13" i="13"/>
  <c r="I20" i="13" s="1"/>
  <c r="O13" i="13"/>
  <c r="K13" i="13"/>
  <c r="N13" i="13"/>
  <c r="AF34" i="13"/>
  <c r="AJ65" i="10"/>
  <c r="AL64" i="10"/>
  <c r="Z64" i="10"/>
  <c r="X65" i="10"/>
  <c r="AP65" i="10"/>
  <c r="AR64" i="10"/>
  <c r="AW64" i="10"/>
  <c r="AU65" i="10"/>
  <c r="AE64" i="10"/>
  <c r="Y64" i="10"/>
  <c r="AV64" i="10"/>
  <c r="AK64" i="10"/>
  <c r="AQ64" i="10"/>
  <c r="AF64" i="10"/>
  <c r="AD65" i="10"/>
  <c r="AG65" i="9"/>
  <c r="AF65" i="9"/>
  <c r="AE66" i="9"/>
  <c r="AK66" i="9"/>
  <c r="AM65" i="9"/>
  <c r="AL65" i="9"/>
  <c r="AW65" i="9"/>
  <c r="AV66" i="9"/>
  <c r="AX65" i="9"/>
  <c r="Z65" i="9"/>
  <c r="Y66" i="9"/>
  <c r="AA65" i="9"/>
  <c r="AQ66" i="9"/>
  <c r="AS65" i="9"/>
  <c r="AR65" i="9"/>
  <c r="AQ11" i="5"/>
  <c r="AR9" i="5"/>
  <c r="AQ9" i="5"/>
  <c r="AQ10" i="5"/>
  <c r="AQ21" i="5"/>
  <c r="AK20" i="5"/>
  <c r="AE12" i="5"/>
  <c r="P14" i="5" s="1"/>
  <c r="H30" i="4"/>
  <c r="AM39" i="4" s="1"/>
  <c r="L22" i="4"/>
  <c r="AP33" i="4" s="1"/>
  <c r="G30" i="4"/>
  <c r="AL39" i="4" s="1"/>
  <c r="L20" i="4"/>
  <c r="AL32" i="4" s="1"/>
  <c r="K30" i="4"/>
  <c r="AP41" i="4" s="1"/>
  <c r="J30" i="4"/>
  <c r="AO43" i="4" s="1"/>
  <c r="L28" i="4"/>
  <c r="AO36" i="4" s="1"/>
  <c r="L24" i="4"/>
  <c r="AO34" i="4" s="1"/>
  <c r="L26" i="4"/>
  <c r="AO35" i="4" s="1"/>
  <c r="AM41" i="4"/>
  <c r="I30" i="4"/>
  <c r="AN43" i="4" s="1"/>
  <c r="AQ31" i="13" l="1"/>
  <c r="AQ37" i="13"/>
  <c r="AQ41" i="13"/>
  <c r="AQ45" i="13"/>
  <c r="AQ34" i="13"/>
  <c r="AQ33" i="13"/>
  <c r="AQ38" i="13"/>
  <c r="AQ42" i="13"/>
  <c r="AQ47" i="13"/>
  <c r="AQ46" i="13"/>
  <c r="AQ35" i="13"/>
  <c r="AQ39" i="13"/>
  <c r="AQ43" i="13"/>
  <c r="AQ30" i="13"/>
  <c r="AQ48" i="13"/>
  <c r="AQ36" i="13"/>
  <c r="AQ40" i="13"/>
  <c r="AQ44" i="13"/>
  <c r="AQ32" i="13"/>
  <c r="AL42" i="4"/>
  <c r="AL41" i="4"/>
  <c r="AQ82" i="13"/>
  <c r="AQ90" i="13"/>
  <c r="AQ98" i="13"/>
  <c r="AQ83" i="13"/>
  <c r="AQ91" i="13"/>
  <c r="AQ99" i="13"/>
  <c r="AQ84" i="13"/>
  <c r="AQ92" i="13"/>
  <c r="AQ100" i="13"/>
  <c r="AQ85" i="13"/>
  <c r="AQ93" i="13"/>
  <c r="AQ101" i="13"/>
  <c r="AQ78" i="13"/>
  <c r="AQ86" i="13"/>
  <c r="AQ94" i="13"/>
  <c r="AQ102" i="13"/>
  <c r="AQ79" i="13"/>
  <c r="AQ87" i="13"/>
  <c r="AQ95" i="13"/>
  <c r="AQ103" i="13"/>
  <c r="AQ80" i="13"/>
  <c r="AQ88" i="13"/>
  <c r="AQ96" i="13"/>
  <c r="AQ104" i="13"/>
  <c r="AQ81" i="13"/>
  <c r="AQ89" i="13"/>
  <c r="AQ97" i="13"/>
  <c r="AP25" i="13"/>
  <c r="AP47" i="13"/>
  <c r="AP23" i="13"/>
  <c r="AP45" i="13"/>
  <c r="AP27" i="13"/>
  <c r="AP51" i="13"/>
  <c r="AP75" i="13"/>
  <c r="AP29" i="13"/>
  <c r="AP49" i="13"/>
  <c r="AP73" i="13"/>
  <c r="AP28" i="13"/>
  <c r="AP46" i="13"/>
  <c r="AP54" i="13"/>
  <c r="AP62" i="13"/>
  <c r="AP70" i="13"/>
  <c r="AP33" i="13"/>
  <c r="AP59" i="13"/>
  <c r="AP31" i="13"/>
  <c r="AP53" i="13"/>
  <c r="AP35" i="13"/>
  <c r="AP57" i="13"/>
  <c r="AP77" i="13"/>
  <c r="AP36" i="13"/>
  <c r="AP55" i="13"/>
  <c r="AP22" i="13"/>
  <c r="AP30" i="13"/>
  <c r="AP48" i="13"/>
  <c r="AP56" i="13"/>
  <c r="AP64" i="13"/>
  <c r="AP72" i="13"/>
  <c r="AP38" i="13"/>
  <c r="AP37" i="13"/>
  <c r="AP61" i="13"/>
  <c r="AP40" i="13"/>
  <c r="AP65" i="13"/>
  <c r="AP39" i="13"/>
  <c r="AP63" i="13"/>
  <c r="AP24" i="13"/>
  <c r="AP32" i="13"/>
  <c r="AP50" i="13"/>
  <c r="AP58" i="13"/>
  <c r="AP66" i="13"/>
  <c r="AP74" i="13"/>
  <c r="AP42" i="13"/>
  <c r="AP41" i="13"/>
  <c r="AP71" i="13"/>
  <c r="AP44" i="13"/>
  <c r="AP69" i="13"/>
  <c r="AP21" i="13"/>
  <c r="AP43" i="13"/>
  <c r="AP67" i="13"/>
  <c r="AP26" i="13"/>
  <c r="AP34" i="13"/>
  <c r="AP52" i="13"/>
  <c r="AP60" i="13"/>
  <c r="AP68" i="13"/>
  <c r="AP76" i="13"/>
  <c r="AL36" i="5"/>
  <c r="AK35" i="5"/>
  <c r="AK34" i="5"/>
  <c r="AK36" i="5"/>
  <c r="AQ37" i="5"/>
  <c r="AQ36" i="5"/>
  <c r="AR38" i="5"/>
  <c r="AQ38" i="5"/>
  <c r="M14" i="13"/>
  <c r="K20" i="13"/>
  <c r="AQ22" i="13"/>
  <c r="AQ27" i="13"/>
  <c r="AQ24" i="13"/>
  <c r="AQ21" i="13"/>
  <c r="AQ26" i="13"/>
  <c r="AQ25" i="13"/>
  <c r="AQ23" i="13"/>
  <c r="AP19" i="13"/>
  <c r="AP20" i="13"/>
  <c r="AG33" i="13"/>
  <c r="AP17" i="13"/>
  <c r="AP18" i="13"/>
  <c r="AF35" i="13"/>
  <c r="AP15" i="13"/>
  <c r="AP16" i="13"/>
  <c r="AG15" i="13"/>
  <c r="AF15" i="13"/>
  <c r="AF17" i="13"/>
  <c r="M13" i="13"/>
  <c r="H20" i="13"/>
  <c r="M20" i="13" s="1"/>
  <c r="AP14" i="13"/>
  <c r="J13" i="13"/>
  <c r="AX24" i="5"/>
  <c r="AY25" i="5"/>
  <c r="AX25" i="5"/>
  <c r="AX23" i="5"/>
  <c r="AN34" i="4"/>
  <c r="AM43" i="4"/>
  <c r="AP32" i="4"/>
  <c r="AN32" i="4"/>
  <c r="AP36" i="4"/>
  <c r="AO33" i="4"/>
  <c r="AP43" i="4"/>
  <c r="AP35" i="4"/>
  <c r="AL33" i="4"/>
  <c r="AN36" i="4"/>
  <c r="AL34" i="4"/>
  <c r="AL43" i="4"/>
  <c r="AN33" i="4"/>
  <c r="AO32" i="4"/>
  <c r="AF65" i="10"/>
  <c r="AE65" i="10"/>
  <c r="AD66" i="10"/>
  <c r="AW65" i="10"/>
  <c r="AV65" i="10"/>
  <c r="AU66" i="10"/>
  <c r="Z65" i="10"/>
  <c r="Y65" i="10"/>
  <c r="X66" i="10"/>
  <c r="AQ65" i="10"/>
  <c r="AP66" i="10"/>
  <c r="AR65" i="10"/>
  <c r="AJ66" i="10"/>
  <c r="AL65" i="10"/>
  <c r="AK65" i="10"/>
  <c r="AX66" i="9"/>
  <c r="AW66" i="9"/>
  <c r="AV67" i="9"/>
  <c r="AK67" i="9"/>
  <c r="AM66" i="9"/>
  <c r="AL66" i="9"/>
  <c r="AA66" i="9"/>
  <c r="Z66" i="9"/>
  <c r="Y67" i="9"/>
  <c r="AE67" i="9"/>
  <c r="AG66" i="9"/>
  <c r="AF66" i="9"/>
  <c r="AR66" i="9"/>
  <c r="AQ67" i="9"/>
  <c r="AS66" i="9"/>
  <c r="AK19" i="5"/>
  <c r="AK18" i="5"/>
  <c r="AK17" i="5"/>
  <c r="AL19" i="5"/>
  <c r="AR20" i="5"/>
  <c r="AQ19" i="5"/>
  <c r="AQ20" i="5"/>
  <c r="AQ18" i="5"/>
  <c r="AN39" i="4"/>
  <c r="AO42" i="4"/>
  <c r="AM33" i="4"/>
  <c r="AM35" i="4"/>
  <c r="AP42" i="4"/>
  <c r="AM34" i="4"/>
  <c r="AL35" i="4"/>
  <c r="AL36" i="4"/>
  <c r="AQ36" i="4" s="1"/>
  <c r="AO40" i="4"/>
  <c r="AN35" i="4"/>
  <c r="AP39" i="4"/>
  <c r="AP44" i="4" s="1"/>
  <c r="L30" i="4"/>
  <c r="AN40" i="4"/>
  <c r="AL40" i="4"/>
  <c r="AL44" i="4" s="1"/>
  <c r="AM32" i="4"/>
  <c r="AM40" i="4"/>
  <c r="AM42" i="4"/>
  <c r="AN42" i="4"/>
  <c r="AM36" i="4"/>
  <c r="AP34" i="4"/>
  <c r="AP40" i="4"/>
  <c r="AN41" i="4"/>
  <c r="AO39" i="4"/>
  <c r="AO41" i="4"/>
  <c r="AO44" i="4" l="1"/>
  <c r="AQ32" i="4"/>
  <c r="AN44" i="4"/>
  <c r="AM44" i="4"/>
  <c r="AQ13" i="13"/>
  <c r="AQ35" i="4"/>
  <c r="N20" i="13"/>
  <c r="O20" i="13" s="1"/>
  <c r="AP13" i="13"/>
  <c r="AP11" i="13"/>
  <c r="AQ33" i="4"/>
  <c r="AQ34" i="4"/>
  <c r="AJ67" i="10"/>
  <c r="AL66" i="10"/>
  <c r="AK66" i="10"/>
  <c r="Z66" i="10"/>
  <c r="Y66" i="10"/>
  <c r="X67" i="10"/>
  <c r="AQ66" i="10"/>
  <c r="AP67" i="10"/>
  <c r="AR66" i="10"/>
  <c r="AF66" i="10"/>
  <c r="AE66" i="10"/>
  <c r="AD67" i="10"/>
  <c r="AW66" i="10"/>
  <c r="AV66" i="10"/>
  <c r="AU67" i="10"/>
  <c r="AL67" i="9"/>
  <c r="AK68" i="9"/>
  <c r="AM67" i="9"/>
  <c r="AS67" i="9"/>
  <c r="AR67" i="9"/>
  <c r="AQ68" i="9"/>
  <c r="AV68" i="9"/>
  <c r="AX67" i="9"/>
  <c r="AW67" i="9"/>
  <c r="AE68" i="9"/>
  <c r="AG67" i="9"/>
  <c r="AF67" i="9"/>
  <c r="Y68" i="9"/>
  <c r="AA67" i="9"/>
  <c r="Z67" i="9"/>
  <c r="AP10" i="13" l="1"/>
  <c r="AR10" i="13" s="1"/>
  <c r="AW67" i="10"/>
  <c r="AV67" i="10"/>
  <c r="AU68" i="10"/>
  <c r="AF67" i="10"/>
  <c r="AE67" i="10"/>
  <c r="AD68" i="10"/>
  <c r="AQ67" i="10"/>
  <c r="AP68" i="10"/>
  <c r="AR67" i="10"/>
  <c r="Z67" i="10"/>
  <c r="Y67" i="10"/>
  <c r="X68" i="10"/>
  <c r="AJ68" i="10"/>
  <c r="AL67" i="10"/>
  <c r="AK67" i="10"/>
  <c r="AV69" i="9"/>
  <c r="AX68" i="9"/>
  <c r="AW68" i="9"/>
  <c r="AF68" i="9"/>
  <c r="AE69" i="9"/>
  <c r="AG68" i="9"/>
  <c r="AQ69" i="9"/>
  <c r="AS68" i="9"/>
  <c r="AR68" i="9"/>
  <c r="AM68" i="9"/>
  <c r="AL68" i="9"/>
  <c r="AK69" i="9"/>
  <c r="Y69" i="9"/>
  <c r="AA68" i="9"/>
  <c r="Z68" i="9"/>
  <c r="AP9" i="13" l="1"/>
  <c r="AR9" i="13" s="1"/>
  <c r="V7" i="13" s="1"/>
  <c r="W7" i="13" s="1"/>
  <c r="AW68" i="10"/>
  <c r="AV68" i="10"/>
  <c r="AU69" i="10"/>
  <c r="AF68" i="10"/>
  <c r="AE68" i="10"/>
  <c r="AD69" i="10"/>
  <c r="AJ69" i="10"/>
  <c r="AL68" i="10"/>
  <c r="AK68" i="10"/>
  <c r="Z68" i="10"/>
  <c r="Y68" i="10"/>
  <c r="X69" i="10"/>
  <c r="AQ68" i="10"/>
  <c r="AP69" i="10"/>
  <c r="AR68" i="10"/>
  <c r="Z69" i="9"/>
  <c r="Y70" i="9"/>
  <c r="AA69" i="9"/>
  <c r="AK70" i="9"/>
  <c r="AM69" i="9"/>
  <c r="AL69" i="9"/>
  <c r="AQ70" i="9"/>
  <c r="AS69" i="9"/>
  <c r="AR69" i="9"/>
  <c r="AG69" i="9"/>
  <c r="AF69" i="9"/>
  <c r="AE70" i="9"/>
  <c r="AW69" i="9"/>
  <c r="AV70" i="9"/>
  <c r="AX69" i="9"/>
  <c r="AQ69" i="10" l="1"/>
  <c r="AP70" i="10"/>
  <c r="AR69" i="10"/>
  <c r="Z69" i="10"/>
  <c r="Y69" i="10"/>
  <c r="X70" i="10"/>
  <c r="AJ70" i="10"/>
  <c r="AL69" i="10"/>
  <c r="AK69" i="10"/>
  <c r="AW69" i="10"/>
  <c r="AV69" i="10"/>
  <c r="AU70" i="10"/>
  <c r="AF69" i="10"/>
  <c r="AE69" i="10"/>
  <c r="AD70" i="10"/>
  <c r="AE71" i="9"/>
  <c r="AG70" i="9"/>
  <c r="AF70" i="9"/>
  <c r="AK71" i="9"/>
  <c r="AM70" i="9"/>
  <c r="AL70" i="9"/>
  <c r="AX70" i="9"/>
  <c r="AW70" i="9"/>
  <c r="AV71" i="9"/>
  <c r="AR70" i="9"/>
  <c r="AQ71" i="9"/>
  <c r="AS70" i="9"/>
  <c r="AA70" i="9"/>
  <c r="Z70" i="9"/>
  <c r="Y71" i="9"/>
  <c r="AW70" i="10" l="1"/>
  <c r="AV70" i="10"/>
  <c r="AU71" i="10"/>
  <c r="AF70" i="10"/>
  <c r="AE70" i="10"/>
  <c r="AD71" i="10"/>
  <c r="AJ71" i="10"/>
  <c r="AL70" i="10"/>
  <c r="AK70" i="10"/>
  <c r="Z70" i="10"/>
  <c r="Y70" i="10"/>
  <c r="X71" i="10"/>
  <c r="AQ70" i="10"/>
  <c r="AP71" i="10"/>
  <c r="AR70" i="10"/>
  <c r="AL71" i="9"/>
  <c r="AK72" i="9"/>
  <c r="AM71" i="9"/>
  <c r="Y72" i="9"/>
  <c r="AA71" i="9"/>
  <c r="Z71" i="9"/>
  <c r="AS71" i="9"/>
  <c r="AR71" i="9"/>
  <c r="AQ72" i="9"/>
  <c r="AV72" i="9"/>
  <c r="AX71" i="9"/>
  <c r="AW71" i="9"/>
  <c r="AE72" i="9"/>
  <c r="AG71" i="9"/>
  <c r="AF71" i="9"/>
  <c r="Z71" i="10" l="1"/>
  <c r="Y71" i="10"/>
  <c r="X72" i="10"/>
  <c r="AJ72" i="10"/>
  <c r="AL71" i="10"/>
  <c r="AK71" i="10"/>
  <c r="AW71" i="10"/>
  <c r="AV71" i="10"/>
  <c r="AU72" i="10"/>
  <c r="AQ71" i="10"/>
  <c r="AP72" i="10"/>
  <c r="AR71" i="10"/>
  <c r="AF71" i="10"/>
  <c r="AE71" i="10"/>
  <c r="AD72" i="10"/>
  <c r="Y73" i="9"/>
  <c r="AA72" i="9"/>
  <c r="Z72" i="9"/>
  <c r="AM72" i="9"/>
  <c r="AL72" i="9"/>
  <c r="AK73" i="9"/>
  <c r="AV73" i="9"/>
  <c r="AX72" i="9"/>
  <c r="AW72" i="9"/>
  <c r="AF72" i="9"/>
  <c r="AE73" i="9"/>
  <c r="AG72" i="9"/>
  <c r="AQ73" i="9"/>
  <c r="AS72" i="9"/>
  <c r="AR72" i="9"/>
  <c r="AJ73" i="10" l="1"/>
  <c r="AL72" i="10"/>
  <c r="AK72" i="10"/>
  <c r="AF72" i="10"/>
  <c r="AE72" i="10"/>
  <c r="AD73" i="10"/>
  <c r="AQ72" i="10"/>
  <c r="AP73" i="10"/>
  <c r="AR72" i="10"/>
  <c r="Z72" i="10"/>
  <c r="Y72" i="10"/>
  <c r="X73" i="10"/>
  <c r="AW72" i="10"/>
  <c r="AV72" i="10"/>
  <c r="AU73" i="10"/>
  <c r="AG73" i="9"/>
  <c r="AF73" i="9"/>
  <c r="AE74" i="9"/>
  <c r="AK74" i="9"/>
  <c r="AM73" i="9"/>
  <c r="AL73" i="9"/>
  <c r="AW73" i="9"/>
  <c r="AV74" i="9"/>
  <c r="AX73" i="9"/>
  <c r="AQ74" i="9"/>
  <c r="AS73" i="9"/>
  <c r="AR73" i="9"/>
  <c r="Z73" i="9"/>
  <c r="Y74" i="9"/>
  <c r="AA73" i="9"/>
  <c r="AW73" i="10" l="1"/>
  <c r="AV73" i="10"/>
  <c r="AU74" i="10"/>
  <c r="Z73" i="10"/>
  <c r="Y73" i="10"/>
  <c r="X74" i="10"/>
  <c r="AQ73" i="10"/>
  <c r="AP74" i="10"/>
  <c r="AR73" i="10"/>
  <c r="AF73" i="10"/>
  <c r="AE73" i="10"/>
  <c r="AD74" i="10"/>
  <c r="AJ74" i="10"/>
  <c r="AL73" i="10"/>
  <c r="AK73" i="10"/>
  <c r="AX74" i="9"/>
  <c r="AW74" i="9"/>
  <c r="AV75" i="9"/>
  <c r="AK75" i="9"/>
  <c r="AM74" i="9"/>
  <c r="AL74" i="9"/>
  <c r="AE75" i="9"/>
  <c r="AG74" i="9"/>
  <c r="AF74" i="9"/>
  <c r="AA74" i="9"/>
  <c r="Z74" i="9"/>
  <c r="Y75" i="9"/>
  <c r="AR74" i="9"/>
  <c r="AQ75" i="9"/>
  <c r="AS74" i="9"/>
  <c r="AF74" i="10" l="1"/>
  <c r="AE74" i="10"/>
  <c r="AD75" i="10"/>
  <c r="AQ74" i="10"/>
  <c r="AP75" i="10"/>
  <c r="AR74" i="10"/>
  <c r="AW74" i="10"/>
  <c r="AV74" i="10"/>
  <c r="AU75" i="10"/>
  <c r="Z74" i="10"/>
  <c r="Y74" i="10"/>
  <c r="X75" i="10"/>
  <c r="AJ75" i="10"/>
  <c r="AL74" i="10"/>
  <c r="AK74" i="10"/>
  <c r="Y76" i="9"/>
  <c r="AA75" i="9"/>
  <c r="Z75" i="9"/>
  <c r="AL75" i="9"/>
  <c r="AK76" i="9"/>
  <c r="AM75" i="9"/>
  <c r="AE76" i="9"/>
  <c r="AG75" i="9"/>
  <c r="AF75" i="9"/>
  <c r="AV76" i="9"/>
  <c r="AX75" i="9"/>
  <c r="AW75" i="9"/>
  <c r="AS75" i="9"/>
  <c r="AR75" i="9"/>
  <c r="AQ76" i="9"/>
  <c r="Z75" i="10" l="1"/>
  <c r="Y75" i="10"/>
  <c r="X76" i="10"/>
  <c r="AF75" i="10"/>
  <c r="AE75" i="10"/>
  <c r="AD76" i="10"/>
  <c r="AJ76" i="10"/>
  <c r="AL75" i="10"/>
  <c r="AK75" i="10"/>
  <c r="AW75" i="10"/>
  <c r="AV75" i="10"/>
  <c r="AU76" i="10"/>
  <c r="AQ75" i="10"/>
  <c r="AP76" i="10"/>
  <c r="AR75" i="10"/>
  <c r="AQ77" i="9"/>
  <c r="AS76" i="9"/>
  <c r="AR76" i="9"/>
  <c r="AF76" i="9"/>
  <c r="AE77" i="9"/>
  <c r="AG76" i="9"/>
  <c r="AV77" i="9"/>
  <c r="AX76" i="9"/>
  <c r="AW76" i="9"/>
  <c r="AM76" i="9"/>
  <c r="AL76" i="9"/>
  <c r="AK77" i="9"/>
  <c r="Y77" i="9"/>
  <c r="AA76" i="9"/>
  <c r="Z76" i="9"/>
  <c r="AW76" i="10" l="1"/>
  <c r="AV76" i="10"/>
  <c r="AU77" i="10"/>
  <c r="AJ77" i="10"/>
  <c r="AL76" i="10"/>
  <c r="AK76" i="10"/>
  <c r="Z76" i="10"/>
  <c r="Y76" i="10"/>
  <c r="X77" i="10"/>
  <c r="AQ76" i="10"/>
  <c r="AP77" i="10"/>
  <c r="AR76" i="10"/>
  <c r="AF76" i="10"/>
  <c r="AE76" i="10"/>
  <c r="AD77" i="10"/>
  <c r="Z77" i="9"/>
  <c r="Y78" i="9"/>
  <c r="AA77" i="9"/>
  <c r="AK78" i="9"/>
  <c r="AM77" i="9"/>
  <c r="AL77" i="9"/>
  <c r="AW77" i="9"/>
  <c r="AV78" i="9"/>
  <c r="AX77" i="9"/>
  <c r="AG77" i="9"/>
  <c r="AF77" i="9"/>
  <c r="AE78" i="9"/>
  <c r="AQ78" i="9"/>
  <c r="AS77" i="9"/>
  <c r="AR77" i="9"/>
  <c r="AJ78" i="10" l="1"/>
  <c r="AL77" i="10"/>
  <c r="AK77" i="10"/>
  <c r="AF77" i="10"/>
  <c r="AE77" i="10"/>
  <c r="AD78" i="10"/>
  <c r="AQ77" i="10"/>
  <c r="AP78" i="10"/>
  <c r="AR77" i="10"/>
  <c r="AW77" i="10"/>
  <c r="AV77" i="10"/>
  <c r="AU78" i="10"/>
  <c r="Z77" i="10"/>
  <c r="Y77" i="10"/>
  <c r="X78" i="10"/>
  <c r="AR78" i="9"/>
  <c r="AQ79" i="9"/>
  <c r="AS78" i="9"/>
  <c r="AE79" i="9"/>
  <c r="AG78" i="9"/>
  <c r="AF78" i="9"/>
  <c r="AX78" i="9"/>
  <c r="AW78" i="9"/>
  <c r="AV79" i="9"/>
  <c r="AK79" i="9"/>
  <c r="AM78" i="9"/>
  <c r="AL78" i="9"/>
  <c r="AA78" i="9"/>
  <c r="Z78" i="9"/>
  <c r="Y79" i="9"/>
  <c r="AF78" i="10" l="1"/>
  <c r="AE78" i="10"/>
  <c r="AD79" i="10"/>
  <c r="AW78" i="10"/>
  <c r="AV78" i="10"/>
  <c r="AU79" i="10"/>
  <c r="AQ78" i="10"/>
  <c r="AP79" i="10"/>
  <c r="AR78" i="10"/>
  <c r="Z78" i="10"/>
  <c r="Y78" i="10"/>
  <c r="X79" i="10"/>
  <c r="AJ79" i="10"/>
  <c r="AL78" i="10"/>
  <c r="AK78" i="10"/>
  <c r="AE80" i="9"/>
  <c r="AG79" i="9"/>
  <c r="AF79" i="9"/>
  <c r="Y80" i="9"/>
  <c r="AA79" i="9"/>
  <c r="Z79" i="9"/>
  <c r="AS79" i="9"/>
  <c r="AR79" i="9"/>
  <c r="AQ80" i="9"/>
  <c r="AL79" i="9"/>
  <c r="AK80" i="9"/>
  <c r="AM79" i="9"/>
  <c r="AV80" i="9"/>
  <c r="AX79" i="9"/>
  <c r="AW79" i="9"/>
  <c r="Z79" i="10" l="1"/>
  <c r="Y79" i="10"/>
  <c r="X80" i="10"/>
  <c r="AQ79" i="10"/>
  <c r="AP80" i="10"/>
  <c r="AR79" i="10"/>
  <c r="AF79" i="10"/>
  <c r="AE79" i="10"/>
  <c r="AD80" i="10"/>
  <c r="AW79" i="10"/>
  <c r="AV79" i="10"/>
  <c r="AU80" i="10"/>
  <c r="AJ80" i="10"/>
  <c r="AL79" i="10"/>
  <c r="AK79" i="10"/>
  <c r="Y81" i="9"/>
  <c r="AA80" i="9"/>
  <c r="Z80" i="9"/>
  <c r="AM80" i="9"/>
  <c r="AL80" i="9"/>
  <c r="AK81" i="9"/>
  <c r="AV81" i="9"/>
  <c r="AX80" i="9"/>
  <c r="AW80" i="9"/>
  <c r="AQ81" i="9"/>
  <c r="AS80" i="9"/>
  <c r="AR80" i="9"/>
  <c r="AF80" i="9"/>
  <c r="AE81" i="9"/>
  <c r="AG80" i="9"/>
  <c r="Z80" i="10" l="1"/>
  <c r="Y80" i="10"/>
  <c r="X81" i="10"/>
  <c r="AW80" i="10"/>
  <c r="AV80" i="10"/>
  <c r="AU81" i="10"/>
  <c r="AJ81" i="10"/>
  <c r="AL80" i="10"/>
  <c r="AK80" i="10"/>
  <c r="AF80" i="10"/>
  <c r="AE80" i="10"/>
  <c r="AD81" i="10"/>
  <c r="AQ80" i="10"/>
  <c r="AP81" i="10"/>
  <c r="AR80" i="10"/>
  <c r="AW81" i="9"/>
  <c r="AV82" i="9"/>
  <c r="AX81" i="9"/>
  <c r="AG81" i="9"/>
  <c r="AF81" i="9"/>
  <c r="AE82" i="9"/>
  <c r="AQ82" i="9"/>
  <c r="AS81" i="9"/>
  <c r="AR81" i="9"/>
  <c r="AK82" i="9"/>
  <c r="AM81" i="9"/>
  <c r="AL81" i="9"/>
  <c r="Z81" i="9"/>
  <c r="Y82" i="9"/>
  <c r="AA81" i="9"/>
  <c r="AF81" i="10" l="1"/>
  <c r="AE81" i="10"/>
  <c r="AD82" i="10"/>
  <c r="AJ82" i="10"/>
  <c r="AL81" i="10"/>
  <c r="AK81" i="10"/>
  <c r="Z81" i="10"/>
  <c r="Y81" i="10"/>
  <c r="X82" i="10"/>
  <c r="AQ81" i="10"/>
  <c r="AP82" i="10"/>
  <c r="AR81" i="10"/>
  <c r="AW81" i="10"/>
  <c r="AV81" i="10"/>
  <c r="AU82" i="10"/>
  <c r="AR82" i="9"/>
  <c r="AQ83" i="9"/>
  <c r="AS82" i="9"/>
  <c r="AA82" i="9"/>
  <c r="Z82" i="9"/>
  <c r="Y83" i="9"/>
  <c r="AK83" i="9"/>
  <c r="AM82" i="9"/>
  <c r="AL82" i="9"/>
  <c r="AE83" i="9"/>
  <c r="AG82" i="9"/>
  <c r="AF82" i="9"/>
  <c r="AX82" i="9"/>
  <c r="AW82" i="9"/>
  <c r="AV83" i="9"/>
  <c r="AJ83" i="10" l="1"/>
  <c r="AL82" i="10"/>
  <c r="AK82" i="10"/>
  <c r="AW82" i="10"/>
  <c r="AV82" i="10"/>
  <c r="AU83" i="10"/>
  <c r="AQ82" i="10"/>
  <c r="AP83" i="10"/>
  <c r="AR82" i="10"/>
  <c r="AF82" i="10"/>
  <c r="AE82" i="10"/>
  <c r="AD83" i="10"/>
  <c r="Z82" i="10"/>
  <c r="Y82" i="10"/>
  <c r="X83" i="10"/>
  <c r="AV84" i="9"/>
  <c r="AX83" i="9"/>
  <c r="AW83" i="9"/>
  <c r="AL83" i="9"/>
  <c r="AK84" i="9"/>
  <c r="AM83" i="9"/>
  <c r="AE84" i="9"/>
  <c r="AG83" i="9"/>
  <c r="AF83" i="9"/>
  <c r="Y84" i="9"/>
  <c r="AA83" i="9"/>
  <c r="Z83" i="9"/>
  <c r="AS83" i="9"/>
  <c r="AR83" i="9"/>
  <c r="AQ84" i="9"/>
  <c r="Z83" i="10" l="1"/>
  <c r="Y83" i="10"/>
  <c r="X84" i="10"/>
  <c r="AF83" i="10"/>
  <c r="AE83" i="10"/>
  <c r="AD84" i="10"/>
  <c r="AQ83" i="10"/>
  <c r="AP84" i="10"/>
  <c r="AR83" i="10"/>
  <c r="AW83" i="10"/>
  <c r="AV83" i="10"/>
  <c r="AU84" i="10"/>
  <c r="AJ84" i="10"/>
  <c r="AL83" i="10"/>
  <c r="AK83" i="10"/>
  <c r="AS84" i="9"/>
  <c r="AR84" i="9"/>
  <c r="AR85" i="9" s="1"/>
  <c r="AF84" i="9"/>
  <c r="AF85" i="9" s="1"/>
  <c r="AG84" i="9"/>
  <c r="AA84" i="9"/>
  <c r="AA85" i="9" s="1"/>
  <c r="Z84" i="9"/>
  <c r="Z85" i="9" s="1"/>
  <c r="AM84" i="9"/>
  <c r="AL84" i="9"/>
  <c r="AL85" i="9" s="1"/>
  <c r="AX84" i="9"/>
  <c r="AW84" i="9"/>
  <c r="AW85" i="9" s="1"/>
  <c r="AF84" i="10" l="1"/>
  <c r="AE84" i="10"/>
  <c r="AE85" i="10" s="1"/>
  <c r="AL84" i="10"/>
  <c r="AK84" i="10"/>
  <c r="AK85" i="10" s="1"/>
  <c r="AW84" i="10"/>
  <c r="AV84" i="10"/>
  <c r="AV85" i="10" s="1"/>
  <c r="AQ84" i="10"/>
  <c r="AQ85" i="10" s="1"/>
  <c r="AR84" i="10"/>
  <c r="Z84" i="10"/>
  <c r="Z85" i="10" s="1"/>
  <c r="Y84" i="10"/>
  <c r="Y85" i="10" s="1"/>
</calcChain>
</file>

<file path=xl/comments1.xml><?xml version="1.0" encoding="utf-8"?>
<comments xmlns="http://schemas.openxmlformats.org/spreadsheetml/2006/main">
  <authors>
    <author>V_Gigova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
</t>
        </r>
        <r>
          <rPr>
            <sz val="9"/>
            <color indexed="81"/>
            <rFont val="Tahoma"/>
            <family val="2"/>
            <charset val="204"/>
          </rPr>
          <t xml:space="preserve">
1 мъже
2 жени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Националност
</t>
        </r>
        <r>
          <rPr>
            <sz val="9"/>
            <color indexed="81"/>
            <rFont val="Tahoma"/>
            <family val="2"/>
            <charset val="204"/>
          </rPr>
          <t xml:space="preserve">
1 БГ
2 друго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Местоживеене
</t>
        </r>
        <r>
          <rPr>
            <sz val="9"/>
            <color indexed="81"/>
            <rFont val="Tahoma"/>
            <family val="2"/>
            <charset val="204"/>
          </rPr>
          <t xml:space="preserve">
1 София
2 Провинция
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  <charset val="204"/>
          </rPr>
          <t>Висше училище, в което е завършена ОКС "Бакалавър"</t>
        </r>
        <r>
          <rPr>
            <sz val="9"/>
            <color indexed="81"/>
            <rFont val="Tahoma"/>
            <family val="2"/>
            <charset val="204"/>
          </rPr>
          <t xml:space="preserve">
1 НСА
2 Друго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204"/>
          </rPr>
          <t>Магистърска програма
1 - СВП
2 - Сп. Мениджмънт
3 - Сп. Психология
4 - Сп. Журналистика
5 - Други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Форма на обучение?
</t>
        </r>
        <r>
          <rPr>
            <sz val="9"/>
            <color indexed="81"/>
            <rFont val="Tahoma"/>
            <family val="2"/>
            <charset val="204"/>
          </rPr>
          <t xml:space="preserve">
1 Редовна
2 Задочна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  <charset val="204"/>
          </rPr>
          <t>Работите ли?</t>
        </r>
        <r>
          <rPr>
            <sz val="9"/>
            <color indexed="81"/>
            <rFont val="Tahoma"/>
            <family val="2"/>
            <charset val="204"/>
          </rPr>
          <t xml:space="preserve">
1 да
2 не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Желаете ли да се включите в ДО?
</t>
        </r>
        <r>
          <rPr>
            <sz val="9"/>
            <color indexed="81"/>
            <rFont val="Tahoma"/>
            <family val="2"/>
            <charset val="204"/>
          </rPr>
          <t xml:space="preserve">
1- да
2 - да, ако условията са благоприятни
3 - не
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1-  8-11 часа</t>
        </r>
      </text>
    </comment>
    <comment ref="K4" authorId="0" shape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1- 11-13 часа
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1 - 13-16 часа</t>
        </r>
      </text>
    </comment>
    <comment ref="M4" authorId="0" shapeId="0">
      <text>
        <r>
          <rPr>
            <b/>
            <sz val="9"/>
            <color indexed="81"/>
            <rFont val="Tahoma"/>
            <family val="2"/>
            <charset val="204"/>
          </rPr>
          <t>Време от денонощието</t>
        </r>
        <r>
          <rPr>
            <sz val="9"/>
            <color indexed="81"/>
            <rFont val="Tahoma"/>
            <family val="2"/>
            <charset val="204"/>
          </rPr>
          <t xml:space="preserve">
1 -16-18 часа</t>
        </r>
      </text>
    </comment>
    <comment ref="N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Време от денонощието
</t>
        </r>
        <r>
          <rPr>
            <sz val="9"/>
            <color indexed="81"/>
            <rFont val="Tahoma"/>
            <family val="2"/>
            <charset val="204"/>
          </rPr>
          <t xml:space="preserve">
1 - 18-20 часа</t>
        </r>
      </text>
    </comment>
    <comment ref="O4" authorId="0" shapeId="0">
      <text>
        <r>
          <rPr>
            <b/>
            <sz val="9"/>
            <color indexed="81"/>
            <rFont val="Tahoma"/>
            <family val="2"/>
            <charset val="204"/>
          </rPr>
          <t>17.1. Силно мотивиран съм да се включа в дистанционно обучение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P4" authorId="0" shapeId="0">
      <text>
        <r>
          <rPr>
            <b/>
            <sz val="9"/>
            <color indexed="81"/>
            <rFont val="Tahoma"/>
            <family val="2"/>
            <charset val="204"/>
          </rPr>
          <t>Способен съм да работя самостоятелно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Q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Завършвам задачите, с  които се  захвана
</t>
        </r>
        <r>
          <rPr>
            <sz val="9"/>
            <color indexed="81"/>
            <rFont val="Tahoma"/>
            <family val="2"/>
            <charset val="204"/>
          </rPr>
          <t xml:space="preserve">1 -Вярно 
2 - До известна степен вярно
3- Невярно 
</t>
        </r>
      </text>
    </comment>
    <comment ref="R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Харесва ми да имам самостоятелен темп на обучение
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S4" authorId="0" shapeId="0">
      <text>
        <r>
          <rPr>
            <b/>
            <sz val="9"/>
            <color indexed="81"/>
            <rFont val="Tahoma"/>
            <family val="2"/>
            <charset val="204"/>
          </rPr>
          <t>Мога да организирам успешно задачите си в условията на ДО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 </t>
        </r>
      </text>
    </comment>
    <comment ref="T4" authorId="0" shapeId="0">
      <text>
        <r>
          <rPr>
            <b/>
            <sz val="9"/>
            <color indexed="81"/>
            <rFont val="Tahoma"/>
            <family val="2"/>
            <charset val="204"/>
          </rPr>
          <t>Успешно се справям с научна литература
1 -Вярно 
2 - До известна степен вярно
3- Невярно 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 лесно се изразявам писмено, отколкото устно
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V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Ценя обмена на идеи и бързото получаване на оценка за моята работа
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W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Нямам притеснения да потърся помощ от преподавател 
</t>
        </r>
        <r>
          <rPr>
            <sz val="9"/>
            <color indexed="81"/>
            <rFont val="Tahoma"/>
            <family val="2"/>
            <charset val="204"/>
          </rPr>
          <t>1 -Вярно 
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X4" authorId="0" shapeId="0">
      <text>
        <r>
          <rPr>
            <b/>
            <sz val="9"/>
            <color indexed="81"/>
            <rFont val="Tahoma"/>
            <family val="2"/>
            <charset val="204"/>
          </rPr>
          <t>Приятно ми е да работа на компютър и да търся информация в Интернет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Y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Харесва ми идеята да бъда част от учебна общност </t>
        </r>
        <r>
          <rPr>
            <sz val="9"/>
            <color indexed="81"/>
            <rFont val="Tahoma"/>
            <family val="2"/>
            <charset val="204"/>
          </rPr>
          <t xml:space="preserve">
1 -Вярно 
2 - До известна степен вярно
3- Невярно
</t>
        </r>
      </text>
    </comment>
    <comment ref="Z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ПРедпочитам да уча в истинска класна стая с преподавател
</t>
        </r>
        <r>
          <rPr>
            <sz val="9"/>
            <color indexed="81"/>
            <rFont val="Tahoma"/>
            <family val="2"/>
            <charset val="204"/>
          </rPr>
          <t>1 -Вярно 
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A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Участието във форуми е забавно и подпомага ученето
</t>
        </r>
        <r>
          <rPr>
            <sz val="9"/>
            <color indexed="81"/>
            <rFont val="Tahoma"/>
            <family val="2"/>
            <charset val="204"/>
          </rPr>
          <t>1 -Вярно 
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B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Мога да ползвам електронна  поща
1 -Вярно 
</t>
        </r>
        <r>
          <rPr>
            <sz val="9"/>
            <color indexed="81"/>
            <rFont val="Tahoma"/>
            <family val="2"/>
            <charset val="204"/>
          </rPr>
          <t>2 - До известна степен вярно
3- Невярно</t>
        </r>
      </text>
    </comment>
    <comment ref="AC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Мога да ползвам Skype, ISQ
</t>
        </r>
        <r>
          <rPr>
            <sz val="9"/>
            <color indexed="81"/>
            <rFont val="Tahoma"/>
            <family val="2"/>
            <charset val="204"/>
          </rPr>
          <t xml:space="preserve">1 -Вярно 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>2 - До известна степен вярно
3- Невярно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AD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Електронна поща
</t>
        </r>
        <r>
          <rPr>
            <sz val="9"/>
            <color indexed="81"/>
            <rFont val="Tahoma"/>
            <family val="2"/>
            <charset val="204"/>
          </rPr>
          <t>1-Рядко
2 - 2-3 пъти седмично 
3 - Всеки ден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E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Социални мрежи
</t>
        </r>
        <r>
          <rPr>
            <sz val="9"/>
            <color indexed="81"/>
            <rFont val="Tahoma"/>
            <family val="2"/>
            <charset val="204"/>
          </rPr>
          <t>1-Рядко
2 - 2-3 пъти седмично 
3 - Всеки ден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F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Wikipedia
</t>
        </r>
        <r>
          <rPr>
            <sz val="9"/>
            <color indexed="81"/>
            <rFont val="Tahoma"/>
            <family val="2"/>
            <charset val="204"/>
          </rPr>
          <t xml:space="preserve">
1-Рядко
2 - 2-3 пъти седмично 
3 - Всеки ден
</t>
        </r>
      </text>
    </comment>
    <comment ref="AG4" authorId="0" shapeId="0">
      <text>
        <r>
          <rPr>
            <b/>
            <sz val="9"/>
            <color indexed="81"/>
            <rFont val="Tahoma"/>
            <family val="2"/>
            <charset val="204"/>
          </rPr>
          <t>Сайтове с научна информация</t>
        </r>
        <r>
          <rPr>
            <sz val="9"/>
            <color indexed="81"/>
            <rFont val="Tahoma"/>
            <family val="2"/>
            <charset val="204"/>
          </rPr>
          <t xml:space="preserve">
1-Рядко
2 - 2-3 пъти седмично 
3 - Всеки ден
</t>
        </r>
      </text>
    </comment>
    <comment ref="AH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Сайтове с полезна (научна) информация
</t>
        </r>
        <r>
          <rPr>
            <sz val="9"/>
            <color indexed="81"/>
            <rFont val="Tahoma"/>
            <family val="2"/>
            <charset val="204"/>
          </rPr>
          <t xml:space="preserve">
1-Рядко
2 - 2-3 пъти седмично 
3 - Всеки ден
</t>
        </r>
      </text>
    </comment>
    <comment ref="AI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Медийни сайтове
</t>
        </r>
        <r>
          <rPr>
            <sz val="9"/>
            <color indexed="81"/>
            <rFont val="Tahoma"/>
            <family val="2"/>
            <charset val="204"/>
          </rPr>
          <t>1-Рядко
2 - 2-3 пъти седмично 
3 - Всеки ден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Сайтове на институции, учебни заведения
</t>
        </r>
        <r>
          <rPr>
            <sz val="9"/>
            <color indexed="81"/>
            <rFont val="Tahoma"/>
            <family val="2"/>
            <charset val="204"/>
          </rPr>
          <t xml:space="preserve">1-Рядко
2 - 2-3 пъти седмично 
3 - Всеки ден
</t>
        </r>
      </text>
    </comment>
    <comment ref="AK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Сайтове за видеосподеляне
</t>
        </r>
        <r>
          <rPr>
            <sz val="9"/>
            <color indexed="81"/>
            <rFont val="Tahoma"/>
            <family val="2"/>
            <charset val="204"/>
          </rPr>
          <t xml:space="preserve">1-Рядко
2 - 2-3 пъти седмично 
3 - Всеки ден
</t>
        </r>
      </text>
    </comment>
  </commentList>
</comments>
</file>

<file path=xl/comments2.xml><?xml version="1.0" encoding="utf-8"?>
<comments xmlns="http://schemas.openxmlformats.org/spreadsheetml/2006/main">
  <authors>
    <author>v_gigova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>v_gigova:</t>
        </r>
        <r>
          <rPr>
            <sz val="9"/>
            <color indexed="81"/>
            <rFont val="Tahoma"/>
            <family val="2"/>
            <charset val="204"/>
          </rPr>
          <t xml:space="preserve">
1 - 16 години
2 - 18 години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  <charset val="204"/>
          </rPr>
          <t>v_gigova:</t>
        </r>
        <r>
          <rPr>
            <sz val="9"/>
            <color indexed="81"/>
            <rFont val="Tahoma"/>
            <family val="2"/>
            <charset val="204"/>
          </rPr>
          <t xml:space="preserve">
1 - нападатели
2 - среда на терена
3 - защитници
4 - вратари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  <charset val="204"/>
          </rPr>
          <t>v_gigova:</t>
        </r>
        <r>
          <rPr>
            <sz val="9"/>
            <color indexed="81"/>
            <rFont val="Tahoma"/>
            <family val="2"/>
            <charset val="204"/>
          </rPr>
          <t xml:space="preserve">
1 - български футболисти
2 - чуждестранни футболисти</t>
        </r>
      </text>
    </comment>
  </commentList>
</comments>
</file>

<file path=xl/comments3.xml><?xml version="1.0" encoding="utf-8"?>
<comments xmlns="http://schemas.openxmlformats.org/spreadsheetml/2006/main">
  <authors>
    <author>V_Gigova</author>
  </authors>
  <commentList>
    <comment ref="B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Група:
</t>
        </r>
        <r>
          <rPr>
            <sz val="9"/>
            <color indexed="81"/>
            <rFont val="Tahoma"/>
            <family val="2"/>
            <charset val="204"/>
          </rPr>
          <t xml:space="preserve">1- спортуващи
2-неспортуващи
</t>
        </r>
      </text>
    </comment>
  </commentList>
</comments>
</file>

<file path=xl/comments4.xml><?xml version="1.0" encoding="utf-8"?>
<comments xmlns="http://schemas.openxmlformats.org/spreadsheetml/2006/main">
  <authors>
    <author>V_Gigova</author>
  </authors>
  <commentList>
    <comment ref="C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Пол:
</t>
        </r>
        <r>
          <rPr>
            <sz val="9"/>
            <color indexed="81"/>
            <rFont val="Tahoma"/>
            <family val="2"/>
            <charset val="204"/>
          </rPr>
          <t xml:space="preserve">1-мъже
2-жени
</t>
        </r>
      </text>
    </comment>
  </commentList>
</comments>
</file>

<file path=xl/sharedStrings.xml><?xml version="1.0" encoding="utf-8"?>
<sst xmlns="http://schemas.openxmlformats.org/spreadsheetml/2006/main" count="805" uniqueCount="497">
  <si>
    <t>Калкулатор за едномерно разпределение на честотите на една променлива, която има не повече от 5 категории</t>
  </si>
  <si>
    <t>№</t>
  </si>
  <si>
    <t>X</t>
  </si>
  <si>
    <t>Код</t>
  </si>
  <si>
    <t>Наименование</t>
  </si>
  <si>
    <t>Честоти</t>
  </si>
  <si>
    <t>Категории</t>
  </si>
  <si>
    <t>Брой</t>
  </si>
  <si>
    <t>%</t>
  </si>
  <si>
    <t>Общо</t>
  </si>
  <si>
    <t>Всяка от точките в колона "Честоти" съответства на един резултат.</t>
  </si>
  <si>
    <t>Таблица 3.1</t>
  </si>
  <si>
    <t>1. Въведете наименованието на променливата в маркираните с тъмно синьо клетка на таблица 3.1;</t>
  </si>
  <si>
    <t>2. В маркираните със светло синьо клетки на таблица 3.1  с кодове от 1 до 5 въведете резултатите от изследването;</t>
  </si>
  <si>
    <t>3. Задайте наименованието на категориите в таблица 3.2</t>
  </si>
  <si>
    <t>Таблица 3.2</t>
  </si>
  <si>
    <t>Таблица 3.3. Едномерно разпределение на честотите на променливата Х</t>
  </si>
  <si>
    <t>Фиг. 3.1</t>
  </si>
  <si>
    <t>Калкулатор за честотен анализ на две променливи, които имат до 5 категории</t>
  </si>
  <si>
    <t>1. Въведете наименованието на променливите в маркираните с тъмно синьо клетки на таблица 3.4;</t>
  </si>
  <si>
    <t>2. В маркираните със светло синьо клетки на таблица 3.4 въведете с кодове от 1 до 5 резултатите от изследването;</t>
  </si>
  <si>
    <t>Двумерно разпределение на относителните честоти по редовe</t>
  </si>
  <si>
    <t>3. В таблица 2.2 въведете наименованието на категориите на двете променливи</t>
  </si>
  <si>
    <t>Таблица 3.5.</t>
  </si>
  <si>
    <t>Таблица 3.4</t>
  </si>
  <si>
    <t>Променлива Х</t>
  </si>
  <si>
    <t>Променлива Y</t>
  </si>
  <si>
    <t>Таблица 3.6. Двумерно разпределение на абсотютните честоти</t>
  </si>
  <si>
    <t>Фиг. 3.2</t>
  </si>
  <si>
    <t>Двумерно разпределение на относителните честоти по колони</t>
  </si>
  <si>
    <t>Фиг. 3.3</t>
  </si>
  <si>
    <t>Калкулатор за вариационен анализ на не повече от 5 променливи, които имат повече от 4 наблюдения</t>
  </si>
  <si>
    <t>Таблица 3.7</t>
  </si>
  <si>
    <t>Бокс-плот диаграми</t>
  </si>
  <si>
    <t>X5</t>
  </si>
  <si>
    <t>1. Въведете наименованието на променливите в маркираните с тъмно синьо клетки на таблица 3.7;</t>
  </si>
  <si>
    <t>2. Въведете стойностите вмаркираните със светлосиньо клетки на таблица 3.7;</t>
  </si>
  <si>
    <t>limit</t>
  </si>
  <si>
    <t>min</t>
  </si>
  <si>
    <t>В таблица 3.8 се появява вариационен анализ на резултатите. Ако коефициентите на As  и Ex са обозначени със звездичка - стойността е по-висока от критичната.</t>
  </si>
  <si>
    <t>star</t>
  </si>
  <si>
    <t>Таблица 3.8</t>
  </si>
  <si>
    <t>n</t>
  </si>
  <si>
    <t>X min</t>
  </si>
  <si>
    <t>Xmax</t>
  </si>
  <si>
    <t>R</t>
  </si>
  <si>
    <t>`C</t>
  </si>
  <si>
    <t>S</t>
  </si>
  <si>
    <t>V</t>
  </si>
  <si>
    <t>As</t>
  </si>
  <si>
    <t>Ex</t>
  </si>
  <si>
    <t>Показатели за средно равнище</t>
  </si>
  <si>
    <r>
      <rPr>
        <b/>
        <sz val="11"/>
        <color theme="1"/>
        <rFont val="Calibri"/>
        <family val="2"/>
        <charset val="204"/>
        <scheme val="minor"/>
      </rPr>
      <t>Мода (Мо)</t>
    </r>
    <r>
      <rPr>
        <sz val="11"/>
        <color theme="1"/>
        <rFont val="Calibri"/>
        <family val="2"/>
        <charset val="204"/>
        <scheme val="minor"/>
      </rPr>
      <t xml:space="preserve"> - числото, което се повтаря най-чного пъти;</t>
    </r>
  </si>
  <si>
    <t>max</t>
  </si>
  <si>
    <r>
      <rPr>
        <b/>
        <sz val="11"/>
        <color theme="1"/>
        <rFont val="Calibri"/>
        <family val="2"/>
        <charset val="204"/>
        <scheme val="minor"/>
      </rPr>
      <t>Медиана (Ме)</t>
    </r>
    <r>
      <rPr>
        <sz val="11"/>
        <color theme="1"/>
        <rFont val="Calibri"/>
        <family val="2"/>
        <charset val="204"/>
        <scheme val="minor"/>
      </rPr>
      <t xml:space="preserve"> - стойността, което дели стийностите на две равни части;</t>
    </r>
  </si>
  <si>
    <r>
      <rPr>
        <b/>
        <sz val="11"/>
        <color theme="1"/>
        <rFont val="Calibri"/>
        <family val="2"/>
        <charset val="204"/>
        <scheme val="minor"/>
      </rPr>
      <t>Средна аритметична (</t>
    </r>
    <r>
      <rPr>
        <b/>
        <sz val="11"/>
        <color theme="1"/>
        <rFont val="Symbol"/>
        <family val="1"/>
        <charset val="2"/>
      </rPr>
      <t>`C</t>
    </r>
    <r>
      <rPr>
        <b/>
        <sz val="8.8000000000000007"/>
        <color theme="1"/>
        <rFont val="Calibri"/>
        <family val="2"/>
        <charset val="204"/>
      </rPr>
      <t xml:space="preserve"> ) </t>
    </r>
    <r>
      <rPr>
        <sz val="8.8000000000000007"/>
        <color theme="1"/>
        <rFont val="Calibri"/>
        <family val="2"/>
        <charset val="204"/>
      </rPr>
      <t>-</t>
    </r>
    <r>
      <rPr>
        <sz val="10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сумата на стойностите, разделена на техния брой.</t>
    </r>
  </si>
  <si>
    <t>Покзатели за разсейване</t>
  </si>
  <si>
    <r>
      <rPr>
        <b/>
        <sz val="11"/>
        <color theme="1"/>
        <rFont val="Calibri"/>
        <family val="2"/>
        <charset val="204"/>
        <scheme val="minor"/>
      </rPr>
      <t xml:space="preserve">Размах  ( R ) </t>
    </r>
    <r>
      <rPr>
        <sz val="11"/>
        <color theme="1"/>
        <rFont val="Calibri"/>
        <family val="2"/>
        <charset val="204"/>
        <scheme val="minor"/>
      </rPr>
      <t>- разликата между най-голямата и най-малката стойност на Х;</t>
    </r>
  </si>
  <si>
    <r>
      <rPr>
        <b/>
        <sz val="11"/>
        <color theme="1"/>
        <rFont val="Calibri"/>
        <family val="2"/>
        <charset val="204"/>
        <scheme val="minor"/>
      </rPr>
      <t>Стандартно отклонение (S)</t>
    </r>
    <r>
      <rPr>
        <sz val="11"/>
        <color theme="1"/>
        <rFont val="Calibri"/>
        <family val="2"/>
        <charset val="204"/>
        <scheme val="minor"/>
      </rPr>
      <t xml:space="preserve"> - описва степента на отклоненията от средната стойност;</t>
    </r>
  </si>
  <si>
    <r>
      <rPr>
        <b/>
        <sz val="11"/>
        <color theme="1"/>
        <rFont val="Calibri"/>
        <family val="2"/>
        <charset val="204"/>
        <scheme val="minor"/>
      </rPr>
      <t>Коефициент на вариация (V) -</t>
    </r>
    <r>
      <rPr>
        <sz val="11"/>
        <color theme="1"/>
        <rFont val="Calibri"/>
        <family val="2"/>
        <charset val="204"/>
        <scheme val="minor"/>
      </rPr>
      <t xml:space="preserve"> описва степента на отклоненията от средната стойност в проценти от средната.</t>
    </r>
  </si>
  <si>
    <t>ако  V е по-малко от  10% - разсейването на стойностите е малко (извадката е силно еднородна);</t>
  </si>
  <si>
    <t>ако V  е между 10 и 30 % - разсейването е средно (извадката е приблизително еднородна);</t>
  </si>
  <si>
    <t>ако V е над 30 % - голямо разсейване (извадката е нееднородна).</t>
  </si>
  <si>
    <t>Показатели за форма на разпределението</t>
  </si>
  <si>
    <r>
      <rPr>
        <b/>
        <sz val="11"/>
        <color theme="1"/>
        <rFont val="Calibri"/>
        <family val="2"/>
        <charset val="204"/>
        <scheme val="minor"/>
      </rPr>
      <t>Коефициент на асиметрия (As)</t>
    </r>
    <r>
      <rPr>
        <sz val="11"/>
        <color theme="1"/>
        <rFont val="Calibri"/>
        <family val="2"/>
        <charset val="204"/>
        <scheme val="minor"/>
      </rPr>
      <t xml:space="preserve"> - описва симетричността на разпределението;</t>
    </r>
  </si>
  <si>
    <t>Ако стойността му по данни от извадката е по-малка от критичната  (виж прил. 1) - разпределението е симетрично;</t>
  </si>
  <si>
    <t>Ако на бокс-плот диаграмите се появява звездичка - съответната променлива има силно отклоняваща се стойност.</t>
  </si>
  <si>
    <r>
      <rPr>
        <b/>
        <sz val="11"/>
        <color theme="1"/>
        <rFont val="Calibri"/>
        <family val="2"/>
        <charset val="204"/>
        <scheme val="minor"/>
      </rPr>
      <t xml:space="preserve">Коефициент на ексцес (Ех) </t>
    </r>
    <r>
      <rPr>
        <sz val="11"/>
        <color theme="1"/>
        <rFont val="Calibri"/>
        <family val="2"/>
        <charset val="204"/>
        <scheme val="minor"/>
      </rPr>
      <t>- описва височината на върха на разпределението.</t>
    </r>
  </si>
  <si>
    <t>Ако стойността му по данни от извадката е по-малка от критичната  (виж прил. 1) - разпределението има нормален ексцес;</t>
  </si>
  <si>
    <t>Фиг. 3.4</t>
  </si>
  <si>
    <r>
      <rPr>
        <b/>
        <sz val="10"/>
        <color rgb="FF000000"/>
        <rFont val="Calibri"/>
        <family val="2"/>
        <charset val="204"/>
      </rPr>
      <t>Приложение 1.</t>
    </r>
    <r>
      <rPr>
        <sz val="10"/>
        <color rgb="FF000000"/>
        <rFont val="Calibri"/>
        <family val="2"/>
        <charset val="204"/>
      </rPr>
      <t xml:space="preserve"> Критични стойности на коефициентите на асиметрия (As) и ексцес (Ex) при равнище на значимост </t>
    </r>
    <r>
      <rPr>
        <sz val="10"/>
        <color rgb="FF000000"/>
        <rFont val="Symbol"/>
        <family val="1"/>
        <charset val="2"/>
      </rPr>
      <t>a</t>
    </r>
    <r>
      <rPr>
        <sz val="10"/>
        <color rgb="FF000000"/>
        <rFont val="Calibri"/>
        <family val="2"/>
        <charset val="204"/>
      </rPr>
      <t>=0,05</t>
    </r>
  </si>
  <si>
    <t>Обем на извадката (n)</t>
  </si>
  <si>
    <r>
      <t>As</t>
    </r>
    <r>
      <rPr>
        <b/>
        <vertAlign val="subscript"/>
        <sz val="9"/>
        <color theme="0"/>
        <rFont val="Calibri"/>
        <family val="2"/>
        <charset val="204"/>
      </rPr>
      <t>0,05</t>
    </r>
  </si>
  <si>
    <r>
      <t>Ex</t>
    </r>
    <r>
      <rPr>
        <b/>
        <vertAlign val="subscript"/>
        <sz val="9"/>
        <color theme="0"/>
        <rFont val="Calibri"/>
        <family val="2"/>
        <charset val="204"/>
      </rPr>
      <t>0,05</t>
    </r>
  </si>
  <si>
    <t>Изследвани са резултатите на ученици (момчета)  на 14 години, разпределени в две групи (спортуващи и неспортуващи) в началото и края на една учебна година по 10 теста от тестовата батерия Eurofit</t>
  </si>
  <si>
    <t>Ръст</t>
  </si>
  <si>
    <t>Тегло</t>
  </si>
  <si>
    <t>Подкожни мазнини</t>
  </si>
  <si>
    <t>Совалково (бийп тест)</t>
  </si>
  <si>
    <t>Фламинго</t>
  </si>
  <si>
    <t>Сила на захвата</t>
  </si>
  <si>
    <t>Честота на почукването</t>
  </si>
  <si>
    <t>Скок на дължина</t>
  </si>
  <si>
    <t>Тилен лег-седеж</t>
  </si>
  <si>
    <t>Вис със свити ръце</t>
  </si>
  <si>
    <t>Совалково 5х10</t>
  </si>
  <si>
    <t>Наклон на трупа от седеж</t>
  </si>
  <si>
    <t>ID</t>
  </si>
  <si>
    <t>group</t>
  </si>
  <si>
    <t>height1</t>
  </si>
  <si>
    <t>height2</t>
  </si>
  <si>
    <t>weight1</t>
  </si>
  <si>
    <t>weight2</t>
  </si>
  <si>
    <t>i1t1</t>
  </si>
  <si>
    <t>i2t1</t>
  </si>
  <si>
    <t>i1t2</t>
  </si>
  <si>
    <t>i2t2</t>
  </si>
  <si>
    <t>i1t3</t>
  </si>
  <si>
    <t>i2t3</t>
  </si>
  <si>
    <t>i1t4</t>
  </si>
  <si>
    <t>i2t4</t>
  </si>
  <si>
    <t>i1t5</t>
  </si>
  <si>
    <t>i2t5</t>
  </si>
  <si>
    <t>i1t6</t>
  </si>
  <si>
    <t>i2t6</t>
  </si>
  <si>
    <t>i1t7</t>
  </si>
  <si>
    <t>i2t7</t>
  </si>
  <si>
    <t>i1t8</t>
  </si>
  <si>
    <t>i2t8</t>
  </si>
  <si>
    <t>i1t9</t>
  </si>
  <si>
    <t>i2t9</t>
  </si>
  <si>
    <t>i1t10</t>
  </si>
  <si>
    <t>i2t10</t>
  </si>
  <si>
    <t>age_gr</t>
  </si>
  <si>
    <t>position</t>
  </si>
  <si>
    <t>nationality</t>
  </si>
  <si>
    <t>weight</t>
  </si>
  <si>
    <t>S_30m</t>
  </si>
  <si>
    <t>VO2max</t>
  </si>
  <si>
    <t>Rast</t>
  </si>
  <si>
    <t>fatige_i</t>
  </si>
  <si>
    <t>Изследвани са млади футболисти по 4 теста:</t>
  </si>
  <si>
    <r>
      <rPr>
        <sz val="11"/>
        <color theme="1"/>
        <rFont val="Calibri"/>
        <family val="2"/>
        <charset val="204"/>
      </rPr>
      <t xml:space="preserve">❶ Спринтово бягане - </t>
    </r>
    <r>
      <rPr>
        <sz val="11"/>
        <color theme="1"/>
        <rFont val="Calibri"/>
        <family val="2"/>
        <charset val="204"/>
        <scheme val="minor"/>
      </rPr>
      <t xml:space="preserve">30 м. </t>
    </r>
  </si>
  <si>
    <r>
      <rPr>
        <sz val="11"/>
        <color theme="1"/>
        <rFont val="Calibri"/>
        <family val="2"/>
        <charset val="204"/>
      </rPr>
      <t>❷</t>
    </r>
    <r>
      <rPr>
        <sz val="11"/>
        <color theme="1"/>
        <rFont val="Calibri"/>
        <family val="2"/>
        <charset val="204"/>
        <scheme val="minor"/>
      </rPr>
      <t>Совалково бягане (бийп тест), на базата на което е изчислена кислородната консумация (VO2max)</t>
    </r>
  </si>
  <si>
    <r>
      <rPr>
        <sz val="11"/>
        <color theme="1"/>
        <rFont val="Calibri"/>
        <family val="2"/>
        <charset val="204"/>
      </rPr>
      <t>❸</t>
    </r>
    <r>
      <rPr>
        <sz val="11"/>
        <color theme="1"/>
        <rFont val="Calibri"/>
        <family val="2"/>
        <charset val="204"/>
        <scheme val="minor"/>
      </rPr>
      <t>Совалково бягане 6х35, при изпълнението на който са отчетени:</t>
    </r>
  </si>
  <si>
    <r>
      <rPr>
        <sz val="11"/>
        <color theme="1"/>
        <rFont val="Calibri"/>
        <family val="2"/>
        <charset val="204"/>
      </rPr>
      <t>•</t>
    </r>
    <r>
      <rPr>
        <sz val="9.9"/>
        <color theme="1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времето за изпълнение на теста (</t>
    </r>
    <r>
      <rPr>
        <b/>
        <sz val="11"/>
        <color theme="1"/>
        <rFont val="Calibri"/>
        <family val="2"/>
        <charset val="204"/>
        <scheme val="minor"/>
      </rPr>
      <t>RAST</t>
    </r>
    <r>
      <rPr>
        <sz val="11"/>
        <color theme="1"/>
        <rFont val="Calibri"/>
        <family val="2"/>
        <charset val="204"/>
        <scheme val="minor"/>
      </rPr>
      <t>)</t>
    </r>
  </si>
  <si>
    <r>
      <t xml:space="preserve"> </t>
    </r>
    <r>
      <rPr>
        <sz val="11"/>
        <color theme="1"/>
        <rFont val="Calibri"/>
        <family val="2"/>
        <charset val="204"/>
      </rPr>
      <t xml:space="preserve">• </t>
    </r>
    <r>
      <rPr>
        <sz val="11"/>
        <color theme="1"/>
        <rFont val="Calibri"/>
        <family val="2"/>
        <charset val="204"/>
        <scheme val="minor"/>
      </rPr>
      <t>индекс на умората (</t>
    </r>
    <r>
      <rPr>
        <b/>
        <sz val="11"/>
        <color theme="1"/>
        <rFont val="Calibri"/>
        <family val="2"/>
        <charset val="204"/>
        <scheme val="minor"/>
      </rPr>
      <t>fatige Index</t>
    </r>
    <r>
      <rPr>
        <sz val="11"/>
        <color theme="1"/>
        <rFont val="Calibri"/>
        <family val="2"/>
        <charset val="204"/>
        <scheme val="minor"/>
      </rPr>
      <t>), който се получава като разликата между максималната и минималната мощност, реализирана при пробягване на отсечките, се раздели на общото време за изпълнение на теста</t>
    </r>
  </si>
  <si>
    <t>ако  FI&lt;10 - скоростната издръжливост е на добро ниво;</t>
  </si>
  <si>
    <t>ако  FI&gt;10 - скоростната издръжливост е на ниско ниво;</t>
  </si>
  <si>
    <t>Интерпретация</t>
  </si>
  <si>
    <t>Калкулатор за корелационен анализ между не повече от 5 променливи</t>
  </si>
  <si>
    <t>над 0,9</t>
  </si>
  <si>
    <t>1. Въведете наименованието на променливите и стойностите в маркираните със синьо клетки на таблица 4.1.</t>
  </si>
  <si>
    <t>от 0,5 до 0,7</t>
  </si>
  <si>
    <t>Значителна зависимост</t>
  </si>
  <si>
    <t>2. На фиг.4.1 се появят диаграмите на разсейване между всяка двойка променливи с изписан в тях коефициент на детерминация.</t>
  </si>
  <si>
    <t>между 0,3 и 0,5</t>
  </si>
  <si>
    <t>Умерена зависимост</t>
  </si>
  <si>
    <t>3. В таблица 4.2 е представена корелационната матрица,</t>
  </si>
  <si>
    <t xml:space="preserve">До 0,3 </t>
  </si>
  <si>
    <t>Слаба зависимост</t>
  </si>
  <si>
    <t>Таблица 4.1</t>
  </si>
  <si>
    <t>4. Проверете статистически значими ли са коефициентите на корелация, като сравните стойностите в таблица 4.2 с критичните стойности от прил. 6.</t>
  </si>
  <si>
    <t>Приложение 6. Критични стойности на коефициента на обикновена линейна корелация на Пирсън (r)</t>
  </si>
  <si>
    <t>Степени на</t>
  </si>
  <si>
    <r>
      <t>Равнище на значимост (</t>
    </r>
    <r>
      <rPr>
        <b/>
        <sz val="10"/>
        <color theme="0"/>
        <rFont val="Symbol"/>
        <family val="1"/>
        <charset val="2"/>
      </rPr>
      <t>a</t>
    </r>
    <r>
      <rPr>
        <b/>
        <sz val="10"/>
        <color theme="0"/>
        <rFont val="Calibri"/>
        <family val="2"/>
        <charset val="204"/>
      </rPr>
      <t>)</t>
    </r>
  </si>
  <si>
    <t xml:space="preserve">Степени на свобода df=n-2 </t>
  </si>
  <si>
    <t>Фигура 4.1</t>
  </si>
  <si>
    <t>Таблица 4.2</t>
  </si>
  <si>
    <t>свобода</t>
  </si>
  <si>
    <t>Показатели</t>
  </si>
  <si>
    <t>df=п-2</t>
  </si>
  <si>
    <r>
      <rPr>
        <sz val="11"/>
        <rFont val="Calibri"/>
        <family val="2"/>
        <charset val="204"/>
        <scheme val="minor"/>
      </rPr>
      <t>Статистически значимите коефициенти на корелация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=0,05 с</t>
    </r>
    <r>
      <rPr>
        <sz val="11"/>
        <rFont val="Calibri"/>
        <family val="2"/>
        <charset val="204"/>
        <scheme val="minor"/>
      </rPr>
      <t>а означени с *, а тези, при</t>
    </r>
    <r>
      <rPr>
        <sz val="11"/>
        <rFont val="Arial"/>
        <family val="2"/>
        <charset val="204"/>
      </rPr>
      <t xml:space="preserve"> </t>
    </r>
    <r>
      <rPr>
        <sz val="11"/>
        <rFont val="Symbol"/>
        <family val="1"/>
        <charset val="2"/>
      </rPr>
      <t>a</t>
    </r>
    <r>
      <rPr>
        <sz val="11"/>
        <rFont val="Arial"/>
        <family val="2"/>
        <charset val="204"/>
      </rPr>
      <t>=0,01 - с **</t>
    </r>
    <r>
      <rPr>
        <sz val="4.9000000000000004"/>
        <rFont val="Arial"/>
        <family val="2"/>
        <charset val="204"/>
      </rPr>
      <t>.</t>
    </r>
  </si>
  <si>
    <t>Стъпка</t>
  </si>
  <si>
    <t>mean</t>
  </si>
  <si>
    <t>Абсолютна честота</t>
  </si>
  <si>
    <t>Крива  на нормалното разпределение</t>
  </si>
  <si>
    <t>s</t>
  </si>
  <si>
    <t>Сила (степен) на зависимостта</t>
  </si>
  <si>
    <t>Посока на зависимостта</t>
  </si>
  <si>
    <t xml:space="preserve">Много силна  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</si>
  <si>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положително число - зависимостта е възходяща;</t>
    </r>
  </si>
  <si>
    <t>от  0,7 до 0,9</t>
  </si>
  <si>
    <t>Силна зависимост</t>
  </si>
  <si>
    <t>от 0,3 и 0,5</t>
  </si>
  <si>
    <r>
      <rPr>
        <sz val="10"/>
        <color theme="1"/>
        <rFont val="Calibri"/>
        <family val="2"/>
        <charset val="204"/>
      </rPr>
      <t>•</t>
    </r>
    <r>
      <rPr>
        <sz val="8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Ако коефициентът на корелация е отрицателно число - зависимостта е низходяща;</t>
    </r>
  </si>
  <si>
    <t>Калкулатор за рангова корелация на Спирман между не повече от 5 променливи</t>
  </si>
  <si>
    <t>Приложение 7. Критични стойности на коефициента на рангова корелация на Спирмън</t>
  </si>
  <si>
    <t>Ако в данните има много повтарящи се стойности, резултатът от обработката се различава от действителния! Ползвайте SPSS!</t>
  </si>
  <si>
    <t>Степени на свобода df=п-2</t>
  </si>
  <si>
    <r>
      <t>Равнище на значимост (</t>
    </r>
    <r>
      <rPr>
        <b/>
        <sz val="9"/>
        <color theme="0"/>
        <rFont val="Symbol"/>
        <family val="1"/>
        <charset val="2"/>
      </rPr>
      <t>a</t>
    </r>
    <r>
      <rPr>
        <b/>
        <sz val="9"/>
        <color theme="0"/>
        <rFont val="Calibri"/>
        <family val="2"/>
        <charset val="204"/>
      </rPr>
      <t>)</t>
    </r>
  </si>
  <si>
    <t xml:space="preserve">Степени на свобода </t>
  </si>
  <si>
    <t>1. Въведете наименованието на променливите и стойностите в маркираните със синьо клетки на таблица 4.3.</t>
  </si>
  <si>
    <t>df=n-2</t>
  </si>
  <si>
    <t>2. На фиг. 4.2  се появят диаграми на разсейване между всяка двойка променливи с изписан в тях коефициент на детерминация.</t>
  </si>
  <si>
    <t>-</t>
  </si>
  <si>
    <t>3. В таблица 4.4 е представена корелационната матрица,</t>
  </si>
  <si>
    <t>Таблица 4.3</t>
  </si>
  <si>
    <t>4. Проверете статистически значими ли са коефициентите на корелация, като сравните стойностите в таблица 4.4 с критичните стойности от прил. 7.</t>
  </si>
  <si>
    <t>x1</t>
  </si>
  <si>
    <t>x2</t>
  </si>
  <si>
    <t>x3</t>
  </si>
  <si>
    <t>x4</t>
  </si>
  <si>
    <t>x5</t>
  </si>
  <si>
    <t>Фигура 4.2</t>
  </si>
  <si>
    <t>Таблица 4.4</t>
  </si>
  <si>
    <t>Изследвани са показатели за физическа дееспособност и класиране на 18-19 годишни футболни отбори</t>
  </si>
  <si>
    <t>i</t>
  </si>
  <si>
    <t>Класиране (Y)</t>
  </si>
  <si>
    <t>Вертикален</t>
  </si>
  <si>
    <t>20 м.</t>
  </si>
  <si>
    <t>Подвижност</t>
  </si>
  <si>
    <t>yOyO</t>
  </si>
  <si>
    <t>Точки за физическа дееспособност</t>
  </si>
  <si>
    <t>Точки (средно на мач)</t>
  </si>
  <si>
    <t>Отбелязани голове (средно на мач)</t>
  </si>
  <si>
    <t>Допуснати голове (средно на мач)</t>
  </si>
  <si>
    <t>Отбелязани/допуснати</t>
  </si>
  <si>
    <t>Изисквания за прилагане</t>
  </si>
  <si>
    <t>Таблица 5.1</t>
  </si>
  <si>
    <t>Калкулатор за сравняване на  две независими извадки с t-критерия на Стюдънт</t>
  </si>
  <si>
    <r>
      <t xml:space="preserve">1. Разпределението на стойностите в сравняваните групи трябва да е нормално. Ако стойностите на коефициентите на </t>
    </r>
    <r>
      <rPr>
        <b/>
        <sz val="10"/>
        <rFont val="Arial"/>
        <family val="2"/>
        <charset val="204"/>
      </rPr>
      <t>As</t>
    </r>
    <r>
      <rPr>
        <sz val="10"/>
        <rFont val="Arial"/>
        <family val="2"/>
        <charset val="204"/>
      </rPr>
      <t xml:space="preserve"> и </t>
    </r>
    <r>
      <rPr>
        <b/>
        <sz val="10"/>
        <rFont val="Arial"/>
        <family val="2"/>
        <charset val="204"/>
      </rPr>
      <t>Ех</t>
    </r>
    <r>
      <rPr>
        <sz val="10"/>
        <rFont val="Arial"/>
        <family val="2"/>
        <charset val="204"/>
      </rPr>
      <t xml:space="preserve"> са маркирани със *, това изискване е нарушено.</t>
    </r>
  </si>
  <si>
    <t>Показател</t>
  </si>
  <si>
    <t>Група 1</t>
  </si>
  <si>
    <t>1. Въведете имената на показателя и групите в таблица 5.1;</t>
  </si>
  <si>
    <t>Група 2</t>
  </si>
  <si>
    <t>2. В колона "Код" на таблица 5.2 въведете с кодове 1 и 2 приннадлежността към съответната група;</t>
  </si>
  <si>
    <t>3. В колона "Стойности" на таблица 5.2 въведете резултатите на изследваните от съответната група;</t>
  </si>
  <si>
    <t xml:space="preserve">2. Дисперсията на стойностите в сравняваните групи не трябва да се различава съществено. Условието се проверява с теста на Levene и съответстващото му равнище на значимост. </t>
  </si>
  <si>
    <t>Levene</t>
  </si>
  <si>
    <t>Sig.</t>
  </si>
  <si>
    <t>4. Запознайте се с вариационния анализ, представен в таблица 5.3 и прилежащата и бокс-плот диаграма, за да установите нормално ли  е разпределението на стойностите;</t>
  </si>
  <si>
    <t>5. В таблица 5.4 е проверена статистическата значимост на разликите между двете групи.</t>
  </si>
  <si>
    <t>Таблица 5.2</t>
  </si>
  <si>
    <t>Таблица 5.3. Вариационен анализ на резултатите в групите (извадките)</t>
  </si>
  <si>
    <t>Стойности</t>
  </si>
  <si>
    <t>Група</t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</si>
  <si>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min</t>
    </r>
  </si>
  <si>
    <r>
      <t xml:space="preserve">X </t>
    </r>
    <r>
      <rPr>
        <b/>
        <vertAlign val="subscript"/>
        <sz val="10"/>
        <color indexed="9"/>
        <rFont val="Arial"/>
        <family val="2"/>
        <charset val="204"/>
      </rPr>
      <t>max</t>
    </r>
  </si>
  <si>
    <t>gr1</t>
  </si>
  <si>
    <t>gr2</t>
  </si>
  <si>
    <t>Таблица 5.4. Статистическа значимост на разликите между групите (извадките)</t>
  </si>
  <si>
    <t xml:space="preserve">Разлика </t>
  </si>
  <si>
    <t>Статистическа значимост</t>
  </si>
  <si>
    <r>
      <t>n</t>
    </r>
    <r>
      <rPr>
        <vertAlign val="subscript"/>
        <sz val="10"/>
        <color indexed="9"/>
        <rFont val="Calibri"/>
        <family val="2"/>
        <charset val="204"/>
      </rPr>
      <t>1</t>
    </r>
  </si>
  <si>
    <r>
      <rPr>
        <sz val="10"/>
        <color indexed="9"/>
        <rFont val="Symbol"/>
        <family val="1"/>
        <charset val="2"/>
      </rPr>
      <t>`C</t>
    </r>
    <r>
      <rPr>
        <vertAlign val="subscript"/>
        <sz val="10"/>
        <color indexed="9"/>
        <rFont val="Symbol"/>
        <family val="1"/>
        <charset val="2"/>
      </rPr>
      <t>1</t>
    </r>
  </si>
  <si>
    <r>
      <t>S</t>
    </r>
    <r>
      <rPr>
        <vertAlign val="subscript"/>
        <sz val="10"/>
        <color indexed="9"/>
        <rFont val="Calibri"/>
        <family val="2"/>
        <charset val="204"/>
      </rPr>
      <t>1</t>
    </r>
  </si>
  <si>
    <r>
      <t>n</t>
    </r>
    <r>
      <rPr>
        <vertAlign val="subscript"/>
        <sz val="10"/>
        <color indexed="9"/>
        <rFont val="Calibri"/>
        <family val="2"/>
        <charset val="204"/>
      </rPr>
      <t>2</t>
    </r>
  </si>
  <si>
    <r>
      <rPr>
        <sz val="10"/>
        <color indexed="9"/>
        <rFont val="Symbol"/>
        <family val="1"/>
        <charset val="2"/>
      </rPr>
      <t>`C</t>
    </r>
    <r>
      <rPr>
        <vertAlign val="subscript"/>
        <sz val="10"/>
        <color indexed="9"/>
        <rFont val="Symbol"/>
        <family val="1"/>
        <charset val="2"/>
      </rPr>
      <t>2</t>
    </r>
  </si>
  <si>
    <r>
      <t>S</t>
    </r>
    <r>
      <rPr>
        <vertAlign val="subscript"/>
        <sz val="10"/>
        <color indexed="9"/>
        <rFont val="Calibri"/>
        <family val="2"/>
        <charset val="204"/>
      </rPr>
      <t>2</t>
    </r>
  </si>
  <si>
    <t>d</t>
  </si>
  <si>
    <r>
      <t xml:space="preserve">t </t>
    </r>
    <r>
      <rPr>
        <b/>
        <vertAlign val="subscript"/>
        <sz val="10"/>
        <color indexed="9"/>
        <rFont val="Arial"/>
        <family val="2"/>
        <charset val="204"/>
      </rPr>
      <t>emp</t>
    </r>
  </si>
  <si>
    <t>P (t)</t>
  </si>
  <si>
    <t>Фиг. 5.1. Разпределение на стойностите в двете групи</t>
  </si>
  <si>
    <t>Статистическа значимост на разликата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</si>
  <si>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t-критерия на Стюдънт за независими извадки (t);</t>
    </r>
  </si>
  <si>
    <t>Гаранционна вероятност - P(t):</t>
  </si>
  <si>
    <t>ако P (t)&lt;95% -разликата е недостоверна;</t>
  </si>
  <si>
    <r>
      <t>ако P (t)</t>
    </r>
    <r>
      <rPr>
        <sz val="11"/>
        <color indexed="8"/>
        <rFont val="Symbol"/>
        <family val="1"/>
        <charset val="2"/>
      </rPr>
      <t>³</t>
    </r>
    <r>
      <rPr>
        <sz val="11"/>
        <color indexed="8"/>
        <rFont val="Calibri"/>
        <family val="2"/>
        <charset val="204"/>
      </rPr>
      <t>95% - разликата е статистически значима.</t>
    </r>
  </si>
  <si>
    <t>\</t>
  </si>
  <si>
    <t>Фиг. 5.2. Сравнителен анализ на средните стойности на двете групи</t>
  </si>
  <si>
    <t>Тема 3</t>
  </si>
  <si>
    <t>Едномерно разпределение на честотите</t>
  </si>
  <si>
    <t>Начало</t>
  </si>
  <si>
    <t>Двумерно разпределение на честотите</t>
  </si>
  <si>
    <t>Вариационен анализ</t>
  </si>
  <si>
    <t>Обикновена линейна корелация на Пирсън</t>
  </si>
  <si>
    <t>На страницата са представени резултати от анкетно проучване сред студенти от ОКС "Магистър" относно желанието им за включване в дистанционно обучение (ДО)</t>
  </si>
  <si>
    <t>1. Пол</t>
  </si>
  <si>
    <t>2. Националност</t>
  </si>
  <si>
    <t>3. Местоживеене</t>
  </si>
  <si>
    <t>4. Висше училище</t>
  </si>
  <si>
    <t>5. Магистърска програма</t>
  </si>
  <si>
    <t>6. Форма на обучение</t>
  </si>
  <si>
    <t>7. Работите ли?</t>
  </si>
  <si>
    <t>8. Желаете ли да се включите в ДО?</t>
  </si>
  <si>
    <t>16.Кое време на денонощието е предпочитано от вас за дирктна интернет комуникация с преподавател по Skype, ICQ, във виртуална класна стая (може да посочите повече от един отговор)?</t>
  </si>
  <si>
    <t>17. Доколко следващите твърдения са верни за Вас?</t>
  </si>
  <si>
    <t>18. Колко пъти седмично ползвате посочените  средства за търсене/обмен на информация:</t>
  </si>
  <si>
    <t>v_1</t>
  </si>
  <si>
    <t>v_2</t>
  </si>
  <si>
    <t>v_3</t>
  </si>
  <si>
    <t>v_4</t>
  </si>
  <si>
    <t>v_5</t>
  </si>
  <si>
    <t>v_6</t>
  </si>
  <si>
    <t>v_7</t>
  </si>
  <si>
    <t>v_8</t>
  </si>
  <si>
    <t>v_16_1</t>
  </si>
  <si>
    <t>v_16_2</t>
  </si>
  <si>
    <t>v_16_3</t>
  </si>
  <si>
    <t>v_16_4</t>
  </si>
  <si>
    <t>v_16_5</t>
  </si>
  <si>
    <t>v_17_1</t>
  </si>
  <si>
    <t>v_17_2</t>
  </si>
  <si>
    <t>v_17_3</t>
  </si>
  <si>
    <t>v_17_4</t>
  </si>
  <si>
    <t>v_17_5</t>
  </si>
  <si>
    <t>v_17_6</t>
  </si>
  <si>
    <t>v_17_7</t>
  </si>
  <si>
    <t>v_17_8</t>
  </si>
  <si>
    <t>v_17_9</t>
  </si>
  <si>
    <t>v_17_10</t>
  </si>
  <si>
    <t>v_17_11</t>
  </si>
  <si>
    <t>v_17_12</t>
  </si>
  <si>
    <t>v_17_13</t>
  </si>
  <si>
    <t>v_17_14</t>
  </si>
  <si>
    <t>v_17_15</t>
  </si>
  <si>
    <t>v_18_1</t>
  </si>
  <si>
    <t>v_18_2</t>
  </si>
  <si>
    <t>v_18_3</t>
  </si>
  <si>
    <t>v_18_4</t>
  </si>
  <si>
    <t>v_18_5</t>
  </si>
  <si>
    <t>v_18_6</t>
  </si>
  <si>
    <t>v_18_7</t>
  </si>
  <si>
    <t>v_18_8</t>
  </si>
  <si>
    <t>Едномерно разпределение</t>
  </si>
  <si>
    <t>Двумерно разпределение</t>
  </si>
  <si>
    <t>Данни (Survey_1)</t>
  </si>
  <si>
    <t>Данни (soccer_juniors)</t>
  </si>
  <si>
    <t>Данни (EDesign2x2)</t>
  </si>
  <si>
    <t>Двумерно</t>
  </si>
  <si>
    <t>Вариационен</t>
  </si>
  <si>
    <t>Корелационен</t>
  </si>
  <si>
    <t>t-кр. За независими извадки</t>
  </si>
  <si>
    <t>t-кр. за независими извадки</t>
  </si>
  <si>
    <t>F-кр. за независими извадки (ANOVA)</t>
  </si>
  <si>
    <t xml:space="preserve">Калкулатор за сравняване на  повече от две  (до пет) независими извадки с F-критерия на Фишер </t>
  </si>
  <si>
    <r>
      <t xml:space="preserve">1. Разпределението на стойностите в сравняваните групи трябва да е нормално. Ако стойностите на коефициентите на </t>
    </r>
    <r>
      <rPr>
        <b/>
        <sz val="10"/>
        <rFont val="Calibri"/>
        <family val="2"/>
        <charset val="204"/>
        <scheme val="minor"/>
      </rPr>
      <t>As</t>
    </r>
    <r>
      <rPr>
        <sz val="10"/>
        <rFont val="Calibri"/>
        <family val="2"/>
        <charset val="204"/>
        <scheme val="minor"/>
      </rPr>
      <t xml:space="preserve"> и </t>
    </r>
    <r>
      <rPr>
        <b/>
        <sz val="10"/>
        <rFont val="Calibri"/>
        <family val="2"/>
        <charset val="204"/>
        <scheme val="minor"/>
      </rPr>
      <t>Ех</t>
    </r>
    <r>
      <rPr>
        <sz val="10"/>
        <rFont val="Calibri"/>
        <family val="2"/>
        <charset val="204"/>
        <scheme val="minor"/>
      </rPr>
      <t xml:space="preserve"> в таблица 5.6 са маркирани със *, това изискване е нарушено.</t>
    </r>
  </si>
  <si>
    <t>Таблица 5.5</t>
  </si>
  <si>
    <t>Код 1</t>
  </si>
  <si>
    <t>1. Въведете имената  групите в таблица 5.5;</t>
  </si>
  <si>
    <t>bet</t>
  </si>
  <si>
    <t>Код 2</t>
  </si>
  <si>
    <t>2. В колона "Код" на таблица 5.6 въведете с кодове от 1 до 5 приннадлежността към съответната група;</t>
  </si>
  <si>
    <t>within</t>
  </si>
  <si>
    <t>Код 3</t>
  </si>
  <si>
    <t>3. В колона "Стойности" на таблица 5.6 въведете резултатите на изследваните от съответната група;</t>
  </si>
  <si>
    <r>
      <t xml:space="preserve">2. Дисперсията на стойностите в сравняваните групи не трябва да се различава съществено. Условието се проверява с теста на </t>
    </r>
    <r>
      <rPr>
        <b/>
        <sz val="10"/>
        <rFont val="Calibri"/>
        <family val="2"/>
        <charset val="204"/>
        <scheme val="minor"/>
      </rPr>
      <t>Levene</t>
    </r>
    <r>
      <rPr>
        <sz val="10"/>
        <rFont val="Calibri"/>
        <family val="2"/>
        <charset val="204"/>
        <scheme val="minor"/>
      </rPr>
      <t xml:space="preserve"> и съответстващото му равнище на значимост. </t>
    </r>
  </si>
  <si>
    <t>Равенство на дисперсиите</t>
  </si>
  <si>
    <t>levene</t>
  </si>
  <si>
    <t>Sig</t>
  </si>
  <si>
    <t>tot</t>
  </si>
  <si>
    <t>Код 4</t>
  </si>
  <si>
    <t>Група 4</t>
  </si>
  <si>
    <t>4. Запознайте се с вариационния анализ, представен в таблица 5.7, за да установите нормално ли  е разпределението на стойностите;</t>
  </si>
  <si>
    <t>Код 5</t>
  </si>
  <si>
    <t>Група 5</t>
  </si>
  <si>
    <t>5. В колони F и P(F) на таблица 5.7 е проверена статистическата значимост на разликите между  групите. В таблица 5.8 може да се проследи изчисляването на F-критерия на Фишер.</t>
  </si>
  <si>
    <t>Таблица 5.6</t>
  </si>
  <si>
    <t>Таблица 5.7</t>
  </si>
  <si>
    <t>N</t>
  </si>
  <si>
    <t>F emp</t>
  </si>
  <si>
    <t>P(F)</t>
  </si>
  <si>
    <t>Таблица 5.8</t>
  </si>
  <si>
    <t>SS</t>
  </si>
  <si>
    <t>df</t>
  </si>
  <si>
    <t>MS</t>
  </si>
  <si>
    <t>F</t>
  </si>
  <si>
    <t>Междугрупова</t>
  </si>
  <si>
    <t>Вътрешно групова</t>
  </si>
  <si>
    <t>Обща</t>
  </si>
  <si>
    <t>Статистическа значимост на разликите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</si>
  <si>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F-критерия на Фишер;</t>
    </r>
  </si>
  <si>
    <r>
      <t xml:space="preserve">ако F </t>
    </r>
    <r>
      <rPr>
        <vertAlign val="subscript"/>
        <sz val="11"/>
        <color theme="1"/>
        <rFont val="Calibri"/>
        <family val="2"/>
        <charset val="204"/>
        <scheme val="minor"/>
      </rPr>
      <t>еmp</t>
    </r>
    <r>
      <rPr>
        <sz val="11"/>
        <color theme="1"/>
        <rFont val="Calibri"/>
        <family val="2"/>
        <charset val="204"/>
        <scheme val="minor"/>
      </rPr>
      <t>&lt;F</t>
    </r>
    <r>
      <rPr>
        <vertAlign val="subscript"/>
        <sz val="11"/>
        <color theme="1"/>
        <rFont val="Calibri"/>
        <family val="2"/>
        <charset val="204"/>
        <scheme val="minor"/>
      </rPr>
      <t>0,05</t>
    </r>
    <r>
      <rPr>
        <sz val="11"/>
        <color theme="1"/>
        <rFont val="Calibri"/>
        <family val="2"/>
        <charset val="204"/>
        <scheme val="minor"/>
      </rPr>
      <t xml:space="preserve"> -разликата е недостоверна;</t>
    </r>
  </si>
  <si>
    <r>
      <t xml:space="preserve">Приложение 5. Критични стойности на F-критерия на Фишер при </t>
    </r>
    <r>
      <rPr>
        <b/>
        <sz val="10"/>
        <rFont val="Symbol"/>
        <family val="1"/>
        <charset val="2"/>
      </rPr>
      <t>a</t>
    </r>
    <r>
      <rPr>
        <b/>
        <sz val="10"/>
        <rFont val="Calibri"/>
        <family val="2"/>
        <charset val="204"/>
        <scheme val="minor"/>
      </rPr>
      <t>=0,05</t>
    </r>
  </si>
  <si>
    <r>
      <t>ако F</t>
    </r>
    <r>
      <rPr>
        <vertAlign val="subscript"/>
        <sz val="11"/>
        <color theme="1"/>
        <rFont val="Calibri"/>
        <family val="2"/>
        <charset val="204"/>
        <scheme val="minor"/>
      </rPr>
      <t xml:space="preserve">emp </t>
    </r>
    <r>
      <rPr>
        <sz val="11"/>
        <color theme="1"/>
        <rFont val="Symbol"/>
        <family val="1"/>
        <charset val="2"/>
      </rPr>
      <t xml:space="preserve">³ </t>
    </r>
    <r>
      <rPr>
        <sz val="11"/>
        <color indexed="8"/>
        <rFont val="Calibri"/>
        <family val="2"/>
        <charset val="204"/>
      </rPr>
      <t>F</t>
    </r>
    <r>
      <rPr>
        <vertAlign val="subscript"/>
        <sz val="11"/>
        <color indexed="8"/>
        <rFont val="Calibri"/>
        <family val="2"/>
        <charset val="204"/>
      </rPr>
      <t>0,05</t>
    </r>
    <r>
      <rPr>
        <sz val="11"/>
        <color indexed="8"/>
        <rFont val="Calibri"/>
        <family val="2"/>
        <charset val="204"/>
      </rPr>
      <t xml:space="preserve"> - разликата е статистически значима.</t>
    </r>
  </si>
  <si>
    <t>Гаранционна вероятност - P(F):</t>
  </si>
  <si>
    <t>Степени на свобода</t>
  </si>
  <si>
    <t>Междугрупова дисперсия</t>
  </si>
  <si>
    <t>ако P (F)&lt;95% -разликата е недостоверна;</t>
  </si>
  <si>
    <r>
      <t>ако P (F)</t>
    </r>
    <r>
      <rPr>
        <sz val="11"/>
        <color theme="1"/>
        <rFont val="Symbol"/>
        <family val="1"/>
        <charset val="2"/>
      </rPr>
      <t>³</t>
    </r>
    <r>
      <rPr>
        <sz val="11"/>
        <color indexed="8"/>
        <rFont val="Calibri"/>
        <family val="2"/>
        <charset val="204"/>
      </rPr>
      <t>95% - разликата е статистически значима.</t>
    </r>
  </si>
  <si>
    <r>
      <t>df</t>
    </r>
    <r>
      <rPr>
        <b/>
        <vertAlign val="subscript"/>
        <sz val="9"/>
        <color rgb="FF000000"/>
        <rFont val="Calibri"/>
        <family val="2"/>
        <charset val="204"/>
      </rPr>
      <t>2</t>
    </r>
    <r>
      <rPr>
        <b/>
        <vertAlign val="subscript"/>
        <sz val="9"/>
        <color theme="0"/>
        <rFont val="Calibri"/>
        <family val="2"/>
        <charset val="204"/>
      </rPr>
      <t xml:space="preserve">within </t>
    </r>
    <r>
      <rPr>
        <b/>
        <sz val="9"/>
        <color theme="0"/>
        <rFont val="Calibri"/>
        <family val="2"/>
        <charset val="204"/>
      </rPr>
      <t>=n-k</t>
    </r>
  </si>
  <si>
    <r>
      <t>df</t>
    </r>
    <r>
      <rPr>
        <b/>
        <vertAlign val="subscript"/>
        <sz val="9"/>
        <color rgb="FF000000"/>
        <rFont val="Calibri"/>
        <family val="2"/>
        <charset val="204"/>
      </rPr>
      <t xml:space="preserve"> </t>
    </r>
    <r>
      <rPr>
        <b/>
        <vertAlign val="subscript"/>
        <sz val="9"/>
        <color theme="0"/>
        <rFont val="Calibri"/>
        <family val="2"/>
        <charset val="204"/>
      </rPr>
      <t>between</t>
    </r>
    <r>
      <rPr>
        <b/>
        <sz val="9"/>
        <color theme="0"/>
        <rFont val="Calibri"/>
        <family val="2"/>
        <charset val="204"/>
      </rPr>
      <t xml:space="preserve"> = k-1</t>
    </r>
  </si>
  <si>
    <t>¥</t>
  </si>
  <si>
    <t>Калкулатор за сравняване на две зависими извадки с t-критерия на Стюдънт</t>
  </si>
  <si>
    <t xml:space="preserve">2. Разгледайте бокс-плот диаграмите, представени на фиг.6.1, за да установите има ли отклоняващи се стойности; </t>
  </si>
  <si>
    <t>3. По резултатите от вариационния анализ, представен в таблица 6.2 преценете нормално ли е разпределението на стойностите;</t>
  </si>
  <si>
    <t>4. В таблица 6.3 е проверена статистическата значимост на прираста на резултатите.</t>
  </si>
  <si>
    <t>Таблица 6.1</t>
  </si>
  <si>
    <t>І изследване</t>
  </si>
  <si>
    <t>ІІ изследване</t>
  </si>
  <si>
    <t>Таблица 6.2. Вариационен анализ</t>
  </si>
  <si>
    <t>Изследване</t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</si>
  <si>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min</t>
    </r>
  </si>
  <si>
    <r>
      <t xml:space="preserve">X </t>
    </r>
    <r>
      <rPr>
        <b/>
        <vertAlign val="subscript"/>
        <sz val="9"/>
        <color indexed="9"/>
        <rFont val="Calibri"/>
        <family val="2"/>
        <charset val="204"/>
      </rPr>
      <t>max</t>
    </r>
  </si>
  <si>
    <t>сума</t>
  </si>
  <si>
    <t>Таблица 6.3. Статистическа значимост на прираста на резултатите</t>
  </si>
  <si>
    <t>Фиг. 6.1. Разпределение на стойностите при двете изследвания</t>
  </si>
  <si>
    <r>
      <rPr>
        <sz val="9"/>
        <color indexed="9"/>
        <rFont val="Symbol"/>
        <family val="1"/>
        <charset val="2"/>
      </rPr>
      <t>``C</t>
    </r>
    <r>
      <rPr>
        <b/>
        <vertAlign val="subscript"/>
        <sz val="9"/>
        <color indexed="9"/>
        <rFont val="Verdana"/>
        <family val="2"/>
        <charset val="204"/>
      </rPr>
      <t>1</t>
    </r>
  </si>
  <si>
    <r>
      <t>S</t>
    </r>
    <r>
      <rPr>
        <vertAlign val="subscript"/>
        <sz val="9"/>
        <color indexed="9"/>
        <rFont val="Verdana"/>
        <family val="2"/>
        <charset val="204"/>
      </rPr>
      <t>1</t>
    </r>
  </si>
  <si>
    <r>
      <rPr>
        <b/>
        <sz val="9"/>
        <color indexed="9"/>
        <rFont val="Symbol"/>
        <family val="1"/>
        <charset val="2"/>
      </rPr>
      <t>`C</t>
    </r>
    <r>
      <rPr>
        <b/>
        <vertAlign val="subscript"/>
        <sz val="9"/>
        <color indexed="9"/>
        <rFont val="Verdana"/>
        <family val="2"/>
        <charset val="204"/>
      </rPr>
      <t>2</t>
    </r>
  </si>
  <si>
    <r>
      <t>S</t>
    </r>
    <r>
      <rPr>
        <vertAlign val="subscript"/>
        <sz val="9"/>
        <color indexed="9"/>
        <rFont val="Verdana"/>
        <family val="2"/>
        <charset val="204"/>
      </rPr>
      <t>2</t>
    </r>
  </si>
  <si>
    <t>d%</t>
  </si>
  <si>
    <t>t</t>
  </si>
  <si>
    <t>Практически прираст на резултатите</t>
  </si>
  <si>
    <t>Абсолютен прираст (d)</t>
  </si>
  <si>
    <t>Относителен прираст (d%)</t>
  </si>
  <si>
    <t>Статистическа значимост на прираста</t>
  </si>
  <si>
    <r>
      <rPr>
        <b/>
        <sz val="11"/>
        <color indexed="8"/>
        <rFont val="Calibri"/>
        <family val="2"/>
        <charset val="204"/>
      </rPr>
      <t xml:space="preserve">Емпирична стойност </t>
    </r>
    <r>
      <rPr>
        <sz val="11"/>
        <color indexed="8"/>
        <rFont val="Calibri"/>
        <family val="2"/>
        <charset val="204"/>
      </rPr>
      <t>на t-критерия на Стюдънт за зависими извадки (t);</t>
    </r>
  </si>
  <si>
    <t>Фиг. 6.2.  Сравнителен анализ на средните стойности при двете изследвания</t>
  </si>
  <si>
    <t>Изследвани са параметрите на изпълнение на тест 4х500 м. на гребен ергометър от елитни състезатели (мъже и жени) по гребане в началото и края на подготвителния период</t>
  </si>
  <si>
    <t>ID_gr</t>
  </si>
  <si>
    <t>Gender</t>
  </si>
  <si>
    <t>Изследвано лице</t>
  </si>
  <si>
    <t xml:space="preserve">Отсечка </t>
  </si>
  <si>
    <t>Мощност</t>
  </si>
  <si>
    <t>Темп</t>
  </si>
  <si>
    <t>Скорост</t>
  </si>
  <si>
    <t>Пулс</t>
  </si>
  <si>
    <t>Лактат</t>
  </si>
  <si>
    <t>I eo</t>
  </si>
  <si>
    <t>Рангова корелация на Спирман</t>
  </si>
  <si>
    <t>Тема 4</t>
  </si>
  <si>
    <t>Тема 5</t>
  </si>
  <si>
    <t>t-критерий на Стюдънт за независими извадки</t>
  </si>
  <si>
    <t>F-критерий на Фишер</t>
  </si>
  <si>
    <t>t-критерий на Стюдънт за зависими извадки</t>
  </si>
  <si>
    <t>Зависимости</t>
  </si>
  <si>
    <t>Характеристика на разпределението на променливи величини</t>
  </si>
  <si>
    <t>Проверка на хипотези при независими извадки</t>
  </si>
  <si>
    <t>Тема 6</t>
  </si>
  <si>
    <t>Проверка на хипотези при зависими извадки</t>
  </si>
  <si>
    <t>Тема 7</t>
  </si>
  <si>
    <t>Данни</t>
  </si>
  <si>
    <t>Survey_1</t>
  </si>
  <si>
    <t>Soccer_juniors</t>
  </si>
  <si>
    <t>Soccer_teams</t>
  </si>
  <si>
    <t>EDesign2x2</t>
  </si>
  <si>
    <t>Rowing</t>
  </si>
  <si>
    <t>Страниците са паролно защитени - можете да вмъквате или изтривате съдържание САМО в указаните в съответния калкулатор клетки.</t>
  </si>
  <si>
    <r>
      <t xml:space="preserve">Ако вмъквате съдържание от източници, извън настоящия файл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</si>
  <si>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t>Настоящото приложение е разработено, за да улесни подготовката на студентите от ОКС "Магистър", които изучават учебната дисциплина MSP.1.6.2. Статистически методи в спорта.</t>
  </si>
  <si>
    <t>Таблица 7.1</t>
  </si>
  <si>
    <t>Калкулатор за обработка на количествени данни от експеримент с две групи и две изследвания</t>
  </si>
  <si>
    <t xml:space="preserve"> </t>
  </si>
  <si>
    <t>1. Въведете имената на показателя и групите в таблица 7,1;</t>
  </si>
  <si>
    <t>2. В колона "Код" на таблица 7.2 въведете с кодове 1 и 2 приннадлежността към съответната група;</t>
  </si>
  <si>
    <t>3. Въведете стойностите от двете изследвания в таблица 7.2 ;</t>
  </si>
  <si>
    <t>sumsq</t>
  </si>
  <si>
    <t>STDEV</t>
  </si>
  <si>
    <t>Таблица 7.2</t>
  </si>
  <si>
    <r>
      <t xml:space="preserve">X </t>
    </r>
    <r>
      <rPr>
        <b/>
        <vertAlign val="subscript"/>
        <sz val="10"/>
        <color theme="0"/>
        <rFont val="Arial"/>
        <family val="2"/>
        <charset val="204"/>
      </rPr>
      <t>min</t>
    </r>
  </si>
  <si>
    <r>
      <t xml:space="preserve">X </t>
    </r>
    <r>
      <rPr>
        <b/>
        <vertAlign val="subscript"/>
        <sz val="10"/>
        <color theme="0"/>
        <rFont val="Arial"/>
        <family val="2"/>
        <charset val="204"/>
      </rPr>
      <t>max</t>
    </r>
  </si>
  <si>
    <t>gr11</t>
  </si>
  <si>
    <t>gr12</t>
  </si>
  <si>
    <t>gr1d</t>
  </si>
  <si>
    <t>gr21</t>
  </si>
  <si>
    <t>gr22</t>
  </si>
  <si>
    <t>gr2d</t>
  </si>
  <si>
    <t>Фиг. 7.1. Разпределение на стойностите в двете групи при всяко от изследванията</t>
  </si>
  <si>
    <t>Прираст</t>
  </si>
  <si>
    <r>
      <t xml:space="preserve">t </t>
    </r>
    <r>
      <rPr>
        <b/>
        <vertAlign val="subscript"/>
        <sz val="10"/>
        <color theme="0"/>
        <rFont val="Arial"/>
        <family val="2"/>
        <charset val="204"/>
      </rPr>
      <t>emp</t>
    </r>
  </si>
  <si>
    <t>Разлика</t>
  </si>
  <si>
    <t xml:space="preserve">Статистическа значимост </t>
  </si>
  <si>
    <t>P(t)</t>
  </si>
  <si>
    <t>t-кр. На Стюдънт за зависими извадки</t>
  </si>
  <si>
    <t>Прираст на резултатите във всяка от групите</t>
  </si>
  <si>
    <t>Показва величината (d и d%) и статистическата значимост на прираста на резултатите в първата група;</t>
  </si>
  <si>
    <t>Показва величината (d и d%) и статистическата значимост на прираста на резултатите във втората група;</t>
  </si>
  <si>
    <t>t-кр. На Стюдънт за независими извадки</t>
  </si>
  <si>
    <t>Разлика между групите</t>
  </si>
  <si>
    <t>Показва величината и статистическата значимост на разликата между групите при І изследване;</t>
  </si>
  <si>
    <t>Показва величината и статистическата значимост на разликата между групите при ІІ изследване;</t>
  </si>
  <si>
    <t>Разлика между прираста на резултатите във всяка от групите</t>
  </si>
  <si>
    <t>Показва величината и статистическата значимост на разликата между прираста на резултатите в двете групи;</t>
  </si>
  <si>
    <t>Фиг. 7.2.  Сравнителен анализ на резултатите от експеримента</t>
  </si>
  <si>
    <r>
      <t xml:space="preserve">Решението се взема на базата на </t>
    </r>
    <r>
      <rPr>
        <b/>
        <sz val="10"/>
        <rFont val="Arial"/>
        <family val="2"/>
        <charset val="204"/>
      </rPr>
      <t>гаранционната вероятност P(t)</t>
    </r>
    <r>
      <rPr>
        <sz val="10"/>
        <rFont val="Arial"/>
        <family val="2"/>
        <charset val="204"/>
      </rPr>
      <t>, както следва:</t>
    </r>
  </si>
  <si>
    <t>ако P (t)&lt;95% - разликата (прирастът) е недостоверна;</t>
  </si>
  <si>
    <r>
      <t>ако P (t)</t>
    </r>
    <r>
      <rPr>
        <sz val="11"/>
        <color theme="1"/>
        <rFont val="Symbol"/>
        <family val="1"/>
        <charset val="2"/>
      </rPr>
      <t>³</t>
    </r>
    <r>
      <rPr>
        <sz val="11"/>
        <color theme="1"/>
        <rFont val="Calibri"/>
        <family val="2"/>
        <charset val="204"/>
        <scheme val="minor"/>
      </rPr>
      <t>95% - разликата (прирастът) е статистически значима.</t>
    </r>
  </si>
  <si>
    <t>Edesign2x2</t>
  </si>
  <si>
    <t>Експеримент2х2</t>
  </si>
  <si>
    <t>Корелационен анализ</t>
  </si>
  <si>
    <t>Експеримент 2х2</t>
  </si>
  <si>
    <t>Данни (Soccer_teams)</t>
  </si>
  <si>
    <t>Данни (Soccer_juniors)</t>
  </si>
  <si>
    <t>Данни (Design2x2)</t>
  </si>
  <si>
    <t>Данни (Rowing)</t>
  </si>
  <si>
    <t>t-кр. за зависими извадки</t>
  </si>
  <si>
    <t>1. Въведете наименованието на показателя в клетката В6 и стойностите в маркираните със светло синьо клетки на  таблица 6.1;</t>
  </si>
  <si>
    <r>
      <t xml:space="preserve">Ако вмъквате съдържание от даден калкулатор, в друга Excel страница (файл) - ползвайте </t>
    </r>
    <r>
      <rPr>
        <b/>
        <sz val="11"/>
        <color rgb="FF000099"/>
        <rFont val="Calibri"/>
        <family val="2"/>
        <charset val="204"/>
        <scheme val="minor"/>
      </rPr>
      <t>Paste&gt;Special&gt;Values.</t>
    </r>
  </si>
  <si>
    <t>Eксперимент 2х2</t>
  </si>
  <si>
    <t>Рангова корелация</t>
  </si>
  <si>
    <t>Обикновена линейна корелация</t>
  </si>
  <si>
    <r>
      <t>Soccer_teams</t>
    </r>
    <r>
      <rPr>
        <sz val="11"/>
        <color theme="1"/>
        <rFont val="Calibri"/>
        <family val="2"/>
        <charset val="204"/>
        <scheme val="minor"/>
      </rPr>
      <t xml:space="preserve"> - Изследвани са физическата дееспособност, игровата ефективност и класирането в първентство то  на 12  младежки футболни отбора, както следва:</t>
    </r>
  </si>
  <si>
    <r>
      <t>Състезателна реализация</t>
    </r>
    <r>
      <rPr>
        <sz val="11"/>
        <color theme="1"/>
        <rFont val="Calibri"/>
        <family val="2"/>
        <charset val="204"/>
        <scheme val="minor"/>
      </rPr>
      <t xml:space="preserve"> – брой точки средно на мач (</t>
    </r>
    <r>
      <rPr>
        <b/>
        <sz val="11"/>
        <color theme="1"/>
        <rFont val="Calibri"/>
        <family val="2"/>
        <charset val="204"/>
        <scheme val="minor"/>
      </rPr>
      <t>points_match</t>
    </r>
    <r>
      <rPr>
        <sz val="11"/>
        <color theme="1"/>
        <rFont val="Calibri"/>
        <family val="2"/>
        <charset val="204"/>
        <scheme val="minor"/>
      </rPr>
      <t xml:space="preserve">), вкарани голове средно на мач ( </t>
    </r>
    <r>
      <rPr>
        <b/>
        <sz val="11"/>
        <color theme="1"/>
        <rFont val="Calibri"/>
        <family val="2"/>
        <charset val="204"/>
        <scheme val="minor"/>
      </rPr>
      <t>G_for</t>
    </r>
    <r>
      <rPr>
        <sz val="11"/>
        <color theme="1"/>
        <rFont val="Calibri"/>
        <family val="2"/>
        <charset val="204"/>
        <scheme val="minor"/>
      </rPr>
      <t xml:space="preserve"> ), допуснати голове средно на мач (</t>
    </r>
    <r>
      <rPr>
        <b/>
        <sz val="11"/>
        <color theme="1"/>
        <rFont val="Calibri"/>
        <family val="2"/>
        <charset val="204"/>
        <scheme val="minor"/>
      </rPr>
      <t>G_ag</t>
    </r>
    <r>
      <rPr>
        <sz val="11"/>
        <color theme="1"/>
        <rFont val="Calibri"/>
        <family val="2"/>
        <charset val="204"/>
        <scheme val="minor"/>
      </rPr>
      <t xml:space="preserve"> ), отношение вкарани-допуснати голове (G_f</t>
    </r>
    <r>
      <rPr>
        <b/>
        <sz val="11"/>
        <color theme="1"/>
        <rFont val="Calibri"/>
        <family val="2"/>
        <charset val="204"/>
        <scheme val="minor"/>
      </rPr>
      <t>or/def</t>
    </r>
    <r>
      <rPr>
        <sz val="11"/>
        <color theme="1"/>
        <rFont val="Calibri"/>
        <family val="2"/>
        <charset val="204"/>
        <scheme val="minor"/>
      </rPr>
      <t>)</t>
    </r>
  </si>
  <si>
    <r>
      <t>Класиране (Rank)</t>
    </r>
    <r>
      <rPr>
        <sz val="11"/>
        <color theme="1"/>
        <rFont val="Calibri"/>
        <family val="2"/>
        <charset val="204"/>
        <scheme val="minor"/>
      </rPr>
      <t xml:space="preserve"> – класиране на отборите в първенството, в което участват.</t>
    </r>
  </si>
  <si>
    <r>
      <t>Физическа дееспособност</t>
    </r>
    <r>
      <rPr>
        <sz val="11"/>
        <color theme="1"/>
        <rFont val="Calibri"/>
        <family val="2"/>
        <charset val="204"/>
        <scheme val="minor"/>
      </rPr>
      <t xml:space="preserve"> – 20 м. гл. б. (</t>
    </r>
    <r>
      <rPr>
        <b/>
        <sz val="11"/>
        <color theme="1"/>
        <rFont val="Calibri"/>
        <family val="2"/>
        <charset val="204"/>
        <scheme val="minor"/>
      </rPr>
      <t>t1</t>
    </r>
    <r>
      <rPr>
        <sz val="11"/>
        <color theme="1"/>
        <rFont val="Calibri"/>
        <family val="2"/>
        <charset val="204"/>
        <scheme val="minor"/>
      </rPr>
      <t>), вертикален отскок (</t>
    </r>
    <r>
      <rPr>
        <b/>
        <sz val="11"/>
        <color theme="1"/>
        <rFont val="Calibri"/>
        <family val="2"/>
        <charset val="204"/>
        <scheme val="minor"/>
      </rPr>
      <t>t2</t>
    </r>
    <r>
      <rPr>
        <sz val="11"/>
        <color theme="1"/>
        <rFont val="Calibri"/>
        <family val="2"/>
        <charset val="204"/>
        <scheme val="minor"/>
      </rPr>
      <t>),  подвижност (</t>
    </r>
    <r>
      <rPr>
        <b/>
        <sz val="11"/>
        <color theme="1"/>
        <rFont val="Calibri"/>
        <family val="2"/>
        <charset val="204"/>
        <scheme val="minor"/>
      </rPr>
      <t>t3</t>
    </r>
    <r>
      <rPr>
        <sz val="11"/>
        <color theme="1"/>
        <rFont val="Calibri"/>
        <family val="2"/>
        <charset val="204"/>
        <scheme val="minor"/>
      </rPr>
      <t xml:space="preserve"> – тест „Стрела", който описва способността за смяна на посоката), обща издръжливост (</t>
    </r>
    <r>
      <rPr>
        <b/>
        <sz val="11"/>
        <color theme="1"/>
        <rFont val="Calibri"/>
        <family val="2"/>
        <charset val="204"/>
        <scheme val="minor"/>
      </rPr>
      <t>t4</t>
    </r>
    <r>
      <rPr>
        <sz val="11"/>
        <color theme="1"/>
        <rFont val="Calibri"/>
        <family val="2"/>
        <charset val="204"/>
        <scheme val="minor"/>
      </rPr>
      <t xml:space="preserve"> -  YoYo тест, който представлява совалково бягане до отказ по зададено от звуков сигнал темпо) и  оценка за физическа дееспособност (</t>
    </r>
    <r>
      <rPr>
        <b/>
        <sz val="11"/>
        <color theme="1"/>
        <rFont val="Calibri"/>
        <family val="2"/>
        <charset val="204"/>
        <scheme val="minor"/>
      </rPr>
      <t>SPARQ</t>
    </r>
    <r>
      <rPr>
        <sz val="11"/>
        <color theme="1"/>
        <rFont val="Calibri"/>
        <family val="2"/>
        <charset val="204"/>
        <scheme val="minor"/>
      </rPr>
      <t>).</t>
    </r>
  </si>
  <si>
    <t>MSP. 1.6.2. Статистически методи в спорта</t>
  </si>
  <si>
    <t>m</t>
  </si>
  <si>
    <t>Файлът съдържа  9 страници, наречени калкулатори, на които е заложено автоматично изпълнение на статистическите  анализи, изучавани в учебната дисциплина, както и данните, които се ползват в процеса на обучение.</t>
  </si>
  <si>
    <t xml:space="preserve">За да отработите дадена част от учебното съдържание, като решите задачата от изпитния проект: </t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</si>
  <si>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Запознайте се с теоретичния материал от електронния учебник;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</si>
  <si>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Разгледайте инструкциите за ползване на съответния калкулатор;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</si>
  <si>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Копирайте данните от  страницата, на която се намират;</t>
    </r>
  </si>
  <si>
    <r>
      <rPr>
        <sz val="11"/>
        <color rgb="FF000099"/>
        <rFont val="Calibri"/>
        <family val="2"/>
        <charset val="204"/>
      </rPr>
      <t>•</t>
    </r>
    <r>
      <rPr>
        <sz val="11"/>
        <color rgb="FF000099"/>
        <rFont val="Calibri"/>
        <family val="2"/>
        <charset val="204"/>
        <scheme val="minor"/>
      </rPr>
      <t xml:space="preserve"> Поставете ги (</t>
    </r>
    <r>
      <rPr>
        <b/>
        <sz val="11"/>
        <color rgb="FF000099"/>
        <rFont val="Calibri"/>
        <family val="2"/>
        <charset val="204"/>
        <scheme val="minor"/>
      </rPr>
      <t>Paste Special&gt;Values</t>
    </r>
    <r>
      <rPr>
        <sz val="11"/>
        <color rgb="FF000099"/>
        <rFont val="Calibri"/>
        <family val="2"/>
        <charset val="204"/>
        <scheme val="minor"/>
      </rPr>
      <t>) в предвидените за целта клетки на съответния калкулатор.</t>
    </r>
  </si>
  <si>
    <t>Край</t>
  </si>
  <si>
    <t xml:space="preserve">Таблица 7.3. Вариационен анализ на резултатите </t>
  </si>
  <si>
    <t>Таблица 7.4. Резултати от експеримента</t>
  </si>
  <si>
    <t>4. Запознайте се с вариационния анализ, представен в таблица 7.3 и прилежащата и бокс-плот диаграма, за да установите нормално ли  е разпределението на стойностите;</t>
  </si>
  <si>
    <t>5. В таблица 7.4 са представени резултатите от експеримента.</t>
  </si>
  <si>
    <t>ако P (t)&lt;95% - разликата (прирастът) е несъществен;</t>
  </si>
  <si>
    <r>
      <t>ако P (t)</t>
    </r>
    <r>
      <rPr>
        <sz val="11"/>
        <color indexed="8"/>
        <rFont val="Symbol"/>
        <family val="1"/>
        <charset val="2"/>
      </rPr>
      <t>³</t>
    </r>
    <r>
      <rPr>
        <sz val="11"/>
        <color indexed="8"/>
        <rFont val="Calibri"/>
        <family val="2"/>
        <charset val="204"/>
      </rPr>
      <t>95% - разликата (прирастът) е статистически значим.</t>
    </r>
  </si>
  <si>
    <r>
      <t>`C</t>
    </r>
    <r>
      <rPr>
        <b/>
        <vertAlign val="subscript"/>
        <sz val="10"/>
        <color theme="0"/>
        <rFont val="Symbol"/>
        <family val="1"/>
        <charset val="2"/>
      </rPr>
      <t>1</t>
    </r>
  </si>
  <si>
    <r>
      <t>S</t>
    </r>
    <r>
      <rPr>
        <b/>
        <vertAlign val="subscript"/>
        <sz val="10"/>
        <color theme="0"/>
        <rFont val="Calibri"/>
        <family val="2"/>
        <charset val="204"/>
        <scheme val="minor"/>
      </rPr>
      <t>1</t>
    </r>
  </si>
  <si>
    <r>
      <t>`C</t>
    </r>
    <r>
      <rPr>
        <b/>
        <vertAlign val="subscript"/>
        <sz val="10"/>
        <color theme="0"/>
        <rFont val="Symbol"/>
        <family val="1"/>
        <charset val="2"/>
      </rPr>
      <t>2</t>
    </r>
  </si>
  <si>
    <r>
      <t>S</t>
    </r>
    <r>
      <rPr>
        <b/>
        <vertAlign val="subscript"/>
        <sz val="10"/>
        <color theme="0"/>
        <rFont val="Calibri"/>
        <family val="2"/>
        <charset val="204"/>
        <scheme val="minor"/>
      </rPr>
      <t>2</t>
    </r>
  </si>
  <si>
    <t>X1</t>
  </si>
  <si>
    <t>X2</t>
  </si>
  <si>
    <t>X3</t>
  </si>
  <si>
    <t>X4</t>
  </si>
  <si>
    <t>Група 3</t>
  </si>
  <si>
    <t>Обработка на данни от експеримент с две групи и две изследвания</t>
  </si>
  <si>
    <t>Приложение 4. Критични стойности на t-критерия на Стюдънт</t>
  </si>
  <si>
    <r>
      <t>Равнище на значимост (</t>
    </r>
    <r>
      <rPr>
        <sz val="10"/>
        <color theme="0"/>
        <rFont val="Symbol"/>
        <family val="1"/>
        <charset val="2"/>
      </rPr>
      <t>a</t>
    </r>
    <r>
      <rPr>
        <b/>
        <sz val="10"/>
        <color theme="0"/>
        <rFont val="Calibri"/>
        <family val="2"/>
        <charset val="204"/>
      </rPr>
      <t>)</t>
    </r>
  </si>
  <si>
    <t>df=n1+n2-2</t>
  </si>
  <si>
    <t>Първо</t>
  </si>
  <si>
    <t>Второ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</si>
</sst>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000066"/>
      <name val="Calibri"/>
      <family val="2"/>
      <charset val="204"/>
      <scheme val="minor"/>
    </font>
    <font>
      <sz val="11"/>
      <color theme="4" tint="0.79998168889431442"/>
      <name val="Calibri"/>
      <family val="2"/>
      <charset val="204"/>
      <scheme val="minor"/>
    </font>
    <font>
      <b/>
      <sz val="11"/>
      <color theme="4" tint="0.7999816888943144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sz val="10"/>
      <color theme="0"/>
      <name val="Arial"/>
      <family val="2"/>
    </font>
    <font>
      <b/>
      <sz val="11"/>
      <color theme="0"/>
      <name val="Symbol"/>
      <family val="1"/>
      <charset val="2"/>
    </font>
    <font>
      <b/>
      <sz val="11"/>
      <color theme="1"/>
      <name val="Symbol"/>
      <family val="1"/>
      <charset val="2"/>
    </font>
    <font>
      <b/>
      <sz val="8.8000000000000007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Symbol"/>
      <family val="1"/>
      <charset val="2"/>
    </font>
    <font>
      <b/>
      <sz val="9"/>
      <color theme="0"/>
      <name val="Calibri"/>
      <family val="2"/>
      <charset val="204"/>
    </font>
    <font>
      <b/>
      <vertAlign val="subscript"/>
      <sz val="9"/>
      <color theme="0"/>
      <name val="Calibri"/>
      <family val="2"/>
      <charset val="204"/>
    </font>
    <font>
      <b/>
      <sz val="9"/>
      <color theme="0"/>
      <name val="Arial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.9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000099"/>
      <name val="Arial"/>
      <family val="2"/>
      <charset val="204"/>
    </font>
    <font>
      <b/>
      <sz val="9"/>
      <color rgb="FF000000"/>
      <name val="Calibri"/>
      <family val="2"/>
      <charset val="204"/>
    </font>
    <font>
      <b/>
      <sz val="10"/>
      <color theme="0"/>
      <name val="Calibri"/>
      <family val="2"/>
      <charset val="204"/>
    </font>
    <font>
      <b/>
      <sz val="10"/>
      <color theme="0"/>
      <name val="Symbol"/>
      <family val="1"/>
      <charset val="2"/>
    </font>
    <font>
      <b/>
      <sz val="12"/>
      <color indexed="9"/>
      <name val="Arial"/>
      <family val="2"/>
      <charset val="204"/>
    </font>
    <font>
      <sz val="9"/>
      <name val="Calibri"/>
      <family val="2"/>
      <charset val="204"/>
    </font>
    <font>
      <sz val="9"/>
      <color theme="0"/>
      <name val="Calibri"/>
      <family val="2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name val="Symbol"/>
      <family val="1"/>
      <charset val="2"/>
    </font>
    <font>
      <sz val="4.9000000000000004"/>
      <name val="Arial"/>
      <family val="2"/>
      <charset val="204"/>
    </font>
    <font>
      <sz val="10"/>
      <color theme="0"/>
      <name val="Verdana"/>
      <family val="2"/>
      <charset val="204"/>
    </font>
    <font>
      <sz val="11"/>
      <color indexed="9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sz val="9"/>
      <color theme="0"/>
      <name val="Symbol"/>
      <family val="1"/>
      <charset val="2"/>
    </font>
    <font>
      <b/>
      <sz val="11"/>
      <color indexed="9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12"/>
      <color rgb="FF333333"/>
      <name val="Georgia"/>
      <family val="1"/>
      <charset val="204"/>
    </font>
    <font>
      <sz val="10"/>
      <color theme="1"/>
      <name val="Verdana"/>
      <family val="2"/>
      <charset val="204"/>
    </font>
    <font>
      <b/>
      <sz val="8"/>
      <color theme="0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0"/>
      <color rgb="FF000099"/>
      <name val="Arial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vertAlign val="subscript"/>
      <sz val="10"/>
      <color indexed="9"/>
      <name val="Arial"/>
      <family val="2"/>
      <charset val="204"/>
    </font>
    <font>
      <sz val="10"/>
      <color theme="0"/>
      <name val="Symbol"/>
      <family val="1"/>
      <charset val="2"/>
    </font>
    <font>
      <b/>
      <sz val="10"/>
      <color theme="1"/>
      <name val="Calibri"/>
      <family val="2"/>
      <charset val="204"/>
      <scheme val="minor"/>
    </font>
    <font>
      <sz val="8"/>
      <color theme="0"/>
      <name val="Arial"/>
      <family val="2"/>
      <charset val="204"/>
    </font>
    <font>
      <vertAlign val="subscript"/>
      <sz val="10"/>
      <color indexed="9"/>
      <name val="Calibri"/>
      <family val="2"/>
      <charset val="204"/>
    </font>
    <font>
      <sz val="10"/>
      <color indexed="9"/>
      <name val="Symbol"/>
      <family val="1"/>
      <charset val="2"/>
    </font>
    <font>
      <vertAlign val="subscript"/>
      <sz val="10"/>
      <color indexed="9"/>
      <name val="Symbol"/>
      <family val="1"/>
      <charset val="2"/>
    </font>
    <font>
      <sz val="10"/>
      <color rgb="FF000099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Symbol"/>
      <family val="1"/>
      <charset val="2"/>
    </font>
    <font>
      <sz val="10"/>
      <color indexed="10"/>
      <name val="Verdana"/>
      <family val="2"/>
      <charset val="204"/>
    </font>
    <font>
      <sz val="10"/>
      <color indexed="10"/>
      <name val="Arial"/>
      <family val="2"/>
      <charset val="204"/>
    </font>
    <font>
      <sz val="10"/>
      <color indexed="9"/>
      <name val="Verdana"/>
      <family val="2"/>
      <charset val="204"/>
    </font>
    <font>
      <sz val="10"/>
      <name val="Century Gothic"/>
      <family val="2"/>
    </font>
    <font>
      <u/>
      <sz val="11"/>
      <color theme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9"/>
      <color rgb="FF333333"/>
      <name val="Calibri"/>
      <family val="2"/>
      <charset val="204"/>
    </font>
    <font>
      <b/>
      <sz val="8"/>
      <color theme="0"/>
      <name val="Symbol"/>
      <family val="1"/>
      <charset val="2"/>
    </font>
    <font>
      <b/>
      <sz val="8"/>
      <name val="Verdana"/>
      <family val="2"/>
      <charset val="204"/>
    </font>
    <font>
      <vertAlign val="subscript"/>
      <sz val="11"/>
      <color theme="1"/>
      <name val="Calibri"/>
      <family val="2"/>
      <charset val="204"/>
      <scheme val="minor"/>
    </font>
    <font>
      <b/>
      <sz val="10"/>
      <name val="Symbol"/>
      <family val="1"/>
      <charset val="2"/>
    </font>
    <font>
      <sz val="11"/>
      <color theme="1"/>
      <name val="Symbol"/>
      <family val="1"/>
      <charset val="2"/>
    </font>
    <font>
      <vertAlign val="subscript"/>
      <sz val="11"/>
      <color indexed="8"/>
      <name val="Calibri"/>
      <family val="2"/>
      <charset val="204"/>
    </font>
    <font>
      <b/>
      <vertAlign val="subscript"/>
      <sz val="9"/>
      <color rgb="FF000000"/>
      <name val="Calibri"/>
      <family val="2"/>
      <charset val="204"/>
    </font>
    <font>
      <b/>
      <sz val="10"/>
      <name val="Verdana"/>
      <family val="2"/>
      <charset val="204"/>
    </font>
    <font>
      <b/>
      <sz val="8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10"/>
      <color indexed="9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Verdana"/>
      <family val="2"/>
      <charset val="204"/>
    </font>
    <font>
      <sz val="8"/>
      <color theme="0"/>
      <name val="Verdana"/>
      <family val="2"/>
      <charset val="204"/>
    </font>
    <font>
      <b/>
      <sz val="9"/>
      <color indexed="9"/>
      <name val="Arial"/>
      <family val="2"/>
      <charset val="204"/>
    </font>
    <font>
      <b/>
      <vertAlign val="subscript"/>
      <sz val="9"/>
      <color indexed="9"/>
      <name val="Calibri"/>
      <family val="2"/>
      <charset val="204"/>
    </font>
    <font>
      <sz val="9"/>
      <color theme="0"/>
      <name val="Symbol"/>
      <family val="1"/>
      <charset val="2"/>
    </font>
    <font>
      <sz val="8"/>
      <color rgb="FF000099"/>
      <name val="Verdana"/>
      <family val="2"/>
      <charset val="204"/>
    </font>
    <font>
      <sz val="9"/>
      <color theme="0"/>
      <name val="Verdana"/>
      <family val="2"/>
      <charset val="204"/>
    </font>
    <font>
      <sz val="9"/>
      <color indexed="9"/>
      <name val="Symbol"/>
      <family val="1"/>
      <charset val="2"/>
    </font>
    <font>
      <b/>
      <vertAlign val="subscript"/>
      <sz val="9"/>
      <color indexed="9"/>
      <name val="Verdana"/>
      <family val="2"/>
      <charset val="204"/>
    </font>
    <font>
      <vertAlign val="subscript"/>
      <sz val="9"/>
      <color indexed="9"/>
      <name val="Verdana"/>
      <family val="2"/>
      <charset val="204"/>
    </font>
    <font>
      <b/>
      <sz val="9"/>
      <color theme="0"/>
      <name val="Verdana"/>
      <family val="2"/>
      <charset val="204"/>
    </font>
    <font>
      <b/>
      <sz val="9"/>
      <color indexed="9"/>
      <name val="Symbol"/>
      <family val="1"/>
      <charset val="2"/>
    </font>
    <font>
      <sz val="8"/>
      <color rgb="FFFF0000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rgb="FFFF0000"/>
      <name val="Verdana"/>
      <family val="2"/>
      <charset val="204"/>
    </font>
    <font>
      <sz val="11"/>
      <color rgb="FF000099"/>
      <name val="Calibri"/>
      <family val="2"/>
      <charset val="204"/>
      <scheme val="minor"/>
    </font>
    <font>
      <b/>
      <sz val="11"/>
      <color rgb="FF000099"/>
      <name val="Calibri"/>
      <family val="2"/>
      <charset val="204"/>
      <scheme val="minor"/>
    </font>
    <font>
      <u/>
      <sz val="11"/>
      <color rgb="FF000099"/>
      <name val="Calibri"/>
      <family val="2"/>
      <charset val="204"/>
      <scheme val="minor"/>
    </font>
    <font>
      <sz val="11"/>
      <color rgb="FF000099"/>
      <name val="Calibri"/>
      <family val="2"/>
      <charset val="204"/>
    </font>
    <font>
      <b/>
      <vertAlign val="subscript"/>
      <sz val="10"/>
      <color theme="0"/>
      <name val="Arial"/>
      <family val="2"/>
      <charset val="204"/>
    </font>
    <font>
      <b/>
      <sz val="9"/>
      <color rgb="FF003399"/>
      <name val="Calibri"/>
      <family val="2"/>
      <charset val="204"/>
      <scheme val="minor"/>
    </font>
    <font>
      <b/>
      <sz val="10"/>
      <color rgb="FF003399"/>
      <name val="Arial"/>
      <family val="2"/>
      <charset val="204"/>
    </font>
    <font>
      <sz val="10"/>
      <color rgb="FF003399"/>
      <name val="Calibri"/>
      <family val="2"/>
      <charset val="204"/>
      <scheme val="minor"/>
    </font>
    <font>
      <sz val="12"/>
      <color rgb="FF222222"/>
      <name val="Arial"/>
      <family val="2"/>
      <charset val="204"/>
    </font>
    <font>
      <sz val="14"/>
      <color rgb="FF222222"/>
      <name val="Arial"/>
      <family val="2"/>
      <charset val="204"/>
    </font>
    <font>
      <b/>
      <sz val="16"/>
      <color rgb="FF000099"/>
      <name val="Calibri"/>
      <family val="2"/>
      <charset val="204"/>
      <scheme val="minor"/>
    </font>
    <font>
      <b/>
      <vertAlign val="subscript"/>
      <sz val="10"/>
      <color theme="0"/>
      <name val="Symbol"/>
      <family val="1"/>
      <charset val="2"/>
    </font>
    <font>
      <b/>
      <vertAlign val="subscript"/>
      <sz val="10"/>
      <color theme="0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rgb="FFFF0000"/>
      <name val="Arial"/>
      <family val="2"/>
    </font>
    <font>
      <sz val="10"/>
      <color rgb="FFFF0000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31"/>
      </patternFill>
    </fill>
  </fills>
  <borders count="100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003399"/>
      </top>
      <bottom/>
      <diagonal/>
    </border>
    <border>
      <left style="medium">
        <color rgb="FF002060"/>
      </left>
      <right style="thin">
        <color rgb="FF003399"/>
      </right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2060"/>
      </right>
      <top style="thin">
        <color theme="0"/>
      </top>
      <bottom style="thin">
        <color theme="0"/>
      </bottom>
      <diagonal/>
    </border>
    <border>
      <left style="medium">
        <color rgb="FF002060"/>
      </left>
      <right style="thin">
        <color theme="0"/>
      </right>
      <top style="thin">
        <color theme="0"/>
      </top>
      <bottom style="medium">
        <color rgb="FF002060"/>
      </bottom>
      <diagonal/>
    </border>
    <border>
      <left style="thin">
        <color theme="0"/>
      </left>
      <right style="medium">
        <color rgb="FF002060"/>
      </right>
      <top style="thin">
        <color theme="0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 style="thin">
        <color rgb="FF003399"/>
      </left>
      <right style="thin">
        <color rgb="FF003399"/>
      </right>
      <top/>
      <bottom style="thin">
        <color rgb="FF003399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000099"/>
      </left>
      <right/>
      <top style="thin">
        <color rgb="FF000099"/>
      </top>
      <bottom/>
      <diagonal/>
    </border>
    <border>
      <left/>
      <right/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/>
      <top/>
      <bottom/>
      <diagonal/>
    </border>
    <border>
      <left/>
      <right style="thin">
        <color rgb="FF000099"/>
      </right>
      <top/>
      <bottom/>
      <diagonal/>
    </border>
    <border>
      <left style="thin">
        <color rgb="FF000099"/>
      </left>
      <right/>
      <top/>
      <bottom style="thin">
        <color rgb="FF000099"/>
      </bottom>
      <diagonal/>
    </border>
    <border>
      <left/>
      <right/>
      <top/>
      <bottom style="thin">
        <color rgb="FF000099"/>
      </bottom>
      <diagonal/>
    </border>
    <border>
      <left/>
      <right style="thin">
        <color rgb="FF000099"/>
      </right>
      <top/>
      <bottom style="thin">
        <color rgb="FF000099"/>
      </bottom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theme="0"/>
      </right>
      <top/>
      <bottom style="thin">
        <color rgb="FF000099"/>
      </bottom>
      <diagonal/>
    </border>
    <border>
      <left style="thin">
        <color theme="0"/>
      </left>
      <right style="thin">
        <color theme="0"/>
      </right>
      <top/>
      <bottom style="thin">
        <color rgb="FF000099"/>
      </bottom>
      <diagonal/>
    </border>
    <border>
      <left style="thin">
        <color rgb="FF003399"/>
      </left>
      <right/>
      <top style="thin">
        <color rgb="FF003399"/>
      </top>
      <bottom style="thin">
        <color rgb="FF003399"/>
      </bottom>
      <diagonal/>
    </border>
    <border>
      <left style="medium">
        <color rgb="FF003399"/>
      </left>
      <right style="thin">
        <color rgb="FF003399"/>
      </right>
      <top style="medium">
        <color rgb="FF003399"/>
      </top>
      <bottom style="thin">
        <color rgb="FF003399"/>
      </bottom>
      <diagonal/>
    </border>
    <border>
      <left style="thin">
        <color rgb="FF003399"/>
      </left>
      <right style="thin">
        <color rgb="FF003399"/>
      </right>
      <top style="medium">
        <color rgb="FF003399"/>
      </top>
      <bottom style="thin">
        <color rgb="FF003399"/>
      </bottom>
      <diagonal/>
    </border>
    <border>
      <left style="thin">
        <color rgb="FF003399"/>
      </left>
      <right/>
      <top style="medium">
        <color rgb="FF003399"/>
      </top>
      <bottom style="thin">
        <color rgb="FF003399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/>
      <diagonal/>
    </border>
    <border>
      <left style="thin">
        <color rgb="FF003399"/>
      </left>
      <right/>
      <top style="thin">
        <color rgb="FF003399"/>
      </top>
      <bottom/>
      <diagonal/>
    </border>
    <border>
      <left style="medium">
        <color rgb="FF003399"/>
      </left>
      <right style="thin">
        <color rgb="FF003399"/>
      </right>
      <top style="thin">
        <color rgb="FF003399"/>
      </top>
      <bottom/>
      <diagonal/>
    </border>
    <border>
      <left style="thin">
        <color rgb="FF003399"/>
      </left>
      <right style="medium">
        <color rgb="FF003399"/>
      </right>
      <top style="thin">
        <color rgb="FF003399"/>
      </top>
      <bottom/>
      <diagonal/>
    </border>
    <border>
      <left style="medium">
        <color rgb="FF003399"/>
      </left>
      <right style="thin">
        <color rgb="FF003399"/>
      </right>
      <top/>
      <bottom/>
      <diagonal/>
    </border>
    <border>
      <left/>
      <right style="thin">
        <color rgb="FF003399"/>
      </right>
      <top/>
      <bottom/>
      <diagonal/>
    </border>
    <border>
      <left/>
      <right style="medium">
        <color rgb="FF003399"/>
      </right>
      <top/>
      <bottom/>
      <diagonal/>
    </border>
    <border>
      <left style="thin">
        <color rgb="FF003399"/>
      </left>
      <right style="medium">
        <color rgb="FF003399"/>
      </right>
      <top style="medium">
        <color rgb="FF003399"/>
      </top>
      <bottom style="thin">
        <color rgb="FF003399"/>
      </bottom>
      <diagonal/>
    </border>
    <border>
      <left style="medium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  <border>
      <left style="thin">
        <color rgb="FF003399"/>
      </left>
      <right style="medium">
        <color rgb="FF003399"/>
      </right>
      <top style="thin">
        <color rgb="FF003399"/>
      </top>
      <bottom style="thin">
        <color rgb="FF003399"/>
      </bottom>
      <diagonal/>
    </border>
    <border>
      <left style="medium">
        <color rgb="FF003399"/>
      </left>
      <right style="thin">
        <color rgb="FF003399"/>
      </right>
      <top style="thin">
        <color rgb="FF003399"/>
      </top>
      <bottom style="medium">
        <color rgb="FF003399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medium">
        <color rgb="FF003399"/>
      </bottom>
      <diagonal/>
    </border>
    <border>
      <left style="thin">
        <color rgb="FF003399"/>
      </left>
      <right style="medium">
        <color rgb="FF003399"/>
      </right>
      <top style="thin">
        <color rgb="FF003399"/>
      </top>
      <bottom style="medium">
        <color rgb="FF003399"/>
      </bottom>
      <diagonal/>
    </border>
    <border>
      <left style="medium">
        <color rgb="FF003399"/>
      </left>
      <right style="thin">
        <color rgb="FF003399"/>
      </right>
      <top/>
      <bottom style="thin">
        <color rgb="FF003399"/>
      </bottom>
      <diagonal/>
    </border>
    <border>
      <left style="thin">
        <color rgb="FF003399"/>
      </left>
      <right style="medium">
        <color rgb="FF003399"/>
      </right>
      <top/>
      <bottom style="thin">
        <color rgb="FF003399"/>
      </bottom>
      <diagonal/>
    </border>
    <border>
      <left/>
      <right style="thin">
        <color theme="0"/>
      </right>
      <top/>
      <bottom/>
      <diagonal/>
    </border>
    <border>
      <left style="thin">
        <color rgb="FF002060"/>
      </left>
      <right/>
      <top style="thin">
        <color rgb="FF000099"/>
      </top>
      <bottom style="thin">
        <color rgb="FF002060"/>
      </bottom>
      <diagonal/>
    </border>
    <border>
      <left/>
      <right style="thin">
        <color rgb="FF002060"/>
      </right>
      <top style="thin">
        <color rgb="FF000099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5">
    <xf numFmtId="0" fontId="0" fillId="0" borderId="0"/>
    <xf numFmtId="0" fontId="29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87" fillId="0" borderId="0"/>
    <xf numFmtId="0" fontId="29" fillId="0" borderId="0"/>
    <xf numFmtId="0" fontId="35" fillId="0" borderId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5" fillId="0" borderId="0"/>
  </cellStyleXfs>
  <cellXfs count="577">
    <xf numFmtId="0" fontId="0" fillId="0" borderId="0" xfId="0"/>
    <xf numFmtId="0" fontId="0" fillId="2" borderId="0" xfId="0" applyFill="1"/>
    <xf numFmtId="0" fontId="5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2" fontId="10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/>
    <xf numFmtId="0" fontId="7" fillId="2" borderId="14" xfId="0" applyFont="1" applyFill="1" applyBorder="1"/>
    <xf numFmtId="0" fontId="2" fillId="2" borderId="0" xfId="0" applyFont="1" applyFill="1"/>
    <xf numFmtId="0" fontId="10" fillId="2" borderId="0" xfId="0" applyFont="1" applyFill="1"/>
    <xf numFmtId="0" fontId="10" fillId="0" borderId="0" xfId="0" applyFont="1"/>
    <xf numFmtId="0" fontId="11" fillId="2" borderId="0" xfId="0" applyFont="1" applyFill="1"/>
    <xf numFmtId="0" fontId="0" fillId="6" borderId="6" xfId="0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0" fillId="0" borderId="0" xfId="0" applyFill="1"/>
    <xf numFmtId="0" fontId="8" fillId="3" borderId="1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/>
    <xf numFmtId="0" fontId="0" fillId="0" borderId="0" xfId="0" applyFont="1"/>
    <xf numFmtId="0" fontId="9" fillId="3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4" fillId="2" borderId="0" xfId="0" applyFont="1" applyFill="1"/>
    <xf numFmtId="164" fontId="0" fillId="2" borderId="0" xfId="0" applyNumberFormat="1" applyFont="1" applyFill="1"/>
    <xf numFmtId="0" fontId="12" fillId="2" borderId="0" xfId="0" applyFont="1" applyFill="1"/>
    <xf numFmtId="0" fontId="0" fillId="2" borderId="0" xfId="0" applyFill="1" applyBorder="1"/>
    <xf numFmtId="0" fontId="5" fillId="2" borderId="0" xfId="0" applyFont="1" applyFill="1" applyBorder="1"/>
    <xf numFmtId="0" fontId="2" fillId="7" borderId="6" xfId="0" applyFont="1" applyFill="1" applyBorder="1" applyAlignment="1">
      <alignment horizontal="center"/>
    </xf>
    <xf numFmtId="0" fontId="2" fillId="7" borderId="6" xfId="0" applyFont="1" applyFill="1" applyBorder="1" applyAlignment="1" applyProtection="1">
      <alignment horizontal="center"/>
      <protection locked="0"/>
    </xf>
    <xf numFmtId="0" fontId="13" fillId="4" borderId="6" xfId="0" applyFont="1" applyFill="1" applyBorder="1" applyAlignment="1">
      <alignment horizontal="center"/>
    </xf>
    <xf numFmtId="0" fontId="0" fillId="6" borderId="6" xfId="0" applyFill="1" applyBorder="1" applyProtection="1">
      <protection locked="0"/>
    </xf>
    <xf numFmtId="0" fontId="14" fillId="2" borderId="0" xfId="0" applyFont="1" applyFill="1"/>
    <xf numFmtId="0" fontId="15" fillId="2" borderId="0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2" fontId="12" fillId="0" borderId="11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27" fillId="7" borderId="6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8" borderId="23" xfId="0" applyFont="1" applyFill="1" applyBorder="1" applyAlignment="1">
      <alignment horizontal="center" vertical="center"/>
    </xf>
    <xf numFmtId="0" fontId="28" fillId="8" borderId="18" xfId="0" applyFont="1" applyFill="1" applyBorder="1" applyAlignment="1">
      <alignment horizontal="center" vertical="center"/>
    </xf>
    <xf numFmtId="0" fontId="29" fillId="0" borderId="0" xfId="1"/>
    <xf numFmtId="0" fontId="29" fillId="2" borderId="0" xfId="1" applyFill="1"/>
    <xf numFmtId="0" fontId="4" fillId="4" borderId="18" xfId="1" applyFont="1" applyFill="1" applyBorder="1" applyAlignment="1">
      <alignment horizontal="center" vertical="center"/>
    </xf>
    <xf numFmtId="0" fontId="11" fillId="5" borderId="25" xfId="3" applyFont="1" applyFill="1" applyBorder="1" applyAlignment="1">
      <alignment horizontal="center"/>
    </xf>
    <xf numFmtId="0" fontId="11" fillId="5" borderId="26" xfId="3" applyFont="1" applyFill="1" applyBorder="1" applyAlignment="1">
      <alignment horizontal="center"/>
    </xf>
    <xf numFmtId="0" fontId="11" fillId="5" borderId="27" xfId="3" applyFont="1" applyFill="1" applyBorder="1" applyAlignment="1">
      <alignment horizontal="center"/>
    </xf>
    <xf numFmtId="0" fontId="31" fillId="10" borderId="8" xfId="2" applyFont="1" applyFill="1" applyBorder="1" applyAlignment="1" applyProtection="1">
      <alignment horizontal="center"/>
      <protection locked="0"/>
    </xf>
    <xf numFmtId="0" fontId="31" fillId="10" borderId="28" xfId="2" applyFont="1" applyFill="1" applyBorder="1" applyAlignment="1" applyProtection="1">
      <alignment horizontal="center"/>
      <protection locked="0"/>
    </xf>
    <xf numFmtId="0" fontId="31" fillId="10" borderId="29" xfId="2" applyFont="1" applyFill="1" applyBorder="1" applyAlignment="1" applyProtection="1">
      <alignment horizontal="center"/>
      <protection locked="0"/>
    </xf>
    <xf numFmtId="0" fontId="31" fillId="10" borderId="30" xfId="2" applyFont="1" applyFill="1" applyBorder="1" applyAlignment="1" applyProtection="1">
      <alignment horizontal="center"/>
      <protection locked="0"/>
    </xf>
    <xf numFmtId="0" fontId="31" fillId="10" borderId="31" xfId="2" applyFont="1" applyFill="1" applyBorder="1" applyAlignment="1" applyProtection="1">
      <alignment horizontal="center"/>
      <protection locked="0"/>
    </xf>
    <xf numFmtId="0" fontId="4" fillId="4" borderId="32" xfId="0" applyFont="1" applyFill="1" applyBorder="1" applyAlignment="1">
      <alignment horizontal="center"/>
    </xf>
    <xf numFmtId="0" fontId="2" fillId="7" borderId="6" xfId="0" applyFont="1" applyFill="1" applyBorder="1"/>
    <xf numFmtId="0" fontId="4" fillId="4" borderId="18" xfId="0" applyFont="1" applyFill="1" applyBorder="1" applyAlignment="1">
      <alignment horizontal="center"/>
    </xf>
    <xf numFmtId="0" fontId="0" fillId="11" borderId="34" xfId="0" applyFill="1" applyBorder="1" applyAlignment="1" applyProtection="1">
      <alignment horizontal="center" vertical="center"/>
      <protection locked="0"/>
    </xf>
    <xf numFmtId="0" fontId="35" fillId="12" borderId="0" xfId="4" applyFill="1"/>
    <xf numFmtId="0" fontId="36" fillId="12" borderId="0" xfId="4" applyFont="1" applyFill="1" applyBorder="1"/>
    <xf numFmtId="0" fontId="38" fillId="2" borderId="0" xfId="4" applyFont="1" applyFill="1" applyBorder="1"/>
    <xf numFmtId="0" fontId="38" fillId="2" borderId="0" xfId="4" applyFont="1" applyFill="1"/>
    <xf numFmtId="0" fontId="35" fillId="2" borderId="0" xfId="4" applyFont="1" applyFill="1"/>
    <xf numFmtId="0" fontId="35" fillId="12" borderId="0" xfId="4" applyFill="1" applyAlignment="1">
      <alignment vertical="center" wrapText="1"/>
    </xf>
    <xf numFmtId="0" fontId="35" fillId="12" borderId="0" xfId="4" applyFont="1" applyFill="1" applyAlignment="1">
      <alignment vertical="center"/>
    </xf>
    <xf numFmtId="0" fontId="35" fillId="12" borderId="0" xfId="4" applyFill="1" applyAlignment="1">
      <alignment vertical="center"/>
    </xf>
    <xf numFmtId="0" fontId="35" fillId="0" borderId="0" xfId="4"/>
    <xf numFmtId="0" fontId="35" fillId="2" borderId="0" xfId="4" applyFill="1"/>
    <xf numFmtId="0" fontId="37" fillId="12" borderId="36" xfId="4" applyFont="1" applyFill="1" applyBorder="1" applyAlignment="1">
      <alignment vertical="center"/>
    </xf>
    <xf numFmtId="0" fontId="35" fillId="12" borderId="0" xfId="4" applyFont="1" applyFill="1"/>
    <xf numFmtId="0" fontId="36" fillId="12" borderId="0" xfId="4" applyFont="1" applyFill="1"/>
    <xf numFmtId="0" fontId="43" fillId="0" borderId="0" xfId="4" applyFont="1" applyAlignment="1">
      <alignment vertical="center"/>
    </xf>
    <xf numFmtId="0" fontId="37" fillId="14" borderId="37" xfId="4" applyFont="1" applyFill="1" applyBorder="1" applyAlignment="1">
      <alignment horizontal="center" vertical="center"/>
    </xf>
    <xf numFmtId="0" fontId="35" fillId="11" borderId="34" xfId="4" applyFill="1" applyBorder="1" applyAlignment="1" applyProtection="1">
      <alignment horizontal="center" vertical="center"/>
      <protection locked="0"/>
    </xf>
    <xf numFmtId="0" fontId="35" fillId="12" borderId="0" xfId="4" applyFill="1" applyBorder="1"/>
    <xf numFmtId="0" fontId="44" fillId="13" borderId="6" xfId="4" applyFont="1" applyFill="1" applyBorder="1" applyAlignment="1">
      <alignment horizontal="center" vertical="center" wrapText="1"/>
    </xf>
    <xf numFmtId="0" fontId="37" fillId="14" borderId="34" xfId="4" applyFont="1" applyFill="1" applyBorder="1" applyAlignment="1">
      <alignment horizontal="center" vertical="center"/>
    </xf>
    <xf numFmtId="0" fontId="37" fillId="12" borderId="0" xfId="4" applyFont="1" applyFill="1" applyBorder="1"/>
    <xf numFmtId="0" fontId="37" fillId="12" borderId="0" xfId="4" applyFont="1" applyFill="1"/>
    <xf numFmtId="0" fontId="35" fillId="2" borderId="0" xfId="4" applyFill="1" applyBorder="1"/>
    <xf numFmtId="0" fontId="37" fillId="0" borderId="0" xfId="4" applyFont="1" applyAlignment="1">
      <alignment horizontal="center"/>
    </xf>
    <xf numFmtId="0" fontId="25" fillId="13" borderId="24" xfId="4" applyFont="1" applyFill="1" applyBorder="1" applyAlignment="1">
      <alignment horizontal="center" vertical="center" wrapText="1"/>
    </xf>
    <xf numFmtId="0" fontId="25" fillId="13" borderId="6" xfId="4" applyFont="1" applyFill="1" applyBorder="1" applyAlignment="1">
      <alignment horizontal="center" vertical="center" wrapText="1"/>
    </xf>
    <xf numFmtId="0" fontId="25" fillId="13" borderId="7" xfId="4" applyFont="1" applyFill="1" applyBorder="1" applyAlignment="1">
      <alignment horizontal="center" vertical="center" wrapText="1"/>
    </xf>
    <xf numFmtId="0" fontId="35" fillId="4" borderId="39" xfId="4" applyFill="1" applyBorder="1" applyAlignment="1">
      <alignment horizontal="center" vertical="center"/>
    </xf>
    <xf numFmtId="165" fontId="47" fillId="0" borderId="22" xfId="4" applyNumberFormat="1" applyFont="1" applyBorder="1" applyAlignment="1">
      <alignment horizontal="center" vertical="center" wrapText="1"/>
    </xf>
    <xf numFmtId="165" fontId="47" fillId="0" borderId="40" xfId="4" applyNumberFormat="1" applyFont="1" applyBorder="1" applyAlignment="1">
      <alignment horizontal="center" vertical="center" wrapText="1"/>
    </xf>
    <xf numFmtId="0" fontId="48" fillId="13" borderId="6" xfId="4" applyFont="1" applyFill="1" applyBorder="1" applyAlignment="1">
      <alignment horizontal="center" vertical="center" wrapText="1"/>
    </xf>
    <xf numFmtId="165" fontId="47" fillId="0" borderId="20" xfId="4" applyNumberFormat="1" applyFont="1" applyBorder="1" applyAlignment="1">
      <alignment horizontal="center" vertical="center" wrapText="1"/>
    </xf>
    <xf numFmtId="165" fontId="49" fillId="2" borderId="39" xfId="4" applyNumberFormat="1" applyFont="1" applyFill="1" applyBorder="1" applyAlignment="1">
      <alignment horizontal="center"/>
    </xf>
    <xf numFmtId="0" fontId="50" fillId="12" borderId="0" xfId="4" applyFont="1" applyFill="1"/>
    <xf numFmtId="165" fontId="47" fillId="0" borderId="23" xfId="4" applyNumberFormat="1" applyFont="1" applyBorder="1" applyAlignment="1">
      <alignment horizontal="center" vertical="center" wrapText="1"/>
    </xf>
    <xf numFmtId="165" fontId="47" fillId="0" borderId="32" xfId="4" applyNumberFormat="1" applyFont="1" applyBorder="1" applyAlignment="1">
      <alignment horizontal="center" vertical="center" wrapText="1"/>
    </xf>
    <xf numFmtId="165" fontId="47" fillId="0" borderId="18" xfId="4" applyNumberFormat="1" applyFont="1" applyBorder="1" applyAlignment="1">
      <alignment horizontal="center" vertical="center" wrapText="1"/>
    </xf>
    <xf numFmtId="0" fontId="46" fillId="13" borderId="0" xfId="4" applyFont="1" applyFill="1" applyAlignment="1">
      <alignment horizontal="center" vertical="center"/>
    </xf>
    <xf numFmtId="0" fontId="36" fillId="2" borderId="0" xfId="4" applyFont="1" applyFill="1"/>
    <xf numFmtId="0" fontId="42" fillId="12" borderId="0" xfId="4" applyFont="1" applyFill="1" applyBorder="1"/>
    <xf numFmtId="0" fontId="35" fillId="12" borderId="0" xfId="4" applyFont="1" applyFill="1" applyBorder="1"/>
    <xf numFmtId="0" fontId="35" fillId="2" borderId="0" xfId="4" applyFont="1" applyFill="1" applyBorder="1"/>
    <xf numFmtId="0" fontId="53" fillId="2" borderId="0" xfId="4" applyFont="1" applyFill="1" applyBorder="1"/>
    <xf numFmtId="0" fontId="36" fillId="2" borderId="0" xfId="4" applyFont="1" applyFill="1" applyBorder="1"/>
    <xf numFmtId="0" fontId="42" fillId="2" borderId="0" xfId="4" applyFont="1" applyFill="1" applyBorder="1"/>
    <xf numFmtId="0" fontId="37" fillId="2" borderId="34" xfId="4" applyFont="1" applyFill="1" applyBorder="1" applyAlignment="1">
      <alignment horizontal="center" vertical="center"/>
    </xf>
    <xf numFmtId="0" fontId="35" fillId="2" borderId="34" xfId="4" applyFill="1" applyBorder="1" applyAlignment="1" applyProtection="1">
      <alignment horizontal="center" vertical="center"/>
      <protection locked="0"/>
    </xf>
    <xf numFmtId="0" fontId="39" fillId="2" borderId="0" xfId="4" applyFont="1" applyFill="1" applyAlignment="1">
      <alignment horizontal="center" vertical="center" wrapText="1"/>
    </xf>
    <xf numFmtId="0" fontId="28" fillId="0" borderId="0" xfId="4" applyFont="1" applyAlignment="1">
      <alignment vertical="center"/>
    </xf>
    <xf numFmtId="0" fontId="25" fillId="2" borderId="0" xfId="4" applyFont="1" applyFill="1" applyBorder="1" applyAlignment="1">
      <alignment horizontal="center" vertical="center" wrapText="1"/>
    </xf>
    <xf numFmtId="0" fontId="35" fillId="2" borderId="0" xfId="4" applyFill="1" applyBorder="1" applyAlignment="1">
      <alignment horizontal="center" vertical="center"/>
    </xf>
    <xf numFmtId="0" fontId="35" fillId="2" borderId="0" xfId="4" applyFont="1" applyFill="1" applyAlignment="1">
      <alignment horizontal="left" vertical="top" wrapText="1"/>
    </xf>
    <xf numFmtId="0" fontId="13" fillId="2" borderId="46" xfId="4" applyFont="1" applyFill="1" applyBorder="1" applyAlignment="1">
      <alignment horizontal="center" vertical="center" wrapText="1"/>
    </xf>
    <xf numFmtId="0" fontId="13" fillId="2" borderId="39" xfId="4" applyFont="1" applyFill="1" applyBorder="1" applyAlignment="1">
      <alignment horizontal="center" vertical="center" wrapText="1"/>
    </xf>
    <xf numFmtId="0" fontId="13" fillId="2" borderId="47" xfId="4" applyFont="1" applyFill="1" applyBorder="1" applyAlignment="1">
      <alignment horizontal="center" vertical="center" wrapText="1"/>
    </xf>
    <xf numFmtId="0" fontId="56" fillId="2" borderId="47" xfId="4" applyFont="1" applyFill="1" applyBorder="1" applyAlignment="1">
      <alignment horizontal="center"/>
    </xf>
    <xf numFmtId="0" fontId="31" fillId="12" borderId="0" xfId="4" applyFont="1" applyFill="1"/>
    <xf numFmtId="0" fontId="31" fillId="12" borderId="0" xfId="4" applyFont="1" applyFill="1" applyBorder="1"/>
    <xf numFmtId="0" fontId="31" fillId="2" borderId="0" xfId="4" applyFont="1" applyFill="1" applyBorder="1"/>
    <xf numFmtId="0" fontId="31" fillId="2" borderId="0" xfId="4" applyFont="1" applyFill="1"/>
    <xf numFmtId="0" fontId="25" fillId="13" borderId="43" xfId="4" applyFont="1" applyFill="1" applyBorder="1" applyAlignment="1">
      <alignment horizontal="center" vertical="center" wrapText="1"/>
    </xf>
    <xf numFmtId="0" fontId="47" fillId="0" borderId="48" xfId="4" applyFont="1" applyBorder="1" applyAlignment="1">
      <alignment horizontal="center" vertical="center" wrapText="1"/>
    </xf>
    <xf numFmtId="0" fontId="47" fillId="0" borderId="49" xfId="4" applyFont="1" applyBorder="1" applyAlignment="1">
      <alignment horizontal="center" vertical="center" wrapText="1"/>
    </xf>
    <xf numFmtId="0" fontId="38" fillId="12" borderId="0" xfId="4" applyFont="1" applyFill="1" applyBorder="1"/>
    <xf numFmtId="0" fontId="38" fillId="12" borderId="0" xfId="4" applyFont="1" applyFill="1"/>
    <xf numFmtId="0" fontId="31" fillId="0" borderId="0" xfId="4" applyFont="1"/>
    <xf numFmtId="0" fontId="1" fillId="0" borderId="0" xfId="5"/>
    <xf numFmtId="0" fontId="1" fillId="0" borderId="0" xfId="5" applyProtection="1">
      <protection locked="0"/>
    </xf>
    <xf numFmtId="0" fontId="35" fillId="12" borderId="0" xfId="2" applyFont="1" applyFill="1" applyProtection="1">
      <protection hidden="1"/>
    </xf>
    <xf numFmtId="0" fontId="31" fillId="12" borderId="0" xfId="2" applyFont="1" applyFill="1" applyProtection="1">
      <protection hidden="1"/>
    </xf>
    <xf numFmtId="0" fontId="31" fillId="12" borderId="0" xfId="2" applyFont="1" applyFill="1" applyBorder="1" applyProtection="1">
      <protection hidden="1"/>
    </xf>
    <xf numFmtId="0" fontId="31" fillId="2" borderId="0" xfId="2" applyFont="1" applyFill="1" applyProtection="1">
      <protection hidden="1"/>
    </xf>
    <xf numFmtId="0" fontId="38" fillId="2" borderId="0" xfId="2" applyFont="1" applyFill="1" applyProtection="1">
      <protection hidden="1"/>
    </xf>
    <xf numFmtId="0" fontId="38" fillId="2" borderId="0" xfId="2" applyFont="1" applyFill="1" applyBorder="1" applyProtection="1">
      <protection hidden="1"/>
    </xf>
    <xf numFmtId="0" fontId="38" fillId="2" borderId="0" xfId="2" applyFont="1" applyFill="1" applyBorder="1"/>
    <xf numFmtId="0" fontId="53" fillId="2" borderId="0" xfId="2" applyFont="1" applyFill="1" applyBorder="1"/>
    <xf numFmtId="0" fontId="53" fillId="0" borderId="0" xfId="2" applyFont="1" applyFill="1" applyBorder="1"/>
    <xf numFmtId="0" fontId="62" fillId="0" borderId="0" xfId="2" applyFont="1"/>
    <xf numFmtId="0" fontId="30" fillId="0" borderId="0" xfId="2"/>
    <xf numFmtId="0" fontId="13" fillId="2" borderId="0" xfId="2" applyFont="1" applyFill="1" applyBorder="1" applyAlignment="1">
      <alignment vertical="center"/>
    </xf>
    <xf numFmtId="0" fontId="31" fillId="0" borderId="0" xfId="2" applyFont="1" applyProtection="1">
      <protection hidden="1"/>
    </xf>
    <xf numFmtId="0" fontId="37" fillId="12" borderId="0" xfId="2" applyFont="1" applyFill="1" applyAlignment="1" applyProtection="1">
      <alignment vertical="center"/>
      <protection hidden="1"/>
    </xf>
    <xf numFmtId="0" fontId="37" fillId="2" borderId="0" xfId="2" applyFont="1" applyFill="1" applyAlignment="1" applyProtection="1">
      <alignment vertical="center"/>
      <protection hidden="1"/>
    </xf>
    <xf numFmtId="0" fontId="64" fillId="12" borderId="0" xfId="2" applyFont="1" applyFill="1" applyAlignment="1" applyProtection="1">
      <alignment horizontal="center" vertical="center" wrapText="1"/>
      <protection hidden="1"/>
    </xf>
    <xf numFmtId="0" fontId="64" fillId="12" borderId="0" xfId="2" applyFont="1" applyFill="1" applyBorder="1" applyAlignment="1" applyProtection="1">
      <alignment horizontal="center" vertical="center" wrapText="1"/>
      <protection hidden="1"/>
    </xf>
    <xf numFmtId="0" fontId="64" fillId="2" borderId="0" xfId="2" applyFont="1" applyFill="1" applyAlignment="1" applyProtection="1">
      <alignment horizontal="center" vertical="center" wrapText="1"/>
      <protection hidden="1"/>
    </xf>
    <xf numFmtId="0" fontId="65" fillId="12" borderId="0" xfId="2" applyFont="1" applyFill="1" applyAlignment="1" applyProtection="1">
      <alignment vertical="center"/>
      <protection hidden="1"/>
    </xf>
    <xf numFmtId="0" fontId="56" fillId="12" borderId="0" xfId="2" applyFont="1" applyFill="1" applyAlignment="1" applyProtection="1">
      <alignment vertical="center"/>
      <protection hidden="1"/>
    </xf>
    <xf numFmtId="0" fontId="65" fillId="2" borderId="0" xfId="2" applyFont="1" applyFill="1" applyAlignment="1" applyProtection="1">
      <alignment vertical="center"/>
      <protection hidden="1"/>
    </xf>
    <xf numFmtId="0" fontId="66" fillId="12" borderId="0" xfId="2" applyFont="1" applyFill="1" applyBorder="1" applyProtection="1">
      <protection hidden="1"/>
    </xf>
    <xf numFmtId="0" fontId="66" fillId="12" borderId="0" xfId="2" applyFont="1" applyFill="1" applyProtection="1">
      <protection hidden="1"/>
    </xf>
    <xf numFmtId="0" fontId="35" fillId="2" borderId="0" xfId="2" applyFont="1" applyFill="1" applyProtection="1">
      <protection hidden="1"/>
    </xf>
    <xf numFmtId="0" fontId="67" fillId="13" borderId="24" xfId="2" applyFont="1" applyFill="1" applyBorder="1" applyAlignment="1">
      <alignment horizontal="center" vertical="center"/>
    </xf>
    <xf numFmtId="0" fontId="66" fillId="2" borderId="0" xfId="2" applyFont="1" applyFill="1" applyBorder="1" applyAlignment="1" applyProtection="1">
      <alignment horizontal="left" vertical="center" wrapText="1"/>
      <protection hidden="1"/>
    </xf>
    <xf numFmtId="165" fontId="66" fillId="12" borderId="39" xfId="2" applyNumberFormat="1" applyFont="1" applyFill="1" applyBorder="1" applyAlignment="1" applyProtection="1">
      <alignment horizontal="center" vertical="center" wrapText="1"/>
      <protection hidden="1"/>
    </xf>
    <xf numFmtId="0" fontId="55" fillId="2" borderId="0" xfId="2" applyFont="1" applyFill="1" applyAlignment="1" applyProtection="1">
      <alignment horizontal="center" vertical="center" wrapText="1"/>
      <protection hidden="1"/>
    </xf>
    <xf numFmtId="0" fontId="55" fillId="12" borderId="0" xfId="2" applyFont="1" applyFill="1" applyAlignment="1" applyProtection="1">
      <alignment horizontal="center" vertical="center" wrapText="1"/>
      <protection hidden="1"/>
    </xf>
    <xf numFmtId="0" fontId="66" fillId="2" borderId="0" xfId="2" applyFont="1" applyFill="1" applyBorder="1" applyAlignment="1" applyProtection="1">
      <alignment horizontal="left" vertical="top" wrapText="1"/>
      <protection hidden="1"/>
    </xf>
    <xf numFmtId="0" fontId="68" fillId="2" borderId="0" xfId="2" applyFont="1" applyFill="1" applyBorder="1" applyAlignment="1" applyProtection="1">
      <alignment vertical="center"/>
      <protection hidden="1"/>
    </xf>
    <xf numFmtId="0" fontId="55" fillId="12" borderId="0" xfId="2" applyFont="1" applyFill="1" applyAlignment="1" applyProtection="1">
      <alignment horizontal="center" vertical="center"/>
      <protection hidden="1"/>
    </xf>
    <xf numFmtId="0" fontId="69" fillId="12" borderId="0" xfId="2" applyFont="1" applyFill="1" applyAlignment="1" applyProtection="1">
      <alignment horizontal="right" vertical="center" wrapText="1"/>
      <protection hidden="1"/>
    </xf>
    <xf numFmtId="0" fontId="70" fillId="12" borderId="0" xfId="2" applyFont="1" applyFill="1" applyProtection="1">
      <protection hidden="1"/>
    </xf>
    <xf numFmtId="0" fontId="70" fillId="12" borderId="0" xfId="2" applyFont="1" applyFill="1" applyAlignment="1" applyProtection="1">
      <alignment horizontal="right"/>
      <protection hidden="1"/>
    </xf>
    <xf numFmtId="0" fontId="63" fillId="13" borderId="60" xfId="2" applyFont="1" applyFill="1" applyBorder="1" applyAlignment="1" applyProtection="1">
      <alignment horizontal="center" vertical="center"/>
      <protection hidden="1"/>
    </xf>
    <xf numFmtId="0" fontId="71" fillId="13" borderId="6" xfId="2" applyFont="1" applyFill="1" applyBorder="1" applyAlignment="1">
      <alignment horizontal="center" vertical="center"/>
    </xf>
    <xf numFmtId="0" fontId="73" fillId="13" borderId="24" xfId="2" applyFont="1" applyFill="1" applyBorder="1" applyAlignment="1">
      <alignment horizontal="center" vertical="center"/>
    </xf>
    <xf numFmtId="0" fontId="67" fillId="2" borderId="0" xfId="2" applyFont="1" applyFill="1" applyBorder="1" applyAlignment="1">
      <alignment horizontal="center" vertical="center"/>
    </xf>
    <xf numFmtId="0" fontId="5" fillId="2" borderId="0" xfId="2" applyFont="1" applyFill="1" applyBorder="1"/>
    <xf numFmtId="0" fontId="74" fillId="4" borderId="6" xfId="2" applyFont="1" applyFill="1" applyBorder="1" applyAlignment="1" applyProtection="1">
      <alignment horizontal="center"/>
      <protection hidden="1"/>
    </xf>
    <xf numFmtId="0" fontId="31" fillId="10" borderId="6" xfId="2" applyFont="1" applyFill="1" applyBorder="1" applyAlignment="1" applyProtection="1">
      <alignment horizontal="center"/>
      <protection locked="0"/>
    </xf>
    <xf numFmtId="0" fontId="66" fillId="0" borderId="39" xfId="2" applyFont="1" applyBorder="1" applyAlignment="1" applyProtection="1">
      <alignment horizontal="center"/>
      <protection hidden="1"/>
    </xf>
    <xf numFmtId="0" fontId="66" fillId="12" borderId="39" xfId="2" applyFont="1" applyFill="1" applyBorder="1" applyAlignment="1" applyProtection="1">
      <alignment horizontal="center" vertical="center" wrapText="1"/>
      <protection hidden="1"/>
    </xf>
    <xf numFmtId="2" fontId="66" fillId="12" borderId="39" xfId="2" applyNumberFormat="1" applyFont="1" applyFill="1" applyBorder="1" applyAlignment="1" applyProtection="1">
      <alignment horizontal="center" vertical="center" wrapText="1"/>
      <protection hidden="1"/>
    </xf>
    <xf numFmtId="2" fontId="66" fillId="0" borderId="39" xfId="2" applyNumberFormat="1" applyFont="1" applyBorder="1" applyAlignment="1">
      <alignment horizontal="center"/>
    </xf>
    <xf numFmtId="2" fontId="66" fillId="2" borderId="0" xfId="2" applyNumberFormat="1" applyFont="1" applyFill="1" applyBorder="1" applyAlignment="1">
      <alignment horizontal="center"/>
    </xf>
    <xf numFmtId="0" fontId="69" fillId="12" borderId="0" xfId="2" applyFont="1" applyFill="1" applyAlignment="1" applyProtection="1">
      <alignment horizontal="right"/>
      <protection hidden="1"/>
    </xf>
    <xf numFmtId="0" fontId="75" fillId="2" borderId="0" xfId="2" applyFont="1" applyFill="1" applyBorder="1" applyAlignment="1" applyProtection="1">
      <alignment horizontal="center" vertical="center" wrapText="1"/>
      <protection hidden="1"/>
    </xf>
    <xf numFmtId="165" fontId="67" fillId="2" borderId="0" xfId="2" applyNumberFormat="1" applyFont="1" applyFill="1" applyBorder="1" applyAlignment="1">
      <alignment horizontal="center" vertical="center"/>
    </xf>
    <xf numFmtId="0" fontId="15" fillId="2" borderId="0" xfId="2" applyFont="1" applyFill="1" applyBorder="1"/>
    <xf numFmtId="0" fontId="77" fillId="13" borderId="24" xfId="2" applyFont="1" applyFill="1" applyBorder="1" applyAlignment="1">
      <alignment horizontal="center" vertical="center"/>
    </xf>
    <xf numFmtId="0" fontId="79" fillId="12" borderId="0" xfId="2" applyFont="1" applyFill="1" applyProtection="1">
      <protection hidden="1"/>
    </xf>
    <xf numFmtId="2" fontId="56" fillId="12" borderId="39" xfId="2" applyNumberFormat="1" applyFont="1" applyFill="1" applyBorder="1" applyAlignment="1" applyProtection="1">
      <alignment horizontal="center" vertical="center" wrapText="1"/>
      <protection hidden="1"/>
    </xf>
    <xf numFmtId="2" fontId="66" fillId="12" borderId="39" xfId="2" applyNumberFormat="1" applyFont="1" applyFill="1" applyBorder="1" applyAlignment="1" applyProtection="1">
      <alignment horizontal="center"/>
      <protection hidden="1"/>
    </xf>
    <xf numFmtId="2" fontId="66" fillId="2" borderId="0" xfId="2" applyNumberFormat="1" applyFont="1" applyFill="1" applyBorder="1" applyAlignment="1" applyProtection="1">
      <alignment horizontal="center" vertical="center" wrapText="1"/>
      <protection hidden="1"/>
    </xf>
    <xf numFmtId="0" fontId="31" fillId="2" borderId="0" xfId="2" applyFont="1" applyFill="1" applyBorder="1" applyProtection="1">
      <protection hidden="1"/>
    </xf>
    <xf numFmtId="0" fontId="2" fillId="2" borderId="0" xfId="2" applyFont="1" applyFill="1" applyBorder="1" applyAlignment="1">
      <alignment horizontal="center" vertical="center" wrapText="1"/>
    </xf>
    <xf numFmtId="0" fontId="3" fillId="2" borderId="0" xfId="2" applyFont="1" applyFill="1" applyBorder="1"/>
    <xf numFmtId="0" fontId="1" fillId="2" borderId="0" xfId="2" applyFont="1" applyFill="1" applyBorder="1"/>
    <xf numFmtId="0" fontId="10" fillId="2" borderId="0" xfId="2" applyFont="1" applyFill="1"/>
    <xf numFmtId="0" fontId="54" fillId="2" borderId="0" xfId="2" applyFont="1" applyFill="1"/>
    <xf numFmtId="0" fontId="82" fillId="2" borderId="0" xfId="2" applyFont="1" applyFill="1"/>
    <xf numFmtId="0" fontId="4" fillId="2" borderId="0" xfId="2" applyFont="1" applyFill="1" applyBorder="1"/>
    <xf numFmtId="2" fontId="31" fillId="2" borderId="0" xfId="2" applyNumberFormat="1" applyFont="1" applyFill="1" applyBorder="1" applyProtection="1">
      <protection hidden="1"/>
    </xf>
    <xf numFmtId="0" fontId="30" fillId="12" borderId="0" xfId="2" applyFill="1"/>
    <xf numFmtId="0" fontId="84" fillId="2" borderId="0" xfId="2" applyFont="1" applyFill="1"/>
    <xf numFmtId="0" fontId="30" fillId="2" borderId="0" xfId="2" applyFont="1" applyFill="1"/>
    <xf numFmtId="0" fontId="62" fillId="12" borderId="0" xfId="2" applyFont="1" applyFill="1"/>
    <xf numFmtId="0" fontId="84" fillId="12" borderId="0" xfId="2" applyFont="1" applyFill="1"/>
    <xf numFmtId="0" fontId="85" fillId="12" borderId="0" xfId="2" applyFont="1" applyFill="1" applyBorder="1" applyProtection="1">
      <protection hidden="1"/>
    </xf>
    <xf numFmtId="0" fontId="85" fillId="12" borderId="0" xfId="2" applyFont="1" applyFill="1" applyProtection="1">
      <protection hidden="1"/>
    </xf>
    <xf numFmtId="0" fontId="36" fillId="12" borderId="0" xfId="2" applyFont="1" applyFill="1" applyProtection="1">
      <protection hidden="1"/>
    </xf>
    <xf numFmtId="0" fontId="86" fillId="12" borderId="0" xfId="2" applyFont="1" applyFill="1"/>
    <xf numFmtId="0" fontId="35" fillId="0" borderId="0" xfId="2" applyFont="1" applyProtection="1">
      <protection hidden="1"/>
    </xf>
    <xf numFmtId="0" fontId="62" fillId="2" borderId="0" xfId="2" applyFont="1" applyFill="1"/>
    <xf numFmtId="0" fontId="30" fillId="2" borderId="0" xfId="2" applyFill="1"/>
    <xf numFmtId="0" fontId="88" fillId="2" borderId="0" xfId="13" applyFill="1"/>
    <xf numFmtId="0" fontId="89" fillId="5" borderId="18" xfId="0" applyFont="1" applyFill="1" applyBorder="1" applyAlignment="1">
      <alignment horizontal="center" vertical="center"/>
    </xf>
    <xf numFmtId="0" fontId="90" fillId="5" borderId="18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horizontal="center"/>
    </xf>
    <xf numFmtId="0" fontId="30" fillId="2" borderId="0" xfId="2" applyFont="1" applyFill="1" applyBorder="1"/>
    <xf numFmtId="0" fontId="13" fillId="2" borderId="0" xfId="2" applyFont="1" applyFill="1"/>
    <xf numFmtId="0" fontId="64" fillId="2" borderId="0" xfId="2" applyFont="1" applyFill="1" applyBorder="1" applyAlignment="1" applyProtection="1">
      <alignment horizontal="center" vertical="center" wrapText="1"/>
      <protection hidden="1"/>
    </xf>
    <xf numFmtId="0" fontId="63" fillId="13" borderId="6" xfId="2" applyFont="1" applyFill="1" applyBorder="1" applyAlignment="1" applyProtection="1">
      <alignment horizontal="center" vertical="center"/>
      <protection hidden="1"/>
    </xf>
    <xf numFmtId="0" fontId="66" fillId="10" borderId="6" xfId="2" applyFont="1" applyFill="1" applyBorder="1" applyAlignment="1" applyProtection="1">
      <alignment horizontal="center"/>
      <protection locked="0"/>
    </xf>
    <xf numFmtId="0" fontId="56" fillId="2" borderId="0" xfId="2" applyFont="1" applyFill="1" applyAlignment="1" applyProtection="1">
      <alignment vertical="center"/>
      <protection hidden="1"/>
    </xf>
    <xf numFmtId="0" fontId="66" fillId="2" borderId="0" xfId="2" applyFont="1" applyFill="1" applyBorder="1" applyProtection="1">
      <protection hidden="1"/>
    </xf>
    <xf numFmtId="0" fontId="66" fillId="2" borderId="0" xfId="2" applyFont="1" applyFill="1" applyProtection="1">
      <protection hidden="1"/>
    </xf>
    <xf numFmtId="0" fontId="93" fillId="13" borderId="60" xfId="2" applyFont="1" applyFill="1" applyBorder="1" applyAlignment="1" applyProtection="1">
      <alignment horizontal="center" vertical="center"/>
      <protection hidden="1"/>
    </xf>
    <xf numFmtId="1" fontId="66" fillId="12" borderId="62" xfId="2" applyNumberFormat="1" applyFont="1" applyFill="1" applyBorder="1" applyAlignment="1" applyProtection="1">
      <alignment horizontal="center" vertical="center" wrapText="1"/>
      <protection hidden="1"/>
    </xf>
    <xf numFmtId="2" fontId="66" fillId="12" borderId="47" xfId="2" applyNumberFormat="1" applyFont="1" applyFill="1" applyBorder="1" applyAlignment="1" applyProtection="1">
      <alignment horizontal="center" vertical="center" wrapText="1"/>
      <protection hidden="1"/>
    </xf>
    <xf numFmtId="2" fontId="30" fillId="2" borderId="0" xfId="2" applyNumberFormat="1" applyFill="1" applyBorder="1" applyAlignment="1">
      <alignment horizontal="center" vertical="center" wrapText="1"/>
    </xf>
    <xf numFmtId="1" fontId="66" fillId="12" borderId="39" xfId="2" applyNumberFormat="1" applyFont="1" applyFill="1" applyBorder="1" applyAlignment="1" applyProtection="1">
      <alignment horizontal="center" vertical="center" wrapText="1"/>
      <protection hidden="1"/>
    </xf>
    <xf numFmtId="2" fontId="94" fillId="2" borderId="0" xfId="2" applyNumberFormat="1" applyFont="1" applyFill="1" applyBorder="1" applyAlignment="1">
      <alignment horizontal="center" vertical="center" wrapText="1"/>
    </xf>
    <xf numFmtId="0" fontId="94" fillId="2" borderId="0" xfId="2" applyFont="1" applyFill="1" applyAlignment="1">
      <alignment horizontal="center" vertical="center" wrapText="1"/>
    </xf>
    <xf numFmtId="0" fontId="94" fillId="2" borderId="0" xfId="2" applyFont="1" applyFill="1" applyBorder="1" applyAlignment="1">
      <alignment horizontal="center" vertical="center" wrapText="1"/>
    </xf>
    <xf numFmtId="0" fontId="81" fillId="2" borderId="0" xfId="2" applyFont="1" applyFill="1" applyBorder="1"/>
    <xf numFmtId="0" fontId="38" fillId="2" borderId="0" xfId="11" applyFont="1" applyFill="1" applyBorder="1"/>
    <xf numFmtId="0" fontId="43" fillId="15" borderId="64" xfId="2" applyFont="1" applyFill="1" applyBorder="1" applyAlignment="1">
      <alignment horizontal="center" vertical="center" wrapText="1"/>
    </xf>
    <xf numFmtId="0" fontId="28" fillId="8" borderId="63" xfId="2" applyFont="1" applyFill="1" applyBorder="1" applyAlignment="1">
      <alignment horizontal="center" vertical="center" wrapText="1"/>
    </xf>
    <xf numFmtId="0" fontId="43" fillId="8" borderId="63" xfId="2" applyFont="1" applyFill="1" applyBorder="1" applyAlignment="1">
      <alignment horizontal="center" vertical="center" wrapText="1"/>
    </xf>
    <xf numFmtId="0" fontId="28" fillId="0" borderId="63" xfId="2" applyFont="1" applyBorder="1" applyAlignment="1">
      <alignment horizontal="center" vertical="center" wrapText="1"/>
    </xf>
    <xf numFmtId="0" fontId="86" fillId="2" borderId="0" xfId="2" applyFont="1" applyFill="1" applyBorder="1"/>
    <xf numFmtId="0" fontId="53" fillId="2" borderId="0" xfId="2" applyFont="1" applyFill="1"/>
    <xf numFmtId="0" fontId="30" fillId="2" borderId="0" xfId="2" applyFill="1" applyBorder="1"/>
    <xf numFmtId="0" fontId="100" fillId="2" borderId="0" xfId="2" applyFont="1" applyFill="1" applyBorder="1" applyAlignment="1">
      <alignment vertical="center"/>
    </xf>
    <xf numFmtId="0" fontId="56" fillId="2" borderId="0" xfId="2" applyFont="1" applyFill="1" applyBorder="1"/>
    <xf numFmtId="0" fontId="13" fillId="2" borderId="0" xfId="2" applyFont="1" applyFill="1" applyBorder="1" applyAlignment="1">
      <alignment vertical="center" wrapText="1"/>
    </xf>
    <xf numFmtId="0" fontId="101" fillId="2" borderId="0" xfId="2" applyFont="1" applyFill="1" applyBorder="1" applyAlignment="1">
      <alignment vertical="center"/>
    </xf>
    <xf numFmtId="0" fontId="101" fillId="2" borderId="0" xfId="2" applyFont="1" applyFill="1" applyBorder="1" applyAlignment="1">
      <alignment vertical="center" wrapText="1"/>
    </xf>
    <xf numFmtId="0" fontId="67" fillId="2" borderId="0" xfId="2" applyFont="1" applyFill="1" applyBorder="1"/>
    <xf numFmtId="0" fontId="71" fillId="2" borderId="0" xfId="2" applyFont="1" applyFill="1" applyBorder="1" applyAlignment="1">
      <alignment vertical="center" wrapText="1"/>
    </xf>
    <xf numFmtId="0" fontId="102" fillId="13" borderId="6" xfId="2" applyFont="1" applyFill="1" applyBorder="1" applyAlignment="1">
      <alignment horizontal="center"/>
    </xf>
    <xf numFmtId="0" fontId="56" fillId="2" borderId="0" xfId="2" applyFont="1" applyFill="1" applyBorder="1" applyAlignment="1">
      <alignment vertical="center"/>
    </xf>
    <xf numFmtId="0" fontId="103" fillId="2" borderId="0" xfId="2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center" vertical="center" wrapText="1"/>
    </xf>
    <xf numFmtId="0" fontId="71" fillId="2" borderId="0" xfId="2" applyFont="1" applyFill="1" applyBorder="1" applyAlignment="1">
      <alignment horizontal="center" vertical="center" wrapText="1"/>
    </xf>
    <xf numFmtId="0" fontId="56" fillId="0" borderId="0" xfId="2" applyFont="1" applyFill="1" applyBorder="1"/>
    <xf numFmtId="0" fontId="56" fillId="2" borderId="0" xfId="2" applyFont="1" applyFill="1" applyBorder="1" applyAlignment="1">
      <alignment vertical="center" wrapText="1"/>
    </xf>
    <xf numFmtId="0" fontId="104" fillId="2" borderId="0" xfId="2" applyFont="1" applyFill="1" applyBorder="1" applyAlignment="1">
      <alignment horizontal="center"/>
    </xf>
    <xf numFmtId="0" fontId="105" fillId="2" borderId="0" xfId="2" applyFont="1" applyFill="1" applyBorder="1"/>
    <xf numFmtId="0" fontId="104" fillId="2" borderId="0" xfId="2" applyFont="1" applyFill="1" applyBorder="1" applyAlignment="1">
      <alignment horizontal="center" vertical="center"/>
    </xf>
    <xf numFmtId="0" fontId="56" fillId="2" borderId="0" xfId="2" applyFont="1" applyFill="1" applyBorder="1" applyAlignment="1">
      <alignment horizontal="left" vertical="center"/>
    </xf>
    <xf numFmtId="0" fontId="106" fillId="2" borderId="0" xfId="2" applyFont="1" applyFill="1" applyBorder="1" applyAlignment="1">
      <alignment vertical="center" wrapText="1"/>
    </xf>
    <xf numFmtId="0" fontId="107" fillId="2" borderId="0" xfId="2" applyFont="1" applyFill="1" applyBorder="1" applyAlignment="1">
      <alignment horizontal="left" vertical="center"/>
    </xf>
    <xf numFmtId="0" fontId="94" fillId="2" borderId="0" xfId="2" applyFont="1" applyFill="1" applyBorder="1" applyAlignment="1">
      <alignment vertical="center"/>
    </xf>
    <xf numFmtId="0" fontId="108" fillId="2" borderId="0" xfId="2" applyFont="1" applyFill="1" applyBorder="1" applyAlignment="1">
      <alignment vertical="center" wrapText="1"/>
    </xf>
    <xf numFmtId="0" fontId="109" fillId="2" borderId="0" xfId="2" applyFont="1" applyFill="1" applyBorder="1" applyAlignment="1">
      <alignment vertical="center" wrapText="1"/>
    </xf>
    <xf numFmtId="0" fontId="30" fillId="0" borderId="0" xfId="2" applyFill="1" applyBorder="1"/>
    <xf numFmtId="0" fontId="104" fillId="13" borderId="24" xfId="2" applyFont="1" applyFill="1" applyBorder="1" applyAlignment="1">
      <alignment horizontal="center"/>
    </xf>
    <xf numFmtId="0" fontId="112" fillId="13" borderId="24" xfId="2" applyFont="1" applyFill="1" applyBorder="1" applyAlignment="1">
      <alignment horizontal="center"/>
    </xf>
    <xf numFmtId="0" fontId="64" fillId="4" borderId="6" xfId="2" applyFont="1" applyFill="1" applyBorder="1" applyAlignment="1">
      <alignment horizontal="center"/>
    </xf>
    <xf numFmtId="0" fontId="102" fillId="13" borderId="7" xfId="2" applyFont="1" applyFill="1" applyBorder="1" applyAlignment="1">
      <alignment horizontal="center"/>
    </xf>
    <xf numFmtId="0" fontId="107" fillId="2" borderId="39" xfId="2" applyFont="1" applyFill="1" applyBorder="1" applyAlignment="1">
      <alignment horizontal="center" vertical="center"/>
    </xf>
    <xf numFmtId="2" fontId="107" fillId="2" borderId="39" xfId="2" applyNumberFormat="1" applyFont="1" applyFill="1" applyBorder="1" applyAlignment="1">
      <alignment horizontal="center" vertical="center"/>
    </xf>
    <xf numFmtId="0" fontId="12" fillId="2" borderId="39" xfId="2" applyFont="1" applyFill="1" applyBorder="1" applyAlignment="1">
      <alignment horizontal="center" vertical="center"/>
    </xf>
    <xf numFmtId="0" fontId="108" fillId="2" borderId="0" xfId="2" applyFont="1" applyFill="1" applyBorder="1" applyAlignment="1">
      <alignment horizontal="center" vertical="center" wrapText="1"/>
    </xf>
    <xf numFmtId="0" fontId="109" fillId="2" borderId="0" xfId="2" applyFont="1" applyFill="1" applyBorder="1" applyAlignment="1">
      <alignment horizontal="center" vertical="center" wrapText="1"/>
    </xf>
    <xf numFmtId="0" fontId="108" fillId="2" borderId="0" xfId="2" applyFont="1" applyFill="1" applyAlignment="1">
      <alignment horizontal="center" vertical="center" wrapText="1"/>
    </xf>
    <xf numFmtId="0" fontId="114" fillId="13" borderId="24" xfId="2" applyFont="1" applyFill="1" applyBorder="1" applyAlignment="1">
      <alignment horizontal="center" vertical="center"/>
    </xf>
    <xf numFmtId="0" fontId="118" fillId="13" borderId="24" xfId="2" applyFont="1" applyFill="1" applyBorder="1" applyAlignment="1">
      <alignment horizontal="center" vertical="center"/>
    </xf>
    <xf numFmtId="0" fontId="102" fillId="13" borderId="24" xfId="2" applyFont="1" applyFill="1" applyBorder="1" applyAlignment="1">
      <alignment horizontal="center" vertical="center"/>
    </xf>
    <xf numFmtId="2" fontId="12" fillId="2" borderId="39" xfId="2" applyNumberFormat="1" applyFont="1" applyFill="1" applyBorder="1" applyAlignment="1">
      <alignment horizontal="center" vertical="center"/>
    </xf>
    <xf numFmtId="0" fontId="54" fillId="2" borderId="0" xfId="2" applyFont="1" applyFill="1" applyBorder="1"/>
    <xf numFmtId="0" fontId="3" fillId="2" borderId="0" xfId="2" applyFont="1" applyFill="1"/>
    <xf numFmtId="0" fontId="120" fillId="2" borderId="0" xfId="2" applyFont="1" applyFill="1" applyAlignment="1">
      <alignment horizontal="center" vertical="center" wrapText="1"/>
    </xf>
    <xf numFmtId="0" fontId="121" fillId="2" borderId="0" xfId="2" applyFont="1" applyFill="1"/>
    <xf numFmtId="0" fontId="122" fillId="2" borderId="0" xfId="2" applyFont="1" applyFill="1" applyBorder="1"/>
    <xf numFmtId="0" fontId="86" fillId="2" borderId="0" xfId="2" applyFont="1" applyFill="1"/>
    <xf numFmtId="0" fontId="122" fillId="2" borderId="0" xfId="2" applyFont="1" applyFill="1"/>
    <xf numFmtId="0" fontId="86" fillId="12" borderId="0" xfId="2" applyFont="1" applyFill="1" applyBorder="1"/>
    <xf numFmtId="0" fontId="1" fillId="0" borderId="0" xfId="3"/>
    <xf numFmtId="0" fontId="11" fillId="5" borderId="78" xfId="3" applyFont="1" applyFill="1" applyBorder="1" applyAlignment="1">
      <alignment horizontal="center"/>
    </xf>
    <xf numFmtId="0" fontId="11" fillId="5" borderId="79" xfId="3" applyFont="1" applyFill="1" applyBorder="1" applyAlignment="1">
      <alignment horizontal="center"/>
    </xf>
    <xf numFmtId="0" fontId="11" fillId="5" borderId="80" xfId="3" applyFont="1" applyFill="1" applyBorder="1" applyAlignment="1">
      <alignment horizontal="center"/>
    </xf>
    <xf numFmtId="0" fontId="4" fillId="16" borderId="49" xfId="3" applyFont="1" applyFill="1" applyBorder="1" applyAlignment="1">
      <alignment horizontal="center" vertical="center"/>
    </xf>
    <xf numFmtId="0" fontId="4" fillId="16" borderId="67" xfId="3" applyFont="1" applyFill="1" applyBorder="1" applyAlignment="1">
      <alignment horizontal="center" vertical="center"/>
    </xf>
    <xf numFmtId="0" fontId="1" fillId="5" borderId="68" xfId="3" applyFill="1" applyBorder="1" applyProtection="1">
      <protection locked="0"/>
    </xf>
    <xf numFmtId="0" fontId="1" fillId="5" borderId="69" xfId="3" applyFill="1" applyBorder="1" applyProtection="1">
      <protection locked="0"/>
    </xf>
    <xf numFmtId="0" fontId="1" fillId="5" borderId="81" xfId="3" applyFill="1" applyBorder="1" applyProtection="1">
      <protection locked="0"/>
    </xf>
    <xf numFmtId="0" fontId="1" fillId="5" borderId="82" xfId="3" applyFill="1" applyBorder="1" applyProtection="1">
      <protection locked="0"/>
    </xf>
    <xf numFmtId="0" fontId="1" fillId="5" borderId="49" xfId="3" applyFill="1" applyBorder="1" applyProtection="1">
      <protection locked="0"/>
    </xf>
    <xf numFmtId="0" fontId="1" fillId="5" borderId="83" xfId="3" applyFill="1" applyBorder="1" applyProtection="1">
      <protection locked="0"/>
    </xf>
    <xf numFmtId="0" fontId="1" fillId="5" borderId="84" xfId="3" applyFill="1" applyBorder="1" applyProtection="1">
      <protection locked="0"/>
    </xf>
    <xf numFmtId="0" fontId="1" fillId="5" borderId="85" xfId="3" applyFill="1" applyBorder="1" applyProtection="1">
      <protection locked="0"/>
    </xf>
    <xf numFmtId="0" fontId="1" fillId="5" borderId="86" xfId="3" applyFill="1" applyBorder="1" applyProtection="1">
      <protection locked="0"/>
    </xf>
    <xf numFmtId="0" fontId="1" fillId="5" borderId="87" xfId="3" applyFill="1" applyBorder="1" applyProtection="1">
      <protection locked="0"/>
    </xf>
    <xf numFmtId="0" fontId="1" fillId="5" borderId="48" xfId="3" applyFill="1" applyBorder="1" applyProtection="1">
      <protection locked="0"/>
    </xf>
    <xf numFmtId="0" fontId="1" fillId="5" borderId="88" xfId="3" applyFill="1" applyBorder="1" applyProtection="1">
      <protection locked="0"/>
    </xf>
    <xf numFmtId="0" fontId="123" fillId="0" borderId="0" xfId="0" applyFont="1"/>
    <xf numFmtId="0" fontId="2" fillId="13" borderId="0" xfId="0" applyFont="1" applyFill="1"/>
    <xf numFmtId="0" fontId="63" fillId="2" borderId="0" xfId="2" applyFont="1" applyFill="1" applyBorder="1" applyAlignment="1" applyProtection="1">
      <alignment horizontal="center" vertical="center"/>
      <protection hidden="1"/>
    </xf>
    <xf numFmtId="0" fontId="31" fillId="17" borderId="0" xfId="2" applyFont="1" applyFill="1" applyBorder="1" applyAlignment="1" applyProtection="1">
      <alignment horizontal="center"/>
      <protection locked="0"/>
    </xf>
    <xf numFmtId="0" fontId="128" fillId="12" borderId="0" xfId="2" applyFont="1" applyFill="1" applyProtection="1">
      <protection hidden="1"/>
    </xf>
    <xf numFmtId="0" fontId="71" fillId="13" borderId="7" xfId="2" applyFont="1" applyFill="1" applyBorder="1" applyAlignment="1">
      <alignment horizontal="center" vertical="center"/>
    </xf>
    <xf numFmtId="2" fontId="56" fillId="12" borderId="92" xfId="2" applyNumberFormat="1" applyFont="1" applyFill="1" applyBorder="1" applyAlignment="1" applyProtection="1">
      <alignment vertical="center"/>
      <protection hidden="1"/>
    </xf>
    <xf numFmtId="2" fontId="56" fillId="12" borderId="93" xfId="2" applyNumberFormat="1" applyFont="1" applyFill="1" applyBorder="1" applyAlignment="1" applyProtection="1">
      <alignment vertical="center"/>
      <protection hidden="1"/>
    </xf>
    <xf numFmtId="0" fontId="130" fillId="12" borderId="0" xfId="2" applyFont="1" applyFill="1" applyProtection="1">
      <protection hidden="1"/>
    </xf>
    <xf numFmtId="0" fontId="79" fillId="2" borderId="0" xfId="2" applyFont="1" applyFill="1" applyAlignment="1" applyProtection="1">
      <protection hidden="1"/>
    </xf>
    <xf numFmtId="0" fontId="88" fillId="2" borderId="0" xfId="13" applyFill="1" applyProtection="1">
      <protection hidden="1"/>
    </xf>
    <xf numFmtId="0" fontId="1" fillId="2" borderId="0" xfId="3" applyFill="1"/>
    <xf numFmtId="0" fontId="4" fillId="2" borderId="0" xfId="3" applyFont="1" applyFill="1" applyAlignment="1">
      <alignment vertical="center"/>
    </xf>
    <xf numFmtId="0" fontId="88" fillId="12" borderId="0" xfId="13" applyFill="1"/>
    <xf numFmtId="0" fontId="88" fillId="12" borderId="0" xfId="13" applyFill="1" applyAlignment="1"/>
    <xf numFmtId="0" fontId="64" fillId="4" borderId="33" xfId="2" applyFont="1" applyFill="1" applyBorder="1" applyAlignment="1">
      <alignment horizontal="center"/>
    </xf>
    <xf numFmtId="0" fontId="35" fillId="11" borderId="37" xfId="4" applyFill="1" applyBorder="1" applyAlignment="1" applyProtection="1">
      <alignment horizontal="center" vertical="center"/>
      <protection locked="0"/>
    </xf>
    <xf numFmtId="0" fontId="1" fillId="2" borderId="0" xfId="5" applyFill="1" applyProtection="1">
      <protection locked="0"/>
    </xf>
    <xf numFmtId="0" fontId="88" fillId="2" borderId="0" xfId="13" applyFill="1" applyProtection="1">
      <protection locked="0"/>
    </xf>
    <xf numFmtId="0" fontId="1" fillId="2" borderId="0" xfId="5" applyFill="1"/>
    <xf numFmtId="0" fontId="4" fillId="2" borderId="0" xfId="5" applyFont="1" applyFill="1" applyProtection="1">
      <protection locked="0"/>
    </xf>
    <xf numFmtId="0" fontId="63" fillId="13" borderId="6" xfId="5" applyFont="1" applyFill="1" applyBorder="1" applyAlignment="1" applyProtection="1">
      <alignment horizontal="center" vertical="center" wrapText="1"/>
      <protection locked="0"/>
    </xf>
    <xf numFmtId="0" fontId="35" fillId="11" borderId="99" xfId="4" applyFill="1" applyBorder="1" applyAlignment="1" applyProtection="1">
      <alignment horizontal="center" vertical="center"/>
      <protection locked="0"/>
    </xf>
    <xf numFmtId="0" fontId="35" fillId="11" borderId="38" xfId="4" applyFill="1" applyBorder="1" applyAlignment="1" applyProtection="1">
      <alignment horizontal="center" vertical="center"/>
      <protection locked="0"/>
    </xf>
    <xf numFmtId="0" fontId="37" fillId="4" borderId="6" xfId="5" applyFont="1" applyFill="1" applyBorder="1" applyAlignment="1" applyProtection="1">
      <alignment horizontal="center" vertical="center" wrapText="1"/>
      <protection locked="0"/>
    </xf>
    <xf numFmtId="165" fontId="1" fillId="2" borderId="0" xfId="5" applyNumberFormat="1" applyFill="1" applyProtection="1">
      <protection locked="0"/>
    </xf>
    <xf numFmtId="0" fontId="60" fillId="2" borderId="0" xfId="4" applyFont="1" applyFill="1"/>
    <xf numFmtId="0" fontId="61" fillId="2" borderId="0" xfId="4" applyFont="1" applyFill="1"/>
    <xf numFmtId="0" fontId="35" fillId="2" borderId="0" xfId="8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123" fillId="2" borderId="0" xfId="0" applyFont="1" applyFill="1"/>
    <xf numFmtId="0" fontId="13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3" fillId="5" borderId="0" xfId="0" applyFont="1" applyFill="1"/>
    <xf numFmtId="0" fontId="132" fillId="2" borderId="0" xfId="0" applyFont="1" applyFill="1"/>
    <xf numFmtId="0" fontId="125" fillId="2" borderId="0" xfId="13" applyFont="1" applyFill="1"/>
    <xf numFmtId="0" fontId="123" fillId="2" borderId="0" xfId="0" applyFont="1" applyFill="1" applyAlignment="1">
      <alignment wrapText="1"/>
    </xf>
    <xf numFmtId="0" fontId="3" fillId="2" borderId="0" xfId="0" applyFont="1" applyFill="1" applyBorder="1"/>
    <xf numFmtId="165" fontId="56" fillId="12" borderId="90" xfId="2" applyNumberFormat="1" applyFont="1" applyFill="1" applyBorder="1" applyAlignment="1" applyProtection="1">
      <alignment vertical="center"/>
      <protection hidden="1"/>
    </xf>
    <xf numFmtId="165" fontId="56" fillId="12" borderId="91" xfId="2" applyNumberFormat="1" applyFont="1" applyFill="1" applyBorder="1" applyAlignment="1" applyProtection="1">
      <alignment vertical="center"/>
      <protection hidden="1"/>
    </xf>
    <xf numFmtId="0" fontId="102" fillId="2" borderId="0" xfId="2" applyFont="1" applyFill="1" applyProtection="1">
      <protection hidden="1"/>
    </xf>
    <xf numFmtId="0" fontId="4" fillId="2" borderId="0" xfId="0" applyFont="1" applyFill="1" applyAlignment="1">
      <alignment horizontal="center"/>
    </xf>
    <xf numFmtId="0" fontId="59" fillId="13" borderId="24" xfId="4" applyFont="1" applyFill="1" applyBorder="1" applyAlignment="1" applyProtection="1">
      <alignment horizontal="center" vertical="center" wrapText="1"/>
      <protection locked="0"/>
    </xf>
    <xf numFmtId="0" fontId="0" fillId="2" borderId="0" xfId="2" applyFont="1" applyFill="1" applyBorder="1"/>
    <xf numFmtId="0" fontId="40" fillId="13" borderId="24" xfId="4" applyFont="1" applyFill="1" applyBorder="1" applyAlignment="1">
      <alignment vertical="center" wrapText="1"/>
    </xf>
    <xf numFmtId="0" fontId="37" fillId="0" borderId="0" xfId="4" applyFont="1" applyAlignment="1">
      <alignment horizontal="center" vertical="center"/>
    </xf>
    <xf numFmtId="0" fontId="71" fillId="13" borderId="6" xfId="2" applyFont="1" applyFill="1" applyBorder="1" applyAlignment="1">
      <alignment horizontal="center" vertical="center" wrapText="1"/>
    </xf>
    <xf numFmtId="0" fontId="45" fillId="13" borderId="24" xfId="2" applyFont="1" applyFill="1" applyBorder="1" applyAlignment="1">
      <alignment horizontal="center" vertical="center"/>
    </xf>
    <xf numFmtId="0" fontId="71" fillId="13" borderId="24" xfId="2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0" fillId="6" borderId="6" xfId="0" applyFill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16" fillId="7" borderId="6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>
      <alignment horizontal="center" vertical="center"/>
    </xf>
    <xf numFmtId="2" fontId="12" fillId="0" borderId="11" xfId="0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37" fillId="2" borderId="36" xfId="4" applyFont="1" applyFill="1" applyBorder="1" applyAlignment="1">
      <alignment vertical="center"/>
    </xf>
    <xf numFmtId="0" fontId="57" fillId="2" borderId="0" xfId="4" applyFont="1" applyFill="1" applyBorder="1"/>
    <xf numFmtId="0" fontId="122" fillId="2" borderId="0" xfId="4" applyFont="1" applyFill="1" applyBorder="1"/>
    <xf numFmtId="0" fontId="63" fillId="13" borderId="60" xfId="2" applyFont="1" applyFill="1" applyBorder="1" applyAlignment="1" applyProtection="1">
      <alignment horizontal="center" vertical="center"/>
      <protection locked="0" hidden="1"/>
    </xf>
    <xf numFmtId="0" fontId="2" fillId="13" borderId="6" xfId="0" applyFont="1" applyFill="1" applyBorder="1" applyAlignment="1" applyProtection="1">
      <alignment horizontal="center" vertical="center"/>
      <protection locked="0"/>
    </xf>
    <xf numFmtId="165" fontId="53" fillId="2" borderId="0" xfId="2" applyNumberFormat="1" applyFont="1" applyFill="1" applyBorder="1" applyAlignment="1">
      <alignment horizontal="center" vertical="center"/>
    </xf>
    <xf numFmtId="0" fontId="73" fillId="2" borderId="0" xfId="2" applyFont="1" applyFill="1" applyBorder="1"/>
    <xf numFmtId="1" fontId="53" fillId="2" borderId="0" xfId="2" applyNumberFormat="1" applyFont="1" applyFill="1" applyBorder="1"/>
    <xf numFmtId="2" fontId="53" fillId="2" borderId="0" xfId="2" applyNumberFormat="1" applyFont="1" applyFill="1" applyBorder="1"/>
    <xf numFmtId="0" fontId="63" fillId="13" borderId="7" xfId="2" applyFont="1" applyFill="1" applyBorder="1" applyAlignment="1" applyProtection="1">
      <alignment horizontal="center" vertical="center" wrapText="1"/>
      <protection hidden="1"/>
    </xf>
    <xf numFmtId="0" fontId="63" fillId="13" borderId="9" xfId="2" applyFont="1" applyFill="1" applyBorder="1" applyAlignment="1" applyProtection="1">
      <alignment horizontal="center" vertical="center" wrapText="1"/>
      <protection hidden="1"/>
    </xf>
    <xf numFmtId="0" fontId="63" fillId="13" borderId="6" xfId="2" applyFont="1" applyFill="1" applyBorder="1" applyAlignment="1" applyProtection="1">
      <alignment horizontal="center" vertical="center" wrapText="1"/>
      <protection hidden="1"/>
    </xf>
    <xf numFmtId="0" fontId="136" fillId="0" borderId="0" xfId="0" applyFont="1" applyAlignment="1">
      <alignment horizontal="left" vertical="center" indent="15"/>
    </xf>
    <xf numFmtId="0" fontId="63" fillId="13" borderId="24" xfId="2" applyFont="1" applyFill="1" applyBorder="1" applyAlignment="1" applyProtection="1">
      <alignment horizontal="center" vertical="center" wrapText="1"/>
      <protection hidden="1"/>
    </xf>
    <xf numFmtId="0" fontId="21" fillId="0" borderId="39" xfId="0" applyFont="1" applyBorder="1" applyAlignment="1">
      <alignment horizontal="center" vertical="center" wrapText="1"/>
    </xf>
    <xf numFmtId="0" fontId="53" fillId="0" borderId="0" xfId="2" applyFont="1"/>
    <xf numFmtId="0" fontId="38" fillId="12" borderId="0" xfId="2" applyFont="1" applyFill="1" applyProtection="1">
      <protection hidden="1"/>
    </xf>
    <xf numFmtId="2" fontId="38" fillId="2" borderId="0" xfId="2" applyNumberFormat="1" applyFont="1" applyFill="1" applyProtection="1">
      <protection hidden="1"/>
    </xf>
    <xf numFmtId="0" fontId="53" fillId="12" borderId="0" xfId="2" applyFont="1" applyFill="1"/>
    <xf numFmtId="0" fontId="38" fillId="0" borderId="0" xfId="2" applyFont="1" applyProtection="1">
      <protection hidden="1"/>
    </xf>
    <xf numFmtId="0" fontId="57" fillId="2" borderId="0" xfId="2" applyFont="1" applyFill="1" applyBorder="1" applyProtection="1">
      <protection hidden="1"/>
    </xf>
    <xf numFmtId="0" fontId="57" fillId="2" borderId="0" xfId="2" applyFont="1" applyFill="1" applyBorder="1"/>
    <xf numFmtId="0" fontId="57" fillId="2" borderId="0" xfId="2" applyFont="1" applyFill="1" applyProtection="1">
      <protection hidden="1"/>
    </xf>
    <xf numFmtId="0" fontId="137" fillId="2" borderId="0" xfId="2" applyFont="1" applyFill="1" applyBorder="1"/>
    <xf numFmtId="0" fontId="2" fillId="13" borderId="0" xfId="0" applyFont="1" applyFill="1" applyAlignment="1">
      <alignment horizontal="center" wrapText="1"/>
    </xf>
    <xf numFmtId="0" fontId="123" fillId="2" borderId="0" xfId="0" applyFont="1" applyFill="1" applyAlignment="1">
      <alignment horizontal="center" wrapText="1"/>
    </xf>
    <xf numFmtId="0" fontId="133" fillId="5" borderId="0" xfId="0" applyFont="1" applyFill="1" applyAlignment="1">
      <alignment horizontal="center"/>
    </xf>
    <xf numFmtId="0" fontId="123" fillId="2" borderId="0" xfId="0" applyFont="1" applyFill="1" applyAlignment="1">
      <alignment horizontal="center" vertical="center" wrapText="1"/>
    </xf>
    <xf numFmtId="0" fontId="0" fillId="5" borderId="7" xfId="0" applyFill="1" applyBorder="1" applyAlignment="1" applyProtection="1">
      <alignment horizontal="center" wrapText="1"/>
      <protection locked="0"/>
    </xf>
    <xf numFmtId="0" fontId="0" fillId="5" borderId="8" xfId="0" applyFill="1" applyBorder="1" applyAlignment="1" applyProtection="1">
      <alignment horizontal="center" wrapText="1"/>
      <protection locked="0"/>
    </xf>
    <xf numFmtId="0" fontId="0" fillId="5" borderId="9" xfId="0" applyFill="1" applyBorder="1" applyAlignment="1" applyProtection="1">
      <alignment horizontal="center" wrapText="1"/>
      <protection locked="0"/>
    </xf>
    <xf numFmtId="0" fontId="4" fillId="2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5" borderId="15" xfId="0" applyFill="1" applyBorder="1" applyAlignment="1" applyProtection="1">
      <alignment horizontal="center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textRotation="90" wrapText="1"/>
    </xf>
    <xf numFmtId="0" fontId="9" fillId="3" borderId="19" xfId="0" applyFont="1" applyFill="1" applyBorder="1" applyAlignment="1">
      <alignment horizontal="center" vertical="center" textRotation="90" wrapText="1"/>
    </xf>
    <xf numFmtId="0" fontId="9" fillId="3" borderId="15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wrapText="1"/>
    </xf>
    <xf numFmtId="0" fontId="5" fillId="7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37" fillId="2" borderId="35" xfId="4" applyFont="1" applyFill="1" applyBorder="1" applyAlignment="1">
      <alignment horizontal="center" vertical="center"/>
    </xf>
    <xf numFmtId="0" fontId="37" fillId="2" borderId="0" xfId="4" applyFont="1" applyFill="1" applyBorder="1" applyAlignment="1">
      <alignment horizontal="center" vertical="center"/>
    </xf>
    <xf numFmtId="0" fontId="39" fillId="12" borderId="0" xfId="4" applyFont="1" applyFill="1" applyAlignment="1">
      <alignment horizontal="center" vertical="center" wrapText="1"/>
    </xf>
    <xf numFmtId="0" fontId="44" fillId="13" borderId="41" xfId="4" applyFont="1" applyFill="1" applyBorder="1" applyAlignment="1">
      <alignment horizontal="center" vertical="center" wrapText="1"/>
    </xf>
    <xf numFmtId="0" fontId="44" fillId="13" borderId="42" xfId="4" applyFont="1" applyFill="1" applyBorder="1" applyAlignment="1">
      <alignment horizontal="center" vertical="center" wrapText="1"/>
    </xf>
    <xf numFmtId="0" fontId="44" fillId="13" borderId="43" xfId="4" applyFont="1" applyFill="1" applyBorder="1" applyAlignment="1">
      <alignment horizontal="center" vertical="center" wrapText="1"/>
    </xf>
    <xf numFmtId="0" fontId="44" fillId="13" borderId="44" xfId="4" applyFont="1" applyFill="1" applyBorder="1" applyAlignment="1">
      <alignment horizontal="center" vertical="center" wrapText="1"/>
    </xf>
    <xf numFmtId="0" fontId="44" fillId="13" borderId="24" xfId="4" applyFont="1" applyFill="1" applyBorder="1" applyAlignment="1">
      <alignment horizontal="center" vertical="center" wrapText="1"/>
    </xf>
    <xf numFmtId="0" fontId="44" fillId="13" borderId="45" xfId="4" applyFont="1" applyFill="1" applyBorder="1" applyAlignment="1">
      <alignment horizontal="center" vertical="center" wrapText="1"/>
    </xf>
    <xf numFmtId="0" fontId="44" fillId="13" borderId="33" xfId="4" applyFont="1" applyFill="1" applyBorder="1" applyAlignment="1">
      <alignment horizontal="center" vertical="center" wrapText="1"/>
    </xf>
    <xf numFmtId="0" fontId="46" fillId="13" borderId="38" xfId="4" applyFont="1" applyFill="1" applyBorder="1" applyAlignment="1">
      <alignment horizontal="center" vertical="center" textRotation="90" wrapText="1"/>
    </xf>
    <xf numFmtId="0" fontId="35" fillId="12" borderId="0" xfId="4" applyFont="1" applyFill="1" applyAlignment="1">
      <alignment horizontal="left" vertical="top" wrapText="1"/>
    </xf>
    <xf numFmtId="0" fontId="37" fillId="2" borderId="35" xfId="4" applyFont="1" applyFill="1" applyBorder="1" applyAlignment="1">
      <alignment horizontal="center" vertical="top"/>
    </xf>
    <xf numFmtId="0" fontId="25" fillId="13" borderId="6" xfId="4" applyFont="1" applyFill="1" applyBorder="1" applyAlignment="1">
      <alignment horizontal="center" vertical="center" wrapText="1"/>
    </xf>
    <xf numFmtId="0" fontId="46" fillId="13" borderId="34" xfId="4" applyFont="1" applyFill="1" applyBorder="1" applyAlignment="1">
      <alignment horizontal="center" vertical="center" textRotation="90" wrapText="1"/>
    </xf>
    <xf numFmtId="0" fontId="13" fillId="2" borderId="46" xfId="4" applyFont="1" applyFill="1" applyBorder="1" applyAlignment="1">
      <alignment horizontal="center" vertical="center" wrapText="1"/>
    </xf>
    <xf numFmtId="0" fontId="31" fillId="12" borderId="46" xfId="4" applyFont="1" applyFill="1" applyBorder="1" applyAlignment="1">
      <alignment vertical="top" wrapText="1"/>
    </xf>
    <xf numFmtId="0" fontId="31" fillId="12" borderId="39" xfId="4" applyFont="1" applyFill="1" applyBorder="1" applyAlignment="1">
      <alignment vertical="top" wrapText="1"/>
    </xf>
    <xf numFmtId="0" fontId="13" fillId="2" borderId="39" xfId="4" applyFont="1" applyFill="1" applyBorder="1" applyAlignment="1">
      <alignment horizontal="center" vertical="center" wrapText="1"/>
    </xf>
    <xf numFmtId="0" fontId="57" fillId="12" borderId="0" xfId="4" applyFont="1" applyFill="1" applyAlignment="1">
      <alignment horizontal="center" wrapText="1"/>
    </xf>
    <xf numFmtId="0" fontId="25" fillId="13" borderId="6" xfId="4" applyFont="1" applyFill="1" applyBorder="1" applyAlignment="1">
      <alignment vertical="center" wrapText="1"/>
    </xf>
    <xf numFmtId="0" fontId="25" fillId="13" borderId="6" xfId="4" applyFont="1" applyFill="1" applyBorder="1" applyAlignment="1">
      <alignment horizontal="left" vertical="center" wrapText="1" indent="1"/>
    </xf>
    <xf numFmtId="0" fontId="31" fillId="12" borderId="39" xfId="4" applyFont="1" applyFill="1" applyBorder="1" applyAlignment="1">
      <alignment horizontal="left" vertical="top" wrapText="1"/>
    </xf>
    <xf numFmtId="0" fontId="56" fillId="2" borderId="39" xfId="4" applyFont="1" applyFill="1" applyBorder="1" applyAlignment="1">
      <alignment horizontal="center"/>
    </xf>
    <xf numFmtId="0" fontId="25" fillId="13" borderId="41" xfId="4" applyFont="1" applyFill="1" applyBorder="1" applyAlignment="1">
      <alignment horizontal="center" vertical="center" wrapText="1"/>
    </xf>
    <xf numFmtId="0" fontId="25" fillId="13" borderId="50" xfId="4" applyFont="1" applyFill="1" applyBorder="1" applyAlignment="1">
      <alignment horizontal="center" vertical="center" wrapText="1"/>
    </xf>
    <xf numFmtId="0" fontId="25" fillId="13" borderId="51" xfId="4" applyFont="1" applyFill="1" applyBorder="1" applyAlignment="1">
      <alignment horizontal="center" vertical="center" wrapText="1"/>
    </xf>
    <xf numFmtId="0" fontId="25" fillId="13" borderId="0" xfId="4" applyFont="1" applyFill="1" applyBorder="1" applyAlignment="1">
      <alignment horizontal="center" vertical="center" wrapText="1"/>
    </xf>
    <xf numFmtId="0" fontId="31" fillId="12" borderId="52" xfId="4" applyFont="1" applyFill="1" applyBorder="1" applyAlignment="1">
      <alignment horizontal="left" vertical="top" wrapText="1"/>
    </xf>
    <xf numFmtId="0" fontId="31" fillId="12" borderId="53" xfId="4" applyFont="1" applyFill="1" applyBorder="1" applyAlignment="1">
      <alignment horizontal="left" vertical="top" wrapText="1"/>
    </xf>
    <xf numFmtId="0" fontId="31" fillId="12" borderId="54" xfId="4" applyFont="1" applyFill="1" applyBorder="1" applyAlignment="1">
      <alignment horizontal="left" vertical="top" wrapText="1"/>
    </xf>
    <xf numFmtId="0" fontId="31" fillId="12" borderId="55" xfId="4" applyFont="1" applyFill="1" applyBorder="1" applyAlignment="1">
      <alignment horizontal="left" vertical="top" wrapText="1"/>
    </xf>
    <xf numFmtId="0" fontId="31" fillId="12" borderId="0" xfId="4" applyFont="1" applyFill="1" applyBorder="1" applyAlignment="1">
      <alignment horizontal="left" vertical="top" wrapText="1"/>
    </xf>
    <xf numFmtId="0" fontId="31" fillId="12" borderId="56" xfId="4" applyFont="1" applyFill="1" applyBorder="1" applyAlignment="1">
      <alignment horizontal="left" vertical="top" wrapText="1"/>
    </xf>
    <xf numFmtId="0" fontId="31" fillId="12" borderId="57" xfId="4" applyFont="1" applyFill="1" applyBorder="1" applyAlignment="1">
      <alignment horizontal="left" vertical="top" wrapText="1"/>
    </xf>
    <xf numFmtId="0" fontId="31" fillId="12" borderId="58" xfId="4" applyFont="1" applyFill="1" applyBorder="1" applyAlignment="1">
      <alignment horizontal="left" vertical="top" wrapText="1"/>
    </xf>
    <xf numFmtId="0" fontId="31" fillId="12" borderId="59" xfId="4" applyFont="1" applyFill="1" applyBorder="1" applyAlignment="1">
      <alignment horizontal="left" vertical="top" wrapText="1"/>
    </xf>
    <xf numFmtId="0" fontId="63" fillId="13" borderId="7" xfId="2" applyFont="1" applyFill="1" applyBorder="1" applyAlignment="1" applyProtection="1">
      <alignment horizontal="center" vertical="center" wrapText="1"/>
      <protection hidden="1"/>
    </xf>
    <xf numFmtId="0" fontId="63" fillId="13" borderId="9" xfId="2" applyFont="1" applyFill="1" applyBorder="1" applyAlignment="1" applyProtection="1">
      <alignment horizontal="center" vertical="center" wrapText="1"/>
      <protection hidden="1"/>
    </xf>
    <xf numFmtId="0" fontId="64" fillId="10" borderId="7" xfId="2" applyFont="1" applyFill="1" applyBorder="1" applyAlignment="1" applyProtection="1">
      <alignment horizontal="center"/>
      <protection locked="0"/>
    </xf>
    <xf numFmtId="0" fontId="64" fillId="10" borderId="9" xfId="2" applyFont="1" applyFill="1" applyBorder="1" applyAlignment="1" applyProtection="1">
      <alignment horizontal="center"/>
      <protection locked="0"/>
    </xf>
    <xf numFmtId="0" fontId="41" fillId="13" borderId="51" xfId="2" applyFont="1" applyFill="1" applyBorder="1" applyAlignment="1" applyProtection="1">
      <alignment horizontal="center" vertical="center" wrapText="1"/>
      <protection hidden="1"/>
    </xf>
    <xf numFmtId="0" fontId="41" fillId="13" borderId="0" xfId="2" applyFont="1" applyFill="1" applyBorder="1" applyAlignment="1" applyProtection="1">
      <alignment horizontal="center" vertical="center" wrapText="1"/>
      <protection hidden="1"/>
    </xf>
    <xf numFmtId="0" fontId="35" fillId="12" borderId="0" xfId="2" applyFont="1" applyFill="1" applyAlignment="1" applyProtection="1">
      <alignment horizontal="left" vertical="top" wrapText="1"/>
      <protection hidden="1"/>
    </xf>
    <xf numFmtId="0" fontId="63" fillId="13" borderId="6" xfId="2" applyFont="1" applyFill="1" applyBorder="1" applyAlignment="1" applyProtection="1">
      <alignment horizontal="center" vertical="center" wrapText="1"/>
      <protection hidden="1"/>
    </xf>
    <xf numFmtId="0" fontId="63" fillId="13" borderId="6" xfId="2" applyFont="1" applyFill="1" applyBorder="1" applyAlignment="1" applyProtection="1">
      <alignment horizontal="center" vertical="center" wrapText="1"/>
      <protection locked="0" hidden="1"/>
    </xf>
    <xf numFmtId="0" fontId="64" fillId="10" borderId="6" xfId="2" applyFont="1" applyFill="1" applyBorder="1" applyAlignment="1" applyProtection="1">
      <alignment horizontal="center"/>
      <protection locked="0"/>
    </xf>
    <xf numFmtId="0" fontId="2" fillId="13" borderId="0" xfId="2" applyFont="1" applyFill="1" applyBorder="1" applyAlignment="1">
      <alignment horizontal="center" vertical="center" wrapText="1"/>
    </xf>
    <xf numFmtId="0" fontId="79" fillId="2" borderId="0" xfId="2" applyFont="1" applyFill="1" applyAlignment="1" applyProtection="1">
      <alignment horizontal="center" wrapText="1"/>
      <protection hidden="1"/>
    </xf>
    <xf numFmtId="0" fontId="66" fillId="12" borderId="0" xfId="2" applyFont="1" applyFill="1" applyBorder="1" applyAlignment="1" applyProtection="1">
      <alignment horizontal="left" vertical="center" wrapText="1"/>
      <protection hidden="1"/>
    </xf>
    <xf numFmtId="0" fontId="66" fillId="12" borderId="0" xfId="2" applyFont="1" applyFill="1" applyBorder="1" applyAlignment="1" applyProtection="1">
      <alignment horizontal="left" vertical="top" wrapText="1"/>
      <protection hidden="1"/>
    </xf>
    <xf numFmtId="0" fontId="71" fillId="13" borderId="24" xfId="2" applyFont="1" applyFill="1" applyBorder="1" applyAlignment="1">
      <alignment horizontal="center" vertical="center" wrapText="1"/>
    </xf>
    <xf numFmtId="0" fontId="71" fillId="13" borderId="33" xfId="2" applyFont="1" applyFill="1" applyBorder="1" applyAlignment="1">
      <alignment horizontal="center" vertical="center" wrapText="1"/>
    </xf>
    <xf numFmtId="0" fontId="67" fillId="13" borderId="43" xfId="2" applyFont="1" applyFill="1" applyBorder="1" applyAlignment="1">
      <alignment horizontal="center" vertical="center" wrapText="1"/>
    </xf>
    <xf numFmtId="0" fontId="67" fillId="13" borderId="35" xfId="2" applyFont="1" applyFill="1" applyBorder="1" applyAlignment="1">
      <alignment horizontal="center" vertical="center" wrapText="1"/>
    </xf>
    <xf numFmtId="0" fontId="67" fillId="13" borderId="44" xfId="2" applyFont="1" applyFill="1" applyBorder="1" applyAlignment="1">
      <alignment horizontal="center" vertical="center" wrapText="1"/>
    </xf>
    <xf numFmtId="0" fontId="67" fillId="13" borderId="7" xfId="2" applyFont="1" applyFill="1" applyBorder="1" applyAlignment="1">
      <alignment horizontal="center" vertical="center" wrapText="1"/>
    </xf>
    <xf numFmtId="0" fontId="67" fillId="13" borderId="8" xfId="2" applyFont="1" applyFill="1" applyBorder="1" applyAlignment="1">
      <alignment horizontal="center" vertical="center" wrapText="1"/>
    </xf>
    <xf numFmtId="0" fontId="67" fillId="13" borderId="9" xfId="2" applyFont="1" applyFill="1" applyBorder="1" applyAlignment="1">
      <alignment horizontal="center" vertical="center" wrapText="1"/>
    </xf>
    <xf numFmtId="0" fontId="67" fillId="13" borderId="7" xfId="2" applyFont="1" applyFill="1" applyBorder="1" applyAlignment="1">
      <alignment horizontal="center" vertical="center"/>
    </xf>
    <xf numFmtId="0" fontId="67" fillId="13" borderId="9" xfId="2" applyFont="1" applyFill="1" applyBorder="1" applyAlignment="1">
      <alignment horizontal="center" vertical="center"/>
    </xf>
    <xf numFmtId="0" fontId="63" fillId="13" borderId="41" xfId="2" applyFont="1" applyFill="1" applyBorder="1" applyAlignment="1" applyProtection="1">
      <alignment horizontal="center" vertical="center" wrapText="1"/>
      <protection hidden="1"/>
    </xf>
    <xf numFmtId="0" fontId="63" fillId="13" borderId="42" xfId="2" applyFont="1" applyFill="1" applyBorder="1" applyAlignment="1" applyProtection="1">
      <alignment horizontal="center" vertical="center" wrapText="1"/>
      <protection hidden="1"/>
    </xf>
    <xf numFmtId="0" fontId="63" fillId="13" borderId="51" xfId="2" applyFont="1" applyFill="1" applyBorder="1" applyAlignment="1" applyProtection="1">
      <alignment horizontal="center" vertical="center" wrapText="1"/>
      <protection hidden="1"/>
    </xf>
    <xf numFmtId="0" fontId="63" fillId="13" borderId="89" xfId="2" applyFont="1" applyFill="1" applyBorder="1" applyAlignment="1" applyProtection="1">
      <alignment horizontal="center" vertical="center" wrapText="1"/>
      <protection hidden="1"/>
    </xf>
    <xf numFmtId="0" fontId="63" fillId="13" borderId="43" xfId="2" applyFont="1" applyFill="1" applyBorder="1" applyAlignment="1" applyProtection="1">
      <alignment horizontal="center" vertical="center" wrapText="1"/>
      <protection hidden="1"/>
    </xf>
    <xf numFmtId="0" fontId="63" fillId="13" borderId="44" xfId="2" applyFont="1" applyFill="1" applyBorder="1" applyAlignment="1" applyProtection="1">
      <alignment horizontal="center" vertical="center" wrapText="1"/>
      <protection hidden="1"/>
    </xf>
    <xf numFmtId="0" fontId="63" fillId="13" borderId="24" xfId="2" applyFont="1" applyFill="1" applyBorder="1" applyAlignment="1" applyProtection="1">
      <alignment horizontal="center" vertical="center" wrapText="1"/>
      <protection hidden="1"/>
    </xf>
    <xf numFmtId="0" fontId="63" fillId="13" borderId="33" xfId="2" applyFont="1" applyFill="1" applyBorder="1" applyAlignment="1" applyProtection="1">
      <alignment horizontal="center" vertical="center" wrapText="1"/>
      <protection hidden="1"/>
    </xf>
    <xf numFmtId="0" fontId="37" fillId="2" borderId="0" xfId="2" applyFont="1" applyFill="1" applyAlignment="1" applyProtection="1">
      <alignment horizontal="center" vertical="center" wrapText="1"/>
      <protection hidden="1"/>
    </xf>
    <xf numFmtId="0" fontId="56" fillId="12" borderId="0" xfId="2" applyFont="1" applyFill="1" applyAlignment="1" applyProtection="1">
      <alignment horizontal="left" vertical="top" wrapText="1"/>
      <protection hidden="1"/>
    </xf>
    <xf numFmtId="0" fontId="63" fillId="13" borderId="0" xfId="2" applyFont="1" applyFill="1" applyBorder="1" applyAlignment="1" applyProtection="1">
      <alignment horizontal="center" vertical="center" wrapText="1"/>
      <protection hidden="1"/>
    </xf>
    <xf numFmtId="0" fontId="63" fillId="13" borderId="60" xfId="2" applyFont="1" applyFill="1" applyBorder="1" applyAlignment="1" applyProtection="1">
      <alignment horizontal="center" vertical="center" wrapText="1"/>
      <protection hidden="1"/>
    </xf>
    <xf numFmtId="0" fontId="66" fillId="2" borderId="0" xfId="2" applyFont="1" applyFill="1" applyBorder="1" applyAlignment="1" applyProtection="1">
      <alignment horizontal="left" vertical="center" wrapText="1"/>
      <protection hidden="1"/>
    </xf>
    <xf numFmtId="0" fontId="66" fillId="2" borderId="0" xfId="2" applyFont="1" applyFill="1" applyBorder="1" applyAlignment="1" applyProtection="1">
      <alignment horizontal="left" vertical="top" wrapText="1"/>
      <protection hidden="1"/>
    </xf>
    <xf numFmtId="2" fontId="30" fillId="0" borderId="63" xfId="2" applyNumberFormat="1" applyBorder="1" applyAlignment="1">
      <alignment horizontal="center" vertical="center" wrapText="1"/>
    </xf>
    <xf numFmtId="0" fontId="13" fillId="2" borderId="0" xfId="2" applyFont="1" applyFill="1" applyAlignment="1">
      <alignment horizontal="left" vertical="top" wrapText="1"/>
    </xf>
    <xf numFmtId="0" fontId="63" fillId="13" borderId="35" xfId="2" applyFont="1" applyFill="1" applyBorder="1" applyAlignment="1" applyProtection="1">
      <alignment horizontal="center" vertical="center" wrapText="1"/>
      <protection hidden="1"/>
    </xf>
    <xf numFmtId="0" fontId="113" fillId="2" borderId="0" xfId="2" applyFont="1" applyFill="1" applyAlignment="1">
      <alignment horizontal="center" vertical="center" wrapText="1"/>
    </xf>
    <xf numFmtId="0" fontId="110" fillId="13" borderId="6" xfId="2" applyFont="1" applyFill="1" applyBorder="1" applyAlignment="1">
      <alignment horizontal="center" vertical="center"/>
    </xf>
    <xf numFmtId="0" fontId="110" fillId="13" borderId="6" xfId="2" applyFont="1" applyFill="1" applyBorder="1" applyAlignment="1" applyProtection="1">
      <alignment horizontal="center" vertical="center" wrapText="1"/>
      <protection locked="0"/>
    </xf>
    <xf numFmtId="0" fontId="104" fillId="13" borderId="42" xfId="2" applyFont="1" applyFill="1" applyBorder="1" applyAlignment="1">
      <alignment horizontal="center" vertical="center"/>
    </xf>
    <xf numFmtId="0" fontId="104" fillId="13" borderId="65" xfId="2" applyFont="1" applyFill="1" applyBorder="1" applyAlignment="1">
      <alignment horizontal="center" vertical="center"/>
    </xf>
    <xf numFmtId="0" fontId="104" fillId="13" borderId="24" xfId="2" applyFont="1" applyFill="1" applyBorder="1" applyAlignment="1">
      <alignment horizontal="center" vertical="center"/>
    </xf>
    <xf numFmtId="0" fontId="104" fillId="13" borderId="66" xfId="2" applyFont="1" applyFill="1" applyBorder="1" applyAlignment="1">
      <alignment horizontal="center" vertical="center"/>
    </xf>
    <xf numFmtId="0" fontId="102" fillId="13" borderId="7" xfId="2" applyFont="1" applyFill="1" applyBorder="1" applyAlignment="1">
      <alignment horizontal="center" vertical="center"/>
    </xf>
    <xf numFmtId="0" fontId="102" fillId="13" borderId="9" xfId="2" applyFont="1" applyFill="1" applyBorder="1" applyAlignment="1">
      <alignment horizontal="center" vertical="center"/>
    </xf>
    <xf numFmtId="0" fontId="102" fillId="13" borderId="7" xfId="2" applyFont="1" applyFill="1" applyBorder="1" applyAlignment="1">
      <alignment horizontal="center" vertical="center" wrapText="1"/>
    </xf>
    <xf numFmtId="0" fontId="102" fillId="13" borderId="8" xfId="2" applyFont="1" applyFill="1" applyBorder="1" applyAlignment="1">
      <alignment horizontal="center" vertical="center" wrapText="1"/>
    </xf>
    <xf numFmtId="0" fontId="102" fillId="13" borderId="9" xfId="2" applyFont="1" applyFill="1" applyBorder="1" applyAlignment="1">
      <alignment horizontal="center" vertical="center" wrapText="1"/>
    </xf>
    <xf numFmtId="0" fontId="31" fillId="12" borderId="94" xfId="2" applyFont="1" applyFill="1" applyBorder="1" applyAlignment="1" applyProtection="1">
      <alignment horizontal="left" vertical="center" wrapText="1"/>
      <protection hidden="1"/>
    </xf>
    <xf numFmtId="0" fontId="31" fillId="12" borderId="95" xfId="2" applyFont="1" applyFill="1" applyBorder="1" applyAlignment="1" applyProtection="1">
      <alignment horizontal="left" vertical="center" wrapText="1"/>
      <protection hidden="1"/>
    </xf>
    <xf numFmtId="0" fontId="31" fillId="12" borderId="96" xfId="2" applyFont="1" applyFill="1" applyBorder="1" applyAlignment="1" applyProtection="1">
      <alignment horizontal="left" vertical="center" wrapText="1"/>
      <protection hidden="1"/>
    </xf>
    <xf numFmtId="0" fontId="31" fillId="12" borderId="0" xfId="2" applyFont="1" applyFill="1" applyBorder="1" applyAlignment="1" applyProtection="1">
      <alignment horizontal="left" vertical="center" wrapText="1"/>
      <protection hidden="1"/>
    </xf>
    <xf numFmtId="0" fontId="31" fillId="12" borderId="97" xfId="2" applyFont="1" applyFill="1" applyBorder="1" applyAlignment="1" applyProtection="1">
      <alignment horizontal="left" vertical="center" wrapText="1"/>
      <protection hidden="1"/>
    </xf>
    <xf numFmtId="0" fontId="31" fillId="12" borderId="98" xfId="2" applyFont="1" applyFill="1" applyBorder="1" applyAlignment="1" applyProtection="1">
      <alignment horizontal="left" vertical="center" wrapText="1"/>
      <protection hidden="1"/>
    </xf>
    <xf numFmtId="0" fontId="41" fillId="13" borderId="0" xfId="2" applyFont="1" applyFill="1" applyAlignment="1" applyProtection="1">
      <alignment horizontal="center" vertical="center" wrapText="1"/>
      <protection hidden="1"/>
    </xf>
    <xf numFmtId="0" fontId="31" fillId="12" borderId="0" xfId="2" applyFont="1" applyFill="1" applyAlignment="1" applyProtection="1">
      <alignment horizontal="left" vertical="center" wrapText="1"/>
      <protection hidden="1"/>
    </xf>
    <xf numFmtId="0" fontId="129" fillId="12" borderId="94" xfId="2" applyFont="1" applyFill="1" applyBorder="1" applyAlignment="1" applyProtection="1">
      <alignment horizontal="left" vertical="center" wrapText="1"/>
      <protection hidden="1"/>
    </xf>
    <xf numFmtId="0" fontId="129" fillId="12" borderId="95" xfId="2" applyFont="1" applyFill="1" applyBorder="1" applyAlignment="1" applyProtection="1">
      <alignment horizontal="left" vertical="center" wrapText="1"/>
      <protection hidden="1"/>
    </xf>
    <xf numFmtId="0" fontId="129" fillId="12" borderId="96" xfId="2" applyFont="1" applyFill="1" applyBorder="1" applyAlignment="1" applyProtection="1">
      <alignment horizontal="left" vertical="center" wrapText="1"/>
      <protection hidden="1"/>
    </xf>
    <xf numFmtId="0" fontId="129" fillId="12" borderId="0" xfId="2" applyFont="1" applyFill="1" applyBorder="1" applyAlignment="1" applyProtection="1">
      <alignment horizontal="left" vertical="center" wrapText="1"/>
      <protection hidden="1"/>
    </xf>
    <xf numFmtId="0" fontId="129" fillId="12" borderId="97" xfId="2" applyFont="1" applyFill="1" applyBorder="1" applyAlignment="1" applyProtection="1">
      <alignment horizontal="left" vertical="center" wrapText="1"/>
      <protection hidden="1"/>
    </xf>
    <xf numFmtId="0" fontId="129" fillId="12" borderId="98" xfId="2" applyFont="1" applyFill="1" applyBorder="1" applyAlignment="1" applyProtection="1">
      <alignment horizontal="left" vertical="center" wrapText="1"/>
      <protection hidden="1"/>
    </xf>
    <xf numFmtId="0" fontId="71" fillId="13" borderId="43" xfId="2" applyFont="1" applyFill="1" applyBorder="1" applyAlignment="1">
      <alignment horizontal="center" vertical="center" wrapText="1"/>
    </xf>
    <xf numFmtId="0" fontId="71" fillId="13" borderId="35" xfId="2" applyFont="1" applyFill="1" applyBorder="1" applyAlignment="1">
      <alignment horizontal="center" vertical="center" wrapText="1"/>
    </xf>
    <xf numFmtId="165" fontId="56" fillId="12" borderId="63" xfId="2" applyNumberFormat="1" applyFont="1" applyFill="1" applyBorder="1" applyAlignment="1" applyProtection="1">
      <alignment horizontal="center" vertical="center" wrapText="1"/>
      <protection hidden="1"/>
    </xf>
    <xf numFmtId="2" fontId="56" fillId="12" borderId="63" xfId="2" applyNumberFormat="1" applyFont="1" applyFill="1" applyBorder="1" applyAlignment="1" applyProtection="1">
      <alignment horizontal="center" vertical="center" wrapText="1"/>
      <protection hidden="1"/>
    </xf>
    <xf numFmtId="0" fontId="71" fillId="13" borderId="45" xfId="2" applyFont="1" applyFill="1" applyBorder="1" applyAlignment="1">
      <alignment horizontal="center" vertical="center" wrapText="1"/>
    </xf>
    <xf numFmtId="0" fontId="71" fillId="13" borderId="66" xfId="2" applyFont="1" applyFill="1" applyBorder="1" applyAlignment="1">
      <alignment horizontal="center" vertical="center" wrapText="1"/>
    </xf>
    <xf numFmtId="0" fontId="71" fillId="13" borderId="44" xfId="2" applyFont="1" applyFill="1" applyBorder="1" applyAlignment="1">
      <alignment horizontal="center" vertical="center" wrapText="1"/>
    </xf>
    <xf numFmtId="0" fontId="71" fillId="13" borderId="51" xfId="2" applyFont="1" applyFill="1" applyBorder="1" applyAlignment="1">
      <alignment horizontal="center" vertical="center" wrapText="1"/>
    </xf>
    <xf numFmtId="0" fontId="71" fillId="13" borderId="89" xfId="2" applyFont="1" applyFill="1" applyBorder="1" applyAlignment="1">
      <alignment horizontal="center" vertical="center" wrapText="1"/>
    </xf>
    <xf numFmtId="0" fontId="71" fillId="13" borderId="50" xfId="2" applyFont="1" applyFill="1" applyBorder="1" applyAlignment="1">
      <alignment horizontal="center" vertical="center" wrapText="1"/>
    </xf>
    <xf numFmtId="0" fontId="71" fillId="13" borderId="0" xfId="2" applyFont="1" applyFill="1" applyBorder="1" applyAlignment="1">
      <alignment horizontal="center" vertical="center" wrapText="1"/>
    </xf>
    <xf numFmtId="0" fontId="79" fillId="12" borderId="0" xfId="2" applyFont="1" applyFill="1" applyAlignment="1" applyProtection="1">
      <alignment horizontal="center" wrapText="1"/>
      <protection hidden="1"/>
    </xf>
    <xf numFmtId="0" fontId="64" fillId="10" borderId="8" xfId="2" applyFont="1" applyFill="1" applyBorder="1" applyAlignment="1" applyProtection="1">
      <alignment horizontal="center"/>
      <protection locked="0"/>
    </xf>
    <xf numFmtId="0" fontId="91" fillId="5" borderId="18" xfId="0" applyFont="1" applyFill="1" applyBorder="1" applyAlignment="1">
      <alignment horizontal="center" vertical="center" wrapText="1"/>
    </xf>
    <xf numFmtId="0" fontId="91" fillId="5" borderId="18" xfId="0" applyFont="1" applyFill="1" applyBorder="1" applyAlignment="1">
      <alignment horizontal="center" vertical="center"/>
    </xf>
    <xf numFmtId="0" fontId="92" fillId="5" borderId="40" xfId="0" applyFont="1" applyFill="1" applyBorder="1" applyAlignment="1">
      <alignment horizontal="center" vertical="center" wrapText="1"/>
    </xf>
    <xf numFmtId="0" fontId="92" fillId="5" borderId="6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2" fillId="9" borderId="6" xfId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center" vertical="center" wrapText="1"/>
    </xf>
    <xf numFmtId="0" fontId="2" fillId="9" borderId="24" xfId="1" applyFont="1" applyFill="1" applyBorder="1" applyAlignment="1">
      <alignment horizontal="center" wrapText="1"/>
    </xf>
    <xf numFmtId="0" fontId="2" fillId="7" borderId="71" xfId="3" applyFont="1" applyFill="1" applyBorder="1" applyAlignment="1">
      <alignment horizontal="center" vertical="center" wrapText="1"/>
    </xf>
    <xf numFmtId="0" fontId="2" fillId="7" borderId="72" xfId="3" applyFont="1" applyFill="1" applyBorder="1" applyAlignment="1">
      <alignment horizontal="center" vertical="center" wrapText="1"/>
    </xf>
    <xf numFmtId="0" fontId="2" fillId="7" borderId="73" xfId="3" applyFont="1" applyFill="1" applyBorder="1" applyAlignment="1">
      <alignment horizontal="center" vertical="center" wrapText="1"/>
    </xf>
    <xf numFmtId="0" fontId="11" fillId="5" borderId="49" xfId="3" applyFont="1" applyFill="1" applyBorder="1" applyAlignment="1">
      <alignment horizontal="center" vertical="center" wrapText="1"/>
    </xf>
    <xf numFmtId="0" fontId="11" fillId="5" borderId="74" xfId="3" applyFont="1" applyFill="1" applyBorder="1" applyAlignment="1">
      <alignment horizontal="center" vertical="center" wrapText="1"/>
    </xf>
    <xf numFmtId="0" fontId="11" fillId="5" borderId="67" xfId="3" applyFont="1" applyFill="1" applyBorder="1" applyAlignment="1">
      <alignment horizontal="center" vertical="center" wrapText="1"/>
    </xf>
    <xf numFmtId="0" fontId="11" fillId="5" borderId="75" xfId="3" applyFont="1" applyFill="1" applyBorder="1" applyAlignment="1">
      <alignment horizontal="center" vertical="center" wrapText="1"/>
    </xf>
    <xf numFmtId="0" fontId="11" fillId="5" borderId="68" xfId="3" applyFont="1" applyFill="1" applyBorder="1" applyAlignment="1">
      <alignment horizontal="center" vertical="center" wrapText="1"/>
    </xf>
    <xf numFmtId="0" fontId="11" fillId="5" borderId="76" xfId="3" applyFont="1" applyFill="1" applyBorder="1" applyAlignment="1">
      <alignment horizontal="center" vertical="center" wrapText="1"/>
    </xf>
    <xf numFmtId="0" fontId="11" fillId="5" borderId="69" xfId="3" applyFont="1" applyFill="1" applyBorder="1" applyAlignment="1">
      <alignment horizontal="center" vertical="center" wrapText="1"/>
    </xf>
    <xf numFmtId="0" fontId="11" fillId="5" borderId="70" xfId="3" applyFont="1" applyFill="1" applyBorder="1" applyAlignment="1">
      <alignment horizontal="center" vertical="center" wrapText="1"/>
    </xf>
    <xf numFmtId="0" fontId="11" fillId="5" borderId="77" xfId="3" applyFont="1" applyFill="1" applyBorder="1" applyAlignment="1">
      <alignment horizontal="center" vertical="center" wrapText="1"/>
    </xf>
    <xf numFmtId="0" fontId="56" fillId="6" borderId="0" xfId="2" applyFont="1" applyFill="1" applyBorder="1" applyAlignment="1" applyProtection="1">
      <alignment vertical="center"/>
      <protection locked="0"/>
    </xf>
    <xf numFmtId="0" fontId="138" fillId="2" borderId="0" xfId="2" applyFont="1" applyFill="1" applyBorder="1"/>
  </cellXfs>
  <cellStyles count="15">
    <cellStyle name="Century" xfId="9"/>
    <cellStyle name="Hyperlink" xfId="13" builtinId="8"/>
    <cellStyle name="Normal" xfId="0" builtinId="0"/>
    <cellStyle name="Normal 2" xfId="1"/>
    <cellStyle name="Normal 2 2" xfId="2"/>
    <cellStyle name="Normal 2 3" xfId="5"/>
    <cellStyle name="Normal 2 4" xfId="14"/>
    <cellStyle name="Normal 3" xfId="3"/>
    <cellStyle name="Normal 3 2" xfId="6"/>
    <cellStyle name="Normal 3 2 2" xfId="7"/>
    <cellStyle name="Normal 4" xfId="4"/>
    <cellStyle name="Normal 5" xfId="10"/>
    <cellStyle name="Normal_Sheet2" xfId="11"/>
    <cellStyle name="Normal_Soccer_teams" xfId="8"/>
    <cellStyle name="Vertex42 Style" xfId="12"/>
  </cellStyles>
  <dxfs count="2"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0066"/>
              </a:solidFill>
            </c:spPr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3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4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</c:spPr>
          </c:dPt>
          <c:dLbls>
            <c:dLbl>
              <c:idx val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bg-BG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bg-BG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'Едномерно разпределение'!$F$17:$F$21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'Едномерно разпределение'!$E$17:$E$21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'Едномерно разпределение'!$G$17:$G$21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'Едномерно разпределение'!$E$17:$E$21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'Двумерно разпределение'!$L$10:$M$10</c:f>
              <c:strCache>
                <c:ptCount val="1"/>
              </c:strCache>
            </c:strRef>
          </c:tx>
          <c:spPr>
            <a:solidFill>
              <a:srgbClr val="000066"/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разпределение'!$AL$32:$AL$36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'Двумерно разпределение'!$L$11:$M$11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разпределение'!$AM$32:$AM$36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'Двумерно разпределение'!$L$12:$M$12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разпределение'!$AN$32:$AN$36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'Двумерно разпределение'!$L$13:$M$13</c:f>
              <c:strCache>
                <c:ptCount val="1"/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/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разпределение'!$AO$32:$AO$36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/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'[1]Двумерно разпределение'!$H$10:$I$14</c:f>
              <c:multiLvlStrCache>
                <c:ptCount val="5"/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</c:multiLvlStrCache>
            </c:multiLvlStrRef>
          </c:cat>
          <c:val>
            <c:numRef>
              <c:f>'Двумерно разпределение'!$AP$32:$AP$36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3"/>
        <c:overlap val="100"/>
        <c:axId val="166142664"/>
        <c:axId val="166136392"/>
      </c:barChart>
      <c:catAx>
        <c:axId val="1661426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rgbClr val="000066"/>
                </a:solidFill>
              </a:defRPr>
            </a:pPr>
            <a:endParaRPr lang="bg-BG"/>
          </a:p>
        </c:txPr>
        <c:crossAx val="166136392"/>
        <c:crosses val="autoZero"/>
        <c:auto val="1"/>
        <c:lblAlgn val="ctr"/>
        <c:lblOffset val="100"/>
        <c:noMultiLvlLbl val="0"/>
      </c:catAx>
      <c:valAx>
        <c:axId val="166136392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0066"/>
                </a:solidFill>
              </a:defRPr>
            </a:pPr>
            <a:endParaRPr lang="bg-BG"/>
          </a:p>
        </c:txPr>
        <c:crossAx val="166142664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'Двумерно разпределение'!$AK$39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00006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разпределение'!$AL$39:$AP$39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'Двумерно разпределение'!$AK$40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разпределение'!$AL$40:$AP$40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'Двумерно разпределение'!$AK$41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разпределение'!$AL$41:$AP$41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'Двумерно разпределение'!$AK$42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разпределение'!$AL$42:$AP$42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'Двумерно разпределение'!$AK$43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'Двумерно разпределение'!$AL$38:$AP$38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'Двумерно разпределение'!$AL$43:$AP$43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8"/>
        <c:overlap val="100"/>
        <c:axId val="162643496"/>
        <c:axId val="162639968"/>
      </c:barChart>
      <c:catAx>
        <c:axId val="16264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2639968"/>
        <c:crossesAt val="0"/>
        <c:auto val="1"/>
        <c:lblAlgn val="ctr"/>
        <c:lblOffset val="100"/>
        <c:noMultiLvlLbl val="0"/>
      </c:catAx>
      <c:valAx>
        <c:axId val="162639968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crossAx val="16264349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b="1"/>
          </a:pPr>
          <a:endParaRPr lang="bg-BG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анализ'!$AL$9:$AL$18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анализ'!$AK$9:$AK$18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анализ'!$AM$9:$AM$18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33504"/>
        <c:axId val="539633896"/>
      </c:scatterChart>
      <c:valAx>
        <c:axId val="53963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39633896"/>
        <c:crosses val="autoZero"/>
        <c:crossBetween val="midCat"/>
      </c:valAx>
      <c:valAx>
        <c:axId val="539633896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39633504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анализ'!$AL$26:$AL$35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анализ'!$AK$26:$AK$35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анализ'!$AM$26:$AM$35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анализ'!$AK$36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анализ'!$AL$36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34288"/>
        <c:axId val="539631936"/>
      </c:scatterChart>
      <c:valAx>
        <c:axId val="53963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39631936"/>
        <c:crosses val="autoZero"/>
        <c:crossBetween val="midCat"/>
      </c:valAx>
      <c:valAx>
        <c:axId val="539631936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39634288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анализ'!$AR$10:$AR$19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анализ'!$AQ$10:$AQ$19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анализ'!$AS$10:$AS$19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37816"/>
        <c:axId val="539631544"/>
      </c:scatterChart>
      <c:valAx>
        <c:axId val="539637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39631544"/>
        <c:crosses val="autoZero"/>
        <c:crossBetween val="midCat"/>
      </c:valAx>
      <c:valAx>
        <c:axId val="539631544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39637816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анализ'!$AR$28:$AR$37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анализ'!$AQ$28:$AQ$37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анализ'!$AS$28:$AS$37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анализ'!$AQ$27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анализ'!$AR$27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анализ'!$AQ$38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анализ'!$AR$38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32720"/>
        <c:axId val="539633112"/>
      </c:scatterChart>
      <c:valAx>
        <c:axId val="53963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39633112"/>
        <c:crosses val="autoZero"/>
        <c:crossBetween val="midCat"/>
      </c:valAx>
      <c:valAx>
        <c:axId val="539633112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39632720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анализ'!$AY$15:$AY$24</c:f>
              <c:numCache>
                <c:formatCode>General</c:formatCode>
                <c:ptCount val="10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10</c:v>
                </c:pt>
                <c:pt idx="8">
                  <c:v>10</c:v>
                </c:pt>
                <c:pt idx="9">
                  <c:v>11</c:v>
                </c:pt>
              </c:numCache>
            </c:numRef>
          </c:yVal>
          <c:smooth val="0"/>
        </c:ser>
        <c:ser>
          <c:idx val="0"/>
          <c:order val="1"/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'Вариационен анализ'!$AX$15:$AX$24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'Вариационен анализ'!$AZ$15:$AZ$24</c:f>
              <c:numCache>
                <c:formatCode>General</c:formatCode>
                <c:ptCount val="10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12</c:v>
                </c:pt>
                <c:pt idx="6">
                  <c:v>12</c:v>
                </c:pt>
                <c:pt idx="7">
                  <c:v>10</c:v>
                </c:pt>
                <c:pt idx="8">
                  <c:v>10</c:v>
                </c:pt>
                <c:pt idx="9">
                  <c:v>9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анализ'!$AX$14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анализ'!$AY$14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'Вариационен анализ'!$AX$25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'Вариационен анализ'!$AY$25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35856"/>
        <c:axId val="539635072"/>
      </c:scatterChart>
      <c:valAx>
        <c:axId val="53963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bg-BG"/>
          </a:p>
        </c:txPr>
        <c:crossAx val="539635072"/>
        <c:crosses val="autoZero"/>
        <c:crossBetween val="midCat"/>
      </c:valAx>
      <c:valAx>
        <c:axId val="539635072"/>
        <c:scaling>
          <c:orientation val="minMax"/>
          <c:max val="13"/>
          <c:min val="7"/>
        </c:scaling>
        <c:delete val="1"/>
        <c:axPos val="l"/>
        <c:numFmt formatCode="General" sourceLinked="1"/>
        <c:majorTickMark val="out"/>
        <c:minorTickMark val="none"/>
        <c:tickLblPos val="nextTo"/>
        <c:crossAx val="539635856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0.1723700736313907"/>
          <c:w val="0.87810276605543391"/>
          <c:h val="0.763117637604985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971288350862023"/>
                  <c:y val="-0.4151840189524937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35464"/>
        <c:axId val="539636248"/>
      </c:scatterChart>
      <c:valAx>
        <c:axId val="539635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9636248"/>
        <c:crosses val="autoZero"/>
        <c:crossBetween val="midCat"/>
      </c:valAx>
      <c:valAx>
        <c:axId val="5396362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3963546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9.0909090909090912E-2"/>
          <c:w val="0.87313432835820892"/>
          <c:h val="0.836363636363636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3455514479341244"/>
                  <c:y val="-0.33408528479394622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989256"/>
        <c:axId val="540989648"/>
      </c:scatterChart>
      <c:valAx>
        <c:axId val="540989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989648"/>
        <c:crosses val="autoZero"/>
        <c:crossBetween val="midCat"/>
      </c:valAx>
      <c:valAx>
        <c:axId val="5409896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989256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52226940299048E-2"/>
          <c:y val="0.15857990710056222"/>
          <c:w val="0.87906077356623236"/>
          <c:h val="0.7573073040301703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1600256482136856"/>
                  <c:y val="-0.408713548991113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986904"/>
        <c:axId val="540992000"/>
      </c:scatterChart>
      <c:valAx>
        <c:axId val="540986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992000"/>
        <c:crosses val="autoZero"/>
        <c:crossBetween val="midCat"/>
      </c:valAx>
      <c:valAx>
        <c:axId val="5409920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98690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805970149252E-2"/>
          <c:y val="0.15620971404949399"/>
          <c:w val="0.86824393642343189"/>
          <c:h val="0.7359558647157591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ysDash"/>
              </a:ln>
            </c:spPr>
            <c:trendlineType val="linear"/>
            <c:dispRSqr val="1"/>
            <c:dispEq val="0"/>
            <c:trendlineLbl>
              <c:layout>
                <c:manualLayout>
                  <c:x val="0.21753122384035486"/>
                  <c:y val="-0.3087714284256135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корелация'!$B$9:$B$1008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988080"/>
        <c:axId val="540987296"/>
      </c:scatterChart>
      <c:valAx>
        <c:axId val="540988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987296"/>
        <c:crosses val="autoZero"/>
        <c:crossBetween val="midCat"/>
      </c:valAx>
      <c:valAx>
        <c:axId val="5409872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98808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217852821082584E-2"/>
          <c:y val="0.18983431073479884"/>
          <c:w val="0.85753055389977484"/>
          <c:h val="0.7283482775307362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25400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496930372417773"/>
                  <c:y val="-0.48191653124552719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990824"/>
        <c:axId val="540991608"/>
      </c:scatterChart>
      <c:valAx>
        <c:axId val="54099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991608"/>
        <c:crosses val="autoZero"/>
        <c:crossBetween val="midCat"/>
      </c:valAx>
      <c:valAx>
        <c:axId val="5409916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99082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724996638619783E-2"/>
          <c:y val="0.1381114535202598"/>
          <c:w val="0.88888491183765916"/>
          <c:h val="0.795854328362920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6286268485989909"/>
                  <c:y val="-0.34484064821866134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993568"/>
        <c:axId val="540992392"/>
      </c:scatterChart>
      <c:valAx>
        <c:axId val="540993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992392"/>
        <c:crosses val="autoZero"/>
        <c:crossBetween val="midCat"/>
      </c:valAx>
      <c:valAx>
        <c:axId val="540992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99356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478568547388387E-2"/>
          <c:y val="6.8628108035654445E-2"/>
          <c:w val="0.89131065522146191"/>
          <c:h val="0.8333413118615182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35170769809885871"/>
                  <c:y val="-0.29968253968253966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корелация'!$C$9:$C$1008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993960"/>
        <c:axId val="540994352"/>
      </c:scatterChart>
      <c:valAx>
        <c:axId val="540993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994352"/>
        <c:crosses val="autoZero"/>
        <c:crossBetween val="midCat"/>
      </c:valAx>
      <c:valAx>
        <c:axId val="5409943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99396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3729986251806153"/>
          <c:w val="0.89312977099236646"/>
          <c:h val="0.7966669392937401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19946684747584"/>
                  <c:y val="-0.3561921397720058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991216"/>
        <c:axId val="540992784"/>
      </c:scatterChart>
      <c:valAx>
        <c:axId val="540991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0992784"/>
        <c:crosses val="autoZero"/>
        <c:crossBetween val="midCat"/>
      </c:valAx>
      <c:valAx>
        <c:axId val="540992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099121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0784416977031414"/>
          <c:w val="0.87786259541984735"/>
          <c:h val="0.7941252501268586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18006046324095179"/>
                  <c:y val="-0.24436290145603567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корелация'!$D$9:$D$1008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1987312"/>
        <c:axId val="541984176"/>
      </c:scatterChart>
      <c:valAx>
        <c:axId val="541987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1984176"/>
        <c:crosses val="autoZero"/>
        <c:crossBetween val="midCat"/>
      </c:valAx>
      <c:valAx>
        <c:axId val="5419841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198731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01526717557252E-2"/>
          <c:y val="0.16192865975190984"/>
          <c:w val="0.8753416158007602"/>
          <c:h val="0.7498443022679047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trendline>
            <c:spPr>
              <a:ln w="3175">
                <a:solidFill>
                  <a:srgbClr val="FFFFFF"/>
                </a:solidFill>
                <a:prstDash val="solid"/>
              </a:ln>
            </c:spPr>
            <c:trendlineType val="linear"/>
            <c:dispRSqr val="1"/>
            <c:dispEq val="0"/>
            <c:trendlineLbl>
              <c:layout>
                <c:manualLayout>
                  <c:x val="0.26018770678849962"/>
                  <c:y val="-0.32043448470842018"/>
                </c:manualLayout>
              </c:layout>
              <c:numFmt formatCode="0.000" sourceLinked="0"/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</c:trendlineLbl>
          </c:trendline>
          <c:xVal>
            <c:numRef>
              <c:f>'Обикновена линейна корелация'!$E$9:$E$1008</c:f>
              <c:numCache>
                <c:formatCode>General</c:formatCode>
                <c:ptCount val="1000"/>
              </c:numCache>
            </c:numRef>
          </c:xVal>
          <c:yVal>
            <c:numRef>
              <c:f>'Обикновена линейна корелация'!$F$9:$F$1008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1985352"/>
        <c:axId val="541988880"/>
      </c:scatterChart>
      <c:valAx>
        <c:axId val="541985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1988880"/>
        <c:crosses val="autoZero"/>
        <c:crossBetween val="midCat"/>
      </c:valAx>
      <c:valAx>
        <c:axId val="541988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198535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25"/>
          <c:y val="0.15748092043291875"/>
          <c:w val="0.7421875"/>
          <c:h val="0.614175589688383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корелация'!$Z$63:$Z$84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1982216"/>
        <c:axId val="54198692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корелация'!$AA$63:$AA$84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985744"/>
        <c:axId val="541983000"/>
      </c:lineChart>
      <c:catAx>
        <c:axId val="541982216"/>
        <c:scaling>
          <c:orientation val="minMax"/>
        </c:scaling>
        <c:delete val="1"/>
        <c:axPos val="b"/>
        <c:majorTickMark val="out"/>
        <c:minorTickMark val="none"/>
        <c:tickLblPos val="nextTo"/>
        <c:crossAx val="541986920"/>
        <c:crosses val="autoZero"/>
        <c:auto val="0"/>
        <c:lblAlgn val="ctr"/>
        <c:lblOffset val="100"/>
        <c:noMultiLvlLbl val="0"/>
      </c:catAx>
      <c:valAx>
        <c:axId val="54198692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982216"/>
        <c:crosses val="autoZero"/>
        <c:crossBetween val="between"/>
      </c:valAx>
      <c:catAx>
        <c:axId val="541985744"/>
        <c:scaling>
          <c:orientation val="minMax"/>
        </c:scaling>
        <c:delete val="1"/>
        <c:axPos val="b"/>
        <c:majorTickMark val="out"/>
        <c:minorTickMark val="none"/>
        <c:tickLblPos val="nextTo"/>
        <c:crossAx val="541983000"/>
        <c:crosses val="autoZero"/>
        <c:auto val="0"/>
        <c:lblAlgn val="ctr"/>
        <c:lblOffset val="100"/>
        <c:noMultiLvlLbl val="0"/>
      </c:catAx>
      <c:valAx>
        <c:axId val="54198300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98574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5"/>
          <c:y val="8.0645478852219524E-2"/>
          <c:w val="0.7578125"/>
          <c:h val="0.8467775279483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корелация'!$AF$63:$AF$84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1983392"/>
        <c:axId val="54198496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корелация'!$AG$63:$AG$84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982608"/>
        <c:axId val="541983784"/>
      </c:lineChart>
      <c:catAx>
        <c:axId val="541983392"/>
        <c:scaling>
          <c:orientation val="minMax"/>
        </c:scaling>
        <c:delete val="1"/>
        <c:axPos val="b"/>
        <c:majorTickMark val="out"/>
        <c:minorTickMark val="none"/>
        <c:tickLblPos val="nextTo"/>
        <c:crossAx val="541984960"/>
        <c:crosses val="autoZero"/>
        <c:auto val="0"/>
        <c:lblAlgn val="ctr"/>
        <c:lblOffset val="100"/>
        <c:noMultiLvlLbl val="0"/>
      </c:catAx>
      <c:valAx>
        <c:axId val="54198496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983392"/>
        <c:crosses val="autoZero"/>
        <c:crossBetween val="between"/>
      </c:valAx>
      <c:catAx>
        <c:axId val="541982608"/>
        <c:scaling>
          <c:orientation val="minMax"/>
        </c:scaling>
        <c:delete val="1"/>
        <c:axPos val="b"/>
        <c:majorTickMark val="out"/>
        <c:minorTickMark val="none"/>
        <c:tickLblPos val="nextTo"/>
        <c:crossAx val="541983784"/>
        <c:crosses val="autoZero"/>
        <c:auto val="0"/>
        <c:lblAlgn val="ctr"/>
        <c:lblOffset val="100"/>
        <c:noMultiLvlLbl val="0"/>
      </c:catAx>
      <c:valAx>
        <c:axId val="54198378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98260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0909090909090912E-2"/>
          <c:w val="0.7559084180780099"/>
          <c:h val="0.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корелация'!$AL$63:$AL$84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1987704"/>
        <c:axId val="54198809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корелация'!$AM$63:$AM$84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988488"/>
        <c:axId val="541981824"/>
      </c:lineChart>
      <c:catAx>
        <c:axId val="541987704"/>
        <c:scaling>
          <c:orientation val="minMax"/>
        </c:scaling>
        <c:delete val="1"/>
        <c:axPos val="b"/>
        <c:majorTickMark val="out"/>
        <c:minorTickMark val="none"/>
        <c:tickLblPos val="nextTo"/>
        <c:crossAx val="541988096"/>
        <c:crosses val="autoZero"/>
        <c:auto val="0"/>
        <c:lblAlgn val="ctr"/>
        <c:lblOffset val="100"/>
        <c:noMultiLvlLbl val="0"/>
      </c:catAx>
      <c:valAx>
        <c:axId val="54198809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987704"/>
        <c:crosses val="autoZero"/>
        <c:crossBetween val="between"/>
      </c:valAx>
      <c:catAx>
        <c:axId val="541988488"/>
        <c:scaling>
          <c:orientation val="minMax"/>
        </c:scaling>
        <c:delete val="1"/>
        <c:axPos val="b"/>
        <c:majorTickMark val="out"/>
        <c:minorTickMark val="none"/>
        <c:tickLblPos val="nextTo"/>
        <c:crossAx val="541981824"/>
        <c:crosses val="autoZero"/>
        <c:auto val="0"/>
        <c:lblAlgn val="ctr"/>
        <c:lblOffset val="100"/>
        <c:noMultiLvlLbl val="0"/>
      </c:catAx>
      <c:valAx>
        <c:axId val="54198182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98848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4340057212085479E-2"/>
          <c:w val="0.7559084180780099"/>
          <c:h val="0.7830224748603095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корелация'!$AR$63:$AR$84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2332120"/>
        <c:axId val="54233251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корелация'!$AS$63:$AS$84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335648"/>
        <c:axId val="542332904"/>
      </c:lineChart>
      <c:catAx>
        <c:axId val="542332120"/>
        <c:scaling>
          <c:orientation val="minMax"/>
        </c:scaling>
        <c:delete val="1"/>
        <c:axPos val="b"/>
        <c:majorTickMark val="out"/>
        <c:minorTickMark val="none"/>
        <c:tickLblPos val="nextTo"/>
        <c:crossAx val="542332512"/>
        <c:crosses val="autoZero"/>
        <c:auto val="0"/>
        <c:lblAlgn val="ctr"/>
        <c:lblOffset val="100"/>
        <c:noMultiLvlLbl val="0"/>
      </c:catAx>
      <c:valAx>
        <c:axId val="54233251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2332120"/>
        <c:crosses val="autoZero"/>
        <c:crossBetween val="between"/>
      </c:valAx>
      <c:catAx>
        <c:axId val="542335648"/>
        <c:scaling>
          <c:orientation val="minMax"/>
        </c:scaling>
        <c:delete val="1"/>
        <c:axPos val="b"/>
        <c:majorTickMark val="out"/>
        <c:minorTickMark val="none"/>
        <c:tickLblPos val="nextTo"/>
        <c:crossAx val="542332904"/>
        <c:crosses val="autoZero"/>
        <c:auto val="0"/>
        <c:lblAlgn val="ctr"/>
        <c:lblOffset val="100"/>
        <c:noMultiLvlLbl val="0"/>
      </c:catAx>
      <c:valAx>
        <c:axId val="54233290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233564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8040154336649213E-2"/>
          <c:w val="0.7559084180780099"/>
          <c:h val="0.8039292655605234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'Обикновена линейна корелация'!$AW$63:$AW$84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2334472"/>
        <c:axId val="54233094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'Обикновена линейна корелация'!$AX$63:$AX$84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2334080"/>
        <c:axId val="542333296"/>
      </c:lineChart>
      <c:catAx>
        <c:axId val="542334472"/>
        <c:scaling>
          <c:orientation val="minMax"/>
        </c:scaling>
        <c:delete val="1"/>
        <c:axPos val="b"/>
        <c:majorTickMark val="out"/>
        <c:minorTickMark val="none"/>
        <c:tickLblPos val="nextTo"/>
        <c:crossAx val="542330944"/>
        <c:crosses val="autoZero"/>
        <c:auto val="0"/>
        <c:lblAlgn val="ctr"/>
        <c:lblOffset val="100"/>
        <c:noMultiLvlLbl val="0"/>
      </c:catAx>
      <c:valAx>
        <c:axId val="54233094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2334472"/>
        <c:crosses val="autoZero"/>
        <c:crossBetween val="between"/>
      </c:valAx>
      <c:catAx>
        <c:axId val="542334080"/>
        <c:scaling>
          <c:orientation val="minMax"/>
        </c:scaling>
        <c:delete val="1"/>
        <c:axPos val="b"/>
        <c:majorTickMark val="out"/>
        <c:minorTickMark val="none"/>
        <c:tickLblPos val="nextTo"/>
        <c:crossAx val="542333296"/>
        <c:crosses val="autoZero"/>
        <c:auto val="0"/>
        <c:lblAlgn val="ctr"/>
        <c:lblOffset val="100"/>
        <c:noMultiLvlLbl val="0"/>
      </c:catAx>
      <c:valAx>
        <c:axId val="542333296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2334080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4.2920266034706833E-2"/>
          <c:w val="0.87810276605543391"/>
          <c:h val="0.8925678464949163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корелация'!$B$10:$B$109</c:f>
              <c:numCache>
                <c:formatCode>General</c:formatCode>
                <c:ptCount val="100"/>
              </c:numCache>
            </c:numRef>
          </c:xVal>
          <c:y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2336824"/>
        <c:axId val="542336432"/>
      </c:scatterChart>
      <c:valAx>
        <c:axId val="542336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2336432"/>
        <c:crosses val="autoZero"/>
        <c:crossBetween val="midCat"/>
      </c:valAx>
      <c:valAx>
        <c:axId val="542336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2336824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701492537313432E-2"/>
          <c:y val="9.0909090909090912E-2"/>
          <c:w val="0.87313432835820892"/>
          <c:h val="0.836363636363636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2333688"/>
        <c:axId val="542337608"/>
      </c:scatterChart>
      <c:valAx>
        <c:axId val="542333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2337608"/>
        <c:crosses val="autoZero"/>
        <c:crossBetween val="midCat"/>
      </c:valAx>
      <c:valAx>
        <c:axId val="5423376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233368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852226940299048E-2"/>
          <c:y val="0.15857990710056222"/>
          <c:w val="0.87906077356623236"/>
          <c:h val="0.7573073040301703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2331336"/>
        <c:axId val="542338000"/>
      </c:scatterChart>
      <c:valAx>
        <c:axId val="542331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2338000"/>
        <c:crosses val="autoZero"/>
        <c:crossBetween val="midCat"/>
      </c:valAx>
      <c:valAx>
        <c:axId val="5423380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233133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238805970149252E-2"/>
          <c:y val="0.10287664041994748"/>
          <c:w val="0.86824393642343189"/>
          <c:h val="0.7892892388451443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корелация'!$B$10:$B$1009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891456"/>
        <c:axId val="543894592"/>
      </c:scatterChart>
      <c:valAx>
        <c:axId val="54389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3894592"/>
        <c:crosses val="autoZero"/>
        <c:crossBetween val="midCat"/>
      </c:valAx>
      <c:valAx>
        <c:axId val="5438945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389145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217852821082584E-2"/>
          <c:y val="6.28501437320335E-2"/>
          <c:w val="0.85753055389977484"/>
          <c:h val="0.855332083489563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895376"/>
        <c:axId val="543889104"/>
      </c:scatterChart>
      <c:valAx>
        <c:axId val="543895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3889104"/>
        <c:crosses val="autoZero"/>
        <c:crossBetween val="midCat"/>
      </c:valAx>
      <c:valAx>
        <c:axId val="5438891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3895376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2402282070233545E-3"/>
          <c:y val="3.2456624742721895E-3"/>
          <c:w val="0.94671625083009203"/>
          <c:h val="0.9482354705661791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889888"/>
        <c:axId val="543890672"/>
      </c:scatterChart>
      <c:valAx>
        <c:axId val="54388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3890672"/>
        <c:crosses val="autoZero"/>
        <c:crossBetween val="midCat"/>
      </c:valAx>
      <c:valAx>
        <c:axId val="5438906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3889888"/>
        <c:crosses val="autoZero"/>
        <c:crossBetween val="midCat"/>
      </c:valAx>
      <c:spPr>
        <a:noFill/>
        <a:ln w="3175">
          <a:solidFill>
            <a:schemeClr val="bg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3478568547388387E-2"/>
          <c:y val="6.8628108035654445E-2"/>
          <c:w val="0.89131065522146191"/>
          <c:h val="0.8333413118615182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корелация'!$C$10:$C$1009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892240"/>
        <c:axId val="543888320"/>
      </c:scatterChart>
      <c:valAx>
        <c:axId val="543892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3888320"/>
        <c:crosses val="autoZero"/>
        <c:crossBetween val="midCat"/>
      </c:valAx>
      <c:valAx>
        <c:axId val="5438883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389224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0.13729986251806153"/>
          <c:w val="0.89312977099236646"/>
          <c:h val="0.7966669392937401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890280"/>
        <c:axId val="543893024"/>
      </c:scatterChart>
      <c:valAx>
        <c:axId val="543890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3893024"/>
        <c:crosses val="autoZero"/>
        <c:crossBetween val="midCat"/>
      </c:valAx>
      <c:valAx>
        <c:axId val="5438930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3890280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68702290076333E-2"/>
          <c:y val="2.784461942257219E-2"/>
          <c:w val="0.87786259541984735"/>
          <c:h val="0.8741249343832020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корелация'!$D$10:$D$1009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887928"/>
        <c:axId val="543893808"/>
      </c:scatterChart>
      <c:valAx>
        <c:axId val="543887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3893808"/>
        <c:crosses val="autoZero"/>
        <c:crossBetween val="midCat"/>
      </c:valAx>
      <c:valAx>
        <c:axId val="5438938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3887928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01526717557252E-2"/>
          <c:y val="0.16192865975190984"/>
          <c:w val="0.8753416158007602"/>
          <c:h val="0.7498443022679047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99"/>
              </a:solidFill>
              <a:ln>
                <a:noFill/>
                <a:prstDash val="solid"/>
              </a:ln>
            </c:spPr>
          </c:marker>
          <c:xVal>
            <c:numRef>
              <c:f>'Рангова корелация'!$E$10:$E$1009</c:f>
              <c:numCache>
                <c:formatCode>General</c:formatCode>
                <c:ptCount val="1000"/>
              </c:numCache>
            </c:numRef>
          </c:xVal>
          <c:yVal>
            <c:numRef>
              <c:f>'Рангова корелация'!$F$10:$F$1009</c:f>
              <c:numCache>
                <c:formatCode>General</c:formatCode>
                <c:ptCount val="1000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888712"/>
        <c:axId val="543889496"/>
      </c:scatterChart>
      <c:valAx>
        <c:axId val="54388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3889496"/>
        <c:crosses val="autoZero"/>
        <c:crossBetween val="midCat"/>
      </c:valAx>
      <c:valAx>
        <c:axId val="5438894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3888712"/>
        <c:crosses val="autoZero"/>
        <c:crossBetween val="midCat"/>
      </c:valAx>
      <c:spPr>
        <a:noFill/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25"/>
          <c:y val="0.15748092043291875"/>
          <c:w val="0.7421875"/>
          <c:h val="0.6141755896883830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корелация'!$Y$63:$Y$84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1831856"/>
        <c:axId val="54183224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корелация'!$Z$63:$Z$84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829504"/>
        <c:axId val="541834208"/>
      </c:lineChart>
      <c:catAx>
        <c:axId val="541831856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32248"/>
        <c:crosses val="autoZero"/>
        <c:auto val="0"/>
        <c:lblAlgn val="ctr"/>
        <c:lblOffset val="100"/>
        <c:noMultiLvlLbl val="0"/>
      </c:catAx>
      <c:valAx>
        <c:axId val="54183224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31856"/>
        <c:crosses val="autoZero"/>
        <c:crossBetween val="between"/>
      </c:valAx>
      <c:catAx>
        <c:axId val="541829504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34208"/>
        <c:crosses val="autoZero"/>
        <c:auto val="0"/>
        <c:lblAlgn val="ctr"/>
        <c:lblOffset val="100"/>
        <c:noMultiLvlLbl val="0"/>
      </c:catAx>
      <c:valAx>
        <c:axId val="541834208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2950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75"/>
          <c:y val="8.0645478852219524E-2"/>
          <c:w val="0.7578125"/>
          <c:h val="0.8467775279483049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корелация'!$AE$63:$AE$84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1832640"/>
        <c:axId val="54182754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корелация'!$AF$63:$AF$84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833032"/>
        <c:axId val="541833424"/>
      </c:lineChart>
      <c:catAx>
        <c:axId val="541832640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27544"/>
        <c:crosses val="autoZero"/>
        <c:auto val="0"/>
        <c:lblAlgn val="ctr"/>
        <c:lblOffset val="100"/>
        <c:noMultiLvlLbl val="0"/>
      </c:catAx>
      <c:valAx>
        <c:axId val="54182754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32640"/>
        <c:crosses val="autoZero"/>
        <c:crossBetween val="between"/>
      </c:valAx>
      <c:catAx>
        <c:axId val="541833032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33424"/>
        <c:crosses val="autoZero"/>
        <c:auto val="0"/>
        <c:lblAlgn val="ctr"/>
        <c:lblOffset val="100"/>
        <c:noMultiLvlLbl val="0"/>
      </c:catAx>
      <c:valAx>
        <c:axId val="541833424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3303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FFFFFF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0909090909090912E-2"/>
          <c:w val="0.7559084180780099"/>
          <c:h val="0.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корелация'!$AK$63:$AK$84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1829112"/>
        <c:axId val="54182989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корелация'!$AL$63:$AL$84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827152"/>
        <c:axId val="541830288"/>
      </c:lineChart>
      <c:catAx>
        <c:axId val="541829112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29896"/>
        <c:crosses val="autoZero"/>
        <c:auto val="0"/>
        <c:lblAlgn val="ctr"/>
        <c:lblOffset val="100"/>
        <c:noMultiLvlLbl val="0"/>
      </c:catAx>
      <c:valAx>
        <c:axId val="54182989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29112"/>
        <c:crosses val="autoZero"/>
        <c:crossBetween val="between"/>
      </c:valAx>
      <c:catAx>
        <c:axId val="541827152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30288"/>
        <c:crosses val="autoZero"/>
        <c:auto val="0"/>
        <c:lblAlgn val="ctr"/>
        <c:lblOffset val="100"/>
        <c:noMultiLvlLbl val="0"/>
      </c:catAx>
      <c:valAx>
        <c:axId val="541830288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27152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4340057212085479E-2"/>
          <c:w val="0.7559084180780099"/>
          <c:h val="0.7830224748603095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корелация'!$AQ$63:$AQ$84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1828328"/>
        <c:axId val="54182872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корелация'!$AR$63:$AR$84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831464"/>
        <c:axId val="541830680"/>
      </c:lineChart>
      <c:catAx>
        <c:axId val="541828328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28720"/>
        <c:crosses val="autoZero"/>
        <c:auto val="0"/>
        <c:lblAlgn val="ctr"/>
        <c:lblOffset val="100"/>
        <c:noMultiLvlLbl val="0"/>
      </c:catAx>
      <c:valAx>
        <c:axId val="54182872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28328"/>
        <c:crosses val="autoZero"/>
        <c:crossBetween val="between"/>
      </c:valAx>
      <c:catAx>
        <c:axId val="541831464"/>
        <c:scaling>
          <c:orientation val="minMax"/>
        </c:scaling>
        <c:delete val="1"/>
        <c:axPos val="b"/>
        <c:majorTickMark val="out"/>
        <c:minorTickMark val="none"/>
        <c:tickLblPos val="nextTo"/>
        <c:crossAx val="541830680"/>
        <c:crosses val="autoZero"/>
        <c:auto val="0"/>
        <c:lblAlgn val="ctr"/>
        <c:lblOffset val="100"/>
        <c:noMultiLvlLbl val="0"/>
      </c:catAx>
      <c:valAx>
        <c:axId val="54183068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183146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3664430304311"/>
          <c:y val="9.8040154336649213E-2"/>
          <c:w val="0.7559084180780099"/>
          <c:h val="0.8039292655605234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99"/>
            </a:solidFill>
            <a:ln w="25400">
              <a:noFill/>
            </a:ln>
          </c:spPr>
          <c:invertIfNegative val="0"/>
          <c:val>
            <c:numRef>
              <c:f>'Рангова корелация'!$AV$63:$AV$84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44290584"/>
        <c:axId val="54429215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'Рангова корелация'!$AW$63:$AW$84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4296464"/>
        <c:axId val="544290976"/>
      </c:lineChart>
      <c:catAx>
        <c:axId val="544290584"/>
        <c:scaling>
          <c:orientation val="minMax"/>
        </c:scaling>
        <c:delete val="1"/>
        <c:axPos val="b"/>
        <c:majorTickMark val="out"/>
        <c:minorTickMark val="none"/>
        <c:tickLblPos val="nextTo"/>
        <c:crossAx val="544292152"/>
        <c:crosses val="autoZero"/>
        <c:auto val="0"/>
        <c:lblAlgn val="ctr"/>
        <c:lblOffset val="100"/>
        <c:noMultiLvlLbl val="0"/>
      </c:catAx>
      <c:valAx>
        <c:axId val="54429215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4290584"/>
        <c:crosses val="autoZero"/>
        <c:crossBetween val="between"/>
      </c:valAx>
      <c:catAx>
        <c:axId val="544296464"/>
        <c:scaling>
          <c:orientation val="minMax"/>
        </c:scaling>
        <c:delete val="1"/>
        <c:axPos val="b"/>
        <c:majorTickMark val="out"/>
        <c:minorTickMark val="none"/>
        <c:tickLblPos val="nextTo"/>
        <c:crossAx val="544290976"/>
        <c:crosses val="autoZero"/>
        <c:auto val="0"/>
        <c:lblAlgn val="ctr"/>
        <c:lblOffset val="100"/>
        <c:noMultiLvlLbl val="0"/>
      </c:catAx>
      <c:valAx>
        <c:axId val="544290976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54429646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199689963514001"/>
          <c:y val="8.0732603546507908E-2"/>
          <c:w val="0.76277961745765421"/>
          <c:h val="0.792480857609229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chemeClr val="tx2">
                  <a:lumMod val="40000"/>
                  <a:lumOff val="60000"/>
                </a:schemeClr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't-независими извадки'!$F$13:$F$14</c:f>
              <c:strCache>
                <c:ptCount val="2"/>
                <c:pt idx="0">
                  <c:v>Група 1</c:v>
                </c:pt>
                <c:pt idx="1">
                  <c:v>Група 2</c:v>
                </c:pt>
              </c:strCache>
            </c:strRef>
          </c:cat>
          <c:val>
            <c:numRef>
              <c:f>'t-независими извадки'!$K$13:$K$14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544292936"/>
        <c:axId val="544293328"/>
      </c:barChart>
      <c:catAx>
        <c:axId val="544292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125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54429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42933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 sz="1100">
                    <a:solidFill>
                      <a:srgbClr val="000099"/>
                    </a:solidFill>
                    <a:latin typeface="+mn-lt"/>
                  </a:rPr>
                  <a:t>Стойности на променливата </a:t>
                </a:r>
                <a:r>
                  <a:rPr lang="bg-BG"/>
                  <a:t>Х</a:t>
                </a:r>
              </a:p>
            </c:rich>
          </c:tx>
          <c:layout>
            <c:manualLayout>
              <c:xMode val="edge"/>
              <c:yMode val="edge"/>
              <c:x val="3.063058072514805E-2"/>
              <c:y val="0.1942735931593456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544292936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 horizontalDpi="200" verticalDpi="200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извадки'!$AG$16:$AG$25</c:f>
              <c:numCache>
                <c:formatCode>General</c:formatCode>
                <c:ptCount val="10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10</c:v>
                </c:pt>
                <c:pt idx="5">
                  <c:v>6</c:v>
                </c:pt>
                <c:pt idx="6">
                  <c:v>6</c:v>
                </c:pt>
                <c:pt idx="7">
                  <c:v>8</c:v>
                </c:pt>
                <c:pt idx="8">
                  <c:v>8</c:v>
                </c:pt>
                <c:pt idx="9">
                  <c:v>9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извадки'!$AF$16:$AF$25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извадки'!$AH$16:$AH$25</c:f>
              <c:numCache>
                <c:formatCode>General</c:formatCode>
                <c:ptCount val="10"/>
                <c:pt idx="0">
                  <c:v>7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</c:numCache>
            </c:numRef>
          </c:yVal>
          <c:smooth val="0"/>
        </c:ser>
        <c:ser>
          <c:idx val="2"/>
          <c:order val="2"/>
          <c:spPr>
            <a:ln>
              <a:solidFill>
                <a:srgbClr val="FF0000"/>
              </a:solidFill>
            </a:ln>
          </c:spPr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извадки'!$AG$34:$AG$43</c:f>
              <c:numCache>
                <c:formatCode>General</c:formatCode>
                <c:ptCount val="10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't-независими извадки'!$AF$34:$AF$43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xVal>
          <c:yVal>
            <c:numRef>
              <c:f>'t-независими извадки'!$AH$34:$AH$43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't-независими извадки'!$AF$44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't-независими извадки'!$AG$44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4295288"/>
        <c:axId val="544295680"/>
      </c:scatterChart>
      <c:valAx>
        <c:axId val="544295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2">
                <a:lumMod val="60000"/>
                <a:lumOff val="40000"/>
              </a:schemeClr>
            </a:solidFill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80"/>
                </a:solidFill>
                <a:latin typeface="Calibri"/>
                <a:ea typeface="Calibri"/>
                <a:cs typeface="Calibri"/>
              </a:defRPr>
            </a:pPr>
            <a:endParaRPr lang="bg-BG"/>
          </a:p>
        </c:txPr>
        <c:crossAx val="544295680"/>
        <c:crosses val="autoZero"/>
        <c:crossBetween val="midCat"/>
      </c:valAx>
      <c:valAx>
        <c:axId val="544295680"/>
        <c:scaling>
          <c:orientation val="minMax"/>
          <c:max val="10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54429528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88050730299934"/>
          <c:y val="5.6453482389766128E-2"/>
          <c:w val="0.82253170643745865"/>
          <c:h val="0.82607609421111783"/>
        </c:manualLayout>
      </c:layout>
      <c:scatterChart>
        <c:scatterStyle val="smoothMarker"/>
        <c:varyColors val="0"/>
        <c:ser>
          <c:idx val="0"/>
          <c:order val="0"/>
          <c:spPr>
            <a:ln w="19050">
              <a:solidFill>
                <a:srgbClr val="002060"/>
              </a:solidFill>
            </a:ln>
          </c:spPr>
          <c:marker>
            <c:spPr>
              <a:ln>
                <a:solidFill>
                  <a:srgbClr val="002060"/>
                </a:solidFill>
              </a:ln>
            </c:spPr>
          </c:marker>
          <c:dPt>
            <c:idx val="0"/>
            <c:marker>
              <c:symbol val="dash"/>
              <c:size val="6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  <a:ln>
                  <a:solidFill>
                    <a:srgbClr val="002060"/>
                  </a:solidFill>
                </a:ln>
              </c:spPr>
            </c:marker>
            <c:bubble3D val="0"/>
          </c:dPt>
          <c:dPt>
            <c:idx val="2"/>
            <c:marker>
              <c:symbol val="dash"/>
              <c:size val="7"/>
              <c:spPr>
                <a:ln>
                  <a:noFill/>
                </a:ln>
              </c:spPr>
            </c:marker>
            <c:bubble3D val="0"/>
          </c:dPt>
          <c:xVal>
            <c:numRef>
              <c:f>ANOVA!$AF$13:$AF$15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ANOVA!$AG$13:$AG$15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ANOVA!$AE$14</c:f>
              <c:strCache>
                <c:ptCount val="1"/>
                <c:pt idx="0">
                  <c:v>Група 2</c:v>
                </c:pt>
              </c:strCache>
            </c:strRef>
          </c:tx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  <a:ln>
                  <a:solidFill>
                    <a:srgbClr val="002060"/>
                  </a:solidFill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2"/>
            <c:marker>
              <c:symbol val="dash"/>
              <c:size val="7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xVal>
            <c:numRef>
              <c:f>ANOVA!$AF$16:$AF$18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ANOVA!$AG$16:$AG$18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ANOVA!$AE$15</c:f>
              <c:strCache>
                <c:ptCount val="1"/>
                <c:pt idx="0">
                  <c:v>Група 3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  <a:ln>
                  <a:noFill/>
                </a:ln>
              </c:spPr>
            </c:marker>
            <c:bubble3D val="0"/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</c:spPr>
            </c:marker>
            <c:bubble3D val="0"/>
          </c:dPt>
          <c:dPt>
            <c:idx val="2"/>
            <c:marker>
              <c:symbol val="dash"/>
              <c:size val="10"/>
              <c:spPr>
                <a:solidFill>
                  <a:srgbClr val="002060"/>
                </a:solidFill>
              </c:spPr>
            </c:marker>
            <c:bubble3D val="0"/>
          </c:dPt>
          <c:xVal>
            <c:numRef>
              <c:f>ANOVA!$AF$19:$AF$21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ANOVA!$AG$19:$AG$21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ANOVA!$AE$16</c:f>
              <c:strCache>
                <c:ptCount val="1"/>
                <c:pt idx="0">
                  <c:v>Група 4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</c:spPr>
            </c:marker>
            <c:bubble3D val="0"/>
          </c:dPt>
          <c:dPt>
            <c:idx val="2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</c:dPt>
          <c:xVal>
            <c:numRef>
              <c:f>ANOVA!$AF$22:$AF$24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ANOVA!$AG$22:$AG$24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ANOVA!$AE$17</c:f>
              <c:strCache>
                <c:ptCount val="1"/>
                <c:pt idx="0">
                  <c:v>Група 5</c:v>
                </c:pt>
              </c:strCache>
            </c:strRef>
          </c:tx>
          <c:dPt>
            <c:idx val="0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1"/>
            <c:marker>
              <c:symbol val="square"/>
              <c:size val="10"/>
              <c:spPr>
                <a:solidFill>
                  <a:srgbClr val="002060"/>
                </a:solidFill>
                <a:ln>
                  <a:solidFill>
                    <a:srgbClr val="002060"/>
                  </a:solidFill>
                </a:ln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dPt>
            <c:idx val="2"/>
            <c:marker>
              <c:symbol val="dash"/>
              <c:size val="7"/>
              <c:spPr>
                <a:solidFill>
                  <a:srgbClr val="002060"/>
                </a:solidFill>
              </c:spPr>
            </c:marker>
            <c:bubble3D val="0"/>
            <c:spPr>
              <a:ln w="19050">
                <a:solidFill>
                  <a:srgbClr val="002060"/>
                </a:solidFill>
              </a:ln>
            </c:spPr>
          </c:dPt>
          <c:xVal>
            <c:numRef>
              <c:f>ANOVA!$AF$25:$AF$27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ANOVA!$AG$25:$AG$27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4290192"/>
        <c:axId val="544294112"/>
      </c:scatterChart>
      <c:valAx>
        <c:axId val="544290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4294112"/>
        <c:crosses val="autoZero"/>
        <c:crossBetween val="midCat"/>
      </c:valAx>
      <c:valAx>
        <c:axId val="5442941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bg-BG"/>
                  <a:t>Средна стойнот</a:t>
                </a:r>
                <a:r>
                  <a:rPr lang="en-US"/>
                  <a:t>  </a:t>
                </a:r>
                <a:r>
                  <a:rPr lang="bg-BG"/>
                  <a:t>±</a:t>
                </a:r>
                <a:r>
                  <a:rPr lang="en-US"/>
                  <a:t> </a:t>
                </a:r>
                <a:r>
                  <a:rPr lang="bg-BG"/>
                  <a:t>1</a:t>
                </a:r>
                <a:r>
                  <a:rPr lang="en-US"/>
                  <a:t>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44290192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124954941495904"/>
          <c:y val="5.5878578334166339E-2"/>
          <c:w val="0.7035750068187393"/>
          <c:h val="0.798624483838682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ln>
                      <a:noFill/>
                    </a:ln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't-зависими извадки'!$E$12:$E$13</c:f>
              <c:strCache>
                <c:ptCount val="2"/>
                <c:pt idx="0">
                  <c:v>Начало</c:v>
                </c:pt>
                <c:pt idx="1">
                  <c:v>Край</c:v>
                </c:pt>
              </c:strCache>
            </c:strRef>
          </c:cat>
          <c:val>
            <c:numRef>
              <c:f>'t-зависими извадки'!$J$12:$J$13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4291368"/>
        <c:axId val="544291760"/>
      </c:barChart>
      <c:catAx>
        <c:axId val="54429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54429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42917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99"/>
                    </a:solidFill>
                    <a:latin typeface="+mn-lt"/>
                    <a:ea typeface="Arial"/>
                    <a:cs typeface="Arial"/>
                  </a:defRPr>
                </a:pPr>
                <a:r>
                  <a:rPr lang="bg-BG" sz="900">
                    <a:solidFill>
                      <a:srgbClr val="000099"/>
                    </a:solidFill>
                    <a:latin typeface="+mn-lt"/>
                  </a:rPr>
                  <a:t>Средни стойности</a:t>
                </a:r>
              </a:p>
            </c:rich>
          </c:tx>
          <c:layout>
            <c:manualLayout>
              <c:xMode val="edge"/>
              <c:yMode val="edge"/>
              <c:x val="4.0200994612515542E-2"/>
              <c:y val="0.1260506889763779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99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99"/>
                </a:solidFill>
                <a:latin typeface="+mn-lt"/>
                <a:ea typeface="Arial"/>
                <a:cs typeface="Arial"/>
              </a:defRPr>
            </a:pPr>
            <a:endParaRPr lang="bg-BG"/>
          </a:p>
        </c:txPr>
        <c:crossAx val="54429136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извадки'!$AH$20:$AH$29</c:f>
              <c:numCache>
                <c:formatCode>General</c:formatCode>
                <c:ptCount val="10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извадки'!$AI$20:$AI$29</c:f>
              <c:numCache>
                <c:formatCode>General</c:formatCode>
                <c:ptCount val="10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</c:numCache>
            </c:numRef>
          </c:xVal>
          <c:yVal>
            <c:numRef>
              <c:f>'t-зависими извадки'!$AG$20:$AG$29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2"/>
          <c:order val="2"/>
          <c:spPr>
            <a:ln w="28575">
              <a:noFill/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извадки'!$AH$19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spPr>
            <a:ln w="28575">
              <a:noFill/>
            </a:ln>
          </c:spPr>
          <c:marker>
            <c:symbol val="star"/>
            <c:size val="7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извадки'!$AH$30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извадки'!$AG$30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извадки'!$AH$38:$AH$47</c:f>
              <c:numCache>
                <c:formatCode>General</c:formatCode>
                <c:ptCount val="10"/>
                <c:pt idx="0">
                  <c:v>10</c:v>
                </c:pt>
                <c:pt idx="1">
                  <c:v>9</c:v>
                </c:pt>
                <c:pt idx="2">
                  <c:v>9</c:v>
                </c:pt>
                <c:pt idx="3">
                  <c:v>11</c:v>
                </c:pt>
                <c:pt idx="4">
                  <c:v>11</c:v>
                </c:pt>
                <c:pt idx="5">
                  <c:v>7</c:v>
                </c:pt>
                <c:pt idx="6">
                  <c:v>7</c:v>
                </c:pt>
                <c:pt idx="7">
                  <c:v>9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rgbClr val="000099"/>
              </a:solidFill>
            </a:ln>
          </c:spPr>
          <c:marker>
            <c:symbol val="none"/>
          </c:marker>
          <c:xVal>
            <c:numRef>
              <c:f>'t-зависими извадки'!$AI$38:$AI$47</c:f>
              <c:numCache>
                <c:formatCode>General</c:formatCode>
                <c:ptCount val="10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7</c:v>
                </c:pt>
                <c:pt idx="4">
                  <c:v>7</c:v>
                </c:pt>
                <c:pt idx="5">
                  <c:v>11</c:v>
                </c:pt>
                <c:pt idx="6">
                  <c:v>11</c:v>
                </c:pt>
                <c:pt idx="7">
                  <c:v>9</c:v>
                </c:pt>
                <c:pt idx="8">
                  <c:v>9</c:v>
                </c:pt>
                <c:pt idx="9">
                  <c:v>8</c:v>
                </c:pt>
              </c:numCache>
            </c:numRef>
          </c:xVal>
          <c:yVal>
            <c:numRef>
              <c:f>'t-зависими извадки'!$AG$38:$AG$47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извадки'!$AH$37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извадки'!$AG$37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't-зависими извадки'!$AH$48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't-зависими извадки'!$AG$48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4294896"/>
        <c:axId val="544296072"/>
      </c:scatterChart>
      <c:valAx>
        <c:axId val="544294896"/>
        <c:scaling>
          <c:orientation val="minMax"/>
          <c:max val="12.5"/>
          <c:min val="0.5"/>
        </c:scaling>
        <c:delete val="1"/>
        <c:axPos val="b"/>
        <c:numFmt formatCode="General" sourceLinked="1"/>
        <c:majorTickMark val="out"/>
        <c:minorTickMark val="none"/>
        <c:tickLblPos val="nextTo"/>
        <c:crossAx val="544296072"/>
        <c:crosses val="autoZero"/>
        <c:crossBetween val="midCat"/>
      </c:valAx>
      <c:valAx>
        <c:axId val="544296072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rgbClr val="000099"/>
            </a:solidFill>
          </a:ln>
        </c:spPr>
        <c:txPr>
          <a:bodyPr/>
          <a:lstStyle/>
          <a:p>
            <a:pPr>
              <a:defRPr sz="900">
                <a:solidFill>
                  <a:srgbClr val="000099"/>
                </a:solidFill>
              </a:defRPr>
            </a:pPr>
            <a:endParaRPr lang="bg-BG"/>
          </a:p>
        </c:txPr>
        <c:crossAx val="544294896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2x2'!$AN$16:$AN$25</c:f>
              <c:numCache>
                <c:formatCode>General</c:formatCode>
                <c:ptCount val="10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3</c:v>
                </c:pt>
                <c:pt idx="6">
                  <c:v>3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</c:numCache>
            </c:numRef>
          </c:xVal>
          <c:yVal>
            <c:numRef>
              <c:f>'Eксперимент 2x2'!$AM$16:$AM$25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2x2'!$AO$16:$AO$25</c:f>
              <c:numCache>
                <c:formatCode>General</c:formatCode>
                <c:ptCount val="10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  <c:pt idx="4">
                  <c:v>3</c:v>
                </c:pt>
                <c:pt idx="5">
                  <c:v>7</c:v>
                </c:pt>
                <c:pt idx="6">
                  <c:v>7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</c:numCache>
            </c:numRef>
          </c:xVal>
          <c:yVal>
            <c:numRef>
              <c:f>'Eксперимент 2x2'!$AM$16:$AM$25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2"/>
          <c:order val="2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3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4"/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'Eксперимент 2x2'!$AN$34:$AN$43</c:f>
              <c:numCache>
                <c:formatCode>General</c:formatCode>
                <c:ptCount val="10"/>
                <c:pt idx="0">
                  <c:v>10.5</c:v>
                </c:pt>
                <c:pt idx="1">
                  <c:v>9.5</c:v>
                </c:pt>
                <c:pt idx="2">
                  <c:v>9.5</c:v>
                </c:pt>
                <c:pt idx="3">
                  <c:v>11.5</c:v>
                </c:pt>
                <c:pt idx="4">
                  <c:v>11.5</c:v>
                </c:pt>
                <c:pt idx="5">
                  <c:v>7.5</c:v>
                </c:pt>
                <c:pt idx="6">
                  <c:v>7.5</c:v>
                </c:pt>
                <c:pt idx="7">
                  <c:v>9.5</c:v>
                </c:pt>
                <c:pt idx="8">
                  <c:v>9.5</c:v>
                </c:pt>
                <c:pt idx="9">
                  <c:v>10.5</c:v>
                </c:pt>
              </c:numCache>
            </c:numRef>
          </c:xVal>
          <c:yVal>
            <c:numRef>
              <c:f>'Eксперимент 2x2'!$AM$34:$AM$43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5"/>
          <c:order val="5"/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'Eксперимент 2x2'!$AO$34:$AO$43</c:f>
              <c:numCache>
                <c:formatCode>General</c:formatCode>
                <c:ptCount val="10"/>
                <c:pt idx="0">
                  <c:v>8.5</c:v>
                </c:pt>
                <c:pt idx="1">
                  <c:v>9.5</c:v>
                </c:pt>
                <c:pt idx="2">
                  <c:v>9.5</c:v>
                </c:pt>
                <c:pt idx="3">
                  <c:v>7.5</c:v>
                </c:pt>
                <c:pt idx="4">
                  <c:v>7.5</c:v>
                </c:pt>
                <c:pt idx="5">
                  <c:v>11.5</c:v>
                </c:pt>
                <c:pt idx="6">
                  <c:v>11.5</c:v>
                </c:pt>
                <c:pt idx="7">
                  <c:v>9.5</c:v>
                </c:pt>
                <c:pt idx="8">
                  <c:v>9.5</c:v>
                </c:pt>
                <c:pt idx="9">
                  <c:v>8.5</c:v>
                </c:pt>
              </c:numCache>
            </c:numRef>
          </c:xVal>
          <c:yVal>
            <c:numRef>
              <c:f>'Eксперимент 2x2'!$AM$34:$AM$43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6"/>
          <c:order val="6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7"/>
          <c:order val="7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2x2'!$AN$44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2x2'!$AM$44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'Eксперимент 2x2'!$H$24</c:f>
              <c:strCache>
                <c:ptCount val="1"/>
                <c:pt idx="0">
                  <c:v>Група 1</c:v>
                </c:pt>
              </c:strCache>
            </c:strRef>
          </c:tx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2x2'!$AS$16:$AS$25</c:f>
              <c:numCache>
                <c:formatCode>General</c:formatCode>
                <c:ptCount val="10"/>
                <c:pt idx="0">
                  <c:v>16.5</c:v>
                </c:pt>
                <c:pt idx="1">
                  <c:v>15.5</c:v>
                </c:pt>
                <c:pt idx="2">
                  <c:v>15.5</c:v>
                </c:pt>
                <c:pt idx="3">
                  <c:v>17.5</c:v>
                </c:pt>
                <c:pt idx="4">
                  <c:v>17.5</c:v>
                </c:pt>
                <c:pt idx="5">
                  <c:v>13.5</c:v>
                </c:pt>
                <c:pt idx="6">
                  <c:v>13.5</c:v>
                </c:pt>
                <c:pt idx="7">
                  <c:v>15.5</c:v>
                </c:pt>
                <c:pt idx="8">
                  <c:v>15.5</c:v>
                </c:pt>
                <c:pt idx="9">
                  <c:v>16.5</c:v>
                </c:pt>
              </c:numCache>
            </c:numRef>
          </c:xVal>
          <c:yVal>
            <c:numRef>
              <c:f>'Eксперимент 2x2'!$AR$16:$AR$25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9"/>
          <c:order val="9"/>
          <c:spPr>
            <a:ln>
              <a:solidFill>
                <a:srgbClr val="003399"/>
              </a:solidFill>
            </a:ln>
          </c:spPr>
          <c:marker>
            <c:symbol val="none"/>
          </c:marker>
          <c:xVal>
            <c:numRef>
              <c:f>'Eксперимент 2x2'!$AT$16:$AT$25</c:f>
              <c:numCache>
                <c:formatCode>General</c:formatCode>
                <c:ptCount val="10"/>
                <c:pt idx="0">
                  <c:v>14.5</c:v>
                </c:pt>
                <c:pt idx="1">
                  <c:v>15.5</c:v>
                </c:pt>
                <c:pt idx="2">
                  <c:v>15.5</c:v>
                </c:pt>
                <c:pt idx="3">
                  <c:v>13.5</c:v>
                </c:pt>
                <c:pt idx="4">
                  <c:v>13.5</c:v>
                </c:pt>
                <c:pt idx="5">
                  <c:v>17.5</c:v>
                </c:pt>
                <c:pt idx="6">
                  <c:v>17.5</c:v>
                </c:pt>
                <c:pt idx="7">
                  <c:v>15.5</c:v>
                </c:pt>
                <c:pt idx="8">
                  <c:v>15.5</c:v>
                </c:pt>
                <c:pt idx="9">
                  <c:v>14.5</c:v>
                </c:pt>
              </c:numCache>
            </c:numRef>
          </c:xVal>
          <c:yVal>
            <c:numRef>
              <c:f>'Eксперимент 2x2'!$AR$16:$AR$25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0"/>
          <c:order val="10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11"/>
          <c:order val="11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2x2'!$AS$26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2x2'!$AR$26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12"/>
          <c:order val="12"/>
          <c:tx>
            <c:strRef>
              <c:f>'Eксперимент 2x2'!$H$25</c:f>
              <c:strCache>
                <c:ptCount val="1"/>
                <c:pt idx="0">
                  <c:v>Група 2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xVal>
            <c:numRef>
              <c:f>'Eксперимент 2x2'!$AS$34:$AS$43</c:f>
              <c:numCache>
                <c:formatCode>General</c:formatCode>
                <c:ptCount val="10"/>
                <c:pt idx="0">
                  <c:v>21</c:v>
                </c:pt>
                <c:pt idx="1">
                  <c:v>20</c:v>
                </c:pt>
                <c:pt idx="2">
                  <c:v>20</c:v>
                </c:pt>
                <c:pt idx="3">
                  <c:v>22</c:v>
                </c:pt>
                <c:pt idx="4">
                  <c:v>22</c:v>
                </c:pt>
                <c:pt idx="5">
                  <c:v>18</c:v>
                </c:pt>
                <c:pt idx="6">
                  <c:v>18</c:v>
                </c:pt>
                <c:pt idx="7">
                  <c:v>20</c:v>
                </c:pt>
                <c:pt idx="8">
                  <c:v>20</c:v>
                </c:pt>
                <c:pt idx="9">
                  <c:v>21</c:v>
                </c:pt>
              </c:numCache>
            </c:numRef>
          </c:xVal>
          <c:yVal>
            <c:numRef>
              <c:f>'Eксперимент 2x2'!$AR$34:$AR$43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3"/>
          <c:order val="13"/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xVal>
            <c:numRef>
              <c:f>'Eксперимент 2x2'!$AT$34:$AT$43</c:f>
              <c:numCache>
                <c:formatCode>General</c:formatCode>
                <c:ptCount val="10"/>
                <c:pt idx="0">
                  <c:v>19</c:v>
                </c:pt>
                <c:pt idx="1">
                  <c:v>20</c:v>
                </c:pt>
                <c:pt idx="2">
                  <c:v>20</c:v>
                </c:pt>
                <c:pt idx="3">
                  <c:v>18</c:v>
                </c:pt>
                <c:pt idx="4">
                  <c:v>18</c:v>
                </c:pt>
                <c:pt idx="5">
                  <c:v>22</c:v>
                </c:pt>
                <c:pt idx="6">
                  <c:v>22</c:v>
                </c:pt>
                <c:pt idx="7">
                  <c:v>20</c:v>
                </c:pt>
                <c:pt idx="8">
                  <c:v>20</c:v>
                </c:pt>
                <c:pt idx="9">
                  <c:v>19</c:v>
                </c:pt>
              </c:numCache>
            </c:numRef>
          </c:xVal>
          <c:yVal>
            <c:numRef>
              <c:f>'Eксперимент 2x2'!$AR$34:$AR$43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0"/>
        </c:ser>
        <c:ser>
          <c:idx val="14"/>
          <c:order val="14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2x2'!$AS$33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2x2'!$AR$33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15"/>
          <c:order val="15"/>
          <c:marker>
            <c:symbol val="star"/>
            <c:size val="5"/>
            <c:spPr>
              <a:ln>
                <a:solidFill>
                  <a:srgbClr val="FF0000"/>
                </a:solidFill>
              </a:ln>
            </c:spPr>
          </c:marker>
          <c:xVal>
            <c:numRef>
              <c:f>'Eксперимент 2x2'!$AS$44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'Eксперимент 2x2'!$AR$44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046776"/>
        <c:axId val="540045208"/>
      </c:scatterChart>
      <c:valAx>
        <c:axId val="540046776"/>
        <c:scaling>
          <c:orientation val="minMax"/>
          <c:max val="23"/>
          <c:min val="2"/>
        </c:scaling>
        <c:delete val="1"/>
        <c:axPos val="b"/>
        <c:numFmt formatCode="General" sourceLinked="1"/>
        <c:majorTickMark val="out"/>
        <c:minorTickMark val="none"/>
        <c:tickLblPos val="nextTo"/>
        <c:crossAx val="540045208"/>
        <c:crosses val="autoZero"/>
        <c:crossBetween val="midCat"/>
      </c:valAx>
      <c:valAx>
        <c:axId val="5400452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bg-BG"/>
                  <a:t>Стойности на променливата Х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40046776"/>
        <c:crosses val="autoZero"/>
        <c:crossBetween val="midCat"/>
      </c:valAx>
      <c:spPr>
        <a:noFill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0.2335444006999125"/>
          <c:y val="0.88850503062117236"/>
          <c:w val="0.57179986876640421"/>
          <c:h val="6.9828302712160978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'Eксперимент 2x2'!$AX$23</c:f>
              <c:strCache>
                <c:ptCount val="1"/>
                <c:pt idx="0">
                  <c:v>Група 1</c:v>
                </c:pt>
              </c:strCache>
            </c:strRef>
          </c:tx>
          <c:spPr>
            <a:ln>
              <a:solidFill>
                <a:srgbClr val="003399"/>
              </a:solidFill>
            </a:ln>
          </c:spPr>
          <c:marker>
            <c:symbol val="square"/>
            <c:size val="7"/>
            <c:spPr>
              <a:solidFill>
                <a:srgbClr val="003399"/>
              </a:solidFill>
              <a:ln>
                <a:solidFill>
                  <a:srgbClr val="003399"/>
                </a:solidFill>
              </a:ln>
            </c:spPr>
          </c:marker>
          <c:xVal>
            <c:strRef>
              <c:f>'Eксперимент 2x2'!$AY$22:$AZ$22</c:f>
              <c:strCache>
                <c:ptCount val="2"/>
                <c:pt idx="0">
                  <c:v>І изследване</c:v>
                </c:pt>
                <c:pt idx="1">
                  <c:v>ІІ изследване</c:v>
                </c:pt>
              </c:strCache>
            </c:strRef>
          </c:xVal>
          <c:yVal>
            <c:numRef>
              <c:f>'Eксперимент 2x2'!$AY$23:$AZ$23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'Eксперимент 2x2'!$AX$24</c:f>
              <c:strCache>
                <c:ptCount val="1"/>
                <c:pt idx="0">
                  <c:v>Група 2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square"/>
            <c:size val="7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accent1">
                    <a:lumMod val="60000"/>
                    <a:lumOff val="40000"/>
                  </a:schemeClr>
                </a:solidFill>
              </a:ln>
            </c:spPr>
          </c:marker>
          <c:xVal>
            <c:strRef>
              <c:f>'Eксперимент 2x2'!$AY$22:$AZ$22</c:f>
              <c:strCache>
                <c:ptCount val="2"/>
                <c:pt idx="0">
                  <c:v>І изследване</c:v>
                </c:pt>
                <c:pt idx="1">
                  <c:v>ІІ изследване</c:v>
                </c:pt>
              </c:strCache>
            </c:strRef>
          </c:xVal>
          <c:yVal>
            <c:numRef>
              <c:f>'Eксперимент 2x2'!$AY$24:$AZ$24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046384"/>
        <c:axId val="540045992"/>
      </c:scatterChart>
      <c:valAx>
        <c:axId val="540046384"/>
        <c:scaling>
          <c:orientation val="minMax"/>
          <c:max val="2.5"/>
          <c:min val="0.5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bg-BG"/>
          </a:p>
        </c:txPr>
        <c:crossAx val="540045992"/>
        <c:crosses val="autoZero"/>
        <c:crossBetween val="midCat"/>
        <c:majorUnit val="1"/>
      </c:valAx>
      <c:valAx>
        <c:axId val="5400459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rgbClr val="000099"/>
                    </a:solidFill>
                  </a:defRPr>
                </a:pPr>
                <a:r>
                  <a:rPr lang="bg-BG">
                    <a:solidFill>
                      <a:srgbClr val="000099"/>
                    </a:solidFill>
                  </a:rPr>
                  <a:t>Стойности на променливата Х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000099"/>
                </a:solidFill>
              </a:defRPr>
            </a:pPr>
            <a:endParaRPr lang="bg-BG"/>
          </a:p>
        </c:txPr>
        <c:crossAx val="540046384"/>
        <c:crosses val="autoZero"/>
        <c:crossBetween val="midCat"/>
      </c:valAx>
      <c:spPr>
        <a:noFill/>
      </c:spPr>
    </c:plotArea>
    <c:legend>
      <c:legendPos val="b"/>
      <c:layout/>
      <c:overlay val="0"/>
      <c:txPr>
        <a:bodyPr/>
        <a:lstStyle/>
        <a:p>
          <a:pPr>
            <a:defRPr b="1">
              <a:solidFill>
                <a:srgbClr val="003399"/>
              </a:solidFill>
            </a:defRPr>
          </a:pPr>
          <a:endParaRPr lang="bg-BG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google.bg/imgres?biw=1366&amp;bih=603&amp;tbm=isch&amp;tbnid=N2Nttw5BS8AeVM:&amp;imgrefurl=http://prpklm.wordpress.com/2011/11/24/what-role-does-the-null-hypothesis-really-play-in-the-scientific-process/&amp;docid=ipMHj0bFBBnOwM&amp;imgurl=http://prpklm.files.wordpress.com/2011/11/normal-distribution.gif&amp;w=405&amp;h=253&amp;ei=SQvMUp6TKIaZtAad5ICwAw&amp;zoom=1&amp;ved=1t:3588,r:4,s:0,i:93&amp;iact=rc&amp;page=1&amp;tbnh=177&amp;tbnw=284&amp;start=0&amp;ndsp=10&amp;tx=80&amp;ty=101" TargetMode="External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13" Type="http://schemas.openxmlformats.org/officeDocument/2006/relationships/chart" Target="../charts/chart21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12" Type="http://schemas.openxmlformats.org/officeDocument/2006/relationships/chart" Target="../charts/chart20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1" Type="http://schemas.openxmlformats.org/officeDocument/2006/relationships/chart" Target="../charts/chart19.xml"/><Relationship Id="rId5" Type="http://schemas.openxmlformats.org/officeDocument/2006/relationships/chart" Target="../charts/chart13.xml"/><Relationship Id="rId15" Type="http://schemas.openxmlformats.org/officeDocument/2006/relationships/chart" Target="../charts/chart2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Relationship Id="rId1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13" Type="http://schemas.openxmlformats.org/officeDocument/2006/relationships/chart" Target="../charts/chart36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12" Type="http://schemas.openxmlformats.org/officeDocument/2006/relationships/chart" Target="../charts/chart35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5" Type="http://schemas.openxmlformats.org/officeDocument/2006/relationships/chart" Target="../charts/chart3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Relationship Id="rId14" Type="http://schemas.openxmlformats.org/officeDocument/2006/relationships/chart" Target="../charts/chart3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4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304800</xdr:colOff>
      <xdr:row>1</xdr:row>
      <xdr:rowOff>76200</xdr:rowOff>
    </xdr:to>
    <xdr:sp macro="" textlink="">
      <xdr:nvSpPr>
        <xdr:cNvPr id="21505" name="AutoShape 1" descr="data:image/jpeg;base64,/9j/4AAQSkZJRgABAQAAAQABAAD/2wCEAAkGBhASEBUQERQUExAPFBARFhUQFBQVGBgVFBUWFBUXGRwYHSYgFxkjGRUVHy8gIycpLCwsFh49NTAqNSYrLCkBCQoKDgwOGg8PGjAlHyUtNSwsLCosLC8pKSksLC4sNikvLCwsLCwpLCwqLC0sLSwsKS0pMCwwLCkqLCwvLCkpLP/AABEIALEBHAMBIgACEQEDEQH/xAAcAAEAAgIDAQAAAAAAAAAAAAAABQYBBAIDBwj/xABJEAACAgECAwQFBwcJCAMBAAABAgADEQQSBQYhEyIxQRQyUWFxByNUdJS00zM1QlKBkZMXJDRigqGxs9IVJUNEcnOywWOD0Rb/xAAbAQEAAwEBAQEAAAAAAAAAAAAAAQIDBAUGB//EADYRAAIBAgQCCAQEBwEAAAAAAAABAgMRBCExQRJRE2FxgZGh0fAFIrHxBhQywRUjQlJykuEz/9oADAMBAAIRAxEAPwD3GIiAIiIAiIgCIiAIiIAiIgCIiAIiYzAMzEr3M3OdOkxWB2+rsKrXpqiO0Yt5n9Vf6xkS/H+LK+krtTSVPrrLk2EWua9lb2jcQ4DEhcdMeM3VCXApyyT0vv2LW3XoRfYu8zKXrecdXorca+lDpGKhdVpg5VSVJIsQlmHUeI6fGWzR65LUFlbK6OAQynIIIyJFWhOmlJ5p6NZr31ahO5sRETEkREQBERAEREAREQBERAEREAREQBERAEREAREQBESB1Gv1Vl19enNSDSisfPKzdo7oLMEhhsTayjIBOSfZg6U6bnfq+37kN2J6JX9VzQwLBam+bd6s5Qq9i6d7yi94EDAHeI//AGdWi5sZwFFL2XuK27JNi4Bpqtc7mfBA7VR5dWA9pmv5Wpa9vNEcSLLErPEOdFRjV2bLYUYrvarIcUNeA1YfeBhSM48R+2WDR2lq0c+LqrHHtIBlJ0Z00pSWpKaZ3RETEkwZB818xeiUgojW33MKqak8XsYdPgo8SfKTVtgUFiQAoJJPgAOpMpfKumOu1LcWuA2DdVolIIKVAsGtPXBZ89CPL4zpoU4u9Sf6Y+b2Xr1JkN7I3+UOT10y9td87rru/ddZhm3sOqKfJBnAAnDmcf7w4X9Y1X3W2WrEq3NH5w4X9Y1X3W2ZVakqs3Obu/fl1BKxZragwKsAQRgggEEe/MoOu4aODXel6at/9n293U1VnIqPTbeqnrjyYDy/u9BM6tXpEsRq7AGSxSrKfAqRgg/sl6FZ0m084vVc16rYhq5zrsDAEEEEAgjwIPUETnKfyVYdPZdwp/8AlT2mnP62msPdHxRsr1OTLeJWtT6OfDqtnzT0ZKdzMREyJESE1XFtQ1ttemrrf0UJv7VmXe7rvFaYGF7pXvHIyw6eJmNTzQisVCWE1syN3TguKWuNakeLbQPd78zdYeb0XWV4kTkSvabm9GUHs7DY4rIqqQs/eqS1s5wMAOOufMDxOJz1nN1SdAlmWRmQuhRWYVG4L172do8duAemc9JP5are3COJE9E6dHfvrR8Y3qrY9m4A/wDud0was7FhERIAiIgCIiAIiIAiIgCIiAJE8S4BRa5Zy6NcvZuK7GrFqrk7WAPewC3UdcE9cSWkVzJpWaoWVgtbpXTUIF8WKZ3oPe1ZsT+1NqLamrO19/fWQ9DmvBdN1UD1bDaVDHozUmnwz0HZnGPCatXK2n2jY1gZSALEtYONqCkjcPLaiqR/VB8RmVfiC6xVNiJqFv1As1XcF3rs22qsrWmC6U11qRawXr0BOcb9uo1NK3KqajNq6s1dlU7fOnVWsD0GEJRlILYyPDM9DoKiS4amuWvvIz4lyJkcm6XP/E253BO1s2hjWambGepKEg5z4+3rJmqoKoUeCgKPgBgSqcJs1h1p7RrAO01G9Sl3Z9kC3Y4Yjsh02EFCWPUHzxbpx4njTSnK+ReNnohOOZymhxriqabT2aiz1KlLe8nwVR7yxAHvInMouTSRYrnOvE2udeFact2+q2m1lBxVpt3fYnyLAFR+2WrR6VK61rQYStVVQOmABgSv8jcEeqptTqMnWa4i67JYhc5KVrnqqqpAx/j0lnxOjEOMbUYaR1fN7vs2XVnuQuZmVXmj84cL+sar7rbLVKrzR+cOF/WNV91tnMSWqIiAVTnfh1ihOIaf+kaDe+AAe0pP5Wvr4ZAyD7pYeGa9L6kvrOa7UV1PuYZney58cY98qHKv801d/DG/JHOr0uT/AMJ2+cT+y+fE5w3hgTqi+lo8O8dOuO/g8+xsroy5RMAzM5SxEa/l4WO7pbbSblCWikphwoIB7yko2CRuXBx8BjkOXKR0BfHam7GR4mg6fHhnbsPxz5zjzLUwqW9Ml9I63gL4sq5Fq48yamcAe3EqGv4zqKw11bOlmpFmqVSEG5AezoQB0dnIqrViihSO0JLDOR6VCnVrRXDLq992/cZtpbFno5RVACl1y2rtAsHZE7RWlRUgptIK1p5eKg9J1NyLSXLmy4knd3uyZi3ZGkkuULsNrHoWwCenliNfjtlC3DcVLrrXpBTcWtGqt9Xodx2lTj2dfDrNjhXGdU+tNbuoHaahWpOMrWhbs2AFQZc4Q7mcqwY464xo4YmKlJSyz70u77FU46WLVp6QiKgzhFVRnxwBgTsiJ5LdzYREQBERAEREAREQBERAEREAREQBNHg+paytmfqRdqUHTHdS50X+5RN6RnL35J/rGs+8WQCTiIMASmc1/wA71um4cvq1Out1BHUBKyezRh4He/6J8hkS2arUrWjWOcKilifYAMmVnkHTs63cQcYfiNptUN1ZaV7tS58cYBbGBjcZ1Yd9GpVuWS7X6K78Css8i2KJmYEzOUsJVeaPzhwv6xqvutstUqvNH5w4X9Y1X3W2AWqIiAYlX564c5qTWUDOp4e/boB4smNttfn6yZ8BnoJaZwsXIx7QRNKNR0pqa+63XeQ1dGtwziFd9SX1nNdqq6n3Hr19h903JS+UU9C1VvCznscekaQsST2bH5yvJ8djdfg3Uy55lq9JU5tRzTzT5p+/EJ5GYiJiSafDdabQ5IA2W3VdPYjFQfj0m5Ivl/1bfrOq/wAwyUgCIiAIiIAiIgCIiAIiIAiIgCIiAIiIAkZy9+Sf6xrPvFkk5Gcvfkn+saz7xZAJOYMzmdGs1aV1tY5CpWGdiTgAKMkn3YhZuyBVuc3bU208LT/mCLdQR+jp6zkg+zew2jPj19kttVQUBR0CgAD2AdAJVORtM1ot4naCLNeQa1bxTTL0pXr4ZHfODjLCW6dWItG1Ff06/wCT19O4quYiInKWEqvNH5w4X9Y1X3W2WqVXmj84cL+sar7rbALVERAEwZmIBWeduCvbUuooLLq9GTdUVON2B3q2x1KsMjHwkrwDjCarTV6iv1bVDY8wf0lPXoQcjHukgRKdwT+ZcRt0R6abW7tVpvICzxvqHkP1wAPM9Z1Q/m0XDeOa7N13a+JV5MuImZgGZnKWIvl/1bfrOq/zDJSRfL/q2/WdV/mGSkAREQBERAEREAREQBERAEREAREQBERAEjOXvyT/AFjWfeLJJyM5e/JP9Y1n3iyASRlO5qzrNTVwxGYVY9I1ZrYqeyHRKiR4F264ODgdJatZqkrRrHIVEUsxPkAMmVrkDSMy3a+wYs4jb2yhurLSBtqTJ64wN2PLdOrD/IpVuWS/yforvtsVeeRaaqwoCqAFAAAAwAB5D2CdkYichYRNDjHG6dKgsuJVGdK92MgFzgE+xfafKH45QpsDutYoZEZrWVF3Oi2KAScHowmqpTaull79URdG/KrzR+cOF/WNV91tlhPE6A4rNtfaP6qb13HpnoM5PTrIHjDU3anQ3rqNOE019+QbVy7PQ1YRMdCwLqSPYZHRz5MXRZ4mm3FqRje6IXd61DuilmVtpC9epz5ePWdWu5g0tO/tLawatpdd6llDMFUlc5AJYdT7ZKpTbskxdEjE0zxekY32Im92rUO6LuZTghevX4eM7K+I0tYalsRrVBJRXUsADgkqDkdekjgkthc2JW+d+EPdp+0p6arSMNRSR5snVk+DLlcHp1GfCWScSIp1HTmprYmxocA4ymq01epr9W5Q3wP6Sn3g5H7JISm8H/mXEbdGemn127VUexbf+PX+04cZ9pwJchNK8FCfy/pea7H6aPrITIzl/wBW36zqv8wyUkXy/wCrb9Z1X+YZKTAkROF1qqpdiFVQWJPQAAZJPuxNXQcb09xK02pYwAYhGBOD0Bx7PfLKEmrpZEXN2JwNqhgpPeYEge0DGf8AEfvnOVJETqXVIW2hgW73QHPq43fu3L++dslpoCIiQDW4naVosZThlrsYH2EKSDKPoeYNTSots7YgaMXlNTZWwtZ2rVGrKDuhSx3ZOQHXp4GX90BBBAIIIIPUEHxBkbxS7SVCtblXrvrrUVGw42HcqqqnA2Ag+WJ2YarGK4HDiv4+/uUkt7kDfzbfWpe2o7qRd0G6sPhKyuUJJXBfrknoMjxwO/T8x6t27Ds60u+dbfcHRCla1nGzcWVs2AdTjCk9fCb3DeE6KzbdQFFKi+vskrVELOQlhdSobfhNuD+6bT8A0S1Gs6enslJt2CpSN2MbtoHU4GPbjpNpVKCy4M+zfsv5abbFUpcyvHmq9C7vsdd9vZhHIQL2enK7mxhlzbnf7Mn2Tcbjus7X0YCjt1ZgX+c7PHZC1e7ncG64Iz4EHzxJwcL05Jbsq91gwxKLkgrswen6uB8BiZ0vCqKwBXVWgUsQERRgt0YjA8SAMykq9G36M7ef/PPclRfMzwzWdrRXcRtNtddmM5xuUNjPn4zanGqtVUKoCqoAAUAAAdAAB4CcpxSabdtC6BkXy+fmn+saz7xZJQym/wD9XTp+H26n1iNTrqq12tl7vSLQtYGM9WH9xiEJTkoxWbJ0OHNGqfW6gcLpUmoGt9ZaGGEr8RV73bAyPZ8ci41VhQFAwqgAAeQHQCQfJvLw0umG/B1N5N2ofpl7XJZs48hnA+Hvk+JviJxuqcP0x83u+/bqsQluZiInMSRvG+FG8VL3dtd1djB+oZFDBl9+Q3nIHQ8o6ihy6NVeEtbs1vLLik0pUoZgrd9Am3ODuUnOCZcInTTxNSnHgWhVxTdyraHlBq69pNZYWcOcMFI6aU1lgOnQd1woz0B+Mi+Jct9mNLQXr33aZdBs33Vqz1o1jkdmh3gqGJVtmdo72Z3cT4zqlvuCNcNuqoorONN6Ou+ulttpb5zqXYZHmygHJnDi/HO0urvamw16G7Umtl3qDYqW0fOs1WwVkkjuvkHBPmB6C/NZSi075+S7DO8NzC8q3XK1gBC3+lVlLnupIrbVXWKxCqS25bMlDtPReom/quV72rekLpyu+61LH3doxstFuxu6dgz0LAtkKvQTlqebLaiwurUPQ7oRTZlW/m63L1ZAV6uB5YxnqJ3tzDqRb6N2NXpG4DPbN2e1qnsVs7N2fm2Ujb7D4GRKeJdnlbVZrx15e7k2ial/Kt/z23sG9KXU1N2u75tbbrLQyYU7jizBXu5KL16SQ0PLprepsp83brLCcd5heWx1x1PVc/CSnC9d21Fd2Nvaor7c5xkZIz5/GbU4qmJq5wl13+hZRWoiInIXK1zxwR76BbSSNTo29IpwTguo6qQAchlyPb1knwDjKarT13p4WKCR5q36SkeRByMSQIlI07Jw3iRqAFej4p368DAXVjCsoAHTeCpGcdRgCddP+dTdPeOcezdfuu8q8ncsvL/q2/WdV/mGSkgeUtUXS8ldu3W65B1zkLcwDftk9OQsaPHdO1mlvrQbnspuRR0GWZGAHXp4mVfX8v60Z2vbczadK0ZmqVqgLKmvqATYD2iqMNnOUILLkGXaQHMvMLaaylA1SLcLyz3B2A7MIfBP+o9T4YnbhalRSUIJPfP31ba6FJJasrh02qA9HraxbHr1NiVMQjCsPpQ21Ra20MBcF3MMFj6uZ3U8JvC/OVamzT/PbKkZamSwirY4HbEquRZgljtLE4APSSp55qWpLL12uyPYxTAApWxkW0dqVYowUuFALY8j4na1fN9Sh8JZtUanbaUBrZtOjNYBht3TYw6gZIOCfGdrqYhZcHPx7V99WUtHmQp4Jq1NgrS1VZ9S9gW3HaCyzSOQjFvWatb1DdMHPq5zO+rgFthINdyabGpNdT2kFSa6Amdr5GbFtZRk7c+XTEvqebaa97Mloqr7cCzYNjvQrNYi9dxIFbgEgAlTgmb3DOKrcXXY9b1MFZbQAe8oZT3SRgg+3PjnExlXrxjxONuvP128tCVGOh28NVxTWLM9oK6w+SCd20bskeJzmbMRPMbu7mqEhuO8Ga+3TkFlSp7Wdq7DWw3VMq4I6+sR0kzEtTm6b4o+7qxDVygarlDU7FQqbRWNTXlXqLM9jh11LG8Ntdh0Zh3lK90EECdGo0DPqGoStX1O7WbryzdoUfS2pWr5UHYCyKGPdOAV6kgejRO9fEJ7rn1a/XsKdGikazlnUN2iipe1Y3t6TvGWR6HrSk/pdCyrj1QF3Dr0k9wTgvo9tuxFSqxNPgJ52KHFjEe0jZ188Tgbm0bYcltE56OxJNBJ6K5PjST4MfU8D3cFZyc9TF1Jx4Xp7fvYsopZiYMZmHbE5CxxttCgsxAUAkknAAHiSfITz/lDhZ1ep9OZWTR0W6l9IpbpY91tj2Xsvhjv4WVT5WOfl1Deh6Zyaaye1dDhbG8Nox6yjz8ifdPTvk/THDNL4D5ivoOgx5T154Spg8Mq0l808uuK9X5LtyyU1KXCWBZmInkmoiIgCIiAa1vDaWWxGrUrec2AgYc7QuW9pwqj9gkHx3RaSu2sdkBbxCyzTCxAp2s9NljPtcFSStZU9OueuRLLK1zb/SeG/Xm+56qaRqzjo2RZG1wnlOilGVlWw2MznciBe9WKiAoGACgwc5zk5m7o+C6erHZ1qpViwPidxXYTk9Sdvd+HSb0SZVqk225PMWR10UKihEAVFAAA6AAeAE7IiZN3JEREASL5j4FXrNM+nsyA+CGU4KupDIwPkQwB/ZJSYMtGTg1KOqBS+RuYu8/D9UOy4hQcuC2Rb0B7VD+luGGI9/7rrPnb5Sta6cYusRir1tXtZT1BVFwRPW+QOe69fTgkLqagBYhPj5b19oP937p7OO+HShSjioLKSu0v6W/2+hjCom3Flumrdw9GtruOd9ItVcHpizaGz7fVE73tCgsxCqoJJJwAB1JJPgJEJxltSP5ltas/8y4Jrx/8Q6dsfeCF95IKzxYyazRsaGv5f0lOwdpbWzb6kSrYzshcv2SKUYhULNgrgoGPeAHTi/J72XP2j40x9LwiWMf6SrK2FK4Q99iTubJ8AuSJO8P4PXUS/ee1/XttO5292fBV9iqAo8hN6dKxdVbleFEHqOUqn3hntNT9uwq3LsR71ZbHXu7sntHIBJALHAknRoVSyywZ3XFC2T07i7Rj2dBNmJlKtOSs2TZIRETIkREQBETiYAdAQQQCCCCCMgg9CDIPhHDr9Lc1QY26KzrUG9fTkD8l/WpwO75r4dQcjc4lzDpdPnt7qqyBuId1DY9oXxP7BKFzB8t2nrJTSVm8jwsY7K858v0mGPhOvD4LEYl2pwb+njoVlOMdWeja/X1U1tba4StAWLMcAATxPn35V7NSW0+jLV6bBVnxtezOM4z1RfEe05Mp/MHM2q1tnaaiwt4YQdEXAx3V8B8fGRc+w+HfAoYdqpW+aXLZepyVKzeSE+m+Q/zZpf8AsV/4T5kn03yJ+bdL/wBmv/CY/iX/AMqfa/oTh9WT0RE+KOwREQBERAErXNv9J4b9eb7nqpZZWubf6Tw36833PVQCyxEQBERAEREAQYiAfNvyl5/2rqf+pf8AxWQfC+J26e1b6XKW1nKsv+BH6SnwIMsPyqH/AHtqP/r/APBZU5+o4JKWFpprLhX0PNk/mfae58B540HFVSjV9ywbd1NjYqtfx6dfnBkZ2N09xwDPQqkVVCqAFUAAKAAAOgAA8BPkqXrlP5WtVpFFVw9JpGAodsOgAxhWx1Hh0P7585j/AMPtXnhf9X+z9TohX2ke/ZjMpfBvla4beAGsNDnA23DAyRnow6Ee/pLbpdZXYoetldG8GRgyn4EdJ8vWw9ag7VItdqOlST0NiJgGZmJIiIgCQ3MX+0u56B6L+n2npfa/1dm3s/7Wc+6TMSYycXcFJ1FXMjKVVuGoSMBl9ILA+0bgRn4iVbinJfMlpPaatXDggrVa6LjGMbQiievRidlDHVKLvFR74r0uUlBSPAW+RzihPUVHw6mzP/qdo+RTiXto/iN/pnvOJmei/wAQYt6WXcZ9BE8F/kU4l7aP4jf6Y/kT4l7aP4jf6Z71Ej+P4zmvBE9BA8GHyJ8S9tH8Rv8ATPTOB6Xium01WnFOkYUoqbjqbhnHnjsOktsTixfxGvi0lVenUWjTjHQgPS+K/R9H9qu/Aj0viv0fR/arvwJPxPPNCA9L4r9H0f2q78CPS+K/R9H9qu/Ak/EAgPS+K/R9H9qu/Aj0viv0fR/arvwJPxAID0viv0fR/arvwJG8W0PFb7NNZ2OjX0S8349JuO7NNtO38j0/K5z7pcZCDi9np2o0/Ts6dJpr16dd9lmpVsnzGKl6fGAdfpfFfo+j+1XfgR6XxX6Po/tV34E2uVeIvqNDptRZjtL9PRa20YG561Y4HkMmSsAgPS+K/R9H9qu/Aj0viv0fR/arvwJPxAID0viv0fR/arvwI9L4r9H0f2q78CT8QCA9L4r9H0f2q78CPS+K/R9H9qu/Ak/EA8h5p+S3iOt1T6o+jVmzblVusYd0BfE1D2eyRP8AIfxD9fT/AMR/w57pE9Wl8YxdKChGWS0yXoZOlFu9jwv+Q/iH6+n/AIj/AIcfyH8Q/X0/8R/w57pE1/jmN/v8l6DoYcjwn+Q/iP6+mx/3LPw536P5IOLUuHpuqrYZw1dtikZ6eSe+e3zGJD+OYxqzkn3IdDA844VwTmaggelaS5FBULqO1b9pZawxP7ZM6ccwb17Q8NFeRuKDUlgvngEgE498t2IxPOliJzd2l/rH0LqNgJmInOWEREAREQBERAEREAREQBERAEREAREQBKnby49/Er7nN9NQp0tANNgVb0za7q/QsNrP4qVPePXrLZEAjuA8FXSUJp0ex0qARO1IJVFGEUbQBgAAeGenUk9ZIxEAREQBERAEREAREQBERAEREAREQBERAEREAREQBERAEREAREQBERAEREAREQBERAEREAREQBERAEREAREQBERAEREAREQBERAP/9k=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72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42333</xdr:colOff>
      <xdr:row>10</xdr:row>
      <xdr:rowOff>15608</xdr:rowOff>
    </xdr:from>
    <xdr:to>
      <xdr:col>1</xdr:col>
      <xdr:colOff>1524000</xdr:colOff>
      <xdr:row>17</xdr:row>
      <xdr:rowOff>163775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916" y="2015858"/>
          <a:ext cx="1481667" cy="148166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275165</xdr:colOff>
      <xdr:row>19</xdr:row>
      <xdr:rowOff>95248</xdr:rowOff>
    </xdr:from>
    <xdr:to>
      <xdr:col>1</xdr:col>
      <xdr:colOff>1549399</xdr:colOff>
      <xdr:row>22</xdr:row>
      <xdr:rowOff>9523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165" y="3799415"/>
          <a:ext cx="1665817" cy="48577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/>
      </xdr:spPr>
    </xdr:pic>
    <xdr:clientData/>
  </xdr:twoCellAnchor>
  <xdr:twoCellAnchor editAs="oneCell">
    <xdr:from>
      <xdr:col>1</xdr:col>
      <xdr:colOff>190500</xdr:colOff>
      <xdr:row>4</xdr:row>
      <xdr:rowOff>132021</xdr:rowOff>
    </xdr:from>
    <xdr:to>
      <xdr:col>1</xdr:col>
      <xdr:colOff>1206501</xdr:colOff>
      <xdr:row>10</xdr:row>
      <xdr:rowOff>5022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47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82083" y="989271"/>
          <a:ext cx="1016001" cy="101600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359833</xdr:colOff>
      <xdr:row>4</xdr:row>
      <xdr:rowOff>84665</xdr:rowOff>
    </xdr:from>
    <xdr:to>
      <xdr:col>22</xdr:col>
      <xdr:colOff>95248</xdr:colOff>
      <xdr:row>17</xdr:row>
      <xdr:rowOff>190498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272143</xdr:colOff>
      <xdr:row>4</xdr:row>
      <xdr:rowOff>161756</xdr:rowOff>
    </xdr:from>
    <xdr:to>
      <xdr:col>23</xdr:col>
      <xdr:colOff>433729</xdr:colOff>
      <xdr:row>17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421823</xdr:colOff>
      <xdr:row>20</xdr:row>
      <xdr:rowOff>36740</xdr:rowOff>
    </xdr:from>
    <xdr:to>
      <xdr:col>23</xdr:col>
      <xdr:colOff>353787</xdr:colOff>
      <xdr:row>33</xdr:row>
      <xdr:rowOff>108857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601265</xdr:colOff>
      <xdr:row>5</xdr:row>
      <xdr:rowOff>37041</xdr:rowOff>
    </xdr:from>
    <xdr:to>
      <xdr:col>22</xdr:col>
      <xdr:colOff>589359</xdr:colOff>
      <xdr:row>9</xdr:row>
      <xdr:rowOff>148828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</xdr:colOff>
      <xdr:row>11</xdr:row>
      <xdr:rowOff>0</xdr:rowOff>
    </xdr:from>
    <xdr:to>
      <xdr:col>22</xdr:col>
      <xdr:colOff>595312</xdr:colOff>
      <xdr:row>15</xdr:row>
      <xdr:rowOff>148828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17859</xdr:colOff>
      <xdr:row>17</xdr:row>
      <xdr:rowOff>15875</xdr:rowOff>
    </xdr:from>
    <xdr:to>
      <xdr:col>22</xdr:col>
      <xdr:colOff>565548</xdr:colOff>
      <xdr:row>21</xdr:row>
      <xdr:rowOff>178594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15874</xdr:colOff>
      <xdr:row>23</xdr:row>
      <xdr:rowOff>31750</xdr:rowOff>
    </xdr:from>
    <xdr:to>
      <xdr:col>22</xdr:col>
      <xdr:colOff>607218</xdr:colOff>
      <xdr:row>27</xdr:row>
      <xdr:rowOff>148828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29</xdr:row>
      <xdr:rowOff>31750</xdr:rowOff>
    </xdr:from>
    <xdr:to>
      <xdr:col>23</xdr:col>
      <xdr:colOff>0</xdr:colOff>
      <xdr:row>34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17</xdr:row>
      <xdr:rowOff>19050</xdr:rowOff>
    </xdr:from>
    <xdr:to>
      <xdr:col>11</xdr:col>
      <xdr:colOff>0</xdr:colOff>
      <xdr:row>23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561975</xdr:colOff>
      <xdr:row>23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29</xdr:row>
      <xdr:rowOff>0</xdr:rowOff>
    </xdr:from>
    <xdr:to>
      <xdr:col>11</xdr:col>
      <xdr:colOff>0</xdr:colOff>
      <xdr:row>35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561975</xdr:colOff>
      <xdr:row>35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40821</xdr:colOff>
      <xdr:row>11</xdr:row>
      <xdr:rowOff>-1</xdr:rowOff>
    </xdr:from>
    <xdr:to>
      <xdr:col>9</xdr:col>
      <xdr:colOff>561975</xdr:colOff>
      <xdr:row>17</xdr:row>
      <xdr:rowOff>35717</xdr:rowOff>
    </xdr:to>
    <xdr:graphicFrame macro="">
      <xdr:nvGraphicFramePr>
        <xdr:cNvPr id="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17</xdr:row>
      <xdr:rowOff>19050</xdr:rowOff>
    </xdr:from>
    <xdr:to>
      <xdr:col>9</xdr:col>
      <xdr:colOff>561975</xdr:colOff>
      <xdr:row>23</xdr:row>
      <xdr:rowOff>0</xdr:rowOff>
    </xdr:to>
    <xdr:graphicFrame macro="">
      <xdr:nvGraphicFramePr>
        <xdr:cNvPr id="1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9</xdr:col>
      <xdr:colOff>561975</xdr:colOff>
      <xdr:row>29</xdr:row>
      <xdr:rowOff>0</xdr:rowOff>
    </xdr:to>
    <xdr:graphicFrame macro="">
      <xdr:nvGraphicFramePr>
        <xdr:cNvPr id="1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9</xdr:col>
      <xdr:colOff>561975</xdr:colOff>
      <xdr:row>35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9</xdr:col>
      <xdr:colOff>561975</xdr:colOff>
      <xdr:row>41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17</xdr:row>
      <xdr:rowOff>19050</xdr:rowOff>
    </xdr:from>
    <xdr:to>
      <xdr:col>11</xdr:col>
      <xdr:colOff>0</xdr:colOff>
      <xdr:row>23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561975</xdr:colOff>
      <xdr:row>23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29</xdr:row>
      <xdr:rowOff>0</xdr:rowOff>
    </xdr:from>
    <xdr:to>
      <xdr:col>11</xdr:col>
      <xdr:colOff>0</xdr:colOff>
      <xdr:row>35</xdr:row>
      <xdr:rowOff>9525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561975</xdr:colOff>
      <xdr:row>35</xdr:row>
      <xdr:rowOff>0</xdr:rowOff>
    </xdr:from>
    <xdr:to>
      <xdr:col>11</xdr:col>
      <xdr:colOff>0</xdr:colOff>
      <xdr:row>41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0</xdr:colOff>
      <xdr:row>29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29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1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511969</xdr:colOff>
      <xdr:row>11</xdr:row>
      <xdr:rowOff>-1</xdr:rowOff>
    </xdr:from>
    <xdr:to>
      <xdr:col>9</xdr:col>
      <xdr:colOff>561975</xdr:colOff>
      <xdr:row>17</xdr:row>
      <xdr:rowOff>35717</xdr:rowOff>
    </xdr:to>
    <xdr:graphicFrame macro="">
      <xdr:nvGraphicFramePr>
        <xdr:cNvPr id="1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17</xdr:row>
      <xdr:rowOff>19050</xdr:rowOff>
    </xdr:from>
    <xdr:to>
      <xdr:col>9</xdr:col>
      <xdr:colOff>561975</xdr:colOff>
      <xdr:row>23</xdr:row>
      <xdr:rowOff>0</xdr:rowOff>
    </xdr:to>
    <xdr:graphicFrame macro="">
      <xdr:nvGraphicFramePr>
        <xdr:cNvPr id="1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9</xdr:col>
      <xdr:colOff>561975</xdr:colOff>
      <xdr:row>29</xdr:row>
      <xdr:rowOff>0</xdr:rowOff>
    </xdr:to>
    <xdr:graphicFrame macro="">
      <xdr:nvGraphicFramePr>
        <xdr:cNvPr id="1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9</xdr:col>
      <xdr:colOff>561975</xdr:colOff>
      <xdr:row>35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9</xdr:col>
      <xdr:colOff>561975</xdr:colOff>
      <xdr:row>41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171450</xdr:colOff>
      <xdr:row>21</xdr:row>
      <xdr:rowOff>114300</xdr:rowOff>
    </xdr:from>
    <xdr:to>
      <xdr:col>22</xdr:col>
      <xdr:colOff>533400</xdr:colOff>
      <xdr:row>41</xdr:row>
      <xdr:rowOff>95250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571500</xdr:colOff>
      <xdr:row>7</xdr:row>
      <xdr:rowOff>133350</xdr:rowOff>
    </xdr:from>
    <xdr:to>
      <xdr:col>22</xdr:col>
      <xdr:colOff>428625</xdr:colOff>
      <xdr:row>18</xdr:row>
      <xdr:rowOff>57150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539748</xdr:colOff>
      <xdr:row>13</xdr:row>
      <xdr:rowOff>52916</xdr:rowOff>
    </xdr:from>
    <xdr:to>
      <xdr:col>20</xdr:col>
      <xdr:colOff>31748</xdr:colOff>
      <xdr:row>28</xdr:row>
      <xdr:rowOff>116415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1514475</xdr:colOff>
      <xdr:row>20</xdr:row>
      <xdr:rowOff>19050</xdr:rowOff>
    </xdr:from>
    <xdr:to>
      <xdr:col>19</xdr:col>
      <xdr:colOff>419100</xdr:colOff>
      <xdr:row>34</xdr:row>
      <xdr:rowOff>57150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314325</xdr:colOff>
      <xdr:row>2</xdr:row>
      <xdr:rowOff>123825</xdr:rowOff>
    </xdr:from>
    <xdr:to>
      <xdr:col>19</xdr:col>
      <xdr:colOff>200025</xdr:colOff>
      <xdr:row>16</xdr:row>
      <xdr:rowOff>95250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361950</xdr:colOff>
      <xdr:row>23</xdr:row>
      <xdr:rowOff>66675</xdr:rowOff>
    </xdr:from>
    <xdr:to>
      <xdr:col>10</xdr:col>
      <xdr:colOff>66675</xdr:colOff>
      <xdr:row>25</xdr:row>
      <xdr:rowOff>66675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4133850"/>
          <a:ext cx="828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200025</xdr:colOff>
      <xdr:row>23</xdr:row>
      <xdr:rowOff>95250</xdr:rowOff>
    </xdr:from>
    <xdr:to>
      <xdr:col>11</xdr:col>
      <xdr:colOff>400050</xdr:colOff>
      <xdr:row>25</xdr:row>
      <xdr:rowOff>85725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4162425"/>
          <a:ext cx="762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333374</xdr:colOff>
      <xdr:row>6</xdr:row>
      <xdr:rowOff>83345</xdr:rowOff>
    </xdr:from>
    <xdr:to>
      <xdr:col>24</xdr:col>
      <xdr:colOff>59532</xdr:colOff>
      <xdr:row>18</xdr:row>
      <xdr:rowOff>107157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571499</xdr:colOff>
      <xdr:row>26</xdr:row>
      <xdr:rowOff>35717</xdr:rowOff>
    </xdr:from>
    <xdr:to>
      <xdr:col>25</xdr:col>
      <xdr:colOff>583406</xdr:colOff>
      <xdr:row>41</xdr:row>
      <xdr:rowOff>103579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83344</xdr:colOff>
      <xdr:row>22</xdr:row>
      <xdr:rowOff>47624</xdr:rowOff>
    </xdr:from>
    <xdr:to>
      <xdr:col>17</xdr:col>
      <xdr:colOff>309563</xdr:colOff>
      <xdr:row>23</xdr:row>
      <xdr:rowOff>119061</xdr:rowOff>
    </xdr:to>
    <xdr:sp macro="" textlink="">
      <xdr:nvSpPr>
        <xdr:cNvPr id="4" name="Oval 3"/>
        <xdr:cNvSpPr/>
      </xdr:nvSpPr>
      <xdr:spPr>
        <a:xfrm>
          <a:off x="10532269" y="4314824"/>
          <a:ext cx="226219" cy="223837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1</a:t>
          </a:r>
        </a:p>
      </xdr:txBody>
    </xdr:sp>
    <xdr:clientData/>
  </xdr:twoCellAnchor>
  <xdr:twoCellAnchor>
    <xdr:from>
      <xdr:col>17</xdr:col>
      <xdr:colOff>83344</xdr:colOff>
      <xdr:row>24</xdr:row>
      <xdr:rowOff>0</xdr:rowOff>
    </xdr:from>
    <xdr:to>
      <xdr:col>17</xdr:col>
      <xdr:colOff>309563</xdr:colOff>
      <xdr:row>25</xdr:row>
      <xdr:rowOff>71438</xdr:rowOff>
    </xdr:to>
    <xdr:sp macro="" textlink="">
      <xdr:nvSpPr>
        <xdr:cNvPr id="5" name="Oval 4"/>
        <xdr:cNvSpPr/>
      </xdr:nvSpPr>
      <xdr:spPr>
        <a:xfrm>
          <a:off x="10532269" y="4572000"/>
          <a:ext cx="226219" cy="22383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2</a:t>
          </a:r>
        </a:p>
      </xdr:txBody>
    </xdr:sp>
    <xdr:clientData/>
  </xdr:twoCellAnchor>
  <xdr:twoCellAnchor>
    <xdr:from>
      <xdr:col>9</xdr:col>
      <xdr:colOff>464344</xdr:colOff>
      <xdr:row>28</xdr:row>
      <xdr:rowOff>45244</xdr:rowOff>
    </xdr:from>
    <xdr:to>
      <xdr:col>10</xdr:col>
      <xdr:colOff>92870</xdr:colOff>
      <xdr:row>29</xdr:row>
      <xdr:rowOff>95250</xdr:rowOff>
    </xdr:to>
    <xdr:sp macro="" textlink="">
      <xdr:nvSpPr>
        <xdr:cNvPr id="6" name="Oval 5"/>
        <xdr:cNvSpPr/>
      </xdr:nvSpPr>
      <xdr:spPr>
        <a:xfrm>
          <a:off x="6112669" y="5226844"/>
          <a:ext cx="228601" cy="20240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3</a:t>
          </a:r>
        </a:p>
      </xdr:txBody>
    </xdr:sp>
    <xdr:clientData/>
  </xdr:twoCellAnchor>
  <xdr:twoCellAnchor>
    <xdr:from>
      <xdr:col>11</xdr:col>
      <xdr:colOff>416719</xdr:colOff>
      <xdr:row>28</xdr:row>
      <xdr:rowOff>47626</xdr:rowOff>
    </xdr:from>
    <xdr:to>
      <xdr:col>12</xdr:col>
      <xdr:colOff>2382</xdr:colOff>
      <xdr:row>29</xdr:row>
      <xdr:rowOff>107157</xdr:rowOff>
    </xdr:to>
    <xdr:sp macro="" textlink="">
      <xdr:nvSpPr>
        <xdr:cNvPr id="7" name="Oval 6"/>
        <xdr:cNvSpPr/>
      </xdr:nvSpPr>
      <xdr:spPr>
        <a:xfrm flipH="1">
          <a:off x="7265194" y="5229226"/>
          <a:ext cx="185738" cy="211931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4</a:t>
          </a:r>
        </a:p>
      </xdr:txBody>
    </xdr:sp>
    <xdr:clientData/>
  </xdr:twoCellAnchor>
  <xdr:twoCellAnchor>
    <xdr:from>
      <xdr:col>13</xdr:col>
      <xdr:colOff>381001</xdr:colOff>
      <xdr:row>28</xdr:row>
      <xdr:rowOff>95249</xdr:rowOff>
    </xdr:from>
    <xdr:to>
      <xdr:col>14</xdr:col>
      <xdr:colOff>2383</xdr:colOff>
      <xdr:row>29</xdr:row>
      <xdr:rowOff>119063</xdr:rowOff>
    </xdr:to>
    <xdr:sp macro="" textlink="">
      <xdr:nvSpPr>
        <xdr:cNvPr id="8" name="Oval 7"/>
        <xdr:cNvSpPr/>
      </xdr:nvSpPr>
      <xdr:spPr>
        <a:xfrm flipH="1">
          <a:off x="8429626" y="5276849"/>
          <a:ext cx="221457" cy="176214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5</a:t>
          </a:r>
        </a:p>
      </xdr:txBody>
    </xdr:sp>
    <xdr:clientData/>
  </xdr:twoCellAnchor>
  <xdr:twoCellAnchor>
    <xdr:from>
      <xdr:col>7</xdr:col>
      <xdr:colOff>654844</xdr:colOff>
      <xdr:row>32</xdr:row>
      <xdr:rowOff>69054</xdr:rowOff>
    </xdr:from>
    <xdr:to>
      <xdr:col>7</xdr:col>
      <xdr:colOff>881063</xdr:colOff>
      <xdr:row>33</xdr:row>
      <xdr:rowOff>140492</xdr:rowOff>
    </xdr:to>
    <xdr:sp macro="" textlink="">
      <xdr:nvSpPr>
        <xdr:cNvPr id="9" name="Oval 8"/>
        <xdr:cNvSpPr/>
      </xdr:nvSpPr>
      <xdr:spPr>
        <a:xfrm>
          <a:off x="4817269" y="5860254"/>
          <a:ext cx="226219" cy="22383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1</a:t>
          </a:r>
        </a:p>
      </xdr:txBody>
    </xdr:sp>
    <xdr:clientData/>
  </xdr:twoCellAnchor>
  <xdr:twoCellAnchor>
    <xdr:from>
      <xdr:col>7</xdr:col>
      <xdr:colOff>654844</xdr:colOff>
      <xdr:row>34</xdr:row>
      <xdr:rowOff>23813</xdr:rowOff>
    </xdr:from>
    <xdr:to>
      <xdr:col>7</xdr:col>
      <xdr:colOff>881063</xdr:colOff>
      <xdr:row>35</xdr:row>
      <xdr:rowOff>95250</xdr:rowOff>
    </xdr:to>
    <xdr:sp macro="" textlink="">
      <xdr:nvSpPr>
        <xdr:cNvPr id="10" name="Oval 9"/>
        <xdr:cNvSpPr/>
      </xdr:nvSpPr>
      <xdr:spPr>
        <a:xfrm>
          <a:off x="4817269" y="6119813"/>
          <a:ext cx="226219" cy="223837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2</a:t>
          </a:r>
        </a:p>
      </xdr:txBody>
    </xdr:sp>
    <xdr:clientData/>
  </xdr:twoCellAnchor>
  <xdr:twoCellAnchor>
    <xdr:from>
      <xdr:col>7</xdr:col>
      <xdr:colOff>654844</xdr:colOff>
      <xdr:row>37</xdr:row>
      <xdr:rowOff>11906</xdr:rowOff>
    </xdr:from>
    <xdr:to>
      <xdr:col>7</xdr:col>
      <xdr:colOff>881063</xdr:colOff>
      <xdr:row>38</xdr:row>
      <xdr:rowOff>83344</xdr:rowOff>
    </xdr:to>
    <xdr:sp macro="" textlink="">
      <xdr:nvSpPr>
        <xdr:cNvPr id="11" name="Oval 10"/>
        <xdr:cNvSpPr/>
      </xdr:nvSpPr>
      <xdr:spPr>
        <a:xfrm>
          <a:off x="4817269" y="6565106"/>
          <a:ext cx="226219" cy="223838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3</a:t>
          </a:r>
        </a:p>
      </xdr:txBody>
    </xdr:sp>
    <xdr:clientData/>
  </xdr:twoCellAnchor>
  <xdr:twoCellAnchor>
    <xdr:from>
      <xdr:col>7</xdr:col>
      <xdr:colOff>654844</xdr:colOff>
      <xdr:row>38</xdr:row>
      <xdr:rowOff>95250</xdr:rowOff>
    </xdr:from>
    <xdr:to>
      <xdr:col>7</xdr:col>
      <xdr:colOff>881063</xdr:colOff>
      <xdr:row>40</xdr:row>
      <xdr:rowOff>11906</xdr:rowOff>
    </xdr:to>
    <xdr:sp macro="" textlink="">
      <xdr:nvSpPr>
        <xdr:cNvPr id="12" name="Oval 11"/>
        <xdr:cNvSpPr/>
      </xdr:nvSpPr>
      <xdr:spPr>
        <a:xfrm>
          <a:off x="4817269" y="6800850"/>
          <a:ext cx="226219" cy="22145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4</a:t>
          </a:r>
        </a:p>
      </xdr:txBody>
    </xdr:sp>
    <xdr:clientData/>
  </xdr:twoCellAnchor>
  <xdr:twoCellAnchor>
    <xdr:from>
      <xdr:col>7</xdr:col>
      <xdr:colOff>654844</xdr:colOff>
      <xdr:row>41</xdr:row>
      <xdr:rowOff>83344</xdr:rowOff>
    </xdr:from>
    <xdr:to>
      <xdr:col>7</xdr:col>
      <xdr:colOff>881063</xdr:colOff>
      <xdr:row>43</xdr:row>
      <xdr:rowOff>0</xdr:rowOff>
    </xdr:to>
    <xdr:sp macro="" textlink="">
      <xdr:nvSpPr>
        <xdr:cNvPr id="13" name="Oval 12"/>
        <xdr:cNvSpPr/>
      </xdr:nvSpPr>
      <xdr:spPr>
        <a:xfrm>
          <a:off x="4817269" y="7246144"/>
          <a:ext cx="226219" cy="221456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bg-BG" sz="900" b="1">
              <a:solidFill>
                <a:srgbClr val="003399"/>
              </a:solidFill>
            </a:rPr>
            <a:t>5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17</xdr:row>
      <xdr:rowOff>0</xdr:rowOff>
    </xdr:from>
    <xdr:to>
      <xdr:col>9</xdr:col>
      <xdr:colOff>304800</xdr:colOff>
      <xdr:row>18</xdr:row>
      <xdr:rowOff>114300</xdr:rowOff>
    </xdr:to>
    <xdr:sp macro="" textlink="">
      <xdr:nvSpPr>
        <xdr:cNvPr id="2" name="AutoShape 2" descr="images/b02_I0077.gif"/>
        <xdr:cNvSpPr>
          <a:spLocks noChangeAspect="1" noChangeArrowheads="1"/>
        </xdr:cNvSpPr>
      </xdr:nvSpPr>
      <xdr:spPr bwMode="auto">
        <a:xfrm>
          <a:off x="5486400" y="3648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304800</xdr:colOff>
      <xdr:row>21</xdr:row>
      <xdr:rowOff>104775</xdr:rowOff>
    </xdr:to>
    <xdr:sp macro="" textlink="">
      <xdr:nvSpPr>
        <xdr:cNvPr id="3" name="AutoShape 3" descr="images/b02_I0077.gif"/>
        <xdr:cNvSpPr>
          <a:spLocks noChangeAspect="1" noChangeArrowheads="1"/>
        </xdr:cNvSpPr>
      </xdr:nvSpPr>
      <xdr:spPr bwMode="auto">
        <a:xfrm>
          <a:off x="6096000" y="4219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.nsa-virtualeducation.com/Pages/Tema_3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номерно разпределение"/>
      <sheetName val="Двумерно разпределение"/>
      <sheetName val="Survey_1"/>
      <sheetName val="Soccer_juniors"/>
    </sheetNames>
    <sheetDataSet>
      <sheetData sheetId="0"/>
      <sheetData sheetId="1">
        <row r="10">
          <cell r="H10">
            <v>0</v>
          </cell>
          <cell r="I10">
            <v>0</v>
          </cell>
        </row>
        <row r="11">
          <cell r="H11">
            <v>0</v>
          </cell>
          <cell r="I11">
            <v>0</v>
          </cell>
        </row>
        <row r="12">
          <cell r="H12">
            <v>0</v>
          </cell>
          <cell r="I12">
            <v>0</v>
          </cell>
        </row>
        <row r="13">
          <cell r="H13">
            <v>0</v>
          </cell>
          <cell r="I13">
            <v>0</v>
          </cell>
        </row>
        <row r="14">
          <cell r="H14">
            <v>0</v>
          </cell>
          <cell r="I14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9"/>
  <sheetViews>
    <sheetView showRowColHeaders="0" tabSelected="1" zoomScale="90" zoomScaleNormal="90" workbookViewId="0"/>
  </sheetViews>
  <sheetFormatPr defaultRowHeight="15" x14ac:dyDescent="0.25"/>
  <cols>
    <col min="1" max="1" width="5.85546875" style="340" customWidth="1"/>
    <col min="2" max="2" width="24.28515625" style="340" customWidth="1"/>
    <col min="3" max="10" width="9.140625" style="309"/>
    <col min="11" max="11" width="9.85546875" customWidth="1"/>
    <col min="12" max="20" width="9.140625" style="309"/>
    <col min="21" max="34" width="9.140625" style="1"/>
  </cols>
  <sheetData>
    <row r="1" spans="1:20" s="1" customFormat="1" ht="18" x14ac:dyDescent="0.25">
      <c r="A1" s="340"/>
      <c r="B1" s="340"/>
      <c r="C1" s="340"/>
      <c r="D1" s="340"/>
      <c r="E1" s="340"/>
      <c r="F1" s="340"/>
      <c r="G1" s="340"/>
      <c r="H1" s="340"/>
      <c r="I1" s="344"/>
      <c r="J1" s="340"/>
      <c r="L1" s="340"/>
      <c r="M1" s="340"/>
      <c r="N1" s="340"/>
      <c r="O1" s="340"/>
      <c r="P1" s="340"/>
      <c r="Q1" s="340"/>
      <c r="R1" s="340"/>
      <c r="S1" s="340"/>
      <c r="T1" s="340"/>
    </row>
    <row r="2" spans="1:20" ht="21" x14ac:dyDescent="0.35">
      <c r="B2" s="343"/>
      <c r="C2" s="343"/>
      <c r="D2" s="403" t="s">
        <v>467</v>
      </c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343"/>
      <c r="Q2" s="343"/>
      <c r="R2" s="343"/>
      <c r="S2" s="343"/>
      <c r="T2" s="343"/>
    </row>
    <row r="3" spans="1:20" s="1" customFormat="1" x14ac:dyDescent="0.25">
      <c r="A3" s="341"/>
      <c r="B3" s="340"/>
      <c r="C3" s="340"/>
      <c r="D3" s="340"/>
      <c r="E3" s="340"/>
      <c r="F3" s="340"/>
      <c r="G3" s="340"/>
      <c r="H3" s="340"/>
      <c r="I3" s="340"/>
      <c r="J3" s="340"/>
      <c r="L3" s="340"/>
      <c r="M3" s="340"/>
      <c r="N3" s="340"/>
      <c r="O3" s="340"/>
      <c r="P3" s="340"/>
      <c r="Q3" s="340"/>
      <c r="R3" s="340"/>
      <c r="S3" s="340"/>
      <c r="T3" s="340"/>
    </row>
    <row r="4" spans="1:20" s="1" customFormat="1" x14ac:dyDescent="0.25">
      <c r="A4" s="342"/>
      <c r="B4" s="340"/>
      <c r="C4" s="310" t="s">
        <v>241</v>
      </c>
      <c r="D4" s="310" t="s">
        <v>398</v>
      </c>
      <c r="E4" s="310"/>
      <c r="F4" s="310"/>
      <c r="G4" s="310"/>
      <c r="H4" s="310"/>
      <c r="I4" s="310"/>
      <c r="J4" s="310"/>
      <c r="L4" s="402" t="s">
        <v>411</v>
      </c>
      <c r="M4" s="402"/>
      <c r="N4" s="402"/>
      <c r="O4" s="402"/>
      <c r="P4" s="402"/>
      <c r="Q4" s="402"/>
      <c r="R4" s="402"/>
      <c r="S4" s="402"/>
      <c r="T4" s="402"/>
    </row>
    <row r="5" spans="1:20" s="1" customFormat="1" x14ac:dyDescent="0.25">
      <c r="A5" s="342"/>
      <c r="B5" s="340"/>
      <c r="C5" s="340"/>
      <c r="D5" s="340"/>
      <c r="E5" s="345" t="s">
        <v>242</v>
      </c>
      <c r="F5" s="340"/>
      <c r="G5" s="340"/>
      <c r="H5" s="340"/>
      <c r="I5" s="340"/>
      <c r="J5" s="340"/>
      <c r="L5" s="402"/>
      <c r="M5" s="402"/>
      <c r="N5" s="402"/>
      <c r="O5" s="402"/>
      <c r="P5" s="402"/>
      <c r="Q5" s="402"/>
      <c r="R5" s="402"/>
      <c r="S5" s="402"/>
      <c r="T5" s="402"/>
    </row>
    <row r="6" spans="1:20" x14ac:dyDescent="0.25">
      <c r="A6" s="342"/>
      <c r="C6" s="340"/>
      <c r="D6" s="340"/>
      <c r="E6" s="345" t="s">
        <v>244</v>
      </c>
      <c r="F6" s="340"/>
      <c r="G6" s="340"/>
      <c r="H6" s="340"/>
      <c r="I6" s="340"/>
      <c r="J6" s="340"/>
      <c r="L6" s="402"/>
      <c r="M6" s="402"/>
      <c r="N6" s="402"/>
      <c r="O6" s="402"/>
      <c r="P6" s="402"/>
      <c r="Q6" s="402"/>
      <c r="R6" s="402"/>
      <c r="S6" s="402"/>
      <c r="T6" s="402"/>
    </row>
    <row r="7" spans="1:20" x14ac:dyDescent="0.25">
      <c r="A7" s="342"/>
      <c r="C7" s="340"/>
      <c r="D7" s="340"/>
      <c r="E7" s="345" t="s">
        <v>245</v>
      </c>
      <c r="F7" s="340"/>
      <c r="G7" s="340"/>
      <c r="H7" s="340"/>
      <c r="I7" s="340"/>
      <c r="J7" s="340"/>
      <c r="K7" s="1"/>
      <c r="L7" s="340"/>
      <c r="M7" s="340"/>
      <c r="N7" s="340"/>
      <c r="O7" s="340"/>
      <c r="P7" s="340"/>
      <c r="Q7" s="340"/>
      <c r="R7" s="340"/>
      <c r="S7" s="340"/>
      <c r="T7" s="340"/>
    </row>
    <row r="8" spans="1:20" x14ac:dyDescent="0.25">
      <c r="A8" s="342"/>
      <c r="C8" s="340"/>
      <c r="D8" s="340"/>
      <c r="E8" s="345"/>
      <c r="F8" s="340"/>
      <c r="G8" s="340"/>
      <c r="H8" s="340"/>
      <c r="I8" s="340"/>
      <c r="J8" s="340"/>
      <c r="K8" s="1"/>
      <c r="L8" s="402" t="s">
        <v>469</v>
      </c>
      <c r="M8" s="402"/>
      <c r="N8" s="402"/>
      <c r="O8" s="402"/>
      <c r="P8" s="402"/>
      <c r="Q8" s="402"/>
      <c r="R8" s="402"/>
      <c r="S8" s="402"/>
      <c r="T8" s="402"/>
    </row>
    <row r="9" spans="1:20" x14ac:dyDescent="0.25">
      <c r="A9" s="342"/>
      <c r="C9" s="310" t="s">
        <v>392</v>
      </c>
      <c r="D9" s="310" t="s">
        <v>397</v>
      </c>
      <c r="E9" s="310"/>
      <c r="F9" s="310"/>
      <c r="G9" s="310"/>
      <c r="H9" s="310"/>
      <c r="I9" s="310"/>
      <c r="J9" s="310"/>
      <c r="K9" s="1"/>
      <c r="L9" s="402"/>
      <c r="M9" s="402"/>
      <c r="N9" s="402"/>
      <c r="O9" s="402"/>
      <c r="P9" s="402"/>
      <c r="Q9" s="402"/>
      <c r="R9" s="402"/>
      <c r="S9" s="402"/>
      <c r="T9" s="402"/>
    </row>
    <row r="10" spans="1:20" x14ac:dyDescent="0.25">
      <c r="A10" s="342"/>
      <c r="C10" s="340"/>
      <c r="D10" s="340"/>
      <c r="E10" s="345" t="s">
        <v>246</v>
      </c>
      <c r="F10" s="340"/>
      <c r="G10" s="340"/>
      <c r="H10" s="340"/>
      <c r="I10" s="340"/>
      <c r="J10" s="340"/>
      <c r="K10" s="1"/>
      <c r="L10" s="402"/>
      <c r="M10" s="402"/>
      <c r="N10" s="402"/>
      <c r="O10" s="402"/>
      <c r="P10" s="402"/>
      <c r="Q10" s="402"/>
      <c r="R10" s="402"/>
      <c r="S10" s="402"/>
      <c r="T10" s="402"/>
    </row>
    <row r="11" spans="1:20" x14ac:dyDescent="0.25">
      <c r="A11" s="342"/>
      <c r="C11" s="340"/>
      <c r="D11" s="340"/>
      <c r="E11" s="345" t="s">
        <v>391</v>
      </c>
      <c r="F11" s="340"/>
      <c r="G11" s="340"/>
      <c r="H11" s="340"/>
      <c r="I11" s="340"/>
      <c r="J11" s="340"/>
      <c r="L11" s="340"/>
      <c r="M11" s="340"/>
      <c r="N11" s="340"/>
      <c r="O11" s="340"/>
      <c r="P11" s="340"/>
      <c r="Q11" s="340"/>
      <c r="R11" s="340"/>
      <c r="S11" s="340"/>
      <c r="T11" s="340"/>
    </row>
    <row r="12" spans="1:20" x14ac:dyDescent="0.25">
      <c r="A12" s="342"/>
      <c r="C12" s="340"/>
      <c r="D12" s="340"/>
      <c r="E12" s="340"/>
      <c r="F12" s="340"/>
      <c r="G12" s="340"/>
      <c r="H12" s="340"/>
      <c r="I12" s="340"/>
      <c r="J12" s="340"/>
      <c r="K12" s="1"/>
      <c r="L12" s="404" t="s">
        <v>470</v>
      </c>
      <c r="M12" s="404"/>
      <c r="N12" s="404"/>
      <c r="O12" s="404"/>
      <c r="P12" s="404"/>
      <c r="Q12" s="404"/>
      <c r="R12" s="404"/>
      <c r="S12" s="404"/>
      <c r="T12" s="404"/>
    </row>
    <row r="13" spans="1:20" x14ac:dyDescent="0.25">
      <c r="A13" s="342"/>
      <c r="C13" s="310" t="s">
        <v>393</v>
      </c>
      <c r="D13" s="310" t="s">
        <v>399</v>
      </c>
      <c r="E13" s="310"/>
      <c r="F13" s="310"/>
      <c r="G13" s="310"/>
      <c r="H13" s="310"/>
      <c r="I13" s="310"/>
      <c r="J13" s="310"/>
      <c r="K13" s="1"/>
      <c r="L13" s="404"/>
      <c r="M13" s="404"/>
      <c r="N13" s="404"/>
      <c r="O13" s="404"/>
      <c r="P13" s="404"/>
      <c r="Q13" s="404"/>
      <c r="R13" s="404"/>
      <c r="S13" s="404"/>
      <c r="T13" s="404"/>
    </row>
    <row r="14" spans="1:20" x14ac:dyDescent="0.25">
      <c r="A14" s="342"/>
      <c r="C14" s="340"/>
      <c r="D14" s="340"/>
      <c r="E14" s="345" t="s">
        <v>394</v>
      </c>
      <c r="F14" s="340"/>
      <c r="G14" s="340"/>
      <c r="H14" s="340"/>
      <c r="I14" s="340"/>
      <c r="J14" s="340"/>
      <c r="K14" s="1"/>
      <c r="L14" s="340"/>
      <c r="M14" s="340" t="s">
        <v>471</v>
      </c>
      <c r="N14" s="340"/>
      <c r="O14" s="340"/>
      <c r="P14" s="340"/>
      <c r="Q14" s="340"/>
      <c r="R14" s="340"/>
      <c r="S14" s="340"/>
      <c r="T14" s="340"/>
    </row>
    <row r="15" spans="1:20" x14ac:dyDescent="0.25">
      <c r="A15" s="342"/>
      <c r="C15" s="340"/>
      <c r="D15" s="340"/>
      <c r="E15" s="345" t="s">
        <v>395</v>
      </c>
      <c r="F15" s="340"/>
      <c r="G15" s="340"/>
      <c r="H15" s="340"/>
      <c r="I15" s="340"/>
      <c r="J15" s="340"/>
      <c r="L15" s="340"/>
      <c r="M15" s="340" t="s">
        <v>472</v>
      </c>
      <c r="N15" s="340"/>
      <c r="O15" s="340"/>
      <c r="P15" s="340"/>
      <c r="Q15" s="340"/>
      <c r="R15" s="340"/>
      <c r="S15" s="340"/>
      <c r="T15" s="340"/>
    </row>
    <row r="16" spans="1:20" x14ac:dyDescent="0.25">
      <c r="A16" s="342"/>
      <c r="C16" s="340"/>
      <c r="D16" s="340"/>
      <c r="E16" s="345"/>
      <c r="F16" s="340"/>
      <c r="G16" s="340"/>
      <c r="H16" s="340"/>
      <c r="I16" s="340"/>
      <c r="J16" s="340"/>
      <c r="K16" s="1"/>
      <c r="L16" s="340"/>
      <c r="M16" s="340" t="s">
        <v>473</v>
      </c>
      <c r="N16" s="340"/>
      <c r="O16" s="340"/>
      <c r="P16" s="340"/>
      <c r="Q16" s="340"/>
      <c r="R16" s="340"/>
      <c r="S16" s="340"/>
      <c r="T16" s="340"/>
    </row>
    <row r="17" spans="1:20" ht="15" customHeight="1" x14ac:dyDescent="0.25">
      <c r="A17" s="342"/>
      <c r="C17" s="310" t="s">
        <v>400</v>
      </c>
      <c r="D17" s="310" t="s">
        <v>401</v>
      </c>
      <c r="E17" s="310"/>
      <c r="F17" s="310"/>
      <c r="G17" s="310"/>
      <c r="H17" s="310"/>
      <c r="I17" s="310"/>
      <c r="J17" s="310"/>
      <c r="K17" s="1"/>
      <c r="L17" s="340"/>
      <c r="M17" s="340" t="s">
        <v>474</v>
      </c>
      <c r="N17" s="346"/>
      <c r="O17" s="346"/>
      <c r="P17" s="346"/>
      <c r="Q17" s="346"/>
      <c r="R17" s="346"/>
      <c r="S17" s="346"/>
      <c r="T17" s="346"/>
    </row>
    <row r="18" spans="1:20" x14ac:dyDescent="0.25">
      <c r="A18" s="342"/>
      <c r="C18" s="340"/>
      <c r="D18" s="340"/>
      <c r="E18" s="345" t="s">
        <v>396</v>
      </c>
      <c r="F18" s="340"/>
      <c r="G18" s="340"/>
      <c r="H18" s="340"/>
      <c r="I18" s="340"/>
      <c r="J18" s="340"/>
      <c r="K18" s="1"/>
      <c r="L18" s="346"/>
      <c r="M18" s="346"/>
      <c r="N18" s="346"/>
      <c r="O18" s="346"/>
      <c r="P18" s="346"/>
      <c r="Q18" s="346"/>
      <c r="R18" s="346"/>
      <c r="S18" s="346"/>
      <c r="T18" s="346"/>
    </row>
    <row r="19" spans="1:20" ht="14.25" customHeight="1" x14ac:dyDescent="0.25">
      <c r="A19" s="342"/>
      <c r="C19" s="340"/>
      <c r="D19" s="340"/>
      <c r="E19" s="340"/>
      <c r="F19" s="340"/>
      <c r="G19" s="340"/>
      <c r="H19" s="340"/>
      <c r="I19" s="340"/>
      <c r="J19" s="340"/>
      <c r="L19" s="402" t="s">
        <v>409</v>
      </c>
      <c r="M19" s="402"/>
      <c r="N19" s="402"/>
      <c r="O19" s="402"/>
      <c r="P19" s="402"/>
      <c r="Q19" s="402"/>
      <c r="R19" s="402"/>
      <c r="S19" s="402"/>
      <c r="T19" s="402"/>
    </row>
    <row r="20" spans="1:20" x14ac:dyDescent="0.25">
      <c r="A20" s="342"/>
      <c r="C20" s="310" t="s">
        <v>402</v>
      </c>
      <c r="D20" s="310" t="s">
        <v>491</v>
      </c>
      <c r="E20" s="310"/>
      <c r="F20" s="310"/>
      <c r="G20" s="310"/>
      <c r="H20" s="310"/>
      <c r="I20" s="310"/>
      <c r="J20" s="310"/>
      <c r="K20" s="1"/>
      <c r="L20" s="402"/>
      <c r="M20" s="402"/>
      <c r="N20" s="402"/>
      <c r="O20" s="402"/>
      <c r="P20" s="402"/>
      <c r="Q20" s="402"/>
      <c r="R20" s="402"/>
      <c r="S20" s="402"/>
      <c r="T20" s="402"/>
    </row>
    <row r="21" spans="1:20" x14ac:dyDescent="0.25">
      <c r="C21" s="340"/>
      <c r="D21" s="340"/>
      <c r="E21" s="216" t="s">
        <v>452</v>
      </c>
      <c r="F21" s="340"/>
      <c r="G21" s="340"/>
      <c r="H21" s="340"/>
      <c r="I21" s="340"/>
      <c r="J21" s="340"/>
      <c r="K21" s="1"/>
      <c r="L21" s="402" t="s">
        <v>410</v>
      </c>
      <c r="M21" s="402"/>
      <c r="N21" s="402"/>
      <c r="O21" s="402"/>
      <c r="P21" s="402"/>
      <c r="Q21" s="402"/>
      <c r="R21" s="402"/>
      <c r="S21" s="402"/>
      <c r="T21" s="402"/>
    </row>
    <row r="22" spans="1:20" x14ac:dyDescent="0.25">
      <c r="C22" s="340"/>
      <c r="D22" s="340"/>
      <c r="E22" s="340"/>
      <c r="F22" s="340"/>
      <c r="G22" s="340"/>
      <c r="H22" s="340"/>
      <c r="I22" s="340"/>
      <c r="J22" s="340"/>
      <c r="L22" s="402"/>
      <c r="M22" s="402"/>
      <c r="N22" s="402"/>
      <c r="O22" s="402"/>
      <c r="P22" s="402"/>
      <c r="Q22" s="402"/>
      <c r="R22" s="402"/>
      <c r="S22" s="402"/>
      <c r="T22" s="402"/>
    </row>
    <row r="23" spans="1:20" x14ac:dyDescent="0.25">
      <c r="C23" s="401" t="s">
        <v>403</v>
      </c>
      <c r="D23" s="401"/>
      <c r="E23" s="401"/>
      <c r="F23" s="401"/>
      <c r="G23" s="401"/>
      <c r="H23" s="401"/>
      <c r="I23" s="401"/>
      <c r="J23" s="401"/>
      <c r="K23" s="1"/>
      <c r="L23" s="402" t="s">
        <v>459</v>
      </c>
      <c r="M23" s="402"/>
      <c r="N23" s="402"/>
      <c r="O23" s="402"/>
      <c r="P23" s="402"/>
      <c r="Q23" s="402"/>
      <c r="R23" s="402"/>
      <c r="S23" s="402"/>
      <c r="T23" s="402"/>
    </row>
    <row r="24" spans="1:20" s="1" customFormat="1" x14ac:dyDescent="0.25">
      <c r="A24" s="340"/>
      <c r="B24" s="340"/>
      <c r="C24" s="340"/>
      <c r="D24" s="340"/>
      <c r="E24" s="345" t="s">
        <v>404</v>
      </c>
      <c r="F24" s="340"/>
      <c r="G24" s="345" t="s">
        <v>407</v>
      </c>
      <c r="H24" s="340"/>
      <c r="I24" s="340"/>
      <c r="J24" s="340"/>
      <c r="L24" s="402"/>
      <c r="M24" s="402"/>
      <c r="N24" s="402"/>
      <c r="O24" s="402"/>
      <c r="P24" s="402"/>
      <c r="Q24" s="402"/>
      <c r="R24" s="402"/>
      <c r="S24" s="402"/>
      <c r="T24" s="402"/>
    </row>
    <row r="25" spans="1:20" s="1" customFormat="1" x14ac:dyDescent="0.25">
      <c r="A25" s="340"/>
      <c r="B25" s="340"/>
      <c r="C25" s="340"/>
      <c r="D25" s="340"/>
      <c r="E25" s="345" t="s">
        <v>405</v>
      </c>
      <c r="F25" s="340"/>
      <c r="G25" s="345" t="s">
        <v>408</v>
      </c>
      <c r="H25" s="340"/>
      <c r="I25" s="340"/>
      <c r="J25" s="340"/>
      <c r="L25" s="340"/>
      <c r="M25" s="340"/>
      <c r="N25" s="340"/>
      <c r="O25" s="340"/>
      <c r="P25" s="340"/>
      <c r="Q25" s="340"/>
      <c r="R25" s="340"/>
      <c r="S25" s="340"/>
      <c r="T25" s="340"/>
    </row>
    <row r="26" spans="1:20" s="1" customFormat="1" x14ac:dyDescent="0.25">
      <c r="A26" s="340"/>
      <c r="B26" s="340"/>
      <c r="C26" s="340"/>
      <c r="D26" s="340"/>
      <c r="E26" s="345" t="s">
        <v>406</v>
      </c>
      <c r="F26" s="340"/>
      <c r="G26" s="340"/>
      <c r="H26" s="340"/>
      <c r="I26" s="340"/>
      <c r="J26" s="340"/>
      <c r="L26" s="340"/>
      <c r="M26" s="340"/>
      <c r="N26" s="340"/>
      <c r="O26" s="340"/>
      <c r="P26" s="340"/>
      <c r="Q26" s="340"/>
      <c r="R26" s="340"/>
      <c r="S26" s="340"/>
      <c r="T26" s="340"/>
    </row>
    <row r="27" spans="1:20" s="1" customFormat="1" x14ac:dyDescent="0.25">
      <c r="A27" s="340"/>
      <c r="B27" s="340"/>
      <c r="C27" s="340"/>
      <c r="D27" s="340"/>
      <c r="E27" s="340"/>
      <c r="F27" s="340"/>
      <c r="G27" s="340"/>
      <c r="H27" s="340"/>
      <c r="I27" s="340"/>
      <c r="J27" s="340"/>
      <c r="L27" s="340"/>
      <c r="M27" s="340"/>
      <c r="N27" s="340"/>
      <c r="O27" s="340"/>
      <c r="P27" s="340"/>
      <c r="Q27" s="340"/>
      <c r="R27" s="340"/>
      <c r="S27" s="340"/>
      <c r="T27" s="340"/>
    </row>
    <row r="28" spans="1:20" s="1" customFormat="1" x14ac:dyDescent="0.25">
      <c r="A28" s="340"/>
      <c r="B28" s="340"/>
      <c r="C28" s="340"/>
      <c r="D28" s="340"/>
      <c r="E28" s="340"/>
      <c r="F28" s="340"/>
      <c r="G28" s="340"/>
      <c r="H28" s="340"/>
      <c r="I28" s="340"/>
      <c r="J28" s="340"/>
      <c r="L28" s="340"/>
      <c r="M28" s="340"/>
      <c r="N28" s="340"/>
      <c r="O28" s="340"/>
      <c r="P28" s="340"/>
      <c r="Q28" s="340"/>
      <c r="R28" s="340"/>
      <c r="S28" s="340"/>
      <c r="T28" s="340"/>
    </row>
    <row r="29" spans="1:20" s="1" customFormat="1" x14ac:dyDescent="0.25">
      <c r="A29" s="340"/>
      <c r="B29" s="340"/>
      <c r="C29" s="340"/>
      <c r="D29" s="340"/>
      <c r="E29" s="340"/>
      <c r="F29" s="340"/>
      <c r="G29" s="340"/>
      <c r="H29" s="340"/>
      <c r="I29" s="340"/>
      <c r="J29" s="340"/>
      <c r="L29" s="340"/>
      <c r="M29" s="340"/>
      <c r="N29" s="340"/>
      <c r="O29" s="340"/>
      <c r="P29" s="340"/>
      <c r="Q29" s="340"/>
      <c r="R29" s="340"/>
      <c r="S29" s="340"/>
      <c r="T29" s="340"/>
    </row>
    <row r="30" spans="1:20" s="1" customFormat="1" x14ac:dyDescent="0.25">
      <c r="A30" s="340"/>
      <c r="B30" s="340"/>
      <c r="C30" s="340"/>
      <c r="D30" s="340"/>
      <c r="E30" s="340"/>
      <c r="F30" s="340"/>
      <c r="G30" s="340"/>
      <c r="H30" s="340"/>
      <c r="I30" s="340"/>
      <c r="J30" s="340"/>
      <c r="L30" s="340"/>
      <c r="M30" s="340"/>
      <c r="N30" s="340"/>
      <c r="O30" s="340"/>
      <c r="P30" s="340"/>
      <c r="Q30" s="340"/>
      <c r="R30" s="340"/>
      <c r="S30" s="340"/>
      <c r="T30" s="340"/>
    </row>
    <row r="31" spans="1:20" s="1" customFormat="1" x14ac:dyDescent="0.25">
      <c r="A31" s="340"/>
      <c r="B31" s="340"/>
      <c r="C31" s="340"/>
      <c r="D31" s="340"/>
      <c r="E31" s="340"/>
      <c r="F31" s="340"/>
      <c r="G31" s="340"/>
      <c r="H31" s="340"/>
      <c r="I31" s="340"/>
      <c r="J31" s="340"/>
      <c r="L31" s="340"/>
      <c r="M31" s="340"/>
      <c r="N31" s="340"/>
      <c r="O31" s="340"/>
      <c r="P31" s="340"/>
      <c r="Q31" s="340"/>
      <c r="R31" s="340"/>
      <c r="S31" s="340"/>
      <c r="T31" s="340"/>
    </row>
    <row r="32" spans="1:20" s="1" customFormat="1" x14ac:dyDescent="0.25">
      <c r="A32" s="340"/>
      <c r="B32" s="340"/>
      <c r="C32" s="340"/>
      <c r="D32" s="340"/>
      <c r="E32" s="340"/>
      <c r="F32" s="340"/>
      <c r="G32" s="340"/>
      <c r="H32" s="340"/>
      <c r="I32" s="340"/>
      <c r="J32" s="340"/>
      <c r="L32" s="340"/>
      <c r="M32" s="340"/>
      <c r="N32" s="340"/>
      <c r="O32" s="340"/>
      <c r="P32" s="340"/>
      <c r="Q32" s="340"/>
      <c r="R32" s="340"/>
      <c r="S32" s="340"/>
      <c r="T32" s="340"/>
    </row>
    <row r="33" spans="1:20" s="1" customFormat="1" x14ac:dyDescent="0.25">
      <c r="A33" s="340"/>
      <c r="B33" s="340"/>
      <c r="C33" s="340"/>
      <c r="D33" s="340"/>
      <c r="E33" s="340"/>
      <c r="F33" s="340"/>
      <c r="G33" s="340"/>
      <c r="H33" s="340"/>
      <c r="I33" s="340"/>
      <c r="J33" s="340"/>
      <c r="L33" s="340"/>
      <c r="M33" s="340"/>
      <c r="N33" s="340"/>
      <c r="O33" s="340"/>
      <c r="P33" s="340"/>
      <c r="Q33" s="340"/>
      <c r="R33" s="340"/>
      <c r="S33" s="340"/>
      <c r="T33" s="340"/>
    </row>
    <row r="34" spans="1:20" s="1" customFormat="1" x14ac:dyDescent="0.25">
      <c r="A34" s="340"/>
      <c r="B34" s="340"/>
      <c r="C34" s="340"/>
      <c r="D34" s="340"/>
      <c r="E34" s="340"/>
      <c r="F34" s="340"/>
      <c r="G34" s="340"/>
      <c r="H34" s="340"/>
      <c r="I34" s="340"/>
      <c r="J34" s="340"/>
      <c r="L34" s="340"/>
      <c r="M34" s="340"/>
      <c r="N34" s="340"/>
      <c r="O34" s="340"/>
      <c r="P34" s="340"/>
      <c r="Q34" s="340"/>
      <c r="R34" s="340"/>
      <c r="S34" s="340"/>
      <c r="T34" s="340"/>
    </row>
    <row r="35" spans="1:20" s="1" customFormat="1" x14ac:dyDescent="0.25">
      <c r="A35" s="340"/>
      <c r="B35" s="340"/>
      <c r="C35" s="340"/>
      <c r="D35" s="340"/>
      <c r="E35" s="340"/>
      <c r="F35" s="340"/>
      <c r="G35" s="340"/>
      <c r="H35" s="340"/>
      <c r="I35" s="340"/>
      <c r="J35" s="340"/>
      <c r="L35" s="340"/>
      <c r="M35" s="340"/>
      <c r="N35" s="340"/>
      <c r="O35" s="340"/>
      <c r="P35" s="340"/>
      <c r="Q35" s="340"/>
      <c r="R35" s="340"/>
      <c r="S35" s="340"/>
      <c r="T35" s="340"/>
    </row>
    <row r="36" spans="1:20" s="1" customFormat="1" x14ac:dyDescent="0.25">
      <c r="A36" s="340"/>
      <c r="B36" s="340"/>
      <c r="C36" s="340"/>
      <c r="D36" s="340"/>
      <c r="E36" s="340"/>
      <c r="F36" s="340"/>
      <c r="G36" s="340"/>
      <c r="H36" s="340"/>
      <c r="I36" s="340"/>
      <c r="J36" s="340"/>
      <c r="L36" s="340"/>
      <c r="M36" s="340"/>
      <c r="N36" s="340"/>
      <c r="O36" s="340"/>
      <c r="P36" s="340"/>
      <c r="Q36" s="340"/>
      <c r="R36" s="340"/>
      <c r="S36" s="340"/>
      <c r="T36" s="340"/>
    </row>
    <row r="37" spans="1:20" s="1" customFormat="1" x14ac:dyDescent="0.25">
      <c r="A37" s="340"/>
      <c r="B37" s="340"/>
      <c r="C37" s="340"/>
      <c r="D37" s="340"/>
      <c r="E37" s="340"/>
      <c r="F37" s="340"/>
      <c r="G37" s="340"/>
      <c r="H37" s="340"/>
      <c r="I37" s="340"/>
      <c r="J37" s="340"/>
      <c r="L37" s="340"/>
      <c r="M37" s="340"/>
      <c r="N37" s="340"/>
      <c r="O37" s="340"/>
      <c r="P37" s="340"/>
      <c r="Q37" s="340"/>
      <c r="R37" s="340"/>
      <c r="S37" s="340"/>
      <c r="T37" s="340"/>
    </row>
    <row r="38" spans="1:20" s="1" customFormat="1" x14ac:dyDescent="0.25">
      <c r="A38" s="340"/>
      <c r="B38" s="340"/>
      <c r="C38" s="340"/>
      <c r="D38" s="340"/>
      <c r="E38" s="340"/>
      <c r="F38" s="340"/>
      <c r="G38" s="340"/>
      <c r="H38" s="340"/>
      <c r="I38" s="340"/>
      <c r="J38" s="340"/>
      <c r="L38" s="340"/>
      <c r="M38" s="340"/>
      <c r="N38" s="340"/>
      <c r="O38" s="340"/>
      <c r="P38" s="340"/>
      <c r="Q38" s="340"/>
      <c r="R38" s="340"/>
      <c r="S38" s="340"/>
      <c r="T38" s="340"/>
    </row>
    <row r="39" spans="1:20" s="1" customFormat="1" x14ac:dyDescent="0.25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L39" s="340"/>
      <c r="M39" s="340"/>
      <c r="N39" s="340"/>
      <c r="O39" s="340"/>
      <c r="P39" s="340"/>
      <c r="Q39" s="340"/>
      <c r="R39" s="340"/>
      <c r="S39" s="340"/>
      <c r="T39" s="340"/>
    </row>
    <row r="40" spans="1:20" s="1" customFormat="1" x14ac:dyDescent="0.25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L40" s="340"/>
      <c r="M40" s="340"/>
      <c r="N40" s="340"/>
      <c r="O40" s="340"/>
      <c r="P40" s="340"/>
      <c r="Q40" s="340"/>
      <c r="R40" s="340"/>
      <c r="S40" s="340"/>
      <c r="T40" s="340"/>
    </row>
    <row r="41" spans="1:20" s="1" customFormat="1" x14ac:dyDescent="0.25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L41" s="340"/>
      <c r="M41" s="340"/>
      <c r="N41" s="340"/>
      <c r="O41" s="340"/>
      <c r="P41" s="340"/>
      <c r="Q41" s="340"/>
      <c r="R41" s="340"/>
      <c r="S41" s="340"/>
      <c r="T41" s="340"/>
    </row>
    <row r="42" spans="1:20" s="1" customFormat="1" x14ac:dyDescent="0.25">
      <c r="A42" s="340"/>
      <c r="B42" s="340"/>
      <c r="C42" s="340"/>
      <c r="D42" s="340"/>
      <c r="E42" s="340"/>
      <c r="F42" s="340"/>
      <c r="G42" s="340"/>
      <c r="H42" s="340"/>
      <c r="I42" s="340"/>
      <c r="J42" s="340"/>
      <c r="L42" s="340"/>
      <c r="M42" s="340"/>
      <c r="N42" s="340"/>
      <c r="O42" s="340"/>
      <c r="P42" s="340"/>
      <c r="Q42" s="340"/>
      <c r="R42" s="340"/>
      <c r="S42" s="340"/>
      <c r="T42" s="340"/>
    </row>
    <row r="43" spans="1:20" s="1" customFormat="1" x14ac:dyDescent="0.25">
      <c r="A43" s="340"/>
      <c r="B43" s="340"/>
      <c r="C43" s="340"/>
      <c r="D43" s="340"/>
      <c r="E43" s="340"/>
      <c r="F43" s="340"/>
      <c r="G43" s="340"/>
      <c r="H43" s="340"/>
      <c r="I43" s="340"/>
      <c r="J43" s="340"/>
      <c r="L43" s="340"/>
      <c r="M43" s="340"/>
      <c r="N43" s="340"/>
      <c r="O43" s="340"/>
      <c r="P43" s="340"/>
      <c r="Q43" s="340"/>
      <c r="R43" s="340"/>
      <c r="S43" s="340"/>
      <c r="T43" s="340"/>
    </row>
    <row r="44" spans="1:20" s="1" customFormat="1" x14ac:dyDescent="0.25">
      <c r="A44" s="340"/>
      <c r="B44" s="340"/>
      <c r="C44" s="340"/>
      <c r="D44" s="340"/>
      <c r="E44" s="340"/>
      <c r="F44" s="340"/>
      <c r="G44" s="340"/>
      <c r="H44" s="340"/>
      <c r="I44" s="340"/>
      <c r="J44" s="340"/>
      <c r="L44" s="340"/>
      <c r="M44" s="340"/>
      <c r="N44" s="340"/>
      <c r="O44" s="340"/>
      <c r="P44" s="340"/>
      <c r="Q44" s="340"/>
      <c r="R44" s="340"/>
      <c r="S44" s="340"/>
      <c r="T44" s="340"/>
    </row>
    <row r="45" spans="1:20" s="1" customFormat="1" x14ac:dyDescent="0.25">
      <c r="A45" s="340"/>
      <c r="B45" s="340"/>
      <c r="C45" s="340"/>
      <c r="D45" s="340"/>
      <c r="E45" s="340"/>
      <c r="F45" s="340"/>
      <c r="G45" s="340"/>
      <c r="H45" s="340"/>
      <c r="I45" s="340"/>
      <c r="J45" s="340"/>
      <c r="L45" s="340"/>
      <c r="M45" s="340"/>
      <c r="N45" s="340"/>
      <c r="O45" s="340"/>
      <c r="P45" s="340"/>
      <c r="Q45" s="340"/>
      <c r="R45" s="340"/>
      <c r="S45" s="340"/>
      <c r="T45" s="340"/>
    </row>
    <row r="46" spans="1:20" s="1" customFormat="1" x14ac:dyDescent="0.25">
      <c r="A46" s="340"/>
      <c r="B46" s="340"/>
      <c r="C46" s="340"/>
      <c r="D46" s="340"/>
      <c r="E46" s="340"/>
      <c r="F46" s="340"/>
      <c r="G46" s="340"/>
      <c r="H46" s="340"/>
      <c r="I46" s="340"/>
      <c r="J46" s="340"/>
      <c r="L46" s="340"/>
      <c r="M46" s="340"/>
      <c r="N46" s="340"/>
      <c r="O46" s="340"/>
      <c r="P46" s="340"/>
      <c r="Q46" s="340"/>
      <c r="R46" s="340"/>
      <c r="S46" s="340"/>
      <c r="T46" s="340"/>
    </row>
    <row r="47" spans="1:20" s="1" customFormat="1" x14ac:dyDescent="0.25">
      <c r="A47" s="340"/>
      <c r="B47" s="340"/>
      <c r="C47" s="340"/>
      <c r="D47" s="340"/>
      <c r="E47" s="340"/>
      <c r="F47" s="340"/>
      <c r="G47" s="340"/>
      <c r="H47" s="340"/>
      <c r="I47" s="340"/>
      <c r="J47" s="340"/>
      <c r="L47" s="340"/>
      <c r="M47" s="340"/>
      <c r="N47" s="340"/>
      <c r="O47" s="340"/>
      <c r="P47" s="340"/>
      <c r="Q47" s="340"/>
      <c r="R47" s="340"/>
      <c r="S47" s="340"/>
      <c r="T47" s="340"/>
    </row>
    <row r="48" spans="1:20" s="1" customFormat="1" x14ac:dyDescent="0.25">
      <c r="A48" s="340"/>
      <c r="B48" s="340"/>
      <c r="C48" s="340"/>
      <c r="D48" s="340"/>
      <c r="E48" s="340"/>
      <c r="F48" s="340"/>
      <c r="G48" s="340"/>
      <c r="H48" s="340"/>
      <c r="I48" s="340"/>
      <c r="J48" s="340"/>
      <c r="L48" s="340"/>
      <c r="M48" s="340"/>
      <c r="N48" s="340"/>
      <c r="O48" s="340"/>
      <c r="P48" s="340"/>
      <c r="Q48" s="340"/>
      <c r="R48" s="340"/>
      <c r="S48" s="340"/>
      <c r="T48" s="340"/>
    </row>
    <row r="49" spans="1:20" s="1" customFormat="1" x14ac:dyDescent="0.25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L49" s="340"/>
      <c r="M49" s="340"/>
      <c r="N49" s="340"/>
      <c r="O49" s="340"/>
      <c r="P49" s="340"/>
      <c r="Q49" s="340"/>
      <c r="R49" s="340"/>
      <c r="S49" s="340"/>
      <c r="T49" s="340"/>
    </row>
    <row r="50" spans="1:20" s="1" customFormat="1" x14ac:dyDescent="0.25">
      <c r="A50" s="340"/>
      <c r="B50" s="340"/>
      <c r="C50" s="340"/>
      <c r="D50" s="340"/>
      <c r="E50" s="340"/>
      <c r="F50" s="340"/>
      <c r="G50" s="340"/>
      <c r="H50" s="340"/>
      <c r="I50" s="340"/>
      <c r="J50" s="340"/>
      <c r="L50" s="340"/>
      <c r="M50" s="340"/>
      <c r="N50" s="340"/>
      <c r="O50" s="340"/>
      <c r="P50" s="340"/>
      <c r="Q50" s="340"/>
      <c r="R50" s="340"/>
      <c r="S50" s="340"/>
      <c r="T50" s="340"/>
    </row>
    <row r="51" spans="1:20" s="1" customFormat="1" x14ac:dyDescent="0.25">
      <c r="A51" s="340"/>
      <c r="B51" s="340"/>
      <c r="C51" s="340"/>
      <c r="D51" s="340"/>
      <c r="E51" s="340"/>
      <c r="F51" s="340"/>
      <c r="G51" s="340"/>
      <c r="H51" s="340"/>
      <c r="I51" s="340"/>
      <c r="J51" s="340"/>
      <c r="L51" s="340"/>
      <c r="M51" s="340"/>
      <c r="N51" s="340"/>
      <c r="O51" s="340"/>
      <c r="P51" s="340"/>
      <c r="Q51" s="340"/>
      <c r="R51" s="340"/>
      <c r="S51" s="340"/>
      <c r="T51" s="340"/>
    </row>
    <row r="52" spans="1:20" s="1" customFormat="1" x14ac:dyDescent="0.25">
      <c r="A52" s="340"/>
      <c r="B52" s="340"/>
      <c r="C52" s="340"/>
      <c r="D52" s="340"/>
      <c r="E52" s="340"/>
      <c r="F52" s="340"/>
      <c r="G52" s="340"/>
      <c r="H52" s="340"/>
      <c r="I52" s="340"/>
      <c r="J52" s="340"/>
      <c r="L52" s="340"/>
      <c r="M52" s="340"/>
      <c r="N52" s="340"/>
      <c r="O52" s="340"/>
      <c r="P52" s="340"/>
      <c r="Q52" s="340"/>
      <c r="R52" s="340"/>
      <c r="S52" s="340"/>
      <c r="T52" s="340"/>
    </row>
    <row r="53" spans="1:20" s="1" customFormat="1" x14ac:dyDescent="0.25">
      <c r="A53" s="340"/>
      <c r="B53" s="340"/>
      <c r="C53" s="340"/>
      <c r="D53" s="340"/>
      <c r="E53" s="340"/>
      <c r="F53" s="340"/>
      <c r="G53" s="340"/>
      <c r="H53" s="340"/>
      <c r="I53" s="340"/>
      <c r="J53" s="340"/>
      <c r="L53" s="340"/>
      <c r="M53" s="340"/>
      <c r="N53" s="340"/>
      <c r="O53" s="340"/>
      <c r="P53" s="340"/>
      <c r="Q53" s="340"/>
      <c r="R53" s="340"/>
      <c r="S53" s="340"/>
      <c r="T53" s="340"/>
    </row>
    <row r="54" spans="1:20" s="1" customFormat="1" x14ac:dyDescent="0.25">
      <c r="A54" s="340"/>
      <c r="B54" s="340"/>
      <c r="C54" s="340"/>
      <c r="D54" s="340"/>
      <c r="E54" s="340"/>
      <c r="F54" s="340"/>
      <c r="G54" s="340"/>
      <c r="H54" s="340"/>
      <c r="I54" s="340"/>
      <c r="J54" s="340"/>
      <c r="L54" s="340"/>
      <c r="M54" s="340"/>
      <c r="N54" s="340"/>
      <c r="O54" s="340"/>
      <c r="P54" s="340"/>
      <c r="Q54" s="340"/>
      <c r="R54" s="340"/>
      <c r="S54" s="340"/>
      <c r="T54" s="340"/>
    </row>
    <row r="55" spans="1:20" s="1" customFormat="1" x14ac:dyDescent="0.25">
      <c r="A55" s="340"/>
      <c r="B55" s="340"/>
      <c r="C55" s="340"/>
      <c r="D55" s="340"/>
      <c r="E55" s="340"/>
      <c r="F55" s="340"/>
      <c r="G55" s="340"/>
      <c r="H55" s="340"/>
      <c r="I55" s="340"/>
      <c r="J55" s="340"/>
      <c r="L55" s="340"/>
      <c r="M55" s="340"/>
      <c r="N55" s="340"/>
      <c r="O55" s="340"/>
      <c r="P55" s="340"/>
      <c r="Q55" s="340"/>
      <c r="R55" s="340"/>
      <c r="S55" s="340"/>
      <c r="T55" s="340"/>
    </row>
    <row r="56" spans="1:20" s="1" customFormat="1" x14ac:dyDescent="0.25">
      <c r="A56" s="340"/>
      <c r="B56" s="340"/>
      <c r="C56" s="340"/>
      <c r="D56" s="340"/>
      <c r="E56" s="340"/>
      <c r="F56" s="340"/>
      <c r="G56" s="340"/>
      <c r="H56" s="340"/>
      <c r="I56" s="340"/>
      <c r="J56" s="340"/>
      <c r="L56" s="340"/>
      <c r="M56" s="340"/>
      <c r="N56" s="340"/>
      <c r="O56" s="340"/>
      <c r="P56" s="340"/>
      <c r="Q56" s="340"/>
      <c r="R56" s="340"/>
      <c r="S56" s="340"/>
      <c r="T56" s="340"/>
    </row>
    <row r="57" spans="1:20" s="1" customFormat="1" x14ac:dyDescent="0.25">
      <c r="A57" s="340"/>
      <c r="B57" s="340"/>
      <c r="C57" s="340"/>
      <c r="D57" s="340"/>
      <c r="E57" s="340"/>
      <c r="F57" s="340"/>
      <c r="G57" s="340"/>
      <c r="H57" s="340"/>
      <c r="I57" s="340"/>
      <c r="J57" s="340"/>
      <c r="L57" s="340"/>
      <c r="M57" s="340"/>
      <c r="N57" s="340"/>
      <c r="O57" s="340"/>
      <c r="P57" s="340"/>
      <c r="Q57" s="340"/>
      <c r="R57" s="340"/>
      <c r="S57" s="340"/>
      <c r="T57" s="340"/>
    </row>
    <row r="58" spans="1:20" s="1" customFormat="1" x14ac:dyDescent="0.25">
      <c r="A58" s="340"/>
      <c r="B58" s="340"/>
      <c r="C58" s="340"/>
      <c r="D58" s="340"/>
      <c r="E58" s="340"/>
      <c r="F58" s="340"/>
      <c r="G58" s="340"/>
      <c r="H58" s="340"/>
      <c r="I58" s="340"/>
      <c r="J58" s="340"/>
      <c r="L58" s="340"/>
      <c r="M58" s="340"/>
      <c r="N58" s="340"/>
      <c r="O58" s="340"/>
      <c r="P58" s="340"/>
      <c r="Q58" s="340"/>
      <c r="R58" s="340"/>
      <c r="S58" s="340"/>
      <c r="T58" s="340"/>
    </row>
    <row r="59" spans="1:20" s="1" customFormat="1" x14ac:dyDescent="0.25">
      <c r="A59" s="340"/>
      <c r="B59" s="340"/>
      <c r="C59" s="340"/>
      <c r="D59" s="340"/>
      <c r="E59" s="340"/>
      <c r="F59" s="340"/>
      <c r="G59" s="340"/>
      <c r="H59" s="340"/>
      <c r="I59" s="340"/>
      <c r="J59" s="340"/>
      <c r="L59" s="340"/>
      <c r="M59" s="340"/>
      <c r="N59" s="340"/>
      <c r="O59" s="340"/>
      <c r="P59" s="340"/>
      <c r="Q59" s="340"/>
      <c r="R59" s="340"/>
      <c r="S59" s="340"/>
      <c r="T59" s="340"/>
    </row>
    <row r="60" spans="1:20" s="1" customFormat="1" x14ac:dyDescent="0.25">
      <c r="A60" s="340"/>
      <c r="B60" s="340"/>
      <c r="C60" s="340"/>
      <c r="D60" s="340"/>
      <c r="E60" s="340"/>
      <c r="F60" s="340"/>
      <c r="G60" s="340"/>
      <c r="H60" s="340"/>
      <c r="I60" s="340"/>
      <c r="J60" s="340"/>
      <c r="L60" s="340"/>
      <c r="M60" s="340"/>
      <c r="N60" s="340"/>
      <c r="O60" s="340"/>
      <c r="P60" s="340"/>
      <c r="Q60" s="340"/>
      <c r="R60" s="340"/>
      <c r="S60" s="340"/>
      <c r="T60" s="340"/>
    </row>
    <row r="61" spans="1:20" s="1" customFormat="1" x14ac:dyDescent="0.25">
      <c r="A61" s="340"/>
      <c r="B61" s="340"/>
      <c r="C61" s="340"/>
      <c r="D61" s="340"/>
      <c r="E61" s="340"/>
      <c r="F61" s="340"/>
      <c r="G61" s="340"/>
      <c r="H61" s="340"/>
      <c r="I61" s="340"/>
      <c r="J61" s="340"/>
      <c r="L61" s="340"/>
      <c r="M61" s="340"/>
      <c r="N61" s="340"/>
      <c r="O61" s="340"/>
      <c r="P61" s="340"/>
      <c r="Q61" s="340"/>
      <c r="R61" s="340"/>
      <c r="S61" s="340"/>
      <c r="T61" s="340"/>
    </row>
    <row r="62" spans="1:20" s="1" customFormat="1" x14ac:dyDescent="0.25">
      <c r="A62" s="340"/>
      <c r="B62" s="340"/>
      <c r="C62" s="340"/>
      <c r="D62" s="340"/>
      <c r="E62" s="340"/>
      <c r="F62" s="340"/>
      <c r="G62" s="340"/>
      <c r="H62" s="340"/>
      <c r="I62" s="340"/>
      <c r="J62" s="340"/>
      <c r="L62" s="340"/>
      <c r="M62" s="340"/>
      <c r="N62" s="340"/>
      <c r="O62" s="340"/>
      <c r="P62" s="340"/>
      <c r="Q62" s="340"/>
      <c r="R62" s="340"/>
      <c r="S62" s="340"/>
      <c r="T62" s="340"/>
    </row>
    <row r="63" spans="1:20" s="1" customFormat="1" x14ac:dyDescent="0.25">
      <c r="A63" s="340"/>
      <c r="B63" s="340"/>
      <c r="C63" s="340"/>
      <c r="D63" s="340"/>
      <c r="E63" s="340"/>
      <c r="F63" s="340"/>
      <c r="G63" s="340"/>
      <c r="H63" s="340"/>
      <c r="I63" s="340"/>
      <c r="J63" s="340"/>
      <c r="L63" s="340"/>
      <c r="M63" s="340"/>
      <c r="N63" s="340"/>
      <c r="O63" s="340"/>
      <c r="P63" s="340"/>
      <c r="Q63" s="340"/>
      <c r="R63" s="340"/>
      <c r="S63" s="340"/>
      <c r="T63" s="340"/>
    </row>
    <row r="64" spans="1:20" s="1" customFormat="1" x14ac:dyDescent="0.25">
      <c r="A64" s="340"/>
      <c r="B64" s="340"/>
      <c r="C64" s="340"/>
      <c r="D64" s="340"/>
      <c r="E64" s="340"/>
      <c r="F64" s="340"/>
      <c r="G64" s="340"/>
      <c r="H64" s="340"/>
      <c r="I64" s="340"/>
      <c r="J64" s="340"/>
      <c r="L64" s="340"/>
      <c r="M64" s="340"/>
      <c r="N64" s="340"/>
      <c r="O64" s="340"/>
      <c r="P64" s="340"/>
      <c r="Q64" s="340"/>
      <c r="R64" s="340"/>
      <c r="S64" s="340"/>
      <c r="T64" s="340"/>
    </row>
    <row r="65" spans="1:20" s="1" customFormat="1" x14ac:dyDescent="0.25">
      <c r="A65" s="340"/>
      <c r="B65" s="340"/>
      <c r="C65" s="340"/>
      <c r="D65" s="340"/>
      <c r="E65" s="340"/>
      <c r="F65" s="340"/>
      <c r="G65" s="340"/>
      <c r="H65" s="340"/>
      <c r="I65" s="340"/>
      <c r="J65" s="340"/>
      <c r="L65" s="340"/>
      <c r="M65" s="340"/>
      <c r="N65" s="340"/>
      <c r="O65" s="340"/>
      <c r="P65" s="340"/>
      <c r="Q65" s="340"/>
      <c r="R65" s="340"/>
      <c r="S65" s="340"/>
      <c r="T65" s="340"/>
    </row>
    <row r="66" spans="1:20" s="1" customFormat="1" x14ac:dyDescent="0.25">
      <c r="A66" s="340"/>
      <c r="B66" s="340"/>
      <c r="C66" s="340"/>
      <c r="D66" s="340"/>
      <c r="E66" s="340"/>
      <c r="F66" s="340"/>
      <c r="G66" s="340"/>
      <c r="H66" s="340"/>
      <c r="I66" s="340"/>
      <c r="J66" s="340"/>
      <c r="L66" s="340"/>
      <c r="M66" s="340"/>
      <c r="N66" s="340"/>
      <c r="O66" s="340"/>
      <c r="P66" s="340"/>
      <c r="Q66" s="340"/>
      <c r="R66" s="340"/>
      <c r="S66" s="340"/>
      <c r="T66" s="340"/>
    </row>
    <row r="67" spans="1:20" s="1" customFormat="1" x14ac:dyDescent="0.25">
      <c r="A67" s="340"/>
      <c r="B67" s="340"/>
      <c r="C67" s="340"/>
      <c r="D67" s="340"/>
      <c r="E67" s="340"/>
      <c r="F67" s="340"/>
      <c r="G67" s="340"/>
      <c r="H67" s="340"/>
      <c r="I67" s="340"/>
      <c r="J67" s="340"/>
      <c r="L67" s="340"/>
      <c r="M67" s="340"/>
      <c r="N67" s="340"/>
      <c r="O67" s="340"/>
      <c r="P67" s="340"/>
      <c r="Q67" s="340"/>
      <c r="R67" s="340"/>
      <c r="S67" s="340"/>
      <c r="T67" s="340"/>
    </row>
    <row r="68" spans="1:20" s="1" customFormat="1" x14ac:dyDescent="0.25">
      <c r="A68" s="340"/>
      <c r="B68" s="340"/>
      <c r="C68" s="340"/>
      <c r="D68" s="340"/>
      <c r="E68" s="340"/>
      <c r="F68" s="340"/>
      <c r="G68" s="340"/>
      <c r="H68" s="340"/>
      <c r="I68" s="340"/>
      <c r="J68" s="340"/>
      <c r="L68" s="340"/>
      <c r="M68" s="340"/>
      <c r="N68" s="340"/>
      <c r="O68" s="340"/>
      <c r="P68" s="340"/>
      <c r="Q68" s="340"/>
      <c r="R68" s="340"/>
      <c r="S68" s="340"/>
      <c r="T68" s="340"/>
    </row>
    <row r="69" spans="1:20" s="1" customFormat="1" x14ac:dyDescent="0.25">
      <c r="A69" s="340"/>
      <c r="B69" s="340"/>
      <c r="C69" s="340"/>
      <c r="D69" s="340"/>
      <c r="E69" s="340"/>
      <c r="F69" s="340"/>
      <c r="G69" s="340"/>
      <c r="H69" s="340"/>
      <c r="I69" s="340"/>
      <c r="J69" s="340"/>
      <c r="L69" s="340"/>
      <c r="M69" s="340"/>
      <c r="N69" s="340"/>
      <c r="O69" s="340"/>
      <c r="P69" s="340"/>
      <c r="Q69" s="340"/>
      <c r="R69" s="340"/>
      <c r="S69" s="340"/>
      <c r="T69" s="340"/>
    </row>
    <row r="70" spans="1:20" s="1" customFormat="1" x14ac:dyDescent="0.25">
      <c r="A70" s="340"/>
      <c r="B70" s="340"/>
      <c r="C70" s="340"/>
      <c r="D70" s="340"/>
      <c r="E70" s="340"/>
      <c r="F70" s="340"/>
      <c r="G70" s="340"/>
      <c r="H70" s="340"/>
      <c r="I70" s="340"/>
      <c r="J70" s="340"/>
      <c r="L70" s="340"/>
      <c r="M70" s="340"/>
      <c r="N70" s="340"/>
      <c r="O70" s="340"/>
      <c r="P70" s="340"/>
      <c r="Q70" s="340"/>
      <c r="R70" s="340"/>
      <c r="S70" s="340"/>
      <c r="T70" s="340"/>
    </row>
    <row r="71" spans="1:20" s="1" customFormat="1" x14ac:dyDescent="0.25">
      <c r="A71" s="340"/>
      <c r="B71" s="340"/>
      <c r="C71" s="340"/>
      <c r="D71" s="340"/>
      <c r="E71" s="340"/>
      <c r="F71" s="340"/>
      <c r="G71" s="340"/>
      <c r="H71" s="340"/>
      <c r="I71" s="340"/>
      <c r="J71" s="340"/>
      <c r="L71" s="340"/>
      <c r="M71" s="340"/>
      <c r="N71" s="340"/>
      <c r="O71" s="340"/>
      <c r="P71" s="340"/>
      <c r="Q71" s="340"/>
      <c r="R71" s="340"/>
      <c r="S71" s="340"/>
      <c r="T71" s="340"/>
    </row>
    <row r="72" spans="1:20" s="1" customFormat="1" x14ac:dyDescent="0.25">
      <c r="A72" s="340"/>
      <c r="B72" s="340"/>
      <c r="C72" s="340"/>
      <c r="D72" s="340"/>
      <c r="E72" s="340"/>
      <c r="F72" s="340"/>
      <c r="G72" s="340"/>
      <c r="H72" s="340"/>
      <c r="I72" s="340"/>
      <c r="J72" s="340"/>
      <c r="L72" s="340"/>
      <c r="M72" s="340"/>
      <c r="N72" s="340"/>
      <c r="O72" s="340"/>
      <c r="P72" s="340"/>
      <c r="Q72" s="340"/>
      <c r="R72" s="340"/>
      <c r="S72" s="340"/>
      <c r="T72" s="340"/>
    </row>
    <row r="73" spans="1:20" s="1" customFormat="1" x14ac:dyDescent="0.25">
      <c r="A73" s="340"/>
      <c r="B73" s="340"/>
      <c r="C73" s="340"/>
      <c r="D73" s="340"/>
      <c r="E73" s="340"/>
      <c r="F73" s="340"/>
      <c r="G73" s="340"/>
      <c r="H73" s="340"/>
      <c r="I73" s="340"/>
      <c r="J73" s="340"/>
      <c r="L73" s="340"/>
      <c r="M73" s="340"/>
      <c r="N73" s="340"/>
      <c r="O73" s="340"/>
      <c r="P73" s="340"/>
      <c r="Q73" s="340"/>
      <c r="R73" s="340"/>
      <c r="S73" s="340"/>
      <c r="T73" s="340"/>
    </row>
    <row r="74" spans="1:20" s="1" customFormat="1" x14ac:dyDescent="0.25">
      <c r="A74" s="340"/>
      <c r="B74" s="340"/>
      <c r="C74" s="340"/>
      <c r="D74" s="340"/>
      <c r="E74" s="340"/>
      <c r="F74" s="340"/>
      <c r="G74" s="340"/>
      <c r="H74" s="340"/>
      <c r="I74" s="340"/>
      <c r="J74" s="340"/>
      <c r="L74" s="340"/>
      <c r="M74" s="340"/>
      <c r="N74" s="340"/>
      <c r="O74" s="340"/>
      <c r="P74" s="340"/>
      <c r="Q74" s="340"/>
      <c r="R74" s="340"/>
      <c r="S74" s="340"/>
      <c r="T74" s="340"/>
    </row>
    <row r="75" spans="1:20" s="1" customFormat="1" x14ac:dyDescent="0.25">
      <c r="A75" s="340"/>
      <c r="B75" s="340"/>
      <c r="C75" s="340"/>
      <c r="D75" s="340"/>
      <c r="E75" s="340"/>
      <c r="F75" s="340"/>
      <c r="G75" s="340"/>
      <c r="H75" s="340"/>
      <c r="I75" s="340"/>
      <c r="J75" s="340"/>
      <c r="L75" s="340"/>
      <c r="M75" s="340"/>
      <c r="N75" s="340"/>
      <c r="O75" s="340"/>
      <c r="P75" s="340"/>
      <c r="Q75" s="340"/>
      <c r="R75" s="340"/>
      <c r="S75" s="340"/>
      <c r="T75" s="340"/>
    </row>
    <row r="76" spans="1:20" s="1" customFormat="1" x14ac:dyDescent="0.25">
      <c r="A76" s="340"/>
      <c r="B76" s="340"/>
      <c r="C76" s="340"/>
      <c r="D76" s="340"/>
      <c r="E76" s="340"/>
      <c r="F76" s="340"/>
      <c r="G76" s="340"/>
      <c r="H76" s="340"/>
      <c r="I76" s="340"/>
      <c r="J76" s="340"/>
      <c r="L76" s="340"/>
      <c r="M76" s="340"/>
      <c r="N76" s="340"/>
      <c r="O76" s="340"/>
      <c r="P76" s="340"/>
      <c r="Q76" s="340"/>
      <c r="R76" s="340"/>
      <c r="S76" s="340"/>
      <c r="T76" s="340"/>
    </row>
    <row r="77" spans="1:20" s="1" customFormat="1" x14ac:dyDescent="0.25">
      <c r="A77" s="340"/>
      <c r="B77" s="340"/>
      <c r="C77" s="340"/>
      <c r="D77" s="340"/>
      <c r="E77" s="340"/>
      <c r="F77" s="340"/>
      <c r="G77" s="340"/>
      <c r="H77" s="340"/>
      <c r="I77" s="340"/>
      <c r="J77" s="340"/>
      <c r="L77" s="340"/>
      <c r="M77" s="340"/>
      <c r="N77" s="340"/>
      <c r="O77" s="340"/>
      <c r="P77" s="340"/>
      <c r="Q77" s="340"/>
      <c r="R77" s="340"/>
      <c r="S77" s="340"/>
      <c r="T77" s="340"/>
    </row>
    <row r="78" spans="1:20" s="1" customFormat="1" x14ac:dyDescent="0.25">
      <c r="A78" s="340"/>
      <c r="B78" s="340"/>
      <c r="C78" s="340"/>
      <c r="D78" s="340"/>
      <c r="E78" s="340"/>
      <c r="F78" s="340"/>
      <c r="G78" s="340"/>
      <c r="H78" s="340"/>
      <c r="I78" s="340"/>
      <c r="J78" s="340"/>
      <c r="L78" s="340"/>
      <c r="M78" s="340"/>
      <c r="N78" s="340"/>
      <c r="O78" s="340"/>
      <c r="P78" s="340"/>
      <c r="Q78" s="340"/>
      <c r="R78" s="340"/>
      <c r="S78" s="340"/>
      <c r="T78" s="340"/>
    </row>
    <row r="79" spans="1:20" s="1" customFormat="1" x14ac:dyDescent="0.25">
      <c r="A79" s="340"/>
      <c r="B79" s="340"/>
      <c r="C79" s="340"/>
      <c r="D79" s="340"/>
      <c r="E79" s="340"/>
      <c r="F79" s="340"/>
      <c r="G79" s="340"/>
      <c r="H79" s="340"/>
      <c r="I79" s="340"/>
      <c r="J79" s="340"/>
      <c r="L79" s="340"/>
      <c r="M79" s="340"/>
      <c r="N79" s="340"/>
      <c r="O79" s="340"/>
      <c r="P79" s="340"/>
      <c r="Q79" s="340"/>
      <c r="R79" s="340"/>
      <c r="S79" s="340"/>
      <c r="T79" s="340"/>
    </row>
    <row r="80" spans="1:20" s="1" customFormat="1" x14ac:dyDescent="0.25">
      <c r="A80" s="340"/>
      <c r="B80" s="340"/>
      <c r="C80" s="340"/>
      <c r="D80" s="340"/>
      <c r="E80" s="340"/>
      <c r="F80" s="340"/>
      <c r="G80" s="340"/>
      <c r="H80" s="340"/>
      <c r="I80" s="340"/>
      <c r="J80" s="340"/>
      <c r="L80" s="340"/>
      <c r="M80" s="340"/>
      <c r="N80" s="340"/>
      <c r="O80" s="340"/>
      <c r="P80" s="340"/>
      <c r="Q80" s="340"/>
      <c r="R80" s="340"/>
      <c r="S80" s="340"/>
      <c r="T80" s="340"/>
    </row>
    <row r="81" spans="1:20" s="1" customFormat="1" x14ac:dyDescent="0.25">
      <c r="A81" s="340"/>
      <c r="B81" s="340"/>
      <c r="C81" s="340"/>
      <c r="D81" s="340"/>
      <c r="E81" s="340"/>
      <c r="F81" s="340"/>
      <c r="G81" s="340"/>
      <c r="H81" s="340"/>
      <c r="I81" s="340"/>
      <c r="J81" s="340"/>
      <c r="L81" s="340"/>
      <c r="M81" s="340"/>
      <c r="N81" s="340"/>
      <c r="O81" s="340"/>
      <c r="P81" s="340"/>
      <c r="Q81" s="340"/>
      <c r="R81" s="340"/>
      <c r="S81" s="340"/>
      <c r="T81" s="340"/>
    </row>
    <row r="82" spans="1:20" s="1" customFormat="1" x14ac:dyDescent="0.25">
      <c r="A82" s="340"/>
      <c r="B82" s="340"/>
      <c r="C82" s="340"/>
      <c r="D82" s="340"/>
      <c r="E82" s="340"/>
      <c r="F82" s="340"/>
      <c r="G82" s="340"/>
      <c r="H82" s="340"/>
      <c r="I82" s="340"/>
      <c r="J82" s="340"/>
      <c r="L82" s="340"/>
      <c r="M82" s="340"/>
      <c r="N82" s="340"/>
      <c r="O82" s="340"/>
      <c r="P82" s="340"/>
      <c r="Q82" s="340"/>
      <c r="R82" s="340"/>
      <c r="S82" s="340"/>
      <c r="T82" s="340"/>
    </row>
    <row r="83" spans="1:20" s="1" customFormat="1" x14ac:dyDescent="0.25">
      <c r="A83" s="340"/>
      <c r="B83" s="340"/>
      <c r="C83" s="340"/>
      <c r="D83" s="340"/>
      <c r="E83" s="340"/>
      <c r="F83" s="340"/>
      <c r="G83" s="340"/>
      <c r="H83" s="340"/>
      <c r="I83" s="340"/>
      <c r="J83" s="340"/>
      <c r="L83" s="340"/>
      <c r="M83" s="340"/>
      <c r="N83" s="340"/>
      <c r="O83" s="340"/>
      <c r="P83" s="340"/>
      <c r="Q83" s="340"/>
      <c r="R83" s="340"/>
      <c r="S83" s="340"/>
      <c r="T83" s="340"/>
    </row>
    <row r="84" spans="1:20" s="1" customFormat="1" x14ac:dyDescent="0.25">
      <c r="A84" s="340"/>
      <c r="B84" s="340"/>
      <c r="C84" s="340"/>
      <c r="D84" s="340"/>
      <c r="E84" s="340"/>
      <c r="F84" s="340"/>
      <c r="G84" s="340"/>
      <c r="H84" s="340"/>
      <c r="I84" s="340"/>
      <c r="J84" s="340"/>
      <c r="L84" s="340"/>
      <c r="M84" s="340"/>
      <c r="N84" s="340"/>
      <c r="O84" s="340"/>
      <c r="P84" s="340"/>
      <c r="Q84" s="340"/>
      <c r="R84" s="340"/>
      <c r="S84" s="340"/>
      <c r="T84" s="340"/>
    </row>
    <row r="85" spans="1:20" s="1" customFormat="1" x14ac:dyDescent="0.25">
      <c r="A85" s="340"/>
      <c r="B85" s="340"/>
      <c r="C85" s="340"/>
      <c r="D85" s="340"/>
      <c r="E85" s="340"/>
      <c r="F85" s="340"/>
      <c r="G85" s="340"/>
      <c r="H85" s="340"/>
      <c r="I85" s="340"/>
      <c r="J85" s="340"/>
      <c r="L85" s="340"/>
      <c r="M85" s="340"/>
      <c r="N85" s="340"/>
      <c r="O85" s="340"/>
      <c r="P85" s="340"/>
      <c r="Q85" s="340"/>
      <c r="R85" s="340"/>
      <c r="S85" s="340"/>
      <c r="T85" s="340"/>
    </row>
    <row r="86" spans="1:20" s="1" customFormat="1" x14ac:dyDescent="0.25">
      <c r="A86" s="340"/>
      <c r="B86" s="340"/>
      <c r="C86" s="340"/>
      <c r="D86" s="340"/>
      <c r="E86" s="340"/>
      <c r="F86" s="340"/>
      <c r="G86" s="340"/>
      <c r="H86" s="340"/>
      <c r="I86" s="340"/>
      <c r="J86" s="340"/>
      <c r="L86" s="340"/>
      <c r="M86" s="340"/>
      <c r="N86" s="340"/>
      <c r="O86" s="340"/>
      <c r="P86" s="340"/>
      <c r="Q86" s="340"/>
      <c r="R86" s="340"/>
      <c r="S86" s="340"/>
      <c r="T86" s="340"/>
    </row>
    <row r="87" spans="1:20" s="1" customFormat="1" x14ac:dyDescent="0.25">
      <c r="A87" s="340"/>
      <c r="B87" s="340"/>
      <c r="C87" s="340"/>
      <c r="D87" s="340"/>
      <c r="E87" s="340"/>
      <c r="F87" s="340"/>
      <c r="G87" s="340"/>
      <c r="H87" s="340"/>
      <c r="I87" s="340"/>
      <c r="J87" s="340"/>
      <c r="L87" s="340"/>
      <c r="M87" s="340"/>
      <c r="N87" s="340"/>
      <c r="O87" s="340"/>
      <c r="P87" s="340"/>
      <c r="Q87" s="340"/>
      <c r="R87" s="340"/>
      <c r="S87" s="340"/>
      <c r="T87" s="340"/>
    </row>
    <row r="88" spans="1:20" s="1" customFormat="1" x14ac:dyDescent="0.25">
      <c r="A88" s="340"/>
      <c r="B88" s="340"/>
      <c r="C88" s="340"/>
      <c r="D88" s="340"/>
      <c r="E88" s="340"/>
      <c r="F88" s="340"/>
      <c r="G88" s="340"/>
      <c r="H88" s="340"/>
      <c r="I88" s="340"/>
      <c r="J88" s="340"/>
      <c r="L88" s="340"/>
      <c r="M88" s="340"/>
      <c r="N88" s="340"/>
      <c r="O88" s="340"/>
      <c r="P88" s="340"/>
      <c r="Q88" s="340"/>
      <c r="R88" s="340"/>
      <c r="S88" s="340"/>
      <c r="T88" s="340"/>
    </row>
    <row r="89" spans="1:20" s="1" customFormat="1" x14ac:dyDescent="0.25">
      <c r="A89" s="340"/>
      <c r="B89" s="340"/>
      <c r="C89" s="340"/>
      <c r="D89" s="340"/>
      <c r="E89" s="340"/>
      <c r="F89" s="340"/>
      <c r="G89" s="340"/>
      <c r="H89" s="340"/>
      <c r="I89" s="340"/>
      <c r="J89" s="340"/>
      <c r="L89" s="340"/>
      <c r="M89" s="340"/>
      <c r="N89" s="340"/>
      <c r="O89" s="340"/>
      <c r="P89" s="340"/>
      <c r="Q89" s="340"/>
      <c r="R89" s="340"/>
      <c r="S89" s="340"/>
      <c r="T89" s="340"/>
    </row>
    <row r="90" spans="1:20" s="1" customFormat="1" x14ac:dyDescent="0.25">
      <c r="A90" s="340"/>
      <c r="B90" s="340"/>
      <c r="C90" s="340"/>
      <c r="D90" s="340"/>
      <c r="E90" s="340"/>
      <c r="F90" s="340"/>
      <c r="G90" s="340"/>
      <c r="H90" s="340"/>
      <c r="I90" s="340"/>
      <c r="J90" s="340"/>
      <c r="L90" s="340"/>
      <c r="M90" s="340"/>
      <c r="N90" s="340"/>
      <c r="O90" s="340"/>
      <c r="P90" s="340"/>
      <c r="Q90" s="340"/>
      <c r="R90" s="340"/>
      <c r="S90" s="340"/>
      <c r="T90" s="340"/>
    </row>
    <row r="91" spans="1:20" s="1" customFormat="1" x14ac:dyDescent="0.25">
      <c r="A91" s="340"/>
      <c r="B91" s="340"/>
      <c r="C91" s="340"/>
      <c r="D91" s="340"/>
      <c r="E91" s="340"/>
      <c r="F91" s="340"/>
      <c r="G91" s="340"/>
      <c r="H91" s="340"/>
      <c r="I91" s="340"/>
      <c r="J91" s="340"/>
      <c r="L91" s="340"/>
      <c r="M91" s="340"/>
      <c r="N91" s="340"/>
      <c r="O91" s="340"/>
      <c r="P91" s="340"/>
      <c r="Q91" s="340"/>
      <c r="R91" s="340"/>
      <c r="S91" s="340"/>
      <c r="T91" s="340"/>
    </row>
    <row r="92" spans="1:20" s="1" customFormat="1" x14ac:dyDescent="0.25">
      <c r="A92" s="340"/>
      <c r="B92" s="340"/>
      <c r="C92" s="340"/>
      <c r="D92" s="340"/>
      <c r="E92" s="340"/>
      <c r="F92" s="340"/>
      <c r="G92" s="340"/>
      <c r="H92" s="340"/>
      <c r="I92" s="340"/>
      <c r="J92" s="340"/>
      <c r="L92" s="340"/>
      <c r="M92" s="340"/>
      <c r="N92" s="340"/>
      <c r="O92" s="340"/>
      <c r="P92" s="340"/>
      <c r="Q92" s="340"/>
      <c r="R92" s="340"/>
      <c r="S92" s="340"/>
      <c r="T92" s="340"/>
    </row>
    <row r="93" spans="1:20" s="1" customFormat="1" x14ac:dyDescent="0.25">
      <c r="A93" s="340"/>
      <c r="B93" s="340"/>
      <c r="C93" s="340"/>
      <c r="D93" s="340"/>
      <c r="E93" s="340"/>
      <c r="F93" s="340"/>
      <c r="G93" s="340"/>
      <c r="H93" s="340"/>
      <c r="I93" s="340"/>
      <c r="J93" s="340"/>
      <c r="L93" s="340"/>
      <c r="M93" s="340"/>
      <c r="N93" s="340"/>
      <c r="O93" s="340"/>
      <c r="P93" s="340"/>
      <c r="Q93" s="340"/>
      <c r="R93" s="340"/>
      <c r="S93" s="340"/>
      <c r="T93" s="340"/>
    </row>
    <row r="94" spans="1:20" s="1" customFormat="1" x14ac:dyDescent="0.25">
      <c r="A94" s="340"/>
      <c r="B94" s="340"/>
      <c r="C94" s="340"/>
      <c r="D94" s="340"/>
      <c r="E94" s="340"/>
      <c r="F94" s="340"/>
      <c r="G94" s="340"/>
      <c r="H94" s="340"/>
      <c r="I94" s="340"/>
      <c r="J94" s="340"/>
      <c r="L94" s="340"/>
      <c r="M94" s="340"/>
      <c r="N94" s="340"/>
      <c r="O94" s="340"/>
      <c r="P94" s="340"/>
      <c r="Q94" s="340"/>
      <c r="R94" s="340"/>
      <c r="S94" s="340"/>
      <c r="T94" s="340"/>
    </row>
    <row r="95" spans="1:20" s="1" customFormat="1" x14ac:dyDescent="0.25">
      <c r="A95" s="340"/>
      <c r="B95" s="340"/>
      <c r="C95" s="340"/>
      <c r="D95" s="340"/>
      <c r="E95" s="340"/>
      <c r="F95" s="340"/>
      <c r="G95" s="340"/>
      <c r="H95" s="340"/>
      <c r="I95" s="340"/>
      <c r="J95" s="340"/>
      <c r="L95" s="340"/>
      <c r="M95" s="340"/>
      <c r="N95" s="340"/>
      <c r="O95" s="340"/>
      <c r="P95" s="340"/>
      <c r="Q95" s="340"/>
      <c r="R95" s="340"/>
      <c r="S95" s="340"/>
      <c r="T95" s="340"/>
    </row>
    <row r="96" spans="1:20" s="1" customFormat="1" x14ac:dyDescent="0.25">
      <c r="A96" s="340"/>
      <c r="B96" s="340"/>
      <c r="C96" s="340"/>
      <c r="D96" s="340"/>
      <c r="E96" s="340"/>
      <c r="F96" s="340"/>
      <c r="G96" s="340"/>
      <c r="H96" s="340"/>
      <c r="I96" s="340"/>
      <c r="J96" s="340"/>
      <c r="L96" s="340"/>
      <c r="M96" s="340"/>
      <c r="N96" s="340"/>
      <c r="O96" s="340"/>
      <c r="P96" s="340"/>
      <c r="Q96" s="340"/>
      <c r="R96" s="340"/>
      <c r="S96" s="340"/>
      <c r="T96" s="340"/>
    </row>
    <row r="97" spans="1:20" s="1" customFormat="1" x14ac:dyDescent="0.25">
      <c r="A97" s="340"/>
      <c r="B97" s="340"/>
      <c r="C97" s="340"/>
      <c r="D97" s="340"/>
      <c r="E97" s="340"/>
      <c r="F97" s="340"/>
      <c r="G97" s="340"/>
      <c r="H97" s="340"/>
      <c r="I97" s="340"/>
      <c r="J97" s="340"/>
      <c r="L97" s="340"/>
      <c r="M97" s="340"/>
      <c r="N97" s="340"/>
      <c r="O97" s="340"/>
      <c r="P97" s="340"/>
      <c r="Q97" s="340"/>
      <c r="R97" s="340"/>
      <c r="S97" s="340"/>
      <c r="T97" s="340"/>
    </row>
    <row r="98" spans="1:20" s="1" customFormat="1" x14ac:dyDescent="0.25">
      <c r="A98" s="340"/>
      <c r="B98" s="340"/>
      <c r="C98" s="340"/>
      <c r="D98" s="340"/>
      <c r="E98" s="340"/>
      <c r="F98" s="340"/>
      <c r="G98" s="340"/>
      <c r="H98" s="340"/>
      <c r="I98" s="340"/>
      <c r="J98" s="340"/>
      <c r="L98" s="340"/>
      <c r="M98" s="340"/>
      <c r="N98" s="340"/>
      <c r="O98" s="340"/>
      <c r="P98" s="340"/>
      <c r="Q98" s="340"/>
      <c r="R98" s="340"/>
      <c r="S98" s="340"/>
      <c r="T98" s="340"/>
    </row>
    <row r="99" spans="1:20" s="1" customFormat="1" x14ac:dyDescent="0.25">
      <c r="A99" s="340"/>
      <c r="B99" s="340"/>
      <c r="C99" s="340"/>
      <c r="D99" s="340"/>
      <c r="E99" s="340"/>
      <c r="F99" s="340"/>
      <c r="G99" s="340"/>
      <c r="H99" s="340"/>
      <c r="I99" s="340"/>
      <c r="J99" s="340"/>
      <c r="L99" s="340"/>
      <c r="M99" s="340"/>
      <c r="N99" s="340"/>
      <c r="O99" s="340"/>
      <c r="P99" s="340"/>
      <c r="Q99" s="340"/>
      <c r="R99" s="340"/>
      <c r="S99" s="340"/>
      <c r="T99" s="340"/>
    </row>
    <row r="100" spans="1:20" s="1" customFormat="1" x14ac:dyDescent="0.25">
      <c r="A100" s="340"/>
      <c r="B100" s="340"/>
      <c r="C100" s="340"/>
      <c r="D100" s="340"/>
      <c r="E100" s="340"/>
      <c r="F100" s="340"/>
      <c r="G100" s="340"/>
      <c r="H100" s="340"/>
      <c r="I100" s="340"/>
      <c r="J100" s="340"/>
      <c r="L100" s="340"/>
      <c r="M100" s="340"/>
      <c r="N100" s="340"/>
      <c r="O100" s="340"/>
      <c r="P100" s="340"/>
      <c r="Q100" s="340"/>
      <c r="R100" s="340"/>
      <c r="S100" s="340"/>
      <c r="T100" s="340"/>
    </row>
    <row r="101" spans="1:20" s="1" customFormat="1" x14ac:dyDescent="0.25">
      <c r="A101" s="340"/>
      <c r="B101" s="340"/>
      <c r="C101" s="340"/>
      <c r="D101" s="340"/>
      <c r="E101" s="340"/>
      <c r="F101" s="340"/>
      <c r="G101" s="340"/>
      <c r="H101" s="340"/>
      <c r="I101" s="340"/>
      <c r="J101" s="340"/>
      <c r="L101" s="340"/>
      <c r="M101" s="340"/>
      <c r="N101" s="340"/>
      <c r="O101" s="340"/>
      <c r="P101" s="340"/>
      <c r="Q101" s="340"/>
      <c r="R101" s="340"/>
      <c r="S101" s="340"/>
      <c r="T101" s="340"/>
    </row>
    <row r="102" spans="1:20" s="1" customFormat="1" x14ac:dyDescent="0.25">
      <c r="A102" s="340"/>
      <c r="B102" s="340"/>
      <c r="C102" s="340"/>
      <c r="D102" s="340"/>
      <c r="E102" s="340"/>
      <c r="F102" s="340"/>
      <c r="G102" s="340"/>
      <c r="H102" s="340"/>
      <c r="I102" s="340"/>
      <c r="J102" s="340"/>
      <c r="L102" s="340"/>
      <c r="M102" s="340"/>
      <c r="N102" s="340"/>
      <c r="O102" s="340"/>
      <c r="P102" s="340"/>
      <c r="Q102" s="340"/>
      <c r="R102" s="340"/>
      <c r="S102" s="340"/>
      <c r="T102" s="340"/>
    </row>
    <row r="103" spans="1:20" s="1" customFormat="1" x14ac:dyDescent="0.25">
      <c r="A103" s="340"/>
      <c r="B103" s="340"/>
      <c r="C103" s="340"/>
      <c r="D103" s="340"/>
      <c r="E103" s="340"/>
      <c r="F103" s="340"/>
      <c r="G103" s="340"/>
      <c r="H103" s="340"/>
      <c r="I103" s="340"/>
      <c r="J103" s="340"/>
      <c r="L103" s="340"/>
      <c r="M103" s="340"/>
      <c r="N103" s="340"/>
      <c r="O103" s="340"/>
      <c r="P103" s="340"/>
      <c r="Q103" s="340"/>
      <c r="R103" s="340"/>
      <c r="S103" s="340"/>
      <c r="T103" s="340"/>
    </row>
    <row r="104" spans="1:20" s="1" customFormat="1" x14ac:dyDescent="0.25">
      <c r="A104" s="340"/>
      <c r="B104" s="340"/>
      <c r="C104" s="340"/>
      <c r="D104" s="340"/>
      <c r="E104" s="340"/>
      <c r="F104" s="340"/>
      <c r="G104" s="340"/>
      <c r="H104" s="340"/>
      <c r="I104" s="340"/>
      <c r="J104" s="340"/>
      <c r="L104" s="340"/>
      <c r="M104" s="340"/>
      <c r="N104" s="340"/>
      <c r="O104" s="340"/>
      <c r="P104" s="340"/>
      <c r="Q104" s="340"/>
      <c r="R104" s="340"/>
      <c r="S104" s="340"/>
      <c r="T104" s="340"/>
    </row>
    <row r="105" spans="1:20" s="1" customFormat="1" x14ac:dyDescent="0.25">
      <c r="A105" s="340"/>
      <c r="B105" s="340"/>
      <c r="C105" s="340"/>
      <c r="D105" s="340"/>
      <c r="E105" s="340"/>
      <c r="F105" s="340"/>
      <c r="G105" s="340"/>
      <c r="H105" s="340"/>
      <c r="I105" s="340"/>
      <c r="J105" s="340"/>
      <c r="L105" s="340"/>
      <c r="M105" s="340"/>
      <c r="N105" s="340"/>
      <c r="O105" s="340"/>
      <c r="P105" s="340"/>
      <c r="Q105" s="340"/>
      <c r="R105" s="340"/>
      <c r="S105" s="340"/>
      <c r="T105" s="340"/>
    </row>
    <row r="106" spans="1:20" s="1" customFormat="1" x14ac:dyDescent="0.25">
      <c r="A106" s="340"/>
      <c r="B106" s="340"/>
      <c r="C106" s="340"/>
      <c r="D106" s="340"/>
      <c r="E106" s="340"/>
      <c r="F106" s="340"/>
      <c r="G106" s="340"/>
      <c r="H106" s="340"/>
      <c r="I106" s="340"/>
      <c r="J106" s="340"/>
      <c r="L106" s="340"/>
      <c r="M106" s="340"/>
      <c r="N106" s="340"/>
      <c r="O106" s="340"/>
      <c r="P106" s="340"/>
      <c r="Q106" s="340"/>
      <c r="R106" s="340"/>
      <c r="S106" s="340"/>
      <c r="T106" s="340"/>
    </row>
    <row r="107" spans="1:20" s="1" customFormat="1" x14ac:dyDescent="0.25">
      <c r="A107" s="340"/>
      <c r="B107" s="340"/>
      <c r="C107" s="340"/>
      <c r="D107" s="340"/>
      <c r="E107" s="340"/>
      <c r="F107" s="340"/>
      <c r="G107" s="340"/>
      <c r="H107" s="340"/>
      <c r="I107" s="340"/>
      <c r="J107" s="340"/>
      <c r="L107" s="340"/>
      <c r="M107" s="340"/>
      <c r="N107" s="340"/>
      <c r="O107" s="340"/>
      <c r="P107" s="340"/>
      <c r="Q107" s="340"/>
      <c r="R107" s="340"/>
      <c r="S107" s="340"/>
      <c r="T107" s="340"/>
    </row>
    <row r="108" spans="1:20" s="1" customFormat="1" x14ac:dyDescent="0.25">
      <c r="A108" s="340"/>
      <c r="B108" s="340"/>
      <c r="C108" s="340"/>
      <c r="D108" s="340"/>
      <c r="E108" s="340"/>
      <c r="F108" s="340"/>
      <c r="G108" s="340"/>
      <c r="H108" s="340"/>
      <c r="I108" s="340"/>
      <c r="J108" s="340"/>
      <c r="L108" s="340"/>
      <c r="M108" s="340"/>
      <c r="N108" s="340"/>
      <c r="O108" s="340"/>
      <c r="P108" s="340"/>
      <c r="Q108" s="340"/>
      <c r="R108" s="340"/>
      <c r="S108" s="340"/>
      <c r="T108" s="340"/>
    </row>
    <row r="109" spans="1:20" s="1" customFormat="1" x14ac:dyDescent="0.25">
      <c r="A109" s="340"/>
      <c r="B109" s="340"/>
      <c r="C109" s="340"/>
      <c r="D109" s="340"/>
      <c r="E109" s="340"/>
      <c r="F109" s="340"/>
      <c r="G109" s="340"/>
      <c r="H109" s="340"/>
      <c r="I109" s="340"/>
      <c r="J109" s="340"/>
      <c r="L109" s="340"/>
      <c r="M109" s="340"/>
      <c r="N109" s="340"/>
      <c r="O109" s="340"/>
      <c r="P109" s="340"/>
      <c r="Q109" s="340"/>
      <c r="R109" s="340"/>
      <c r="S109" s="340"/>
      <c r="T109" s="340"/>
    </row>
    <row r="110" spans="1:20" s="1" customFormat="1" x14ac:dyDescent="0.25">
      <c r="A110" s="340"/>
      <c r="B110" s="340"/>
      <c r="C110" s="340"/>
      <c r="D110" s="340"/>
      <c r="E110" s="340"/>
      <c r="F110" s="340"/>
      <c r="G110" s="340"/>
      <c r="H110" s="340"/>
      <c r="I110" s="340"/>
      <c r="J110" s="340"/>
      <c r="L110" s="340"/>
      <c r="M110" s="340"/>
      <c r="N110" s="340"/>
      <c r="O110" s="340"/>
      <c r="P110" s="340"/>
      <c r="Q110" s="340"/>
      <c r="R110" s="340"/>
      <c r="S110" s="340"/>
      <c r="T110" s="340"/>
    </row>
    <row r="111" spans="1:20" s="1" customFormat="1" x14ac:dyDescent="0.25">
      <c r="A111" s="340"/>
      <c r="B111" s="340"/>
      <c r="C111" s="340"/>
      <c r="D111" s="340"/>
      <c r="E111" s="340"/>
      <c r="F111" s="340"/>
      <c r="G111" s="340"/>
      <c r="H111" s="340"/>
      <c r="I111" s="340"/>
      <c r="J111" s="340"/>
      <c r="L111" s="340"/>
      <c r="M111" s="340"/>
      <c r="N111" s="340"/>
      <c r="O111" s="340"/>
      <c r="P111" s="340"/>
      <c r="Q111" s="340"/>
      <c r="R111" s="340"/>
      <c r="S111" s="340"/>
      <c r="T111" s="340"/>
    </row>
    <row r="112" spans="1:20" s="1" customFormat="1" x14ac:dyDescent="0.25">
      <c r="A112" s="340"/>
      <c r="B112" s="340"/>
      <c r="C112" s="340"/>
      <c r="D112" s="340"/>
      <c r="E112" s="340"/>
      <c r="F112" s="340"/>
      <c r="G112" s="340"/>
      <c r="H112" s="340"/>
      <c r="I112" s="340"/>
      <c r="J112" s="340"/>
      <c r="L112" s="340"/>
      <c r="M112" s="340"/>
      <c r="N112" s="340"/>
      <c r="O112" s="340"/>
      <c r="P112" s="340"/>
      <c r="Q112" s="340"/>
      <c r="R112" s="340"/>
      <c r="S112" s="340"/>
      <c r="T112" s="340"/>
    </row>
    <row r="113" spans="1:20" s="1" customFormat="1" x14ac:dyDescent="0.25">
      <c r="A113" s="340"/>
      <c r="B113" s="340"/>
      <c r="C113" s="340"/>
      <c r="D113" s="340"/>
      <c r="E113" s="340"/>
      <c r="F113" s="340"/>
      <c r="G113" s="340"/>
      <c r="H113" s="340"/>
      <c r="I113" s="340"/>
      <c r="J113" s="340"/>
      <c r="L113" s="340"/>
      <c r="M113" s="340"/>
      <c r="N113" s="340"/>
      <c r="O113" s="340"/>
      <c r="P113" s="340"/>
      <c r="Q113" s="340"/>
      <c r="R113" s="340"/>
      <c r="S113" s="340"/>
      <c r="T113" s="340"/>
    </row>
    <row r="114" spans="1:20" s="1" customFormat="1" x14ac:dyDescent="0.25">
      <c r="A114" s="340"/>
      <c r="B114" s="340"/>
      <c r="C114" s="340"/>
      <c r="D114" s="340"/>
      <c r="E114" s="340"/>
      <c r="F114" s="340"/>
      <c r="G114" s="340"/>
      <c r="H114" s="340"/>
      <c r="I114" s="340"/>
      <c r="J114" s="340"/>
      <c r="L114" s="340"/>
      <c r="M114" s="340"/>
      <c r="N114" s="340"/>
      <c r="O114" s="340"/>
      <c r="P114" s="340"/>
      <c r="Q114" s="340"/>
      <c r="R114" s="340"/>
      <c r="S114" s="340"/>
      <c r="T114" s="340"/>
    </row>
    <row r="115" spans="1:20" s="1" customFormat="1" x14ac:dyDescent="0.25">
      <c r="A115" s="340"/>
      <c r="B115" s="340"/>
      <c r="C115" s="340"/>
      <c r="D115" s="340"/>
      <c r="E115" s="340"/>
      <c r="F115" s="340"/>
      <c r="G115" s="340"/>
      <c r="H115" s="340"/>
      <c r="I115" s="340"/>
      <c r="J115" s="340"/>
      <c r="L115" s="340"/>
      <c r="M115" s="340"/>
      <c r="N115" s="340"/>
      <c r="O115" s="340"/>
      <c r="P115" s="340"/>
      <c r="Q115" s="340"/>
      <c r="R115" s="340"/>
      <c r="S115" s="340"/>
      <c r="T115" s="340"/>
    </row>
    <row r="116" spans="1:20" s="1" customFormat="1" x14ac:dyDescent="0.25">
      <c r="A116" s="340"/>
      <c r="B116" s="340"/>
      <c r="C116" s="340"/>
      <c r="D116" s="340"/>
      <c r="E116" s="340"/>
      <c r="F116" s="340"/>
      <c r="G116" s="340"/>
      <c r="H116" s="340"/>
      <c r="I116" s="340"/>
      <c r="J116" s="340"/>
      <c r="L116" s="340"/>
      <c r="M116" s="340"/>
      <c r="N116" s="340"/>
      <c r="O116" s="340"/>
      <c r="P116" s="340"/>
      <c r="Q116" s="340"/>
      <c r="R116" s="340"/>
      <c r="S116" s="340"/>
      <c r="T116" s="340"/>
    </row>
    <row r="117" spans="1:20" s="1" customFormat="1" x14ac:dyDescent="0.25">
      <c r="A117" s="340"/>
      <c r="B117" s="340"/>
      <c r="C117" s="340"/>
      <c r="D117" s="340"/>
      <c r="E117" s="340"/>
      <c r="F117" s="340"/>
      <c r="G117" s="340"/>
      <c r="H117" s="340"/>
      <c r="I117" s="340"/>
      <c r="J117" s="340"/>
      <c r="L117" s="340"/>
      <c r="M117" s="340"/>
      <c r="N117" s="340"/>
      <c r="O117" s="340"/>
      <c r="P117" s="340"/>
      <c r="Q117" s="340"/>
      <c r="R117" s="340"/>
      <c r="S117" s="340"/>
      <c r="T117" s="340"/>
    </row>
    <row r="118" spans="1:20" s="1" customFormat="1" x14ac:dyDescent="0.25">
      <c r="A118" s="340"/>
      <c r="B118" s="340"/>
      <c r="C118" s="340"/>
      <c r="D118" s="340"/>
      <c r="E118" s="340"/>
      <c r="F118" s="340"/>
      <c r="G118" s="340"/>
      <c r="H118" s="340"/>
      <c r="I118" s="340"/>
      <c r="J118" s="340"/>
      <c r="L118" s="340"/>
      <c r="M118" s="340"/>
      <c r="N118" s="340"/>
      <c r="O118" s="340"/>
      <c r="P118" s="340"/>
      <c r="Q118" s="340"/>
      <c r="R118" s="340"/>
      <c r="S118" s="340"/>
      <c r="T118" s="340"/>
    </row>
    <row r="119" spans="1:20" s="1" customFormat="1" x14ac:dyDescent="0.25">
      <c r="A119" s="340"/>
      <c r="B119" s="340"/>
      <c r="C119" s="340"/>
      <c r="D119" s="340"/>
      <c r="E119" s="340"/>
      <c r="F119" s="340"/>
      <c r="G119" s="340"/>
      <c r="H119" s="340"/>
      <c r="I119" s="340"/>
      <c r="J119" s="340"/>
      <c r="L119" s="340"/>
      <c r="M119" s="340"/>
      <c r="N119" s="340"/>
      <c r="O119" s="340"/>
      <c r="P119" s="340"/>
      <c r="Q119" s="340"/>
      <c r="R119" s="340"/>
      <c r="S119" s="340"/>
      <c r="T119" s="340"/>
    </row>
    <row r="120" spans="1:20" s="1" customFormat="1" x14ac:dyDescent="0.25">
      <c r="A120" s="340"/>
      <c r="B120" s="340"/>
      <c r="C120" s="340"/>
      <c r="D120" s="340"/>
      <c r="E120" s="340"/>
      <c r="F120" s="340"/>
      <c r="G120" s="340"/>
      <c r="H120" s="340"/>
      <c r="I120" s="340"/>
      <c r="J120" s="340"/>
      <c r="L120" s="340"/>
      <c r="M120" s="340"/>
      <c r="N120" s="340"/>
      <c r="O120" s="340"/>
      <c r="P120" s="340"/>
      <c r="Q120" s="340"/>
      <c r="R120" s="340"/>
      <c r="S120" s="340"/>
      <c r="T120" s="340"/>
    </row>
    <row r="121" spans="1:20" s="1" customFormat="1" x14ac:dyDescent="0.25">
      <c r="A121" s="340"/>
      <c r="B121" s="340"/>
      <c r="C121" s="340"/>
      <c r="D121" s="340"/>
      <c r="E121" s="340"/>
      <c r="F121" s="340"/>
      <c r="G121" s="340"/>
      <c r="H121" s="340"/>
      <c r="I121" s="340"/>
      <c r="J121" s="340"/>
      <c r="L121" s="340"/>
      <c r="M121" s="340"/>
      <c r="N121" s="340"/>
      <c r="O121" s="340"/>
      <c r="P121" s="340"/>
      <c r="Q121" s="340"/>
      <c r="R121" s="340"/>
      <c r="S121" s="340"/>
      <c r="T121" s="340"/>
    </row>
    <row r="122" spans="1:20" s="1" customFormat="1" x14ac:dyDescent="0.25">
      <c r="A122" s="340"/>
      <c r="B122" s="340"/>
      <c r="C122" s="340"/>
      <c r="D122" s="340"/>
      <c r="E122" s="340"/>
      <c r="F122" s="340"/>
      <c r="G122" s="340"/>
      <c r="H122" s="340"/>
      <c r="I122" s="340"/>
      <c r="J122" s="340"/>
      <c r="L122" s="340"/>
      <c r="M122" s="340"/>
      <c r="N122" s="340"/>
      <c r="O122" s="340"/>
      <c r="P122" s="340"/>
      <c r="Q122" s="340"/>
      <c r="R122" s="340"/>
      <c r="S122" s="340"/>
      <c r="T122" s="340"/>
    </row>
    <row r="123" spans="1:20" s="1" customFormat="1" x14ac:dyDescent="0.25">
      <c r="A123" s="340"/>
      <c r="B123" s="340"/>
      <c r="C123" s="340"/>
      <c r="D123" s="340"/>
      <c r="E123" s="340"/>
      <c r="F123" s="340"/>
      <c r="G123" s="340"/>
      <c r="H123" s="340"/>
      <c r="I123" s="340"/>
      <c r="J123" s="340"/>
      <c r="L123" s="340"/>
      <c r="M123" s="340"/>
      <c r="N123" s="340"/>
      <c r="O123" s="340"/>
      <c r="P123" s="340"/>
      <c r="Q123" s="340"/>
      <c r="R123" s="340"/>
      <c r="S123" s="340"/>
      <c r="T123" s="340"/>
    </row>
    <row r="124" spans="1:20" s="1" customFormat="1" x14ac:dyDescent="0.25">
      <c r="A124" s="340"/>
      <c r="B124" s="340"/>
      <c r="C124" s="340"/>
      <c r="D124" s="340"/>
      <c r="E124" s="340"/>
      <c r="F124" s="340"/>
      <c r="G124" s="340"/>
      <c r="H124" s="340"/>
      <c r="I124" s="340"/>
      <c r="J124" s="340"/>
      <c r="L124" s="340"/>
      <c r="M124" s="340"/>
      <c r="N124" s="340"/>
      <c r="O124" s="340"/>
      <c r="P124" s="340"/>
      <c r="Q124" s="340"/>
      <c r="R124" s="340"/>
      <c r="S124" s="340"/>
      <c r="T124" s="340"/>
    </row>
    <row r="125" spans="1:20" s="1" customFormat="1" x14ac:dyDescent="0.25">
      <c r="A125" s="340"/>
      <c r="B125" s="340"/>
      <c r="C125" s="340"/>
      <c r="D125" s="340"/>
      <c r="E125" s="340"/>
      <c r="F125" s="340"/>
      <c r="G125" s="340"/>
      <c r="H125" s="340"/>
      <c r="I125" s="340"/>
      <c r="J125" s="340"/>
      <c r="L125" s="340"/>
      <c r="M125" s="340"/>
      <c r="N125" s="340"/>
      <c r="O125" s="340"/>
      <c r="P125" s="340"/>
      <c r="Q125" s="340"/>
      <c r="R125" s="340"/>
      <c r="S125" s="340"/>
      <c r="T125" s="340"/>
    </row>
    <row r="126" spans="1:20" s="1" customFormat="1" x14ac:dyDescent="0.25">
      <c r="A126" s="340"/>
      <c r="B126" s="340"/>
      <c r="C126" s="340"/>
      <c r="D126" s="340"/>
      <c r="E126" s="340"/>
      <c r="F126" s="340"/>
      <c r="G126" s="340"/>
      <c r="H126" s="340"/>
      <c r="I126" s="340"/>
      <c r="J126" s="340"/>
      <c r="L126" s="340"/>
      <c r="M126" s="340"/>
      <c r="N126" s="340"/>
      <c r="O126" s="340"/>
      <c r="P126" s="340"/>
      <c r="Q126" s="340"/>
      <c r="R126" s="340"/>
      <c r="S126" s="340"/>
      <c r="T126" s="340"/>
    </row>
    <row r="127" spans="1:20" s="1" customFormat="1" x14ac:dyDescent="0.25">
      <c r="A127" s="340"/>
      <c r="B127" s="340"/>
      <c r="C127" s="340"/>
      <c r="D127" s="340"/>
      <c r="E127" s="340"/>
      <c r="F127" s="340"/>
      <c r="G127" s="340"/>
      <c r="H127" s="340"/>
      <c r="I127" s="340"/>
      <c r="J127" s="340"/>
      <c r="L127" s="340"/>
      <c r="M127" s="340"/>
      <c r="N127" s="340"/>
      <c r="O127" s="340"/>
      <c r="P127" s="340"/>
      <c r="Q127" s="340"/>
      <c r="R127" s="340"/>
      <c r="S127" s="340"/>
      <c r="T127" s="340"/>
    </row>
    <row r="128" spans="1:20" s="1" customFormat="1" x14ac:dyDescent="0.25">
      <c r="A128" s="340"/>
      <c r="B128" s="340"/>
      <c r="C128" s="340"/>
      <c r="D128" s="340"/>
      <c r="E128" s="340"/>
      <c r="F128" s="340"/>
      <c r="G128" s="340"/>
      <c r="H128" s="340"/>
      <c r="I128" s="340"/>
      <c r="J128" s="340"/>
      <c r="L128" s="340"/>
      <c r="M128" s="340"/>
      <c r="N128" s="340"/>
      <c r="O128" s="340"/>
      <c r="P128" s="340"/>
      <c r="Q128" s="340"/>
      <c r="R128" s="340"/>
      <c r="S128" s="340"/>
      <c r="T128" s="340"/>
    </row>
    <row r="129" spans="1:20" s="1" customFormat="1" x14ac:dyDescent="0.25">
      <c r="A129" s="340"/>
      <c r="B129" s="340"/>
      <c r="C129" s="340"/>
      <c r="D129" s="340"/>
      <c r="E129" s="340"/>
      <c r="F129" s="340"/>
      <c r="G129" s="340"/>
      <c r="H129" s="340"/>
      <c r="I129" s="340"/>
      <c r="J129" s="340"/>
      <c r="L129" s="340"/>
      <c r="M129" s="340"/>
      <c r="N129" s="340"/>
      <c r="O129" s="340"/>
      <c r="P129" s="340"/>
      <c r="Q129" s="340"/>
      <c r="R129" s="340"/>
      <c r="S129" s="340"/>
      <c r="T129" s="340"/>
    </row>
    <row r="130" spans="1:20" s="1" customFormat="1" x14ac:dyDescent="0.25">
      <c r="A130" s="340"/>
      <c r="B130" s="340"/>
      <c r="C130" s="340"/>
      <c r="D130" s="340"/>
      <c r="E130" s="340"/>
      <c r="F130" s="340"/>
      <c r="G130" s="340"/>
      <c r="H130" s="340"/>
      <c r="I130" s="340"/>
      <c r="J130" s="340"/>
      <c r="L130" s="340"/>
      <c r="M130" s="340"/>
      <c r="N130" s="340"/>
      <c r="O130" s="340"/>
      <c r="P130" s="340"/>
      <c r="Q130" s="340"/>
      <c r="R130" s="340"/>
      <c r="S130" s="340"/>
      <c r="T130" s="340"/>
    </row>
    <row r="131" spans="1:20" s="1" customFormat="1" x14ac:dyDescent="0.25">
      <c r="A131" s="340"/>
      <c r="B131" s="340"/>
      <c r="C131" s="340"/>
      <c r="D131" s="340"/>
      <c r="E131" s="340"/>
      <c r="F131" s="340"/>
      <c r="G131" s="340"/>
      <c r="H131" s="340"/>
      <c r="I131" s="340"/>
      <c r="J131" s="340"/>
      <c r="L131" s="340"/>
      <c r="M131" s="340"/>
      <c r="N131" s="340"/>
      <c r="O131" s="340"/>
      <c r="P131" s="340"/>
      <c r="Q131" s="340"/>
      <c r="R131" s="340"/>
      <c r="S131" s="340"/>
      <c r="T131" s="340"/>
    </row>
    <row r="132" spans="1:20" s="1" customFormat="1" x14ac:dyDescent="0.25">
      <c r="A132" s="340"/>
      <c r="B132" s="340"/>
      <c r="C132" s="340"/>
      <c r="D132" s="340"/>
      <c r="E132" s="340"/>
      <c r="F132" s="340"/>
      <c r="G132" s="340"/>
      <c r="H132" s="340"/>
      <c r="I132" s="340"/>
      <c r="J132" s="340"/>
      <c r="L132" s="340"/>
      <c r="M132" s="340"/>
      <c r="N132" s="340"/>
      <c r="O132" s="340"/>
      <c r="P132" s="340"/>
      <c r="Q132" s="340"/>
      <c r="R132" s="340"/>
      <c r="S132" s="340"/>
      <c r="T132" s="340"/>
    </row>
    <row r="133" spans="1:20" s="1" customFormat="1" x14ac:dyDescent="0.25">
      <c r="A133" s="340"/>
      <c r="B133" s="340"/>
      <c r="C133" s="340"/>
      <c r="D133" s="340"/>
      <c r="E133" s="340"/>
      <c r="F133" s="340"/>
      <c r="G133" s="340"/>
      <c r="H133" s="340"/>
      <c r="I133" s="340"/>
      <c r="J133" s="340"/>
      <c r="L133" s="340"/>
      <c r="M133" s="340"/>
      <c r="N133" s="340"/>
      <c r="O133" s="340"/>
      <c r="P133" s="340"/>
      <c r="Q133" s="340"/>
      <c r="R133" s="340"/>
      <c r="S133" s="340"/>
      <c r="T133" s="340"/>
    </row>
    <row r="134" spans="1:20" s="1" customFormat="1" x14ac:dyDescent="0.25">
      <c r="A134" s="340"/>
      <c r="B134" s="340"/>
      <c r="C134" s="340"/>
      <c r="D134" s="340"/>
      <c r="E134" s="340"/>
      <c r="F134" s="340"/>
      <c r="G134" s="340"/>
      <c r="H134" s="340"/>
      <c r="I134" s="340"/>
      <c r="J134" s="340"/>
      <c r="L134" s="340"/>
      <c r="M134" s="340"/>
      <c r="N134" s="340"/>
      <c r="O134" s="340"/>
      <c r="P134" s="340"/>
      <c r="Q134" s="340"/>
      <c r="R134" s="340"/>
      <c r="S134" s="340"/>
      <c r="T134" s="340"/>
    </row>
    <row r="135" spans="1:20" s="1" customFormat="1" x14ac:dyDescent="0.25">
      <c r="A135" s="340"/>
      <c r="B135" s="340"/>
      <c r="C135" s="340"/>
      <c r="D135" s="340"/>
      <c r="E135" s="340"/>
      <c r="F135" s="340"/>
      <c r="G135" s="340"/>
      <c r="H135" s="340"/>
      <c r="I135" s="340"/>
      <c r="J135" s="340"/>
      <c r="L135" s="340"/>
      <c r="M135" s="340"/>
      <c r="N135" s="340"/>
      <c r="O135" s="340"/>
      <c r="P135" s="340"/>
      <c r="Q135" s="340"/>
      <c r="R135" s="340"/>
      <c r="S135" s="340"/>
      <c r="T135" s="340"/>
    </row>
    <row r="136" spans="1:20" s="1" customFormat="1" x14ac:dyDescent="0.25">
      <c r="A136" s="340"/>
      <c r="B136" s="340"/>
      <c r="C136" s="340"/>
      <c r="D136" s="340"/>
      <c r="E136" s="340"/>
      <c r="F136" s="340"/>
      <c r="G136" s="340"/>
      <c r="H136" s="340"/>
      <c r="I136" s="340"/>
      <c r="J136" s="340"/>
      <c r="L136" s="340"/>
      <c r="M136" s="340"/>
      <c r="N136" s="340"/>
      <c r="O136" s="340"/>
      <c r="P136" s="340"/>
      <c r="Q136" s="340"/>
      <c r="R136" s="340"/>
      <c r="S136" s="340"/>
      <c r="T136" s="340"/>
    </row>
    <row r="137" spans="1:20" s="1" customFormat="1" x14ac:dyDescent="0.25">
      <c r="A137" s="340"/>
      <c r="B137" s="340"/>
      <c r="C137" s="340"/>
      <c r="D137" s="340"/>
      <c r="E137" s="340"/>
      <c r="F137" s="340"/>
      <c r="G137" s="340"/>
      <c r="H137" s="340"/>
      <c r="I137" s="340"/>
      <c r="J137" s="340"/>
      <c r="L137" s="340"/>
      <c r="M137" s="340"/>
      <c r="N137" s="340"/>
      <c r="O137" s="340"/>
      <c r="P137" s="340"/>
      <c r="Q137" s="340"/>
      <c r="R137" s="340"/>
      <c r="S137" s="340"/>
      <c r="T137" s="340"/>
    </row>
    <row r="138" spans="1:20" s="1" customFormat="1" x14ac:dyDescent="0.25">
      <c r="A138" s="340"/>
      <c r="B138" s="340"/>
      <c r="C138" s="309"/>
      <c r="D138" s="309"/>
      <c r="E138" s="309"/>
      <c r="F138" s="309"/>
      <c r="G138" s="309"/>
      <c r="H138" s="309"/>
      <c r="I138" s="309"/>
      <c r="J138" s="309"/>
      <c r="L138" s="340"/>
      <c r="M138" s="340"/>
      <c r="N138" s="340"/>
      <c r="O138" s="340"/>
      <c r="P138" s="340"/>
      <c r="Q138" s="340"/>
      <c r="R138" s="340"/>
      <c r="S138" s="340"/>
      <c r="T138" s="340"/>
    </row>
    <row r="139" spans="1:20" s="1" customFormat="1" x14ac:dyDescent="0.25">
      <c r="A139" s="340"/>
      <c r="B139" s="340"/>
      <c r="C139" s="309"/>
      <c r="D139" s="309"/>
      <c r="E139" s="309"/>
      <c r="F139" s="309"/>
      <c r="G139" s="309"/>
      <c r="H139" s="309"/>
      <c r="I139" s="309"/>
      <c r="J139" s="309"/>
      <c r="L139" s="340"/>
      <c r="M139" s="340"/>
      <c r="N139" s="340"/>
      <c r="O139" s="340"/>
      <c r="P139" s="340"/>
      <c r="Q139" s="340"/>
      <c r="R139" s="340"/>
      <c r="S139" s="340"/>
      <c r="T139" s="340"/>
    </row>
  </sheetData>
  <sheetProtection sheet="1" objects="1" scenarios="1"/>
  <mergeCells count="8">
    <mergeCell ref="C23:J23"/>
    <mergeCell ref="L23:T24"/>
    <mergeCell ref="D2:O2"/>
    <mergeCell ref="L4:T6"/>
    <mergeCell ref="L8:T10"/>
    <mergeCell ref="L12:T13"/>
    <mergeCell ref="L21:T22"/>
    <mergeCell ref="L19:T20"/>
  </mergeCells>
  <hyperlinks>
    <hyperlink ref="E5" location="'Едномерно разпределение'!A1" display="Едномерно разпределение на честотите"/>
    <hyperlink ref="E6" location="'Двумерно разпределение'!A1" display="Двумерно разпределение на честотите"/>
    <hyperlink ref="E7" location="'Вариационен анализ'!A1" display="Вариационен анализ"/>
    <hyperlink ref="E10" location="'Обикновена линейна корелация'!A1" display="Обикновена линейна корелация на Пирсън"/>
    <hyperlink ref="E11" location="'Рангова корелация'!A1" display="Рангова корелация на Спирман"/>
    <hyperlink ref="E15" location="ANOVA!A1" display="F-критерий на Фишер"/>
    <hyperlink ref="E14" location="'t-независими извадки'!A1" display="t-критерий на Стюдънт за независими извадки"/>
    <hyperlink ref="E18" location="'t-зависими извадки'!A1" display="t-критерий на Стюдънт за зависими извадки"/>
    <hyperlink ref="E24" location="Survey_1!A1" display="Survey_1"/>
    <hyperlink ref="E25" location="Soccer_juniors!A1" display="Soccer_juniors"/>
    <hyperlink ref="E26" location="Soccer_teams!A1" display="Soccer_teams"/>
    <hyperlink ref="G24" location="EDesign2x2!A1" display="EDesign2x2"/>
    <hyperlink ref="G25" location="Rowing!A1" display="Rowing"/>
    <hyperlink ref="E21" location="'Eксперимент 2x2'!A1" display="Експеримент 2х2"/>
  </hyperlinks>
  <pageMargins left="0.7" right="0.7" top="0.75" bottom="0.75" header="0.3" footer="0.3"/>
  <pageSetup paperSize="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F1318"/>
  <sheetViews>
    <sheetView zoomScale="90" zoomScaleNormal="90" workbookViewId="0"/>
  </sheetViews>
  <sheetFormatPr defaultRowHeight="15" x14ac:dyDescent="0.25"/>
  <cols>
    <col min="1" max="1" width="13.42578125" customWidth="1"/>
    <col min="2" max="2" width="17.28515625" customWidth="1"/>
    <col min="3" max="3" width="3.85546875" style="1" customWidth="1"/>
    <col min="4" max="4" width="3.28515625" style="1" customWidth="1"/>
    <col min="5" max="5" width="17.7109375" customWidth="1"/>
    <col min="13" max="13" width="6.85546875" customWidth="1"/>
    <col min="14" max="14" width="12" customWidth="1"/>
    <col min="15" max="15" width="6" style="23" customWidth="1"/>
    <col min="16" max="16" width="3.42578125" style="24" customWidth="1"/>
    <col min="17" max="18" width="9.140625" style="24"/>
    <col min="21" max="52" width="9.140625" style="2"/>
  </cols>
  <sheetData>
    <row r="1" spans="1:52" s="1" customFormat="1" ht="18.75" customHeight="1" x14ac:dyDescent="0.25">
      <c r="A1" s="216" t="s">
        <v>243</v>
      </c>
      <c r="B1" s="216" t="s">
        <v>297</v>
      </c>
      <c r="C1" s="412" t="s">
        <v>0</v>
      </c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s="1" customFormat="1" x14ac:dyDescent="0.25">
      <c r="A2" s="1" t="s">
        <v>11</v>
      </c>
      <c r="O2" s="3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s="1" customFormat="1" x14ac:dyDescent="0.25">
      <c r="A3" s="4" t="s">
        <v>1</v>
      </c>
      <c r="B3" s="25" t="s">
        <v>2</v>
      </c>
      <c r="F3" s="1" t="s">
        <v>12</v>
      </c>
      <c r="O3" s="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s="1" customFormat="1" x14ac:dyDescent="0.25">
      <c r="A4" s="5">
        <v>1</v>
      </c>
      <c r="B4" s="22"/>
      <c r="F4" s="1" t="s">
        <v>13</v>
      </c>
      <c r="O4" s="3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s="1" customFormat="1" x14ac:dyDescent="0.25">
      <c r="A5" s="6">
        <v>2</v>
      </c>
      <c r="B5" s="22"/>
      <c r="F5" s="1" t="s">
        <v>14</v>
      </c>
      <c r="O5" s="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s="1" customFormat="1" x14ac:dyDescent="0.25">
      <c r="A6" s="6">
        <v>3</v>
      </c>
      <c r="B6" s="22"/>
      <c r="G6" s="1" t="s">
        <v>15</v>
      </c>
      <c r="O6" s="3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s="1" customFormat="1" ht="15" customHeight="1" x14ac:dyDescent="0.25">
      <c r="A7" s="6">
        <v>4</v>
      </c>
      <c r="B7" s="22"/>
      <c r="G7" s="7" t="s">
        <v>3</v>
      </c>
      <c r="H7" s="413" t="s">
        <v>4</v>
      </c>
      <c r="I7" s="414"/>
      <c r="J7" s="414"/>
      <c r="O7" s="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s="1" customFormat="1" ht="15" customHeight="1" x14ac:dyDescent="0.25">
      <c r="A8" s="6">
        <v>5</v>
      </c>
      <c r="B8" s="22"/>
      <c r="G8" s="8">
        <v>1</v>
      </c>
      <c r="H8" s="405"/>
      <c r="I8" s="406"/>
      <c r="J8" s="407"/>
      <c r="O8" s="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15" customHeight="1" x14ac:dyDescent="0.25">
      <c r="A9" s="6">
        <v>6</v>
      </c>
      <c r="B9" s="22"/>
      <c r="C9" s="9"/>
      <c r="E9" s="1"/>
      <c r="F9" s="1"/>
      <c r="G9" s="8">
        <v>2</v>
      </c>
      <c r="H9" s="405"/>
      <c r="I9" s="406"/>
      <c r="J9" s="407"/>
      <c r="K9" s="1"/>
      <c r="L9" s="1"/>
      <c r="M9" s="1"/>
      <c r="N9" s="1"/>
      <c r="O9" s="3"/>
      <c r="P9" s="1"/>
      <c r="Q9" s="1"/>
      <c r="R9" s="1"/>
      <c r="S9" s="1"/>
      <c r="T9" s="1"/>
    </row>
    <row r="10" spans="1:52" x14ac:dyDescent="0.25">
      <c r="A10" s="6">
        <v>7</v>
      </c>
      <c r="B10" s="22"/>
      <c r="C10" s="10"/>
      <c r="E10" s="1"/>
      <c r="F10" s="1"/>
      <c r="G10" s="8">
        <v>3</v>
      </c>
      <c r="H10" s="405"/>
      <c r="I10" s="406"/>
      <c r="J10" s="407"/>
      <c r="K10" s="1"/>
      <c r="L10" s="1"/>
      <c r="M10" s="1"/>
      <c r="N10" s="1"/>
      <c r="O10" s="3"/>
      <c r="P10" s="1"/>
      <c r="Q10" s="1"/>
      <c r="R10" s="1"/>
      <c r="S10" s="1"/>
      <c r="T10" s="1"/>
    </row>
    <row r="11" spans="1:52" x14ac:dyDescent="0.25">
      <c r="A11" s="6">
        <v>8</v>
      </c>
      <c r="B11" s="22"/>
      <c r="C11" s="10"/>
      <c r="E11" s="1"/>
      <c r="F11" s="1"/>
      <c r="G11" s="8">
        <v>4</v>
      </c>
      <c r="H11" s="405"/>
      <c r="I11" s="406"/>
      <c r="J11" s="407"/>
      <c r="K11" s="1"/>
      <c r="L11" s="1"/>
      <c r="M11" s="1"/>
      <c r="N11" s="1"/>
      <c r="O11" s="3"/>
      <c r="P11" s="1"/>
      <c r="Q11" s="1"/>
      <c r="R11" s="1"/>
      <c r="S11" s="1"/>
      <c r="T11" s="1"/>
    </row>
    <row r="12" spans="1:52" x14ac:dyDescent="0.25">
      <c r="A12" s="6">
        <v>9</v>
      </c>
      <c r="B12" s="22"/>
      <c r="C12" s="10"/>
      <c r="G12" s="8">
        <v>5</v>
      </c>
      <c r="H12" s="405"/>
      <c r="I12" s="406"/>
      <c r="J12" s="407"/>
      <c r="N12" s="1"/>
      <c r="O12" s="3"/>
      <c r="P12" s="1"/>
      <c r="Q12" s="1"/>
      <c r="R12" s="1"/>
      <c r="S12" s="1"/>
      <c r="T12" s="1"/>
    </row>
    <row r="13" spans="1:52" x14ac:dyDescent="0.25">
      <c r="A13" s="6">
        <v>11</v>
      </c>
      <c r="B13" s="22"/>
      <c r="C13" s="10"/>
      <c r="E13" s="351"/>
      <c r="F13" s="408"/>
      <c r="G13" s="408"/>
      <c r="H13" s="408"/>
      <c r="I13" s="408"/>
      <c r="J13" s="408"/>
      <c r="K13" s="408"/>
      <c r="L13" s="408"/>
      <c r="M13" s="408"/>
      <c r="N13" s="408"/>
      <c r="O13" s="3"/>
      <c r="P13" s="1"/>
      <c r="Q13" s="1"/>
      <c r="R13" s="1"/>
      <c r="S13" s="1"/>
      <c r="T13" s="1"/>
    </row>
    <row r="14" spans="1:52" x14ac:dyDescent="0.25">
      <c r="A14" s="6">
        <v>12</v>
      </c>
      <c r="B14" s="22"/>
      <c r="C14" s="10"/>
      <c r="E14" s="1" t="s">
        <v>16</v>
      </c>
      <c r="F14" s="1"/>
      <c r="G14" s="1"/>
      <c r="H14" s="1"/>
      <c r="I14" s="1"/>
      <c r="J14" s="1"/>
      <c r="K14" s="1"/>
      <c r="N14" s="1"/>
      <c r="O14" s="3"/>
      <c r="P14" s="1"/>
      <c r="Q14" s="1"/>
      <c r="R14" s="1"/>
      <c r="S14" s="1"/>
      <c r="T14" s="1"/>
    </row>
    <row r="15" spans="1:52" x14ac:dyDescent="0.25">
      <c r="A15" s="6">
        <v>13</v>
      </c>
      <c r="B15" s="22"/>
      <c r="C15" s="10"/>
      <c r="E15" s="409" t="str">
        <f>B3</f>
        <v>X</v>
      </c>
      <c r="F15" s="409"/>
      <c r="G15" s="409"/>
      <c r="H15" s="410" t="s">
        <v>5</v>
      </c>
      <c r="I15" s="411"/>
      <c r="J15" s="411"/>
      <c r="K15" s="411"/>
      <c r="L15" s="411"/>
      <c r="M15" s="411"/>
      <c r="N15" s="411"/>
      <c r="O15" s="411"/>
      <c r="P15" s="1"/>
      <c r="Q15" s="1"/>
      <c r="R15" s="1"/>
      <c r="S15" s="1"/>
    </row>
    <row r="16" spans="1:52" x14ac:dyDescent="0.25">
      <c r="A16" s="6">
        <v>14</v>
      </c>
      <c r="B16" s="22"/>
      <c r="C16" s="10"/>
      <c r="D16" s="2"/>
      <c r="E16" s="11" t="s">
        <v>6</v>
      </c>
      <c r="F16" s="11" t="s">
        <v>7</v>
      </c>
      <c r="G16" s="11" t="s">
        <v>8</v>
      </c>
      <c r="H16" s="410"/>
      <c r="I16" s="411"/>
      <c r="J16" s="411"/>
      <c r="K16" s="411"/>
      <c r="L16" s="411"/>
      <c r="M16" s="411"/>
      <c r="N16" s="411"/>
      <c r="O16" s="411"/>
      <c r="P16" s="1"/>
      <c r="Q16" s="1"/>
      <c r="R16" s="1"/>
      <c r="S16" s="1"/>
      <c r="T16" s="1"/>
    </row>
    <row r="17" spans="1:58" x14ac:dyDescent="0.25">
      <c r="A17" s="6">
        <v>15</v>
      </c>
      <c r="B17" s="22"/>
      <c r="C17" s="10"/>
      <c r="D17" s="2">
        <v>1</v>
      </c>
      <c r="E17" s="12" t="str">
        <f>IF(H8="","",H8)</f>
        <v/>
      </c>
      <c r="F17" s="13" t="str">
        <f>IF($D$22=0,"",COUNTIF($B:$B,D17))</f>
        <v/>
      </c>
      <c r="G17" s="14" t="str">
        <f>IF(F17="","",F17/$F$22*100)</f>
        <v/>
      </c>
      <c r="H17" s="15" t="str">
        <f>IF($D$22=0,"",REPT("o",F17))</f>
        <v/>
      </c>
      <c r="I17" s="1"/>
      <c r="J17" s="1"/>
      <c r="K17" s="1"/>
      <c r="L17" s="1"/>
      <c r="M17" s="1"/>
      <c r="N17" s="1"/>
      <c r="O17" s="3"/>
      <c r="P17" s="1"/>
      <c r="Q17" s="1"/>
      <c r="R17" s="1"/>
      <c r="S17" s="1"/>
      <c r="T17" s="1"/>
    </row>
    <row r="18" spans="1:58" x14ac:dyDescent="0.25">
      <c r="A18" s="6">
        <v>16</v>
      </c>
      <c r="B18" s="22"/>
      <c r="C18" s="10"/>
      <c r="D18" s="2">
        <v>2</v>
      </c>
      <c r="E18" s="12" t="str">
        <f>IF(H9="","",H9)</f>
        <v/>
      </c>
      <c r="F18" s="13" t="str">
        <f>IF($D$22=0,"",COUNTIF($B:$B,D18))</f>
        <v/>
      </c>
      <c r="G18" s="14" t="str">
        <f>IF(F18="","",F18/$F$22*100)</f>
        <v/>
      </c>
      <c r="H18" s="16" t="str">
        <f>IF($D$22=0,"",REPT("o",F18))</f>
        <v/>
      </c>
      <c r="I18" s="1"/>
      <c r="J18" s="1"/>
      <c r="K18" s="1"/>
      <c r="L18" s="1"/>
      <c r="M18" s="1"/>
      <c r="N18" s="1"/>
      <c r="O18" s="3"/>
      <c r="P18" s="1"/>
      <c r="Q18" s="1"/>
      <c r="R18" s="1"/>
      <c r="S18" s="3"/>
      <c r="T18" s="1"/>
    </row>
    <row r="19" spans="1:58" x14ac:dyDescent="0.25">
      <c r="A19" s="6">
        <v>17</v>
      </c>
      <c r="B19" s="22"/>
      <c r="C19" s="10"/>
      <c r="D19" s="2">
        <v>3</v>
      </c>
      <c r="E19" s="12" t="str">
        <f>IF(H10="","",H10)</f>
        <v/>
      </c>
      <c r="F19" s="13" t="str">
        <f>IF($D$22=0,"",COUNTIF($B:$B,D19))</f>
        <v/>
      </c>
      <c r="G19" s="14" t="str">
        <f>IF(F19="","",F19/$F$22*100)</f>
        <v/>
      </c>
      <c r="H19" s="16" t="str">
        <f>IF($D$22=0,"",REPT("o",F19))</f>
        <v/>
      </c>
      <c r="I19" s="1"/>
      <c r="J19" s="1"/>
      <c r="K19" s="1"/>
      <c r="L19" s="1"/>
      <c r="M19" s="1"/>
      <c r="N19" s="1"/>
      <c r="O19" s="3"/>
      <c r="P19" s="1"/>
      <c r="Q19" s="1"/>
      <c r="R19" s="1"/>
      <c r="S19" s="1"/>
      <c r="T19" s="1"/>
    </row>
    <row r="20" spans="1:58" x14ac:dyDescent="0.25">
      <c r="A20" s="6">
        <v>18</v>
      </c>
      <c r="B20" s="22"/>
      <c r="C20" s="10"/>
      <c r="D20" s="2">
        <v>4</v>
      </c>
      <c r="E20" s="12" t="str">
        <f>IF(H11="","",H11)</f>
        <v/>
      </c>
      <c r="F20" s="13" t="str">
        <f>IF($D$22=0,"",COUNTIF($B:$B,D20))</f>
        <v/>
      </c>
      <c r="G20" s="14" t="str">
        <f>IF(F20="","",F20/$F$22*100)</f>
        <v/>
      </c>
      <c r="H20" s="16" t="str">
        <f>IF($D$22=0,"",REPT("o",F20))</f>
        <v/>
      </c>
      <c r="I20" s="1"/>
      <c r="J20" s="1"/>
      <c r="K20" s="1"/>
      <c r="L20" s="1"/>
      <c r="M20" s="1"/>
      <c r="N20" s="1"/>
      <c r="O20" s="3"/>
      <c r="P20" s="1"/>
      <c r="Q20" s="1"/>
      <c r="R20" s="1"/>
      <c r="S20" s="1"/>
      <c r="T20" s="1" t="s">
        <v>17</v>
      </c>
    </row>
    <row r="21" spans="1:58" x14ac:dyDescent="0.25">
      <c r="A21" s="6">
        <v>19</v>
      </c>
      <c r="B21" s="22"/>
      <c r="C21" s="10"/>
      <c r="D21" s="2">
        <v>5</v>
      </c>
      <c r="E21" s="12" t="str">
        <f>IF(H12="","",H12)</f>
        <v/>
      </c>
      <c r="F21" s="13" t="str">
        <f>IF($D$22=0,"",COUNTIF($B:$B,D21))</f>
        <v/>
      </c>
      <c r="G21" s="14" t="str">
        <f>IF(F21="","",F21/$F$22*100)</f>
        <v/>
      </c>
      <c r="H21" s="16" t="str">
        <f>IF($D$22=0,"",REPT("o",F21))</f>
        <v/>
      </c>
      <c r="I21" s="1"/>
      <c r="J21" s="1"/>
      <c r="K21" s="17"/>
      <c r="L21" s="1"/>
      <c r="M21" s="1"/>
      <c r="N21" s="1"/>
      <c r="O21" s="1"/>
      <c r="P21" s="1"/>
      <c r="Q21" s="1"/>
      <c r="R21" s="1"/>
      <c r="S21" s="1"/>
      <c r="T21" s="1"/>
    </row>
    <row r="22" spans="1:58" x14ac:dyDescent="0.25">
      <c r="A22" s="6">
        <v>20</v>
      </c>
      <c r="B22" s="22"/>
      <c r="C22" s="10"/>
      <c r="D22" s="2">
        <f>COUNT(B:B)</f>
        <v>0</v>
      </c>
      <c r="E22" s="11" t="s">
        <v>9</v>
      </c>
      <c r="F22" s="11">
        <f>SUM(F17:F21)</f>
        <v>0</v>
      </c>
      <c r="G22" s="11">
        <f>SUM(G17:G21)</f>
        <v>0</v>
      </c>
      <c r="H22" s="1"/>
      <c r="I22" s="1"/>
      <c r="J22" s="1"/>
      <c r="K22" s="1"/>
      <c r="L22" s="1"/>
      <c r="M22" s="1"/>
      <c r="N22" s="1"/>
      <c r="O22" s="3"/>
      <c r="P22" s="1"/>
      <c r="Q22" s="1"/>
      <c r="R22" s="1"/>
    </row>
    <row r="23" spans="1:58" x14ac:dyDescent="0.25">
      <c r="A23" s="6">
        <v>21</v>
      </c>
      <c r="B23" s="22"/>
      <c r="C23" s="10"/>
      <c r="E23" s="1"/>
      <c r="G23" s="1"/>
      <c r="H23" s="1" t="s">
        <v>10</v>
      </c>
      <c r="I23" s="1"/>
      <c r="J23" s="1"/>
      <c r="K23" s="1"/>
      <c r="L23" s="1"/>
      <c r="M23" s="1"/>
      <c r="O23" s="3"/>
      <c r="P23" s="1"/>
      <c r="Q23" s="1"/>
      <c r="R23" s="1"/>
      <c r="S23" s="1"/>
      <c r="T23" s="1"/>
    </row>
    <row r="24" spans="1:58" x14ac:dyDescent="0.25">
      <c r="A24" s="6">
        <v>23</v>
      </c>
      <c r="B24" s="22"/>
      <c r="C24" s="10"/>
      <c r="E24" s="1"/>
      <c r="F24" s="1"/>
      <c r="G24" s="1"/>
      <c r="H24" s="1"/>
      <c r="I24" s="1"/>
      <c r="J24" s="1"/>
      <c r="K24" s="1"/>
      <c r="L24" s="1"/>
      <c r="M24" s="1"/>
      <c r="N24" s="1"/>
      <c r="O24" s="3"/>
      <c r="P24" s="1"/>
      <c r="Q24" s="1"/>
      <c r="R24" s="1"/>
      <c r="S24" s="1"/>
      <c r="T24" s="1"/>
    </row>
    <row r="25" spans="1:58" x14ac:dyDescent="0.25">
      <c r="A25" s="6">
        <v>24</v>
      </c>
      <c r="B25" s="22"/>
      <c r="C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3"/>
      <c r="P25" s="1"/>
      <c r="Q25" s="1"/>
      <c r="R25" s="1"/>
      <c r="S25" s="1"/>
      <c r="T25" s="1"/>
    </row>
    <row r="26" spans="1:58" x14ac:dyDescent="0.25">
      <c r="A26" s="6">
        <v>25</v>
      </c>
      <c r="B26" s="22"/>
      <c r="C26" s="10"/>
      <c r="E26" s="1"/>
      <c r="F26" s="1"/>
      <c r="G26" s="1"/>
      <c r="H26" s="1"/>
      <c r="I26" s="1"/>
      <c r="J26" s="1"/>
      <c r="K26" s="1"/>
      <c r="L26" s="1"/>
      <c r="M26" s="1"/>
      <c r="N26" s="1"/>
      <c r="O26" s="3"/>
      <c r="P26" s="1"/>
      <c r="Q26" s="1"/>
      <c r="R26" s="1"/>
      <c r="S26" s="1"/>
      <c r="T26" s="1"/>
    </row>
    <row r="27" spans="1:58" x14ac:dyDescent="0.25">
      <c r="A27" s="6">
        <v>26</v>
      </c>
      <c r="B27" s="22"/>
      <c r="C27" s="10"/>
      <c r="E27" s="1"/>
      <c r="F27" s="1"/>
      <c r="G27" s="1"/>
      <c r="H27" s="1"/>
      <c r="I27" s="1"/>
      <c r="J27" s="1"/>
      <c r="K27" s="1"/>
      <c r="L27" s="1"/>
      <c r="M27" s="1"/>
      <c r="N27" s="1"/>
      <c r="O27" s="3"/>
      <c r="P27" s="1"/>
      <c r="Q27" s="1"/>
      <c r="R27" s="1"/>
      <c r="S27" s="1"/>
      <c r="T27" s="1"/>
    </row>
    <row r="28" spans="1:58" x14ac:dyDescent="0.25">
      <c r="A28" s="6">
        <v>27</v>
      </c>
      <c r="B28" s="22"/>
      <c r="C28" s="10"/>
      <c r="E28" s="1"/>
      <c r="F28" s="1"/>
      <c r="G28" s="1"/>
      <c r="H28" s="1"/>
      <c r="I28" s="1"/>
      <c r="J28" s="1"/>
      <c r="K28" s="1"/>
      <c r="L28" s="1"/>
      <c r="M28" s="1"/>
      <c r="N28" s="1"/>
      <c r="O28" s="3"/>
      <c r="P28" s="1"/>
      <c r="Q28" s="1"/>
      <c r="R28" s="1"/>
      <c r="S28" s="1"/>
      <c r="T28" s="1"/>
    </row>
    <row r="29" spans="1:58" x14ac:dyDescent="0.25">
      <c r="A29" s="6">
        <v>28</v>
      </c>
      <c r="B29" s="22"/>
      <c r="C29" s="10"/>
      <c r="E29" s="1"/>
      <c r="F29" s="1"/>
      <c r="G29" s="1"/>
      <c r="H29" s="1"/>
      <c r="I29" s="1"/>
      <c r="J29" s="1"/>
      <c r="K29" s="1"/>
      <c r="L29" s="1"/>
      <c r="M29" s="1"/>
      <c r="N29" s="1"/>
      <c r="O29" s="3"/>
      <c r="P29" s="1"/>
      <c r="Q29" s="1"/>
      <c r="R29" s="1"/>
      <c r="S29" s="1"/>
      <c r="T29" s="1"/>
    </row>
    <row r="30" spans="1:58" x14ac:dyDescent="0.25">
      <c r="A30" s="6">
        <v>29</v>
      </c>
      <c r="B30" s="22"/>
      <c r="C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3"/>
      <c r="P30" s="1"/>
      <c r="Q30" s="1"/>
      <c r="R30" s="1"/>
      <c r="S30" s="2"/>
      <c r="T30" s="2"/>
      <c r="AL30" s="18"/>
    </row>
    <row r="31" spans="1:58" x14ac:dyDescent="0.25">
      <c r="A31" s="6">
        <v>30</v>
      </c>
      <c r="B31" s="22"/>
      <c r="C31" s="10"/>
      <c r="E31" s="1"/>
      <c r="F31" s="1"/>
      <c r="G31" s="1"/>
      <c r="H31" s="1"/>
      <c r="I31" s="1"/>
      <c r="J31" s="1"/>
      <c r="K31" s="1"/>
      <c r="L31" s="1"/>
      <c r="M31" s="1"/>
      <c r="N31" s="1"/>
      <c r="O31" s="3"/>
      <c r="P31" s="1"/>
      <c r="Q31" s="1"/>
      <c r="R31" s="1"/>
      <c r="S31" s="2"/>
      <c r="T31" s="2"/>
    </row>
    <row r="32" spans="1:58" x14ac:dyDescent="0.25">
      <c r="A32" s="6">
        <v>31</v>
      </c>
      <c r="B32" s="22"/>
      <c r="C32" s="10"/>
      <c r="E32" s="1"/>
      <c r="F32" s="1"/>
      <c r="G32" s="1"/>
      <c r="H32" s="1"/>
      <c r="I32" s="1"/>
      <c r="J32" s="1"/>
      <c r="K32" s="1"/>
      <c r="L32" s="1"/>
      <c r="M32" s="1"/>
      <c r="N32" s="1"/>
      <c r="O32" s="3"/>
      <c r="P32" s="1"/>
      <c r="Q32" s="1"/>
      <c r="R32" s="1"/>
      <c r="S32" s="2"/>
      <c r="T32" s="2"/>
      <c r="AZ32" s="19"/>
      <c r="BA32" s="20"/>
      <c r="BB32" s="20"/>
      <c r="BC32" s="20"/>
      <c r="BD32" s="20"/>
      <c r="BE32" s="20"/>
      <c r="BF32" s="20"/>
    </row>
    <row r="33" spans="1:58" x14ac:dyDescent="0.25">
      <c r="A33" s="6">
        <v>32</v>
      </c>
      <c r="B33" s="22"/>
      <c r="C33" s="10"/>
      <c r="E33" s="1"/>
      <c r="F33" s="1"/>
      <c r="G33" s="1"/>
      <c r="H33" s="1"/>
      <c r="I33" s="1"/>
      <c r="J33" s="1"/>
      <c r="K33" s="1"/>
      <c r="L33" s="1"/>
      <c r="M33" s="2"/>
      <c r="N33" s="2"/>
      <c r="O33" s="18"/>
      <c r="P33" s="2"/>
      <c r="Q33" s="2"/>
      <c r="R33" s="2"/>
      <c r="S33" s="2"/>
      <c r="T33" s="2"/>
      <c r="AZ33" s="19"/>
      <c r="BA33" s="20"/>
      <c r="BB33" s="20"/>
      <c r="BC33" s="20"/>
      <c r="BD33" s="20"/>
      <c r="BE33" s="20"/>
      <c r="BF33" s="20"/>
    </row>
    <row r="34" spans="1:58" x14ac:dyDescent="0.25">
      <c r="A34" s="6">
        <v>33</v>
      </c>
      <c r="B34" s="22"/>
      <c r="C34" s="10"/>
      <c r="E34" s="1"/>
      <c r="F34" s="1"/>
      <c r="G34" s="1"/>
      <c r="H34" s="1"/>
      <c r="I34" s="1"/>
      <c r="J34" s="1"/>
      <c r="K34" s="1"/>
      <c r="L34" s="1"/>
      <c r="M34" s="2"/>
      <c r="N34" s="2"/>
      <c r="O34" s="18"/>
      <c r="P34" s="2"/>
      <c r="Q34" s="2"/>
      <c r="R34" s="2"/>
      <c r="S34" s="2"/>
      <c r="T34" s="2"/>
      <c r="AZ34" s="19"/>
      <c r="BA34" s="20"/>
      <c r="BB34" s="20"/>
      <c r="BC34" s="20"/>
      <c r="BD34" s="20"/>
      <c r="BE34" s="20"/>
      <c r="BF34" s="20"/>
    </row>
    <row r="35" spans="1:58" ht="15" customHeight="1" x14ac:dyDescent="0.25">
      <c r="A35" s="6">
        <v>34</v>
      </c>
      <c r="B35" s="22"/>
      <c r="C35" s="10"/>
      <c r="E35" s="1"/>
      <c r="F35" s="1"/>
      <c r="G35" s="1"/>
      <c r="H35" s="1"/>
      <c r="I35" s="1"/>
      <c r="J35" s="1"/>
      <c r="K35" s="1"/>
      <c r="L35" s="1"/>
      <c r="M35" s="2"/>
      <c r="N35" s="2"/>
      <c r="O35" s="18"/>
      <c r="P35" s="2"/>
      <c r="Q35" s="2"/>
      <c r="R35" s="2"/>
      <c r="S35" s="2"/>
      <c r="T35" s="2"/>
      <c r="AZ35" s="19"/>
      <c r="BA35" s="20"/>
      <c r="BB35" s="20"/>
      <c r="BC35" s="20"/>
      <c r="BD35" s="20"/>
      <c r="BE35" s="20"/>
      <c r="BF35" s="20"/>
    </row>
    <row r="36" spans="1:58" x14ac:dyDescent="0.25">
      <c r="A36" s="6">
        <v>35</v>
      </c>
      <c r="B36" s="22"/>
      <c r="C36" s="10"/>
      <c r="E36" s="1"/>
      <c r="F36" s="1"/>
      <c r="G36" s="1"/>
      <c r="H36" s="1"/>
      <c r="I36" s="1"/>
      <c r="J36" s="1"/>
      <c r="K36" s="1"/>
      <c r="L36" s="1"/>
      <c r="N36" s="2"/>
      <c r="O36" s="18"/>
      <c r="P36" s="2"/>
      <c r="Q36" s="2"/>
      <c r="R36" s="21"/>
      <c r="S36" s="2"/>
      <c r="T36" s="2"/>
      <c r="AZ36" s="19"/>
      <c r="BA36" s="20"/>
      <c r="BB36" s="20"/>
      <c r="BC36" s="20"/>
      <c r="BD36" s="20"/>
      <c r="BE36" s="20"/>
      <c r="BF36" s="20"/>
    </row>
    <row r="37" spans="1:58" x14ac:dyDescent="0.25">
      <c r="A37" s="6">
        <v>36</v>
      </c>
      <c r="B37" s="22"/>
      <c r="C37" s="10"/>
      <c r="E37" s="1"/>
      <c r="F37" s="1"/>
      <c r="G37" s="1"/>
      <c r="H37" s="1"/>
      <c r="I37" s="1"/>
      <c r="J37" s="1"/>
      <c r="K37" s="1"/>
      <c r="L37" s="1"/>
      <c r="M37" s="2"/>
      <c r="N37" s="2"/>
      <c r="O37" s="18"/>
      <c r="P37" s="2"/>
      <c r="Q37" s="2"/>
      <c r="R37" s="2"/>
      <c r="S37" s="2"/>
      <c r="T37" s="2"/>
      <c r="AL37" s="18"/>
      <c r="AZ37" s="19"/>
      <c r="BA37" s="20"/>
      <c r="BB37" s="20"/>
      <c r="BC37" s="20"/>
      <c r="BD37" s="20"/>
      <c r="BE37" s="20"/>
      <c r="BF37" s="20"/>
    </row>
    <row r="38" spans="1:58" x14ac:dyDescent="0.25">
      <c r="A38" s="6">
        <v>37</v>
      </c>
      <c r="B38" s="22"/>
      <c r="C38" s="10"/>
      <c r="E38" s="1"/>
      <c r="F38" s="1"/>
      <c r="G38" s="1"/>
      <c r="H38" s="1"/>
      <c r="I38" s="1"/>
      <c r="J38" s="1"/>
      <c r="K38" s="1"/>
      <c r="L38" s="1"/>
      <c r="M38" s="2"/>
      <c r="N38" s="2"/>
      <c r="O38" s="18"/>
      <c r="P38" s="2"/>
      <c r="Q38" s="2"/>
      <c r="R38" s="2"/>
      <c r="S38" s="2"/>
      <c r="T38" s="2"/>
      <c r="AL38" s="18"/>
      <c r="AZ38" s="19"/>
      <c r="BB38" s="19"/>
      <c r="BC38" s="20"/>
      <c r="BD38" s="20"/>
      <c r="BE38" s="20"/>
      <c r="BF38" s="20"/>
    </row>
    <row r="39" spans="1:58" x14ac:dyDescent="0.25">
      <c r="A39" s="6">
        <v>38</v>
      </c>
      <c r="B39" s="22"/>
      <c r="C39" s="10"/>
      <c r="E39" s="1"/>
      <c r="F39" s="1"/>
      <c r="G39" s="1"/>
      <c r="H39" s="1"/>
      <c r="I39" s="1"/>
      <c r="J39" s="1"/>
      <c r="K39" s="1"/>
      <c r="L39" s="1"/>
      <c r="M39" s="2"/>
      <c r="N39" s="2"/>
      <c r="O39" s="18"/>
      <c r="P39" s="2"/>
      <c r="Q39" s="2"/>
      <c r="R39" s="2"/>
      <c r="S39" s="2"/>
      <c r="T39" s="2"/>
      <c r="AZ39" s="19"/>
      <c r="BA39" s="20"/>
      <c r="BB39" s="20"/>
      <c r="BC39" s="20"/>
      <c r="BD39" s="20"/>
      <c r="BE39" s="20"/>
      <c r="BF39" s="20"/>
    </row>
    <row r="40" spans="1:58" x14ac:dyDescent="0.25">
      <c r="A40" s="6">
        <v>39</v>
      </c>
      <c r="B40" s="22"/>
      <c r="C40" s="10"/>
      <c r="E40" s="1"/>
      <c r="F40" s="1"/>
      <c r="G40" s="1"/>
      <c r="H40" s="1"/>
      <c r="I40" s="1"/>
      <c r="J40" s="1"/>
      <c r="K40" s="1"/>
      <c r="L40" s="1"/>
      <c r="M40" s="2"/>
      <c r="N40" s="2"/>
      <c r="O40" s="18"/>
      <c r="P40" s="2"/>
      <c r="Q40" s="2"/>
      <c r="R40" s="2"/>
      <c r="S40" s="2"/>
      <c r="T40" s="2"/>
      <c r="AZ40" s="19"/>
      <c r="BA40" s="20"/>
      <c r="BB40" s="20"/>
      <c r="BC40" s="20"/>
      <c r="BD40" s="20"/>
      <c r="BE40" s="20"/>
      <c r="BF40" s="20"/>
    </row>
    <row r="41" spans="1:58" x14ac:dyDescent="0.25">
      <c r="A41" s="6">
        <v>40</v>
      </c>
      <c r="B41" s="22"/>
      <c r="C41" s="10"/>
      <c r="E41" s="1"/>
      <c r="F41" s="1"/>
      <c r="G41" s="1"/>
      <c r="H41" s="1"/>
      <c r="I41" s="1"/>
      <c r="J41" s="1"/>
      <c r="K41" s="1"/>
      <c r="L41" s="1"/>
      <c r="M41" s="2"/>
      <c r="N41" s="2"/>
      <c r="O41" s="18"/>
      <c r="P41" s="2"/>
      <c r="Q41" s="2"/>
      <c r="R41" s="2"/>
      <c r="S41" s="2"/>
      <c r="T41" s="2"/>
      <c r="AZ41" s="19"/>
      <c r="BA41" s="20"/>
      <c r="BB41" s="20"/>
      <c r="BC41" s="20"/>
      <c r="BD41" s="20"/>
      <c r="BE41" s="20"/>
      <c r="BF41" s="20"/>
    </row>
    <row r="42" spans="1:58" x14ac:dyDescent="0.25">
      <c r="A42" s="6">
        <v>41</v>
      </c>
      <c r="B42" s="22"/>
      <c r="C42" s="10"/>
      <c r="E42" s="1"/>
      <c r="F42" s="1"/>
      <c r="G42" s="1"/>
      <c r="H42" s="1"/>
      <c r="I42" s="1"/>
      <c r="J42" s="1"/>
      <c r="K42" s="1"/>
      <c r="L42" s="1"/>
      <c r="M42" s="2"/>
      <c r="N42" s="2"/>
      <c r="O42" s="18"/>
      <c r="P42" s="2"/>
      <c r="Q42" s="2"/>
      <c r="R42" s="2"/>
      <c r="S42" s="2"/>
      <c r="T42" s="2"/>
      <c r="AZ42" s="19"/>
      <c r="BA42" s="20"/>
      <c r="BB42" s="20"/>
      <c r="BC42" s="20"/>
      <c r="BD42" s="20"/>
      <c r="BE42" s="20"/>
      <c r="BF42" s="20"/>
    </row>
    <row r="43" spans="1:58" x14ac:dyDescent="0.25">
      <c r="A43" s="6">
        <v>42</v>
      </c>
      <c r="B43" s="22"/>
      <c r="C43" s="10"/>
      <c r="E43" s="1"/>
      <c r="F43" s="1"/>
      <c r="G43" s="1"/>
      <c r="H43" s="1"/>
      <c r="I43" s="1"/>
      <c r="J43" s="1"/>
      <c r="K43" s="1"/>
      <c r="L43" s="1"/>
      <c r="M43" s="2"/>
      <c r="N43" s="2"/>
      <c r="O43" s="18"/>
      <c r="P43" s="2"/>
      <c r="Q43" s="2"/>
      <c r="R43" s="2"/>
      <c r="S43" s="2"/>
      <c r="T43" s="2"/>
      <c r="AZ43" s="19"/>
      <c r="BA43" s="20"/>
      <c r="BB43" s="20"/>
      <c r="BC43" s="20"/>
      <c r="BD43" s="20"/>
      <c r="BE43" s="20"/>
      <c r="BF43" s="20"/>
    </row>
    <row r="44" spans="1:58" x14ac:dyDescent="0.25">
      <c r="A44" s="6">
        <v>43</v>
      </c>
      <c r="B44" s="22"/>
      <c r="C44" s="10"/>
      <c r="E44" s="1"/>
      <c r="F44" s="1"/>
      <c r="G44" s="1"/>
      <c r="H44" s="1"/>
      <c r="I44" s="1"/>
      <c r="J44" s="1"/>
      <c r="K44" s="1"/>
      <c r="L44" s="1"/>
      <c r="M44" s="2"/>
      <c r="N44" s="2"/>
      <c r="O44" s="18"/>
      <c r="P44" s="2"/>
      <c r="Q44" s="2"/>
      <c r="R44" s="2"/>
      <c r="S44" s="2"/>
      <c r="T44" s="2"/>
      <c r="AZ44" s="19"/>
      <c r="BA44" s="20"/>
      <c r="BB44" s="20"/>
      <c r="BC44" s="20"/>
      <c r="BD44" s="20"/>
      <c r="BE44" s="20"/>
      <c r="BF44" s="20"/>
    </row>
    <row r="45" spans="1:58" x14ac:dyDescent="0.25">
      <c r="A45" s="6">
        <v>44</v>
      </c>
      <c r="B45" s="22"/>
      <c r="C45" s="10"/>
      <c r="E45" s="1"/>
      <c r="F45" s="1"/>
      <c r="G45" s="1"/>
      <c r="H45" s="1"/>
      <c r="I45" s="1"/>
      <c r="J45" s="1"/>
      <c r="K45" s="1"/>
      <c r="L45" s="1"/>
      <c r="M45" s="2"/>
      <c r="N45" s="2"/>
      <c r="O45" s="18"/>
      <c r="P45" s="2"/>
      <c r="Q45" s="2"/>
      <c r="R45" s="2"/>
      <c r="S45" s="2"/>
      <c r="T45" s="2"/>
      <c r="AZ45" s="19"/>
      <c r="BA45" s="20"/>
      <c r="BB45" s="20"/>
      <c r="BC45" s="20"/>
      <c r="BD45" s="20"/>
      <c r="BE45" s="20"/>
      <c r="BF45" s="20"/>
    </row>
    <row r="46" spans="1:58" x14ac:dyDescent="0.25">
      <c r="A46" s="6">
        <v>45</v>
      </c>
      <c r="B46" s="22"/>
      <c r="C46" s="10"/>
      <c r="E46" s="1"/>
      <c r="F46" s="1"/>
      <c r="G46" s="1"/>
      <c r="H46" s="1"/>
      <c r="I46" s="1"/>
      <c r="J46" s="1"/>
      <c r="K46" s="1"/>
      <c r="L46" s="1"/>
      <c r="M46" s="2"/>
      <c r="N46" s="2"/>
      <c r="O46" s="18"/>
      <c r="P46" s="2"/>
      <c r="Q46" s="2"/>
      <c r="R46" s="2"/>
      <c r="S46" s="1"/>
      <c r="T46" s="1"/>
      <c r="AZ46" s="19"/>
      <c r="BA46" s="20"/>
      <c r="BB46" s="20"/>
      <c r="BC46" s="20"/>
      <c r="BD46" s="20"/>
      <c r="BE46" s="20"/>
      <c r="BF46" s="20"/>
    </row>
    <row r="47" spans="1:58" x14ac:dyDescent="0.25">
      <c r="A47" s="6">
        <v>46</v>
      </c>
      <c r="B47" s="22"/>
      <c r="C47" s="10"/>
      <c r="E47" s="1"/>
      <c r="F47" s="1"/>
      <c r="G47" s="1"/>
      <c r="H47" s="1"/>
      <c r="I47" s="1"/>
      <c r="J47" s="1"/>
      <c r="K47" s="1"/>
      <c r="L47" s="1"/>
      <c r="M47" s="2"/>
      <c r="N47" s="2"/>
      <c r="O47" s="18"/>
      <c r="P47" s="2"/>
      <c r="Q47" s="2"/>
      <c r="R47" s="2"/>
      <c r="S47" s="1"/>
      <c r="T47" s="1"/>
      <c r="AZ47" s="19"/>
      <c r="BA47" s="20"/>
      <c r="BB47" s="20"/>
      <c r="BC47" s="20"/>
      <c r="BD47" s="20"/>
      <c r="BE47" s="20"/>
      <c r="BF47" s="20"/>
    </row>
    <row r="48" spans="1:58" x14ac:dyDescent="0.25">
      <c r="A48" s="6">
        <v>47</v>
      </c>
      <c r="B48" s="22"/>
      <c r="C48" s="10"/>
      <c r="E48" s="1"/>
      <c r="F48" s="1"/>
      <c r="G48" s="1"/>
      <c r="H48" s="1"/>
      <c r="I48" s="1"/>
      <c r="J48" s="1"/>
      <c r="K48" s="1"/>
      <c r="L48" s="1"/>
      <c r="M48" s="2"/>
      <c r="N48" s="2"/>
      <c r="O48" s="18"/>
      <c r="P48" s="2"/>
      <c r="Q48" s="2"/>
      <c r="R48" s="2"/>
      <c r="S48" s="1"/>
      <c r="T48" s="1"/>
      <c r="AZ48" s="19"/>
      <c r="BA48" s="20"/>
      <c r="BB48" s="20"/>
      <c r="BC48" s="20"/>
      <c r="BD48" s="20"/>
      <c r="BE48" s="20"/>
      <c r="BF48" s="20"/>
    </row>
    <row r="49" spans="1:58" x14ac:dyDescent="0.25">
      <c r="A49" s="6">
        <v>48</v>
      </c>
      <c r="B49" s="22"/>
      <c r="C49" s="10"/>
      <c r="E49" s="1"/>
      <c r="F49" s="1"/>
      <c r="G49" s="1"/>
      <c r="H49" s="1"/>
      <c r="I49" s="1"/>
      <c r="J49" s="1"/>
      <c r="K49" s="1"/>
      <c r="L49" s="1"/>
      <c r="M49" s="1"/>
      <c r="N49" s="1"/>
      <c r="O49" s="3"/>
      <c r="P49" s="1"/>
      <c r="Q49" s="1"/>
      <c r="R49" s="1"/>
      <c r="S49" s="1"/>
      <c r="T49" s="1"/>
      <c r="AZ49" s="19"/>
      <c r="BA49" s="20"/>
      <c r="BB49" s="20"/>
      <c r="BC49" s="20"/>
      <c r="BD49" s="20"/>
      <c r="BE49" s="20"/>
      <c r="BF49" s="20"/>
    </row>
    <row r="50" spans="1:58" x14ac:dyDescent="0.25">
      <c r="A50" s="6">
        <v>49</v>
      </c>
      <c r="B50" s="22"/>
      <c r="C50" s="10"/>
      <c r="E50" s="1"/>
      <c r="F50" s="1"/>
      <c r="G50" s="1"/>
      <c r="H50" s="1"/>
      <c r="I50" s="1"/>
      <c r="J50" s="1"/>
      <c r="K50" s="1"/>
      <c r="L50" s="1"/>
      <c r="M50" s="1"/>
      <c r="N50" s="1"/>
      <c r="O50" s="3"/>
      <c r="P50" s="1"/>
      <c r="Q50" s="1"/>
      <c r="R50" s="1"/>
      <c r="S50" s="1"/>
      <c r="T50" s="1"/>
      <c r="AZ50" s="19"/>
      <c r="BA50" s="20"/>
      <c r="BB50" s="20"/>
      <c r="BC50" s="20"/>
      <c r="BD50" s="20"/>
      <c r="BE50" s="20"/>
      <c r="BF50" s="20"/>
    </row>
    <row r="51" spans="1:58" x14ac:dyDescent="0.25">
      <c r="A51" s="6">
        <v>50</v>
      </c>
      <c r="B51" s="22"/>
      <c r="C51" s="10"/>
      <c r="E51" s="1"/>
      <c r="F51" s="1"/>
      <c r="G51" s="1"/>
      <c r="H51" s="1"/>
      <c r="I51" s="1"/>
      <c r="J51" s="1"/>
      <c r="K51" s="1"/>
      <c r="L51" s="1"/>
      <c r="M51" s="1"/>
      <c r="N51" s="1"/>
      <c r="O51" s="3"/>
      <c r="P51" s="1"/>
      <c r="Q51" s="1"/>
      <c r="R51" s="1"/>
      <c r="S51" s="1"/>
      <c r="T51" s="1"/>
      <c r="AZ51" s="19"/>
      <c r="BA51" s="20"/>
      <c r="BB51" s="20"/>
      <c r="BC51" s="20"/>
      <c r="BD51" s="20"/>
      <c r="BE51" s="20"/>
      <c r="BF51" s="20"/>
    </row>
    <row r="52" spans="1:58" x14ac:dyDescent="0.25">
      <c r="A52" s="6">
        <v>51</v>
      </c>
      <c r="B52" s="22"/>
      <c r="C52" s="10"/>
      <c r="E52" s="1"/>
      <c r="F52" s="1"/>
      <c r="G52" s="1"/>
      <c r="H52" s="1"/>
      <c r="I52" s="1"/>
      <c r="J52" s="1"/>
      <c r="K52" s="1"/>
      <c r="L52" s="1"/>
      <c r="M52" s="1"/>
      <c r="N52" s="1"/>
      <c r="O52" s="3"/>
      <c r="P52" s="1"/>
      <c r="Q52" s="1"/>
      <c r="R52" s="1"/>
      <c r="S52" s="1"/>
      <c r="T52" s="1"/>
      <c r="AZ52" s="19"/>
      <c r="BA52" s="20"/>
      <c r="BB52" s="20"/>
      <c r="BC52" s="20"/>
      <c r="BD52" s="20"/>
      <c r="BE52" s="20"/>
      <c r="BF52" s="20"/>
    </row>
    <row r="53" spans="1:58" x14ac:dyDescent="0.25">
      <c r="A53" s="6">
        <v>52</v>
      </c>
      <c r="B53" s="22"/>
      <c r="C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3"/>
      <c r="P53" s="1"/>
      <c r="Q53" s="1"/>
      <c r="R53" s="1"/>
      <c r="S53" s="1"/>
      <c r="T53" s="1"/>
      <c r="AZ53" s="19"/>
      <c r="BA53" s="20"/>
      <c r="BB53" s="20"/>
      <c r="BC53" s="20"/>
      <c r="BD53" s="20"/>
      <c r="BE53" s="20"/>
      <c r="BF53" s="20"/>
    </row>
    <row r="54" spans="1:58" x14ac:dyDescent="0.25">
      <c r="A54" s="6">
        <v>53</v>
      </c>
      <c r="B54" s="22"/>
      <c r="C54" s="10"/>
      <c r="E54" s="1"/>
      <c r="F54" s="1"/>
      <c r="G54" s="1"/>
      <c r="H54" s="1"/>
      <c r="I54" s="1"/>
      <c r="J54" s="1"/>
      <c r="K54" s="1"/>
      <c r="L54" s="1"/>
      <c r="M54" s="1"/>
      <c r="N54" s="1"/>
      <c r="O54" s="3"/>
      <c r="P54" s="1"/>
      <c r="Q54" s="1"/>
      <c r="R54" s="1"/>
      <c r="S54" s="1"/>
      <c r="T54" s="1"/>
      <c r="AZ54" s="19"/>
      <c r="BA54" s="20"/>
      <c r="BB54" s="20"/>
      <c r="BC54" s="20"/>
      <c r="BD54" s="20"/>
      <c r="BE54" s="20"/>
      <c r="BF54" s="20"/>
    </row>
    <row r="55" spans="1:58" x14ac:dyDescent="0.25">
      <c r="A55" s="6">
        <v>54</v>
      </c>
      <c r="B55" s="22"/>
      <c r="C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3"/>
      <c r="P55" s="1"/>
      <c r="Q55" s="1"/>
      <c r="R55" s="1"/>
      <c r="S55" s="1"/>
      <c r="T55" s="1"/>
      <c r="AZ55" s="19"/>
      <c r="BA55" s="20"/>
      <c r="BB55" s="20"/>
      <c r="BC55" s="20"/>
      <c r="BD55" s="20"/>
      <c r="BE55" s="20"/>
      <c r="BF55" s="20"/>
    </row>
    <row r="56" spans="1:58" x14ac:dyDescent="0.25">
      <c r="A56" s="6">
        <v>55</v>
      </c>
      <c r="B56" s="22"/>
      <c r="C56" s="10"/>
      <c r="E56" s="1"/>
      <c r="F56" s="1"/>
      <c r="G56" s="1"/>
      <c r="H56" s="1"/>
      <c r="I56" s="1"/>
      <c r="J56" s="1"/>
      <c r="K56" s="1"/>
      <c r="L56" s="1"/>
      <c r="M56" s="1"/>
      <c r="N56" s="1"/>
      <c r="O56" s="3"/>
      <c r="P56" s="1"/>
      <c r="Q56" s="1"/>
      <c r="R56" s="1"/>
      <c r="S56" s="1"/>
      <c r="T56" s="1"/>
    </row>
    <row r="57" spans="1:58" x14ac:dyDescent="0.25">
      <c r="A57" s="6">
        <v>56</v>
      </c>
      <c r="B57" s="22"/>
      <c r="C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3"/>
      <c r="P57" s="1"/>
      <c r="Q57" s="1"/>
      <c r="R57" s="1"/>
      <c r="S57" s="1"/>
      <c r="T57" s="1"/>
    </row>
    <row r="58" spans="1:58" x14ac:dyDescent="0.25">
      <c r="A58" s="6">
        <v>57</v>
      </c>
      <c r="B58" s="22"/>
      <c r="C58" s="10"/>
      <c r="E58" s="1"/>
      <c r="F58" s="1"/>
      <c r="G58" s="1"/>
      <c r="H58" s="1"/>
      <c r="I58" s="1"/>
      <c r="J58" s="1"/>
      <c r="K58" s="1"/>
      <c r="L58" s="1"/>
      <c r="M58" s="1"/>
      <c r="N58" s="1"/>
      <c r="O58" s="3"/>
      <c r="P58" s="1"/>
      <c r="Q58" s="1"/>
      <c r="R58" s="1"/>
      <c r="S58" s="1"/>
      <c r="T58" s="1"/>
    </row>
    <row r="59" spans="1:58" x14ac:dyDescent="0.25">
      <c r="A59" s="6">
        <v>58</v>
      </c>
      <c r="B59" s="22"/>
      <c r="C59" s="10"/>
      <c r="E59" s="1"/>
      <c r="F59" s="1"/>
      <c r="G59" s="1"/>
      <c r="H59" s="1"/>
      <c r="I59" s="1"/>
      <c r="J59" s="1"/>
      <c r="K59" s="1"/>
      <c r="L59" s="1"/>
      <c r="M59" s="1"/>
      <c r="N59" s="1"/>
      <c r="O59" s="3"/>
      <c r="P59" s="1"/>
      <c r="Q59" s="1"/>
      <c r="R59" s="1"/>
      <c r="S59" s="1"/>
      <c r="T59" s="1"/>
    </row>
    <row r="60" spans="1:58" x14ac:dyDescent="0.25">
      <c r="A60" s="6">
        <v>59</v>
      </c>
      <c r="B60" s="22"/>
      <c r="C60" s="10"/>
      <c r="E60" s="1"/>
      <c r="F60" s="1"/>
      <c r="G60" s="1"/>
      <c r="H60" s="1"/>
      <c r="I60" s="1"/>
      <c r="J60" s="1"/>
      <c r="K60" s="1"/>
      <c r="L60" s="1"/>
      <c r="M60" s="1"/>
      <c r="N60" s="1"/>
      <c r="O60" s="3"/>
      <c r="P60" s="1"/>
      <c r="Q60" s="1"/>
      <c r="R60" s="1"/>
      <c r="S60" s="1"/>
      <c r="T60" s="1"/>
    </row>
    <row r="61" spans="1:58" x14ac:dyDescent="0.25">
      <c r="A61" s="6">
        <v>60</v>
      </c>
      <c r="B61" s="22"/>
      <c r="C61" s="10"/>
      <c r="E61" s="1"/>
      <c r="F61" s="1"/>
      <c r="G61" s="1"/>
      <c r="H61" s="1"/>
      <c r="I61" s="1"/>
      <c r="J61" s="1"/>
      <c r="K61" s="1"/>
      <c r="L61" s="1"/>
      <c r="M61" s="1"/>
      <c r="N61" s="1"/>
      <c r="O61" s="3"/>
      <c r="P61" s="1"/>
      <c r="Q61" s="1"/>
      <c r="R61" s="1"/>
      <c r="S61" s="1"/>
      <c r="T61" s="1"/>
    </row>
    <row r="62" spans="1:58" x14ac:dyDescent="0.25">
      <c r="A62" s="6">
        <v>61</v>
      </c>
      <c r="B62" s="22"/>
      <c r="C62" s="10"/>
      <c r="E62" s="1"/>
      <c r="F62" s="1"/>
      <c r="G62" s="1"/>
      <c r="H62" s="1"/>
      <c r="I62" s="1"/>
      <c r="J62" s="1"/>
      <c r="K62" s="1"/>
      <c r="L62" s="1"/>
      <c r="M62" s="1"/>
      <c r="N62" s="1"/>
      <c r="O62" s="3"/>
      <c r="P62" s="1"/>
      <c r="Q62" s="1"/>
      <c r="R62" s="1"/>
      <c r="S62" s="1"/>
      <c r="T62" s="1"/>
    </row>
    <row r="63" spans="1:58" x14ac:dyDescent="0.25">
      <c r="A63" s="6">
        <v>62</v>
      </c>
      <c r="B63" s="22"/>
      <c r="C63" s="10"/>
      <c r="E63" s="1"/>
      <c r="F63" s="1"/>
      <c r="G63" s="1"/>
      <c r="H63" s="1"/>
      <c r="I63" s="1"/>
      <c r="J63" s="1"/>
      <c r="K63" s="1"/>
      <c r="L63" s="1"/>
      <c r="M63" s="1"/>
      <c r="N63" s="1"/>
      <c r="O63" s="3"/>
      <c r="P63" s="1"/>
      <c r="Q63" s="1"/>
      <c r="R63" s="1"/>
      <c r="S63" s="1"/>
      <c r="T63" s="1"/>
    </row>
    <row r="64" spans="1:58" x14ac:dyDescent="0.25">
      <c r="A64" s="6">
        <v>63</v>
      </c>
      <c r="B64" s="22"/>
      <c r="C64" s="10"/>
      <c r="E64" s="1"/>
      <c r="F64" s="1"/>
      <c r="G64" s="1"/>
      <c r="H64" s="1"/>
      <c r="I64" s="1"/>
      <c r="J64" s="1"/>
      <c r="K64" s="1"/>
      <c r="L64" s="1"/>
      <c r="M64" s="1"/>
      <c r="N64" s="1"/>
      <c r="O64" s="3"/>
      <c r="P64" s="1"/>
      <c r="Q64" s="1"/>
      <c r="R64" s="1"/>
      <c r="S64" s="1"/>
      <c r="T64" s="1"/>
    </row>
    <row r="65" spans="1:20" x14ac:dyDescent="0.25">
      <c r="A65" s="6">
        <v>64</v>
      </c>
      <c r="B65" s="22"/>
      <c r="C65" s="10"/>
      <c r="E65" s="1"/>
      <c r="F65" s="1"/>
      <c r="G65" s="1"/>
      <c r="H65" s="1"/>
      <c r="I65" s="1"/>
      <c r="J65" s="1"/>
      <c r="K65" s="1"/>
      <c r="L65" s="1"/>
      <c r="M65" s="1"/>
      <c r="N65" s="1"/>
      <c r="O65" s="3"/>
      <c r="P65" s="1"/>
      <c r="Q65" s="1"/>
      <c r="R65" s="1"/>
      <c r="S65" s="1"/>
      <c r="T65" s="1"/>
    </row>
    <row r="66" spans="1:20" x14ac:dyDescent="0.25">
      <c r="A66" s="6">
        <v>65</v>
      </c>
      <c r="B66" s="22"/>
      <c r="C66" s="10"/>
      <c r="E66" s="1"/>
      <c r="F66" s="1"/>
      <c r="G66" s="1"/>
      <c r="H66" s="1"/>
      <c r="I66" s="1"/>
      <c r="J66" s="1"/>
      <c r="K66" s="1"/>
      <c r="L66" s="1"/>
      <c r="M66" s="1"/>
      <c r="N66" s="1"/>
      <c r="O66" s="3"/>
      <c r="P66" s="1"/>
      <c r="Q66" s="1"/>
      <c r="R66" s="1"/>
      <c r="S66" s="1"/>
      <c r="T66" s="1"/>
    </row>
    <row r="67" spans="1:20" x14ac:dyDescent="0.25">
      <c r="A67" s="6">
        <v>66</v>
      </c>
      <c r="B67" s="22"/>
      <c r="C67" s="10"/>
      <c r="E67" s="1"/>
      <c r="F67" s="1"/>
      <c r="G67" s="1"/>
      <c r="H67" s="1"/>
      <c r="I67" s="1"/>
      <c r="J67" s="1"/>
      <c r="K67" s="1"/>
      <c r="L67" s="1"/>
      <c r="M67" s="1"/>
      <c r="N67" s="1"/>
      <c r="O67" s="3"/>
      <c r="P67" s="1"/>
      <c r="Q67" s="1"/>
      <c r="R67" s="1"/>
      <c r="S67" s="1"/>
      <c r="T67" s="1"/>
    </row>
    <row r="68" spans="1:20" x14ac:dyDescent="0.25">
      <c r="A68" s="6">
        <v>67</v>
      </c>
      <c r="B68" s="22"/>
      <c r="C68" s="10"/>
      <c r="E68" s="1"/>
      <c r="F68" s="1"/>
      <c r="G68" s="1"/>
      <c r="H68" s="1"/>
      <c r="I68" s="1"/>
      <c r="J68" s="1"/>
      <c r="K68" s="1"/>
      <c r="L68" s="1"/>
      <c r="M68" s="1"/>
      <c r="N68" s="1"/>
      <c r="O68" s="3"/>
      <c r="P68" s="1"/>
      <c r="Q68" s="1"/>
      <c r="R68" s="1"/>
      <c r="S68" s="1"/>
      <c r="T68" s="1"/>
    </row>
    <row r="69" spans="1:20" x14ac:dyDescent="0.25">
      <c r="A69" s="6">
        <v>68</v>
      </c>
      <c r="B69" s="22"/>
      <c r="C69" s="10"/>
      <c r="E69" s="1"/>
      <c r="F69" s="1"/>
      <c r="G69" s="1"/>
      <c r="H69" s="1"/>
      <c r="I69" s="1"/>
      <c r="J69" s="1"/>
      <c r="K69" s="1"/>
      <c r="L69" s="1"/>
      <c r="M69" s="1"/>
      <c r="N69" s="1"/>
      <c r="O69" s="3"/>
      <c r="P69" s="1"/>
      <c r="Q69" s="1"/>
      <c r="R69" s="1"/>
      <c r="S69" s="1"/>
      <c r="T69" s="1"/>
    </row>
    <row r="70" spans="1:20" x14ac:dyDescent="0.25">
      <c r="A70" s="6">
        <v>69</v>
      </c>
      <c r="B70" s="22"/>
      <c r="C70" s="10"/>
      <c r="E70" s="1"/>
      <c r="F70" s="1"/>
      <c r="G70" s="1"/>
      <c r="H70" s="1"/>
      <c r="I70" s="1"/>
      <c r="J70" s="1"/>
      <c r="K70" s="1"/>
      <c r="L70" s="1"/>
      <c r="M70" s="1"/>
      <c r="N70" s="1"/>
      <c r="O70" s="3"/>
      <c r="P70" s="1"/>
      <c r="Q70" s="1"/>
      <c r="R70" s="1"/>
      <c r="S70" s="1"/>
      <c r="T70" s="1"/>
    </row>
    <row r="71" spans="1:20" x14ac:dyDescent="0.25">
      <c r="A71" s="6">
        <v>70</v>
      </c>
      <c r="B71" s="22"/>
      <c r="C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3"/>
      <c r="P71" s="1"/>
      <c r="Q71" s="1"/>
      <c r="R71" s="1"/>
      <c r="S71" s="1"/>
      <c r="T71" s="1"/>
    </row>
    <row r="72" spans="1:20" x14ac:dyDescent="0.25">
      <c r="A72" s="6">
        <v>71</v>
      </c>
      <c r="B72" s="22"/>
      <c r="C72" s="10"/>
      <c r="E72" s="1"/>
      <c r="F72" s="1"/>
      <c r="G72" s="1"/>
      <c r="H72" s="1"/>
      <c r="I72" s="1"/>
      <c r="J72" s="1"/>
      <c r="K72" s="1"/>
      <c r="L72" s="1"/>
      <c r="M72" s="1"/>
      <c r="N72" s="1"/>
      <c r="O72" s="3"/>
      <c r="P72" s="1"/>
      <c r="Q72" s="1"/>
      <c r="R72" s="1"/>
      <c r="S72" s="1"/>
      <c r="T72" s="1"/>
    </row>
    <row r="73" spans="1:20" x14ac:dyDescent="0.25">
      <c r="A73" s="6">
        <v>72</v>
      </c>
      <c r="B73" s="22"/>
      <c r="C73" s="10"/>
      <c r="E73" s="1"/>
      <c r="F73" s="1"/>
      <c r="G73" s="1"/>
      <c r="H73" s="1"/>
      <c r="I73" s="1"/>
      <c r="J73" s="1"/>
      <c r="K73" s="1"/>
      <c r="L73" s="1"/>
      <c r="M73" s="1"/>
      <c r="N73" s="1"/>
      <c r="O73" s="3"/>
      <c r="P73" s="1"/>
      <c r="Q73" s="1"/>
      <c r="R73" s="1"/>
      <c r="S73" s="1"/>
      <c r="T73" s="1"/>
    </row>
    <row r="74" spans="1:20" x14ac:dyDescent="0.25">
      <c r="A74" s="6">
        <v>73</v>
      </c>
      <c r="B74" s="22"/>
      <c r="C74" s="10"/>
      <c r="E74" s="1"/>
      <c r="F74" s="1"/>
      <c r="G74" s="1"/>
      <c r="H74" s="1"/>
      <c r="I74" s="1"/>
      <c r="J74" s="1"/>
      <c r="K74" s="1"/>
      <c r="L74" s="1"/>
      <c r="M74" s="1"/>
      <c r="N74" s="1"/>
      <c r="O74" s="3"/>
      <c r="P74" s="1"/>
      <c r="Q74" s="1"/>
      <c r="R74" s="1"/>
      <c r="S74" s="1"/>
      <c r="T74" s="1"/>
    </row>
    <row r="75" spans="1:20" x14ac:dyDescent="0.25">
      <c r="A75" s="6">
        <v>74</v>
      </c>
      <c r="B75" s="22"/>
      <c r="C75" s="10"/>
      <c r="E75" s="1"/>
      <c r="F75" s="1"/>
      <c r="G75" s="1"/>
      <c r="H75" s="1"/>
      <c r="I75" s="1"/>
      <c r="J75" s="1"/>
      <c r="K75" s="1"/>
      <c r="L75" s="1"/>
      <c r="M75" s="1"/>
      <c r="N75" s="1"/>
      <c r="O75" s="3"/>
      <c r="P75" s="1"/>
      <c r="Q75" s="1"/>
      <c r="R75" s="1"/>
      <c r="S75" s="1"/>
      <c r="T75" s="1"/>
    </row>
    <row r="76" spans="1:20" x14ac:dyDescent="0.25">
      <c r="A76" s="6">
        <v>75</v>
      </c>
      <c r="B76" s="22"/>
      <c r="C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3"/>
      <c r="P76" s="1"/>
      <c r="Q76" s="1"/>
      <c r="R76" s="1"/>
      <c r="S76" s="1"/>
      <c r="T76" s="1"/>
    </row>
    <row r="77" spans="1:20" x14ac:dyDescent="0.25">
      <c r="A77" s="6">
        <v>76</v>
      </c>
      <c r="B77" s="22"/>
      <c r="C77" s="10"/>
      <c r="E77" s="1"/>
      <c r="F77" s="1"/>
      <c r="G77" s="1"/>
      <c r="H77" s="1"/>
      <c r="I77" s="1"/>
      <c r="J77" s="1"/>
      <c r="K77" s="1"/>
      <c r="L77" s="1"/>
      <c r="M77" s="1"/>
      <c r="N77" s="1"/>
      <c r="O77" s="3"/>
      <c r="P77" s="1"/>
      <c r="Q77" s="1"/>
      <c r="R77" s="1"/>
      <c r="S77" s="1"/>
      <c r="T77" s="1"/>
    </row>
    <row r="78" spans="1:20" x14ac:dyDescent="0.25">
      <c r="A78" s="6">
        <v>77</v>
      </c>
      <c r="B78" s="22"/>
      <c r="C78" s="10"/>
      <c r="E78" s="1"/>
      <c r="F78" s="1"/>
      <c r="G78" s="1"/>
      <c r="H78" s="1"/>
      <c r="I78" s="1"/>
      <c r="J78" s="1"/>
      <c r="K78" s="1"/>
      <c r="L78" s="1"/>
      <c r="M78" s="1"/>
      <c r="N78" s="1"/>
      <c r="O78" s="3"/>
      <c r="P78" s="1"/>
      <c r="Q78" s="1"/>
      <c r="R78" s="1"/>
      <c r="S78" s="1"/>
      <c r="T78" s="1"/>
    </row>
    <row r="79" spans="1:20" x14ac:dyDescent="0.25">
      <c r="A79" s="6">
        <v>78</v>
      </c>
      <c r="B79" s="22"/>
      <c r="C79" s="10"/>
      <c r="E79" s="1"/>
      <c r="F79" s="1"/>
      <c r="G79" s="1"/>
      <c r="H79" s="1"/>
      <c r="I79" s="1"/>
      <c r="J79" s="1"/>
      <c r="K79" s="1"/>
      <c r="L79" s="1"/>
      <c r="M79" s="1"/>
      <c r="N79" s="1"/>
      <c r="O79" s="3"/>
      <c r="P79" s="1"/>
      <c r="Q79" s="1"/>
      <c r="R79" s="1"/>
      <c r="S79" s="1"/>
      <c r="T79" s="1"/>
    </row>
    <row r="80" spans="1:20" x14ac:dyDescent="0.25">
      <c r="A80" s="6">
        <v>79</v>
      </c>
      <c r="B80" s="22"/>
      <c r="C80" s="10"/>
      <c r="E80" s="1"/>
      <c r="F80" s="1"/>
      <c r="G80" s="1"/>
      <c r="H80" s="1"/>
      <c r="I80" s="1"/>
      <c r="J80" s="1"/>
      <c r="K80" s="1"/>
      <c r="L80" s="1"/>
      <c r="M80" s="1"/>
      <c r="N80" s="1"/>
      <c r="O80" s="3"/>
      <c r="P80" s="1"/>
      <c r="Q80" s="1"/>
      <c r="R80" s="1"/>
      <c r="S80" s="1"/>
      <c r="T80" s="1"/>
    </row>
    <row r="81" spans="1:20" x14ac:dyDescent="0.25">
      <c r="A81" s="6">
        <v>80</v>
      </c>
      <c r="B81" s="22"/>
      <c r="C81" s="10"/>
      <c r="E81" s="1"/>
      <c r="F81" s="1"/>
      <c r="G81" s="1"/>
      <c r="H81" s="1"/>
      <c r="I81" s="1"/>
      <c r="J81" s="1"/>
      <c r="K81" s="1"/>
      <c r="L81" s="1"/>
      <c r="M81" s="1"/>
      <c r="N81" s="1"/>
      <c r="O81" s="3"/>
      <c r="P81" s="1"/>
      <c r="Q81" s="1"/>
      <c r="R81" s="1"/>
      <c r="S81" s="1"/>
      <c r="T81" s="1"/>
    </row>
    <row r="82" spans="1:20" x14ac:dyDescent="0.25">
      <c r="A82" s="6">
        <v>81</v>
      </c>
      <c r="B82" s="22"/>
      <c r="C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3"/>
      <c r="P82" s="1"/>
      <c r="Q82" s="1"/>
      <c r="R82" s="1"/>
      <c r="S82" s="1"/>
      <c r="T82" s="1"/>
    </row>
    <row r="83" spans="1:20" x14ac:dyDescent="0.25">
      <c r="A83" s="6">
        <v>82</v>
      </c>
      <c r="B83" s="22"/>
      <c r="C83" s="10"/>
      <c r="E83" s="1"/>
      <c r="F83" s="1"/>
      <c r="G83" s="1"/>
      <c r="H83" s="1"/>
      <c r="I83" s="1"/>
      <c r="J83" s="1"/>
      <c r="K83" s="1"/>
      <c r="L83" s="1"/>
      <c r="M83" s="1"/>
      <c r="N83" s="1"/>
      <c r="O83" s="3"/>
      <c r="P83" s="1"/>
      <c r="Q83" s="1"/>
      <c r="R83" s="1"/>
      <c r="S83" s="1"/>
      <c r="T83" s="1"/>
    </row>
    <row r="84" spans="1:20" x14ac:dyDescent="0.25">
      <c r="A84" s="6">
        <v>83</v>
      </c>
      <c r="B84" s="22"/>
      <c r="C84" s="10"/>
      <c r="E84" s="1"/>
      <c r="F84" s="1"/>
      <c r="G84" s="1"/>
      <c r="H84" s="1"/>
      <c r="I84" s="1"/>
      <c r="J84" s="1"/>
      <c r="K84" s="1"/>
      <c r="L84" s="1"/>
      <c r="M84" s="1"/>
      <c r="N84" s="1"/>
      <c r="O84" s="3"/>
      <c r="P84" s="1"/>
      <c r="Q84" s="1"/>
      <c r="R84" s="1"/>
      <c r="S84" s="1"/>
      <c r="T84" s="1"/>
    </row>
    <row r="85" spans="1:20" x14ac:dyDescent="0.25">
      <c r="A85" s="6">
        <v>84</v>
      </c>
      <c r="B85" s="22"/>
      <c r="C85" s="10"/>
      <c r="E85" s="1"/>
      <c r="F85" s="1"/>
      <c r="G85" s="1"/>
      <c r="H85" s="1"/>
      <c r="I85" s="1"/>
      <c r="J85" s="1"/>
      <c r="K85" s="1"/>
      <c r="L85" s="1"/>
      <c r="M85" s="1"/>
      <c r="N85" s="1"/>
      <c r="O85" s="3"/>
      <c r="P85" s="1"/>
      <c r="Q85" s="1"/>
      <c r="R85" s="1"/>
      <c r="S85" s="1"/>
      <c r="T85" s="1"/>
    </row>
    <row r="86" spans="1:20" x14ac:dyDescent="0.25">
      <c r="A86" s="6">
        <v>85</v>
      </c>
      <c r="B86" s="22"/>
      <c r="C86" s="10"/>
      <c r="E86" s="1"/>
      <c r="F86" s="1"/>
      <c r="G86" s="1"/>
      <c r="H86" s="1"/>
      <c r="I86" s="1"/>
      <c r="J86" s="1"/>
      <c r="K86" s="1"/>
      <c r="L86" s="1"/>
      <c r="M86" s="1"/>
      <c r="N86" s="1"/>
      <c r="O86" s="3"/>
      <c r="P86" s="1"/>
      <c r="Q86" s="1"/>
      <c r="R86" s="1"/>
      <c r="S86" s="1"/>
      <c r="T86" s="1"/>
    </row>
    <row r="87" spans="1:20" x14ac:dyDescent="0.25">
      <c r="A87" s="6">
        <v>86</v>
      </c>
      <c r="B87" s="22"/>
      <c r="C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3"/>
      <c r="P87" s="1"/>
      <c r="Q87" s="1"/>
      <c r="R87" s="1"/>
      <c r="S87" s="1"/>
      <c r="T87" s="1"/>
    </row>
    <row r="88" spans="1:20" x14ac:dyDescent="0.25">
      <c r="A88" s="6">
        <v>87</v>
      </c>
      <c r="B88" s="22"/>
      <c r="C88" s="10"/>
      <c r="E88" s="1"/>
      <c r="F88" s="1"/>
      <c r="G88" s="1"/>
      <c r="H88" s="1"/>
      <c r="I88" s="1"/>
      <c r="J88" s="1"/>
      <c r="K88" s="1"/>
      <c r="L88" s="1"/>
      <c r="M88" s="1"/>
      <c r="N88" s="1"/>
      <c r="O88" s="3"/>
      <c r="P88" s="1"/>
      <c r="Q88" s="1"/>
      <c r="R88" s="1"/>
      <c r="S88" s="1"/>
      <c r="T88" s="1"/>
    </row>
    <row r="89" spans="1:20" x14ac:dyDescent="0.25">
      <c r="A89" s="6">
        <v>88</v>
      </c>
      <c r="B89" s="22"/>
      <c r="C89" s="10"/>
      <c r="E89" s="1"/>
      <c r="F89" s="1"/>
      <c r="G89" s="1"/>
      <c r="H89" s="1"/>
      <c r="I89" s="1"/>
      <c r="J89" s="1"/>
      <c r="K89" s="1"/>
      <c r="L89" s="1"/>
      <c r="M89" s="1"/>
      <c r="N89" s="1"/>
      <c r="O89" s="3"/>
      <c r="P89" s="1"/>
      <c r="Q89" s="1"/>
      <c r="R89" s="1"/>
      <c r="S89" s="1"/>
      <c r="T89" s="1"/>
    </row>
    <row r="90" spans="1:20" x14ac:dyDescent="0.25">
      <c r="A90" s="6">
        <v>89</v>
      </c>
      <c r="B90" s="22"/>
      <c r="C90" s="10"/>
      <c r="E90" s="1"/>
      <c r="F90" s="1"/>
      <c r="G90" s="1"/>
      <c r="H90" s="1"/>
      <c r="I90" s="1"/>
      <c r="J90" s="1"/>
      <c r="K90" s="1"/>
      <c r="L90" s="1"/>
      <c r="M90" s="1"/>
      <c r="N90" s="1"/>
      <c r="O90" s="3"/>
      <c r="P90" s="1"/>
      <c r="Q90" s="1"/>
      <c r="R90" s="1"/>
      <c r="S90" s="1"/>
      <c r="T90" s="1"/>
    </row>
    <row r="91" spans="1:20" x14ac:dyDescent="0.25">
      <c r="A91" s="6">
        <v>90</v>
      </c>
      <c r="B91" s="22"/>
      <c r="C91" s="10"/>
      <c r="E91" s="1"/>
      <c r="F91" s="1"/>
      <c r="G91" s="1"/>
      <c r="H91" s="1"/>
      <c r="I91" s="1"/>
      <c r="J91" s="1"/>
      <c r="K91" s="1"/>
      <c r="L91" s="1"/>
      <c r="M91" s="1"/>
      <c r="N91" s="1"/>
      <c r="O91" s="3"/>
      <c r="P91" s="1"/>
      <c r="Q91" s="1"/>
      <c r="R91" s="1"/>
      <c r="S91" s="1"/>
      <c r="T91" s="1"/>
    </row>
    <row r="92" spans="1:20" x14ac:dyDescent="0.25">
      <c r="A92" s="6">
        <v>91</v>
      </c>
      <c r="B92" s="22"/>
      <c r="C92" s="10"/>
      <c r="E92" s="1"/>
      <c r="F92" s="1"/>
      <c r="G92" s="1"/>
      <c r="H92" s="1"/>
      <c r="I92" s="1"/>
      <c r="J92" s="1"/>
      <c r="K92" s="1"/>
      <c r="L92" s="1"/>
      <c r="M92" s="1"/>
      <c r="N92" s="1"/>
      <c r="O92" s="3"/>
      <c r="P92" s="1"/>
      <c r="Q92" s="1"/>
      <c r="R92" s="1"/>
      <c r="S92" s="1"/>
      <c r="T92" s="1"/>
    </row>
    <row r="93" spans="1:20" x14ac:dyDescent="0.25">
      <c r="A93" s="6">
        <v>92</v>
      </c>
      <c r="B93" s="22"/>
      <c r="C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3"/>
      <c r="P93" s="1"/>
      <c r="Q93" s="1"/>
      <c r="R93" s="1"/>
      <c r="S93" s="1"/>
      <c r="T93" s="1"/>
    </row>
    <row r="94" spans="1:20" x14ac:dyDescent="0.25">
      <c r="A94" s="6">
        <v>93</v>
      </c>
      <c r="B94" s="22"/>
      <c r="C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3"/>
      <c r="P94" s="1"/>
      <c r="Q94" s="1"/>
      <c r="R94" s="1"/>
      <c r="S94" s="1"/>
      <c r="T94" s="1"/>
    </row>
    <row r="95" spans="1:20" x14ac:dyDescent="0.25">
      <c r="A95" s="6">
        <v>94</v>
      </c>
      <c r="B95" s="22"/>
      <c r="C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3"/>
      <c r="P95" s="1"/>
      <c r="Q95" s="1"/>
      <c r="R95" s="1"/>
      <c r="S95" s="1"/>
      <c r="T95" s="1"/>
    </row>
    <row r="96" spans="1:20" x14ac:dyDescent="0.25">
      <c r="A96" s="6">
        <v>95</v>
      </c>
      <c r="B96" s="22"/>
      <c r="C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3"/>
      <c r="P96" s="1"/>
      <c r="Q96" s="1"/>
      <c r="R96" s="1"/>
      <c r="S96" s="1"/>
      <c r="T96" s="1"/>
    </row>
    <row r="97" spans="1:20" x14ac:dyDescent="0.25">
      <c r="A97" s="6">
        <v>96</v>
      </c>
      <c r="B97" s="22"/>
      <c r="C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3"/>
      <c r="P97" s="1"/>
      <c r="Q97" s="1"/>
      <c r="R97" s="1"/>
      <c r="S97" s="1"/>
      <c r="T97" s="1"/>
    </row>
    <row r="98" spans="1:20" x14ac:dyDescent="0.25">
      <c r="A98" s="6">
        <v>97</v>
      </c>
      <c r="B98" s="22"/>
      <c r="C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3"/>
      <c r="P98" s="1"/>
      <c r="Q98" s="1"/>
      <c r="R98" s="1"/>
      <c r="S98" s="1"/>
      <c r="T98" s="1"/>
    </row>
    <row r="99" spans="1:20" x14ac:dyDescent="0.25">
      <c r="A99" s="6">
        <v>98</v>
      </c>
      <c r="B99" s="22"/>
      <c r="C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3"/>
      <c r="P99" s="1"/>
      <c r="Q99" s="1"/>
      <c r="R99" s="1"/>
      <c r="S99" s="1"/>
      <c r="T99" s="1"/>
    </row>
    <row r="100" spans="1:20" x14ac:dyDescent="0.25">
      <c r="A100" s="6">
        <v>99</v>
      </c>
      <c r="B100" s="22"/>
      <c r="C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3"/>
      <c r="P100" s="1"/>
      <c r="Q100" s="1"/>
      <c r="R100" s="1"/>
      <c r="S100" s="1"/>
      <c r="T100" s="1"/>
    </row>
    <row r="101" spans="1:20" x14ac:dyDescent="0.25">
      <c r="A101" s="6">
        <v>100</v>
      </c>
      <c r="B101" s="22"/>
      <c r="C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3"/>
      <c r="P101" s="1"/>
      <c r="Q101" s="1"/>
      <c r="R101" s="1"/>
      <c r="S101" s="1"/>
      <c r="T101" s="1"/>
    </row>
    <row r="102" spans="1:20" x14ac:dyDescent="0.25">
      <c r="A102" s="6">
        <v>101</v>
      </c>
      <c r="B102" s="22"/>
      <c r="C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3"/>
      <c r="P102" s="1"/>
      <c r="Q102" s="1"/>
      <c r="R102" s="1"/>
      <c r="S102" s="1"/>
      <c r="T102" s="1"/>
    </row>
    <row r="103" spans="1:20" x14ac:dyDescent="0.25">
      <c r="A103" s="6">
        <v>102</v>
      </c>
      <c r="B103" s="22"/>
      <c r="C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3"/>
      <c r="P103" s="1"/>
      <c r="Q103" s="1"/>
      <c r="R103" s="1"/>
      <c r="S103" s="1"/>
      <c r="T103" s="1"/>
    </row>
    <row r="104" spans="1:20" x14ac:dyDescent="0.25">
      <c r="A104" s="6">
        <v>103</v>
      </c>
      <c r="B104" s="22"/>
      <c r="C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3"/>
      <c r="P104" s="1"/>
      <c r="Q104" s="1"/>
      <c r="R104" s="1"/>
      <c r="S104" s="1"/>
      <c r="T104" s="1"/>
    </row>
    <row r="105" spans="1:20" x14ac:dyDescent="0.25">
      <c r="A105" s="6">
        <v>104</v>
      </c>
      <c r="B105" s="22"/>
      <c r="C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3"/>
      <c r="P105" s="1"/>
      <c r="Q105" s="1"/>
      <c r="R105" s="1"/>
      <c r="S105" s="1"/>
      <c r="T105" s="1"/>
    </row>
    <row r="106" spans="1:20" x14ac:dyDescent="0.25">
      <c r="A106" s="6">
        <v>105</v>
      </c>
      <c r="B106" s="22"/>
      <c r="C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3"/>
      <c r="P106" s="1"/>
      <c r="Q106" s="1"/>
      <c r="R106" s="1"/>
      <c r="S106" s="1"/>
      <c r="T106" s="1"/>
    </row>
    <row r="107" spans="1:20" x14ac:dyDescent="0.25">
      <c r="A107" s="6">
        <v>106</v>
      </c>
      <c r="B107" s="22"/>
      <c r="C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3"/>
      <c r="P107" s="1"/>
      <c r="Q107" s="1"/>
      <c r="R107" s="1"/>
      <c r="S107" s="1"/>
      <c r="T107" s="1"/>
    </row>
    <row r="108" spans="1:20" x14ac:dyDescent="0.25">
      <c r="A108" s="6">
        <v>107</v>
      </c>
      <c r="B108" s="22"/>
      <c r="C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3"/>
      <c r="P108" s="1"/>
      <c r="Q108" s="1"/>
      <c r="R108" s="1"/>
      <c r="S108" s="1"/>
      <c r="T108" s="1"/>
    </row>
    <row r="109" spans="1:20" x14ac:dyDescent="0.25">
      <c r="A109" s="6">
        <v>108</v>
      </c>
      <c r="B109" s="22"/>
      <c r="C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3"/>
      <c r="P109" s="1"/>
      <c r="Q109" s="1"/>
      <c r="R109" s="1"/>
      <c r="S109" s="1"/>
      <c r="T109" s="1"/>
    </row>
    <row r="110" spans="1:20" x14ac:dyDescent="0.25">
      <c r="A110" s="6">
        <v>109</v>
      </c>
      <c r="B110" s="22"/>
      <c r="C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3"/>
      <c r="P110" s="1"/>
      <c r="Q110" s="1"/>
      <c r="R110" s="1"/>
      <c r="S110" s="1"/>
      <c r="T110" s="1"/>
    </row>
    <row r="111" spans="1:20" x14ac:dyDescent="0.25">
      <c r="A111" s="6">
        <v>110</v>
      </c>
      <c r="B111" s="22"/>
      <c r="C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3"/>
      <c r="P111" s="1"/>
      <c r="Q111" s="1"/>
      <c r="R111" s="1"/>
      <c r="S111" s="1"/>
      <c r="T111" s="1"/>
    </row>
    <row r="112" spans="1:20" x14ac:dyDescent="0.25">
      <c r="A112" s="6">
        <v>111</v>
      </c>
      <c r="B112" s="22"/>
      <c r="C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3"/>
      <c r="P112" s="1"/>
      <c r="Q112" s="1"/>
      <c r="R112" s="1"/>
      <c r="S112" s="1"/>
      <c r="T112" s="1"/>
    </row>
    <row r="113" spans="1:20" x14ac:dyDescent="0.25">
      <c r="A113" s="6">
        <v>112</v>
      </c>
      <c r="B113" s="22"/>
      <c r="C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3"/>
      <c r="P113" s="1"/>
      <c r="Q113" s="1"/>
      <c r="R113" s="1"/>
      <c r="S113" s="1"/>
      <c r="T113" s="1"/>
    </row>
    <row r="114" spans="1:20" x14ac:dyDescent="0.25">
      <c r="A114" s="6">
        <v>113</v>
      </c>
      <c r="B114" s="22"/>
      <c r="C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3"/>
      <c r="P114" s="1"/>
      <c r="Q114" s="1"/>
      <c r="R114" s="1"/>
      <c r="S114" s="1"/>
      <c r="T114" s="1"/>
    </row>
    <row r="115" spans="1:20" x14ac:dyDescent="0.25">
      <c r="A115" s="6">
        <v>114</v>
      </c>
      <c r="B115" s="22"/>
      <c r="C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3"/>
      <c r="P115" s="1"/>
      <c r="Q115" s="1"/>
      <c r="R115" s="1"/>
      <c r="S115" s="1"/>
      <c r="T115" s="1"/>
    </row>
    <row r="116" spans="1:20" x14ac:dyDescent="0.25">
      <c r="A116" s="6">
        <v>115</v>
      </c>
      <c r="B116" s="22"/>
      <c r="C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3"/>
      <c r="P116" s="1"/>
      <c r="Q116" s="1"/>
      <c r="R116" s="1"/>
      <c r="S116" s="1"/>
      <c r="T116" s="1"/>
    </row>
    <row r="117" spans="1:20" x14ac:dyDescent="0.25">
      <c r="A117" s="6">
        <v>116</v>
      </c>
      <c r="B117" s="22"/>
      <c r="C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3"/>
      <c r="P117" s="1"/>
      <c r="Q117" s="1"/>
      <c r="R117" s="1"/>
      <c r="S117" s="1"/>
      <c r="T117" s="1"/>
    </row>
    <row r="118" spans="1:20" x14ac:dyDescent="0.25">
      <c r="A118" s="6">
        <v>117</v>
      </c>
      <c r="B118" s="22"/>
      <c r="C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3"/>
      <c r="P118" s="1"/>
      <c r="Q118" s="1"/>
      <c r="R118" s="1"/>
      <c r="S118" s="1"/>
      <c r="T118" s="1"/>
    </row>
    <row r="119" spans="1:20" x14ac:dyDescent="0.25">
      <c r="A119" s="6">
        <v>118</v>
      </c>
      <c r="B119" s="22"/>
      <c r="C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3"/>
      <c r="P119" s="1"/>
      <c r="Q119" s="1"/>
      <c r="R119" s="1"/>
      <c r="S119" s="1"/>
      <c r="T119" s="1"/>
    </row>
    <row r="120" spans="1:20" x14ac:dyDescent="0.25">
      <c r="A120" s="6">
        <v>119</v>
      </c>
      <c r="B120" s="22"/>
      <c r="C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3"/>
      <c r="P120" s="1"/>
      <c r="Q120" s="1"/>
      <c r="R120" s="1"/>
      <c r="S120" s="1"/>
      <c r="T120" s="1"/>
    </row>
    <row r="121" spans="1:20" x14ac:dyDescent="0.25">
      <c r="A121" s="6">
        <v>120</v>
      </c>
      <c r="B121" s="22"/>
      <c r="C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3"/>
      <c r="P121" s="1"/>
      <c r="Q121" s="1"/>
      <c r="R121" s="1"/>
      <c r="S121" s="1"/>
      <c r="T121" s="1"/>
    </row>
    <row r="122" spans="1:20" x14ac:dyDescent="0.25">
      <c r="A122" s="6">
        <v>121</v>
      </c>
      <c r="B122" s="22"/>
      <c r="C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3"/>
      <c r="P122" s="1"/>
      <c r="Q122" s="1"/>
      <c r="R122" s="1"/>
      <c r="S122" s="1"/>
      <c r="T122" s="1"/>
    </row>
    <row r="123" spans="1:20" x14ac:dyDescent="0.25">
      <c r="A123" s="6">
        <v>122</v>
      </c>
      <c r="B123" s="22"/>
      <c r="C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3"/>
      <c r="P123" s="1"/>
      <c r="Q123" s="1"/>
      <c r="R123" s="1"/>
      <c r="S123" s="1"/>
      <c r="T123" s="1"/>
    </row>
    <row r="124" spans="1:20" x14ac:dyDescent="0.25">
      <c r="A124" s="6">
        <v>123</v>
      </c>
      <c r="B124" s="22"/>
      <c r="C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3"/>
      <c r="P124" s="1"/>
      <c r="Q124" s="1"/>
      <c r="R124" s="1"/>
      <c r="S124" s="1"/>
      <c r="T124" s="1"/>
    </row>
    <row r="125" spans="1:20" x14ac:dyDescent="0.25">
      <c r="A125" s="6">
        <v>124</v>
      </c>
      <c r="B125" s="22"/>
      <c r="C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3"/>
      <c r="P125" s="1"/>
      <c r="Q125" s="1"/>
      <c r="R125" s="1"/>
      <c r="S125" s="1"/>
      <c r="T125" s="1"/>
    </row>
    <row r="126" spans="1:20" x14ac:dyDescent="0.25">
      <c r="A126" s="6">
        <v>125</v>
      </c>
      <c r="B126" s="22"/>
      <c r="C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3"/>
      <c r="P126" s="1"/>
      <c r="Q126" s="1"/>
      <c r="R126" s="1"/>
      <c r="S126" s="1"/>
      <c r="T126" s="1"/>
    </row>
    <row r="127" spans="1:20" x14ac:dyDescent="0.25">
      <c r="A127" s="6">
        <v>126</v>
      </c>
      <c r="B127" s="22"/>
      <c r="C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3"/>
      <c r="P127" s="1"/>
      <c r="Q127" s="1"/>
      <c r="R127" s="1"/>
      <c r="S127" s="1"/>
      <c r="T127" s="1"/>
    </row>
    <row r="128" spans="1:20" x14ac:dyDescent="0.25">
      <c r="A128" s="6">
        <v>127</v>
      </c>
      <c r="B128" s="22"/>
      <c r="C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3"/>
      <c r="P128" s="1"/>
      <c r="Q128" s="1"/>
      <c r="R128" s="1"/>
      <c r="S128" s="1"/>
      <c r="T128" s="1"/>
    </row>
    <row r="129" spans="1:20" x14ac:dyDescent="0.25">
      <c r="A129" s="6">
        <v>128</v>
      </c>
      <c r="B129" s="22"/>
      <c r="C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3"/>
      <c r="P129" s="1"/>
      <c r="Q129" s="1"/>
      <c r="R129" s="1"/>
      <c r="S129" s="1"/>
      <c r="T129" s="1"/>
    </row>
    <row r="130" spans="1:20" x14ac:dyDescent="0.25">
      <c r="A130" s="6">
        <v>129</v>
      </c>
      <c r="B130" s="22"/>
      <c r="C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3"/>
      <c r="P130" s="1"/>
      <c r="Q130" s="1"/>
      <c r="R130" s="1"/>
      <c r="S130" s="1"/>
      <c r="T130" s="1"/>
    </row>
    <row r="131" spans="1:20" x14ac:dyDescent="0.25">
      <c r="A131" s="6">
        <v>130</v>
      </c>
      <c r="B131" s="22"/>
      <c r="C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3"/>
      <c r="P131" s="1"/>
      <c r="Q131" s="1"/>
      <c r="R131" s="1"/>
      <c r="S131" s="1"/>
      <c r="T131" s="1"/>
    </row>
    <row r="132" spans="1:20" x14ac:dyDescent="0.25">
      <c r="A132" s="6">
        <v>131</v>
      </c>
      <c r="B132" s="22"/>
      <c r="C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3"/>
      <c r="P132" s="1"/>
      <c r="Q132" s="1"/>
      <c r="R132" s="1"/>
      <c r="S132" s="1"/>
      <c r="T132" s="1"/>
    </row>
    <row r="133" spans="1:20" x14ac:dyDescent="0.25">
      <c r="A133" s="6">
        <v>132</v>
      </c>
      <c r="B133" s="22"/>
      <c r="C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3"/>
      <c r="P133" s="1"/>
      <c r="Q133" s="1"/>
      <c r="R133" s="1"/>
      <c r="S133" s="1"/>
      <c r="T133" s="1"/>
    </row>
    <row r="134" spans="1:20" x14ac:dyDescent="0.25">
      <c r="A134" s="6">
        <v>133</v>
      </c>
      <c r="B134" s="22"/>
      <c r="C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3"/>
      <c r="P134" s="1"/>
      <c r="Q134" s="1"/>
      <c r="R134" s="1"/>
      <c r="S134" s="1"/>
      <c r="T134" s="1"/>
    </row>
    <row r="135" spans="1:20" x14ac:dyDescent="0.25">
      <c r="A135" s="6">
        <v>134</v>
      </c>
      <c r="B135" s="22"/>
      <c r="C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3"/>
      <c r="P135" s="1"/>
      <c r="Q135" s="1"/>
      <c r="R135" s="1"/>
      <c r="S135" s="1"/>
      <c r="T135" s="1"/>
    </row>
    <row r="136" spans="1:20" x14ac:dyDescent="0.25">
      <c r="A136" s="6">
        <v>135</v>
      </c>
      <c r="B136" s="22"/>
      <c r="C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3"/>
      <c r="P136" s="1"/>
      <c r="Q136" s="1"/>
      <c r="R136" s="1"/>
      <c r="S136" s="1"/>
      <c r="T136" s="1"/>
    </row>
    <row r="137" spans="1:20" x14ac:dyDescent="0.25">
      <c r="A137" s="6">
        <v>136</v>
      </c>
      <c r="B137" s="22"/>
      <c r="C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3"/>
      <c r="P137" s="1"/>
      <c r="Q137" s="1"/>
      <c r="R137" s="1"/>
      <c r="S137" s="1"/>
      <c r="T137" s="1"/>
    </row>
    <row r="138" spans="1:20" x14ac:dyDescent="0.25">
      <c r="A138" s="6">
        <v>137</v>
      </c>
      <c r="B138" s="22"/>
      <c r="C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3"/>
      <c r="P138" s="1"/>
      <c r="Q138" s="1"/>
      <c r="R138" s="1"/>
      <c r="S138" s="1"/>
      <c r="T138" s="1"/>
    </row>
    <row r="139" spans="1:20" x14ac:dyDescent="0.25">
      <c r="A139" s="6">
        <v>138</v>
      </c>
      <c r="B139" s="22"/>
      <c r="C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3"/>
      <c r="P139" s="1"/>
      <c r="Q139" s="1"/>
      <c r="R139" s="1"/>
      <c r="S139" s="1"/>
      <c r="T139" s="1"/>
    </row>
    <row r="140" spans="1:20" x14ac:dyDescent="0.25">
      <c r="A140" s="6">
        <v>139</v>
      </c>
      <c r="B140" s="22"/>
      <c r="C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3"/>
      <c r="P140" s="1"/>
      <c r="Q140" s="1"/>
      <c r="R140" s="1"/>
      <c r="S140" s="1"/>
      <c r="T140" s="1"/>
    </row>
    <row r="141" spans="1:20" x14ac:dyDescent="0.25">
      <c r="A141" s="6">
        <v>140</v>
      </c>
      <c r="B141" s="22"/>
      <c r="C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3"/>
      <c r="P141" s="1"/>
      <c r="Q141" s="1"/>
      <c r="R141" s="1"/>
      <c r="S141" s="1"/>
      <c r="T141" s="1"/>
    </row>
    <row r="142" spans="1:20" x14ac:dyDescent="0.25">
      <c r="A142" s="6">
        <v>141</v>
      </c>
      <c r="B142" s="22"/>
      <c r="C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3"/>
      <c r="P142" s="1"/>
      <c r="Q142" s="1"/>
      <c r="R142" s="1"/>
      <c r="S142" s="1"/>
      <c r="T142" s="1"/>
    </row>
    <row r="143" spans="1:20" x14ac:dyDescent="0.25">
      <c r="A143" s="6">
        <v>142</v>
      </c>
      <c r="B143" s="22"/>
      <c r="C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3"/>
      <c r="P143" s="1"/>
      <c r="Q143" s="1"/>
      <c r="R143" s="1"/>
      <c r="S143" s="1"/>
      <c r="T143" s="1"/>
    </row>
    <row r="144" spans="1:20" x14ac:dyDescent="0.25">
      <c r="A144" s="6">
        <v>143</v>
      </c>
      <c r="B144" s="22"/>
      <c r="C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3"/>
      <c r="P144" s="1"/>
      <c r="Q144" s="1"/>
      <c r="R144" s="1"/>
      <c r="S144" s="1"/>
      <c r="T144" s="1"/>
    </row>
    <row r="145" spans="1:20" x14ac:dyDescent="0.25">
      <c r="A145" s="6">
        <v>144</v>
      </c>
      <c r="B145" s="22"/>
      <c r="C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3"/>
      <c r="P145" s="1"/>
      <c r="Q145" s="1"/>
      <c r="R145" s="1"/>
      <c r="S145" s="1"/>
      <c r="T145" s="1"/>
    </row>
    <row r="146" spans="1:20" x14ac:dyDescent="0.25">
      <c r="A146" s="6">
        <v>145</v>
      </c>
      <c r="B146" s="22"/>
      <c r="C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3"/>
      <c r="P146" s="1"/>
      <c r="Q146" s="1"/>
      <c r="R146" s="1"/>
      <c r="S146" s="1"/>
      <c r="T146" s="1"/>
    </row>
    <row r="147" spans="1:20" x14ac:dyDescent="0.25">
      <c r="A147" s="6">
        <v>146</v>
      </c>
      <c r="B147" s="22"/>
      <c r="C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3"/>
      <c r="P147" s="1"/>
      <c r="Q147" s="1"/>
      <c r="R147" s="1"/>
      <c r="S147" s="1"/>
      <c r="T147" s="1"/>
    </row>
    <row r="148" spans="1:20" x14ac:dyDescent="0.25">
      <c r="A148" s="6">
        <v>147</v>
      </c>
      <c r="B148" s="22"/>
      <c r="C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3"/>
      <c r="P148" s="1"/>
      <c r="Q148" s="1"/>
      <c r="R148" s="1"/>
      <c r="S148" s="1"/>
      <c r="T148" s="1"/>
    </row>
    <row r="149" spans="1:20" x14ac:dyDescent="0.25">
      <c r="A149" s="6">
        <v>148</v>
      </c>
      <c r="B149" s="22"/>
      <c r="C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3"/>
      <c r="P149" s="1"/>
      <c r="Q149" s="1"/>
      <c r="R149" s="1"/>
      <c r="S149" s="1"/>
      <c r="T149" s="1"/>
    </row>
    <row r="150" spans="1:20" x14ac:dyDescent="0.25">
      <c r="A150" s="6">
        <v>149</v>
      </c>
      <c r="B150" s="22"/>
      <c r="C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3"/>
      <c r="P150" s="1"/>
      <c r="Q150" s="1"/>
      <c r="R150" s="1"/>
      <c r="S150" s="1"/>
      <c r="T150" s="1"/>
    </row>
    <row r="151" spans="1:20" x14ac:dyDescent="0.25">
      <c r="A151" s="6">
        <v>150</v>
      </c>
      <c r="B151" s="22"/>
      <c r="C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3"/>
      <c r="P151" s="1"/>
      <c r="Q151" s="1"/>
      <c r="R151" s="1"/>
      <c r="S151" s="1"/>
      <c r="T151" s="1"/>
    </row>
    <row r="152" spans="1:20" x14ac:dyDescent="0.25">
      <c r="A152" s="6">
        <v>151</v>
      </c>
      <c r="B152" s="22"/>
      <c r="C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3"/>
      <c r="P152" s="1"/>
      <c r="Q152" s="1"/>
      <c r="R152" s="1"/>
      <c r="S152" s="1"/>
      <c r="T152" s="1"/>
    </row>
    <row r="153" spans="1:20" x14ac:dyDescent="0.25">
      <c r="A153" s="6">
        <v>152</v>
      </c>
      <c r="B153" s="22"/>
      <c r="C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3"/>
      <c r="P153" s="1"/>
      <c r="Q153" s="1"/>
      <c r="R153" s="1"/>
      <c r="S153" s="1"/>
      <c r="T153" s="1"/>
    </row>
    <row r="154" spans="1:20" x14ac:dyDescent="0.25">
      <c r="A154" s="6">
        <v>153</v>
      </c>
      <c r="B154" s="22"/>
      <c r="C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3"/>
      <c r="P154" s="1"/>
      <c r="Q154" s="1"/>
      <c r="R154" s="1"/>
      <c r="S154" s="1"/>
      <c r="T154" s="1"/>
    </row>
    <row r="155" spans="1:20" x14ac:dyDescent="0.25">
      <c r="A155" s="6">
        <v>154</v>
      </c>
      <c r="B155" s="22"/>
      <c r="C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3"/>
      <c r="P155" s="1"/>
      <c r="Q155" s="1"/>
      <c r="R155" s="1"/>
      <c r="S155" s="1"/>
      <c r="T155" s="1"/>
    </row>
    <row r="156" spans="1:20" x14ac:dyDescent="0.25">
      <c r="A156" s="6">
        <v>155</v>
      </c>
      <c r="B156" s="22"/>
      <c r="C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3"/>
      <c r="P156" s="1"/>
      <c r="Q156" s="1"/>
      <c r="R156" s="1"/>
      <c r="S156" s="1"/>
      <c r="T156" s="1"/>
    </row>
    <row r="157" spans="1:20" x14ac:dyDescent="0.25">
      <c r="A157" s="6">
        <v>156</v>
      </c>
      <c r="B157" s="22"/>
      <c r="C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3"/>
      <c r="P157" s="1"/>
      <c r="Q157" s="1"/>
      <c r="R157" s="1"/>
      <c r="S157" s="1"/>
      <c r="T157" s="1"/>
    </row>
    <row r="158" spans="1:20" x14ac:dyDescent="0.25">
      <c r="A158" s="6">
        <v>157</v>
      </c>
      <c r="B158" s="22"/>
      <c r="C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3"/>
      <c r="P158" s="1"/>
      <c r="Q158" s="1"/>
      <c r="R158" s="1"/>
      <c r="S158" s="1"/>
      <c r="T158" s="1"/>
    </row>
    <row r="159" spans="1:20" x14ac:dyDescent="0.25">
      <c r="A159" s="6">
        <v>158</v>
      </c>
      <c r="B159" s="22"/>
      <c r="C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3"/>
      <c r="P159" s="1"/>
      <c r="Q159" s="1"/>
      <c r="R159" s="1"/>
      <c r="S159" s="1"/>
      <c r="T159" s="1"/>
    </row>
    <row r="160" spans="1:20" x14ac:dyDescent="0.25">
      <c r="A160" s="6">
        <v>159</v>
      </c>
      <c r="B160" s="22"/>
      <c r="C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3"/>
      <c r="P160" s="1"/>
      <c r="Q160" s="1"/>
      <c r="R160" s="1"/>
      <c r="S160" s="1"/>
      <c r="T160" s="1"/>
    </row>
    <row r="161" spans="1:20" x14ac:dyDescent="0.25">
      <c r="A161" s="6">
        <v>160</v>
      </c>
      <c r="B161" s="22"/>
      <c r="C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3"/>
      <c r="P161" s="1"/>
      <c r="Q161" s="1"/>
      <c r="R161" s="1"/>
      <c r="S161" s="1"/>
      <c r="T161" s="1"/>
    </row>
    <row r="162" spans="1:20" x14ac:dyDescent="0.25">
      <c r="A162" s="6">
        <v>161</v>
      </c>
      <c r="B162" s="22"/>
      <c r="C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3"/>
      <c r="P162" s="1"/>
      <c r="Q162" s="1"/>
      <c r="R162" s="1"/>
      <c r="S162" s="1"/>
      <c r="T162" s="1"/>
    </row>
    <row r="163" spans="1:20" x14ac:dyDescent="0.25">
      <c r="A163" s="6">
        <v>162</v>
      </c>
      <c r="B163" s="22"/>
      <c r="C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3"/>
      <c r="P163" s="1"/>
      <c r="Q163" s="1"/>
      <c r="R163" s="1"/>
      <c r="S163" s="1"/>
      <c r="T163" s="1"/>
    </row>
    <row r="164" spans="1:20" x14ac:dyDescent="0.25">
      <c r="A164" s="6">
        <v>163</v>
      </c>
      <c r="B164" s="22"/>
      <c r="C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3"/>
      <c r="P164" s="1"/>
      <c r="Q164" s="1"/>
      <c r="R164" s="1"/>
      <c r="S164" s="1"/>
      <c r="T164" s="1"/>
    </row>
    <row r="165" spans="1:20" x14ac:dyDescent="0.25">
      <c r="A165" s="6">
        <v>164</v>
      </c>
      <c r="B165" s="22"/>
      <c r="C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3"/>
      <c r="P165" s="1"/>
      <c r="Q165" s="1"/>
      <c r="R165" s="1"/>
      <c r="S165" s="1"/>
      <c r="T165" s="1"/>
    </row>
    <row r="166" spans="1:20" x14ac:dyDescent="0.25">
      <c r="A166" s="6">
        <v>165</v>
      </c>
      <c r="B166" s="22"/>
      <c r="C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3"/>
      <c r="P166" s="1"/>
      <c r="Q166" s="1"/>
      <c r="R166" s="1"/>
      <c r="S166" s="1"/>
      <c r="T166" s="1"/>
    </row>
    <row r="167" spans="1:20" x14ac:dyDescent="0.25">
      <c r="A167" s="6">
        <v>166</v>
      </c>
      <c r="B167" s="22"/>
      <c r="C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3"/>
      <c r="P167" s="1"/>
      <c r="Q167" s="1"/>
      <c r="R167" s="1"/>
      <c r="S167" s="1"/>
      <c r="T167" s="1"/>
    </row>
    <row r="168" spans="1:20" x14ac:dyDescent="0.25">
      <c r="A168" s="6">
        <v>167</v>
      </c>
      <c r="B168" s="22"/>
      <c r="C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3"/>
      <c r="P168" s="1"/>
      <c r="Q168" s="1"/>
      <c r="R168" s="1"/>
      <c r="S168" s="1"/>
      <c r="T168" s="1"/>
    </row>
    <row r="169" spans="1:20" x14ac:dyDescent="0.25">
      <c r="A169" s="6">
        <v>168</v>
      </c>
      <c r="B169" s="22"/>
      <c r="C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3"/>
      <c r="P169" s="1"/>
      <c r="Q169" s="1"/>
      <c r="R169" s="1"/>
      <c r="S169" s="1"/>
      <c r="T169" s="1"/>
    </row>
    <row r="170" spans="1:20" x14ac:dyDescent="0.25">
      <c r="A170" s="6">
        <v>169</v>
      </c>
      <c r="B170" s="22"/>
      <c r="C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3"/>
      <c r="P170" s="1"/>
      <c r="Q170" s="1"/>
      <c r="R170" s="1"/>
      <c r="S170" s="1"/>
      <c r="T170" s="1"/>
    </row>
    <row r="171" spans="1:20" x14ac:dyDescent="0.25">
      <c r="A171" s="6">
        <v>170</v>
      </c>
      <c r="B171" s="22"/>
      <c r="C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3"/>
      <c r="P171" s="1"/>
      <c r="Q171" s="1"/>
      <c r="R171" s="1"/>
      <c r="S171" s="1"/>
      <c r="T171" s="1"/>
    </row>
    <row r="172" spans="1:20" x14ac:dyDescent="0.25">
      <c r="A172" s="6">
        <v>171</v>
      </c>
      <c r="B172" s="22"/>
      <c r="C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3"/>
      <c r="P172" s="1"/>
      <c r="Q172" s="1"/>
      <c r="R172" s="1"/>
      <c r="S172" s="1"/>
      <c r="T172" s="1"/>
    </row>
    <row r="173" spans="1:20" x14ac:dyDescent="0.25">
      <c r="A173" s="6">
        <v>172</v>
      </c>
      <c r="B173" s="22"/>
      <c r="C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3"/>
      <c r="P173" s="1"/>
      <c r="Q173" s="1"/>
      <c r="R173" s="1"/>
      <c r="S173" s="1"/>
      <c r="T173" s="1"/>
    </row>
    <row r="174" spans="1:20" x14ac:dyDescent="0.25">
      <c r="A174" s="6">
        <v>173</v>
      </c>
      <c r="B174" s="22"/>
      <c r="C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3"/>
      <c r="P174" s="1"/>
      <c r="Q174" s="1"/>
      <c r="R174" s="1"/>
      <c r="S174" s="1"/>
      <c r="T174" s="1"/>
    </row>
    <row r="175" spans="1:20" x14ac:dyDescent="0.25">
      <c r="A175" s="6">
        <v>174</v>
      </c>
      <c r="B175" s="22"/>
      <c r="C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3"/>
      <c r="P175" s="1"/>
      <c r="Q175" s="1"/>
      <c r="R175" s="1"/>
      <c r="S175" s="1"/>
      <c r="T175" s="1"/>
    </row>
    <row r="176" spans="1:20" x14ac:dyDescent="0.25">
      <c r="A176" s="6">
        <v>175</v>
      </c>
      <c r="B176" s="22"/>
      <c r="C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3"/>
      <c r="P176" s="1"/>
      <c r="Q176" s="1"/>
      <c r="R176" s="1"/>
      <c r="S176" s="1"/>
      <c r="T176" s="1"/>
    </row>
    <row r="177" spans="1:20" x14ac:dyDescent="0.25">
      <c r="A177" s="6">
        <v>176</v>
      </c>
      <c r="B177" s="22"/>
      <c r="C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3"/>
      <c r="P177" s="1"/>
      <c r="Q177" s="1"/>
      <c r="R177" s="1"/>
      <c r="S177" s="1"/>
      <c r="T177" s="1"/>
    </row>
    <row r="178" spans="1:20" x14ac:dyDescent="0.25">
      <c r="A178" s="6">
        <v>177</v>
      </c>
      <c r="B178" s="22"/>
      <c r="C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3"/>
      <c r="P178" s="1"/>
      <c r="Q178" s="1"/>
      <c r="R178" s="1"/>
      <c r="S178" s="1"/>
      <c r="T178" s="1"/>
    </row>
    <row r="179" spans="1:20" x14ac:dyDescent="0.25">
      <c r="A179" s="6">
        <v>178</v>
      </c>
      <c r="B179" s="22"/>
      <c r="C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3"/>
      <c r="P179" s="1"/>
      <c r="Q179" s="1"/>
      <c r="R179" s="1"/>
      <c r="S179" s="1"/>
      <c r="T179" s="1"/>
    </row>
    <row r="180" spans="1:20" x14ac:dyDescent="0.25">
      <c r="A180" s="6">
        <v>179</v>
      </c>
      <c r="B180" s="22"/>
      <c r="C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3"/>
      <c r="P180" s="1"/>
      <c r="Q180" s="1"/>
      <c r="R180" s="1"/>
      <c r="S180" s="1"/>
      <c r="T180" s="1"/>
    </row>
    <row r="181" spans="1:20" x14ac:dyDescent="0.25">
      <c r="A181" s="6">
        <v>180</v>
      </c>
      <c r="B181" s="22"/>
      <c r="C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3"/>
      <c r="P181" s="1"/>
      <c r="Q181" s="1"/>
      <c r="R181" s="1"/>
      <c r="S181" s="1"/>
      <c r="T181" s="1"/>
    </row>
    <row r="182" spans="1:20" x14ac:dyDescent="0.25">
      <c r="A182" s="6">
        <v>181</v>
      </c>
      <c r="B182" s="22"/>
      <c r="C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3"/>
      <c r="P182" s="1"/>
      <c r="Q182" s="1"/>
      <c r="R182" s="1"/>
      <c r="S182" s="1"/>
      <c r="T182" s="1"/>
    </row>
    <row r="183" spans="1:20" x14ac:dyDescent="0.25">
      <c r="A183" s="6">
        <v>182</v>
      </c>
      <c r="B183" s="22"/>
      <c r="C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3"/>
      <c r="P183" s="1"/>
      <c r="Q183" s="1"/>
      <c r="R183" s="1"/>
      <c r="S183" s="1"/>
      <c r="T183" s="1"/>
    </row>
    <row r="184" spans="1:20" x14ac:dyDescent="0.25">
      <c r="A184" s="6">
        <v>183</v>
      </c>
      <c r="B184" s="22"/>
      <c r="C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3"/>
      <c r="P184" s="1"/>
      <c r="Q184" s="1"/>
      <c r="R184" s="1"/>
      <c r="S184" s="1"/>
      <c r="T184" s="1"/>
    </row>
    <row r="185" spans="1:20" x14ac:dyDescent="0.25">
      <c r="A185" s="6">
        <v>184</v>
      </c>
      <c r="B185" s="22"/>
      <c r="C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3"/>
      <c r="P185" s="1"/>
      <c r="Q185" s="1"/>
      <c r="R185" s="1"/>
      <c r="S185" s="1"/>
      <c r="T185" s="1"/>
    </row>
    <row r="186" spans="1:20" x14ac:dyDescent="0.25">
      <c r="A186" s="6">
        <v>185</v>
      </c>
      <c r="B186" s="22"/>
      <c r="C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3"/>
      <c r="P186" s="1"/>
      <c r="Q186" s="1"/>
      <c r="R186" s="1"/>
      <c r="S186" s="1"/>
      <c r="T186" s="1"/>
    </row>
    <row r="187" spans="1:20" x14ac:dyDescent="0.25">
      <c r="A187" s="6">
        <v>186</v>
      </c>
      <c r="B187" s="22"/>
      <c r="C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3"/>
      <c r="P187" s="1"/>
      <c r="Q187" s="1"/>
      <c r="R187" s="1"/>
      <c r="S187" s="1"/>
      <c r="T187" s="1"/>
    </row>
    <row r="188" spans="1:20" x14ac:dyDescent="0.25">
      <c r="A188" s="6">
        <v>187</v>
      </c>
      <c r="B188" s="22"/>
      <c r="C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3"/>
      <c r="P188" s="1"/>
      <c r="Q188" s="1"/>
      <c r="R188" s="1"/>
      <c r="S188" s="1"/>
      <c r="T188" s="1"/>
    </row>
    <row r="189" spans="1:20" x14ac:dyDescent="0.25">
      <c r="A189" s="6">
        <v>188</v>
      </c>
      <c r="B189" s="22"/>
      <c r="C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3"/>
      <c r="P189" s="1"/>
      <c r="Q189" s="1"/>
      <c r="R189" s="1"/>
      <c r="S189" s="1"/>
      <c r="T189" s="1"/>
    </row>
    <row r="190" spans="1:20" x14ac:dyDescent="0.25">
      <c r="A190" s="6">
        <v>189</v>
      </c>
      <c r="B190" s="22"/>
      <c r="C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3"/>
      <c r="P190" s="1"/>
      <c r="Q190" s="1"/>
      <c r="R190" s="1"/>
      <c r="S190" s="1"/>
      <c r="T190" s="1"/>
    </row>
    <row r="191" spans="1:20" x14ac:dyDescent="0.25">
      <c r="A191" s="6">
        <v>190</v>
      </c>
      <c r="B191" s="22"/>
      <c r="C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3"/>
      <c r="P191" s="1"/>
      <c r="Q191" s="1"/>
      <c r="R191" s="1"/>
      <c r="S191" s="1"/>
      <c r="T191" s="1"/>
    </row>
    <row r="192" spans="1:20" x14ac:dyDescent="0.25">
      <c r="A192" s="6">
        <v>191</v>
      </c>
      <c r="B192" s="22"/>
      <c r="C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3"/>
      <c r="P192" s="1"/>
      <c r="Q192" s="1"/>
      <c r="R192" s="1"/>
      <c r="S192" s="1"/>
      <c r="T192" s="1"/>
    </row>
    <row r="193" spans="1:20" x14ac:dyDescent="0.25">
      <c r="A193" s="6">
        <v>192</v>
      </c>
      <c r="B193" s="22"/>
      <c r="C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3"/>
      <c r="P193" s="1"/>
      <c r="Q193" s="1"/>
      <c r="R193" s="1"/>
      <c r="S193" s="1"/>
      <c r="T193" s="1"/>
    </row>
    <row r="194" spans="1:20" x14ac:dyDescent="0.25">
      <c r="A194" s="6">
        <v>193</v>
      </c>
      <c r="B194" s="22"/>
      <c r="C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3"/>
      <c r="P194" s="1"/>
      <c r="Q194" s="1"/>
      <c r="R194" s="1"/>
      <c r="S194" s="1"/>
      <c r="T194" s="1"/>
    </row>
    <row r="195" spans="1:20" x14ac:dyDescent="0.25">
      <c r="A195" s="6">
        <v>194</v>
      </c>
      <c r="B195" s="22"/>
      <c r="C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3"/>
      <c r="P195" s="1"/>
      <c r="Q195" s="1"/>
      <c r="R195" s="1"/>
      <c r="S195" s="1"/>
      <c r="T195" s="1"/>
    </row>
    <row r="196" spans="1:20" x14ac:dyDescent="0.25">
      <c r="A196" s="6">
        <v>195</v>
      </c>
      <c r="B196" s="22"/>
      <c r="C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3"/>
      <c r="P196" s="1"/>
      <c r="Q196" s="1"/>
      <c r="R196" s="1"/>
      <c r="S196" s="1"/>
      <c r="T196" s="1"/>
    </row>
    <row r="197" spans="1:20" x14ac:dyDescent="0.25">
      <c r="A197" s="6">
        <v>196</v>
      </c>
      <c r="B197" s="22"/>
      <c r="C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3"/>
      <c r="P197" s="1"/>
      <c r="Q197" s="1"/>
      <c r="R197" s="1"/>
      <c r="S197" s="1"/>
      <c r="T197" s="1"/>
    </row>
    <row r="198" spans="1:20" x14ac:dyDescent="0.25">
      <c r="A198" s="6">
        <v>197</v>
      </c>
      <c r="B198" s="22"/>
      <c r="C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3"/>
      <c r="P198" s="1"/>
      <c r="Q198" s="1"/>
      <c r="R198" s="1"/>
      <c r="S198" s="1"/>
      <c r="T198" s="1"/>
    </row>
    <row r="199" spans="1:20" x14ac:dyDescent="0.25">
      <c r="A199" s="6">
        <v>198</v>
      </c>
      <c r="B199" s="22"/>
      <c r="C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3"/>
      <c r="P199" s="1"/>
      <c r="Q199" s="1"/>
      <c r="R199" s="1"/>
      <c r="S199" s="1"/>
      <c r="T199" s="1"/>
    </row>
    <row r="200" spans="1:20" x14ac:dyDescent="0.25">
      <c r="A200" s="6">
        <v>199</v>
      </c>
      <c r="B200" s="22"/>
      <c r="C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3"/>
      <c r="P200" s="1"/>
      <c r="Q200" s="1"/>
      <c r="R200" s="1"/>
      <c r="S200" s="1"/>
      <c r="T200" s="1"/>
    </row>
    <row r="201" spans="1:20" x14ac:dyDescent="0.25">
      <c r="A201" s="6">
        <v>200</v>
      </c>
      <c r="B201" s="22"/>
      <c r="C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3"/>
      <c r="P201" s="1"/>
      <c r="Q201" s="1"/>
      <c r="R201" s="1"/>
      <c r="S201" s="1"/>
      <c r="T201" s="1"/>
    </row>
    <row r="202" spans="1:20" x14ac:dyDescent="0.25">
      <c r="A202" s="6">
        <v>201</v>
      </c>
      <c r="B202" s="22"/>
      <c r="C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3"/>
      <c r="P202" s="1"/>
      <c r="Q202" s="1"/>
      <c r="R202" s="1"/>
      <c r="S202" s="1"/>
      <c r="T202" s="1"/>
    </row>
    <row r="203" spans="1:20" x14ac:dyDescent="0.25">
      <c r="A203" s="6">
        <v>202</v>
      </c>
      <c r="B203" s="22"/>
      <c r="C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3"/>
      <c r="P203" s="1"/>
      <c r="Q203" s="1"/>
      <c r="R203" s="1"/>
      <c r="S203" s="1"/>
      <c r="T203" s="1"/>
    </row>
    <row r="204" spans="1:20" x14ac:dyDescent="0.25">
      <c r="A204" s="6">
        <v>203</v>
      </c>
      <c r="B204" s="22"/>
      <c r="C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3"/>
      <c r="P204" s="1"/>
      <c r="Q204" s="1"/>
      <c r="R204" s="1"/>
      <c r="S204" s="1"/>
      <c r="T204" s="1"/>
    </row>
    <row r="205" spans="1:20" x14ac:dyDescent="0.25">
      <c r="A205" s="6">
        <v>204</v>
      </c>
      <c r="B205" s="22"/>
      <c r="C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3"/>
      <c r="P205" s="1"/>
      <c r="Q205" s="1"/>
      <c r="R205" s="1"/>
      <c r="S205" s="1"/>
      <c r="T205" s="1"/>
    </row>
    <row r="206" spans="1:20" x14ac:dyDescent="0.25">
      <c r="A206" s="6">
        <v>205</v>
      </c>
      <c r="B206" s="22"/>
      <c r="C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3"/>
      <c r="P206" s="1"/>
      <c r="Q206" s="1"/>
      <c r="R206" s="1"/>
      <c r="S206" s="1"/>
      <c r="T206" s="1"/>
    </row>
    <row r="207" spans="1:20" x14ac:dyDescent="0.25">
      <c r="A207" s="6">
        <v>206</v>
      </c>
      <c r="B207" s="22"/>
      <c r="C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3"/>
      <c r="P207" s="1"/>
      <c r="Q207" s="1"/>
      <c r="R207" s="1"/>
      <c r="S207" s="1"/>
      <c r="T207" s="1"/>
    </row>
    <row r="208" spans="1:20" x14ac:dyDescent="0.25">
      <c r="A208" s="6">
        <v>207</v>
      </c>
      <c r="B208" s="22"/>
      <c r="C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3"/>
      <c r="P208" s="1"/>
      <c r="Q208" s="1"/>
      <c r="R208" s="1"/>
      <c r="S208" s="1"/>
      <c r="T208" s="1"/>
    </row>
    <row r="209" spans="1:20" x14ac:dyDescent="0.25">
      <c r="A209" s="6">
        <v>208</v>
      </c>
      <c r="B209" s="22"/>
      <c r="C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3"/>
      <c r="P209" s="1"/>
      <c r="Q209" s="1"/>
      <c r="R209" s="1"/>
      <c r="S209" s="1"/>
      <c r="T209" s="1"/>
    </row>
    <row r="210" spans="1:20" x14ac:dyDescent="0.25">
      <c r="A210" s="6">
        <v>209</v>
      </c>
      <c r="B210" s="22"/>
      <c r="C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3"/>
      <c r="P210" s="1"/>
      <c r="Q210" s="1"/>
      <c r="R210" s="1"/>
      <c r="S210" s="1"/>
      <c r="T210" s="1"/>
    </row>
    <row r="211" spans="1:20" x14ac:dyDescent="0.25">
      <c r="A211" s="6">
        <v>210</v>
      </c>
      <c r="B211" s="22"/>
      <c r="C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3"/>
      <c r="P211" s="1"/>
      <c r="Q211" s="1"/>
      <c r="R211" s="1"/>
      <c r="S211" s="1"/>
      <c r="T211" s="1"/>
    </row>
    <row r="212" spans="1:20" x14ac:dyDescent="0.25">
      <c r="A212" s="6">
        <v>211</v>
      </c>
      <c r="B212" s="22"/>
      <c r="C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3"/>
      <c r="P212" s="1"/>
      <c r="Q212" s="1"/>
      <c r="R212" s="1"/>
      <c r="S212" s="1"/>
      <c r="T212" s="1"/>
    </row>
    <row r="213" spans="1:20" x14ac:dyDescent="0.25">
      <c r="A213" s="6">
        <v>212</v>
      </c>
      <c r="B213" s="22"/>
      <c r="C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3"/>
      <c r="P213" s="1"/>
      <c r="Q213" s="1"/>
      <c r="R213" s="1"/>
      <c r="S213" s="1"/>
      <c r="T213" s="1"/>
    </row>
    <row r="214" spans="1:20" x14ac:dyDescent="0.25">
      <c r="A214" s="6">
        <v>213</v>
      </c>
      <c r="B214" s="22"/>
      <c r="C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3"/>
      <c r="P214" s="1"/>
      <c r="Q214" s="1"/>
      <c r="R214" s="1"/>
      <c r="S214" s="1"/>
      <c r="T214" s="1"/>
    </row>
    <row r="215" spans="1:20" x14ac:dyDescent="0.25">
      <c r="A215" s="6">
        <v>214</v>
      </c>
      <c r="B215" s="22"/>
      <c r="C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3"/>
      <c r="P215" s="1"/>
      <c r="Q215" s="1"/>
      <c r="R215" s="1"/>
      <c r="S215" s="1"/>
      <c r="T215" s="1"/>
    </row>
    <row r="216" spans="1:20" x14ac:dyDescent="0.25">
      <c r="A216" s="6">
        <v>215</v>
      </c>
      <c r="B216" s="22"/>
      <c r="C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3"/>
      <c r="P216" s="1"/>
      <c r="Q216" s="1"/>
      <c r="R216" s="1"/>
      <c r="S216" s="1"/>
      <c r="T216" s="1"/>
    </row>
    <row r="217" spans="1:20" x14ac:dyDescent="0.25">
      <c r="A217" s="6">
        <v>216</v>
      </c>
      <c r="B217" s="22"/>
      <c r="C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3"/>
      <c r="P217" s="1"/>
      <c r="Q217" s="1"/>
      <c r="R217" s="1"/>
      <c r="S217" s="1"/>
      <c r="T217" s="1"/>
    </row>
    <row r="218" spans="1:20" x14ac:dyDescent="0.25">
      <c r="A218" s="6">
        <v>217</v>
      </c>
      <c r="B218" s="22"/>
      <c r="C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3"/>
      <c r="P218" s="1"/>
      <c r="Q218" s="1"/>
      <c r="R218" s="1"/>
      <c r="S218" s="1"/>
      <c r="T218" s="1"/>
    </row>
    <row r="219" spans="1:20" x14ac:dyDescent="0.25">
      <c r="A219" s="6">
        <v>218</v>
      </c>
      <c r="B219" s="22"/>
      <c r="C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3"/>
      <c r="P219" s="1"/>
      <c r="Q219" s="1"/>
      <c r="R219" s="1"/>
      <c r="S219" s="1"/>
      <c r="T219" s="1"/>
    </row>
    <row r="220" spans="1:20" x14ac:dyDescent="0.25">
      <c r="A220" s="6">
        <v>219</v>
      </c>
      <c r="B220" s="22"/>
      <c r="C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3"/>
      <c r="P220" s="1"/>
      <c r="Q220" s="1"/>
      <c r="R220" s="1"/>
      <c r="S220" s="1"/>
      <c r="T220" s="1"/>
    </row>
    <row r="221" spans="1:20" x14ac:dyDescent="0.25">
      <c r="A221" s="6">
        <v>220</v>
      </c>
      <c r="B221" s="22"/>
      <c r="C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3"/>
      <c r="P221" s="1"/>
      <c r="Q221" s="1"/>
      <c r="R221" s="1"/>
      <c r="S221" s="1"/>
      <c r="T221" s="1"/>
    </row>
    <row r="222" spans="1:20" x14ac:dyDescent="0.25">
      <c r="A222" s="6">
        <v>221</v>
      </c>
      <c r="B222" s="22"/>
      <c r="C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3"/>
      <c r="P222" s="1"/>
      <c r="Q222" s="1"/>
      <c r="R222" s="1"/>
      <c r="S222" s="1"/>
      <c r="T222" s="1"/>
    </row>
    <row r="223" spans="1:20" x14ac:dyDescent="0.25">
      <c r="A223" s="6">
        <v>222</v>
      </c>
      <c r="B223" s="22"/>
      <c r="C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3"/>
      <c r="P223" s="1"/>
      <c r="Q223" s="1"/>
      <c r="R223" s="1"/>
      <c r="S223" s="1"/>
      <c r="T223" s="1"/>
    </row>
    <row r="224" spans="1:20" x14ac:dyDescent="0.25">
      <c r="A224" s="6">
        <v>223</v>
      </c>
      <c r="B224" s="22"/>
      <c r="C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3"/>
      <c r="P224" s="1"/>
      <c r="Q224" s="1"/>
      <c r="R224" s="1"/>
      <c r="S224" s="1"/>
      <c r="T224" s="1"/>
    </row>
    <row r="225" spans="1:20" x14ac:dyDescent="0.25">
      <c r="A225" s="6">
        <v>224</v>
      </c>
      <c r="B225" s="22"/>
      <c r="C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3"/>
      <c r="P225" s="1"/>
      <c r="Q225" s="1"/>
      <c r="R225" s="1"/>
      <c r="S225" s="1"/>
      <c r="T225" s="1"/>
    </row>
    <row r="226" spans="1:20" x14ac:dyDescent="0.25">
      <c r="A226" s="6">
        <v>225</v>
      </c>
      <c r="B226" s="22"/>
      <c r="C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3"/>
      <c r="P226" s="1"/>
      <c r="Q226" s="1"/>
      <c r="R226" s="1"/>
      <c r="S226" s="1"/>
      <c r="T226" s="1"/>
    </row>
    <row r="227" spans="1:20" x14ac:dyDescent="0.25">
      <c r="A227" s="6">
        <v>226</v>
      </c>
      <c r="B227" s="22"/>
      <c r="C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3"/>
      <c r="P227" s="1"/>
      <c r="Q227" s="1"/>
      <c r="R227" s="1"/>
      <c r="S227" s="1"/>
      <c r="T227" s="1"/>
    </row>
    <row r="228" spans="1:20" x14ac:dyDescent="0.25">
      <c r="A228" s="6">
        <v>227</v>
      </c>
      <c r="B228" s="22"/>
      <c r="C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3"/>
      <c r="P228" s="1"/>
      <c r="Q228" s="1"/>
      <c r="R228" s="1"/>
      <c r="S228" s="1"/>
      <c r="T228" s="1"/>
    </row>
    <row r="229" spans="1:20" x14ac:dyDescent="0.25">
      <c r="A229" s="6">
        <v>228</v>
      </c>
      <c r="B229" s="22"/>
      <c r="C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3"/>
      <c r="P229" s="1"/>
      <c r="Q229" s="1"/>
      <c r="R229" s="1"/>
      <c r="S229" s="1"/>
      <c r="T229" s="1"/>
    </row>
    <row r="230" spans="1:20" x14ac:dyDescent="0.25">
      <c r="A230" s="6">
        <v>229</v>
      </c>
      <c r="B230" s="22"/>
      <c r="C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3"/>
      <c r="P230" s="1"/>
      <c r="Q230" s="1"/>
      <c r="R230" s="1"/>
      <c r="S230" s="1"/>
      <c r="T230" s="1"/>
    </row>
    <row r="231" spans="1:20" x14ac:dyDescent="0.25">
      <c r="A231" s="6">
        <v>230</v>
      </c>
      <c r="B231" s="22"/>
      <c r="C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3"/>
      <c r="P231" s="1"/>
      <c r="Q231" s="1"/>
      <c r="R231" s="1"/>
      <c r="S231" s="1"/>
      <c r="T231" s="1"/>
    </row>
    <row r="232" spans="1:20" x14ac:dyDescent="0.25">
      <c r="A232" s="6">
        <v>231</v>
      </c>
      <c r="B232" s="22"/>
      <c r="C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3"/>
      <c r="P232" s="1"/>
      <c r="Q232" s="1"/>
      <c r="R232" s="1"/>
      <c r="S232" s="1"/>
      <c r="T232" s="1"/>
    </row>
    <row r="233" spans="1:20" x14ac:dyDescent="0.25">
      <c r="A233" s="6">
        <v>232</v>
      </c>
      <c r="B233" s="22"/>
      <c r="C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3"/>
      <c r="P233" s="1"/>
      <c r="Q233" s="1"/>
      <c r="R233" s="1"/>
      <c r="S233" s="1"/>
      <c r="T233" s="1"/>
    </row>
    <row r="234" spans="1:20" x14ac:dyDescent="0.25">
      <c r="A234" s="6">
        <v>233</v>
      </c>
      <c r="B234" s="22"/>
      <c r="C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3"/>
      <c r="P234" s="1"/>
      <c r="Q234" s="1"/>
      <c r="R234" s="1"/>
      <c r="S234" s="1"/>
      <c r="T234" s="1"/>
    </row>
    <row r="235" spans="1:20" x14ac:dyDescent="0.25">
      <c r="A235" s="6">
        <v>234</v>
      </c>
      <c r="B235" s="22"/>
      <c r="C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3"/>
      <c r="P235" s="1"/>
      <c r="Q235" s="1"/>
      <c r="R235" s="1"/>
      <c r="S235" s="1"/>
      <c r="T235" s="1"/>
    </row>
    <row r="236" spans="1:20" x14ac:dyDescent="0.25">
      <c r="A236" s="6">
        <v>235</v>
      </c>
      <c r="B236" s="22"/>
      <c r="C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3"/>
      <c r="P236" s="1"/>
      <c r="Q236" s="1"/>
      <c r="R236" s="1"/>
      <c r="S236" s="1"/>
      <c r="T236" s="1"/>
    </row>
    <row r="237" spans="1:20" x14ac:dyDescent="0.25">
      <c r="A237" s="6">
        <v>236</v>
      </c>
      <c r="B237" s="22"/>
      <c r="C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3"/>
      <c r="P237" s="1"/>
      <c r="Q237" s="1"/>
      <c r="R237" s="1"/>
      <c r="S237" s="1"/>
      <c r="T237" s="1"/>
    </row>
    <row r="238" spans="1:20" x14ac:dyDescent="0.25">
      <c r="A238" s="6">
        <v>237</v>
      </c>
      <c r="B238" s="22"/>
      <c r="C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3"/>
      <c r="P238" s="1"/>
      <c r="Q238" s="1"/>
      <c r="R238" s="1"/>
      <c r="S238" s="1"/>
      <c r="T238" s="1"/>
    </row>
    <row r="239" spans="1:20" x14ac:dyDescent="0.25">
      <c r="A239" s="6">
        <v>238</v>
      </c>
      <c r="B239" s="22"/>
      <c r="C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3"/>
      <c r="P239" s="1"/>
      <c r="Q239" s="1"/>
      <c r="R239" s="1"/>
      <c r="S239" s="1"/>
      <c r="T239" s="1"/>
    </row>
    <row r="240" spans="1:20" x14ac:dyDescent="0.25">
      <c r="A240" s="6">
        <v>239</v>
      </c>
      <c r="B240" s="22"/>
      <c r="C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3"/>
      <c r="P240" s="1"/>
      <c r="Q240" s="1"/>
      <c r="R240" s="1"/>
      <c r="S240" s="1"/>
      <c r="T240" s="1"/>
    </row>
    <row r="241" spans="1:20" x14ac:dyDescent="0.25">
      <c r="A241" s="6">
        <v>240</v>
      </c>
      <c r="B241" s="22"/>
      <c r="C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3"/>
      <c r="P241" s="1"/>
      <c r="Q241" s="1"/>
      <c r="R241" s="1"/>
      <c r="S241" s="1"/>
      <c r="T241" s="1"/>
    </row>
    <row r="242" spans="1:20" x14ac:dyDescent="0.25">
      <c r="A242" s="6">
        <v>241</v>
      </c>
      <c r="B242" s="22"/>
      <c r="C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3"/>
      <c r="P242" s="1"/>
      <c r="Q242" s="1"/>
      <c r="R242" s="1"/>
      <c r="S242" s="1"/>
      <c r="T242" s="1"/>
    </row>
    <row r="243" spans="1:20" x14ac:dyDescent="0.25">
      <c r="A243" s="6">
        <v>242</v>
      </c>
      <c r="B243" s="22"/>
      <c r="C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3"/>
      <c r="P243" s="1"/>
      <c r="Q243" s="1"/>
      <c r="R243" s="1"/>
      <c r="S243" s="1"/>
      <c r="T243" s="1"/>
    </row>
    <row r="244" spans="1:20" x14ac:dyDescent="0.25">
      <c r="A244" s="6">
        <v>243</v>
      </c>
      <c r="B244" s="22"/>
      <c r="C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3"/>
      <c r="P244" s="1"/>
      <c r="Q244" s="1"/>
      <c r="R244" s="1"/>
      <c r="S244" s="1"/>
      <c r="T244" s="1"/>
    </row>
    <row r="245" spans="1:20" x14ac:dyDescent="0.25">
      <c r="A245" s="6">
        <v>244</v>
      </c>
      <c r="B245" s="22"/>
      <c r="C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3"/>
      <c r="P245" s="1"/>
      <c r="Q245" s="1"/>
      <c r="R245" s="1"/>
      <c r="S245" s="1"/>
      <c r="T245" s="1"/>
    </row>
    <row r="246" spans="1:20" x14ac:dyDescent="0.25">
      <c r="A246" s="6">
        <v>245</v>
      </c>
      <c r="B246" s="22"/>
      <c r="C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3"/>
      <c r="P246" s="1"/>
      <c r="Q246" s="1"/>
      <c r="R246" s="1"/>
      <c r="S246" s="1"/>
      <c r="T246" s="1"/>
    </row>
    <row r="247" spans="1:20" x14ac:dyDescent="0.25">
      <c r="A247" s="6">
        <v>246</v>
      </c>
      <c r="B247" s="22"/>
      <c r="C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3"/>
      <c r="P247" s="1"/>
      <c r="Q247" s="1"/>
      <c r="R247" s="1"/>
      <c r="S247" s="1"/>
      <c r="T247" s="1"/>
    </row>
    <row r="248" spans="1:20" x14ac:dyDescent="0.25">
      <c r="A248" s="6">
        <v>247</v>
      </c>
      <c r="B248" s="22"/>
      <c r="C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3"/>
      <c r="P248" s="1"/>
      <c r="Q248" s="1"/>
      <c r="R248" s="1"/>
      <c r="S248" s="1"/>
      <c r="T248" s="1"/>
    </row>
    <row r="249" spans="1:20" x14ac:dyDescent="0.25">
      <c r="A249" s="6">
        <v>248</v>
      </c>
      <c r="B249" s="22"/>
      <c r="C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3"/>
      <c r="P249" s="1"/>
      <c r="Q249" s="1"/>
      <c r="R249" s="1"/>
      <c r="S249" s="1"/>
      <c r="T249" s="1"/>
    </row>
    <row r="250" spans="1:20" x14ac:dyDescent="0.25">
      <c r="A250" s="6">
        <v>249</v>
      </c>
      <c r="B250" s="22"/>
      <c r="C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3"/>
      <c r="P250" s="1"/>
      <c r="Q250" s="1"/>
      <c r="R250" s="1"/>
      <c r="S250" s="1"/>
      <c r="T250" s="1"/>
    </row>
    <row r="251" spans="1:20" x14ac:dyDescent="0.25">
      <c r="A251" s="6">
        <v>250</v>
      </c>
      <c r="B251" s="22"/>
      <c r="C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3"/>
      <c r="P251" s="1"/>
      <c r="Q251" s="1"/>
      <c r="R251" s="1"/>
      <c r="S251" s="1"/>
      <c r="T251" s="1"/>
    </row>
    <row r="252" spans="1:20" x14ac:dyDescent="0.25">
      <c r="A252" s="6">
        <v>251</v>
      </c>
      <c r="B252" s="22"/>
      <c r="C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3"/>
      <c r="P252" s="1"/>
      <c r="Q252" s="1"/>
      <c r="R252" s="1"/>
      <c r="S252" s="1"/>
      <c r="T252" s="1"/>
    </row>
    <row r="253" spans="1:20" x14ac:dyDescent="0.25">
      <c r="A253" s="6">
        <v>252</v>
      </c>
      <c r="B253" s="22"/>
      <c r="C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3"/>
      <c r="P253" s="1"/>
      <c r="Q253" s="1"/>
      <c r="R253" s="1"/>
      <c r="S253" s="1"/>
      <c r="T253" s="1"/>
    </row>
    <row r="254" spans="1:20" x14ac:dyDescent="0.25">
      <c r="A254" s="6">
        <v>253</v>
      </c>
      <c r="B254" s="22"/>
      <c r="C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3"/>
      <c r="P254" s="1"/>
      <c r="Q254" s="1"/>
      <c r="R254" s="1"/>
      <c r="S254" s="1"/>
      <c r="T254" s="1"/>
    </row>
    <row r="255" spans="1:20" x14ac:dyDescent="0.25">
      <c r="A255" s="6">
        <v>254</v>
      </c>
      <c r="B255" s="22"/>
      <c r="C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3"/>
      <c r="P255" s="1"/>
      <c r="Q255" s="1"/>
      <c r="R255" s="1"/>
      <c r="S255" s="1"/>
      <c r="T255" s="1"/>
    </row>
    <row r="256" spans="1:20" x14ac:dyDescent="0.25">
      <c r="A256" s="6">
        <v>255</v>
      </c>
      <c r="B256" s="22"/>
      <c r="C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3"/>
      <c r="P256" s="1"/>
      <c r="Q256" s="1"/>
      <c r="R256" s="1"/>
      <c r="S256" s="1"/>
      <c r="T256" s="1"/>
    </row>
    <row r="257" spans="1:20" x14ac:dyDescent="0.25">
      <c r="A257" s="6">
        <v>256</v>
      </c>
      <c r="B257" s="22"/>
      <c r="C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3"/>
      <c r="P257" s="1"/>
      <c r="Q257" s="1"/>
      <c r="R257" s="1"/>
      <c r="S257" s="1"/>
      <c r="T257" s="1"/>
    </row>
    <row r="258" spans="1:20" x14ac:dyDescent="0.25">
      <c r="A258" s="6">
        <v>257</v>
      </c>
      <c r="B258" s="22"/>
      <c r="C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3"/>
      <c r="P258" s="1"/>
      <c r="Q258" s="1"/>
      <c r="R258" s="1"/>
      <c r="S258" s="1"/>
      <c r="T258" s="1"/>
    </row>
    <row r="259" spans="1:20" x14ac:dyDescent="0.25">
      <c r="A259" s="6">
        <v>258</v>
      </c>
      <c r="B259" s="22"/>
      <c r="C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3"/>
      <c r="P259" s="1"/>
      <c r="Q259" s="1"/>
      <c r="R259" s="1"/>
      <c r="S259" s="1"/>
      <c r="T259" s="1"/>
    </row>
    <row r="260" spans="1:20" x14ac:dyDescent="0.25">
      <c r="A260" s="6">
        <v>259</v>
      </c>
      <c r="B260" s="22"/>
      <c r="C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3"/>
      <c r="P260" s="1"/>
      <c r="Q260" s="1"/>
      <c r="R260" s="1"/>
      <c r="S260" s="1"/>
      <c r="T260" s="1"/>
    </row>
    <row r="261" spans="1:20" x14ac:dyDescent="0.25">
      <c r="A261" s="6">
        <v>260</v>
      </c>
      <c r="B261" s="22"/>
      <c r="C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3"/>
      <c r="P261" s="1"/>
      <c r="Q261" s="1"/>
      <c r="R261" s="1"/>
      <c r="S261" s="1"/>
      <c r="T261" s="1"/>
    </row>
    <row r="262" spans="1:20" x14ac:dyDescent="0.25">
      <c r="A262" s="6">
        <v>261</v>
      </c>
      <c r="B262" s="22"/>
      <c r="C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3"/>
      <c r="P262" s="1"/>
      <c r="Q262" s="1"/>
      <c r="R262" s="1"/>
      <c r="S262" s="1"/>
      <c r="T262" s="1"/>
    </row>
    <row r="263" spans="1:20" x14ac:dyDescent="0.25">
      <c r="A263" s="6">
        <v>262</v>
      </c>
      <c r="B263" s="22"/>
      <c r="C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3"/>
      <c r="P263" s="1"/>
      <c r="Q263" s="1"/>
      <c r="R263" s="1"/>
      <c r="S263" s="1"/>
      <c r="T263" s="1"/>
    </row>
    <row r="264" spans="1:20" x14ac:dyDescent="0.25">
      <c r="A264" s="6">
        <v>263</v>
      </c>
      <c r="B264" s="22"/>
      <c r="C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3"/>
      <c r="P264" s="1"/>
      <c r="Q264" s="1"/>
      <c r="R264" s="1"/>
      <c r="S264" s="1"/>
      <c r="T264" s="1"/>
    </row>
    <row r="265" spans="1:20" x14ac:dyDescent="0.25">
      <c r="A265" s="6">
        <v>264</v>
      </c>
      <c r="B265" s="22"/>
      <c r="C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3"/>
      <c r="P265" s="1"/>
      <c r="Q265" s="1"/>
      <c r="R265" s="1"/>
      <c r="S265" s="1"/>
      <c r="T265" s="1"/>
    </row>
    <row r="266" spans="1:20" x14ac:dyDescent="0.25">
      <c r="A266" s="6">
        <v>265</v>
      </c>
      <c r="B266" s="22"/>
      <c r="C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3"/>
      <c r="P266" s="1"/>
      <c r="Q266" s="1"/>
      <c r="R266" s="1"/>
      <c r="S266" s="1"/>
      <c r="T266" s="1"/>
    </row>
    <row r="267" spans="1:20" x14ac:dyDescent="0.25">
      <c r="A267" s="6">
        <v>266</v>
      </c>
      <c r="B267" s="22"/>
      <c r="C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3"/>
      <c r="P267" s="1"/>
      <c r="Q267" s="1"/>
      <c r="R267" s="1"/>
      <c r="S267" s="1"/>
      <c r="T267" s="1"/>
    </row>
    <row r="268" spans="1:20" x14ac:dyDescent="0.25">
      <c r="A268" s="6">
        <v>267</v>
      </c>
      <c r="B268" s="22"/>
      <c r="C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3"/>
      <c r="P268" s="1"/>
      <c r="Q268" s="1"/>
      <c r="R268" s="1"/>
      <c r="S268" s="1"/>
      <c r="T268" s="1"/>
    </row>
    <row r="269" spans="1:20" x14ac:dyDescent="0.25">
      <c r="A269" s="6">
        <v>268</v>
      </c>
      <c r="B269" s="22"/>
      <c r="C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3"/>
      <c r="P269" s="1"/>
      <c r="Q269" s="1"/>
      <c r="R269" s="1"/>
      <c r="S269" s="1"/>
      <c r="T269" s="1"/>
    </row>
    <row r="270" spans="1:20" x14ac:dyDescent="0.25">
      <c r="A270" s="6">
        <v>269</v>
      </c>
      <c r="B270" s="22"/>
      <c r="C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3"/>
      <c r="P270" s="1"/>
      <c r="Q270" s="1"/>
      <c r="R270" s="1"/>
      <c r="S270" s="1"/>
      <c r="T270" s="1"/>
    </row>
    <row r="271" spans="1:20" x14ac:dyDescent="0.25">
      <c r="A271" s="6">
        <v>270</v>
      </c>
      <c r="B271" s="22"/>
      <c r="C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3"/>
      <c r="P271" s="1"/>
      <c r="Q271" s="1"/>
      <c r="R271" s="1"/>
      <c r="S271" s="1"/>
      <c r="T271" s="1"/>
    </row>
    <row r="272" spans="1:20" x14ac:dyDescent="0.25">
      <c r="A272" s="6">
        <v>271</v>
      </c>
      <c r="B272" s="22"/>
      <c r="C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3"/>
      <c r="P272" s="1"/>
      <c r="Q272" s="1"/>
      <c r="R272" s="1"/>
      <c r="S272" s="1"/>
      <c r="T272" s="1"/>
    </row>
    <row r="273" spans="1:20" x14ac:dyDescent="0.25">
      <c r="A273" s="6">
        <v>272</v>
      </c>
      <c r="B273" s="22"/>
      <c r="C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3"/>
      <c r="P273" s="1"/>
      <c r="Q273" s="1"/>
      <c r="R273" s="1"/>
      <c r="S273" s="1"/>
      <c r="T273" s="1"/>
    </row>
    <row r="274" spans="1:20" x14ac:dyDescent="0.25">
      <c r="A274" s="6">
        <v>273</v>
      </c>
      <c r="B274" s="22"/>
      <c r="C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3"/>
      <c r="P274" s="1"/>
      <c r="Q274" s="1"/>
      <c r="R274" s="1"/>
      <c r="S274" s="1"/>
      <c r="T274" s="1"/>
    </row>
    <row r="275" spans="1:20" x14ac:dyDescent="0.25">
      <c r="A275" s="6">
        <v>274</v>
      </c>
      <c r="B275" s="22"/>
      <c r="C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3"/>
      <c r="P275" s="1"/>
      <c r="Q275" s="1"/>
      <c r="R275" s="1"/>
      <c r="S275" s="1"/>
      <c r="T275" s="1"/>
    </row>
    <row r="276" spans="1:20" x14ac:dyDescent="0.25">
      <c r="A276" s="6">
        <v>275</v>
      </c>
      <c r="B276" s="22"/>
      <c r="C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3"/>
      <c r="P276" s="1"/>
      <c r="Q276" s="1"/>
      <c r="R276" s="1"/>
      <c r="S276" s="1"/>
      <c r="T276" s="1"/>
    </row>
    <row r="277" spans="1:20" x14ac:dyDescent="0.25">
      <c r="A277" s="6">
        <v>276</v>
      </c>
      <c r="B277" s="22"/>
      <c r="C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3"/>
      <c r="P277" s="1"/>
      <c r="Q277" s="1"/>
      <c r="R277" s="1"/>
      <c r="S277" s="1"/>
      <c r="T277" s="1"/>
    </row>
    <row r="278" spans="1:20" x14ac:dyDescent="0.25">
      <c r="A278" s="6">
        <v>277</v>
      </c>
      <c r="B278" s="22"/>
      <c r="C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3"/>
      <c r="P278" s="1"/>
      <c r="Q278" s="1"/>
      <c r="R278" s="1"/>
      <c r="S278" s="1"/>
      <c r="T278" s="1"/>
    </row>
    <row r="279" spans="1:20" x14ac:dyDescent="0.25">
      <c r="A279" s="6">
        <v>278</v>
      </c>
      <c r="B279" s="22"/>
      <c r="C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3"/>
      <c r="P279" s="1"/>
      <c r="Q279" s="1"/>
      <c r="R279" s="1"/>
      <c r="S279" s="1"/>
      <c r="T279" s="1"/>
    </row>
    <row r="280" spans="1:20" x14ac:dyDescent="0.25">
      <c r="A280" s="6">
        <v>279</v>
      </c>
      <c r="B280" s="22"/>
      <c r="C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3"/>
      <c r="P280" s="1"/>
      <c r="Q280" s="1"/>
      <c r="R280" s="1"/>
      <c r="S280" s="1"/>
      <c r="T280" s="1"/>
    </row>
    <row r="281" spans="1:20" x14ac:dyDescent="0.25">
      <c r="A281" s="6">
        <v>280</v>
      </c>
      <c r="B281" s="22"/>
      <c r="C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3"/>
      <c r="P281" s="1"/>
      <c r="Q281" s="1"/>
      <c r="R281" s="1"/>
      <c r="S281" s="1"/>
      <c r="T281" s="1"/>
    </row>
    <row r="282" spans="1:20" x14ac:dyDescent="0.25">
      <c r="A282" s="6">
        <v>281</v>
      </c>
      <c r="B282" s="22"/>
      <c r="C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3"/>
      <c r="P282" s="1"/>
      <c r="Q282" s="1"/>
      <c r="R282" s="1"/>
      <c r="S282" s="1"/>
      <c r="T282" s="1"/>
    </row>
    <row r="283" spans="1:20" x14ac:dyDescent="0.25">
      <c r="A283" s="6">
        <v>282</v>
      </c>
      <c r="B283" s="22"/>
      <c r="C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3"/>
      <c r="P283" s="1"/>
      <c r="Q283" s="1"/>
      <c r="R283" s="1"/>
      <c r="S283" s="1"/>
      <c r="T283" s="1"/>
    </row>
    <row r="284" spans="1:20" x14ac:dyDescent="0.25">
      <c r="A284" s="6">
        <v>283</v>
      </c>
      <c r="B284" s="22"/>
      <c r="C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3"/>
      <c r="P284" s="1"/>
      <c r="Q284" s="1"/>
      <c r="R284" s="1"/>
      <c r="S284" s="1"/>
      <c r="T284" s="1"/>
    </row>
    <row r="285" spans="1:20" x14ac:dyDescent="0.25">
      <c r="A285" s="6">
        <v>284</v>
      </c>
      <c r="B285" s="22"/>
      <c r="C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3"/>
      <c r="P285" s="1"/>
      <c r="Q285" s="1"/>
      <c r="R285" s="1"/>
      <c r="S285" s="1"/>
      <c r="T285" s="1"/>
    </row>
    <row r="286" spans="1:20" x14ac:dyDescent="0.25">
      <c r="A286" s="6">
        <v>285</v>
      </c>
      <c r="B286" s="22"/>
      <c r="C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3"/>
      <c r="P286" s="1"/>
      <c r="Q286" s="1"/>
      <c r="R286" s="1"/>
      <c r="S286" s="1"/>
      <c r="T286" s="1"/>
    </row>
    <row r="287" spans="1:20" x14ac:dyDescent="0.25">
      <c r="A287" s="6">
        <v>286</v>
      </c>
      <c r="B287" s="22"/>
      <c r="C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3"/>
      <c r="P287" s="1"/>
      <c r="Q287" s="1"/>
      <c r="R287" s="1"/>
      <c r="S287" s="1"/>
      <c r="T287" s="1"/>
    </row>
    <row r="288" spans="1:20" x14ac:dyDescent="0.25">
      <c r="A288" s="6">
        <v>287</v>
      </c>
      <c r="B288" s="22"/>
      <c r="C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3"/>
      <c r="P288" s="1"/>
      <c r="Q288" s="1"/>
      <c r="R288" s="1"/>
      <c r="S288" s="1"/>
      <c r="T288" s="1"/>
    </row>
    <row r="289" spans="1:20" x14ac:dyDescent="0.25">
      <c r="A289" s="6">
        <v>288</v>
      </c>
      <c r="B289" s="22"/>
      <c r="C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3"/>
      <c r="P289" s="1"/>
      <c r="Q289" s="1"/>
      <c r="R289" s="1"/>
      <c r="S289" s="1"/>
      <c r="T289" s="1"/>
    </row>
    <row r="290" spans="1:20" x14ac:dyDescent="0.25">
      <c r="A290" s="6">
        <v>289</v>
      </c>
      <c r="B290" s="22"/>
      <c r="C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3"/>
      <c r="P290" s="1"/>
      <c r="Q290" s="1"/>
      <c r="R290" s="1"/>
      <c r="S290" s="1"/>
      <c r="T290" s="1"/>
    </row>
    <row r="291" spans="1:20" x14ac:dyDescent="0.25">
      <c r="A291" s="6">
        <v>290</v>
      </c>
      <c r="B291" s="22"/>
      <c r="C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3"/>
      <c r="P291" s="1"/>
      <c r="Q291" s="1"/>
      <c r="R291" s="1"/>
      <c r="S291" s="1"/>
      <c r="T291" s="1"/>
    </row>
    <row r="292" spans="1:20" x14ac:dyDescent="0.25">
      <c r="A292" s="6">
        <v>291</v>
      </c>
      <c r="B292" s="22"/>
      <c r="C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3"/>
      <c r="P292" s="1"/>
      <c r="Q292" s="1"/>
      <c r="R292" s="1"/>
      <c r="S292" s="1"/>
      <c r="T292" s="1"/>
    </row>
    <row r="293" spans="1:20" x14ac:dyDescent="0.25">
      <c r="A293" s="6">
        <v>292</v>
      </c>
      <c r="B293" s="22"/>
      <c r="C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3"/>
      <c r="P293" s="1"/>
      <c r="Q293" s="1"/>
      <c r="R293" s="1"/>
      <c r="S293" s="1"/>
      <c r="T293" s="1"/>
    </row>
    <row r="294" spans="1:20" x14ac:dyDescent="0.25">
      <c r="A294" s="6">
        <v>293</v>
      </c>
      <c r="B294" s="22"/>
      <c r="C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3"/>
      <c r="P294" s="1"/>
      <c r="Q294" s="1"/>
      <c r="R294" s="1"/>
      <c r="S294" s="1"/>
      <c r="T294" s="1"/>
    </row>
    <row r="295" spans="1:20" x14ac:dyDescent="0.25">
      <c r="A295" s="6">
        <v>294</v>
      </c>
      <c r="B295" s="22"/>
      <c r="C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3"/>
      <c r="P295" s="1"/>
      <c r="Q295" s="1"/>
      <c r="R295" s="1"/>
      <c r="S295" s="1"/>
      <c r="T295" s="1"/>
    </row>
    <row r="296" spans="1:20" x14ac:dyDescent="0.25">
      <c r="A296" s="6">
        <v>295</v>
      </c>
      <c r="B296" s="22"/>
      <c r="C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3"/>
      <c r="P296" s="1"/>
      <c r="Q296" s="1"/>
      <c r="R296" s="1"/>
      <c r="S296" s="1"/>
      <c r="T296" s="1"/>
    </row>
    <row r="297" spans="1:20" x14ac:dyDescent="0.25">
      <c r="A297" s="6">
        <v>296</v>
      </c>
      <c r="B297" s="22"/>
      <c r="C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3"/>
      <c r="P297" s="1"/>
      <c r="Q297" s="1"/>
      <c r="R297" s="1"/>
      <c r="S297" s="1"/>
      <c r="T297" s="1"/>
    </row>
    <row r="298" spans="1:20" x14ac:dyDescent="0.25">
      <c r="A298" s="6">
        <v>297</v>
      </c>
      <c r="B298" s="22"/>
      <c r="C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3"/>
      <c r="P298" s="1"/>
      <c r="Q298" s="1"/>
      <c r="R298" s="1"/>
      <c r="S298" s="1"/>
      <c r="T298" s="1"/>
    </row>
    <row r="299" spans="1:20" x14ac:dyDescent="0.25">
      <c r="A299" s="6">
        <v>298</v>
      </c>
      <c r="B299" s="22"/>
      <c r="C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3"/>
      <c r="P299" s="1"/>
      <c r="Q299" s="1"/>
      <c r="R299" s="1"/>
      <c r="S299" s="1"/>
      <c r="T299" s="1"/>
    </row>
    <row r="300" spans="1:20" x14ac:dyDescent="0.25">
      <c r="A300" s="6">
        <v>299</v>
      </c>
      <c r="B300" s="22"/>
      <c r="C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3"/>
      <c r="P300" s="1"/>
      <c r="Q300" s="1"/>
      <c r="R300" s="1"/>
      <c r="S300" s="1"/>
      <c r="T300" s="1"/>
    </row>
    <row r="301" spans="1:20" x14ac:dyDescent="0.25">
      <c r="A301" s="6">
        <v>300</v>
      </c>
      <c r="B301" s="22"/>
      <c r="C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3"/>
      <c r="P301" s="1"/>
      <c r="Q301" s="1"/>
      <c r="R301" s="1"/>
      <c r="S301" s="1"/>
      <c r="T301" s="1"/>
    </row>
    <row r="302" spans="1:20" x14ac:dyDescent="0.25">
      <c r="A302" s="6">
        <v>301</v>
      </c>
      <c r="B302" s="22"/>
      <c r="C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3"/>
      <c r="P302" s="1"/>
      <c r="Q302" s="1"/>
      <c r="R302" s="1"/>
      <c r="S302" s="1"/>
      <c r="T302" s="1"/>
    </row>
    <row r="303" spans="1:20" x14ac:dyDescent="0.25">
      <c r="A303" s="6">
        <v>302</v>
      </c>
      <c r="B303" s="22"/>
      <c r="C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3"/>
      <c r="P303" s="1"/>
      <c r="Q303" s="1"/>
      <c r="R303" s="1"/>
      <c r="S303" s="1"/>
      <c r="T303" s="1"/>
    </row>
    <row r="304" spans="1:20" x14ac:dyDescent="0.25">
      <c r="A304" s="6">
        <v>303</v>
      </c>
      <c r="B304" s="22"/>
      <c r="C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3"/>
      <c r="P304" s="1"/>
      <c r="Q304" s="1"/>
      <c r="R304" s="1"/>
      <c r="S304" s="1"/>
      <c r="T304" s="1"/>
    </row>
    <row r="305" spans="1:20" x14ac:dyDescent="0.25">
      <c r="A305" s="6">
        <v>304</v>
      </c>
      <c r="B305" s="22"/>
      <c r="C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3"/>
      <c r="P305" s="1"/>
      <c r="Q305" s="1"/>
      <c r="R305" s="1"/>
      <c r="S305" s="1"/>
      <c r="T305" s="1"/>
    </row>
    <row r="306" spans="1:20" x14ac:dyDescent="0.25">
      <c r="A306" s="6">
        <v>305</v>
      </c>
      <c r="B306" s="22"/>
      <c r="C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3"/>
      <c r="P306" s="1"/>
      <c r="Q306" s="1"/>
      <c r="R306" s="1"/>
      <c r="S306" s="1"/>
      <c r="T306" s="1"/>
    </row>
    <row r="307" spans="1:20" x14ac:dyDescent="0.25">
      <c r="A307" s="6">
        <v>306</v>
      </c>
      <c r="B307" s="22"/>
      <c r="C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3"/>
      <c r="P307" s="1"/>
      <c r="Q307" s="1"/>
      <c r="R307" s="1"/>
      <c r="S307" s="1"/>
      <c r="T307" s="1"/>
    </row>
    <row r="308" spans="1:20" x14ac:dyDescent="0.25">
      <c r="A308" s="6">
        <v>307</v>
      </c>
      <c r="B308" s="22"/>
      <c r="C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3"/>
      <c r="P308" s="1"/>
      <c r="Q308" s="1"/>
      <c r="R308" s="1"/>
      <c r="S308" s="1"/>
      <c r="T308" s="1"/>
    </row>
    <row r="309" spans="1:20" x14ac:dyDescent="0.25">
      <c r="A309" s="6">
        <v>308</v>
      </c>
      <c r="B309" s="22"/>
      <c r="C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3"/>
      <c r="P309" s="1"/>
      <c r="Q309" s="1"/>
      <c r="R309" s="1"/>
      <c r="S309" s="1"/>
      <c r="T309" s="1"/>
    </row>
    <row r="310" spans="1:20" x14ac:dyDescent="0.25">
      <c r="A310" s="6">
        <v>309</v>
      </c>
      <c r="B310" s="22"/>
      <c r="C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3"/>
      <c r="P310" s="1"/>
      <c r="Q310" s="1"/>
      <c r="R310" s="1"/>
      <c r="S310" s="1"/>
      <c r="T310" s="1"/>
    </row>
    <row r="311" spans="1:20" x14ac:dyDescent="0.25">
      <c r="A311" s="6">
        <v>310</v>
      </c>
      <c r="B311" s="22"/>
      <c r="C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3"/>
      <c r="P311" s="1"/>
      <c r="Q311" s="1"/>
      <c r="R311" s="1"/>
      <c r="S311" s="1"/>
      <c r="T311" s="1"/>
    </row>
    <row r="312" spans="1:20" x14ac:dyDescent="0.25">
      <c r="A312" s="6">
        <v>311</v>
      </c>
      <c r="B312" s="22"/>
      <c r="C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3"/>
      <c r="P312" s="1"/>
      <c r="Q312" s="1"/>
      <c r="R312" s="1"/>
      <c r="S312" s="1"/>
      <c r="T312" s="1"/>
    </row>
    <row r="313" spans="1:20" x14ac:dyDescent="0.25">
      <c r="A313" s="6">
        <v>312</v>
      </c>
      <c r="B313" s="22"/>
      <c r="C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3"/>
      <c r="P313" s="1"/>
      <c r="Q313" s="1"/>
      <c r="R313" s="1"/>
      <c r="S313" s="1"/>
      <c r="T313" s="1"/>
    </row>
    <row r="314" spans="1:20" x14ac:dyDescent="0.25">
      <c r="A314" s="6">
        <v>313</v>
      </c>
      <c r="B314" s="22"/>
      <c r="C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3"/>
      <c r="P314" s="1"/>
      <c r="Q314" s="1"/>
      <c r="R314" s="1"/>
      <c r="S314" s="1"/>
      <c r="T314" s="1"/>
    </row>
    <row r="315" spans="1:20" x14ac:dyDescent="0.25">
      <c r="A315" s="6">
        <v>314</v>
      </c>
      <c r="B315" s="22"/>
      <c r="C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3"/>
      <c r="P315" s="1"/>
      <c r="Q315" s="1"/>
      <c r="R315" s="1"/>
      <c r="S315" s="1"/>
      <c r="T315" s="1"/>
    </row>
    <row r="316" spans="1:20" x14ac:dyDescent="0.25">
      <c r="A316" s="6">
        <v>315</v>
      </c>
      <c r="B316" s="22"/>
      <c r="C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3"/>
      <c r="P316" s="1"/>
      <c r="Q316" s="1"/>
      <c r="R316" s="1"/>
      <c r="S316" s="1"/>
      <c r="T316" s="1"/>
    </row>
    <row r="317" spans="1:20" x14ac:dyDescent="0.25">
      <c r="A317" s="6">
        <v>316</v>
      </c>
      <c r="B317" s="22"/>
      <c r="C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3"/>
      <c r="P317" s="1"/>
      <c r="Q317" s="1"/>
      <c r="R317" s="1"/>
      <c r="S317" s="1"/>
      <c r="T317" s="1"/>
    </row>
    <row r="318" spans="1:20" x14ac:dyDescent="0.25">
      <c r="A318" s="6">
        <v>317</v>
      </c>
      <c r="B318" s="22"/>
      <c r="C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3"/>
      <c r="P318" s="1"/>
      <c r="Q318" s="1"/>
      <c r="R318" s="1"/>
      <c r="S318" s="1"/>
      <c r="T318" s="1"/>
    </row>
    <row r="319" spans="1:20" x14ac:dyDescent="0.25">
      <c r="A319" s="6">
        <v>318</v>
      </c>
      <c r="B319" s="22"/>
      <c r="C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3"/>
      <c r="P319" s="1"/>
      <c r="Q319" s="1"/>
      <c r="R319" s="1"/>
      <c r="S319" s="1"/>
      <c r="T319" s="1"/>
    </row>
    <row r="320" spans="1:20" x14ac:dyDescent="0.25">
      <c r="A320" s="6">
        <v>319</v>
      </c>
      <c r="B320" s="22"/>
      <c r="C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3"/>
      <c r="P320" s="1"/>
      <c r="Q320" s="1"/>
      <c r="R320" s="1"/>
      <c r="S320" s="1"/>
      <c r="T320" s="1"/>
    </row>
    <row r="321" spans="1:20" x14ac:dyDescent="0.25">
      <c r="A321" s="6">
        <v>320</v>
      </c>
      <c r="B321" s="22"/>
      <c r="C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3"/>
      <c r="P321" s="1"/>
      <c r="Q321" s="1"/>
      <c r="R321" s="1"/>
      <c r="S321" s="1"/>
      <c r="T321" s="1"/>
    </row>
    <row r="322" spans="1:20" x14ac:dyDescent="0.25">
      <c r="A322" s="6">
        <v>321</v>
      </c>
      <c r="B322" s="22"/>
      <c r="C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3"/>
      <c r="P322" s="1"/>
      <c r="Q322" s="1"/>
      <c r="R322" s="1"/>
      <c r="S322" s="1"/>
      <c r="T322" s="1"/>
    </row>
    <row r="323" spans="1:20" x14ac:dyDescent="0.25">
      <c r="A323" s="6">
        <v>322</v>
      </c>
      <c r="B323" s="22"/>
      <c r="C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3"/>
      <c r="P323" s="1"/>
      <c r="Q323" s="1"/>
      <c r="R323" s="1"/>
      <c r="S323" s="1"/>
      <c r="T323" s="1"/>
    </row>
    <row r="324" spans="1:20" x14ac:dyDescent="0.25">
      <c r="A324" s="6">
        <v>323</v>
      </c>
      <c r="B324" s="22"/>
      <c r="C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3"/>
      <c r="P324" s="1"/>
      <c r="Q324" s="1"/>
      <c r="R324" s="1"/>
      <c r="S324" s="1"/>
      <c r="T324" s="1"/>
    </row>
    <row r="325" spans="1:20" x14ac:dyDescent="0.25">
      <c r="A325" s="6">
        <v>324</v>
      </c>
      <c r="B325" s="22"/>
      <c r="C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3"/>
      <c r="P325" s="1"/>
      <c r="Q325" s="1"/>
      <c r="R325" s="1"/>
      <c r="S325" s="1"/>
      <c r="T325" s="1"/>
    </row>
    <row r="326" spans="1:20" x14ac:dyDescent="0.25">
      <c r="A326" s="6">
        <v>325</v>
      </c>
      <c r="B326" s="22"/>
      <c r="C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3"/>
      <c r="P326" s="1"/>
      <c r="Q326" s="1"/>
      <c r="R326" s="1"/>
      <c r="S326" s="1"/>
      <c r="T326" s="1"/>
    </row>
    <row r="327" spans="1:20" x14ac:dyDescent="0.25">
      <c r="A327" s="6">
        <v>326</v>
      </c>
      <c r="B327" s="22"/>
      <c r="C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3"/>
      <c r="P327" s="1"/>
      <c r="Q327" s="1"/>
      <c r="R327" s="1"/>
      <c r="S327" s="1"/>
      <c r="T327" s="1"/>
    </row>
    <row r="328" spans="1:20" x14ac:dyDescent="0.25">
      <c r="A328" s="6">
        <v>327</v>
      </c>
      <c r="B328" s="22"/>
      <c r="C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3"/>
      <c r="P328" s="1"/>
      <c r="Q328" s="1"/>
      <c r="R328" s="1"/>
      <c r="S328" s="1"/>
      <c r="T328" s="1"/>
    </row>
    <row r="329" spans="1:20" x14ac:dyDescent="0.25">
      <c r="A329" s="6">
        <v>328</v>
      </c>
      <c r="B329" s="22"/>
      <c r="C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3"/>
      <c r="P329" s="1"/>
      <c r="Q329" s="1"/>
      <c r="R329" s="1"/>
      <c r="S329" s="1"/>
      <c r="T329" s="1"/>
    </row>
    <row r="330" spans="1:20" x14ac:dyDescent="0.25">
      <c r="A330" s="6">
        <v>329</v>
      </c>
      <c r="B330" s="22"/>
      <c r="C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3"/>
      <c r="P330" s="1"/>
      <c r="Q330" s="1"/>
      <c r="R330" s="1"/>
      <c r="S330" s="1"/>
      <c r="T330" s="1"/>
    </row>
    <row r="331" spans="1:20" x14ac:dyDescent="0.25">
      <c r="A331" s="6">
        <v>330</v>
      </c>
      <c r="B331" s="22"/>
      <c r="C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3"/>
      <c r="P331" s="1"/>
      <c r="Q331" s="1"/>
      <c r="R331" s="1"/>
      <c r="S331" s="1"/>
      <c r="T331" s="1"/>
    </row>
    <row r="332" spans="1:20" x14ac:dyDescent="0.25">
      <c r="A332" s="6">
        <v>331</v>
      </c>
      <c r="B332" s="22"/>
      <c r="C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3"/>
      <c r="P332" s="1"/>
      <c r="Q332" s="1"/>
      <c r="R332" s="1"/>
      <c r="S332" s="1"/>
      <c r="T332" s="1"/>
    </row>
    <row r="333" spans="1:20" x14ac:dyDescent="0.25">
      <c r="A333" s="6">
        <v>332</v>
      </c>
      <c r="B333" s="22"/>
      <c r="C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3"/>
      <c r="P333" s="1"/>
      <c r="Q333" s="1"/>
      <c r="R333" s="1"/>
      <c r="S333" s="1"/>
      <c r="T333" s="1"/>
    </row>
    <row r="334" spans="1:20" x14ac:dyDescent="0.25">
      <c r="A334" s="6">
        <v>333</v>
      </c>
      <c r="B334" s="22"/>
      <c r="C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3"/>
      <c r="P334" s="1"/>
      <c r="Q334" s="1"/>
      <c r="R334" s="1"/>
      <c r="S334" s="1"/>
      <c r="T334" s="1"/>
    </row>
    <row r="335" spans="1:20" x14ac:dyDescent="0.25">
      <c r="A335" s="6">
        <v>334</v>
      </c>
      <c r="B335" s="22"/>
      <c r="C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3"/>
      <c r="P335" s="1"/>
      <c r="Q335" s="1"/>
      <c r="R335" s="1"/>
      <c r="S335" s="1"/>
      <c r="T335" s="1"/>
    </row>
    <row r="336" spans="1:20" x14ac:dyDescent="0.25">
      <c r="A336" s="6">
        <v>335</v>
      </c>
      <c r="B336" s="22"/>
      <c r="C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3"/>
      <c r="P336" s="1"/>
      <c r="Q336" s="1"/>
      <c r="R336" s="1"/>
      <c r="S336" s="1"/>
      <c r="T336" s="1"/>
    </row>
    <row r="337" spans="1:20" x14ac:dyDescent="0.25">
      <c r="A337" s="6">
        <v>336</v>
      </c>
      <c r="B337" s="22"/>
      <c r="C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3"/>
      <c r="P337" s="1"/>
      <c r="Q337" s="1"/>
      <c r="R337" s="1"/>
      <c r="S337" s="1"/>
      <c r="T337" s="1"/>
    </row>
    <row r="338" spans="1:20" x14ac:dyDescent="0.25">
      <c r="A338" s="6">
        <v>337</v>
      </c>
      <c r="B338" s="22"/>
      <c r="C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3"/>
      <c r="P338" s="1"/>
      <c r="Q338" s="1"/>
      <c r="R338" s="1"/>
      <c r="S338" s="1"/>
      <c r="T338" s="1"/>
    </row>
    <row r="339" spans="1:20" x14ac:dyDescent="0.25">
      <c r="A339" s="6">
        <v>338</v>
      </c>
      <c r="B339" s="22"/>
      <c r="C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3"/>
      <c r="P339" s="1"/>
      <c r="Q339" s="1"/>
      <c r="R339" s="1"/>
      <c r="S339" s="1"/>
      <c r="T339" s="1"/>
    </row>
    <row r="340" spans="1:20" x14ac:dyDescent="0.25">
      <c r="A340" s="6">
        <v>339</v>
      </c>
      <c r="B340" s="22"/>
      <c r="C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3"/>
      <c r="P340" s="1"/>
      <c r="Q340" s="1"/>
      <c r="R340" s="1"/>
      <c r="S340" s="1"/>
      <c r="T340" s="1"/>
    </row>
    <row r="341" spans="1:20" x14ac:dyDescent="0.25">
      <c r="A341" s="6">
        <v>340</v>
      </c>
      <c r="B341" s="22"/>
      <c r="C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3"/>
      <c r="P341" s="1"/>
      <c r="Q341" s="1"/>
      <c r="R341" s="1"/>
      <c r="S341" s="1"/>
      <c r="T341" s="1"/>
    </row>
    <row r="342" spans="1:20" x14ac:dyDescent="0.25">
      <c r="A342" s="6">
        <v>341</v>
      </c>
      <c r="B342" s="22"/>
      <c r="C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3"/>
      <c r="P342" s="1"/>
      <c r="Q342" s="1"/>
      <c r="R342" s="1"/>
      <c r="S342" s="1"/>
      <c r="T342" s="1"/>
    </row>
    <row r="343" spans="1:20" x14ac:dyDescent="0.25">
      <c r="A343" s="6">
        <v>342</v>
      </c>
      <c r="B343" s="22"/>
      <c r="C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3"/>
      <c r="P343" s="1"/>
      <c r="Q343" s="1"/>
      <c r="R343" s="1"/>
      <c r="S343" s="1"/>
      <c r="T343" s="1"/>
    </row>
    <row r="344" spans="1:20" x14ac:dyDescent="0.25">
      <c r="A344" s="6">
        <v>343</v>
      </c>
      <c r="B344" s="22"/>
      <c r="C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3"/>
      <c r="P344" s="1"/>
      <c r="Q344" s="1"/>
      <c r="R344" s="1"/>
      <c r="S344" s="1"/>
      <c r="T344" s="1"/>
    </row>
    <row r="345" spans="1:20" x14ac:dyDescent="0.25">
      <c r="A345" s="6">
        <v>344</v>
      </c>
      <c r="B345" s="22"/>
      <c r="C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3"/>
      <c r="P345" s="1"/>
      <c r="Q345" s="1"/>
      <c r="R345" s="1"/>
      <c r="S345" s="1"/>
      <c r="T345" s="1"/>
    </row>
    <row r="346" spans="1:20" x14ac:dyDescent="0.25">
      <c r="A346" s="6">
        <v>345</v>
      </c>
      <c r="B346" s="22"/>
      <c r="C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3"/>
      <c r="P346" s="1"/>
      <c r="Q346" s="1"/>
      <c r="R346" s="1"/>
      <c r="S346" s="1"/>
      <c r="T346" s="1"/>
    </row>
    <row r="347" spans="1:20" x14ac:dyDescent="0.25">
      <c r="A347" s="6">
        <v>346</v>
      </c>
      <c r="B347" s="22"/>
      <c r="C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3"/>
      <c r="P347" s="1"/>
      <c r="Q347" s="1"/>
      <c r="R347" s="1"/>
      <c r="S347" s="1"/>
      <c r="T347" s="1"/>
    </row>
    <row r="348" spans="1:20" x14ac:dyDescent="0.25">
      <c r="A348" s="6">
        <v>347</v>
      </c>
      <c r="B348" s="22"/>
      <c r="C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3"/>
      <c r="P348" s="1"/>
      <c r="Q348" s="1"/>
      <c r="R348" s="1"/>
      <c r="S348" s="1"/>
      <c r="T348" s="1"/>
    </row>
    <row r="349" spans="1:20" x14ac:dyDescent="0.25">
      <c r="A349" s="6">
        <v>348</v>
      </c>
      <c r="B349" s="22"/>
      <c r="C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3"/>
      <c r="P349" s="1"/>
      <c r="Q349" s="1"/>
      <c r="R349" s="1"/>
      <c r="S349" s="1"/>
      <c r="T349" s="1"/>
    </row>
    <row r="350" spans="1:20" x14ac:dyDescent="0.25">
      <c r="A350" s="6">
        <v>349</v>
      </c>
      <c r="B350" s="22"/>
      <c r="C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3"/>
      <c r="P350" s="1"/>
      <c r="Q350" s="1"/>
      <c r="R350" s="1"/>
      <c r="S350" s="1"/>
      <c r="T350" s="1"/>
    </row>
    <row r="351" spans="1:20" x14ac:dyDescent="0.25">
      <c r="A351" s="6">
        <v>350</v>
      </c>
      <c r="B351" s="22"/>
      <c r="C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3"/>
      <c r="P351" s="1"/>
      <c r="Q351" s="1"/>
      <c r="R351" s="1"/>
      <c r="S351" s="1"/>
      <c r="T351" s="1"/>
    </row>
    <row r="352" spans="1:20" x14ac:dyDescent="0.25">
      <c r="A352" s="6">
        <v>351</v>
      </c>
      <c r="B352" s="22"/>
      <c r="C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3"/>
      <c r="P352" s="1"/>
      <c r="Q352" s="1"/>
      <c r="R352" s="1"/>
      <c r="S352" s="1"/>
      <c r="T352" s="1"/>
    </row>
    <row r="353" spans="1:20" x14ac:dyDescent="0.25">
      <c r="A353" s="6">
        <v>352</v>
      </c>
      <c r="B353" s="22"/>
      <c r="C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3"/>
      <c r="P353" s="1"/>
      <c r="Q353" s="1"/>
      <c r="R353" s="1"/>
      <c r="S353" s="1"/>
      <c r="T353" s="1"/>
    </row>
    <row r="354" spans="1:20" x14ac:dyDescent="0.25">
      <c r="A354" s="6">
        <v>353</v>
      </c>
      <c r="B354" s="22"/>
      <c r="C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3"/>
      <c r="P354" s="1"/>
      <c r="Q354" s="1"/>
      <c r="R354" s="1"/>
      <c r="S354" s="1"/>
      <c r="T354" s="1"/>
    </row>
    <row r="355" spans="1:20" x14ac:dyDescent="0.25">
      <c r="A355" s="6">
        <v>354</v>
      </c>
      <c r="B355" s="22"/>
      <c r="C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3"/>
      <c r="P355" s="1"/>
      <c r="Q355" s="1"/>
      <c r="R355" s="1"/>
      <c r="S355" s="1"/>
      <c r="T355" s="1"/>
    </row>
    <row r="356" spans="1:20" x14ac:dyDescent="0.25">
      <c r="A356" s="6">
        <v>355</v>
      </c>
      <c r="B356" s="22"/>
      <c r="C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3"/>
      <c r="P356" s="1"/>
      <c r="Q356" s="1"/>
      <c r="R356" s="1"/>
      <c r="S356" s="1"/>
      <c r="T356" s="1"/>
    </row>
    <row r="357" spans="1:20" x14ac:dyDescent="0.25">
      <c r="A357" s="6">
        <v>356</v>
      </c>
      <c r="B357" s="22"/>
      <c r="C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3"/>
      <c r="P357" s="1"/>
      <c r="Q357" s="1"/>
      <c r="R357" s="1"/>
      <c r="S357" s="1"/>
      <c r="T357" s="1"/>
    </row>
    <row r="358" spans="1:20" x14ac:dyDescent="0.25">
      <c r="A358" s="6">
        <v>357</v>
      </c>
      <c r="B358" s="22"/>
      <c r="C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3"/>
      <c r="P358" s="1"/>
      <c r="Q358" s="1"/>
      <c r="R358" s="1"/>
      <c r="S358" s="1"/>
      <c r="T358" s="1"/>
    </row>
    <row r="359" spans="1:20" x14ac:dyDescent="0.25">
      <c r="A359" s="6">
        <v>358</v>
      </c>
      <c r="B359" s="22"/>
      <c r="C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3"/>
      <c r="P359" s="1"/>
      <c r="Q359" s="1"/>
      <c r="R359" s="1"/>
      <c r="S359" s="1"/>
      <c r="T359" s="1"/>
    </row>
    <row r="360" spans="1:20" x14ac:dyDescent="0.25">
      <c r="A360" s="6">
        <v>359</v>
      </c>
      <c r="B360" s="22"/>
      <c r="C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3"/>
      <c r="P360" s="1"/>
      <c r="Q360" s="1"/>
      <c r="R360" s="1"/>
      <c r="S360" s="1"/>
      <c r="T360" s="1"/>
    </row>
    <row r="361" spans="1:20" x14ac:dyDescent="0.25">
      <c r="A361" s="6">
        <v>360</v>
      </c>
      <c r="B361" s="22"/>
      <c r="C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3"/>
      <c r="P361" s="1"/>
      <c r="Q361" s="1"/>
      <c r="R361" s="1"/>
      <c r="S361" s="1"/>
      <c r="T361" s="1"/>
    </row>
    <row r="362" spans="1:20" x14ac:dyDescent="0.25">
      <c r="A362" s="6">
        <v>361</v>
      </c>
      <c r="B362" s="22"/>
      <c r="C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3"/>
      <c r="P362" s="1"/>
      <c r="Q362" s="1"/>
      <c r="R362" s="1"/>
      <c r="S362" s="1"/>
      <c r="T362" s="1"/>
    </row>
    <row r="363" spans="1:20" x14ac:dyDescent="0.25">
      <c r="A363" s="6">
        <v>362</v>
      </c>
      <c r="B363" s="22"/>
      <c r="C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3"/>
      <c r="P363" s="1"/>
      <c r="Q363" s="1"/>
      <c r="R363" s="1"/>
      <c r="S363" s="1"/>
      <c r="T363" s="1"/>
    </row>
    <row r="364" spans="1:20" x14ac:dyDescent="0.25">
      <c r="A364" s="6">
        <v>363</v>
      </c>
      <c r="B364" s="22"/>
      <c r="C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3"/>
      <c r="P364" s="1"/>
      <c r="Q364" s="1"/>
      <c r="R364" s="1"/>
      <c r="S364" s="1"/>
      <c r="T364" s="1"/>
    </row>
    <row r="365" spans="1:20" x14ac:dyDescent="0.25">
      <c r="A365" s="6">
        <v>364</v>
      </c>
      <c r="B365" s="22"/>
      <c r="C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3"/>
      <c r="P365" s="1"/>
      <c r="Q365" s="1"/>
      <c r="R365" s="1"/>
      <c r="S365" s="1"/>
      <c r="T365" s="1"/>
    </row>
    <row r="366" spans="1:20" x14ac:dyDescent="0.25">
      <c r="A366" s="6">
        <v>365</v>
      </c>
      <c r="B366" s="22"/>
      <c r="C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3"/>
      <c r="P366" s="1"/>
      <c r="Q366" s="1"/>
      <c r="R366" s="1"/>
      <c r="S366" s="1"/>
      <c r="T366" s="1"/>
    </row>
    <row r="367" spans="1:20" x14ac:dyDescent="0.25">
      <c r="A367" s="6">
        <v>366</v>
      </c>
      <c r="B367" s="22"/>
      <c r="C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3"/>
      <c r="P367" s="1"/>
      <c r="Q367" s="1"/>
      <c r="R367" s="1"/>
      <c r="S367" s="1"/>
      <c r="T367" s="1"/>
    </row>
    <row r="368" spans="1:20" x14ac:dyDescent="0.25">
      <c r="A368" s="6">
        <v>367</v>
      </c>
      <c r="B368" s="22"/>
      <c r="C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3"/>
      <c r="P368" s="1"/>
      <c r="Q368" s="1"/>
      <c r="R368" s="1"/>
      <c r="S368" s="1"/>
      <c r="T368" s="1"/>
    </row>
    <row r="369" spans="1:20" x14ac:dyDescent="0.25">
      <c r="A369" s="6">
        <v>368</v>
      </c>
      <c r="B369" s="22"/>
      <c r="C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3"/>
      <c r="P369" s="1"/>
      <c r="Q369" s="1"/>
      <c r="R369" s="1"/>
      <c r="S369" s="1"/>
      <c r="T369" s="1"/>
    </row>
    <row r="370" spans="1:20" x14ac:dyDescent="0.25">
      <c r="A370" s="6">
        <v>369</v>
      </c>
      <c r="B370" s="22"/>
      <c r="C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3"/>
      <c r="P370" s="1"/>
      <c r="Q370" s="1"/>
      <c r="R370" s="1"/>
      <c r="S370" s="1"/>
      <c r="T370" s="1"/>
    </row>
    <row r="371" spans="1:20" x14ac:dyDescent="0.25">
      <c r="A371" s="6">
        <v>370</v>
      </c>
      <c r="B371" s="22"/>
      <c r="C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3"/>
      <c r="P371" s="1"/>
      <c r="Q371" s="1"/>
      <c r="R371" s="1"/>
      <c r="S371" s="1"/>
      <c r="T371" s="1"/>
    </row>
    <row r="372" spans="1:20" x14ac:dyDescent="0.25">
      <c r="A372" s="6">
        <v>371</v>
      </c>
      <c r="B372" s="22"/>
      <c r="C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3"/>
      <c r="P372" s="1"/>
      <c r="Q372" s="1"/>
      <c r="R372" s="1"/>
      <c r="S372" s="1"/>
      <c r="T372" s="1"/>
    </row>
    <row r="373" spans="1:20" x14ac:dyDescent="0.25">
      <c r="A373" s="6">
        <v>372</v>
      </c>
      <c r="B373" s="22"/>
      <c r="C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3"/>
      <c r="P373" s="1"/>
      <c r="Q373" s="1"/>
      <c r="R373" s="1"/>
      <c r="S373" s="1"/>
      <c r="T373" s="1"/>
    </row>
    <row r="374" spans="1:20" x14ac:dyDescent="0.25">
      <c r="A374" s="6">
        <v>373</v>
      </c>
      <c r="B374" s="22"/>
      <c r="C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3"/>
      <c r="P374" s="1"/>
      <c r="Q374" s="1"/>
      <c r="R374" s="1"/>
      <c r="S374" s="1"/>
      <c r="T374" s="1"/>
    </row>
    <row r="375" spans="1:20" x14ac:dyDescent="0.25">
      <c r="A375" s="6">
        <v>374</v>
      </c>
      <c r="B375" s="22"/>
      <c r="C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3"/>
      <c r="P375" s="1"/>
      <c r="Q375" s="1"/>
      <c r="R375" s="1"/>
      <c r="S375" s="1"/>
      <c r="T375" s="1"/>
    </row>
    <row r="376" spans="1:20" x14ac:dyDescent="0.25">
      <c r="A376" s="6">
        <v>375</v>
      </c>
      <c r="B376" s="22"/>
      <c r="C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3"/>
      <c r="P376" s="1"/>
      <c r="Q376" s="1"/>
      <c r="R376" s="1"/>
      <c r="S376" s="1"/>
      <c r="T376" s="1"/>
    </row>
    <row r="377" spans="1:20" x14ac:dyDescent="0.25">
      <c r="A377" s="6">
        <v>376</v>
      </c>
      <c r="B377" s="22"/>
      <c r="C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3"/>
      <c r="P377" s="1"/>
      <c r="Q377" s="1"/>
      <c r="R377" s="1"/>
      <c r="S377" s="1"/>
      <c r="T377" s="1"/>
    </row>
    <row r="378" spans="1:20" x14ac:dyDescent="0.25">
      <c r="A378" s="6">
        <v>377</v>
      </c>
      <c r="B378" s="22"/>
      <c r="C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3"/>
      <c r="P378" s="1"/>
      <c r="Q378" s="1"/>
      <c r="R378" s="1"/>
      <c r="S378" s="1"/>
      <c r="T378" s="1"/>
    </row>
    <row r="379" spans="1:20" x14ac:dyDescent="0.25">
      <c r="A379" s="6">
        <v>378</v>
      </c>
      <c r="B379" s="22"/>
      <c r="C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3"/>
      <c r="P379" s="1"/>
      <c r="Q379" s="1"/>
      <c r="R379" s="1"/>
      <c r="S379" s="1"/>
      <c r="T379" s="1"/>
    </row>
    <row r="380" spans="1:20" x14ac:dyDescent="0.25">
      <c r="A380" s="6">
        <v>379</v>
      </c>
      <c r="B380" s="22"/>
      <c r="C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3"/>
      <c r="P380" s="1"/>
      <c r="Q380" s="1"/>
      <c r="R380" s="1"/>
      <c r="S380" s="1"/>
      <c r="T380" s="1"/>
    </row>
    <row r="381" spans="1:20" x14ac:dyDescent="0.25">
      <c r="A381" s="6">
        <v>380</v>
      </c>
      <c r="B381" s="22"/>
      <c r="C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3"/>
      <c r="P381" s="1"/>
      <c r="Q381" s="1"/>
      <c r="R381" s="1"/>
      <c r="S381" s="1"/>
      <c r="T381" s="1"/>
    </row>
    <row r="382" spans="1:20" x14ac:dyDescent="0.25">
      <c r="A382" s="6">
        <v>381</v>
      </c>
      <c r="B382" s="22"/>
      <c r="C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3"/>
      <c r="P382" s="1"/>
      <c r="Q382" s="1"/>
      <c r="R382" s="1"/>
      <c r="S382" s="1"/>
      <c r="T382" s="1"/>
    </row>
    <row r="383" spans="1:20" x14ac:dyDescent="0.25">
      <c r="A383" s="6">
        <v>382</v>
      </c>
      <c r="B383" s="22"/>
      <c r="C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3"/>
      <c r="P383" s="1"/>
      <c r="Q383" s="1"/>
      <c r="R383" s="1"/>
      <c r="S383" s="1"/>
      <c r="T383" s="1"/>
    </row>
    <row r="384" spans="1:20" x14ac:dyDescent="0.25">
      <c r="A384" s="6">
        <v>383</v>
      </c>
      <c r="B384" s="22"/>
      <c r="C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3"/>
      <c r="P384" s="1"/>
      <c r="Q384" s="1"/>
      <c r="R384" s="1"/>
      <c r="S384" s="1"/>
      <c r="T384" s="1"/>
    </row>
    <row r="385" spans="1:20" x14ac:dyDescent="0.25">
      <c r="A385" s="6">
        <v>384</v>
      </c>
      <c r="B385" s="22"/>
      <c r="C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3"/>
      <c r="P385" s="1"/>
      <c r="Q385" s="1"/>
      <c r="R385" s="1"/>
      <c r="S385" s="1"/>
      <c r="T385" s="1"/>
    </row>
    <row r="386" spans="1:20" x14ac:dyDescent="0.25">
      <c r="A386" s="6">
        <v>385</v>
      </c>
      <c r="B386" s="22"/>
      <c r="C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3"/>
      <c r="P386" s="1"/>
      <c r="Q386" s="1"/>
      <c r="R386" s="1"/>
      <c r="S386" s="1"/>
      <c r="T386" s="1"/>
    </row>
    <row r="387" spans="1:20" x14ac:dyDescent="0.25">
      <c r="A387" s="6">
        <v>386</v>
      </c>
      <c r="B387" s="22"/>
      <c r="C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3"/>
      <c r="P387" s="1"/>
      <c r="Q387" s="1"/>
      <c r="R387" s="1"/>
      <c r="S387" s="1"/>
      <c r="T387" s="1"/>
    </row>
    <row r="388" spans="1:20" x14ac:dyDescent="0.25">
      <c r="A388" s="6">
        <v>387</v>
      </c>
      <c r="B388" s="22"/>
      <c r="C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3"/>
      <c r="P388" s="1"/>
      <c r="Q388" s="1"/>
      <c r="R388" s="1"/>
      <c r="S388" s="1"/>
      <c r="T388" s="1"/>
    </row>
    <row r="389" spans="1:20" x14ac:dyDescent="0.25">
      <c r="A389" s="6">
        <v>388</v>
      </c>
      <c r="B389" s="22"/>
      <c r="C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3"/>
      <c r="P389" s="1"/>
      <c r="Q389" s="1"/>
      <c r="R389" s="1"/>
      <c r="S389" s="1"/>
      <c r="T389" s="1"/>
    </row>
    <row r="390" spans="1:20" x14ac:dyDescent="0.25">
      <c r="A390" s="6">
        <v>389</v>
      </c>
      <c r="B390" s="22"/>
      <c r="C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3"/>
      <c r="P390" s="1"/>
      <c r="Q390" s="1"/>
      <c r="R390" s="1"/>
      <c r="S390" s="1"/>
      <c r="T390" s="1"/>
    </row>
    <row r="391" spans="1:20" x14ac:dyDescent="0.25">
      <c r="A391" s="6">
        <v>390</v>
      </c>
      <c r="B391" s="22"/>
      <c r="C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3"/>
      <c r="P391" s="1"/>
      <c r="Q391" s="1"/>
      <c r="R391" s="1"/>
      <c r="S391" s="1"/>
      <c r="T391" s="1"/>
    </row>
    <row r="392" spans="1:20" x14ac:dyDescent="0.25">
      <c r="A392" s="6">
        <v>391</v>
      </c>
      <c r="B392" s="22"/>
      <c r="C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3"/>
      <c r="P392" s="1"/>
      <c r="Q392" s="1"/>
      <c r="R392" s="1"/>
      <c r="S392" s="1"/>
      <c r="T392" s="1"/>
    </row>
    <row r="393" spans="1:20" x14ac:dyDescent="0.25">
      <c r="A393" s="6">
        <v>392</v>
      </c>
      <c r="B393" s="22"/>
      <c r="C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3"/>
      <c r="P393" s="1"/>
      <c r="Q393" s="1"/>
      <c r="R393" s="1"/>
      <c r="S393" s="1"/>
      <c r="T393" s="1"/>
    </row>
    <row r="394" spans="1:20" x14ac:dyDescent="0.25">
      <c r="A394" s="6">
        <v>393</v>
      </c>
      <c r="B394" s="22"/>
      <c r="C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3"/>
      <c r="P394" s="1"/>
      <c r="Q394" s="1"/>
      <c r="R394" s="1"/>
      <c r="S394" s="1"/>
      <c r="T394" s="1"/>
    </row>
    <row r="395" spans="1:20" x14ac:dyDescent="0.25">
      <c r="A395" s="6">
        <v>394</v>
      </c>
      <c r="B395" s="22"/>
      <c r="C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3"/>
      <c r="P395" s="1"/>
      <c r="Q395" s="1"/>
      <c r="R395" s="1"/>
      <c r="S395" s="1"/>
      <c r="T395" s="1"/>
    </row>
    <row r="396" spans="1:20" x14ac:dyDescent="0.25">
      <c r="A396" s="6">
        <v>395</v>
      </c>
      <c r="B396" s="22"/>
      <c r="C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3"/>
      <c r="P396" s="1"/>
      <c r="Q396" s="1"/>
      <c r="R396" s="1"/>
      <c r="S396" s="1"/>
      <c r="T396" s="1"/>
    </row>
    <row r="397" spans="1:20" x14ac:dyDescent="0.25">
      <c r="A397" s="6">
        <v>396</v>
      </c>
      <c r="B397" s="22"/>
      <c r="C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3"/>
      <c r="P397" s="1"/>
      <c r="Q397" s="1"/>
      <c r="R397" s="1"/>
      <c r="S397" s="1"/>
      <c r="T397" s="1"/>
    </row>
    <row r="398" spans="1:20" x14ac:dyDescent="0.25">
      <c r="A398" s="6">
        <v>397</v>
      </c>
      <c r="B398" s="22"/>
      <c r="C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3"/>
      <c r="P398" s="1"/>
      <c r="Q398" s="1"/>
      <c r="R398" s="1"/>
      <c r="S398" s="1"/>
      <c r="T398" s="1"/>
    </row>
    <row r="399" spans="1:20" x14ac:dyDescent="0.25">
      <c r="A399" s="6">
        <v>398</v>
      </c>
      <c r="B399" s="22"/>
      <c r="C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3"/>
      <c r="P399" s="1"/>
      <c r="Q399" s="1"/>
      <c r="R399" s="1"/>
      <c r="S399" s="1"/>
      <c r="T399" s="1"/>
    </row>
    <row r="400" spans="1:20" x14ac:dyDescent="0.25">
      <c r="A400" s="6">
        <v>399</v>
      </c>
      <c r="B400" s="22"/>
      <c r="C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3"/>
      <c r="P400" s="1"/>
      <c r="Q400" s="1"/>
      <c r="R400" s="1"/>
      <c r="S400" s="1"/>
      <c r="T400" s="1"/>
    </row>
    <row r="401" spans="1:20" x14ac:dyDescent="0.25">
      <c r="A401" s="6">
        <v>400</v>
      </c>
      <c r="B401" s="22"/>
      <c r="C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3"/>
      <c r="P401" s="1"/>
      <c r="Q401" s="1"/>
      <c r="R401" s="1"/>
      <c r="S401" s="1"/>
      <c r="T401" s="1"/>
    </row>
    <row r="402" spans="1:20" x14ac:dyDescent="0.25">
      <c r="A402" s="6">
        <v>401</v>
      </c>
      <c r="B402" s="22"/>
      <c r="C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3"/>
      <c r="P402" s="1"/>
      <c r="Q402" s="1"/>
      <c r="R402" s="1"/>
      <c r="S402" s="1"/>
      <c r="T402" s="1"/>
    </row>
    <row r="403" spans="1:20" x14ac:dyDescent="0.25">
      <c r="A403" s="6">
        <v>402</v>
      </c>
      <c r="B403" s="22"/>
      <c r="C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3"/>
      <c r="P403" s="1"/>
      <c r="Q403" s="1"/>
      <c r="R403" s="1"/>
      <c r="S403" s="1"/>
      <c r="T403" s="1"/>
    </row>
    <row r="404" spans="1:20" x14ac:dyDescent="0.25">
      <c r="A404" s="6">
        <v>403</v>
      </c>
      <c r="B404" s="22"/>
      <c r="C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3"/>
      <c r="P404" s="1"/>
      <c r="Q404" s="1"/>
      <c r="R404" s="1"/>
      <c r="S404" s="1"/>
      <c r="T404" s="1"/>
    </row>
    <row r="405" spans="1:20" x14ac:dyDescent="0.25">
      <c r="A405" s="6">
        <v>404</v>
      </c>
      <c r="B405" s="22"/>
      <c r="C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3"/>
      <c r="P405" s="1"/>
      <c r="Q405" s="1"/>
      <c r="R405" s="1"/>
      <c r="S405" s="1"/>
      <c r="T405" s="1"/>
    </row>
    <row r="406" spans="1:20" x14ac:dyDescent="0.25">
      <c r="A406" s="6">
        <v>405</v>
      </c>
      <c r="B406" s="22"/>
      <c r="C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3"/>
      <c r="P406" s="1"/>
      <c r="Q406" s="1"/>
      <c r="R406" s="1"/>
      <c r="S406" s="1"/>
      <c r="T406" s="1"/>
    </row>
    <row r="407" spans="1:20" x14ac:dyDescent="0.25">
      <c r="A407" s="6">
        <v>406</v>
      </c>
      <c r="B407" s="22"/>
      <c r="C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3"/>
      <c r="P407" s="1"/>
      <c r="Q407" s="1"/>
      <c r="R407" s="1"/>
      <c r="S407" s="1"/>
      <c r="T407" s="1"/>
    </row>
    <row r="408" spans="1:20" x14ac:dyDescent="0.25">
      <c r="A408" s="6">
        <v>407</v>
      </c>
      <c r="B408" s="22"/>
      <c r="C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3"/>
      <c r="P408" s="1"/>
      <c r="Q408" s="1"/>
      <c r="R408" s="1"/>
      <c r="S408" s="1"/>
      <c r="T408" s="1"/>
    </row>
    <row r="409" spans="1:20" x14ac:dyDescent="0.25">
      <c r="A409" s="6">
        <v>408</v>
      </c>
      <c r="B409" s="22"/>
      <c r="C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3"/>
      <c r="P409" s="1"/>
      <c r="Q409" s="1"/>
      <c r="R409" s="1"/>
      <c r="S409" s="1"/>
      <c r="T409" s="1"/>
    </row>
    <row r="410" spans="1:20" x14ac:dyDescent="0.25">
      <c r="A410" s="6">
        <v>409</v>
      </c>
      <c r="B410" s="22"/>
      <c r="C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3"/>
      <c r="P410" s="1"/>
      <c r="Q410" s="1"/>
      <c r="R410" s="1"/>
      <c r="S410" s="1"/>
      <c r="T410" s="1"/>
    </row>
    <row r="411" spans="1:20" x14ac:dyDescent="0.25">
      <c r="A411" s="6">
        <v>410</v>
      </c>
      <c r="B411" s="22"/>
      <c r="C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3"/>
      <c r="P411" s="1"/>
      <c r="Q411" s="1"/>
      <c r="R411" s="1"/>
      <c r="S411" s="1"/>
      <c r="T411" s="1"/>
    </row>
    <row r="412" spans="1:20" x14ac:dyDescent="0.25">
      <c r="A412" s="6">
        <v>411</v>
      </c>
      <c r="B412" s="22"/>
      <c r="C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3"/>
      <c r="P412" s="1"/>
      <c r="Q412" s="1"/>
      <c r="R412" s="1"/>
      <c r="S412" s="1"/>
      <c r="T412" s="1"/>
    </row>
    <row r="413" spans="1:20" x14ac:dyDescent="0.25">
      <c r="A413" s="6">
        <v>412</v>
      </c>
      <c r="B413" s="22"/>
      <c r="C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3"/>
      <c r="P413" s="1"/>
      <c r="Q413" s="1"/>
      <c r="R413" s="1"/>
      <c r="S413" s="1"/>
      <c r="T413" s="1"/>
    </row>
    <row r="414" spans="1:20" x14ac:dyDescent="0.25">
      <c r="A414" s="6">
        <v>413</v>
      </c>
      <c r="B414" s="22"/>
      <c r="C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3"/>
      <c r="P414" s="1"/>
      <c r="Q414" s="1"/>
      <c r="R414" s="1"/>
      <c r="S414" s="1"/>
      <c r="T414" s="1"/>
    </row>
    <row r="415" spans="1:20" x14ac:dyDescent="0.25">
      <c r="A415" s="6">
        <v>414</v>
      </c>
      <c r="B415" s="22"/>
      <c r="C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3"/>
      <c r="P415" s="1"/>
      <c r="Q415" s="1"/>
      <c r="R415" s="1"/>
      <c r="S415" s="1"/>
      <c r="T415" s="1"/>
    </row>
    <row r="416" spans="1:20" x14ac:dyDescent="0.25">
      <c r="A416" s="6">
        <v>415</v>
      </c>
      <c r="B416" s="22"/>
      <c r="C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3"/>
      <c r="P416" s="1"/>
      <c r="Q416" s="1"/>
      <c r="R416" s="1"/>
      <c r="S416" s="1"/>
      <c r="T416" s="1"/>
    </row>
    <row r="417" spans="1:20" x14ac:dyDescent="0.25">
      <c r="A417" s="6">
        <v>416</v>
      </c>
      <c r="B417" s="22"/>
      <c r="C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3"/>
      <c r="P417" s="1"/>
      <c r="Q417" s="1"/>
      <c r="R417" s="1"/>
      <c r="S417" s="1"/>
      <c r="T417" s="1"/>
    </row>
    <row r="418" spans="1:20" x14ac:dyDescent="0.25">
      <c r="A418" s="6">
        <v>417</v>
      </c>
      <c r="B418" s="22"/>
      <c r="C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3"/>
      <c r="P418" s="1"/>
      <c r="Q418" s="1"/>
      <c r="R418" s="1"/>
      <c r="S418" s="1"/>
      <c r="T418" s="1"/>
    </row>
    <row r="419" spans="1:20" x14ac:dyDescent="0.25">
      <c r="A419" s="6">
        <v>418</v>
      </c>
      <c r="B419" s="22"/>
      <c r="C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3"/>
      <c r="P419" s="1"/>
      <c r="Q419" s="1"/>
      <c r="R419" s="1"/>
      <c r="S419" s="1"/>
      <c r="T419" s="1"/>
    </row>
    <row r="420" spans="1:20" x14ac:dyDescent="0.25">
      <c r="A420" s="6">
        <v>419</v>
      </c>
      <c r="B420" s="22"/>
      <c r="C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3"/>
      <c r="P420" s="1"/>
      <c r="Q420" s="1"/>
      <c r="R420" s="1"/>
      <c r="S420" s="1"/>
      <c r="T420" s="1"/>
    </row>
    <row r="421" spans="1:20" x14ac:dyDescent="0.25">
      <c r="A421" s="6">
        <v>420</v>
      </c>
      <c r="B421" s="22"/>
      <c r="C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3"/>
      <c r="P421" s="1"/>
      <c r="Q421" s="1"/>
      <c r="R421" s="1"/>
      <c r="S421" s="1"/>
      <c r="T421" s="1"/>
    </row>
    <row r="422" spans="1:20" x14ac:dyDescent="0.25">
      <c r="A422" s="6">
        <v>421</v>
      </c>
      <c r="B422" s="22"/>
      <c r="C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3"/>
      <c r="P422" s="1"/>
      <c r="Q422" s="1"/>
      <c r="R422" s="1"/>
      <c r="S422" s="1"/>
      <c r="T422" s="1"/>
    </row>
    <row r="423" spans="1:20" x14ac:dyDescent="0.25">
      <c r="A423" s="6">
        <v>422</v>
      </c>
      <c r="B423" s="22"/>
      <c r="C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3"/>
      <c r="P423" s="1"/>
      <c r="Q423" s="1"/>
      <c r="R423" s="1"/>
      <c r="S423" s="1"/>
      <c r="T423" s="1"/>
    </row>
    <row r="424" spans="1:20" x14ac:dyDescent="0.25">
      <c r="A424" s="6">
        <v>423</v>
      </c>
      <c r="B424" s="22"/>
      <c r="C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3"/>
      <c r="P424" s="1"/>
      <c r="Q424" s="1"/>
      <c r="R424" s="1"/>
      <c r="S424" s="1"/>
      <c r="T424" s="1"/>
    </row>
    <row r="425" spans="1:20" x14ac:dyDescent="0.25">
      <c r="A425" s="6">
        <v>424</v>
      </c>
      <c r="B425" s="22"/>
      <c r="C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3"/>
      <c r="P425" s="1"/>
      <c r="Q425" s="1"/>
      <c r="R425" s="1"/>
      <c r="S425" s="1"/>
      <c r="T425" s="1"/>
    </row>
    <row r="426" spans="1:20" x14ac:dyDescent="0.25">
      <c r="A426" s="6">
        <v>425</v>
      </c>
      <c r="B426" s="22"/>
      <c r="C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3"/>
      <c r="P426" s="1"/>
      <c r="Q426" s="1"/>
      <c r="R426" s="1"/>
      <c r="S426" s="1"/>
      <c r="T426" s="1"/>
    </row>
    <row r="427" spans="1:20" x14ac:dyDescent="0.25">
      <c r="A427" s="6">
        <v>426</v>
      </c>
      <c r="B427" s="22"/>
      <c r="C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3"/>
      <c r="P427" s="1"/>
      <c r="Q427" s="1"/>
      <c r="R427" s="1"/>
      <c r="S427" s="1"/>
      <c r="T427" s="1"/>
    </row>
    <row r="428" spans="1:20" x14ac:dyDescent="0.25">
      <c r="A428" s="6">
        <v>427</v>
      </c>
      <c r="B428" s="22"/>
      <c r="C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3"/>
      <c r="P428" s="1"/>
      <c r="Q428" s="1"/>
      <c r="R428" s="1"/>
      <c r="S428" s="1"/>
      <c r="T428" s="1"/>
    </row>
    <row r="429" spans="1:20" x14ac:dyDescent="0.25">
      <c r="A429" s="6">
        <v>428</v>
      </c>
      <c r="B429" s="22"/>
      <c r="C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3"/>
      <c r="P429" s="1"/>
      <c r="Q429" s="1"/>
      <c r="R429" s="1"/>
      <c r="S429" s="1"/>
      <c r="T429" s="1"/>
    </row>
    <row r="430" spans="1:20" x14ac:dyDescent="0.25">
      <c r="A430" s="6">
        <v>429</v>
      </c>
      <c r="B430" s="22"/>
      <c r="C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3"/>
      <c r="P430" s="1"/>
      <c r="Q430" s="1"/>
      <c r="R430" s="1"/>
      <c r="S430" s="1"/>
      <c r="T430" s="1"/>
    </row>
    <row r="431" spans="1:20" x14ac:dyDescent="0.25">
      <c r="A431" s="6">
        <v>430</v>
      </c>
      <c r="B431" s="22"/>
      <c r="C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3"/>
      <c r="P431" s="1"/>
      <c r="Q431" s="1"/>
      <c r="R431" s="1"/>
      <c r="S431" s="1"/>
      <c r="T431" s="1"/>
    </row>
    <row r="432" spans="1:20" x14ac:dyDescent="0.25">
      <c r="A432" s="6">
        <v>431</v>
      </c>
      <c r="B432" s="22"/>
      <c r="C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3"/>
      <c r="P432" s="1"/>
      <c r="Q432" s="1"/>
      <c r="R432" s="1"/>
      <c r="S432" s="1"/>
      <c r="T432" s="1"/>
    </row>
    <row r="433" spans="1:20" x14ac:dyDescent="0.25">
      <c r="A433" s="6">
        <v>432</v>
      </c>
      <c r="B433" s="22"/>
      <c r="C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3"/>
      <c r="P433" s="1"/>
      <c r="Q433" s="1"/>
      <c r="R433" s="1"/>
      <c r="S433" s="1"/>
      <c r="T433" s="1"/>
    </row>
    <row r="434" spans="1:20" x14ac:dyDescent="0.25">
      <c r="A434" s="6">
        <v>433</v>
      </c>
      <c r="B434" s="22"/>
      <c r="C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3"/>
      <c r="P434" s="1"/>
      <c r="Q434" s="1"/>
      <c r="R434" s="1"/>
      <c r="S434" s="1"/>
      <c r="T434" s="1"/>
    </row>
    <row r="435" spans="1:20" x14ac:dyDescent="0.25">
      <c r="A435" s="6">
        <v>434</v>
      </c>
      <c r="B435" s="22"/>
      <c r="C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3"/>
      <c r="P435" s="1"/>
      <c r="Q435" s="1"/>
      <c r="R435" s="1"/>
      <c r="S435" s="1"/>
      <c r="T435" s="1"/>
    </row>
    <row r="436" spans="1:20" x14ac:dyDescent="0.25">
      <c r="A436" s="6">
        <v>435</v>
      </c>
      <c r="B436" s="22"/>
      <c r="C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3"/>
      <c r="P436" s="1"/>
      <c r="Q436" s="1"/>
      <c r="R436" s="1"/>
      <c r="S436" s="1"/>
      <c r="T436" s="1"/>
    </row>
    <row r="437" spans="1:20" x14ac:dyDescent="0.25">
      <c r="A437" s="6">
        <v>436</v>
      </c>
      <c r="B437" s="22"/>
      <c r="C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3"/>
      <c r="P437" s="1"/>
      <c r="Q437" s="1"/>
      <c r="R437" s="1"/>
      <c r="S437" s="1"/>
      <c r="T437" s="1"/>
    </row>
    <row r="438" spans="1:20" x14ac:dyDescent="0.25">
      <c r="A438" s="6">
        <v>437</v>
      </c>
      <c r="B438" s="22"/>
      <c r="C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3"/>
      <c r="P438" s="1"/>
      <c r="Q438" s="1"/>
      <c r="R438" s="1"/>
      <c r="S438" s="1"/>
      <c r="T438" s="1"/>
    </row>
    <row r="439" spans="1:20" x14ac:dyDescent="0.25">
      <c r="A439" s="6">
        <v>438</v>
      </c>
      <c r="B439" s="22"/>
      <c r="C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3"/>
      <c r="P439" s="1"/>
      <c r="Q439" s="1"/>
      <c r="R439" s="1"/>
      <c r="S439" s="1"/>
      <c r="T439" s="1"/>
    </row>
    <row r="440" spans="1:20" x14ac:dyDescent="0.25">
      <c r="A440" s="6">
        <v>439</v>
      </c>
      <c r="B440" s="22"/>
      <c r="C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3"/>
      <c r="P440" s="1"/>
      <c r="Q440" s="1"/>
      <c r="R440" s="1"/>
      <c r="S440" s="1"/>
      <c r="T440" s="1"/>
    </row>
    <row r="441" spans="1:20" x14ac:dyDescent="0.25">
      <c r="A441" s="6">
        <v>440</v>
      </c>
      <c r="B441" s="22"/>
      <c r="C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3"/>
      <c r="P441" s="1"/>
      <c r="Q441" s="1"/>
      <c r="R441" s="1"/>
      <c r="S441" s="1"/>
      <c r="T441" s="1"/>
    </row>
    <row r="442" spans="1:20" x14ac:dyDescent="0.25">
      <c r="A442" s="6">
        <v>441</v>
      </c>
      <c r="B442" s="22"/>
      <c r="C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3"/>
      <c r="P442" s="1"/>
      <c r="Q442" s="1"/>
      <c r="R442" s="1"/>
      <c r="S442" s="1"/>
      <c r="T442" s="1"/>
    </row>
    <row r="443" spans="1:20" x14ac:dyDescent="0.25">
      <c r="A443" s="6">
        <v>442</v>
      </c>
      <c r="B443" s="22"/>
      <c r="C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3"/>
      <c r="P443" s="1"/>
      <c r="Q443" s="1"/>
      <c r="R443" s="1"/>
      <c r="S443" s="1"/>
      <c r="T443" s="1"/>
    </row>
    <row r="444" spans="1:20" x14ac:dyDescent="0.25">
      <c r="A444" s="6">
        <v>443</v>
      </c>
      <c r="B444" s="22"/>
      <c r="C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3"/>
      <c r="P444" s="1"/>
      <c r="Q444" s="1"/>
      <c r="R444" s="1"/>
      <c r="S444" s="1"/>
      <c r="T444" s="1"/>
    </row>
    <row r="445" spans="1:20" x14ac:dyDescent="0.25">
      <c r="A445" s="6">
        <v>444</v>
      </c>
      <c r="B445" s="22"/>
      <c r="C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3"/>
      <c r="P445" s="1"/>
      <c r="Q445" s="1"/>
      <c r="R445" s="1"/>
      <c r="S445" s="1"/>
      <c r="T445" s="1"/>
    </row>
    <row r="446" spans="1:20" x14ac:dyDescent="0.25">
      <c r="A446" s="6">
        <v>445</v>
      </c>
      <c r="B446" s="22"/>
      <c r="C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3"/>
      <c r="P446" s="1"/>
      <c r="Q446" s="1"/>
      <c r="R446" s="1"/>
      <c r="S446" s="1"/>
      <c r="T446" s="1"/>
    </row>
    <row r="447" spans="1:20" x14ac:dyDescent="0.25">
      <c r="A447" s="6">
        <v>446</v>
      </c>
      <c r="B447" s="22"/>
      <c r="C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3"/>
      <c r="P447" s="1"/>
      <c r="Q447" s="1"/>
      <c r="R447" s="1"/>
      <c r="S447" s="1"/>
      <c r="T447" s="1"/>
    </row>
    <row r="448" spans="1:20" x14ac:dyDescent="0.25">
      <c r="A448" s="6">
        <v>447</v>
      </c>
      <c r="B448" s="22"/>
      <c r="C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3"/>
      <c r="P448" s="1"/>
      <c r="Q448" s="1"/>
      <c r="R448" s="1"/>
      <c r="S448" s="1"/>
      <c r="T448" s="1"/>
    </row>
    <row r="449" spans="1:20" x14ac:dyDescent="0.25">
      <c r="A449" s="6">
        <v>448</v>
      </c>
      <c r="B449" s="22"/>
      <c r="C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3"/>
      <c r="P449" s="1"/>
      <c r="Q449" s="1"/>
      <c r="R449" s="1"/>
      <c r="S449" s="1"/>
      <c r="T449" s="1"/>
    </row>
    <row r="450" spans="1:20" x14ac:dyDescent="0.25">
      <c r="A450" s="6">
        <v>449</v>
      </c>
      <c r="B450" s="22"/>
      <c r="C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3"/>
      <c r="P450" s="1"/>
      <c r="Q450" s="1"/>
      <c r="R450" s="1"/>
      <c r="S450" s="1"/>
      <c r="T450" s="1"/>
    </row>
    <row r="451" spans="1:20" x14ac:dyDescent="0.25">
      <c r="A451" s="6">
        <v>450</v>
      </c>
      <c r="B451" s="22"/>
      <c r="C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3"/>
      <c r="P451" s="1"/>
      <c r="Q451" s="1"/>
      <c r="R451" s="1"/>
      <c r="S451" s="1"/>
      <c r="T451" s="1"/>
    </row>
    <row r="452" spans="1:20" x14ac:dyDescent="0.25">
      <c r="A452" s="6">
        <v>451</v>
      </c>
      <c r="B452" s="22"/>
      <c r="C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3"/>
      <c r="P452" s="1"/>
      <c r="Q452" s="1"/>
      <c r="R452" s="1"/>
      <c r="S452" s="1"/>
      <c r="T452" s="1"/>
    </row>
    <row r="453" spans="1:20" x14ac:dyDescent="0.25">
      <c r="A453" s="6">
        <v>452</v>
      </c>
      <c r="B453" s="22"/>
      <c r="C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3"/>
      <c r="P453" s="1"/>
      <c r="Q453" s="1"/>
      <c r="R453" s="1"/>
      <c r="S453" s="1"/>
      <c r="T453" s="1"/>
    </row>
    <row r="454" spans="1:20" x14ac:dyDescent="0.25">
      <c r="A454" s="6">
        <v>453</v>
      </c>
      <c r="B454" s="22"/>
      <c r="C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3"/>
      <c r="P454" s="1"/>
      <c r="Q454" s="1"/>
      <c r="R454" s="1"/>
      <c r="S454" s="1"/>
      <c r="T454" s="1"/>
    </row>
    <row r="455" spans="1:20" x14ac:dyDescent="0.25">
      <c r="A455" s="6">
        <v>454</v>
      </c>
      <c r="B455" s="22"/>
      <c r="C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3"/>
      <c r="P455" s="1"/>
      <c r="Q455" s="1"/>
      <c r="R455" s="1"/>
      <c r="S455" s="1"/>
      <c r="T455" s="1"/>
    </row>
    <row r="456" spans="1:20" x14ac:dyDescent="0.25">
      <c r="A456" s="6">
        <v>455</v>
      </c>
      <c r="B456" s="22"/>
      <c r="C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3"/>
      <c r="P456" s="1"/>
      <c r="Q456" s="1"/>
      <c r="R456" s="1"/>
      <c r="S456" s="1"/>
      <c r="T456" s="1"/>
    </row>
    <row r="457" spans="1:20" x14ac:dyDescent="0.25">
      <c r="A457" s="6">
        <v>456</v>
      </c>
      <c r="B457" s="22"/>
      <c r="C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3"/>
      <c r="P457" s="1"/>
      <c r="Q457" s="1"/>
      <c r="R457" s="1"/>
      <c r="S457" s="1"/>
      <c r="T457" s="1"/>
    </row>
    <row r="458" spans="1:20" x14ac:dyDescent="0.25">
      <c r="A458" s="6">
        <v>457</v>
      </c>
      <c r="B458" s="22"/>
      <c r="C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3"/>
      <c r="P458" s="1"/>
      <c r="Q458" s="1"/>
      <c r="R458" s="1"/>
      <c r="S458" s="1"/>
      <c r="T458" s="1"/>
    </row>
    <row r="459" spans="1:20" x14ac:dyDescent="0.25">
      <c r="A459" s="6">
        <v>458</v>
      </c>
      <c r="B459" s="22"/>
      <c r="C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3"/>
      <c r="P459" s="1"/>
      <c r="Q459" s="1"/>
      <c r="R459" s="1"/>
      <c r="S459" s="1"/>
      <c r="T459" s="1"/>
    </row>
    <row r="460" spans="1:20" x14ac:dyDescent="0.25">
      <c r="A460" s="6">
        <v>459</v>
      </c>
      <c r="B460" s="22"/>
      <c r="C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3"/>
      <c r="P460" s="1"/>
      <c r="Q460" s="1"/>
      <c r="R460" s="1"/>
      <c r="S460" s="1"/>
      <c r="T460" s="1"/>
    </row>
    <row r="461" spans="1:20" x14ac:dyDescent="0.25">
      <c r="A461" s="6">
        <v>460</v>
      </c>
      <c r="B461" s="22"/>
      <c r="C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3"/>
      <c r="P461" s="1"/>
      <c r="Q461" s="1"/>
      <c r="R461" s="1"/>
      <c r="S461" s="1"/>
      <c r="T461" s="1"/>
    </row>
    <row r="462" spans="1:20" x14ac:dyDescent="0.25">
      <c r="A462" s="6">
        <v>461</v>
      </c>
      <c r="B462" s="22"/>
      <c r="C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3"/>
      <c r="P462" s="1"/>
      <c r="Q462" s="1"/>
      <c r="R462" s="1"/>
      <c r="S462" s="1"/>
      <c r="T462" s="1"/>
    </row>
    <row r="463" spans="1:20" x14ac:dyDescent="0.25">
      <c r="A463" s="6">
        <v>462</v>
      </c>
      <c r="B463" s="22"/>
      <c r="C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3"/>
      <c r="P463" s="1"/>
      <c r="Q463" s="1"/>
      <c r="R463" s="1"/>
      <c r="S463" s="1"/>
      <c r="T463" s="1"/>
    </row>
    <row r="464" spans="1:20" x14ac:dyDescent="0.25">
      <c r="A464" s="6">
        <v>463</v>
      </c>
      <c r="B464" s="22"/>
      <c r="C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3"/>
      <c r="P464" s="1"/>
      <c r="Q464" s="1"/>
      <c r="R464" s="1"/>
      <c r="S464" s="1"/>
      <c r="T464" s="1"/>
    </row>
    <row r="465" spans="1:20" x14ac:dyDescent="0.25">
      <c r="A465" s="6">
        <v>464</v>
      </c>
      <c r="B465" s="22"/>
      <c r="C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3"/>
      <c r="P465" s="1"/>
      <c r="Q465" s="1"/>
      <c r="R465" s="1"/>
      <c r="S465" s="1"/>
      <c r="T465" s="1"/>
    </row>
    <row r="466" spans="1:20" x14ac:dyDescent="0.25">
      <c r="A466" s="6">
        <v>465</v>
      </c>
      <c r="B466" s="22"/>
      <c r="C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3"/>
      <c r="P466" s="1"/>
      <c r="Q466" s="1"/>
      <c r="R466" s="1"/>
      <c r="S466" s="1"/>
      <c r="T466" s="1"/>
    </row>
    <row r="467" spans="1:20" x14ac:dyDescent="0.25">
      <c r="A467" s="6">
        <v>466</v>
      </c>
      <c r="B467" s="22"/>
      <c r="C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3"/>
      <c r="P467" s="1"/>
      <c r="Q467" s="1"/>
      <c r="R467" s="1"/>
      <c r="S467" s="1"/>
      <c r="T467" s="1"/>
    </row>
    <row r="468" spans="1:20" x14ac:dyDescent="0.25">
      <c r="A468" s="6">
        <v>467</v>
      </c>
      <c r="B468" s="22"/>
      <c r="C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3"/>
      <c r="P468" s="1"/>
      <c r="Q468" s="1"/>
      <c r="R468" s="1"/>
      <c r="S468" s="1"/>
      <c r="T468" s="1"/>
    </row>
    <row r="469" spans="1:20" x14ac:dyDescent="0.25">
      <c r="A469" s="6">
        <v>468</v>
      </c>
      <c r="B469" s="22"/>
      <c r="C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3"/>
      <c r="P469" s="1"/>
      <c r="Q469" s="1"/>
      <c r="R469" s="1"/>
      <c r="S469" s="1"/>
      <c r="T469" s="1"/>
    </row>
    <row r="470" spans="1:20" x14ac:dyDescent="0.25">
      <c r="A470" s="6">
        <v>469</v>
      </c>
      <c r="B470" s="22"/>
      <c r="C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3"/>
      <c r="P470" s="1"/>
      <c r="Q470" s="1"/>
      <c r="R470" s="1"/>
      <c r="S470" s="1"/>
      <c r="T470" s="1"/>
    </row>
    <row r="471" spans="1:20" x14ac:dyDescent="0.25">
      <c r="A471" s="6">
        <v>470</v>
      </c>
      <c r="B471" s="22"/>
      <c r="C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3"/>
      <c r="P471" s="1"/>
      <c r="Q471" s="1"/>
      <c r="R471" s="1"/>
      <c r="S471" s="1"/>
      <c r="T471" s="1"/>
    </row>
    <row r="472" spans="1:20" x14ac:dyDescent="0.25">
      <c r="A472" s="6">
        <v>471</v>
      </c>
      <c r="B472" s="22"/>
      <c r="C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3"/>
      <c r="P472" s="1"/>
      <c r="Q472" s="1"/>
      <c r="R472" s="1"/>
      <c r="S472" s="1"/>
      <c r="T472" s="1"/>
    </row>
    <row r="473" spans="1:20" x14ac:dyDescent="0.25">
      <c r="A473" s="6">
        <v>472</v>
      </c>
      <c r="B473" s="22"/>
      <c r="C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3"/>
      <c r="P473" s="1"/>
      <c r="Q473" s="1"/>
      <c r="R473" s="1"/>
      <c r="S473" s="1"/>
      <c r="T473" s="1"/>
    </row>
    <row r="474" spans="1:20" x14ac:dyDescent="0.25">
      <c r="A474" s="6">
        <v>473</v>
      </c>
      <c r="B474" s="22"/>
      <c r="C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3"/>
      <c r="P474" s="1"/>
      <c r="Q474" s="1"/>
      <c r="R474" s="1"/>
      <c r="S474" s="1"/>
      <c r="T474" s="1"/>
    </row>
    <row r="475" spans="1:20" x14ac:dyDescent="0.25">
      <c r="A475" s="6">
        <v>474</v>
      </c>
      <c r="B475" s="22"/>
      <c r="C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3"/>
      <c r="P475" s="1"/>
      <c r="Q475" s="1"/>
      <c r="R475" s="1"/>
      <c r="S475" s="1"/>
      <c r="T475" s="1"/>
    </row>
    <row r="476" spans="1:20" x14ac:dyDescent="0.25">
      <c r="A476" s="6">
        <v>475</v>
      </c>
      <c r="B476" s="22"/>
      <c r="C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3"/>
      <c r="P476" s="1"/>
      <c r="Q476" s="1"/>
      <c r="R476" s="1"/>
      <c r="S476" s="1"/>
      <c r="T476" s="1"/>
    </row>
    <row r="477" spans="1:20" x14ac:dyDescent="0.25">
      <c r="A477" s="6">
        <v>476</v>
      </c>
      <c r="B477" s="22"/>
      <c r="C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3"/>
      <c r="P477" s="1"/>
      <c r="Q477" s="1"/>
      <c r="R477" s="1"/>
      <c r="S477" s="1"/>
      <c r="T477" s="1"/>
    </row>
    <row r="478" spans="1:20" x14ac:dyDescent="0.25">
      <c r="A478" s="6">
        <v>477</v>
      </c>
      <c r="B478" s="22"/>
      <c r="C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3"/>
      <c r="P478" s="1"/>
      <c r="Q478" s="1"/>
      <c r="R478" s="1"/>
      <c r="S478" s="1"/>
      <c r="T478" s="1"/>
    </row>
    <row r="479" spans="1:20" x14ac:dyDescent="0.25">
      <c r="A479" s="6">
        <v>478</v>
      </c>
      <c r="B479" s="22"/>
      <c r="C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3"/>
      <c r="P479" s="1"/>
      <c r="Q479" s="1"/>
      <c r="R479" s="1"/>
      <c r="S479" s="1"/>
      <c r="T479" s="1"/>
    </row>
    <row r="480" spans="1:20" x14ac:dyDescent="0.25">
      <c r="A480" s="6">
        <v>479</v>
      </c>
      <c r="B480" s="22"/>
      <c r="C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3"/>
      <c r="P480" s="1"/>
      <c r="Q480" s="1"/>
      <c r="R480" s="1"/>
      <c r="S480" s="1"/>
      <c r="T480" s="1"/>
    </row>
    <row r="481" spans="1:20" x14ac:dyDescent="0.25">
      <c r="A481" s="6">
        <v>480</v>
      </c>
      <c r="B481" s="22"/>
      <c r="C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3"/>
      <c r="P481" s="1"/>
      <c r="Q481" s="1"/>
      <c r="R481" s="1"/>
      <c r="S481" s="1"/>
      <c r="T481" s="1"/>
    </row>
    <row r="482" spans="1:20" x14ac:dyDescent="0.25">
      <c r="A482" s="6">
        <v>481</v>
      </c>
      <c r="B482" s="22"/>
      <c r="C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3"/>
      <c r="P482" s="1"/>
      <c r="Q482" s="1"/>
      <c r="R482" s="1"/>
      <c r="S482" s="1"/>
      <c r="T482" s="1"/>
    </row>
    <row r="483" spans="1:20" x14ac:dyDescent="0.25">
      <c r="A483" s="6">
        <v>482</v>
      </c>
      <c r="B483" s="22"/>
      <c r="C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3"/>
      <c r="P483" s="1"/>
      <c r="Q483" s="1"/>
      <c r="R483" s="1"/>
      <c r="S483" s="1"/>
      <c r="T483" s="1"/>
    </row>
    <row r="484" spans="1:20" x14ac:dyDescent="0.25">
      <c r="A484" s="6">
        <v>483</v>
      </c>
      <c r="B484" s="22"/>
      <c r="C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3"/>
      <c r="P484" s="1"/>
      <c r="Q484" s="1"/>
      <c r="R484" s="1"/>
      <c r="S484" s="1"/>
      <c r="T484" s="1"/>
    </row>
    <row r="485" spans="1:20" x14ac:dyDescent="0.25">
      <c r="A485" s="6">
        <v>484</v>
      </c>
      <c r="B485" s="22"/>
      <c r="C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3"/>
      <c r="P485" s="1"/>
      <c r="Q485" s="1"/>
      <c r="R485" s="1"/>
      <c r="S485" s="1"/>
      <c r="T485" s="1"/>
    </row>
    <row r="486" spans="1:20" x14ac:dyDescent="0.25">
      <c r="A486" s="6">
        <v>485</v>
      </c>
      <c r="B486" s="22"/>
      <c r="C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3"/>
      <c r="P486" s="1"/>
      <c r="Q486" s="1"/>
      <c r="R486" s="1"/>
      <c r="S486" s="1"/>
      <c r="T486" s="1"/>
    </row>
    <row r="487" spans="1:20" x14ac:dyDescent="0.25">
      <c r="A487" s="6">
        <v>486</v>
      </c>
      <c r="B487" s="22"/>
      <c r="C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3"/>
      <c r="P487" s="1"/>
      <c r="Q487" s="1"/>
      <c r="R487" s="1"/>
      <c r="S487" s="1"/>
      <c r="T487" s="1"/>
    </row>
    <row r="488" spans="1:20" x14ac:dyDescent="0.25">
      <c r="A488" s="6">
        <v>487</v>
      </c>
      <c r="B488" s="22"/>
      <c r="C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3"/>
      <c r="P488" s="1"/>
      <c r="Q488" s="1"/>
      <c r="R488" s="1"/>
      <c r="S488" s="1"/>
      <c r="T488" s="1"/>
    </row>
    <row r="489" spans="1:20" x14ac:dyDescent="0.25">
      <c r="A489" s="6">
        <v>488</v>
      </c>
      <c r="B489" s="22"/>
      <c r="C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3"/>
      <c r="P489" s="1"/>
      <c r="Q489" s="1"/>
      <c r="R489" s="1"/>
      <c r="S489" s="1"/>
      <c r="T489" s="1"/>
    </row>
    <row r="490" spans="1:20" x14ac:dyDescent="0.25">
      <c r="A490" s="6">
        <v>489</v>
      </c>
      <c r="B490" s="22"/>
      <c r="C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3"/>
      <c r="P490" s="1"/>
      <c r="Q490" s="1"/>
      <c r="R490" s="1"/>
      <c r="S490" s="1"/>
      <c r="T490" s="1"/>
    </row>
    <row r="491" spans="1:20" x14ac:dyDescent="0.25">
      <c r="A491" s="6">
        <v>490</v>
      </c>
      <c r="B491" s="22"/>
      <c r="C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3"/>
      <c r="P491" s="1"/>
      <c r="Q491" s="1"/>
      <c r="R491" s="1"/>
      <c r="S491" s="1"/>
      <c r="T491" s="1"/>
    </row>
    <row r="492" spans="1:20" x14ac:dyDescent="0.25">
      <c r="A492" s="6">
        <v>491</v>
      </c>
      <c r="B492" s="22"/>
      <c r="C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3"/>
      <c r="P492" s="1"/>
      <c r="Q492" s="1"/>
      <c r="R492" s="1"/>
      <c r="S492" s="1"/>
      <c r="T492" s="1"/>
    </row>
    <row r="493" spans="1:20" x14ac:dyDescent="0.25">
      <c r="A493" s="6">
        <v>492</v>
      </c>
      <c r="B493" s="22"/>
      <c r="C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3"/>
      <c r="P493" s="1"/>
      <c r="Q493" s="1"/>
      <c r="R493" s="1"/>
      <c r="S493" s="1"/>
      <c r="T493" s="1"/>
    </row>
    <row r="494" spans="1:20" x14ac:dyDescent="0.25">
      <c r="A494" s="6">
        <v>493</v>
      </c>
      <c r="B494" s="22"/>
      <c r="C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3"/>
      <c r="P494" s="1"/>
      <c r="Q494" s="1"/>
      <c r="R494" s="1"/>
      <c r="S494" s="1"/>
      <c r="T494" s="1"/>
    </row>
    <row r="495" spans="1:20" x14ac:dyDescent="0.25">
      <c r="A495" s="6">
        <v>494</v>
      </c>
      <c r="B495" s="22"/>
      <c r="C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3"/>
      <c r="P495" s="1"/>
      <c r="Q495" s="1"/>
      <c r="R495" s="1"/>
      <c r="S495" s="1"/>
      <c r="T495" s="1"/>
    </row>
    <row r="496" spans="1:20" x14ac:dyDescent="0.25">
      <c r="A496" s="6">
        <v>495</v>
      </c>
      <c r="B496" s="22"/>
      <c r="C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3"/>
      <c r="P496" s="1"/>
      <c r="Q496" s="1"/>
      <c r="R496" s="1"/>
      <c r="S496" s="1"/>
      <c r="T496" s="1"/>
    </row>
    <row r="497" spans="1:20" x14ac:dyDescent="0.25">
      <c r="A497" s="6">
        <v>496</v>
      </c>
      <c r="B497" s="22"/>
      <c r="C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3"/>
      <c r="P497" s="1"/>
      <c r="Q497" s="1"/>
      <c r="R497" s="1"/>
      <c r="S497" s="1"/>
      <c r="T497" s="1"/>
    </row>
    <row r="498" spans="1:20" x14ac:dyDescent="0.25">
      <c r="A498" s="6">
        <v>497</v>
      </c>
      <c r="B498" s="22"/>
      <c r="C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3"/>
      <c r="P498" s="1"/>
      <c r="Q498" s="1"/>
      <c r="R498" s="1"/>
      <c r="S498" s="1"/>
      <c r="T498" s="1"/>
    </row>
    <row r="499" spans="1:20" x14ac:dyDescent="0.25">
      <c r="A499" s="6">
        <v>498</v>
      </c>
      <c r="B499" s="22"/>
      <c r="C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3"/>
      <c r="P499" s="1"/>
      <c r="Q499" s="1"/>
      <c r="R499" s="1"/>
      <c r="S499" s="1"/>
      <c r="T499" s="1"/>
    </row>
    <row r="500" spans="1:20" x14ac:dyDescent="0.25">
      <c r="A500" s="6">
        <v>499</v>
      </c>
      <c r="B500" s="22"/>
      <c r="C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3"/>
      <c r="P500" s="1"/>
      <c r="Q500" s="1"/>
      <c r="R500" s="1"/>
      <c r="S500" s="1"/>
      <c r="T500" s="1"/>
    </row>
    <row r="501" spans="1:20" x14ac:dyDescent="0.25">
      <c r="A501" s="6">
        <v>500</v>
      </c>
      <c r="B501" s="22"/>
      <c r="C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3"/>
      <c r="P501" s="1"/>
      <c r="Q501" s="1"/>
      <c r="R501" s="1"/>
      <c r="S501" s="1"/>
      <c r="T501" s="1"/>
    </row>
    <row r="502" spans="1:20" x14ac:dyDescent="0.25">
      <c r="A502" s="6">
        <v>501</v>
      </c>
      <c r="B502" s="22"/>
      <c r="C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3"/>
      <c r="P502" s="1"/>
      <c r="Q502" s="1"/>
      <c r="R502" s="1"/>
      <c r="S502" s="1"/>
      <c r="T502" s="1"/>
    </row>
    <row r="503" spans="1:20" x14ac:dyDescent="0.25">
      <c r="A503" s="6">
        <v>502</v>
      </c>
      <c r="B503" s="22"/>
      <c r="C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3"/>
      <c r="P503" s="1"/>
      <c r="Q503" s="1"/>
      <c r="R503" s="1"/>
      <c r="S503" s="1"/>
      <c r="T503" s="1"/>
    </row>
    <row r="504" spans="1:20" x14ac:dyDescent="0.25">
      <c r="A504" s="6">
        <v>503</v>
      </c>
      <c r="B504" s="22"/>
      <c r="C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3"/>
      <c r="P504" s="1"/>
      <c r="Q504" s="1"/>
      <c r="R504" s="1"/>
      <c r="S504" s="1"/>
      <c r="T504" s="1"/>
    </row>
    <row r="505" spans="1:20" x14ac:dyDescent="0.25">
      <c r="A505" s="6">
        <v>504</v>
      </c>
      <c r="B505" s="22"/>
      <c r="C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3"/>
      <c r="P505" s="1"/>
      <c r="Q505" s="1"/>
      <c r="R505" s="1"/>
      <c r="S505" s="1"/>
      <c r="T505" s="1"/>
    </row>
    <row r="506" spans="1:20" x14ac:dyDescent="0.25">
      <c r="A506" s="6">
        <v>505</v>
      </c>
      <c r="B506" s="22"/>
      <c r="C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3"/>
      <c r="P506" s="1"/>
      <c r="Q506" s="1"/>
      <c r="R506" s="1"/>
      <c r="S506" s="1"/>
      <c r="T506" s="1"/>
    </row>
    <row r="507" spans="1:20" x14ac:dyDescent="0.25">
      <c r="A507" s="6">
        <v>506</v>
      </c>
      <c r="B507" s="22"/>
      <c r="C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3"/>
      <c r="P507" s="1"/>
      <c r="Q507" s="1"/>
      <c r="R507" s="1"/>
      <c r="S507" s="1"/>
      <c r="T507" s="1"/>
    </row>
    <row r="508" spans="1:20" x14ac:dyDescent="0.25">
      <c r="A508" s="6">
        <v>507</v>
      </c>
      <c r="B508" s="22"/>
      <c r="C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3"/>
      <c r="P508" s="1"/>
      <c r="Q508" s="1"/>
      <c r="R508" s="1"/>
      <c r="S508" s="1"/>
      <c r="T508" s="1"/>
    </row>
    <row r="509" spans="1:20" x14ac:dyDescent="0.25">
      <c r="A509" s="6">
        <v>508</v>
      </c>
      <c r="B509" s="22"/>
      <c r="C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3"/>
      <c r="P509" s="1"/>
      <c r="Q509" s="1"/>
      <c r="R509" s="1"/>
      <c r="S509" s="1"/>
      <c r="T509" s="1"/>
    </row>
    <row r="510" spans="1:20" x14ac:dyDescent="0.25">
      <c r="A510" s="6">
        <v>509</v>
      </c>
      <c r="B510" s="22"/>
      <c r="C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3"/>
      <c r="P510" s="1"/>
      <c r="Q510" s="1"/>
      <c r="R510" s="1"/>
      <c r="S510" s="1"/>
      <c r="T510" s="1"/>
    </row>
    <row r="511" spans="1:20" x14ac:dyDescent="0.25">
      <c r="A511" s="6">
        <v>510</v>
      </c>
      <c r="B511" s="22"/>
      <c r="C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3"/>
      <c r="P511" s="1"/>
      <c r="Q511" s="1"/>
      <c r="R511" s="1"/>
      <c r="S511" s="1"/>
      <c r="T511" s="1"/>
    </row>
    <row r="512" spans="1:20" x14ac:dyDescent="0.25">
      <c r="A512" s="6">
        <v>511</v>
      </c>
      <c r="B512" s="22"/>
      <c r="C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3"/>
      <c r="P512" s="1"/>
      <c r="Q512" s="1"/>
      <c r="R512" s="1"/>
      <c r="S512" s="1"/>
      <c r="T512" s="1"/>
    </row>
    <row r="513" spans="1:20" x14ac:dyDescent="0.25">
      <c r="A513" s="6">
        <v>512</v>
      </c>
      <c r="B513" s="22"/>
      <c r="C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3"/>
      <c r="P513" s="1"/>
      <c r="Q513" s="1"/>
      <c r="R513" s="1"/>
      <c r="S513" s="1"/>
      <c r="T513" s="1"/>
    </row>
    <row r="514" spans="1:20" x14ac:dyDescent="0.25">
      <c r="A514" s="6">
        <v>513</v>
      </c>
      <c r="B514" s="22"/>
      <c r="C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3"/>
      <c r="P514" s="1"/>
      <c r="Q514" s="1"/>
      <c r="R514" s="1"/>
      <c r="S514" s="1"/>
      <c r="T514" s="1"/>
    </row>
    <row r="515" spans="1:20" x14ac:dyDescent="0.25">
      <c r="A515" s="6">
        <v>514</v>
      </c>
      <c r="B515" s="22"/>
      <c r="C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3"/>
      <c r="P515" s="1"/>
      <c r="Q515" s="1"/>
      <c r="R515" s="1"/>
      <c r="S515" s="1"/>
      <c r="T515" s="1"/>
    </row>
    <row r="516" spans="1:20" x14ac:dyDescent="0.25">
      <c r="A516" s="6">
        <v>515</v>
      </c>
      <c r="B516" s="22"/>
      <c r="C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3"/>
      <c r="P516" s="1"/>
      <c r="Q516" s="1"/>
      <c r="R516" s="1"/>
      <c r="S516" s="1"/>
      <c r="T516" s="1"/>
    </row>
    <row r="517" spans="1:20" x14ac:dyDescent="0.25">
      <c r="A517" s="6">
        <v>516</v>
      </c>
      <c r="B517" s="22"/>
      <c r="C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3"/>
      <c r="P517" s="1"/>
      <c r="Q517" s="1"/>
      <c r="R517" s="1"/>
      <c r="S517" s="1"/>
      <c r="T517" s="1"/>
    </row>
    <row r="518" spans="1:20" x14ac:dyDescent="0.25">
      <c r="A518" s="6">
        <v>517</v>
      </c>
      <c r="B518" s="22"/>
      <c r="C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3"/>
      <c r="P518" s="1"/>
      <c r="Q518" s="1"/>
      <c r="R518" s="1"/>
      <c r="S518" s="1"/>
      <c r="T518" s="1"/>
    </row>
    <row r="519" spans="1:20" x14ac:dyDescent="0.25">
      <c r="A519" s="6">
        <v>518</v>
      </c>
      <c r="B519" s="22"/>
      <c r="C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3"/>
      <c r="P519" s="1"/>
      <c r="Q519" s="1"/>
      <c r="R519" s="1"/>
      <c r="S519" s="1"/>
      <c r="T519" s="1"/>
    </row>
    <row r="520" spans="1:20" x14ac:dyDescent="0.25">
      <c r="A520" s="6">
        <v>519</v>
      </c>
      <c r="B520" s="22"/>
      <c r="C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3"/>
      <c r="P520" s="1"/>
      <c r="Q520" s="1"/>
      <c r="R520" s="1"/>
      <c r="S520" s="1"/>
      <c r="T520" s="1"/>
    </row>
    <row r="521" spans="1:20" x14ac:dyDescent="0.25">
      <c r="A521" s="6">
        <v>520</v>
      </c>
      <c r="B521" s="22"/>
      <c r="C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3"/>
      <c r="P521" s="1"/>
      <c r="Q521" s="1"/>
      <c r="R521" s="1"/>
      <c r="S521" s="1"/>
      <c r="T521" s="1"/>
    </row>
    <row r="522" spans="1:20" x14ac:dyDescent="0.25">
      <c r="A522" s="6">
        <v>521</v>
      </c>
      <c r="B522" s="22"/>
      <c r="C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3"/>
      <c r="P522" s="1"/>
      <c r="Q522" s="1"/>
      <c r="R522" s="1"/>
      <c r="S522" s="1"/>
      <c r="T522" s="1"/>
    </row>
    <row r="523" spans="1:20" x14ac:dyDescent="0.25">
      <c r="A523" s="6">
        <v>522</v>
      </c>
      <c r="B523" s="22"/>
      <c r="C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3"/>
      <c r="P523" s="1"/>
      <c r="Q523" s="1"/>
      <c r="R523" s="1"/>
      <c r="S523" s="1"/>
      <c r="T523" s="1"/>
    </row>
    <row r="524" spans="1:20" x14ac:dyDescent="0.25">
      <c r="A524" s="6">
        <v>523</v>
      </c>
      <c r="B524" s="22"/>
      <c r="C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3"/>
      <c r="P524" s="1"/>
      <c r="Q524" s="1"/>
      <c r="R524" s="1"/>
      <c r="S524" s="1"/>
      <c r="T524" s="1"/>
    </row>
    <row r="525" spans="1:20" x14ac:dyDescent="0.25">
      <c r="A525" s="6">
        <v>524</v>
      </c>
      <c r="B525" s="22"/>
      <c r="C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3"/>
      <c r="P525" s="1"/>
      <c r="Q525" s="1"/>
      <c r="R525" s="1"/>
      <c r="S525" s="1"/>
      <c r="T525" s="1"/>
    </row>
    <row r="526" spans="1:20" x14ac:dyDescent="0.25">
      <c r="A526" s="6">
        <v>525</v>
      </c>
      <c r="B526" s="22"/>
      <c r="C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3"/>
      <c r="P526" s="1"/>
      <c r="Q526" s="1"/>
      <c r="R526" s="1"/>
      <c r="S526" s="1"/>
      <c r="T526" s="1"/>
    </row>
    <row r="527" spans="1:20" x14ac:dyDescent="0.25">
      <c r="A527" s="6">
        <v>526</v>
      </c>
      <c r="B527" s="22"/>
      <c r="C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3"/>
      <c r="P527" s="1"/>
      <c r="Q527" s="1"/>
      <c r="R527" s="1"/>
      <c r="S527" s="1"/>
      <c r="T527" s="1"/>
    </row>
    <row r="528" spans="1:20" x14ac:dyDescent="0.25">
      <c r="A528" s="6">
        <v>527</v>
      </c>
      <c r="B528" s="22"/>
      <c r="C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3"/>
      <c r="P528" s="1"/>
      <c r="Q528" s="1"/>
      <c r="R528" s="1"/>
      <c r="S528" s="1"/>
      <c r="T528" s="1"/>
    </row>
    <row r="529" spans="1:20" x14ac:dyDescent="0.25">
      <c r="A529" s="6">
        <v>528</v>
      </c>
      <c r="B529" s="22"/>
      <c r="C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3"/>
      <c r="P529" s="1"/>
      <c r="Q529" s="1"/>
      <c r="R529" s="1"/>
      <c r="S529" s="1"/>
      <c r="T529" s="1"/>
    </row>
    <row r="530" spans="1:20" x14ac:dyDescent="0.25">
      <c r="A530" s="6">
        <v>529</v>
      </c>
      <c r="B530" s="22"/>
      <c r="C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3"/>
      <c r="P530" s="1"/>
      <c r="Q530" s="1"/>
      <c r="R530" s="1"/>
      <c r="S530" s="1"/>
      <c r="T530" s="1"/>
    </row>
    <row r="531" spans="1:20" x14ac:dyDescent="0.25">
      <c r="A531" s="6">
        <v>530</v>
      </c>
      <c r="B531" s="22"/>
      <c r="C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3"/>
      <c r="P531" s="1"/>
      <c r="Q531" s="1"/>
      <c r="R531" s="1"/>
      <c r="S531" s="1"/>
      <c r="T531" s="1"/>
    </row>
    <row r="532" spans="1:20" x14ac:dyDescent="0.25">
      <c r="A532" s="6">
        <v>531</v>
      </c>
      <c r="B532" s="22"/>
      <c r="C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3"/>
      <c r="P532" s="1"/>
      <c r="Q532" s="1"/>
      <c r="R532" s="1"/>
      <c r="S532" s="1"/>
      <c r="T532" s="1"/>
    </row>
    <row r="533" spans="1:20" x14ac:dyDescent="0.25">
      <c r="A533" s="6">
        <v>532</v>
      </c>
      <c r="B533" s="22"/>
      <c r="C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3"/>
      <c r="P533" s="1"/>
      <c r="Q533" s="1"/>
      <c r="R533" s="1"/>
      <c r="S533" s="1"/>
      <c r="T533" s="1"/>
    </row>
    <row r="534" spans="1:20" x14ac:dyDescent="0.25">
      <c r="A534" s="6">
        <v>533</v>
      </c>
      <c r="B534" s="22"/>
      <c r="C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3"/>
      <c r="P534" s="1"/>
      <c r="Q534" s="1"/>
      <c r="R534" s="1"/>
      <c r="S534" s="1"/>
      <c r="T534" s="1"/>
    </row>
    <row r="535" spans="1:20" x14ac:dyDescent="0.25">
      <c r="A535" s="6">
        <v>534</v>
      </c>
      <c r="B535" s="22"/>
      <c r="C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3"/>
      <c r="P535" s="1"/>
      <c r="Q535" s="1"/>
      <c r="R535" s="1"/>
      <c r="S535" s="1"/>
      <c r="T535" s="1"/>
    </row>
    <row r="536" spans="1:20" x14ac:dyDescent="0.25">
      <c r="A536" s="6">
        <v>535</v>
      </c>
      <c r="B536" s="22"/>
      <c r="C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3"/>
      <c r="P536" s="1"/>
      <c r="Q536" s="1"/>
      <c r="R536" s="1"/>
      <c r="S536" s="1"/>
      <c r="T536" s="1"/>
    </row>
    <row r="537" spans="1:20" x14ac:dyDescent="0.25">
      <c r="A537" s="6">
        <v>536</v>
      </c>
      <c r="B537" s="22"/>
      <c r="C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3"/>
      <c r="P537" s="1"/>
      <c r="Q537" s="1"/>
      <c r="R537" s="1"/>
      <c r="S537" s="1"/>
      <c r="T537" s="1"/>
    </row>
    <row r="538" spans="1:20" x14ac:dyDescent="0.25">
      <c r="A538" s="6">
        <v>537</v>
      </c>
      <c r="B538" s="22"/>
      <c r="C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3"/>
      <c r="P538" s="1"/>
      <c r="Q538" s="1"/>
      <c r="R538" s="1"/>
      <c r="S538" s="1"/>
      <c r="T538" s="1"/>
    </row>
    <row r="539" spans="1:20" x14ac:dyDescent="0.25">
      <c r="A539" s="6">
        <v>538</v>
      </c>
      <c r="B539" s="22"/>
      <c r="C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3"/>
      <c r="P539" s="1"/>
      <c r="Q539" s="1"/>
      <c r="R539" s="1"/>
      <c r="S539" s="1"/>
      <c r="T539" s="1"/>
    </row>
    <row r="540" spans="1:20" x14ac:dyDescent="0.25">
      <c r="A540" s="6">
        <v>539</v>
      </c>
      <c r="B540" s="22"/>
      <c r="C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3"/>
      <c r="P540" s="1"/>
      <c r="Q540" s="1"/>
      <c r="R540" s="1"/>
      <c r="S540" s="1"/>
      <c r="T540" s="1"/>
    </row>
    <row r="541" spans="1:20" x14ac:dyDescent="0.25">
      <c r="A541" s="6">
        <v>540</v>
      </c>
      <c r="B541" s="22"/>
      <c r="C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3"/>
      <c r="P541" s="1"/>
      <c r="Q541" s="1"/>
      <c r="R541" s="1"/>
      <c r="S541" s="1"/>
      <c r="T541" s="1"/>
    </row>
    <row r="542" spans="1:20" x14ac:dyDescent="0.25">
      <c r="A542" s="6">
        <v>541</v>
      </c>
      <c r="B542" s="22"/>
      <c r="C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3"/>
      <c r="P542" s="1"/>
      <c r="Q542" s="1"/>
      <c r="R542" s="1"/>
      <c r="S542" s="1"/>
      <c r="T542" s="1"/>
    </row>
    <row r="543" spans="1:20" x14ac:dyDescent="0.25">
      <c r="A543" s="6">
        <v>542</v>
      </c>
      <c r="B543" s="22"/>
      <c r="C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3"/>
      <c r="P543" s="1"/>
      <c r="Q543" s="1"/>
      <c r="R543" s="1"/>
      <c r="S543" s="1"/>
      <c r="T543" s="1"/>
    </row>
    <row r="544" spans="1:20" x14ac:dyDescent="0.25">
      <c r="A544" s="6">
        <v>543</v>
      </c>
      <c r="B544" s="22"/>
      <c r="C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3"/>
      <c r="P544" s="1"/>
      <c r="Q544" s="1"/>
      <c r="R544" s="1"/>
      <c r="S544" s="1"/>
      <c r="T544" s="1"/>
    </row>
    <row r="545" spans="1:20" x14ac:dyDescent="0.25">
      <c r="A545" s="6">
        <v>544</v>
      </c>
      <c r="B545" s="22"/>
      <c r="C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3"/>
      <c r="P545" s="1"/>
      <c r="Q545" s="1"/>
      <c r="R545" s="1"/>
      <c r="S545" s="1"/>
      <c r="T545" s="1"/>
    </row>
    <row r="546" spans="1:20" x14ac:dyDescent="0.25">
      <c r="A546" s="6">
        <v>545</v>
      </c>
      <c r="B546" s="22"/>
      <c r="C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3"/>
      <c r="P546" s="1"/>
      <c r="Q546" s="1"/>
      <c r="R546" s="1"/>
      <c r="S546" s="1"/>
      <c r="T546" s="1"/>
    </row>
    <row r="547" spans="1:20" x14ac:dyDescent="0.25">
      <c r="A547" s="6">
        <v>546</v>
      </c>
      <c r="B547" s="22"/>
      <c r="C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3"/>
      <c r="P547" s="1"/>
      <c r="Q547" s="1"/>
      <c r="R547" s="1"/>
      <c r="S547" s="1"/>
      <c r="T547" s="1"/>
    </row>
    <row r="548" spans="1:20" x14ac:dyDescent="0.25">
      <c r="A548" s="6">
        <v>547</v>
      </c>
      <c r="B548" s="22"/>
      <c r="C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3"/>
      <c r="P548" s="1"/>
      <c r="Q548" s="1"/>
      <c r="R548" s="1"/>
      <c r="S548" s="1"/>
      <c r="T548" s="1"/>
    </row>
    <row r="549" spans="1:20" x14ac:dyDescent="0.25">
      <c r="A549" s="6">
        <v>548</v>
      </c>
      <c r="B549" s="22"/>
      <c r="C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3"/>
      <c r="P549" s="1"/>
      <c r="Q549" s="1"/>
      <c r="R549" s="1"/>
      <c r="S549" s="1"/>
      <c r="T549" s="1"/>
    </row>
    <row r="550" spans="1:20" x14ac:dyDescent="0.25">
      <c r="A550" s="6">
        <v>549</v>
      </c>
      <c r="B550" s="22"/>
      <c r="C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3"/>
      <c r="P550" s="1"/>
      <c r="Q550" s="1"/>
      <c r="R550" s="1"/>
      <c r="S550" s="1"/>
      <c r="T550" s="1"/>
    </row>
    <row r="551" spans="1:20" x14ac:dyDescent="0.25">
      <c r="A551" s="6">
        <v>550</v>
      </c>
      <c r="B551" s="22"/>
      <c r="C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3"/>
      <c r="P551" s="1"/>
      <c r="Q551" s="1"/>
      <c r="R551" s="1"/>
      <c r="S551" s="1"/>
      <c r="T551" s="1"/>
    </row>
    <row r="552" spans="1:20" x14ac:dyDescent="0.25">
      <c r="A552" s="6">
        <v>551</v>
      </c>
      <c r="B552" s="22"/>
      <c r="C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3"/>
      <c r="P552" s="1"/>
      <c r="Q552" s="1"/>
      <c r="R552" s="1"/>
      <c r="S552" s="1"/>
      <c r="T552" s="1"/>
    </row>
    <row r="553" spans="1:20" x14ac:dyDescent="0.25">
      <c r="A553" s="6">
        <v>552</v>
      </c>
      <c r="B553" s="22"/>
      <c r="C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3"/>
      <c r="P553" s="1"/>
      <c r="Q553" s="1"/>
      <c r="R553" s="1"/>
      <c r="S553" s="1"/>
      <c r="T553" s="1"/>
    </row>
    <row r="554" spans="1:20" x14ac:dyDescent="0.25">
      <c r="A554" s="6">
        <v>553</v>
      </c>
      <c r="B554" s="22"/>
      <c r="C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3"/>
      <c r="P554" s="1"/>
      <c r="Q554" s="1"/>
      <c r="R554" s="1"/>
      <c r="S554" s="1"/>
      <c r="T554" s="1"/>
    </row>
    <row r="555" spans="1:20" x14ac:dyDescent="0.25">
      <c r="A555" s="6">
        <v>554</v>
      </c>
      <c r="B555" s="22"/>
      <c r="C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3"/>
      <c r="P555" s="1"/>
      <c r="Q555" s="1"/>
      <c r="R555" s="1"/>
      <c r="S555" s="1"/>
      <c r="T555" s="1"/>
    </row>
    <row r="556" spans="1:20" x14ac:dyDescent="0.25">
      <c r="A556" s="6">
        <v>555</v>
      </c>
      <c r="B556" s="22"/>
      <c r="C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3"/>
      <c r="P556" s="1"/>
      <c r="Q556" s="1"/>
      <c r="R556" s="1"/>
      <c r="S556" s="1"/>
      <c r="T556" s="1"/>
    </row>
    <row r="557" spans="1:20" x14ac:dyDescent="0.25">
      <c r="A557" s="6">
        <v>556</v>
      </c>
      <c r="B557" s="22"/>
      <c r="C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3"/>
      <c r="P557" s="1"/>
      <c r="Q557" s="1"/>
      <c r="R557" s="1"/>
      <c r="S557" s="1"/>
      <c r="T557" s="1"/>
    </row>
    <row r="558" spans="1:20" x14ac:dyDescent="0.25">
      <c r="A558" s="6">
        <v>557</v>
      </c>
      <c r="B558" s="22"/>
      <c r="C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3"/>
      <c r="P558" s="1"/>
      <c r="Q558" s="1"/>
      <c r="R558" s="1"/>
      <c r="S558" s="1"/>
      <c r="T558" s="1"/>
    </row>
    <row r="559" spans="1:20" x14ac:dyDescent="0.25">
      <c r="A559" s="6">
        <v>558</v>
      </c>
      <c r="B559" s="22"/>
      <c r="C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3"/>
      <c r="P559" s="1"/>
      <c r="Q559" s="1"/>
      <c r="R559" s="1"/>
      <c r="S559" s="1"/>
      <c r="T559" s="1"/>
    </row>
    <row r="560" spans="1:20" x14ac:dyDescent="0.25">
      <c r="A560" s="6">
        <v>559</v>
      </c>
      <c r="B560" s="22"/>
      <c r="C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3"/>
      <c r="P560" s="1"/>
      <c r="Q560" s="1"/>
      <c r="R560" s="1"/>
      <c r="S560" s="1"/>
      <c r="T560" s="1"/>
    </row>
    <row r="561" spans="1:20" x14ac:dyDescent="0.25">
      <c r="A561" s="6">
        <v>560</v>
      </c>
      <c r="B561" s="22"/>
      <c r="C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3"/>
      <c r="P561" s="1"/>
      <c r="Q561" s="1"/>
      <c r="R561" s="1"/>
      <c r="S561" s="1"/>
      <c r="T561" s="1"/>
    </row>
    <row r="562" spans="1:20" x14ac:dyDescent="0.25">
      <c r="A562" s="6">
        <v>561</v>
      </c>
      <c r="B562" s="22"/>
      <c r="C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3"/>
      <c r="P562" s="1"/>
      <c r="Q562" s="1"/>
      <c r="R562" s="1"/>
      <c r="S562" s="1"/>
      <c r="T562" s="1"/>
    </row>
    <row r="563" spans="1:20" x14ac:dyDescent="0.25">
      <c r="A563" s="6">
        <v>562</v>
      </c>
      <c r="B563" s="22"/>
      <c r="C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3"/>
      <c r="P563" s="1"/>
      <c r="Q563" s="1"/>
      <c r="R563" s="1"/>
      <c r="S563" s="1"/>
      <c r="T563" s="1"/>
    </row>
    <row r="564" spans="1:20" x14ac:dyDescent="0.25">
      <c r="A564" s="6">
        <v>563</v>
      </c>
      <c r="B564" s="22"/>
      <c r="C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3"/>
      <c r="P564" s="1"/>
      <c r="Q564" s="1"/>
      <c r="R564" s="1"/>
      <c r="S564" s="1"/>
      <c r="T564" s="1"/>
    </row>
    <row r="565" spans="1:20" x14ac:dyDescent="0.25">
      <c r="A565" s="6">
        <v>564</v>
      </c>
      <c r="B565" s="22"/>
      <c r="C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3"/>
      <c r="P565" s="1"/>
      <c r="Q565" s="1"/>
      <c r="R565" s="1"/>
      <c r="S565" s="1"/>
      <c r="T565" s="1"/>
    </row>
    <row r="566" spans="1:20" x14ac:dyDescent="0.25">
      <c r="A566" s="6">
        <v>565</v>
      </c>
      <c r="B566" s="22"/>
      <c r="C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3"/>
      <c r="P566" s="1"/>
      <c r="Q566" s="1"/>
      <c r="R566" s="1"/>
      <c r="S566" s="1"/>
      <c r="T566" s="1"/>
    </row>
    <row r="567" spans="1:20" x14ac:dyDescent="0.25">
      <c r="A567" s="6">
        <v>566</v>
      </c>
      <c r="B567" s="22"/>
      <c r="C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3"/>
      <c r="P567" s="1"/>
      <c r="Q567" s="1"/>
      <c r="R567" s="1"/>
      <c r="S567" s="1"/>
      <c r="T567" s="1"/>
    </row>
    <row r="568" spans="1:20" x14ac:dyDescent="0.25">
      <c r="A568" s="6">
        <v>567</v>
      </c>
      <c r="B568" s="22"/>
      <c r="C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3"/>
      <c r="P568" s="1"/>
      <c r="Q568" s="1"/>
      <c r="R568" s="1"/>
      <c r="S568" s="1"/>
      <c r="T568" s="1"/>
    </row>
    <row r="569" spans="1:20" x14ac:dyDescent="0.25">
      <c r="A569" s="6">
        <v>568</v>
      </c>
      <c r="B569" s="22"/>
      <c r="C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3"/>
      <c r="P569" s="1"/>
      <c r="Q569" s="1"/>
      <c r="R569" s="1"/>
      <c r="S569" s="1"/>
      <c r="T569" s="1"/>
    </row>
    <row r="570" spans="1:20" x14ac:dyDescent="0.25">
      <c r="A570" s="6">
        <v>569</v>
      </c>
      <c r="B570" s="22"/>
      <c r="C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3"/>
      <c r="P570" s="1"/>
      <c r="Q570" s="1"/>
      <c r="R570" s="1"/>
      <c r="S570" s="1"/>
      <c r="T570" s="1"/>
    </row>
    <row r="571" spans="1:20" x14ac:dyDescent="0.25">
      <c r="A571" s="6">
        <v>570</v>
      </c>
      <c r="B571" s="22"/>
      <c r="C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3"/>
      <c r="P571" s="1"/>
      <c r="Q571" s="1"/>
      <c r="R571" s="1"/>
      <c r="S571" s="1"/>
      <c r="T571" s="1"/>
    </row>
    <row r="572" spans="1:20" x14ac:dyDescent="0.25">
      <c r="A572" s="6">
        <v>571</v>
      </c>
      <c r="B572" s="22"/>
      <c r="C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3"/>
      <c r="P572" s="1"/>
      <c r="Q572" s="1"/>
      <c r="R572" s="1"/>
      <c r="S572" s="1"/>
      <c r="T572" s="1"/>
    </row>
    <row r="573" spans="1:20" x14ac:dyDescent="0.25">
      <c r="A573" s="6">
        <v>572</v>
      </c>
      <c r="B573" s="22"/>
      <c r="C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3"/>
      <c r="P573" s="1"/>
      <c r="Q573" s="1"/>
      <c r="R573" s="1"/>
      <c r="S573" s="1"/>
      <c r="T573" s="1"/>
    </row>
    <row r="574" spans="1:20" x14ac:dyDescent="0.25">
      <c r="A574" s="6">
        <v>573</v>
      </c>
      <c r="B574" s="22"/>
      <c r="C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3"/>
      <c r="P574" s="1"/>
      <c r="Q574" s="1"/>
      <c r="R574" s="1"/>
      <c r="S574" s="1"/>
      <c r="T574" s="1"/>
    </row>
    <row r="575" spans="1:20" x14ac:dyDescent="0.25">
      <c r="A575" s="6">
        <v>574</v>
      </c>
      <c r="B575" s="22"/>
      <c r="C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3"/>
      <c r="P575" s="1"/>
      <c r="Q575" s="1"/>
      <c r="R575" s="1"/>
      <c r="S575" s="1"/>
      <c r="T575" s="1"/>
    </row>
    <row r="576" spans="1:20" x14ac:dyDescent="0.25">
      <c r="A576" s="6">
        <v>575</v>
      </c>
      <c r="B576" s="22"/>
      <c r="C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3"/>
      <c r="P576" s="1"/>
      <c r="Q576" s="1"/>
      <c r="R576" s="1"/>
      <c r="S576" s="1"/>
      <c r="T576" s="1"/>
    </row>
    <row r="577" spans="1:20" x14ac:dyDescent="0.25">
      <c r="A577" s="6">
        <v>576</v>
      </c>
      <c r="B577" s="22"/>
      <c r="C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3"/>
      <c r="P577" s="1"/>
      <c r="Q577" s="1"/>
      <c r="R577" s="1"/>
      <c r="S577" s="1"/>
      <c r="T577" s="1"/>
    </row>
    <row r="578" spans="1:20" x14ac:dyDescent="0.25">
      <c r="A578" s="6">
        <v>577</v>
      </c>
      <c r="B578" s="22"/>
      <c r="C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3"/>
      <c r="P578" s="1"/>
      <c r="Q578" s="1"/>
      <c r="R578" s="1"/>
      <c r="S578" s="1"/>
      <c r="T578" s="1"/>
    </row>
    <row r="579" spans="1:20" x14ac:dyDescent="0.25">
      <c r="A579" s="6">
        <v>578</v>
      </c>
      <c r="B579" s="22"/>
      <c r="C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3"/>
      <c r="P579" s="1"/>
      <c r="Q579" s="1"/>
      <c r="R579" s="1"/>
      <c r="S579" s="1"/>
      <c r="T579" s="1"/>
    </row>
    <row r="580" spans="1:20" x14ac:dyDescent="0.25">
      <c r="A580" s="6">
        <v>579</v>
      </c>
      <c r="B580" s="22"/>
      <c r="C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3"/>
      <c r="P580" s="1"/>
      <c r="Q580" s="1"/>
      <c r="R580" s="1"/>
      <c r="S580" s="1"/>
      <c r="T580" s="1"/>
    </row>
    <row r="581" spans="1:20" x14ac:dyDescent="0.25">
      <c r="A581" s="6">
        <v>580</v>
      </c>
      <c r="B581" s="22"/>
      <c r="C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3"/>
      <c r="P581" s="1"/>
      <c r="Q581" s="1"/>
      <c r="R581" s="1"/>
      <c r="S581" s="1"/>
      <c r="T581" s="1"/>
    </row>
    <row r="582" spans="1:20" x14ac:dyDescent="0.25">
      <c r="A582" s="6">
        <v>581</v>
      </c>
      <c r="B582" s="22"/>
      <c r="C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3"/>
      <c r="P582" s="1"/>
      <c r="Q582" s="1"/>
      <c r="R582" s="1"/>
      <c r="S582" s="1"/>
      <c r="T582" s="1"/>
    </row>
    <row r="583" spans="1:20" x14ac:dyDescent="0.25">
      <c r="A583" s="6">
        <v>582</v>
      </c>
      <c r="B583" s="22"/>
      <c r="C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3"/>
      <c r="P583" s="1"/>
      <c r="Q583" s="1"/>
      <c r="R583" s="1"/>
      <c r="S583" s="1"/>
      <c r="T583" s="1"/>
    </row>
    <row r="584" spans="1:20" x14ac:dyDescent="0.25">
      <c r="A584" s="6">
        <v>583</v>
      </c>
      <c r="B584" s="22"/>
      <c r="C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3"/>
      <c r="P584" s="1"/>
      <c r="Q584" s="1"/>
      <c r="R584" s="1"/>
      <c r="S584" s="1"/>
      <c r="T584" s="1"/>
    </row>
    <row r="585" spans="1:20" x14ac:dyDescent="0.25">
      <c r="A585" s="6">
        <v>584</v>
      </c>
      <c r="B585" s="22"/>
      <c r="C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3"/>
      <c r="P585" s="1"/>
      <c r="Q585" s="1"/>
      <c r="R585" s="1"/>
      <c r="S585" s="1"/>
      <c r="T585" s="1"/>
    </row>
    <row r="586" spans="1:20" x14ac:dyDescent="0.25">
      <c r="A586" s="6">
        <v>585</v>
      </c>
      <c r="B586" s="22"/>
      <c r="C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3"/>
      <c r="P586" s="1"/>
      <c r="Q586" s="1"/>
      <c r="R586" s="1"/>
      <c r="S586" s="1"/>
      <c r="T586" s="1"/>
    </row>
    <row r="587" spans="1:20" x14ac:dyDescent="0.25">
      <c r="A587" s="6">
        <v>586</v>
      </c>
      <c r="B587" s="22"/>
      <c r="C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3"/>
      <c r="P587" s="1"/>
      <c r="Q587" s="1"/>
      <c r="R587" s="1"/>
      <c r="S587" s="1"/>
      <c r="T587" s="1"/>
    </row>
    <row r="588" spans="1:20" x14ac:dyDescent="0.25">
      <c r="A588" s="6">
        <v>587</v>
      </c>
      <c r="B588" s="22"/>
      <c r="C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3"/>
      <c r="P588" s="1"/>
      <c r="Q588" s="1"/>
      <c r="R588" s="1"/>
      <c r="S588" s="1"/>
      <c r="T588" s="1"/>
    </row>
    <row r="589" spans="1:20" x14ac:dyDescent="0.25">
      <c r="A589" s="6">
        <v>588</v>
      </c>
      <c r="B589" s="22"/>
      <c r="C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3"/>
      <c r="P589" s="1"/>
      <c r="Q589" s="1"/>
      <c r="R589" s="1"/>
      <c r="S589" s="1"/>
      <c r="T589" s="1"/>
    </row>
    <row r="590" spans="1:20" x14ac:dyDescent="0.25">
      <c r="A590" s="6">
        <v>589</v>
      </c>
      <c r="B590" s="22"/>
      <c r="C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3"/>
      <c r="P590" s="1"/>
      <c r="Q590" s="1"/>
      <c r="R590" s="1"/>
      <c r="S590" s="1"/>
      <c r="T590" s="1"/>
    </row>
    <row r="591" spans="1:20" x14ac:dyDescent="0.25">
      <c r="A591" s="6">
        <v>590</v>
      </c>
      <c r="B591" s="22"/>
      <c r="C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3"/>
      <c r="P591" s="1"/>
      <c r="Q591" s="1"/>
      <c r="R591" s="1"/>
      <c r="S591" s="1"/>
      <c r="T591" s="1"/>
    </row>
    <row r="592" spans="1:20" x14ac:dyDescent="0.25">
      <c r="A592" s="6">
        <v>591</v>
      </c>
      <c r="B592" s="22"/>
      <c r="C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3"/>
      <c r="P592" s="1"/>
      <c r="Q592" s="1"/>
      <c r="R592" s="1"/>
      <c r="S592" s="1"/>
      <c r="T592" s="1"/>
    </row>
    <row r="593" spans="1:20" x14ac:dyDescent="0.25">
      <c r="A593" s="6">
        <v>592</v>
      </c>
      <c r="B593" s="22"/>
      <c r="C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3"/>
      <c r="P593" s="1"/>
      <c r="Q593" s="1"/>
      <c r="R593" s="1"/>
      <c r="S593" s="1"/>
      <c r="T593" s="1"/>
    </row>
    <row r="594" spans="1:20" x14ac:dyDescent="0.25">
      <c r="A594" s="6">
        <v>593</v>
      </c>
      <c r="B594" s="22"/>
      <c r="C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3"/>
      <c r="P594" s="1"/>
      <c r="Q594" s="1"/>
      <c r="R594" s="1"/>
      <c r="S594" s="1"/>
      <c r="T594" s="1"/>
    </row>
    <row r="595" spans="1:20" x14ac:dyDescent="0.25">
      <c r="A595" s="6">
        <v>594</v>
      </c>
      <c r="B595" s="22"/>
      <c r="C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3"/>
      <c r="P595" s="1"/>
      <c r="Q595" s="1"/>
      <c r="R595" s="1"/>
      <c r="S595" s="1"/>
      <c r="T595" s="1"/>
    </row>
    <row r="596" spans="1:20" x14ac:dyDescent="0.25">
      <c r="A596" s="6">
        <v>595</v>
      </c>
      <c r="B596" s="22"/>
      <c r="C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3"/>
      <c r="P596" s="1"/>
      <c r="Q596" s="1"/>
      <c r="R596" s="1"/>
      <c r="S596" s="1"/>
      <c r="T596" s="1"/>
    </row>
    <row r="597" spans="1:20" x14ac:dyDescent="0.25">
      <c r="A597" s="6">
        <v>596</v>
      </c>
      <c r="B597" s="22"/>
      <c r="C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3"/>
      <c r="P597" s="1"/>
      <c r="Q597" s="1"/>
      <c r="R597" s="1"/>
      <c r="S597" s="1"/>
      <c r="T597" s="1"/>
    </row>
    <row r="598" spans="1:20" x14ac:dyDescent="0.25">
      <c r="A598" s="6">
        <v>597</v>
      </c>
      <c r="B598" s="22"/>
      <c r="C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3"/>
      <c r="P598" s="1"/>
      <c r="Q598" s="1"/>
      <c r="R598" s="1"/>
      <c r="S598" s="1"/>
      <c r="T598" s="1"/>
    </row>
    <row r="599" spans="1:20" x14ac:dyDescent="0.25">
      <c r="A599" s="6">
        <v>598</v>
      </c>
      <c r="B599" s="22"/>
      <c r="C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3"/>
      <c r="P599" s="1"/>
      <c r="Q599" s="1"/>
      <c r="R599" s="1"/>
      <c r="S599" s="1"/>
      <c r="T599" s="1"/>
    </row>
    <row r="600" spans="1:20" x14ac:dyDescent="0.25">
      <c r="A600" s="6">
        <v>599</v>
      </c>
      <c r="B600" s="22"/>
      <c r="C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3"/>
      <c r="P600" s="1"/>
      <c r="Q600" s="1"/>
      <c r="R600" s="1"/>
      <c r="S600" s="1"/>
      <c r="T600" s="1"/>
    </row>
    <row r="601" spans="1:20" x14ac:dyDescent="0.25">
      <c r="A601" s="6">
        <v>600</v>
      </c>
      <c r="B601" s="22"/>
      <c r="C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3"/>
      <c r="P601" s="1"/>
      <c r="Q601" s="1"/>
      <c r="R601" s="1"/>
      <c r="S601" s="1"/>
      <c r="T601" s="1"/>
    </row>
    <row r="602" spans="1:20" x14ac:dyDescent="0.25">
      <c r="A602" s="6">
        <v>601</v>
      </c>
      <c r="B602" s="22"/>
      <c r="C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3"/>
      <c r="P602" s="1"/>
      <c r="Q602" s="1"/>
      <c r="R602" s="1"/>
      <c r="S602" s="1"/>
      <c r="T602" s="1"/>
    </row>
    <row r="603" spans="1:20" x14ac:dyDescent="0.25">
      <c r="A603" s="6">
        <v>602</v>
      </c>
      <c r="B603" s="22"/>
      <c r="C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3"/>
      <c r="P603" s="1"/>
      <c r="Q603" s="1"/>
      <c r="R603" s="1"/>
      <c r="S603" s="1"/>
      <c r="T603" s="1"/>
    </row>
    <row r="604" spans="1:20" x14ac:dyDescent="0.25">
      <c r="A604" s="6">
        <v>603</v>
      </c>
      <c r="B604" s="22"/>
      <c r="C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3"/>
      <c r="P604" s="1"/>
      <c r="Q604" s="1"/>
      <c r="R604" s="1"/>
      <c r="S604" s="1"/>
      <c r="T604" s="1"/>
    </row>
    <row r="605" spans="1:20" x14ac:dyDescent="0.25">
      <c r="A605" s="6">
        <v>604</v>
      </c>
      <c r="B605" s="22"/>
      <c r="C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3"/>
      <c r="P605" s="1"/>
      <c r="Q605" s="1"/>
      <c r="R605" s="1"/>
      <c r="S605" s="1"/>
      <c r="T605" s="1"/>
    </row>
    <row r="606" spans="1:20" x14ac:dyDescent="0.25">
      <c r="A606" s="6">
        <v>605</v>
      </c>
      <c r="B606" s="22"/>
      <c r="C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3"/>
      <c r="P606" s="1"/>
      <c r="Q606" s="1"/>
      <c r="R606" s="1"/>
      <c r="S606" s="1"/>
      <c r="T606" s="1"/>
    </row>
    <row r="607" spans="1:20" x14ac:dyDescent="0.25">
      <c r="A607" s="6">
        <v>606</v>
      </c>
      <c r="B607" s="22"/>
      <c r="C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3"/>
      <c r="P607" s="1"/>
      <c r="Q607" s="1"/>
      <c r="R607" s="1"/>
      <c r="S607" s="1"/>
      <c r="T607" s="1"/>
    </row>
    <row r="608" spans="1:20" x14ac:dyDescent="0.25">
      <c r="A608" s="6">
        <v>607</v>
      </c>
      <c r="B608" s="22"/>
      <c r="C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3"/>
      <c r="P608" s="1"/>
      <c r="Q608" s="1"/>
      <c r="R608" s="1"/>
      <c r="S608" s="1"/>
      <c r="T608" s="1"/>
    </row>
    <row r="609" spans="1:20" x14ac:dyDescent="0.25">
      <c r="A609" s="6">
        <v>608</v>
      </c>
      <c r="B609" s="22"/>
      <c r="C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3"/>
      <c r="P609" s="1"/>
      <c r="Q609" s="1"/>
      <c r="R609" s="1"/>
      <c r="S609" s="1"/>
      <c r="T609" s="1"/>
    </row>
    <row r="610" spans="1:20" x14ac:dyDescent="0.25">
      <c r="A610" s="6">
        <v>609</v>
      </c>
      <c r="B610" s="22"/>
      <c r="C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3"/>
      <c r="P610" s="1"/>
      <c r="Q610" s="1"/>
      <c r="R610" s="1"/>
      <c r="S610" s="1"/>
      <c r="T610" s="1"/>
    </row>
    <row r="611" spans="1:20" x14ac:dyDescent="0.25">
      <c r="A611" s="6">
        <v>610</v>
      </c>
      <c r="B611" s="22"/>
      <c r="C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3"/>
      <c r="P611" s="1"/>
      <c r="Q611" s="1"/>
      <c r="R611" s="1"/>
      <c r="S611" s="1"/>
      <c r="T611" s="1"/>
    </row>
    <row r="612" spans="1:20" x14ac:dyDescent="0.25">
      <c r="A612" s="6">
        <v>611</v>
      </c>
      <c r="B612" s="22"/>
      <c r="C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3"/>
      <c r="P612" s="1"/>
      <c r="Q612" s="1"/>
      <c r="R612" s="1"/>
      <c r="S612" s="1"/>
      <c r="T612" s="1"/>
    </row>
    <row r="613" spans="1:20" x14ac:dyDescent="0.25">
      <c r="A613" s="6">
        <v>612</v>
      </c>
      <c r="B613" s="22"/>
      <c r="C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3"/>
      <c r="P613" s="1"/>
      <c r="Q613" s="1"/>
      <c r="R613" s="1"/>
      <c r="S613" s="1"/>
      <c r="T613" s="1"/>
    </row>
    <row r="614" spans="1:20" x14ac:dyDescent="0.25">
      <c r="A614" s="6">
        <v>613</v>
      </c>
      <c r="B614" s="22"/>
      <c r="C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3"/>
      <c r="P614" s="1"/>
      <c r="Q614" s="1"/>
      <c r="R614" s="1"/>
      <c r="S614" s="1"/>
      <c r="T614" s="1"/>
    </row>
    <row r="615" spans="1:20" x14ac:dyDescent="0.25">
      <c r="A615" s="6">
        <v>614</v>
      </c>
      <c r="B615" s="22"/>
      <c r="C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3"/>
      <c r="P615" s="1"/>
      <c r="Q615" s="1"/>
      <c r="R615" s="1"/>
      <c r="S615" s="1"/>
      <c r="T615" s="1"/>
    </row>
    <row r="616" spans="1:20" x14ac:dyDescent="0.25">
      <c r="A616" s="6">
        <v>615</v>
      </c>
      <c r="B616" s="22"/>
      <c r="C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3"/>
      <c r="P616" s="1"/>
      <c r="Q616" s="1"/>
      <c r="R616" s="1"/>
      <c r="S616" s="1"/>
      <c r="T616" s="1"/>
    </row>
    <row r="617" spans="1:20" x14ac:dyDescent="0.25">
      <c r="A617" s="6">
        <v>616</v>
      </c>
      <c r="B617" s="22"/>
      <c r="C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3"/>
      <c r="P617" s="1"/>
      <c r="Q617" s="1"/>
      <c r="R617" s="1"/>
      <c r="S617" s="1"/>
      <c r="T617" s="1"/>
    </row>
    <row r="618" spans="1:20" x14ac:dyDescent="0.25">
      <c r="A618" s="6">
        <v>617</v>
      </c>
      <c r="B618" s="22"/>
      <c r="C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3"/>
      <c r="P618" s="1"/>
      <c r="Q618" s="1"/>
      <c r="R618" s="1"/>
      <c r="S618" s="1"/>
      <c r="T618" s="1"/>
    </row>
    <row r="619" spans="1:20" x14ac:dyDescent="0.25">
      <c r="A619" s="6">
        <v>618</v>
      </c>
      <c r="B619" s="22"/>
      <c r="C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3"/>
      <c r="P619" s="1"/>
      <c r="Q619" s="1"/>
      <c r="R619" s="1"/>
      <c r="S619" s="1"/>
      <c r="T619" s="1"/>
    </row>
    <row r="620" spans="1:20" x14ac:dyDescent="0.25">
      <c r="A620" s="6">
        <v>619</v>
      </c>
      <c r="B620" s="22"/>
      <c r="C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3"/>
      <c r="P620" s="1"/>
      <c r="Q620" s="1"/>
      <c r="R620" s="1"/>
      <c r="S620" s="1"/>
      <c r="T620" s="1"/>
    </row>
    <row r="621" spans="1:20" x14ac:dyDescent="0.25">
      <c r="A621" s="6">
        <v>620</v>
      </c>
      <c r="B621" s="22"/>
      <c r="C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3"/>
      <c r="P621" s="1"/>
      <c r="Q621" s="1"/>
      <c r="R621" s="1"/>
      <c r="S621" s="1"/>
      <c r="T621" s="1"/>
    </row>
    <row r="622" spans="1:20" x14ac:dyDescent="0.25">
      <c r="A622" s="6">
        <v>621</v>
      </c>
      <c r="B622" s="22"/>
      <c r="C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3"/>
      <c r="P622" s="1"/>
      <c r="Q622" s="1"/>
      <c r="R622" s="1"/>
      <c r="S622" s="1"/>
      <c r="T622" s="1"/>
    </row>
    <row r="623" spans="1:20" x14ac:dyDescent="0.25">
      <c r="A623" s="6">
        <v>622</v>
      </c>
      <c r="B623" s="22"/>
      <c r="C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3"/>
      <c r="P623" s="1"/>
      <c r="Q623" s="1"/>
      <c r="R623" s="1"/>
      <c r="S623" s="1"/>
      <c r="T623" s="1"/>
    </row>
    <row r="624" spans="1:20" x14ac:dyDescent="0.25">
      <c r="A624" s="6">
        <v>623</v>
      </c>
      <c r="B624" s="22"/>
      <c r="C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3"/>
      <c r="P624" s="1"/>
      <c r="Q624" s="1"/>
      <c r="R624" s="1"/>
      <c r="S624" s="1"/>
      <c r="T624" s="1"/>
    </row>
    <row r="625" spans="1:20" x14ac:dyDescent="0.25">
      <c r="A625" s="6">
        <v>624</v>
      </c>
      <c r="B625" s="22"/>
      <c r="C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3"/>
      <c r="P625" s="1"/>
      <c r="Q625" s="1"/>
      <c r="R625" s="1"/>
      <c r="S625" s="1"/>
      <c r="T625" s="1"/>
    </row>
    <row r="626" spans="1:20" x14ac:dyDescent="0.25">
      <c r="A626" s="6">
        <v>625</v>
      </c>
      <c r="B626" s="22"/>
      <c r="C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3"/>
      <c r="P626" s="1"/>
      <c r="Q626" s="1"/>
      <c r="R626" s="1"/>
      <c r="S626" s="1"/>
      <c r="T626" s="1"/>
    </row>
    <row r="627" spans="1:20" x14ac:dyDescent="0.25">
      <c r="A627" s="6">
        <v>626</v>
      </c>
      <c r="B627" s="22"/>
      <c r="C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3"/>
      <c r="P627" s="1"/>
      <c r="Q627" s="1"/>
      <c r="R627" s="1"/>
      <c r="S627" s="1"/>
      <c r="T627" s="1"/>
    </row>
    <row r="628" spans="1:20" x14ac:dyDescent="0.25">
      <c r="A628" s="6">
        <v>627</v>
      </c>
      <c r="B628" s="22"/>
      <c r="C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3"/>
      <c r="P628" s="1"/>
      <c r="Q628" s="1"/>
      <c r="R628" s="1"/>
      <c r="S628" s="1"/>
      <c r="T628" s="1"/>
    </row>
    <row r="629" spans="1:20" x14ac:dyDescent="0.25">
      <c r="A629" s="6">
        <v>628</v>
      </c>
      <c r="B629" s="22"/>
      <c r="C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3"/>
      <c r="P629" s="1"/>
      <c r="Q629" s="1"/>
      <c r="R629" s="1"/>
      <c r="S629" s="1"/>
      <c r="T629" s="1"/>
    </row>
    <row r="630" spans="1:20" x14ac:dyDescent="0.25">
      <c r="A630" s="6">
        <v>629</v>
      </c>
      <c r="B630" s="22"/>
      <c r="C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3"/>
      <c r="P630" s="1"/>
      <c r="Q630" s="1"/>
      <c r="R630" s="1"/>
      <c r="S630" s="1"/>
      <c r="T630" s="1"/>
    </row>
    <row r="631" spans="1:20" x14ac:dyDescent="0.25">
      <c r="A631" s="6">
        <v>630</v>
      </c>
      <c r="B631" s="22"/>
      <c r="C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3"/>
      <c r="P631" s="1"/>
      <c r="Q631" s="1"/>
      <c r="R631" s="1"/>
      <c r="S631" s="1"/>
      <c r="T631" s="1"/>
    </row>
    <row r="632" spans="1:20" x14ac:dyDescent="0.25">
      <c r="A632" s="6">
        <v>631</v>
      </c>
      <c r="B632" s="22"/>
      <c r="C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3"/>
      <c r="P632" s="1"/>
      <c r="Q632" s="1"/>
      <c r="R632" s="1"/>
      <c r="S632" s="1"/>
      <c r="T632" s="1"/>
    </row>
    <row r="633" spans="1:20" x14ac:dyDescent="0.25">
      <c r="A633" s="6">
        <v>632</v>
      </c>
      <c r="B633" s="22"/>
      <c r="C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3"/>
      <c r="P633" s="1"/>
      <c r="Q633" s="1"/>
      <c r="R633" s="1"/>
      <c r="S633" s="1"/>
      <c r="T633" s="1"/>
    </row>
    <row r="634" spans="1:20" x14ac:dyDescent="0.25">
      <c r="A634" s="6">
        <v>633</v>
      </c>
      <c r="B634" s="22"/>
      <c r="C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3"/>
      <c r="P634" s="1"/>
      <c r="Q634" s="1"/>
      <c r="R634" s="1"/>
      <c r="S634" s="1"/>
      <c r="T634" s="1"/>
    </row>
    <row r="635" spans="1:20" x14ac:dyDescent="0.25">
      <c r="A635" s="6">
        <v>634</v>
      </c>
      <c r="B635" s="22"/>
      <c r="C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3"/>
      <c r="P635" s="1"/>
      <c r="Q635" s="1"/>
      <c r="R635" s="1"/>
      <c r="S635" s="1"/>
      <c r="T635" s="1"/>
    </row>
    <row r="636" spans="1:20" x14ac:dyDescent="0.25">
      <c r="A636" s="6">
        <v>635</v>
      </c>
      <c r="B636" s="22"/>
      <c r="C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3"/>
      <c r="P636" s="1"/>
      <c r="Q636" s="1"/>
      <c r="R636" s="1"/>
      <c r="S636" s="1"/>
      <c r="T636" s="1"/>
    </row>
    <row r="637" spans="1:20" x14ac:dyDescent="0.25">
      <c r="A637" s="6">
        <v>636</v>
      </c>
      <c r="B637" s="22"/>
      <c r="C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3"/>
      <c r="P637" s="1"/>
      <c r="Q637" s="1"/>
      <c r="R637" s="1"/>
      <c r="S637" s="1"/>
      <c r="T637" s="1"/>
    </row>
    <row r="638" spans="1:20" x14ac:dyDescent="0.25">
      <c r="A638" s="6">
        <v>637</v>
      </c>
      <c r="B638" s="22"/>
      <c r="C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3"/>
      <c r="P638" s="1"/>
      <c r="Q638" s="1"/>
      <c r="R638" s="1"/>
      <c r="S638" s="1"/>
      <c r="T638" s="1"/>
    </row>
    <row r="639" spans="1:20" x14ac:dyDescent="0.25">
      <c r="A639" s="6">
        <v>638</v>
      </c>
      <c r="B639" s="22"/>
      <c r="C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3"/>
      <c r="P639" s="1"/>
      <c r="Q639" s="1"/>
      <c r="R639" s="1"/>
      <c r="S639" s="1"/>
      <c r="T639" s="1"/>
    </row>
    <row r="640" spans="1:20" x14ac:dyDescent="0.25">
      <c r="A640" s="6">
        <v>639</v>
      </c>
      <c r="B640" s="22"/>
      <c r="C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3"/>
      <c r="P640" s="1"/>
      <c r="Q640" s="1"/>
      <c r="R640" s="1"/>
      <c r="S640" s="1"/>
      <c r="T640" s="1"/>
    </row>
    <row r="641" spans="1:20" x14ac:dyDescent="0.25">
      <c r="A641" s="6">
        <v>640</v>
      </c>
      <c r="B641" s="22"/>
      <c r="C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3"/>
      <c r="P641" s="1"/>
      <c r="Q641" s="1"/>
      <c r="R641" s="1"/>
      <c r="S641" s="1"/>
      <c r="T641" s="1"/>
    </row>
    <row r="642" spans="1:20" x14ac:dyDescent="0.25">
      <c r="A642" s="6">
        <v>641</v>
      </c>
      <c r="B642" s="22"/>
      <c r="C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3"/>
      <c r="P642" s="1"/>
      <c r="Q642" s="1"/>
      <c r="R642" s="1"/>
      <c r="S642" s="1"/>
      <c r="T642" s="1"/>
    </row>
    <row r="643" spans="1:20" x14ac:dyDescent="0.25">
      <c r="A643" s="6">
        <v>642</v>
      </c>
      <c r="B643" s="22"/>
      <c r="C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3"/>
      <c r="P643" s="1"/>
      <c r="Q643" s="1"/>
      <c r="R643" s="1"/>
      <c r="S643" s="1"/>
      <c r="T643" s="1"/>
    </row>
    <row r="644" spans="1:20" x14ac:dyDescent="0.25">
      <c r="A644" s="6">
        <v>643</v>
      </c>
      <c r="B644" s="22"/>
      <c r="C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3"/>
      <c r="P644" s="1"/>
      <c r="Q644" s="1"/>
      <c r="R644" s="1"/>
      <c r="S644" s="1"/>
      <c r="T644" s="1"/>
    </row>
    <row r="645" spans="1:20" x14ac:dyDescent="0.25">
      <c r="A645" s="6">
        <v>644</v>
      </c>
      <c r="B645" s="22"/>
      <c r="C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3"/>
      <c r="P645" s="1"/>
      <c r="Q645" s="1"/>
      <c r="R645" s="1"/>
      <c r="S645" s="1"/>
      <c r="T645" s="1"/>
    </row>
    <row r="646" spans="1:20" x14ac:dyDescent="0.25">
      <c r="A646" s="6">
        <v>645</v>
      </c>
      <c r="B646" s="22"/>
      <c r="C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3"/>
      <c r="P646" s="1"/>
      <c r="Q646" s="1"/>
      <c r="R646" s="1"/>
      <c r="S646" s="1"/>
      <c r="T646" s="1"/>
    </row>
    <row r="647" spans="1:20" x14ac:dyDescent="0.25">
      <c r="A647" s="6">
        <v>646</v>
      </c>
      <c r="B647" s="22"/>
      <c r="C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3"/>
      <c r="P647" s="1"/>
      <c r="Q647" s="1"/>
      <c r="R647" s="1"/>
      <c r="S647" s="1"/>
      <c r="T647" s="1"/>
    </row>
    <row r="648" spans="1:20" x14ac:dyDescent="0.25">
      <c r="A648" s="6">
        <v>647</v>
      </c>
      <c r="B648" s="22"/>
      <c r="C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3"/>
      <c r="P648" s="1"/>
      <c r="Q648" s="1"/>
      <c r="R648" s="1"/>
      <c r="S648" s="1"/>
      <c r="T648" s="1"/>
    </row>
    <row r="649" spans="1:20" x14ac:dyDescent="0.25">
      <c r="A649" s="6">
        <v>648</v>
      </c>
      <c r="B649" s="22"/>
      <c r="C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3"/>
      <c r="P649" s="1"/>
      <c r="Q649" s="1"/>
      <c r="R649" s="1"/>
      <c r="S649" s="1"/>
      <c r="T649" s="1"/>
    </row>
    <row r="650" spans="1:20" x14ac:dyDescent="0.25">
      <c r="A650" s="6">
        <v>649</v>
      </c>
      <c r="B650" s="22"/>
      <c r="C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3"/>
      <c r="P650" s="1"/>
      <c r="Q650" s="1"/>
      <c r="R650" s="1"/>
      <c r="S650" s="1"/>
      <c r="T650" s="1"/>
    </row>
    <row r="651" spans="1:20" x14ac:dyDescent="0.25">
      <c r="A651" s="6">
        <v>650</v>
      </c>
      <c r="B651" s="22"/>
      <c r="C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3"/>
      <c r="P651" s="1"/>
      <c r="Q651" s="1"/>
      <c r="R651" s="1"/>
      <c r="S651" s="1"/>
      <c r="T651" s="1"/>
    </row>
    <row r="652" spans="1:20" x14ac:dyDescent="0.25">
      <c r="A652" s="6">
        <v>651</v>
      </c>
      <c r="B652" s="22"/>
      <c r="C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3"/>
      <c r="P652" s="1"/>
      <c r="Q652" s="1"/>
      <c r="R652" s="1"/>
      <c r="S652" s="1"/>
      <c r="T652" s="1"/>
    </row>
    <row r="653" spans="1:20" x14ac:dyDescent="0.25">
      <c r="A653" s="6">
        <v>652</v>
      </c>
      <c r="B653" s="22"/>
      <c r="C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3"/>
      <c r="P653" s="1"/>
      <c r="Q653" s="1"/>
      <c r="R653" s="1"/>
      <c r="S653" s="1"/>
      <c r="T653" s="1"/>
    </row>
    <row r="654" spans="1:20" x14ac:dyDescent="0.25">
      <c r="A654" s="6">
        <v>653</v>
      </c>
      <c r="B654" s="22"/>
      <c r="C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3"/>
      <c r="P654" s="1"/>
      <c r="Q654" s="1"/>
      <c r="R654" s="1"/>
      <c r="S654" s="1"/>
      <c r="T654" s="1"/>
    </row>
    <row r="655" spans="1:20" x14ac:dyDescent="0.25">
      <c r="A655" s="6">
        <v>654</v>
      </c>
      <c r="B655" s="22"/>
      <c r="C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3"/>
      <c r="P655" s="1"/>
      <c r="Q655" s="1"/>
      <c r="R655" s="1"/>
      <c r="S655" s="1"/>
      <c r="T655" s="1"/>
    </row>
    <row r="656" spans="1:20" x14ac:dyDescent="0.25">
      <c r="A656" s="6">
        <v>655</v>
      </c>
      <c r="B656" s="22"/>
      <c r="C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3"/>
      <c r="P656" s="1"/>
      <c r="Q656" s="1"/>
      <c r="R656" s="1"/>
      <c r="S656" s="1"/>
      <c r="T656" s="1"/>
    </row>
    <row r="657" spans="1:20" x14ac:dyDescent="0.25">
      <c r="A657" s="6">
        <v>656</v>
      </c>
      <c r="B657" s="22"/>
      <c r="C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3"/>
      <c r="P657" s="1"/>
      <c r="Q657" s="1"/>
      <c r="R657" s="1"/>
      <c r="S657" s="1"/>
      <c r="T657" s="1"/>
    </row>
    <row r="658" spans="1:20" x14ac:dyDescent="0.25">
      <c r="A658" s="6">
        <v>657</v>
      </c>
      <c r="B658" s="22"/>
      <c r="C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3"/>
      <c r="P658" s="1"/>
      <c r="Q658" s="1"/>
      <c r="R658" s="1"/>
      <c r="S658" s="1"/>
      <c r="T658" s="1"/>
    </row>
    <row r="659" spans="1:20" x14ac:dyDescent="0.25">
      <c r="A659" s="6">
        <v>658</v>
      </c>
      <c r="B659" s="22"/>
      <c r="C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3"/>
      <c r="P659" s="1"/>
      <c r="Q659" s="1"/>
      <c r="R659" s="1"/>
      <c r="S659" s="1"/>
      <c r="T659" s="1"/>
    </row>
    <row r="660" spans="1:20" x14ac:dyDescent="0.25">
      <c r="A660" s="6">
        <v>659</v>
      </c>
      <c r="B660" s="22"/>
      <c r="C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3"/>
      <c r="P660" s="1"/>
      <c r="Q660" s="1"/>
      <c r="R660" s="1"/>
      <c r="S660" s="1"/>
      <c r="T660" s="1"/>
    </row>
    <row r="661" spans="1:20" x14ac:dyDescent="0.25">
      <c r="A661" s="6">
        <v>660</v>
      </c>
      <c r="B661" s="22"/>
      <c r="C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3"/>
      <c r="P661" s="1"/>
      <c r="Q661" s="1"/>
      <c r="R661" s="1"/>
      <c r="S661" s="1"/>
      <c r="T661" s="1"/>
    </row>
    <row r="662" spans="1:20" x14ac:dyDescent="0.25">
      <c r="A662" s="6">
        <v>661</v>
      </c>
      <c r="B662" s="22"/>
      <c r="C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3"/>
      <c r="P662" s="1"/>
      <c r="Q662" s="1"/>
      <c r="R662" s="1"/>
      <c r="S662" s="1"/>
      <c r="T662" s="1"/>
    </row>
    <row r="663" spans="1:20" x14ac:dyDescent="0.25">
      <c r="A663" s="6">
        <v>662</v>
      </c>
      <c r="B663" s="22"/>
      <c r="C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3"/>
      <c r="P663" s="1"/>
      <c r="Q663" s="1"/>
      <c r="R663" s="1"/>
      <c r="S663" s="1"/>
      <c r="T663" s="1"/>
    </row>
    <row r="664" spans="1:20" x14ac:dyDescent="0.25">
      <c r="A664" s="6">
        <v>663</v>
      </c>
      <c r="B664" s="22"/>
      <c r="C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3"/>
      <c r="P664" s="1"/>
      <c r="Q664" s="1"/>
      <c r="R664" s="1"/>
      <c r="S664" s="1"/>
      <c r="T664" s="1"/>
    </row>
    <row r="665" spans="1:20" x14ac:dyDescent="0.25">
      <c r="A665" s="6">
        <v>664</v>
      </c>
      <c r="B665" s="22"/>
      <c r="C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3"/>
      <c r="P665" s="1"/>
      <c r="Q665" s="1"/>
      <c r="R665" s="1"/>
      <c r="S665" s="1"/>
      <c r="T665" s="1"/>
    </row>
    <row r="666" spans="1:20" x14ac:dyDescent="0.25">
      <c r="A666" s="6">
        <v>665</v>
      </c>
      <c r="B666" s="22"/>
      <c r="C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3"/>
      <c r="P666" s="1"/>
      <c r="Q666" s="1"/>
      <c r="R666" s="1"/>
      <c r="S666" s="1"/>
      <c r="T666" s="1"/>
    </row>
    <row r="667" spans="1:20" x14ac:dyDescent="0.25">
      <c r="A667" s="6">
        <v>666</v>
      </c>
      <c r="B667" s="22"/>
      <c r="C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3"/>
      <c r="P667" s="1"/>
      <c r="Q667" s="1"/>
      <c r="R667" s="1"/>
      <c r="S667" s="1"/>
      <c r="T667" s="1"/>
    </row>
    <row r="668" spans="1:20" x14ac:dyDescent="0.25">
      <c r="A668" s="6">
        <v>667</v>
      </c>
      <c r="B668" s="22"/>
      <c r="C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3"/>
      <c r="P668" s="1"/>
      <c r="Q668" s="1"/>
      <c r="R668" s="1"/>
      <c r="S668" s="1"/>
      <c r="T668" s="1"/>
    </row>
    <row r="669" spans="1:20" x14ac:dyDescent="0.25">
      <c r="A669" s="6">
        <v>668</v>
      </c>
      <c r="B669" s="22"/>
      <c r="C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3"/>
      <c r="P669" s="1"/>
      <c r="Q669" s="1"/>
      <c r="R669" s="1"/>
      <c r="S669" s="1"/>
      <c r="T669" s="1"/>
    </row>
    <row r="670" spans="1:20" x14ac:dyDescent="0.25">
      <c r="A670" s="6">
        <v>669</v>
      </c>
      <c r="B670" s="22"/>
      <c r="C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3"/>
      <c r="P670" s="1"/>
      <c r="Q670" s="1"/>
      <c r="R670" s="1"/>
      <c r="S670" s="1"/>
      <c r="T670" s="1"/>
    </row>
    <row r="671" spans="1:20" x14ac:dyDescent="0.25">
      <c r="A671" s="6">
        <v>670</v>
      </c>
      <c r="B671" s="22"/>
      <c r="C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3"/>
      <c r="P671" s="1"/>
      <c r="Q671" s="1"/>
      <c r="R671" s="1"/>
      <c r="S671" s="1"/>
      <c r="T671" s="1"/>
    </row>
    <row r="672" spans="1:20" x14ac:dyDescent="0.25">
      <c r="A672" s="6">
        <v>671</v>
      </c>
      <c r="B672" s="22"/>
      <c r="C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3"/>
      <c r="P672" s="1"/>
      <c r="Q672" s="1"/>
      <c r="R672" s="1"/>
      <c r="S672" s="1"/>
      <c r="T672" s="1"/>
    </row>
    <row r="673" spans="1:20" x14ac:dyDescent="0.25">
      <c r="A673" s="6">
        <v>672</v>
      </c>
      <c r="B673" s="22"/>
      <c r="C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3"/>
      <c r="P673" s="1"/>
      <c r="Q673" s="1"/>
      <c r="R673" s="1"/>
      <c r="S673" s="1"/>
      <c r="T673" s="1"/>
    </row>
    <row r="674" spans="1:20" x14ac:dyDescent="0.25">
      <c r="A674" s="6">
        <v>673</v>
      </c>
      <c r="B674" s="22"/>
      <c r="C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3"/>
      <c r="P674" s="1"/>
      <c r="Q674" s="1"/>
      <c r="R674" s="1"/>
      <c r="S674" s="1"/>
      <c r="T674" s="1"/>
    </row>
    <row r="675" spans="1:20" x14ac:dyDescent="0.25">
      <c r="A675" s="6">
        <v>674</v>
      </c>
      <c r="B675" s="22"/>
      <c r="C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3"/>
      <c r="P675" s="1"/>
      <c r="Q675" s="1"/>
      <c r="R675" s="1"/>
      <c r="S675" s="1"/>
      <c r="T675" s="1"/>
    </row>
    <row r="676" spans="1:20" x14ac:dyDescent="0.25">
      <c r="A676" s="6">
        <v>675</v>
      </c>
      <c r="B676" s="22"/>
      <c r="C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3"/>
      <c r="P676" s="1"/>
      <c r="Q676" s="1"/>
      <c r="R676" s="1"/>
      <c r="S676" s="1"/>
      <c r="T676" s="1"/>
    </row>
    <row r="677" spans="1:20" x14ac:dyDescent="0.25">
      <c r="A677" s="6">
        <v>676</v>
      </c>
      <c r="B677" s="22"/>
      <c r="C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3"/>
      <c r="P677" s="1"/>
      <c r="Q677" s="1"/>
      <c r="R677" s="1"/>
      <c r="S677" s="1"/>
      <c r="T677" s="1"/>
    </row>
    <row r="678" spans="1:20" x14ac:dyDescent="0.25">
      <c r="A678" s="6">
        <v>677</v>
      </c>
      <c r="B678" s="22"/>
      <c r="C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3"/>
      <c r="P678" s="1"/>
      <c r="Q678" s="1"/>
      <c r="R678" s="1"/>
      <c r="S678" s="1"/>
      <c r="T678" s="1"/>
    </row>
    <row r="679" spans="1:20" x14ac:dyDescent="0.25">
      <c r="A679" s="6">
        <v>678</v>
      </c>
      <c r="B679" s="22"/>
      <c r="C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3"/>
      <c r="P679" s="1"/>
      <c r="Q679" s="1"/>
      <c r="R679" s="1"/>
      <c r="S679" s="1"/>
      <c r="T679" s="1"/>
    </row>
    <row r="680" spans="1:20" x14ac:dyDescent="0.25">
      <c r="A680" s="6">
        <v>679</v>
      </c>
      <c r="B680" s="22"/>
      <c r="C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3"/>
      <c r="P680" s="1"/>
      <c r="Q680" s="1"/>
      <c r="R680" s="1"/>
      <c r="S680" s="1"/>
      <c r="T680" s="1"/>
    </row>
    <row r="681" spans="1:20" x14ac:dyDescent="0.25">
      <c r="A681" s="6">
        <v>680</v>
      </c>
      <c r="B681" s="22"/>
      <c r="C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3"/>
      <c r="P681" s="1"/>
      <c r="Q681" s="1"/>
      <c r="R681" s="1"/>
      <c r="S681" s="1"/>
      <c r="T681" s="1"/>
    </row>
    <row r="682" spans="1:20" x14ac:dyDescent="0.25">
      <c r="A682" s="6">
        <v>681</v>
      </c>
      <c r="B682" s="22"/>
      <c r="C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3"/>
      <c r="P682" s="1"/>
      <c r="Q682" s="1"/>
      <c r="R682" s="1"/>
      <c r="S682" s="1"/>
      <c r="T682" s="1"/>
    </row>
    <row r="683" spans="1:20" x14ac:dyDescent="0.25">
      <c r="A683" s="6">
        <v>682</v>
      </c>
      <c r="B683" s="22"/>
      <c r="C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3"/>
      <c r="P683" s="1"/>
      <c r="Q683" s="1"/>
      <c r="R683" s="1"/>
      <c r="S683" s="1"/>
      <c r="T683" s="1"/>
    </row>
    <row r="684" spans="1:20" x14ac:dyDescent="0.25">
      <c r="A684" s="6">
        <v>683</v>
      </c>
      <c r="B684" s="22"/>
      <c r="C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3"/>
      <c r="P684" s="1"/>
      <c r="Q684" s="1"/>
      <c r="R684" s="1"/>
      <c r="S684" s="1"/>
      <c r="T684" s="1"/>
    </row>
    <row r="685" spans="1:20" x14ac:dyDescent="0.25">
      <c r="A685" s="6">
        <v>684</v>
      </c>
      <c r="B685" s="22"/>
      <c r="C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3"/>
      <c r="P685" s="1"/>
      <c r="Q685" s="1"/>
      <c r="R685" s="1"/>
      <c r="S685" s="1"/>
      <c r="T685" s="1"/>
    </row>
    <row r="686" spans="1:20" x14ac:dyDescent="0.25">
      <c r="A686" s="6">
        <v>685</v>
      </c>
      <c r="B686" s="22"/>
      <c r="C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3"/>
      <c r="P686" s="1"/>
      <c r="Q686" s="1"/>
      <c r="R686" s="1"/>
      <c r="S686" s="1"/>
      <c r="T686" s="1"/>
    </row>
    <row r="687" spans="1:20" x14ac:dyDescent="0.25">
      <c r="A687" s="6">
        <v>686</v>
      </c>
      <c r="B687" s="22"/>
      <c r="C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3"/>
      <c r="P687" s="1"/>
      <c r="Q687" s="1"/>
      <c r="R687" s="1"/>
      <c r="S687" s="1"/>
      <c r="T687" s="1"/>
    </row>
    <row r="688" spans="1:20" x14ac:dyDescent="0.25">
      <c r="A688" s="6">
        <v>687</v>
      </c>
      <c r="B688" s="22"/>
      <c r="C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3"/>
      <c r="P688" s="1"/>
      <c r="Q688" s="1"/>
      <c r="R688" s="1"/>
      <c r="S688" s="1"/>
      <c r="T688" s="1"/>
    </row>
    <row r="689" spans="1:20" x14ac:dyDescent="0.25">
      <c r="A689" s="6">
        <v>688</v>
      </c>
      <c r="B689" s="22"/>
      <c r="C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3"/>
      <c r="P689" s="1"/>
      <c r="Q689" s="1"/>
      <c r="R689" s="1"/>
      <c r="S689" s="1"/>
      <c r="T689" s="1"/>
    </row>
    <row r="690" spans="1:20" x14ac:dyDescent="0.25">
      <c r="A690" s="6">
        <v>689</v>
      </c>
      <c r="B690" s="22"/>
      <c r="C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3"/>
      <c r="P690" s="1"/>
      <c r="Q690" s="1"/>
      <c r="R690" s="1"/>
      <c r="S690" s="1"/>
      <c r="T690" s="1"/>
    </row>
    <row r="691" spans="1:20" x14ac:dyDescent="0.25">
      <c r="A691" s="6">
        <v>690</v>
      </c>
      <c r="B691" s="22"/>
      <c r="C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3"/>
      <c r="P691" s="1"/>
      <c r="Q691" s="1"/>
      <c r="R691" s="1"/>
      <c r="S691" s="1"/>
      <c r="T691" s="1"/>
    </row>
    <row r="692" spans="1:20" x14ac:dyDescent="0.25">
      <c r="A692" s="6">
        <v>691</v>
      </c>
      <c r="B692" s="22"/>
      <c r="C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3"/>
      <c r="P692" s="1"/>
      <c r="Q692" s="1"/>
      <c r="R692" s="1"/>
      <c r="S692" s="1"/>
      <c r="T692" s="1"/>
    </row>
    <row r="693" spans="1:20" x14ac:dyDescent="0.25">
      <c r="A693" s="6">
        <v>692</v>
      </c>
      <c r="B693" s="22"/>
      <c r="C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3"/>
      <c r="P693" s="1"/>
      <c r="Q693" s="1"/>
      <c r="R693" s="1"/>
      <c r="S693" s="1"/>
      <c r="T693" s="1"/>
    </row>
    <row r="694" spans="1:20" x14ac:dyDescent="0.25">
      <c r="A694" s="6">
        <v>693</v>
      </c>
      <c r="B694" s="22"/>
      <c r="C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3"/>
      <c r="P694" s="1"/>
      <c r="Q694" s="1"/>
      <c r="R694" s="1"/>
      <c r="S694" s="1"/>
      <c r="T694" s="1"/>
    </row>
    <row r="695" spans="1:20" x14ac:dyDescent="0.25">
      <c r="A695" s="6">
        <v>694</v>
      </c>
      <c r="B695" s="22"/>
      <c r="C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3"/>
      <c r="P695" s="1"/>
      <c r="Q695" s="1"/>
      <c r="R695" s="1"/>
      <c r="S695" s="1"/>
      <c r="T695" s="1"/>
    </row>
    <row r="696" spans="1:20" x14ac:dyDescent="0.25">
      <c r="A696" s="6">
        <v>695</v>
      </c>
      <c r="B696" s="22"/>
      <c r="C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3"/>
      <c r="P696" s="1"/>
      <c r="Q696" s="1"/>
      <c r="R696" s="1"/>
      <c r="S696" s="1"/>
      <c r="T696" s="1"/>
    </row>
    <row r="697" spans="1:20" x14ac:dyDescent="0.25">
      <c r="A697" s="6">
        <v>696</v>
      </c>
      <c r="B697" s="22"/>
      <c r="C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3"/>
      <c r="P697" s="1"/>
      <c r="Q697" s="1"/>
      <c r="R697" s="1"/>
      <c r="S697" s="1"/>
      <c r="T697" s="1"/>
    </row>
    <row r="698" spans="1:20" x14ac:dyDescent="0.25">
      <c r="A698" s="6">
        <v>697</v>
      </c>
      <c r="B698" s="22"/>
      <c r="C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3"/>
      <c r="P698" s="1"/>
      <c r="Q698" s="1"/>
      <c r="R698" s="1"/>
      <c r="S698" s="1"/>
      <c r="T698" s="1"/>
    </row>
    <row r="699" spans="1:20" x14ac:dyDescent="0.25">
      <c r="A699" s="6">
        <v>698</v>
      </c>
      <c r="B699" s="22"/>
      <c r="C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3"/>
      <c r="P699" s="1"/>
      <c r="Q699" s="1"/>
      <c r="R699" s="1"/>
      <c r="S699" s="1"/>
      <c r="T699" s="1"/>
    </row>
    <row r="700" spans="1:20" x14ac:dyDescent="0.25">
      <c r="A700" s="6">
        <v>699</v>
      </c>
      <c r="B700" s="22"/>
      <c r="C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3"/>
      <c r="P700" s="1"/>
      <c r="Q700" s="1"/>
      <c r="R700" s="1"/>
      <c r="S700" s="1"/>
      <c r="T700" s="1"/>
    </row>
    <row r="701" spans="1:20" x14ac:dyDescent="0.25">
      <c r="A701" s="6">
        <v>700</v>
      </c>
      <c r="B701" s="22"/>
      <c r="C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3"/>
      <c r="P701" s="1"/>
      <c r="Q701" s="1"/>
      <c r="R701" s="1"/>
      <c r="S701" s="1"/>
      <c r="T701" s="1"/>
    </row>
    <row r="702" spans="1:20" x14ac:dyDescent="0.25">
      <c r="A702" s="6">
        <v>701</v>
      </c>
      <c r="B702" s="22"/>
      <c r="C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3"/>
      <c r="P702" s="1"/>
      <c r="Q702" s="1"/>
      <c r="R702" s="1"/>
      <c r="S702" s="1"/>
      <c r="T702" s="1"/>
    </row>
    <row r="703" spans="1:20" x14ac:dyDescent="0.25">
      <c r="A703" s="6">
        <v>702</v>
      </c>
      <c r="B703" s="22"/>
      <c r="C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3"/>
      <c r="P703" s="1"/>
      <c r="Q703" s="1"/>
      <c r="R703" s="1"/>
      <c r="S703" s="1"/>
      <c r="T703" s="1"/>
    </row>
    <row r="704" spans="1:20" x14ac:dyDescent="0.25">
      <c r="A704" s="6">
        <v>703</v>
      </c>
      <c r="B704" s="22"/>
      <c r="C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3"/>
      <c r="P704" s="1"/>
      <c r="Q704" s="1"/>
      <c r="R704" s="1"/>
      <c r="S704" s="1"/>
      <c r="T704" s="1"/>
    </row>
    <row r="705" spans="1:20" x14ac:dyDescent="0.25">
      <c r="A705" s="6">
        <v>704</v>
      </c>
      <c r="B705" s="22"/>
      <c r="C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3"/>
      <c r="P705" s="1"/>
      <c r="Q705" s="1"/>
      <c r="R705" s="1"/>
      <c r="S705" s="1"/>
      <c r="T705" s="1"/>
    </row>
    <row r="706" spans="1:20" x14ac:dyDescent="0.25">
      <c r="A706" s="6">
        <v>705</v>
      </c>
      <c r="B706" s="22"/>
      <c r="C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3"/>
      <c r="P706" s="1"/>
      <c r="Q706" s="1"/>
      <c r="R706" s="1"/>
      <c r="S706" s="1"/>
      <c r="T706" s="1"/>
    </row>
    <row r="707" spans="1:20" x14ac:dyDescent="0.25">
      <c r="A707" s="6">
        <v>706</v>
      </c>
      <c r="B707" s="22"/>
      <c r="C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3"/>
      <c r="P707" s="1"/>
      <c r="Q707" s="1"/>
      <c r="R707" s="1"/>
      <c r="S707" s="1"/>
      <c r="T707" s="1"/>
    </row>
    <row r="708" spans="1:20" x14ac:dyDescent="0.25">
      <c r="A708" s="6">
        <v>707</v>
      </c>
      <c r="B708" s="22"/>
      <c r="C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3"/>
      <c r="P708" s="1"/>
      <c r="Q708" s="1"/>
      <c r="R708" s="1"/>
      <c r="S708" s="1"/>
      <c r="T708" s="1"/>
    </row>
    <row r="709" spans="1:20" x14ac:dyDescent="0.25">
      <c r="A709" s="6">
        <v>708</v>
      </c>
      <c r="B709" s="22"/>
      <c r="C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3"/>
      <c r="P709" s="1"/>
      <c r="Q709" s="1"/>
      <c r="R709" s="1"/>
      <c r="S709" s="1"/>
      <c r="T709" s="1"/>
    </row>
    <row r="710" spans="1:20" x14ac:dyDescent="0.25">
      <c r="A710" s="6">
        <v>709</v>
      </c>
      <c r="B710" s="22"/>
      <c r="C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3"/>
      <c r="P710" s="1"/>
      <c r="Q710" s="1"/>
      <c r="R710" s="1"/>
      <c r="S710" s="1"/>
      <c r="T710" s="1"/>
    </row>
    <row r="711" spans="1:20" x14ac:dyDescent="0.25">
      <c r="A711" s="6">
        <v>710</v>
      </c>
      <c r="B711" s="22"/>
      <c r="C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3"/>
      <c r="P711" s="1"/>
      <c r="Q711" s="1"/>
      <c r="R711" s="1"/>
      <c r="S711" s="1"/>
      <c r="T711" s="1"/>
    </row>
    <row r="712" spans="1:20" x14ac:dyDescent="0.25">
      <c r="A712" s="6">
        <v>711</v>
      </c>
      <c r="B712" s="22"/>
      <c r="C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3"/>
      <c r="P712" s="1"/>
      <c r="Q712" s="1"/>
      <c r="R712" s="1"/>
      <c r="S712" s="1"/>
      <c r="T712" s="1"/>
    </row>
    <row r="713" spans="1:20" x14ac:dyDescent="0.25">
      <c r="A713" s="6">
        <v>712</v>
      </c>
      <c r="B713" s="22"/>
      <c r="C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3"/>
      <c r="P713" s="1"/>
      <c r="Q713" s="1"/>
      <c r="R713" s="1"/>
      <c r="S713" s="1"/>
      <c r="T713" s="1"/>
    </row>
    <row r="714" spans="1:20" x14ac:dyDescent="0.25">
      <c r="A714" s="6">
        <v>713</v>
      </c>
      <c r="B714" s="22"/>
      <c r="C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3"/>
      <c r="P714" s="1"/>
      <c r="Q714" s="1"/>
      <c r="R714" s="1"/>
      <c r="S714" s="1"/>
      <c r="T714" s="1"/>
    </row>
    <row r="715" spans="1:20" x14ac:dyDescent="0.25">
      <c r="A715" s="6">
        <v>714</v>
      </c>
      <c r="B715" s="22"/>
      <c r="C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3"/>
      <c r="P715" s="1"/>
      <c r="Q715" s="1"/>
      <c r="R715" s="1"/>
      <c r="S715" s="1"/>
      <c r="T715" s="1"/>
    </row>
    <row r="716" spans="1:20" x14ac:dyDescent="0.25">
      <c r="A716" s="6">
        <v>715</v>
      </c>
      <c r="B716" s="22"/>
      <c r="C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3"/>
      <c r="P716" s="1"/>
      <c r="Q716" s="1"/>
      <c r="R716" s="1"/>
      <c r="S716" s="1"/>
      <c r="T716" s="1"/>
    </row>
    <row r="717" spans="1:20" x14ac:dyDescent="0.25">
      <c r="A717" s="6">
        <v>716</v>
      </c>
      <c r="B717" s="22"/>
      <c r="C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3"/>
      <c r="P717" s="1"/>
      <c r="Q717" s="1"/>
      <c r="R717" s="1"/>
      <c r="S717" s="1"/>
      <c r="T717" s="1"/>
    </row>
    <row r="718" spans="1:20" x14ac:dyDescent="0.25">
      <c r="A718" s="6">
        <v>717</v>
      </c>
      <c r="B718" s="22"/>
      <c r="C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3"/>
      <c r="P718" s="1"/>
      <c r="Q718" s="1"/>
      <c r="R718" s="1"/>
      <c r="S718" s="1"/>
      <c r="T718" s="1"/>
    </row>
    <row r="719" spans="1:20" x14ac:dyDescent="0.25">
      <c r="A719" s="6">
        <v>718</v>
      </c>
      <c r="B719" s="22"/>
      <c r="C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3"/>
      <c r="P719" s="1"/>
      <c r="Q719" s="1"/>
      <c r="R719" s="1"/>
      <c r="S719" s="1"/>
      <c r="T719" s="1"/>
    </row>
    <row r="720" spans="1:20" x14ac:dyDescent="0.25">
      <c r="A720" s="6">
        <v>719</v>
      </c>
      <c r="B720" s="22"/>
      <c r="C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3"/>
      <c r="P720" s="1"/>
      <c r="Q720" s="1"/>
      <c r="R720" s="1"/>
      <c r="S720" s="1"/>
      <c r="T720" s="1"/>
    </row>
    <row r="721" spans="1:20" x14ac:dyDescent="0.25">
      <c r="A721" s="6">
        <v>720</v>
      </c>
      <c r="B721" s="22"/>
      <c r="C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3"/>
      <c r="P721" s="1"/>
      <c r="Q721" s="1"/>
      <c r="R721" s="1"/>
      <c r="S721" s="1"/>
      <c r="T721" s="1"/>
    </row>
    <row r="722" spans="1:20" x14ac:dyDescent="0.25">
      <c r="A722" s="6">
        <v>721</v>
      </c>
      <c r="B722" s="22"/>
      <c r="C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3"/>
      <c r="P722" s="1"/>
      <c r="Q722" s="1"/>
      <c r="R722" s="1"/>
      <c r="S722" s="1"/>
      <c r="T722" s="1"/>
    </row>
    <row r="723" spans="1:20" x14ac:dyDescent="0.25">
      <c r="A723" s="6">
        <v>722</v>
      </c>
      <c r="B723" s="22"/>
      <c r="C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3"/>
      <c r="P723" s="1"/>
      <c r="Q723" s="1"/>
      <c r="R723" s="1"/>
      <c r="S723" s="1"/>
      <c r="T723" s="1"/>
    </row>
    <row r="724" spans="1:20" x14ac:dyDescent="0.25">
      <c r="A724" s="6">
        <v>723</v>
      </c>
      <c r="B724" s="22"/>
      <c r="C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3"/>
      <c r="P724" s="1"/>
      <c r="Q724" s="1"/>
      <c r="R724" s="1"/>
      <c r="S724" s="1"/>
      <c r="T724" s="1"/>
    </row>
    <row r="725" spans="1:20" x14ac:dyDescent="0.25">
      <c r="A725" s="6">
        <v>724</v>
      </c>
      <c r="B725" s="22"/>
      <c r="C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3"/>
      <c r="P725" s="1"/>
      <c r="Q725" s="1"/>
      <c r="R725" s="1"/>
      <c r="S725" s="1"/>
      <c r="T725" s="1"/>
    </row>
    <row r="726" spans="1:20" x14ac:dyDescent="0.25">
      <c r="A726" s="6">
        <v>725</v>
      </c>
      <c r="B726" s="22"/>
      <c r="C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3"/>
      <c r="P726" s="1"/>
      <c r="Q726" s="1"/>
      <c r="R726" s="1"/>
      <c r="S726" s="1"/>
      <c r="T726" s="1"/>
    </row>
    <row r="727" spans="1:20" x14ac:dyDescent="0.25">
      <c r="A727" s="6">
        <v>726</v>
      </c>
      <c r="B727" s="22"/>
      <c r="C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3"/>
      <c r="P727" s="1"/>
      <c r="Q727" s="1"/>
      <c r="R727" s="1"/>
      <c r="S727" s="1"/>
      <c r="T727" s="1"/>
    </row>
    <row r="728" spans="1:20" x14ac:dyDescent="0.25">
      <c r="A728" s="6">
        <v>727</v>
      </c>
      <c r="B728" s="22"/>
      <c r="C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3"/>
      <c r="P728" s="1"/>
      <c r="Q728" s="1"/>
      <c r="R728" s="1"/>
      <c r="S728" s="1"/>
      <c r="T728" s="1"/>
    </row>
    <row r="729" spans="1:20" x14ac:dyDescent="0.25">
      <c r="A729" s="6">
        <v>728</v>
      </c>
      <c r="B729" s="22"/>
      <c r="C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3"/>
      <c r="P729" s="1"/>
      <c r="Q729" s="1"/>
      <c r="R729" s="1"/>
      <c r="S729" s="1"/>
      <c r="T729" s="1"/>
    </row>
    <row r="730" spans="1:20" x14ac:dyDescent="0.25">
      <c r="A730" s="6">
        <v>729</v>
      </c>
      <c r="B730" s="22"/>
      <c r="C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3"/>
      <c r="P730" s="1"/>
      <c r="Q730" s="1"/>
      <c r="R730" s="1"/>
      <c r="S730" s="1"/>
      <c r="T730" s="1"/>
    </row>
    <row r="731" spans="1:20" x14ac:dyDescent="0.25">
      <c r="A731" s="6">
        <v>730</v>
      </c>
      <c r="B731" s="22"/>
      <c r="C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3"/>
      <c r="P731" s="1"/>
      <c r="Q731" s="1"/>
      <c r="R731" s="1"/>
      <c r="S731" s="1"/>
      <c r="T731" s="1"/>
    </row>
    <row r="732" spans="1:20" x14ac:dyDescent="0.25">
      <c r="A732" s="6">
        <v>731</v>
      </c>
      <c r="B732" s="22"/>
      <c r="C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3"/>
      <c r="P732" s="1"/>
      <c r="Q732" s="1"/>
      <c r="R732" s="1"/>
      <c r="S732" s="1"/>
      <c r="T732" s="1"/>
    </row>
    <row r="733" spans="1:20" x14ac:dyDescent="0.25">
      <c r="A733" s="6">
        <v>732</v>
      </c>
      <c r="B733" s="22"/>
      <c r="C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3"/>
      <c r="P733" s="1"/>
      <c r="Q733" s="1"/>
      <c r="R733" s="1"/>
      <c r="S733" s="1"/>
      <c r="T733" s="1"/>
    </row>
    <row r="734" spans="1:20" x14ac:dyDescent="0.25">
      <c r="A734" s="6">
        <v>733</v>
      </c>
      <c r="B734" s="22"/>
      <c r="C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3"/>
      <c r="P734" s="1"/>
      <c r="Q734" s="1"/>
      <c r="R734" s="1"/>
      <c r="S734" s="1"/>
      <c r="T734" s="1"/>
    </row>
    <row r="735" spans="1:20" x14ac:dyDescent="0.25">
      <c r="A735" s="6">
        <v>734</v>
      </c>
      <c r="B735" s="22"/>
      <c r="C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3"/>
      <c r="P735" s="1"/>
      <c r="Q735" s="1"/>
      <c r="R735" s="1"/>
      <c r="S735" s="1"/>
      <c r="T735" s="1"/>
    </row>
    <row r="736" spans="1:20" x14ac:dyDescent="0.25">
      <c r="A736" s="6">
        <v>735</v>
      </c>
      <c r="B736" s="22"/>
      <c r="C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3"/>
      <c r="P736" s="1"/>
      <c r="Q736" s="1"/>
      <c r="R736" s="1"/>
      <c r="S736" s="1"/>
      <c r="T736" s="1"/>
    </row>
    <row r="737" spans="1:20" x14ac:dyDescent="0.25">
      <c r="A737" s="6">
        <v>736</v>
      </c>
      <c r="B737" s="22"/>
      <c r="C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3"/>
      <c r="P737" s="1"/>
      <c r="Q737" s="1"/>
      <c r="R737" s="1"/>
      <c r="S737" s="1"/>
      <c r="T737" s="1"/>
    </row>
    <row r="738" spans="1:20" x14ac:dyDescent="0.25">
      <c r="A738" s="6">
        <v>737</v>
      </c>
      <c r="B738" s="22"/>
      <c r="C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3"/>
      <c r="P738" s="1"/>
      <c r="Q738" s="1"/>
      <c r="R738" s="1"/>
      <c r="S738" s="1"/>
      <c r="T738" s="1"/>
    </row>
    <row r="739" spans="1:20" x14ac:dyDescent="0.25">
      <c r="A739" s="6">
        <v>738</v>
      </c>
      <c r="B739" s="22"/>
      <c r="C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3"/>
      <c r="P739" s="1"/>
      <c r="Q739" s="1"/>
      <c r="R739" s="1"/>
      <c r="S739" s="1"/>
      <c r="T739" s="1"/>
    </row>
    <row r="740" spans="1:20" x14ac:dyDescent="0.25">
      <c r="A740" s="6">
        <v>739</v>
      </c>
      <c r="B740" s="22"/>
      <c r="C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3"/>
      <c r="P740" s="1"/>
      <c r="Q740" s="1"/>
      <c r="R740" s="1"/>
      <c r="S740" s="1"/>
      <c r="T740" s="1"/>
    </row>
    <row r="741" spans="1:20" x14ac:dyDescent="0.25">
      <c r="A741" s="6">
        <v>740</v>
      </c>
      <c r="B741" s="22"/>
      <c r="C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3"/>
      <c r="P741" s="1"/>
      <c r="Q741" s="1"/>
      <c r="R741" s="1"/>
      <c r="S741" s="1"/>
      <c r="T741" s="1"/>
    </row>
    <row r="742" spans="1:20" x14ac:dyDescent="0.25">
      <c r="A742" s="6">
        <v>741</v>
      </c>
      <c r="B742" s="22"/>
      <c r="C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3"/>
      <c r="P742" s="1"/>
      <c r="Q742" s="1"/>
      <c r="R742" s="1"/>
      <c r="S742" s="1"/>
      <c r="T742" s="1"/>
    </row>
    <row r="743" spans="1:20" x14ac:dyDescent="0.25">
      <c r="A743" s="6">
        <v>742</v>
      </c>
      <c r="B743" s="22"/>
      <c r="C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3"/>
      <c r="P743" s="1"/>
      <c r="Q743" s="1"/>
      <c r="R743" s="1"/>
      <c r="S743" s="1"/>
      <c r="T743" s="1"/>
    </row>
    <row r="744" spans="1:20" x14ac:dyDescent="0.25">
      <c r="A744" s="6">
        <v>743</v>
      </c>
      <c r="B744" s="22"/>
      <c r="C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3"/>
      <c r="P744" s="1"/>
      <c r="Q744" s="1"/>
      <c r="R744" s="1"/>
      <c r="S744" s="1"/>
      <c r="T744" s="1"/>
    </row>
    <row r="745" spans="1:20" x14ac:dyDescent="0.25">
      <c r="A745" s="6">
        <v>744</v>
      </c>
      <c r="B745" s="22"/>
      <c r="C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3"/>
      <c r="P745" s="1"/>
      <c r="Q745" s="1"/>
      <c r="R745" s="1"/>
      <c r="S745" s="1"/>
      <c r="T745" s="1"/>
    </row>
    <row r="746" spans="1:20" x14ac:dyDescent="0.25">
      <c r="A746" s="6">
        <v>745</v>
      </c>
      <c r="B746" s="22"/>
      <c r="C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3"/>
      <c r="P746" s="1"/>
      <c r="Q746" s="1"/>
      <c r="R746" s="1"/>
      <c r="S746" s="1"/>
      <c r="T746" s="1"/>
    </row>
    <row r="747" spans="1:20" x14ac:dyDescent="0.25">
      <c r="A747" s="6">
        <v>746</v>
      </c>
      <c r="B747" s="22"/>
      <c r="C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3"/>
      <c r="P747" s="1"/>
      <c r="Q747" s="1"/>
      <c r="R747" s="1"/>
      <c r="S747" s="1"/>
      <c r="T747" s="1"/>
    </row>
    <row r="748" spans="1:20" x14ac:dyDescent="0.25">
      <c r="A748" s="6">
        <v>747</v>
      </c>
      <c r="B748" s="22"/>
      <c r="C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3"/>
      <c r="P748" s="1"/>
      <c r="Q748" s="1"/>
      <c r="R748" s="1"/>
      <c r="S748" s="1"/>
      <c r="T748" s="1"/>
    </row>
    <row r="749" spans="1:20" x14ac:dyDescent="0.25">
      <c r="A749" s="6">
        <v>748</v>
      </c>
      <c r="B749" s="22"/>
      <c r="C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3"/>
      <c r="P749" s="1"/>
      <c r="Q749" s="1"/>
      <c r="R749" s="1"/>
      <c r="S749" s="1"/>
      <c r="T749" s="1"/>
    </row>
    <row r="750" spans="1:20" x14ac:dyDescent="0.25">
      <c r="A750" s="6">
        <v>749</v>
      </c>
      <c r="B750" s="22"/>
      <c r="C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3"/>
      <c r="P750" s="1"/>
      <c r="Q750" s="1"/>
      <c r="R750" s="1"/>
      <c r="S750" s="1"/>
      <c r="T750" s="1"/>
    </row>
    <row r="751" spans="1:20" x14ac:dyDescent="0.25">
      <c r="A751" s="6">
        <v>750</v>
      </c>
      <c r="B751" s="22"/>
      <c r="C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3"/>
      <c r="P751" s="1"/>
      <c r="Q751" s="1"/>
      <c r="R751" s="1"/>
      <c r="S751" s="1"/>
      <c r="T751" s="1"/>
    </row>
    <row r="752" spans="1:20" x14ac:dyDescent="0.25">
      <c r="A752" s="6">
        <v>751</v>
      </c>
      <c r="B752" s="22"/>
      <c r="C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3"/>
      <c r="P752" s="1"/>
      <c r="Q752" s="1"/>
      <c r="R752" s="1"/>
      <c r="S752" s="1"/>
      <c r="T752" s="1"/>
    </row>
    <row r="753" spans="1:20" x14ac:dyDescent="0.25">
      <c r="A753" s="6">
        <v>752</v>
      </c>
      <c r="B753" s="22"/>
      <c r="C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3"/>
      <c r="P753" s="1"/>
      <c r="Q753" s="1"/>
      <c r="R753" s="1"/>
      <c r="S753" s="1"/>
      <c r="T753" s="1"/>
    </row>
    <row r="754" spans="1:20" x14ac:dyDescent="0.25">
      <c r="A754" s="6">
        <v>753</v>
      </c>
      <c r="B754" s="22"/>
      <c r="C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3"/>
      <c r="P754" s="1"/>
      <c r="Q754" s="1"/>
      <c r="R754" s="1"/>
      <c r="S754" s="1"/>
      <c r="T754" s="1"/>
    </row>
    <row r="755" spans="1:20" x14ac:dyDescent="0.25">
      <c r="A755" s="6">
        <v>754</v>
      </c>
      <c r="B755" s="22"/>
      <c r="C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3"/>
      <c r="P755" s="1"/>
      <c r="Q755" s="1"/>
      <c r="R755" s="1"/>
      <c r="S755" s="1"/>
      <c r="T755" s="1"/>
    </row>
    <row r="756" spans="1:20" x14ac:dyDescent="0.25">
      <c r="A756" s="6">
        <v>755</v>
      </c>
      <c r="B756" s="22"/>
      <c r="C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3"/>
      <c r="P756" s="1"/>
      <c r="Q756" s="1"/>
      <c r="R756" s="1"/>
      <c r="S756" s="1"/>
      <c r="T756" s="1"/>
    </row>
    <row r="757" spans="1:20" x14ac:dyDescent="0.25">
      <c r="A757" s="6">
        <v>756</v>
      </c>
      <c r="B757" s="22"/>
      <c r="C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3"/>
      <c r="P757" s="1"/>
      <c r="Q757" s="1"/>
      <c r="R757" s="1"/>
      <c r="S757" s="1"/>
      <c r="T757" s="1"/>
    </row>
    <row r="758" spans="1:20" x14ac:dyDescent="0.25">
      <c r="A758" s="6">
        <v>757</v>
      </c>
      <c r="B758" s="22"/>
      <c r="C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3"/>
      <c r="P758" s="1"/>
      <c r="Q758" s="1"/>
      <c r="R758" s="1"/>
      <c r="S758" s="1"/>
      <c r="T758" s="1"/>
    </row>
    <row r="759" spans="1:20" x14ac:dyDescent="0.25">
      <c r="A759" s="6">
        <v>758</v>
      </c>
      <c r="B759" s="22"/>
      <c r="C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3"/>
      <c r="P759" s="1"/>
      <c r="Q759" s="1"/>
      <c r="R759" s="1"/>
      <c r="S759" s="1"/>
      <c r="T759" s="1"/>
    </row>
    <row r="760" spans="1:20" x14ac:dyDescent="0.25">
      <c r="A760" s="6">
        <v>759</v>
      </c>
      <c r="B760" s="22"/>
      <c r="C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3"/>
      <c r="P760" s="1"/>
      <c r="Q760" s="1"/>
      <c r="R760" s="1"/>
      <c r="S760" s="1"/>
      <c r="T760" s="1"/>
    </row>
    <row r="761" spans="1:20" x14ac:dyDescent="0.25">
      <c r="A761" s="6">
        <v>760</v>
      </c>
      <c r="B761" s="22"/>
      <c r="C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3"/>
      <c r="P761" s="1"/>
      <c r="Q761" s="1"/>
      <c r="R761" s="1"/>
      <c r="S761" s="1"/>
      <c r="T761" s="1"/>
    </row>
    <row r="762" spans="1:20" x14ac:dyDescent="0.25">
      <c r="A762" s="6">
        <v>761</v>
      </c>
      <c r="B762" s="22"/>
      <c r="C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3"/>
      <c r="P762" s="1"/>
      <c r="Q762" s="1"/>
      <c r="R762" s="1"/>
      <c r="S762" s="1"/>
      <c r="T762" s="1"/>
    </row>
    <row r="763" spans="1:20" x14ac:dyDescent="0.25">
      <c r="A763" s="6">
        <v>762</v>
      </c>
      <c r="B763" s="22"/>
      <c r="C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3"/>
      <c r="P763" s="1"/>
      <c r="Q763" s="1"/>
      <c r="R763" s="1"/>
      <c r="S763" s="1"/>
      <c r="T763" s="1"/>
    </row>
    <row r="764" spans="1:20" x14ac:dyDescent="0.25">
      <c r="A764" s="6">
        <v>763</v>
      </c>
      <c r="B764" s="22"/>
      <c r="C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3"/>
      <c r="P764" s="1"/>
      <c r="Q764" s="1"/>
      <c r="R764" s="1"/>
      <c r="S764" s="1"/>
      <c r="T764" s="1"/>
    </row>
    <row r="765" spans="1:20" x14ac:dyDescent="0.25">
      <c r="A765" s="6">
        <v>764</v>
      </c>
      <c r="B765" s="22"/>
      <c r="C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3"/>
      <c r="P765" s="1"/>
      <c r="Q765" s="1"/>
      <c r="R765" s="1"/>
      <c r="S765" s="1"/>
      <c r="T765" s="1"/>
    </row>
    <row r="766" spans="1:20" x14ac:dyDescent="0.25">
      <c r="A766" s="6">
        <v>765</v>
      </c>
      <c r="B766" s="22"/>
      <c r="C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3"/>
      <c r="P766" s="1"/>
      <c r="Q766" s="1"/>
      <c r="R766" s="1"/>
      <c r="S766" s="1"/>
      <c r="T766" s="1"/>
    </row>
    <row r="767" spans="1:20" x14ac:dyDescent="0.25">
      <c r="A767" s="6">
        <v>766</v>
      </c>
      <c r="B767" s="22"/>
      <c r="C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3"/>
      <c r="P767" s="1"/>
      <c r="Q767" s="1"/>
      <c r="R767" s="1"/>
      <c r="S767" s="1"/>
      <c r="T767" s="1"/>
    </row>
    <row r="768" spans="1:20" x14ac:dyDescent="0.25">
      <c r="A768" s="6">
        <v>767</v>
      </c>
      <c r="B768" s="22"/>
      <c r="C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3"/>
      <c r="P768" s="1"/>
      <c r="Q768" s="1"/>
      <c r="R768" s="1"/>
      <c r="S768" s="1"/>
      <c r="T768" s="1"/>
    </row>
    <row r="769" spans="1:20" x14ac:dyDescent="0.25">
      <c r="A769" s="6">
        <v>768</v>
      </c>
      <c r="B769" s="22"/>
      <c r="C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3"/>
      <c r="P769" s="1"/>
      <c r="Q769" s="1"/>
      <c r="R769" s="1"/>
      <c r="S769" s="1"/>
      <c r="T769" s="1"/>
    </row>
    <row r="770" spans="1:20" x14ac:dyDescent="0.25">
      <c r="A770" s="6">
        <v>769</v>
      </c>
      <c r="B770" s="22"/>
      <c r="C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3"/>
      <c r="P770" s="1"/>
      <c r="Q770" s="1"/>
      <c r="R770" s="1"/>
      <c r="S770" s="1"/>
      <c r="T770" s="1"/>
    </row>
    <row r="771" spans="1:20" x14ac:dyDescent="0.25">
      <c r="A771" s="6">
        <v>770</v>
      </c>
      <c r="B771" s="22"/>
      <c r="C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3"/>
      <c r="P771" s="1"/>
      <c r="Q771" s="1"/>
      <c r="R771" s="1"/>
      <c r="S771" s="1"/>
      <c r="T771" s="1"/>
    </row>
    <row r="772" spans="1:20" x14ac:dyDescent="0.25">
      <c r="A772" s="6">
        <v>771</v>
      </c>
      <c r="B772" s="22"/>
      <c r="C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3"/>
      <c r="P772" s="1"/>
      <c r="Q772" s="1"/>
      <c r="R772" s="1"/>
      <c r="S772" s="1"/>
      <c r="T772" s="1"/>
    </row>
    <row r="773" spans="1:20" x14ac:dyDescent="0.25">
      <c r="A773" s="6">
        <v>772</v>
      </c>
      <c r="B773" s="22"/>
      <c r="C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3"/>
      <c r="P773" s="1"/>
      <c r="Q773" s="1"/>
      <c r="R773" s="1"/>
      <c r="S773" s="1"/>
      <c r="T773" s="1"/>
    </row>
    <row r="774" spans="1:20" x14ac:dyDescent="0.25">
      <c r="A774" s="6">
        <v>773</v>
      </c>
      <c r="B774" s="22"/>
      <c r="C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3"/>
      <c r="P774" s="1"/>
      <c r="Q774" s="1"/>
      <c r="R774" s="1"/>
      <c r="S774" s="1"/>
      <c r="T774" s="1"/>
    </row>
    <row r="775" spans="1:20" x14ac:dyDescent="0.25">
      <c r="A775" s="6">
        <v>774</v>
      </c>
      <c r="B775" s="22"/>
      <c r="C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3"/>
      <c r="P775" s="1"/>
      <c r="Q775" s="1"/>
      <c r="R775" s="1"/>
      <c r="S775" s="1"/>
      <c r="T775" s="1"/>
    </row>
    <row r="776" spans="1:20" x14ac:dyDescent="0.25">
      <c r="A776" s="6">
        <v>775</v>
      </c>
      <c r="B776" s="22"/>
      <c r="C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3"/>
      <c r="P776" s="1"/>
      <c r="Q776" s="1"/>
      <c r="R776" s="1"/>
      <c r="S776" s="1"/>
      <c r="T776" s="1"/>
    </row>
    <row r="777" spans="1:20" x14ac:dyDescent="0.25">
      <c r="A777" s="6">
        <v>776</v>
      </c>
      <c r="B777" s="22"/>
      <c r="C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3"/>
      <c r="P777" s="1"/>
      <c r="Q777" s="1"/>
      <c r="R777" s="1"/>
      <c r="S777" s="1"/>
      <c r="T777" s="1"/>
    </row>
    <row r="778" spans="1:20" x14ac:dyDescent="0.25">
      <c r="A778" s="6">
        <v>777</v>
      </c>
      <c r="B778" s="22"/>
      <c r="C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3"/>
      <c r="P778" s="1"/>
      <c r="Q778" s="1"/>
      <c r="R778" s="1"/>
      <c r="S778" s="1"/>
      <c r="T778" s="1"/>
    </row>
    <row r="779" spans="1:20" x14ac:dyDescent="0.25">
      <c r="A779" s="6">
        <v>778</v>
      </c>
      <c r="B779" s="22"/>
      <c r="C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3"/>
      <c r="P779" s="1"/>
      <c r="Q779" s="1"/>
      <c r="R779" s="1"/>
      <c r="S779" s="1"/>
      <c r="T779" s="1"/>
    </row>
    <row r="780" spans="1:20" x14ac:dyDescent="0.25">
      <c r="A780" s="6">
        <v>779</v>
      </c>
      <c r="B780" s="22"/>
      <c r="C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3"/>
      <c r="P780" s="1"/>
      <c r="Q780" s="1"/>
      <c r="R780" s="1"/>
      <c r="S780" s="1"/>
      <c r="T780" s="1"/>
    </row>
    <row r="781" spans="1:20" x14ac:dyDescent="0.25">
      <c r="A781" s="6">
        <v>780</v>
      </c>
      <c r="B781" s="22"/>
      <c r="C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3"/>
      <c r="P781" s="1"/>
      <c r="Q781" s="1"/>
      <c r="R781" s="1"/>
      <c r="S781" s="1"/>
      <c r="T781" s="1"/>
    </row>
    <row r="782" spans="1:20" x14ac:dyDescent="0.25">
      <c r="A782" s="6">
        <v>781</v>
      </c>
      <c r="B782" s="22"/>
      <c r="C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3"/>
      <c r="P782" s="1"/>
      <c r="Q782" s="1"/>
      <c r="R782" s="1"/>
      <c r="S782" s="1"/>
      <c r="T782" s="1"/>
    </row>
    <row r="783" spans="1:20" x14ac:dyDescent="0.25">
      <c r="A783" s="6">
        <v>782</v>
      </c>
      <c r="B783" s="22"/>
      <c r="C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3"/>
      <c r="P783" s="1"/>
      <c r="Q783" s="1"/>
      <c r="R783" s="1"/>
      <c r="S783" s="1"/>
      <c r="T783" s="1"/>
    </row>
    <row r="784" spans="1:20" x14ac:dyDescent="0.25">
      <c r="A784" s="6">
        <v>783</v>
      </c>
      <c r="B784" s="22"/>
      <c r="C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3"/>
      <c r="P784" s="1"/>
      <c r="Q784" s="1"/>
      <c r="R784" s="1"/>
      <c r="S784" s="1"/>
      <c r="T784" s="1"/>
    </row>
    <row r="785" spans="1:20" x14ac:dyDescent="0.25">
      <c r="A785" s="6">
        <v>784</v>
      </c>
      <c r="B785" s="22"/>
      <c r="C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3"/>
      <c r="P785" s="1"/>
      <c r="Q785" s="1"/>
      <c r="R785" s="1"/>
      <c r="S785" s="1"/>
      <c r="T785" s="1"/>
    </row>
    <row r="786" spans="1:20" x14ac:dyDescent="0.25">
      <c r="A786" s="6">
        <v>785</v>
      </c>
      <c r="B786" s="22"/>
      <c r="C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3"/>
      <c r="P786" s="1"/>
      <c r="Q786" s="1"/>
      <c r="R786" s="1"/>
      <c r="S786" s="1"/>
      <c r="T786" s="1"/>
    </row>
    <row r="787" spans="1:20" x14ac:dyDescent="0.25">
      <c r="A787" s="6">
        <v>786</v>
      </c>
      <c r="B787" s="22"/>
      <c r="C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3"/>
      <c r="P787" s="1"/>
      <c r="Q787" s="1"/>
      <c r="R787" s="1"/>
      <c r="S787" s="1"/>
      <c r="T787" s="1"/>
    </row>
    <row r="788" spans="1:20" x14ac:dyDescent="0.25">
      <c r="A788" s="6">
        <v>787</v>
      </c>
      <c r="B788" s="22"/>
      <c r="C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3"/>
      <c r="P788" s="1"/>
      <c r="Q788" s="1"/>
      <c r="R788" s="1"/>
      <c r="S788" s="1"/>
      <c r="T788" s="1"/>
    </row>
    <row r="789" spans="1:20" x14ac:dyDescent="0.25">
      <c r="A789" s="6">
        <v>788</v>
      </c>
      <c r="B789" s="22"/>
      <c r="C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3"/>
      <c r="P789" s="1"/>
      <c r="Q789" s="1"/>
      <c r="R789" s="1"/>
      <c r="S789" s="1"/>
      <c r="T789" s="1"/>
    </row>
    <row r="790" spans="1:20" x14ac:dyDescent="0.25">
      <c r="A790" s="6">
        <v>789</v>
      </c>
      <c r="B790" s="22"/>
      <c r="C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3"/>
      <c r="P790" s="1"/>
      <c r="Q790" s="1"/>
      <c r="R790" s="1"/>
      <c r="S790" s="1"/>
      <c r="T790" s="1"/>
    </row>
    <row r="791" spans="1:20" x14ac:dyDescent="0.25">
      <c r="A791" s="6">
        <v>790</v>
      </c>
      <c r="B791" s="22"/>
      <c r="C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3"/>
      <c r="P791" s="1"/>
      <c r="Q791" s="1"/>
      <c r="R791" s="1"/>
      <c r="S791" s="1"/>
      <c r="T791" s="1"/>
    </row>
    <row r="792" spans="1:20" x14ac:dyDescent="0.25">
      <c r="A792" s="6">
        <v>791</v>
      </c>
      <c r="B792" s="22"/>
      <c r="C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3"/>
      <c r="P792" s="1"/>
      <c r="Q792" s="1"/>
      <c r="R792" s="1"/>
      <c r="S792" s="1"/>
      <c r="T792" s="1"/>
    </row>
    <row r="793" spans="1:20" x14ac:dyDescent="0.25">
      <c r="A793" s="6">
        <v>792</v>
      </c>
      <c r="B793" s="22"/>
      <c r="C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3"/>
      <c r="P793" s="1"/>
      <c r="Q793" s="1"/>
      <c r="R793" s="1"/>
      <c r="S793" s="1"/>
      <c r="T793" s="1"/>
    </row>
    <row r="794" spans="1:20" x14ac:dyDescent="0.25">
      <c r="A794" s="6">
        <v>793</v>
      </c>
      <c r="B794" s="22"/>
      <c r="C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3"/>
      <c r="P794" s="1"/>
      <c r="Q794" s="1"/>
      <c r="R794" s="1"/>
      <c r="S794" s="1"/>
      <c r="T794" s="1"/>
    </row>
    <row r="795" spans="1:20" x14ac:dyDescent="0.25">
      <c r="A795" s="6">
        <v>794</v>
      </c>
      <c r="B795" s="22"/>
      <c r="C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3"/>
      <c r="P795" s="1"/>
      <c r="Q795" s="1"/>
      <c r="R795" s="1"/>
      <c r="S795" s="1"/>
      <c r="T795" s="1"/>
    </row>
    <row r="796" spans="1:20" x14ac:dyDescent="0.25">
      <c r="A796" s="6">
        <v>795</v>
      </c>
      <c r="B796" s="22"/>
      <c r="C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3"/>
      <c r="P796" s="1"/>
      <c r="Q796" s="1"/>
      <c r="R796" s="1"/>
      <c r="S796" s="1"/>
      <c r="T796" s="1"/>
    </row>
    <row r="797" spans="1:20" x14ac:dyDescent="0.25">
      <c r="A797" s="6">
        <v>796</v>
      </c>
      <c r="B797" s="22"/>
      <c r="C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3"/>
      <c r="P797" s="1"/>
      <c r="Q797" s="1"/>
      <c r="R797" s="1"/>
      <c r="S797" s="1"/>
      <c r="T797" s="1"/>
    </row>
    <row r="798" spans="1:20" x14ac:dyDescent="0.25">
      <c r="A798" s="6">
        <v>797</v>
      </c>
      <c r="B798" s="22"/>
      <c r="C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3"/>
      <c r="P798" s="1"/>
      <c r="Q798" s="1"/>
      <c r="R798" s="1"/>
      <c r="S798" s="1"/>
      <c r="T798" s="1"/>
    </row>
    <row r="799" spans="1:20" x14ac:dyDescent="0.25">
      <c r="A799" s="6">
        <v>798</v>
      </c>
      <c r="B799" s="22"/>
      <c r="C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3"/>
      <c r="P799" s="1"/>
      <c r="Q799" s="1"/>
      <c r="R799" s="1"/>
      <c r="S799" s="1"/>
      <c r="T799" s="1"/>
    </row>
    <row r="800" spans="1:20" x14ac:dyDescent="0.25">
      <c r="A800" s="6">
        <v>799</v>
      </c>
      <c r="B800" s="22"/>
      <c r="C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3"/>
      <c r="P800" s="1"/>
      <c r="Q800" s="1"/>
      <c r="R800" s="1"/>
      <c r="S800" s="1"/>
      <c r="T800" s="1"/>
    </row>
    <row r="801" spans="1:20" x14ac:dyDescent="0.25">
      <c r="A801" s="6">
        <v>800</v>
      </c>
      <c r="B801" s="22"/>
      <c r="C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3"/>
      <c r="P801" s="1"/>
      <c r="Q801" s="1"/>
      <c r="R801" s="1"/>
      <c r="S801" s="1"/>
      <c r="T801" s="1"/>
    </row>
    <row r="802" spans="1:20" x14ac:dyDescent="0.25">
      <c r="A802" s="6">
        <v>801</v>
      </c>
      <c r="B802" s="22"/>
      <c r="C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3"/>
      <c r="P802" s="1"/>
      <c r="Q802" s="1"/>
      <c r="R802" s="1"/>
      <c r="S802" s="1"/>
      <c r="T802" s="1"/>
    </row>
    <row r="803" spans="1:20" x14ac:dyDescent="0.25">
      <c r="A803" s="6">
        <v>802</v>
      </c>
      <c r="B803" s="22"/>
      <c r="C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3"/>
      <c r="P803" s="1"/>
      <c r="Q803" s="1"/>
      <c r="R803" s="1"/>
      <c r="S803" s="1"/>
      <c r="T803" s="1"/>
    </row>
    <row r="804" spans="1:20" x14ac:dyDescent="0.25">
      <c r="A804" s="6">
        <v>803</v>
      </c>
      <c r="B804" s="22"/>
      <c r="C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3"/>
      <c r="P804" s="1"/>
      <c r="Q804" s="1"/>
      <c r="R804" s="1"/>
      <c r="S804" s="1"/>
      <c r="T804" s="1"/>
    </row>
    <row r="805" spans="1:20" x14ac:dyDescent="0.25">
      <c r="A805" s="6">
        <v>804</v>
      </c>
      <c r="B805" s="22"/>
      <c r="C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3"/>
      <c r="P805" s="1"/>
      <c r="Q805" s="1"/>
      <c r="R805" s="1"/>
      <c r="S805" s="1"/>
      <c r="T805" s="1"/>
    </row>
    <row r="806" spans="1:20" x14ac:dyDescent="0.25">
      <c r="A806" s="6">
        <v>805</v>
      </c>
      <c r="B806" s="22"/>
      <c r="C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3"/>
      <c r="P806" s="1"/>
      <c r="Q806" s="1"/>
      <c r="R806" s="1"/>
      <c r="S806" s="1"/>
      <c r="T806" s="1"/>
    </row>
    <row r="807" spans="1:20" x14ac:dyDescent="0.25">
      <c r="A807" s="6">
        <v>806</v>
      </c>
      <c r="B807" s="22"/>
      <c r="C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3"/>
      <c r="P807" s="1"/>
      <c r="Q807" s="1"/>
      <c r="R807" s="1"/>
      <c r="S807" s="1"/>
      <c r="T807" s="1"/>
    </row>
    <row r="808" spans="1:20" x14ac:dyDescent="0.25">
      <c r="A808" s="6">
        <v>807</v>
      </c>
      <c r="B808" s="22"/>
      <c r="C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3"/>
      <c r="P808" s="1"/>
      <c r="Q808" s="1"/>
      <c r="R808" s="1"/>
      <c r="S808" s="1"/>
      <c r="T808" s="1"/>
    </row>
    <row r="809" spans="1:20" x14ac:dyDescent="0.25">
      <c r="A809" s="6">
        <v>808</v>
      </c>
      <c r="B809" s="22"/>
      <c r="C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3"/>
      <c r="P809" s="1"/>
      <c r="Q809" s="1"/>
      <c r="R809" s="1"/>
      <c r="S809" s="1"/>
      <c r="T809" s="1"/>
    </row>
    <row r="810" spans="1:20" x14ac:dyDescent="0.25">
      <c r="A810" s="6">
        <v>809</v>
      </c>
      <c r="B810" s="22"/>
      <c r="C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3"/>
      <c r="P810" s="1"/>
      <c r="Q810" s="1"/>
      <c r="R810" s="1"/>
      <c r="S810" s="1"/>
      <c r="T810" s="1"/>
    </row>
    <row r="811" spans="1:20" x14ac:dyDescent="0.25">
      <c r="A811" s="6">
        <v>810</v>
      </c>
      <c r="B811" s="22"/>
      <c r="C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3"/>
      <c r="P811" s="1"/>
      <c r="Q811" s="1"/>
      <c r="R811" s="1"/>
      <c r="S811" s="1"/>
      <c r="T811" s="1"/>
    </row>
    <row r="812" spans="1:20" x14ac:dyDescent="0.25">
      <c r="A812" s="6">
        <v>811</v>
      </c>
      <c r="B812" s="22"/>
      <c r="C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3"/>
      <c r="P812" s="1"/>
      <c r="Q812" s="1"/>
      <c r="R812" s="1"/>
      <c r="S812" s="1"/>
      <c r="T812" s="1"/>
    </row>
    <row r="813" spans="1:20" x14ac:dyDescent="0.25">
      <c r="A813" s="6">
        <v>812</v>
      </c>
      <c r="B813" s="22"/>
      <c r="C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3"/>
      <c r="P813" s="1"/>
      <c r="Q813" s="1"/>
      <c r="R813" s="1"/>
      <c r="S813" s="1"/>
      <c r="T813" s="1"/>
    </row>
    <row r="814" spans="1:20" x14ac:dyDescent="0.25">
      <c r="A814" s="6">
        <v>813</v>
      </c>
      <c r="B814" s="22"/>
      <c r="C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3"/>
      <c r="P814" s="1"/>
      <c r="Q814" s="1"/>
      <c r="R814" s="1"/>
      <c r="S814" s="1"/>
      <c r="T814" s="1"/>
    </row>
    <row r="815" spans="1:20" x14ac:dyDescent="0.25">
      <c r="A815" s="6">
        <v>814</v>
      </c>
      <c r="B815" s="22"/>
      <c r="C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3"/>
      <c r="P815" s="1"/>
      <c r="Q815" s="1"/>
      <c r="R815" s="1"/>
      <c r="S815" s="1"/>
      <c r="T815" s="1"/>
    </row>
    <row r="816" spans="1:20" x14ac:dyDescent="0.25">
      <c r="A816" s="6">
        <v>815</v>
      </c>
      <c r="B816" s="22"/>
      <c r="C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3"/>
      <c r="P816" s="1"/>
      <c r="Q816" s="1"/>
      <c r="R816" s="1"/>
      <c r="S816" s="1"/>
      <c r="T816" s="1"/>
    </row>
    <row r="817" spans="1:20" x14ac:dyDescent="0.25">
      <c r="A817" s="6">
        <v>816</v>
      </c>
      <c r="B817" s="22"/>
      <c r="C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3"/>
      <c r="P817" s="1"/>
      <c r="Q817" s="1"/>
      <c r="R817" s="1"/>
      <c r="S817" s="1"/>
      <c r="T817" s="1"/>
    </row>
    <row r="818" spans="1:20" x14ac:dyDescent="0.25">
      <c r="A818" s="6">
        <v>817</v>
      </c>
      <c r="B818" s="22"/>
      <c r="C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3"/>
      <c r="P818" s="1"/>
      <c r="Q818" s="1"/>
      <c r="R818" s="1"/>
      <c r="S818" s="1"/>
      <c r="T818" s="1"/>
    </row>
    <row r="819" spans="1:20" x14ac:dyDescent="0.25">
      <c r="A819" s="6">
        <v>818</v>
      </c>
      <c r="B819" s="22"/>
      <c r="C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3"/>
      <c r="P819" s="1"/>
      <c r="Q819" s="1"/>
      <c r="R819" s="1"/>
      <c r="S819" s="1"/>
      <c r="T819" s="1"/>
    </row>
    <row r="820" spans="1:20" x14ac:dyDescent="0.25">
      <c r="A820" s="6">
        <v>819</v>
      </c>
      <c r="B820" s="22"/>
      <c r="C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3"/>
      <c r="P820" s="1"/>
      <c r="Q820" s="1"/>
      <c r="R820" s="1"/>
      <c r="S820" s="1"/>
      <c r="T820" s="1"/>
    </row>
    <row r="821" spans="1:20" x14ac:dyDescent="0.25">
      <c r="A821" s="6">
        <v>820</v>
      </c>
      <c r="B821" s="22"/>
      <c r="C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3"/>
      <c r="P821" s="1"/>
      <c r="Q821" s="1"/>
      <c r="R821" s="1"/>
      <c r="S821" s="1"/>
      <c r="T821" s="1"/>
    </row>
    <row r="822" spans="1:20" x14ac:dyDescent="0.25">
      <c r="A822" s="6">
        <v>821</v>
      </c>
      <c r="B822" s="22"/>
      <c r="C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3"/>
      <c r="P822" s="1"/>
      <c r="Q822" s="1"/>
      <c r="R822" s="1"/>
      <c r="S822" s="1"/>
      <c r="T822" s="1"/>
    </row>
    <row r="823" spans="1:20" x14ac:dyDescent="0.25">
      <c r="A823" s="6">
        <v>822</v>
      </c>
      <c r="B823" s="22"/>
      <c r="C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3"/>
      <c r="P823" s="1"/>
      <c r="Q823" s="1"/>
      <c r="R823" s="1"/>
      <c r="S823" s="1"/>
      <c r="T823" s="1"/>
    </row>
    <row r="824" spans="1:20" x14ac:dyDescent="0.25">
      <c r="A824" s="6">
        <v>823</v>
      </c>
      <c r="B824" s="22"/>
      <c r="C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3"/>
      <c r="P824" s="1"/>
      <c r="Q824" s="1"/>
      <c r="R824" s="1"/>
      <c r="S824" s="1"/>
      <c r="T824" s="1"/>
    </row>
    <row r="825" spans="1:20" x14ac:dyDescent="0.25">
      <c r="A825" s="6">
        <v>824</v>
      </c>
      <c r="B825" s="22"/>
      <c r="C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3"/>
      <c r="P825" s="1"/>
      <c r="Q825" s="1"/>
      <c r="R825" s="1"/>
      <c r="S825" s="1"/>
      <c r="T825" s="1"/>
    </row>
    <row r="826" spans="1:20" x14ac:dyDescent="0.25">
      <c r="A826" s="6">
        <v>825</v>
      </c>
      <c r="B826" s="22"/>
      <c r="C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3"/>
      <c r="P826" s="1"/>
      <c r="Q826" s="1"/>
      <c r="R826" s="1"/>
      <c r="S826" s="1"/>
      <c r="T826" s="1"/>
    </row>
    <row r="827" spans="1:20" x14ac:dyDescent="0.25">
      <c r="A827" s="6">
        <v>826</v>
      </c>
      <c r="B827" s="22"/>
      <c r="C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3"/>
      <c r="P827" s="1"/>
      <c r="Q827" s="1"/>
      <c r="R827" s="1"/>
      <c r="S827" s="1"/>
      <c r="T827" s="1"/>
    </row>
    <row r="828" spans="1:20" x14ac:dyDescent="0.25">
      <c r="A828" s="6">
        <v>827</v>
      </c>
      <c r="B828" s="22"/>
      <c r="C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3"/>
      <c r="P828" s="1"/>
      <c r="Q828" s="1"/>
      <c r="R828" s="1"/>
      <c r="S828" s="1"/>
      <c r="T828" s="1"/>
    </row>
    <row r="829" spans="1:20" x14ac:dyDescent="0.25">
      <c r="A829" s="6">
        <v>828</v>
      </c>
      <c r="B829" s="22"/>
      <c r="C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3"/>
      <c r="P829" s="1"/>
      <c r="Q829" s="1"/>
      <c r="R829" s="1"/>
      <c r="S829" s="1"/>
      <c r="T829" s="1"/>
    </row>
    <row r="830" spans="1:20" x14ac:dyDescent="0.25">
      <c r="A830" s="6">
        <v>829</v>
      </c>
      <c r="B830" s="22"/>
      <c r="C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3"/>
      <c r="P830" s="1"/>
      <c r="Q830" s="1"/>
      <c r="R830" s="1"/>
      <c r="S830" s="1"/>
      <c r="T830" s="1"/>
    </row>
    <row r="831" spans="1:20" x14ac:dyDescent="0.25">
      <c r="A831" s="6">
        <v>830</v>
      </c>
      <c r="B831" s="22"/>
      <c r="C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3"/>
      <c r="P831" s="1"/>
      <c r="Q831" s="1"/>
      <c r="R831" s="1"/>
      <c r="S831" s="1"/>
      <c r="T831" s="1"/>
    </row>
    <row r="832" spans="1:20" x14ac:dyDescent="0.25">
      <c r="A832" s="6">
        <v>831</v>
      </c>
      <c r="B832" s="22"/>
      <c r="C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3"/>
      <c r="P832" s="1"/>
      <c r="Q832" s="1"/>
      <c r="R832" s="1"/>
      <c r="S832" s="1"/>
      <c r="T832" s="1"/>
    </row>
    <row r="833" spans="1:20" x14ac:dyDescent="0.25">
      <c r="A833" s="6">
        <v>832</v>
      </c>
      <c r="B833" s="22"/>
      <c r="C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3"/>
      <c r="P833" s="1"/>
      <c r="Q833" s="1"/>
      <c r="R833" s="1"/>
      <c r="S833" s="1"/>
      <c r="T833" s="1"/>
    </row>
    <row r="834" spans="1:20" x14ac:dyDescent="0.25">
      <c r="A834" s="6">
        <v>833</v>
      </c>
      <c r="B834" s="22"/>
      <c r="C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3"/>
      <c r="P834" s="1"/>
      <c r="Q834" s="1"/>
      <c r="R834" s="1"/>
      <c r="S834" s="1"/>
      <c r="T834" s="1"/>
    </row>
    <row r="835" spans="1:20" x14ac:dyDescent="0.25">
      <c r="A835" s="6">
        <v>834</v>
      </c>
      <c r="B835" s="22"/>
      <c r="C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3"/>
      <c r="P835" s="1"/>
      <c r="Q835" s="1"/>
      <c r="R835" s="1"/>
      <c r="S835" s="1"/>
      <c r="T835" s="1"/>
    </row>
    <row r="836" spans="1:20" x14ac:dyDescent="0.25">
      <c r="A836" s="6">
        <v>835</v>
      </c>
      <c r="B836" s="22"/>
      <c r="C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3"/>
      <c r="P836" s="1"/>
      <c r="Q836" s="1"/>
      <c r="R836" s="1"/>
      <c r="S836" s="1"/>
      <c r="T836" s="1"/>
    </row>
    <row r="837" spans="1:20" x14ac:dyDescent="0.25">
      <c r="A837" s="6">
        <v>836</v>
      </c>
      <c r="B837" s="22"/>
      <c r="C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3"/>
      <c r="P837" s="1"/>
      <c r="Q837" s="1"/>
      <c r="R837" s="1"/>
      <c r="S837" s="1"/>
      <c r="T837" s="1"/>
    </row>
    <row r="838" spans="1:20" x14ac:dyDescent="0.25">
      <c r="A838" s="6">
        <v>837</v>
      </c>
      <c r="B838" s="22"/>
      <c r="C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3"/>
      <c r="P838" s="1"/>
      <c r="Q838" s="1"/>
      <c r="R838" s="1"/>
      <c r="S838" s="1"/>
      <c r="T838" s="1"/>
    </row>
    <row r="839" spans="1:20" x14ac:dyDescent="0.25">
      <c r="A839" s="6">
        <v>838</v>
      </c>
      <c r="B839" s="22"/>
      <c r="C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3"/>
      <c r="P839" s="1"/>
      <c r="Q839" s="1"/>
      <c r="R839" s="1"/>
      <c r="S839" s="1"/>
      <c r="T839" s="1"/>
    </row>
    <row r="840" spans="1:20" x14ac:dyDescent="0.25">
      <c r="A840" s="6">
        <v>839</v>
      </c>
      <c r="B840" s="22"/>
      <c r="C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3"/>
      <c r="P840" s="1"/>
      <c r="Q840" s="1"/>
      <c r="R840" s="1"/>
      <c r="S840" s="1"/>
      <c r="T840" s="1"/>
    </row>
    <row r="841" spans="1:20" x14ac:dyDescent="0.25">
      <c r="A841" s="6">
        <v>840</v>
      </c>
      <c r="B841" s="22"/>
      <c r="C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3"/>
      <c r="P841" s="1"/>
      <c r="Q841" s="1"/>
      <c r="R841" s="1"/>
      <c r="S841" s="1"/>
      <c r="T841" s="1"/>
    </row>
    <row r="842" spans="1:20" x14ac:dyDescent="0.25">
      <c r="A842" s="6">
        <v>841</v>
      </c>
      <c r="B842" s="22"/>
      <c r="C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3"/>
      <c r="P842" s="1"/>
      <c r="Q842" s="1"/>
      <c r="R842" s="1"/>
      <c r="S842" s="1"/>
      <c r="T842" s="1"/>
    </row>
    <row r="843" spans="1:20" x14ac:dyDescent="0.25">
      <c r="A843" s="6">
        <v>842</v>
      </c>
      <c r="B843" s="22"/>
      <c r="C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3"/>
      <c r="P843" s="1"/>
      <c r="Q843" s="1"/>
      <c r="R843" s="1"/>
      <c r="S843" s="1"/>
      <c r="T843" s="1"/>
    </row>
    <row r="844" spans="1:20" x14ac:dyDescent="0.25">
      <c r="A844" s="6">
        <v>843</v>
      </c>
      <c r="B844" s="22"/>
      <c r="C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3"/>
      <c r="P844" s="1"/>
      <c r="Q844" s="1"/>
      <c r="R844" s="1"/>
      <c r="S844" s="1"/>
      <c r="T844" s="1"/>
    </row>
    <row r="845" spans="1:20" x14ac:dyDescent="0.25">
      <c r="A845" s="6">
        <v>844</v>
      </c>
      <c r="B845" s="22"/>
      <c r="C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3"/>
      <c r="P845" s="1"/>
      <c r="Q845" s="1"/>
      <c r="R845" s="1"/>
      <c r="S845" s="1"/>
      <c r="T845" s="1"/>
    </row>
    <row r="846" spans="1:20" x14ac:dyDescent="0.25">
      <c r="A846" s="6">
        <v>845</v>
      </c>
      <c r="B846" s="22"/>
      <c r="C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3"/>
      <c r="P846" s="1"/>
      <c r="Q846" s="1"/>
      <c r="R846" s="1"/>
      <c r="S846" s="1"/>
      <c r="T846" s="1"/>
    </row>
    <row r="847" spans="1:20" x14ac:dyDescent="0.25">
      <c r="A847" s="6">
        <v>846</v>
      </c>
      <c r="B847" s="22"/>
      <c r="C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3"/>
      <c r="P847" s="1"/>
      <c r="Q847" s="1"/>
      <c r="R847" s="1"/>
      <c r="S847" s="1"/>
      <c r="T847" s="1"/>
    </row>
    <row r="848" spans="1:20" x14ac:dyDescent="0.25">
      <c r="A848" s="6">
        <v>847</v>
      </c>
      <c r="B848" s="22"/>
      <c r="C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3"/>
      <c r="P848" s="1"/>
      <c r="Q848" s="1"/>
      <c r="R848" s="1"/>
      <c r="S848" s="1"/>
      <c r="T848" s="1"/>
    </row>
    <row r="849" spans="1:20" x14ac:dyDescent="0.25">
      <c r="A849" s="6">
        <v>848</v>
      </c>
      <c r="B849" s="22"/>
      <c r="C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3"/>
      <c r="P849" s="1"/>
      <c r="Q849" s="1"/>
      <c r="R849" s="1"/>
      <c r="S849" s="1"/>
      <c r="T849" s="1"/>
    </row>
    <row r="850" spans="1:20" x14ac:dyDescent="0.25">
      <c r="A850" s="6">
        <v>849</v>
      </c>
      <c r="B850" s="22"/>
      <c r="C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3"/>
      <c r="P850" s="1"/>
      <c r="Q850" s="1"/>
      <c r="R850" s="1"/>
      <c r="S850" s="1"/>
      <c r="T850" s="1"/>
    </row>
    <row r="851" spans="1:20" x14ac:dyDescent="0.25">
      <c r="A851" s="6">
        <v>850</v>
      </c>
      <c r="B851" s="22"/>
      <c r="C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3"/>
      <c r="P851" s="1"/>
      <c r="Q851" s="1"/>
      <c r="R851" s="1"/>
      <c r="S851" s="1"/>
      <c r="T851" s="1"/>
    </row>
    <row r="852" spans="1:20" x14ac:dyDescent="0.25">
      <c r="A852" s="6">
        <v>851</v>
      </c>
      <c r="B852" s="22"/>
      <c r="C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3"/>
      <c r="P852" s="1"/>
      <c r="Q852" s="1"/>
      <c r="R852" s="1"/>
      <c r="S852" s="1"/>
      <c r="T852" s="1"/>
    </row>
    <row r="853" spans="1:20" x14ac:dyDescent="0.25">
      <c r="A853" s="6">
        <v>852</v>
      </c>
      <c r="B853" s="22"/>
      <c r="C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3"/>
      <c r="P853" s="1"/>
      <c r="Q853" s="1"/>
      <c r="R853" s="1"/>
      <c r="S853" s="1"/>
      <c r="T853" s="1"/>
    </row>
    <row r="854" spans="1:20" x14ac:dyDescent="0.25">
      <c r="A854" s="6">
        <v>853</v>
      </c>
      <c r="B854" s="22"/>
      <c r="C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3"/>
      <c r="P854" s="1"/>
      <c r="Q854" s="1"/>
      <c r="R854" s="1"/>
      <c r="S854" s="1"/>
      <c r="T854" s="1"/>
    </row>
    <row r="855" spans="1:20" x14ac:dyDescent="0.25">
      <c r="A855" s="6">
        <v>854</v>
      </c>
      <c r="B855" s="22"/>
      <c r="C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3"/>
      <c r="P855" s="1"/>
      <c r="Q855" s="1"/>
      <c r="R855" s="1"/>
      <c r="S855" s="1"/>
      <c r="T855" s="1"/>
    </row>
    <row r="856" spans="1:20" x14ac:dyDescent="0.25">
      <c r="A856" s="6">
        <v>855</v>
      </c>
      <c r="B856" s="22"/>
      <c r="C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3"/>
      <c r="P856" s="1"/>
      <c r="Q856" s="1"/>
      <c r="R856" s="1"/>
      <c r="S856" s="1"/>
      <c r="T856" s="1"/>
    </row>
    <row r="857" spans="1:20" x14ac:dyDescent="0.25">
      <c r="A857" s="6">
        <v>856</v>
      </c>
      <c r="B857" s="22"/>
      <c r="C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3"/>
      <c r="P857" s="1"/>
      <c r="Q857" s="1"/>
      <c r="R857" s="1"/>
      <c r="S857" s="1"/>
      <c r="T857" s="1"/>
    </row>
    <row r="858" spans="1:20" x14ac:dyDescent="0.25">
      <c r="A858" s="6">
        <v>857</v>
      </c>
      <c r="B858" s="22"/>
      <c r="C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3"/>
      <c r="P858" s="1"/>
      <c r="Q858" s="1"/>
      <c r="R858" s="1"/>
      <c r="S858" s="1"/>
      <c r="T858" s="1"/>
    </row>
    <row r="859" spans="1:20" x14ac:dyDescent="0.25">
      <c r="A859" s="6">
        <v>858</v>
      </c>
      <c r="B859" s="22"/>
      <c r="C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3"/>
      <c r="P859" s="1"/>
      <c r="Q859" s="1"/>
      <c r="R859" s="1"/>
      <c r="S859" s="1"/>
      <c r="T859" s="1"/>
    </row>
    <row r="860" spans="1:20" x14ac:dyDescent="0.25">
      <c r="A860" s="6">
        <v>859</v>
      </c>
      <c r="B860" s="22"/>
      <c r="C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3"/>
      <c r="P860" s="1"/>
      <c r="Q860" s="1"/>
      <c r="R860" s="1"/>
      <c r="S860" s="1"/>
      <c r="T860" s="1"/>
    </row>
    <row r="861" spans="1:20" x14ac:dyDescent="0.25">
      <c r="A861" s="6">
        <v>860</v>
      </c>
      <c r="B861" s="22"/>
      <c r="C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3"/>
      <c r="P861" s="1"/>
      <c r="Q861" s="1"/>
      <c r="R861" s="1"/>
      <c r="S861" s="1"/>
      <c r="T861" s="1"/>
    </row>
    <row r="862" spans="1:20" x14ac:dyDescent="0.25">
      <c r="A862" s="6">
        <v>861</v>
      </c>
      <c r="B862" s="22"/>
      <c r="C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3"/>
      <c r="P862" s="1"/>
      <c r="Q862" s="1"/>
      <c r="R862" s="1"/>
      <c r="S862" s="1"/>
      <c r="T862" s="1"/>
    </row>
    <row r="863" spans="1:20" x14ac:dyDescent="0.25">
      <c r="A863" s="6">
        <v>862</v>
      </c>
      <c r="B863" s="22"/>
      <c r="C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3"/>
      <c r="P863" s="1"/>
      <c r="Q863" s="1"/>
      <c r="R863" s="1"/>
      <c r="S863" s="1"/>
      <c r="T863" s="1"/>
    </row>
    <row r="864" spans="1:20" x14ac:dyDescent="0.25">
      <c r="A864" s="6">
        <v>863</v>
      </c>
      <c r="B864" s="22"/>
      <c r="C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3"/>
      <c r="P864" s="1"/>
      <c r="Q864" s="1"/>
      <c r="R864" s="1"/>
      <c r="S864" s="1"/>
      <c r="T864" s="1"/>
    </row>
    <row r="865" spans="1:20" x14ac:dyDescent="0.25">
      <c r="A865" s="6">
        <v>864</v>
      </c>
      <c r="B865" s="22"/>
      <c r="C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3"/>
      <c r="P865" s="1"/>
      <c r="Q865" s="1"/>
      <c r="R865" s="1"/>
      <c r="S865" s="1"/>
      <c r="T865" s="1"/>
    </row>
    <row r="866" spans="1:20" x14ac:dyDescent="0.25">
      <c r="A866" s="6">
        <v>865</v>
      </c>
      <c r="B866" s="22"/>
      <c r="C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3"/>
      <c r="P866" s="1"/>
      <c r="Q866" s="1"/>
      <c r="R866" s="1"/>
      <c r="S866" s="1"/>
      <c r="T866" s="1"/>
    </row>
    <row r="867" spans="1:20" x14ac:dyDescent="0.25">
      <c r="A867" s="6">
        <v>866</v>
      </c>
      <c r="B867" s="22"/>
      <c r="C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3"/>
      <c r="P867" s="1"/>
      <c r="Q867" s="1"/>
      <c r="R867" s="1"/>
      <c r="S867" s="1"/>
      <c r="T867" s="1"/>
    </row>
    <row r="868" spans="1:20" x14ac:dyDescent="0.25">
      <c r="A868" s="6">
        <v>867</v>
      </c>
      <c r="B868" s="22"/>
      <c r="C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3"/>
      <c r="P868" s="1"/>
      <c r="Q868" s="1"/>
      <c r="R868" s="1"/>
      <c r="S868" s="1"/>
      <c r="T868" s="1"/>
    </row>
    <row r="869" spans="1:20" x14ac:dyDescent="0.25">
      <c r="A869" s="6">
        <v>868</v>
      </c>
      <c r="B869" s="22"/>
      <c r="C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3"/>
      <c r="P869" s="1"/>
      <c r="Q869" s="1"/>
      <c r="R869" s="1"/>
      <c r="S869" s="1"/>
      <c r="T869" s="1"/>
    </row>
    <row r="870" spans="1:20" x14ac:dyDescent="0.25">
      <c r="A870" s="6">
        <v>869</v>
      </c>
      <c r="B870" s="22"/>
      <c r="C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3"/>
      <c r="P870" s="1"/>
      <c r="Q870" s="1"/>
      <c r="R870" s="1"/>
      <c r="S870" s="1"/>
      <c r="T870" s="1"/>
    </row>
    <row r="871" spans="1:20" x14ac:dyDescent="0.25">
      <c r="A871" s="6">
        <v>870</v>
      </c>
      <c r="B871" s="22"/>
      <c r="C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3"/>
      <c r="P871" s="1"/>
      <c r="Q871" s="1"/>
      <c r="R871" s="1"/>
      <c r="S871" s="1"/>
      <c r="T871" s="1"/>
    </row>
    <row r="872" spans="1:20" x14ac:dyDescent="0.25">
      <c r="A872" s="6">
        <v>871</v>
      </c>
      <c r="B872" s="22"/>
      <c r="C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3"/>
      <c r="P872" s="1"/>
      <c r="Q872" s="1"/>
      <c r="R872" s="1"/>
      <c r="S872" s="1"/>
      <c r="T872" s="1"/>
    </row>
    <row r="873" spans="1:20" x14ac:dyDescent="0.25">
      <c r="A873" s="6">
        <v>872</v>
      </c>
      <c r="B873" s="22"/>
      <c r="C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3"/>
      <c r="P873" s="1"/>
      <c r="Q873" s="1"/>
      <c r="R873" s="1"/>
      <c r="S873" s="1"/>
      <c r="T873" s="1"/>
    </row>
    <row r="874" spans="1:20" x14ac:dyDescent="0.25">
      <c r="A874" s="6">
        <v>873</v>
      </c>
      <c r="B874" s="22"/>
      <c r="C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3"/>
      <c r="P874" s="1"/>
      <c r="Q874" s="1"/>
      <c r="R874" s="1"/>
      <c r="S874" s="1"/>
      <c r="T874" s="1"/>
    </row>
    <row r="875" spans="1:20" x14ac:dyDescent="0.25">
      <c r="A875" s="6">
        <v>874</v>
      </c>
      <c r="B875" s="22"/>
      <c r="C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3"/>
      <c r="P875" s="1"/>
      <c r="Q875" s="1"/>
      <c r="R875" s="1"/>
      <c r="S875" s="1"/>
      <c r="T875" s="1"/>
    </row>
    <row r="876" spans="1:20" x14ac:dyDescent="0.25">
      <c r="A876" s="6">
        <v>875</v>
      </c>
      <c r="B876" s="22"/>
      <c r="C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3"/>
      <c r="P876" s="1"/>
      <c r="Q876" s="1"/>
      <c r="R876" s="1"/>
      <c r="S876" s="1"/>
      <c r="T876" s="1"/>
    </row>
    <row r="877" spans="1:20" x14ac:dyDescent="0.25">
      <c r="A877" s="6">
        <v>876</v>
      </c>
      <c r="B877" s="22"/>
      <c r="C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3"/>
      <c r="P877" s="1"/>
      <c r="Q877" s="1"/>
      <c r="R877" s="1"/>
      <c r="S877" s="1"/>
      <c r="T877" s="1"/>
    </row>
    <row r="878" spans="1:20" x14ac:dyDescent="0.25">
      <c r="A878" s="6">
        <v>877</v>
      </c>
      <c r="B878" s="22"/>
      <c r="C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3"/>
      <c r="P878" s="1"/>
      <c r="Q878" s="1"/>
      <c r="R878" s="1"/>
      <c r="S878" s="1"/>
      <c r="T878" s="1"/>
    </row>
    <row r="879" spans="1:20" x14ac:dyDescent="0.25">
      <c r="A879" s="6">
        <v>878</v>
      </c>
      <c r="B879" s="22"/>
      <c r="C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3"/>
      <c r="P879" s="1"/>
      <c r="Q879" s="1"/>
      <c r="R879" s="1"/>
      <c r="S879" s="1"/>
      <c r="T879" s="1"/>
    </row>
    <row r="880" spans="1:20" x14ac:dyDescent="0.25">
      <c r="A880" s="6">
        <v>879</v>
      </c>
      <c r="B880" s="22"/>
      <c r="C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3"/>
      <c r="P880" s="1"/>
      <c r="Q880" s="1"/>
      <c r="R880" s="1"/>
      <c r="S880" s="1"/>
      <c r="T880" s="1"/>
    </row>
    <row r="881" spans="1:20" x14ac:dyDescent="0.25">
      <c r="A881" s="6">
        <v>880</v>
      </c>
      <c r="B881" s="22"/>
      <c r="C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3"/>
      <c r="P881" s="1"/>
      <c r="Q881" s="1"/>
      <c r="R881" s="1"/>
      <c r="S881" s="1"/>
      <c r="T881" s="1"/>
    </row>
    <row r="882" spans="1:20" x14ac:dyDescent="0.25">
      <c r="A882" s="6">
        <v>881</v>
      </c>
      <c r="B882" s="22"/>
      <c r="C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3"/>
      <c r="P882" s="1"/>
      <c r="Q882" s="1"/>
      <c r="R882" s="1"/>
      <c r="S882" s="1"/>
      <c r="T882" s="1"/>
    </row>
    <row r="883" spans="1:20" x14ac:dyDescent="0.25">
      <c r="A883" s="6">
        <v>882</v>
      </c>
      <c r="B883" s="22"/>
      <c r="C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3"/>
      <c r="P883" s="1"/>
      <c r="Q883" s="1"/>
      <c r="R883" s="1"/>
      <c r="S883" s="1"/>
      <c r="T883" s="1"/>
    </row>
    <row r="884" spans="1:20" x14ac:dyDescent="0.25">
      <c r="A884" s="6">
        <v>883</v>
      </c>
      <c r="B884" s="22"/>
      <c r="C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3"/>
      <c r="P884" s="1"/>
      <c r="Q884" s="1"/>
      <c r="R884" s="1"/>
      <c r="S884" s="1"/>
      <c r="T884" s="1"/>
    </row>
    <row r="885" spans="1:20" x14ac:dyDescent="0.25">
      <c r="A885" s="6">
        <v>884</v>
      </c>
      <c r="B885" s="22"/>
      <c r="C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3"/>
      <c r="P885" s="1"/>
      <c r="Q885" s="1"/>
      <c r="R885" s="1"/>
      <c r="S885" s="1"/>
      <c r="T885" s="1"/>
    </row>
    <row r="886" spans="1:20" x14ac:dyDescent="0.25">
      <c r="A886" s="6">
        <v>885</v>
      </c>
      <c r="B886" s="22"/>
      <c r="C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3"/>
      <c r="P886" s="1"/>
      <c r="Q886" s="1"/>
      <c r="R886" s="1"/>
      <c r="S886" s="1"/>
      <c r="T886" s="1"/>
    </row>
    <row r="887" spans="1:20" x14ac:dyDescent="0.25">
      <c r="A887" s="6">
        <v>886</v>
      </c>
      <c r="B887" s="22"/>
      <c r="C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3"/>
      <c r="P887" s="1"/>
      <c r="Q887" s="1"/>
      <c r="R887" s="1"/>
      <c r="S887" s="1"/>
      <c r="T887" s="1"/>
    </row>
    <row r="888" spans="1:20" x14ac:dyDescent="0.25">
      <c r="A888" s="6">
        <v>887</v>
      </c>
      <c r="B888" s="22"/>
      <c r="C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3"/>
      <c r="P888" s="1"/>
      <c r="Q888" s="1"/>
      <c r="R888" s="1"/>
      <c r="S888" s="1"/>
      <c r="T888" s="1"/>
    </row>
    <row r="889" spans="1:20" x14ac:dyDescent="0.25">
      <c r="A889" s="6">
        <v>888</v>
      </c>
      <c r="B889" s="22"/>
      <c r="C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3"/>
      <c r="P889" s="1"/>
      <c r="Q889" s="1"/>
      <c r="R889" s="1"/>
      <c r="S889" s="1"/>
      <c r="T889" s="1"/>
    </row>
    <row r="890" spans="1:20" x14ac:dyDescent="0.25">
      <c r="A890" s="6">
        <v>889</v>
      </c>
      <c r="B890" s="22"/>
      <c r="C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3"/>
      <c r="P890" s="1"/>
      <c r="Q890" s="1"/>
      <c r="R890" s="1"/>
      <c r="S890" s="1"/>
      <c r="T890" s="1"/>
    </row>
    <row r="891" spans="1:20" x14ac:dyDescent="0.25">
      <c r="A891" s="6">
        <v>890</v>
      </c>
      <c r="B891" s="22"/>
      <c r="C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3"/>
      <c r="P891" s="1"/>
      <c r="Q891" s="1"/>
      <c r="R891" s="1"/>
      <c r="S891" s="1"/>
      <c r="T891" s="1"/>
    </row>
    <row r="892" spans="1:20" x14ac:dyDescent="0.25">
      <c r="A892" s="6">
        <v>891</v>
      </c>
      <c r="B892" s="22"/>
      <c r="C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3"/>
      <c r="P892" s="1"/>
      <c r="Q892" s="1"/>
      <c r="R892" s="1"/>
      <c r="S892" s="1"/>
      <c r="T892" s="1"/>
    </row>
    <row r="893" spans="1:20" x14ac:dyDescent="0.25">
      <c r="A893" s="6">
        <v>892</v>
      </c>
      <c r="B893" s="22"/>
      <c r="C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3"/>
      <c r="P893" s="1"/>
      <c r="Q893" s="1"/>
      <c r="R893" s="1"/>
      <c r="S893" s="1"/>
      <c r="T893" s="1"/>
    </row>
    <row r="894" spans="1:20" x14ac:dyDescent="0.25">
      <c r="A894" s="6">
        <v>893</v>
      </c>
      <c r="B894" s="22"/>
      <c r="C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3"/>
      <c r="P894" s="1"/>
      <c r="Q894" s="1"/>
      <c r="R894" s="1"/>
      <c r="S894" s="1"/>
      <c r="T894" s="1"/>
    </row>
    <row r="895" spans="1:20" x14ac:dyDescent="0.25">
      <c r="A895" s="6">
        <v>894</v>
      </c>
      <c r="B895" s="22"/>
      <c r="C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3"/>
      <c r="P895" s="1"/>
      <c r="Q895" s="1"/>
      <c r="R895" s="1"/>
      <c r="S895" s="1"/>
      <c r="T895" s="1"/>
    </row>
    <row r="896" spans="1:20" x14ac:dyDescent="0.25">
      <c r="A896" s="6">
        <v>895</v>
      </c>
      <c r="B896" s="22"/>
      <c r="C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3"/>
      <c r="P896" s="1"/>
      <c r="Q896" s="1"/>
      <c r="R896" s="1"/>
      <c r="S896" s="1"/>
      <c r="T896" s="1"/>
    </row>
    <row r="897" spans="1:20" x14ac:dyDescent="0.25">
      <c r="A897" s="6">
        <v>896</v>
      </c>
      <c r="B897" s="22"/>
      <c r="C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3"/>
      <c r="P897" s="1"/>
      <c r="Q897" s="1"/>
      <c r="R897" s="1"/>
      <c r="S897" s="1"/>
      <c r="T897" s="1"/>
    </row>
    <row r="898" spans="1:20" x14ac:dyDescent="0.25">
      <c r="A898" s="6">
        <v>897</v>
      </c>
      <c r="B898" s="22"/>
      <c r="C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3"/>
      <c r="P898" s="1"/>
      <c r="Q898" s="1"/>
      <c r="R898" s="1"/>
      <c r="S898" s="1"/>
      <c r="T898" s="1"/>
    </row>
    <row r="899" spans="1:20" x14ac:dyDescent="0.25">
      <c r="A899" s="6">
        <v>898</v>
      </c>
      <c r="B899" s="22"/>
      <c r="C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3"/>
      <c r="P899" s="1"/>
      <c r="Q899" s="1"/>
      <c r="R899" s="1"/>
      <c r="S899" s="1"/>
      <c r="T899" s="1"/>
    </row>
    <row r="900" spans="1:20" x14ac:dyDescent="0.25">
      <c r="A900" s="6">
        <v>899</v>
      </c>
      <c r="B900" s="22"/>
      <c r="C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3"/>
      <c r="P900" s="1"/>
      <c r="Q900" s="1"/>
      <c r="R900" s="1"/>
      <c r="S900" s="1"/>
      <c r="T900" s="1"/>
    </row>
    <row r="901" spans="1:20" x14ac:dyDescent="0.25">
      <c r="A901" s="6">
        <v>900</v>
      </c>
      <c r="B901" s="22"/>
      <c r="C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3"/>
      <c r="P901" s="1"/>
      <c r="Q901" s="1"/>
      <c r="R901" s="1"/>
      <c r="S901" s="1"/>
      <c r="T901" s="1"/>
    </row>
    <row r="902" spans="1:20" x14ac:dyDescent="0.25">
      <c r="A902" s="6">
        <v>901</v>
      </c>
      <c r="B902" s="22"/>
      <c r="C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3"/>
      <c r="P902" s="1"/>
      <c r="Q902" s="1"/>
      <c r="R902" s="1"/>
      <c r="S902" s="1"/>
      <c r="T902" s="1"/>
    </row>
    <row r="903" spans="1:20" x14ac:dyDescent="0.25">
      <c r="A903" s="6">
        <v>902</v>
      </c>
      <c r="B903" s="22"/>
      <c r="C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3"/>
      <c r="P903" s="1"/>
      <c r="Q903" s="1"/>
      <c r="R903" s="1"/>
      <c r="S903" s="1"/>
      <c r="T903" s="1"/>
    </row>
    <row r="904" spans="1:20" x14ac:dyDescent="0.25">
      <c r="A904" s="6">
        <v>903</v>
      </c>
      <c r="B904" s="22"/>
      <c r="C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3"/>
      <c r="P904" s="1"/>
      <c r="Q904" s="1"/>
      <c r="R904" s="1"/>
      <c r="S904" s="1"/>
      <c r="T904" s="1"/>
    </row>
    <row r="905" spans="1:20" x14ac:dyDescent="0.25">
      <c r="A905" s="6">
        <v>904</v>
      </c>
      <c r="B905" s="22"/>
      <c r="C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3"/>
      <c r="P905" s="1"/>
      <c r="Q905" s="1"/>
      <c r="R905" s="1"/>
      <c r="S905" s="1"/>
      <c r="T905" s="1"/>
    </row>
    <row r="906" spans="1:20" x14ac:dyDescent="0.25">
      <c r="A906" s="6">
        <v>905</v>
      </c>
      <c r="B906" s="22"/>
      <c r="C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3"/>
      <c r="P906" s="1"/>
      <c r="Q906" s="1"/>
      <c r="R906" s="1"/>
      <c r="S906" s="1"/>
      <c r="T906" s="1"/>
    </row>
    <row r="907" spans="1:20" x14ac:dyDescent="0.25">
      <c r="A907" s="6">
        <v>906</v>
      </c>
      <c r="B907" s="22"/>
      <c r="C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3"/>
      <c r="P907" s="1"/>
      <c r="Q907" s="1"/>
      <c r="R907" s="1"/>
      <c r="S907" s="1"/>
      <c r="T907" s="1"/>
    </row>
    <row r="908" spans="1:20" x14ac:dyDescent="0.25">
      <c r="A908" s="6">
        <v>907</v>
      </c>
      <c r="B908" s="22"/>
      <c r="C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3"/>
      <c r="P908" s="1"/>
      <c r="Q908" s="1"/>
      <c r="R908" s="1"/>
      <c r="S908" s="1"/>
      <c r="T908" s="1"/>
    </row>
    <row r="909" spans="1:20" x14ac:dyDescent="0.25">
      <c r="A909" s="6">
        <v>908</v>
      </c>
      <c r="B909" s="22"/>
      <c r="C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3"/>
      <c r="P909" s="1"/>
      <c r="Q909" s="1"/>
      <c r="R909" s="1"/>
      <c r="S909" s="1"/>
      <c r="T909" s="1"/>
    </row>
    <row r="910" spans="1:20" x14ac:dyDescent="0.25">
      <c r="A910" s="6">
        <v>909</v>
      </c>
      <c r="B910" s="22"/>
      <c r="C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3"/>
      <c r="P910" s="1"/>
      <c r="Q910" s="1"/>
      <c r="R910" s="1"/>
      <c r="S910" s="1"/>
      <c r="T910" s="1"/>
    </row>
    <row r="911" spans="1:20" x14ac:dyDescent="0.25">
      <c r="A911" s="6">
        <v>910</v>
      </c>
      <c r="B911" s="22"/>
      <c r="C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3"/>
      <c r="P911" s="1"/>
      <c r="Q911" s="1"/>
      <c r="R911" s="1"/>
      <c r="S911" s="1"/>
      <c r="T911" s="1"/>
    </row>
    <row r="912" spans="1:20" x14ac:dyDescent="0.25">
      <c r="A912" s="6">
        <v>911</v>
      </c>
      <c r="B912" s="22"/>
      <c r="C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3"/>
      <c r="P912" s="1"/>
      <c r="Q912" s="1"/>
      <c r="R912" s="1"/>
      <c r="S912" s="1"/>
      <c r="T912" s="1"/>
    </row>
    <row r="913" spans="1:20" x14ac:dyDescent="0.25">
      <c r="A913" s="6">
        <v>912</v>
      </c>
      <c r="B913" s="22"/>
      <c r="C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3"/>
      <c r="P913" s="1"/>
      <c r="Q913" s="1"/>
      <c r="R913" s="1"/>
      <c r="S913" s="1"/>
      <c r="T913" s="1"/>
    </row>
    <row r="914" spans="1:20" x14ac:dyDescent="0.25">
      <c r="A914" s="6">
        <v>913</v>
      </c>
      <c r="B914" s="22"/>
      <c r="C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3"/>
      <c r="P914" s="1"/>
      <c r="Q914" s="1"/>
      <c r="R914" s="1"/>
      <c r="S914" s="1"/>
      <c r="T914" s="1"/>
    </row>
    <row r="915" spans="1:20" x14ac:dyDescent="0.25">
      <c r="A915" s="6">
        <v>914</v>
      </c>
      <c r="B915" s="22"/>
      <c r="C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3"/>
      <c r="P915" s="1"/>
      <c r="Q915" s="1"/>
      <c r="R915" s="1"/>
      <c r="S915" s="1"/>
      <c r="T915" s="1"/>
    </row>
    <row r="916" spans="1:20" x14ac:dyDescent="0.25">
      <c r="A916" s="6">
        <v>915</v>
      </c>
      <c r="B916" s="22"/>
      <c r="C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3"/>
      <c r="P916" s="1"/>
      <c r="Q916" s="1"/>
      <c r="R916" s="1"/>
      <c r="S916" s="1"/>
      <c r="T916" s="1"/>
    </row>
    <row r="917" spans="1:20" x14ac:dyDescent="0.25">
      <c r="A917" s="6">
        <v>916</v>
      </c>
      <c r="B917" s="22"/>
      <c r="C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3"/>
      <c r="P917" s="1"/>
      <c r="Q917" s="1"/>
      <c r="R917" s="1"/>
      <c r="S917" s="1"/>
      <c r="T917" s="1"/>
    </row>
    <row r="918" spans="1:20" x14ac:dyDescent="0.25">
      <c r="A918" s="6">
        <v>917</v>
      </c>
      <c r="B918" s="22"/>
      <c r="C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3"/>
      <c r="P918" s="1"/>
      <c r="Q918" s="1"/>
      <c r="R918" s="1"/>
      <c r="S918" s="1"/>
      <c r="T918" s="1"/>
    </row>
    <row r="919" spans="1:20" x14ac:dyDescent="0.25">
      <c r="A919" s="6">
        <v>918</v>
      </c>
      <c r="B919" s="22"/>
      <c r="C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3"/>
      <c r="P919" s="1"/>
      <c r="Q919" s="1"/>
      <c r="R919" s="1"/>
      <c r="S919" s="1"/>
      <c r="T919" s="1"/>
    </row>
    <row r="920" spans="1:20" x14ac:dyDescent="0.25">
      <c r="A920" s="6">
        <v>919</v>
      </c>
      <c r="B920" s="22"/>
      <c r="C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3"/>
      <c r="P920" s="1"/>
      <c r="Q920" s="1"/>
      <c r="R920" s="1"/>
      <c r="S920" s="1"/>
      <c r="T920" s="1"/>
    </row>
    <row r="921" spans="1:20" x14ac:dyDescent="0.25">
      <c r="A921" s="6">
        <v>920</v>
      </c>
      <c r="B921" s="22"/>
      <c r="C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3"/>
      <c r="P921" s="1"/>
      <c r="Q921" s="1"/>
      <c r="R921" s="1"/>
      <c r="S921" s="1"/>
      <c r="T921" s="1"/>
    </row>
    <row r="922" spans="1:20" x14ac:dyDescent="0.25">
      <c r="A922" s="6">
        <v>921</v>
      </c>
      <c r="B922" s="22"/>
      <c r="C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3"/>
      <c r="P922" s="1"/>
      <c r="Q922" s="1"/>
      <c r="R922" s="1"/>
      <c r="S922" s="1"/>
      <c r="T922" s="1"/>
    </row>
    <row r="923" spans="1:20" x14ac:dyDescent="0.25">
      <c r="A923" s="6">
        <v>922</v>
      </c>
      <c r="B923" s="22"/>
      <c r="C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3"/>
      <c r="P923" s="1"/>
      <c r="Q923" s="1"/>
      <c r="R923" s="1"/>
      <c r="S923" s="1"/>
      <c r="T923" s="1"/>
    </row>
    <row r="924" spans="1:20" x14ac:dyDescent="0.25">
      <c r="A924" s="6">
        <v>923</v>
      </c>
      <c r="B924" s="22"/>
      <c r="C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3"/>
      <c r="P924" s="1"/>
      <c r="Q924" s="1"/>
      <c r="R924" s="1"/>
      <c r="S924" s="1"/>
      <c r="T924" s="1"/>
    </row>
    <row r="925" spans="1:20" x14ac:dyDescent="0.25">
      <c r="A925" s="6">
        <v>924</v>
      </c>
      <c r="B925" s="22"/>
      <c r="C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3"/>
      <c r="P925" s="1"/>
      <c r="Q925" s="1"/>
      <c r="R925" s="1"/>
      <c r="S925" s="1"/>
      <c r="T925" s="1"/>
    </row>
    <row r="926" spans="1:20" x14ac:dyDescent="0.25">
      <c r="A926" s="6">
        <v>925</v>
      </c>
      <c r="B926" s="22"/>
      <c r="C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3"/>
      <c r="P926" s="1"/>
      <c r="Q926" s="1"/>
      <c r="R926" s="1"/>
      <c r="S926" s="1"/>
      <c r="T926" s="1"/>
    </row>
    <row r="927" spans="1:20" x14ac:dyDescent="0.25">
      <c r="A927" s="6">
        <v>926</v>
      </c>
      <c r="B927" s="22"/>
      <c r="C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3"/>
      <c r="P927" s="1"/>
      <c r="Q927" s="1"/>
      <c r="R927" s="1"/>
      <c r="S927" s="1"/>
      <c r="T927" s="1"/>
    </row>
    <row r="928" spans="1:20" x14ac:dyDescent="0.25">
      <c r="A928" s="6">
        <v>927</v>
      </c>
      <c r="B928" s="22"/>
      <c r="C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3"/>
      <c r="P928" s="1"/>
      <c r="Q928" s="1"/>
      <c r="R928" s="1"/>
      <c r="S928" s="1"/>
      <c r="T928" s="1"/>
    </row>
    <row r="929" spans="1:20" x14ac:dyDescent="0.25">
      <c r="A929" s="6">
        <v>928</v>
      </c>
      <c r="B929" s="22"/>
      <c r="C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3"/>
      <c r="P929" s="1"/>
      <c r="Q929" s="1"/>
      <c r="R929" s="1"/>
      <c r="S929" s="1"/>
      <c r="T929" s="1"/>
    </row>
    <row r="930" spans="1:20" x14ac:dyDescent="0.25">
      <c r="A930" s="6">
        <v>929</v>
      </c>
      <c r="B930" s="22"/>
      <c r="C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3"/>
      <c r="P930" s="1"/>
      <c r="Q930" s="1"/>
      <c r="R930" s="1"/>
      <c r="S930" s="1"/>
      <c r="T930" s="1"/>
    </row>
    <row r="931" spans="1:20" x14ac:dyDescent="0.25">
      <c r="A931" s="6">
        <v>930</v>
      </c>
      <c r="B931" s="22"/>
      <c r="C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3"/>
      <c r="P931" s="1"/>
      <c r="Q931" s="1"/>
      <c r="R931" s="1"/>
      <c r="S931" s="1"/>
      <c r="T931" s="1"/>
    </row>
    <row r="932" spans="1:20" x14ac:dyDescent="0.25">
      <c r="A932" s="6">
        <v>931</v>
      </c>
      <c r="B932" s="22"/>
      <c r="C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3"/>
      <c r="P932" s="1"/>
      <c r="Q932" s="1"/>
      <c r="R932" s="1"/>
      <c r="S932" s="1"/>
      <c r="T932" s="1"/>
    </row>
    <row r="933" spans="1:20" x14ac:dyDescent="0.25">
      <c r="A933" s="6">
        <v>932</v>
      </c>
      <c r="B933" s="22"/>
      <c r="C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3"/>
      <c r="P933" s="1"/>
      <c r="Q933" s="1"/>
      <c r="R933" s="1"/>
      <c r="S933" s="1"/>
      <c r="T933" s="1"/>
    </row>
    <row r="934" spans="1:20" x14ac:dyDescent="0.25">
      <c r="A934" s="6">
        <v>933</v>
      </c>
      <c r="B934" s="22"/>
      <c r="C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3"/>
      <c r="P934" s="1"/>
      <c r="Q934" s="1"/>
      <c r="R934" s="1"/>
      <c r="S934" s="1"/>
      <c r="T934" s="1"/>
    </row>
    <row r="935" spans="1:20" x14ac:dyDescent="0.25">
      <c r="A935" s="6">
        <v>934</v>
      </c>
      <c r="B935" s="22"/>
      <c r="C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3"/>
      <c r="P935" s="1"/>
      <c r="Q935" s="1"/>
      <c r="R935" s="1"/>
      <c r="S935" s="1"/>
      <c r="T935" s="1"/>
    </row>
    <row r="936" spans="1:20" x14ac:dyDescent="0.25">
      <c r="A936" s="6">
        <v>935</v>
      </c>
      <c r="B936" s="22"/>
      <c r="C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3"/>
      <c r="P936" s="1"/>
      <c r="Q936" s="1"/>
      <c r="R936" s="1"/>
      <c r="S936" s="1"/>
      <c r="T936" s="1"/>
    </row>
    <row r="937" spans="1:20" x14ac:dyDescent="0.25">
      <c r="A937" s="6">
        <v>936</v>
      </c>
      <c r="B937" s="22"/>
      <c r="C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3"/>
      <c r="P937" s="1"/>
      <c r="Q937" s="1"/>
      <c r="R937" s="1"/>
      <c r="S937" s="1"/>
      <c r="T937" s="1"/>
    </row>
    <row r="938" spans="1:20" x14ac:dyDescent="0.25">
      <c r="A938" s="6">
        <v>937</v>
      </c>
      <c r="B938" s="22"/>
      <c r="C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3"/>
      <c r="P938" s="1"/>
      <c r="Q938" s="1"/>
      <c r="R938" s="1"/>
      <c r="S938" s="1"/>
      <c r="T938" s="1"/>
    </row>
    <row r="939" spans="1:20" x14ac:dyDescent="0.25">
      <c r="A939" s="6">
        <v>938</v>
      </c>
      <c r="B939" s="22"/>
      <c r="C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3"/>
      <c r="P939" s="1"/>
      <c r="Q939" s="1"/>
      <c r="R939" s="1"/>
      <c r="S939" s="1"/>
      <c r="T939" s="1"/>
    </row>
    <row r="940" spans="1:20" x14ac:dyDescent="0.25">
      <c r="A940" s="6">
        <v>939</v>
      </c>
      <c r="B940" s="22"/>
      <c r="C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3"/>
      <c r="P940" s="1"/>
      <c r="Q940" s="1"/>
      <c r="R940" s="1"/>
      <c r="S940" s="1"/>
      <c r="T940" s="1"/>
    </row>
    <row r="941" spans="1:20" x14ac:dyDescent="0.25">
      <c r="A941" s="6">
        <v>940</v>
      </c>
      <c r="B941" s="22"/>
      <c r="C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3"/>
      <c r="P941" s="1"/>
      <c r="Q941" s="1"/>
      <c r="R941" s="1"/>
      <c r="S941" s="1"/>
      <c r="T941" s="1"/>
    </row>
    <row r="942" spans="1:20" x14ac:dyDescent="0.25">
      <c r="A942" s="6">
        <v>941</v>
      </c>
      <c r="B942" s="22"/>
      <c r="C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3"/>
      <c r="P942" s="1"/>
      <c r="Q942" s="1"/>
      <c r="R942" s="1"/>
      <c r="S942" s="1"/>
      <c r="T942" s="1"/>
    </row>
    <row r="943" spans="1:20" x14ac:dyDescent="0.25">
      <c r="A943" s="6">
        <v>942</v>
      </c>
      <c r="B943" s="22"/>
      <c r="C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3"/>
      <c r="P943" s="1"/>
      <c r="Q943" s="1"/>
      <c r="R943" s="1"/>
      <c r="S943" s="1"/>
      <c r="T943" s="1"/>
    </row>
    <row r="944" spans="1:20" x14ac:dyDescent="0.25">
      <c r="A944" s="6">
        <v>943</v>
      </c>
      <c r="B944" s="22"/>
      <c r="C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3"/>
      <c r="P944" s="1"/>
      <c r="Q944" s="1"/>
      <c r="R944" s="1"/>
      <c r="S944" s="1"/>
      <c r="T944" s="1"/>
    </row>
    <row r="945" spans="1:20" x14ac:dyDescent="0.25">
      <c r="A945" s="6">
        <v>944</v>
      </c>
      <c r="B945" s="22"/>
      <c r="C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3"/>
      <c r="P945" s="1"/>
      <c r="Q945" s="1"/>
      <c r="R945" s="1"/>
      <c r="S945" s="1"/>
      <c r="T945" s="1"/>
    </row>
    <row r="946" spans="1:20" x14ac:dyDescent="0.25">
      <c r="A946" s="6">
        <v>945</v>
      </c>
      <c r="B946" s="22"/>
      <c r="C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3"/>
      <c r="P946" s="1"/>
      <c r="Q946" s="1"/>
      <c r="R946" s="1"/>
      <c r="S946" s="1"/>
      <c r="T946" s="1"/>
    </row>
    <row r="947" spans="1:20" x14ac:dyDescent="0.25">
      <c r="A947" s="6">
        <v>946</v>
      </c>
      <c r="B947" s="22"/>
      <c r="C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3"/>
      <c r="P947" s="1"/>
      <c r="Q947" s="1"/>
      <c r="R947" s="1"/>
      <c r="S947" s="1"/>
      <c r="T947" s="1"/>
    </row>
    <row r="948" spans="1:20" x14ac:dyDescent="0.25">
      <c r="A948" s="6">
        <v>947</v>
      </c>
      <c r="B948" s="22"/>
      <c r="C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3"/>
      <c r="P948" s="1"/>
      <c r="Q948" s="1"/>
      <c r="R948" s="1"/>
      <c r="S948" s="1"/>
      <c r="T948" s="1"/>
    </row>
    <row r="949" spans="1:20" x14ac:dyDescent="0.25">
      <c r="A949" s="6">
        <v>948</v>
      </c>
      <c r="B949" s="22"/>
      <c r="C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3"/>
      <c r="P949" s="1"/>
      <c r="Q949" s="1"/>
      <c r="R949" s="1"/>
      <c r="S949" s="1"/>
      <c r="T949" s="1"/>
    </row>
    <row r="950" spans="1:20" x14ac:dyDescent="0.25">
      <c r="A950" s="6">
        <v>949</v>
      </c>
      <c r="B950" s="22"/>
      <c r="C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3"/>
      <c r="P950" s="1"/>
      <c r="Q950" s="1"/>
      <c r="R950" s="1"/>
      <c r="S950" s="1"/>
      <c r="T950" s="1"/>
    </row>
    <row r="951" spans="1:20" x14ac:dyDescent="0.25">
      <c r="A951" s="6">
        <v>950</v>
      </c>
      <c r="B951" s="22"/>
      <c r="C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3"/>
      <c r="P951" s="1"/>
      <c r="Q951" s="1"/>
      <c r="R951" s="1"/>
      <c r="S951" s="1"/>
      <c r="T951" s="1"/>
    </row>
    <row r="952" spans="1:20" x14ac:dyDescent="0.25">
      <c r="A952" s="6">
        <v>951</v>
      </c>
      <c r="B952" s="22"/>
      <c r="C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3"/>
      <c r="P952" s="1"/>
      <c r="Q952" s="1"/>
      <c r="R952" s="1"/>
      <c r="S952" s="1"/>
      <c r="T952" s="1"/>
    </row>
    <row r="953" spans="1:20" x14ac:dyDescent="0.25">
      <c r="A953" s="6">
        <v>952</v>
      </c>
      <c r="B953" s="22"/>
      <c r="C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3"/>
      <c r="P953" s="1"/>
      <c r="Q953" s="1"/>
      <c r="R953" s="1"/>
      <c r="S953" s="1"/>
      <c r="T953" s="1"/>
    </row>
    <row r="954" spans="1:20" x14ac:dyDescent="0.25">
      <c r="A954" s="6">
        <v>953</v>
      </c>
      <c r="B954" s="22"/>
      <c r="C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3"/>
      <c r="P954" s="1"/>
      <c r="Q954" s="1"/>
      <c r="R954" s="1"/>
      <c r="S954" s="1"/>
      <c r="T954" s="1"/>
    </row>
    <row r="955" spans="1:20" x14ac:dyDescent="0.25">
      <c r="A955" s="6">
        <v>954</v>
      </c>
      <c r="B955" s="22"/>
      <c r="C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3"/>
      <c r="P955" s="1"/>
      <c r="Q955" s="1"/>
      <c r="R955" s="1"/>
      <c r="S955" s="1"/>
      <c r="T955" s="1"/>
    </row>
    <row r="956" spans="1:20" x14ac:dyDescent="0.25">
      <c r="A956" s="6">
        <v>955</v>
      </c>
      <c r="B956" s="22"/>
      <c r="C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3"/>
      <c r="P956" s="1"/>
      <c r="Q956" s="1"/>
      <c r="R956" s="1"/>
      <c r="S956" s="1"/>
      <c r="T956" s="1"/>
    </row>
    <row r="957" spans="1:20" x14ac:dyDescent="0.25">
      <c r="A957" s="6">
        <v>956</v>
      </c>
      <c r="B957" s="22"/>
      <c r="C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3"/>
      <c r="P957" s="1"/>
      <c r="Q957" s="1"/>
      <c r="R957" s="1"/>
      <c r="S957" s="1"/>
      <c r="T957" s="1"/>
    </row>
    <row r="958" spans="1:20" x14ac:dyDescent="0.25">
      <c r="A958" s="6">
        <v>957</v>
      </c>
      <c r="B958" s="22"/>
      <c r="C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3"/>
      <c r="P958" s="1"/>
      <c r="Q958" s="1"/>
      <c r="R958" s="1"/>
      <c r="S958" s="1"/>
      <c r="T958" s="1"/>
    </row>
    <row r="959" spans="1:20" x14ac:dyDescent="0.25">
      <c r="A959" s="6">
        <v>958</v>
      </c>
      <c r="B959" s="22"/>
      <c r="C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3"/>
      <c r="P959" s="1"/>
      <c r="Q959" s="1"/>
      <c r="R959" s="1"/>
      <c r="S959" s="1"/>
      <c r="T959" s="1"/>
    </row>
    <row r="960" spans="1:20" x14ac:dyDescent="0.25">
      <c r="A960" s="6">
        <v>959</v>
      </c>
      <c r="B960" s="22"/>
      <c r="C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3"/>
      <c r="P960" s="1"/>
      <c r="Q960" s="1"/>
      <c r="R960" s="1"/>
      <c r="S960" s="1"/>
      <c r="T960" s="1"/>
    </row>
    <row r="961" spans="1:20" x14ac:dyDescent="0.25">
      <c r="A961" s="6">
        <v>960</v>
      </c>
      <c r="B961" s="22"/>
      <c r="C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3"/>
      <c r="P961" s="1"/>
      <c r="Q961" s="1"/>
      <c r="R961" s="1"/>
      <c r="S961" s="1"/>
      <c r="T961" s="1"/>
    </row>
    <row r="962" spans="1:20" x14ac:dyDescent="0.25">
      <c r="A962" s="6">
        <v>961</v>
      </c>
      <c r="B962" s="22"/>
      <c r="C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3"/>
      <c r="P962" s="1"/>
      <c r="Q962" s="1"/>
      <c r="R962" s="1"/>
      <c r="S962" s="1"/>
      <c r="T962" s="1"/>
    </row>
    <row r="963" spans="1:20" x14ac:dyDescent="0.25">
      <c r="A963" s="6">
        <v>962</v>
      </c>
      <c r="B963" s="22"/>
      <c r="C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3"/>
      <c r="P963" s="1"/>
      <c r="Q963" s="1"/>
      <c r="R963" s="1"/>
      <c r="S963" s="1"/>
      <c r="T963" s="1"/>
    </row>
    <row r="964" spans="1:20" x14ac:dyDescent="0.25">
      <c r="A964" s="6">
        <v>963</v>
      </c>
      <c r="B964" s="22"/>
      <c r="C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3"/>
      <c r="P964" s="1"/>
      <c r="Q964" s="1"/>
      <c r="R964" s="1"/>
      <c r="S964" s="1"/>
      <c r="T964" s="1"/>
    </row>
    <row r="965" spans="1:20" x14ac:dyDescent="0.25">
      <c r="A965" s="6">
        <v>964</v>
      </c>
      <c r="B965" s="22"/>
      <c r="C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3"/>
      <c r="P965" s="1"/>
      <c r="Q965" s="1"/>
      <c r="R965" s="1"/>
      <c r="S965" s="1"/>
      <c r="T965" s="1"/>
    </row>
    <row r="966" spans="1:20" x14ac:dyDescent="0.25">
      <c r="A966" s="6">
        <v>965</v>
      </c>
      <c r="B966" s="22"/>
      <c r="C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3"/>
      <c r="P966" s="1"/>
      <c r="Q966" s="1"/>
      <c r="R966" s="1"/>
      <c r="S966" s="1"/>
      <c r="T966" s="1"/>
    </row>
    <row r="967" spans="1:20" x14ac:dyDescent="0.25">
      <c r="A967" s="6">
        <v>966</v>
      </c>
      <c r="B967" s="22"/>
      <c r="C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3"/>
      <c r="P967" s="1"/>
      <c r="Q967" s="1"/>
      <c r="R967" s="1"/>
      <c r="S967" s="1"/>
      <c r="T967" s="1"/>
    </row>
    <row r="968" spans="1:20" x14ac:dyDescent="0.25">
      <c r="A968" s="6">
        <v>967</v>
      </c>
      <c r="B968" s="22"/>
      <c r="C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3"/>
      <c r="P968" s="1"/>
      <c r="Q968" s="1"/>
      <c r="R968" s="1"/>
      <c r="S968" s="1"/>
      <c r="T968" s="1"/>
    </row>
    <row r="969" spans="1:20" x14ac:dyDescent="0.25">
      <c r="A969" s="6">
        <v>968</v>
      </c>
      <c r="B969" s="22"/>
      <c r="C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3"/>
      <c r="P969" s="1"/>
      <c r="Q969" s="1"/>
      <c r="R969" s="1"/>
      <c r="S969" s="1"/>
      <c r="T969" s="1"/>
    </row>
    <row r="970" spans="1:20" x14ac:dyDescent="0.25">
      <c r="A970" s="6">
        <v>969</v>
      </c>
      <c r="B970" s="22"/>
      <c r="C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3"/>
      <c r="P970" s="1"/>
      <c r="Q970" s="1"/>
      <c r="R970" s="1"/>
      <c r="S970" s="1"/>
      <c r="T970" s="1"/>
    </row>
    <row r="971" spans="1:20" x14ac:dyDescent="0.25">
      <c r="A971" s="6">
        <v>970</v>
      </c>
      <c r="B971" s="22"/>
      <c r="C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3"/>
      <c r="P971" s="1"/>
      <c r="Q971" s="1"/>
      <c r="R971" s="1"/>
      <c r="S971" s="1"/>
      <c r="T971" s="1"/>
    </row>
    <row r="972" spans="1:20" x14ac:dyDescent="0.25">
      <c r="A972" s="6">
        <v>971</v>
      </c>
      <c r="B972" s="22"/>
      <c r="C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3"/>
      <c r="P972" s="1"/>
      <c r="Q972" s="1"/>
      <c r="R972" s="1"/>
      <c r="S972" s="1"/>
      <c r="T972" s="1"/>
    </row>
    <row r="973" spans="1:20" x14ac:dyDescent="0.25">
      <c r="A973" s="6">
        <v>972</v>
      </c>
      <c r="B973" s="22"/>
      <c r="C973" s="10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3"/>
      <c r="P973" s="1"/>
      <c r="Q973" s="1"/>
      <c r="R973" s="1"/>
      <c r="S973" s="1"/>
      <c r="T973" s="1"/>
    </row>
    <row r="974" spans="1:20" x14ac:dyDescent="0.25">
      <c r="A974" s="6">
        <v>973</v>
      </c>
      <c r="B974" s="22"/>
      <c r="C974" s="10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3"/>
      <c r="P974" s="1"/>
      <c r="Q974" s="1"/>
      <c r="R974" s="1"/>
      <c r="S974" s="1"/>
      <c r="T974" s="1"/>
    </row>
    <row r="975" spans="1:20" x14ac:dyDescent="0.25">
      <c r="A975" s="6">
        <v>974</v>
      </c>
      <c r="B975" s="22"/>
      <c r="C975" s="10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3"/>
      <c r="P975" s="1"/>
      <c r="Q975" s="1"/>
      <c r="R975" s="1"/>
      <c r="S975" s="1"/>
      <c r="T975" s="1"/>
    </row>
    <row r="976" spans="1:20" x14ac:dyDescent="0.25">
      <c r="A976" s="6">
        <v>975</v>
      </c>
      <c r="B976" s="22"/>
      <c r="C976" s="10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3"/>
      <c r="P976" s="1"/>
      <c r="Q976" s="1"/>
      <c r="R976" s="1"/>
      <c r="S976" s="1"/>
      <c r="T976" s="1"/>
    </row>
    <row r="977" spans="1:20" x14ac:dyDescent="0.25">
      <c r="A977" s="6">
        <v>976</v>
      </c>
      <c r="B977" s="22"/>
      <c r="C977" s="10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3"/>
      <c r="P977" s="1"/>
      <c r="Q977" s="1"/>
      <c r="R977" s="1"/>
      <c r="S977" s="1"/>
      <c r="T977" s="1"/>
    </row>
    <row r="978" spans="1:20" x14ac:dyDescent="0.25">
      <c r="A978" s="6">
        <v>977</v>
      </c>
      <c r="B978" s="22"/>
      <c r="C978" s="10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3"/>
      <c r="P978" s="1"/>
      <c r="Q978" s="1"/>
      <c r="R978" s="1"/>
      <c r="S978" s="1"/>
      <c r="T978" s="1"/>
    </row>
    <row r="979" spans="1:20" x14ac:dyDescent="0.25">
      <c r="A979" s="6">
        <v>978</v>
      </c>
      <c r="B979" s="22"/>
      <c r="C979" s="10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3"/>
      <c r="P979" s="1"/>
      <c r="Q979" s="1"/>
      <c r="R979" s="1"/>
      <c r="S979" s="1"/>
      <c r="T979" s="1"/>
    </row>
    <row r="980" spans="1:20" x14ac:dyDescent="0.25">
      <c r="A980" s="6">
        <v>979</v>
      </c>
      <c r="B980" s="22"/>
      <c r="C980" s="10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3"/>
      <c r="P980" s="1"/>
      <c r="Q980" s="1"/>
      <c r="R980" s="1"/>
      <c r="S980" s="1"/>
      <c r="T980" s="1"/>
    </row>
    <row r="981" spans="1:20" x14ac:dyDescent="0.25">
      <c r="A981" s="6">
        <v>980</v>
      </c>
      <c r="B981" s="22"/>
      <c r="C981" s="10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3"/>
      <c r="P981" s="1"/>
      <c r="Q981" s="1"/>
      <c r="R981" s="1"/>
      <c r="S981" s="1"/>
      <c r="T981" s="1"/>
    </row>
    <row r="982" spans="1:20" x14ac:dyDescent="0.25">
      <c r="A982" s="6">
        <v>981</v>
      </c>
      <c r="B982" s="22"/>
      <c r="C982" s="10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3"/>
      <c r="P982" s="1"/>
      <c r="Q982" s="1"/>
      <c r="R982" s="1"/>
      <c r="S982" s="1"/>
      <c r="T982" s="1"/>
    </row>
    <row r="983" spans="1:20" x14ac:dyDescent="0.25">
      <c r="A983" s="6">
        <v>982</v>
      </c>
      <c r="B983" s="22"/>
      <c r="C983" s="10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3"/>
      <c r="P983" s="1"/>
      <c r="Q983" s="1"/>
      <c r="R983" s="1"/>
      <c r="S983" s="1"/>
      <c r="T983" s="1"/>
    </row>
    <row r="984" spans="1:20" x14ac:dyDescent="0.25">
      <c r="A984" s="6">
        <v>983</v>
      </c>
      <c r="B984" s="22"/>
      <c r="C984" s="10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3"/>
      <c r="P984" s="1"/>
      <c r="Q984" s="1"/>
      <c r="R984" s="1"/>
      <c r="S984" s="1"/>
      <c r="T984" s="1"/>
    </row>
    <row r="985" spans="1:20" x14ac:dyDescent="0.25">
      <c r="A985" s="6">
        <v>984</v>
      </c>
      <c r="B985" s="22"/>
      <c r="C985" s="10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3"/>
      <c r="P985" s="1"/>
      <c r="Q985" s="1"/>
      <c r="R985" s="1"/>
      <c r="S985" s="1"/>
      <c r="T985" s="1"/>
    </row>
    <row r="986" spans="1:20" x14ac:dyDescent="0.25">
      <c r="A986" s="6">
        <v>985</v>
      </c>
      <c r="B986" s="22"/>
      <c r="C986" s="10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3"/>
      <c r="P986" s="1"/>
      <c r="Q986" s="1"/>
      <c r="R986" s="1"/>
      <c r="S986" s="1"/>
      <c r="T986" s="1"/>
    </row>
    <row r="987" spans="1:20" x14ac:dyDescent="0.25">
      <c r="A987" s="6">
        <v>986</v>
      </c>
      <c r="B987" s="22"/>
      <c r="C987" s="10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3"/>
      <c r="P987" s="1"/>
      <c r="Q987" s="1"/>
      <c r="R987" s="1"/>
      <c r="S987" s="1"/>
      <c r="T987" s="1"/>
    </row>
    <row r="988" spans="1:20" x14ac:dyDescent="0.25">
      <c r="A988" s="6">
        <v>987</v>
      </c>
      <c r="B988" s="22"/>
      <c r="C988" s="10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3"/>
      <c r="P988" s="1"/>
      <c r="Q988" s="1"/>
      <c r="R988" s="1"/>
      <c r="S988" s="1"/>
      <c r="T988" s="1"/>
    </row>
    <row r="989" spans="1:20" x14ac:dyDescent="0.25">
      <c r="A989" s="6">
        <v>988</v>
      </c>
      <c r="B989" s="22"/>
      <c r="C989" s="10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3"/>
      <c r="P989" s="1"/>
      <c r="Q989" s="1"/>
      <c r="R989" s="1"/>
      <c r="S989" s="1"/>
      <c r="T989" s="1"/>
    </row>
    <row r="990" spans="1:20" x14ac:dyDescent="0.25">
      <c r="A990" s="6">
        <v>989</v>
      </c>
      <c r="B990" s="22"/>
      <c r="C990" s="10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3"/>
      <c r="P990" s="1"/>
      <c r="Q990" s="1"/>
      <c r="R990" s="1"/>
      <c r="S990" s="1"/>
      <c r="T990" s="1"/>
    </row>
    <row r="991" spans="1:20" x14ac:dyDescent="0.25">
      <c r="A991" s="6">
        <v>990</v>
      </c>
      <c r="B991" s="22"/>
      <c r="C991" s="10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3"/>
      <c r="P991" s="1"/>
      <c r="Q991" s="1"/>
      <c r="R991" s="1"/>
      <c r="S991" s="1"/>
      <c r="T991" s="1"/>
    </row>
    <row r="992" spans="1:20" x14ac:dyDescent="0.25">
      <c r="A992" s="6">
        <v>991</v>
      </c>
      <c r="B992" s="22"/>
      <c r="C992" s="10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3"/>
      <c r="P992" s="1"/>
      <c r="Q992" s="1"/>
      <c r="R992" s="1"/>
      <c r="S992" s="1"/>
      <c r="T992" s="1"/>
    </row>
    <row r="993" spans="1:52" x14ac:dyDescent="0.25">
      <c r="A993" s="6">
        <v>992</v>
      </c>
      <c r="B993" s="22"/>
      <c r="C993" s="10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3"/>
      <c r="P993" s="1"/>
      <c r="Q993" s="1"/>
      <c r="R993" s="1"/>
      <c r="S993" s="1"/>
      <c r="T993" s="1"/>
    </row>
    <row r="994" spans="1:52" x14ac:dyDescent="0.25">
      <c r="A994" s="6">
        <v>993</v>
      </c>
      <c r="B994" s="22"/>
      <c r="C994" s="10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3"/>
      <c r="P994" s="1"/>
      <c r="Q994" s="1"/>
      <c r="R994" s="1"/>
      <c r="S994" s="1"/>
      <c r="T994" s="1"/>
    </row>
    <row r="995" spans="1:52" x14ac:dyDescent="0.25">
      <c r="A995" s="6">
        <v>994</v>
      </c>
      <c r="B995" s="22"/>
      <c r="C995" s="10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3"/>
      <c r="P995" s="1"/>
      <c r="Q995" s="1"/>
      <c r="R995" s="1"/>
      <c r="S995" s="1"/>
      <c r="T995" s="1"/>
    </row>
    <row r="996" spans="1:52" x14ac:dyDescent="0.25">
      <c r="A996" s="6">
        <v>995</v>
      </c>
      <c r="B996" s="22"/>
      <c r="C996" s="10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3"/>
      <c r="P996" s="1"/>
      <c r="Q996" s="1"/>
      <c r="R996" s="1"/>
      <c r="S996" s="1"/>
      <c r="T996" s="1"/>
    </row>
    <row r="997" spans="1:52" x14ac:dyDescent="0.25">
      <c r="A997" s="6">
        <v>996</v>
      </c>
      <c r="B997" s="22"/>
      <c r="C997" s="10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3"/>
      <c r="P997" s="1"/>
      <c r="Q997" s="1"/>
      <c r="R997" s="1"/>
      <c r="S997" s="1"/>
      <c r="T997" s="1"/>
    </row>
    <row r="998" spans="1:52" x14ac:dyDescent="0.25">
      <c r="A998" s="6">
        <v>997</v>
      </c>
      <c r="B998" s="22"/>
      <c r="C998" s="10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3"/>
      <c r="P998" s="1"/>
      <c r="Q998" s="1"/>
      <c r="R998" s="1"/>
      <c r="S998" s="1"/>
      <c r="T998" s="1"/>
    </row>
    <row r="999" spans="1:52" x14ac:dyDescent="0.25">
      <c r="A999" s="6">
        <v>998</v>
      </c>
      <c r="B999" s="22"/>
      <c r="C999" s="10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3"/>
      <c r="P999" s="1"/>
      <c r="Q999" s="1"/>
      <c r="R999" s="1"/>
      <c r="S999" s="1"/>
      <c r="T999" s="1"/>
    </row>
    <row r="1000" spans="1:52" x14ac:dyDescent="0.25">
      <c r="A1000" s="6">
        <v>999</v>
      </c>
      <c r="B1000" s="22"/>
      <c r="C1000" s="10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3"/>
      <c r="P1000" s="1"/>
      <c r="Q1000" s="1"/>
      <c r="R1000" s="1"/>
      <c r="S1000" s="1"/>
      <c r="T1000" s="1"/>
    </row>
    <row r="1001" spans="1:52" x14ac:dyDescent="0.25">
      <c r="A1001" s="6">
        <v>1000</v>
      </c>
      <c r="B1001" s="22"/>
      <c r="C1001" s="10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3"/>
      <c r="P1001" s="1"/>
      <c r="Q1001" s="1"/>
      <c r="R1001" s="1"/>
      <c r="S1001" s="1"/>
      <c r="T1001" s="1"/>
    </row>
    <row r="1002" spans="1:52" x14ac:dyDescent="0.25">
      <c r="A1002" s="1"/>
      <c r="B1002" s="1"/>
      <c r="C1002" s="10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3"/>
      <c r="P1002" s="1"/>
      <c r="Q1002" s="1"/>
      <c r="R1002" s="1"/>
      <c r="S1002" s="1"/>
      <c r="T1002" s="1"/>
    </row>
    <row r="1003" spans="1:52" x14ac:dyDescent="0.25">
      <c r="A1003" s="1"/>
      <c r="B1003" s="1"/>
      <c r="C1003" s="10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3"/>
      <c r="P1003" s="1"/>
      <c r="Q1003" s="1"/>
      <c r="R1003" s="1"/>
      <c r="S1003" s="1"/>
      <c r="T1003" s="1"/>
    </row>
    <row r="1004" spans="1:52" x14ac:dyDescent="0.25">
      <c r="A1004" s="1"/>
      <c r="B1004" s="1"/>
      <c r="C1004" s="10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3"/>
      <c r="P1004" s="1"/>
      <c r="Q1004" s="1"/>
      <c r="R1004" s="1"/>
      <c r="S1004" s="1"/>
      <c r="T1004" s="1"/>
    </row>
    <row r="1005" spans="1:52" x14ac:dyDescent="0.25">
      <c r="A1005" s="1"/>
      <c r="B1005" s="1"/>
      <c r="C1005" s="10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3"/>
      <c r="P1005" s="1"/>
      <c r="Q1005" s="1"/>
      <c r="R1005" s="1"/>
      <c r="S1005" s="1"/>
      <c r="T1005" s="1"/>
    </row>
    <row r="1006" spans="1:52" x14ac:dyDescent="0.25">
      <c r="A1006" s="1"/>
      <c r="B1006" s="1"/>
      <c r="C1006" s="10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3"/>
      <c r="P1006" s="1"/>
      <c r="Q1006" s="1"/>
      <c r="R1006" s="1"/>
      <c r="S1006" s="1"/>
      <c r="T1006" s="1"/>
    </row>
    <row r="1007" spans="1:52" x14ac:dyDescent="0.25">
      <c r="A1007" s="1"/>
      <c r="B1007" s="1"/>
      <c r="C1007" s="10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3"/>
      <c r="P1007" s="1"/>
      <c r="Q1007" s="1"/>
      <c r="R1007" s="1"/>
      <c r="S1007" s="1"/>
      <c r="T1007" s="1"/>
    </row>
    <row r="1008" spans="1:52" s="1" customFormat="1" x14ac:dyDescent="0.25">
      <c r="O1008" s="3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5:52" s="1" customFormat="1" x14ac:dyDescent="0.25">
      <c r="O1009" s="3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5:52" s="1" customFormat="1" x14ac:dyDescent="0.25">
      <c r="O1010" s="3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5:52" s="1" customFormat="1" x14ac:dyDescent="0.25">
      <c r="O1011" s="3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5:52" s="1" customFormat="1" x14ac:dyDescent="0.25">
      <c r="O1012" s="3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5:52" s="1" customFormat="1" x14ac:dyDescent="0.25">
      <c r="O1013" s="3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5:52" s="1" customFormat="1" x14ac:dyDescent="0.25">
      <c r="O1014" s="3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5:52" s="1" customFormat="1" x14ac:dyDescent="0.25">
      <c r="O1015" s="3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5:52" s="1" customFormat="1" x14ac:dyDescent="0.25">
      <c r="O1016" s="3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5:52" s="1" customFormat="1" x14ac:dyDescent="0.25">
      <c r="O1017" s="3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5:52" s="1" customFormat="1" x14ac:dyDescent="0.25">
      <c r="O1018" s="3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5:52" s="1" customFormat="1" x14ac:dyDescent="0.25">
      <c r="O1019" s="3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5:52" s="1" customFormat="1" x14ac:dyDescent="0.25">
      <c r="O1020" s="3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5:52" s="1" customFormat="1" x14ac:dyDescent="0.25">
      <c r="O1021" s="3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5:52" s="1" customFormat="1" x14ac:dyDescent="0.25">
      <c r="O1022" s="3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5:52" s="1" customFormat="1" x14ac:dyDescent="0.25">
      <c r="O1023" s="3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5:52" s="1" customFormat="1" x14ac:dyDescent="0.25">
      <c r="O1024" s="3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5:52" s="1" customFormat="1" x14ac:dyDescent="0.25">
      <c r="O1025" s="3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5:52" s="1" customFormat="1" x14ac:dyDescent="0.25">
      <c r="O1026" s="3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5:52" s="1" customFormat="1" x14ac:dyDescent="0.25">
      <c r="O1027" s="3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5:52" s="1" customFormat="1" x14ac:dyDescent="0.25">
      <c r="O1028" s="3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5:52" s="1" customFormat="1" x14ac:dyDescent="0.25">
      <c r="O1029" s="3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5:52" s="1" customFormat="1" x14ac:dyDescent="0.25">
      <c r="O1030" s="3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5:52" s="1" customFormat="1" x14ac:dyDescent="0.25">
      <c r="O1031" s="3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5:52" s="1" customFormat="1" x14ac:dyDescent="0.25">
      <c r="O1032" s="3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5:52" s="1" customFormat="1" x14ac:dyDescent="0.25">
      <c r="O1033" s="3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5:52" s="1" customFormat="1" x14ac:dyDescent="0.25">
      <c r="O1034" s="3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5:52" s="1" customFormat="1" x14ac:dyDescent="0.25">
      <c r="O1035" s="3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5:52" s="1" customFormat="1" x14ac:dyDescent="0.25">
      <c r="O1036" s="3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5:52" s="1" customFormat="1" x14ac:dyDescent="0.25">
      <c r="O1037" s="3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5:52" s="1" customFormat="1" x14ac:dyDescent="0.25">
      <c r="O1038" s="3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5:52" s="1" customFormat="1" x14ac:dyDescent="0.25">
      <c r="O1039" s="3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5:52" s="1" customFormat="1" x14ac:dyDescent="0.25">
      <c r="O1040" s="3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5:52" s="1" customFormat="1" x14ac:dyDescent="0.25">
      <c r="O1041" s="3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5:52" s="1" customFormat="1" x14ac:dyDescent="0.25">
      <c r="O1042" s="3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5:52" s="1" customFormat="1" x14ac:dyDescent="0.25">
      <c r="O1043" s="3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5:52" s="1" customFormat="1" x14ac:dyDescent="0.25">
      <c r="O1044" s="3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5:52" s="1" customFormat="1" x14ac:dyDescent="0.25">
      <c r="O1045" s="3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5:52" s="1" customFormat="1" x14ac:dyDescent="0.25">
      <c r="O1046" s="3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5:52" s="1" customFormat="1" x14ac:dyDescent="0.25">
      <c r="O1047" s="3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5:52" s="1" customFormat="1" x14ac:dyDescent="0.25">
      <c r="O1048" s="3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5:52" s="1" customFormat="1" x14ac:dyDescent="0.25">
      <c r="O1049" s="3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5:52" s="1" customFormat="1" x14ac:dyDescent="0.25">
      <c r="O1050" s="3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5:52" s="1" customFormat="1" x14ac:dyDescent="0.25">
      <c r="O1051" s="3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5:52" s="1" customFormat="1" x14ac:dyDescent="0.25">
      <c r="O1052" s="3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5:52" s="1" customFormat="1" x14ac:dyDescent="0.25">
      <c r="O1053" s="3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5:52" s="1" customFormat="1" x14ac:dyDescent="0.25">
      <c r="O1054" s="3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5:52" s="1" customFormat="1" x14ac:dyDescent="0.25">
      <c r="O1055" s="3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5:52" s="1" customFormat="1" x14ac:dyDescent="0.25">
      <c r="O1056" s="3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5:52" s="1" customFormat="1" x14ac:dyDescent="0.25">
      <c r="O1057" s="3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5:52" s="1" customFormat="1" x14ac:dyDescent="0.25">
      <c r="O1058" s="3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5:52" s="1" customFormat="1" x14ac:dyDescent="0.25">
      <c r="O1059" s="3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5:52" s="1" customFormat="1" x14ac:dyDescent="0.25">
      <c r="O1060" s="3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5:52" s="1" customFormat="1" x14ac:dyDescent="0.25">
      <c r="O1061" s="3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5:52" s="1" customFormat="1" x14ac:dyDescent="0.25">
      <c r="O1062" s="3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5:52" s="1" customFormat="1" x14ac:dyDescent="0.25">
      <c r="O1063" s="3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5:52" s="1" customFormat="1" x14ac:dyDescent="0.25">
      <c r="O1064" s="3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5:52" s="1" customFormat="1" x14ac:dyDescent="0.25">
      <c r="O1065" s="3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5:52" s="1" customFormat="1" x14ac:dyDescent="0.25">
      <c r="O1066" s="3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5:52" s="1" customFormat="1" x14ac:dyDescent="0.25">
      <c r="O1067" s="3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5:52" s="1" customFormat="1" x14ac:dyDescent="0.25">
      <c r="O1068" s="3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5:52" s="1" customFormat="1" x14ac:dyDescent="0.25">
      <c r="O1069" s="3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5:52" s="1" customFormat="1" x14ac:dyDescent="0.25">
      <c r="O1070" s="3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5:52" s="1" customFormat="1" x14ac:dyDescent="0.25">
      <c r="O1071" s="3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5:52" s="1" customFormat="1" x14ac:dyDescent="0.25">
      <c r="O1072" s="3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5:52" s="1" customFormat="1" x14ac:dyDescent="0.25">
      <c r="O1073" s="3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5:52" s="1" customFormat="1" x14ac:dyDescent="0.25">
      <c r="O1074" s="3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5:52" s="1" customFormat="1" x14ac:dyDescent="0.25">
      <c r="O1075" s="3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5:52" s="1" customFormat="1" x14ac:dyDescent="0.25">
      <c r="O1076" s="3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5:52" s="1" customFormat="1" x14ac:dyDescent="0.25">
      <c r="O1077" s="3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5:52" s="1" customFormat="1" x14ac:dyDescent="0.25">
      <c r="O1078" s="3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5:52" s="1" customFormat="1" x14ac:dyDescent="0.25">
      <c r="O1079" s="3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5:52" s="1" customFormat="1" x14ac:dyDescent="0.25">
      <c r="O1080" s="3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5:52" s="1" customFormat="1" x14ac:dyDescent="0.25">
      <c r="O1081" s="3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5:52" s="1" customFormat="1" x14ac:dyDescent="0.25">
      <c r="O1082" s="3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5:52" s="1" customFormat="1" x14ac:dyDescent="0.25">
      <c r="O1083" s="3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5:52" s="1" customFormat="1" x14ac:dyDescent="0.25">
      <c r="O1084" s="3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5:52" s="1" customFormat="1" x14ac:dyDescent="0.25">
      <c r="O1085" s="3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5:52" s="1" customFormat="1" x14ac:dyDescent="0.25">
      <c r="O1086" s="3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5:52" s="1" customFormat="1" x14ac:dyDescent="0.25">
      <c r="O1087" s="3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5:52" s="1" customFormat="1" x14ac:dyDescent="0.25">
      <c r="O1088" s="3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5:52" s="1" customFormat="1" x14ac:dyDescent="0.25">
      <c r="O1089" s="3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5:52" s="1" customFormat="1" x14ac:dyDescent="0.25">
      <c r="O1090" s="3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5:52" s="1" customFormat="1" x14ac:dyDescent="0.25">
      <c r="O1091" s="3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5:52" s="1" customFormat="1" x14ac:dyDescent="0.25">
      <c r="O1092" s="3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5:52" s="1" customFormat="1" x14ac:dyDescent="0.25">
      <c r="O1093" s="3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5:52" s="1" customFormat="1" x14ac:dyDescent="0.25">
      <c r="O1094" s="3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5:52" s="1" customFormat="1" x14ac:dyDescent="0.25">
      <c r="O1095" s="3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5:52" s="1" customFormat="1" x14ac:dyDescent="0.25">
      <c r="O1096" s="3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5:52" s="1" customFormat="1" x14ac:dyDescent="0.25">
      <c r="O1097" s="3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5:52" s="1" customFormat="1" x14ac:dyDescent="0.25">
      <c r="O1098" s="3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5:52" s="1" customFormat="1" x14ac:dyDescent="0.25">
      <c r="O1099" s="3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5:52" s="1" customFormat="1" x14ac:dyDescent="0.25">
      <c r="O1100" s="3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5:52" s="1" customFormat="1" x14ac:dyDescent="0.25">
      <c r="O1101" s="3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5:52" s="1" customFormat="1" x14ac:dyDescent="0.25">
      <c r="O1102" s="3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5:52" s="1" customFormat="1" x14ac:dyDescent="0.25">
      <c r="O1103" s="3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5:52" s="1" customFormat="1" x14ac:dyDescent="0.25">
      <c r="O1104" s="3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5:52" s="1" customFormat="1" x14ac:dyDescent="0.25">
      <c r="O1105" s="3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5:52" s="1" customFormat="1" x14ac:dyDescent="0.25">
      <c r="O1106" s="3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5:52" s="1" customFormat="1" x14ac:dyDescent="0.25">
      <c r="O1107" s="3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5:52" s="1" customFormat="1" x14ac:dyDescent="0.25">
      <c r="O1108" s="3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5:52" s="1" customFormat="1" x14ac:dyDescent="0.25">
      <c r="O1109" s="3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5:52" s="1" customFormat="1" x14ac:dyDescent="0.25">
      <c r="O1110" s="3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5:52" s="1" customFormat="1" x14ac:dyDescent="0.25">
      <c r="O1111" s="3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5:52" s="1" customFormat="1" x14ac:dyDescent="0.25">
      <c r="O1112" s="3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5:52" s="1" customFormat="1" x14ac:dyDescent="0.25">
      <c r="O1113" s="3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5:52" s="1" customFormat="1" x14ac:dyDescent="0.25">
      <c r="O1114" s="3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5:52" s="1" customFormat="1" x14ac:dyDescent="0.25">
      <c r="O1115" s="3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5:52" s="1" customFormat="1" x14ac:dyDescent="0.25">
      <c r="O1116" s="3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5:52" s="1" customFormat="1" x14ac:dyDescent="0.25">
      <c r="O1117" s="3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5:52" s="1" customFormat="1" x14ac:dyDescent="0.25">
      <c r="O1118" s="3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5:52" s="1" customFormat="1" x14ac:dyDescent="0.25">
      <c r="O1119" s="3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5:52" s="1" customFormat="1" x14ac:dyDescent="0.25">
      <c r="O1120" s="3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5:52" s="1" customFormat="1" x14ac:dyDescent="0.25">
      <c r="O1121" s="3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5:52" s="1" customFormat="1" x14ac:dyDescent="0.25">
      <c r="O1122" s="3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5:52" s="1" customFormat="1" x14ac:dyDescent="0.25">
      <c r="O1123" s="3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5:52" s="1" customFormat="1" x14ac:dyDescent="0.25">
      <c r="O1124" s="3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5:52" s="1" customFormat="1" x14ac:dyDescent="0.25">
      <c r="O1125" s="3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5:52" s="1" customFormat="1" x14ac:dyDescent="0.25">
      <c r="O1126" s="3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5:52" s="1" customFormat="1" x14ac:dyDescent="0.25">
      <c r="O1127" s="3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5:52" s="1" customFormat="1" x14ac:dyDescent="0.25">
      <c r="O1128" s="3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5:52" s="1" customFormat="1" x14ac:dyDescent="0.25">
      <c r="O1129" s="3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5:52" s="1" customFormat="1" x14ac:dyDescent="0.25">
      <c r="O1130" s="3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5:52" s="1" customFormat="1" x14ac:dyDescent="0.25">
      <c r="O1131" s="3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5:52" s="1" customFormat="1" x14ac:dyDescent="0.25">
      <c r="O1132" s="3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5:52" s="1" customFormat="1" x14ac:dyDescent="0.25">
      <c r="O1133" s="3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5:52" s="1" customFormat="1" x14ac:dyDescent="0.25">
      <c r="O1134" s="3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5:52" s="1" customFormat="1" x14ac:dyDescent="0.25">
      <c r="O1135" s="3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5:52" s="1" customFormat="1" x14ac:dyDescent="0.25">
      <c r="O1136" s="3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5:52" s="1" customFormat="1" x14ac:dyDescent="0.25">
      <c r="O1137" s="3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5:52" s="1" customFormat="1" x14ac:dyDescent="0.25">
      <c r="O1138" s="3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5:52" s="1" customFormat="1" x14ac:dyDescent="0.25">
      <c r="O1139" s="3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5:52" s="1" customFormat="1" x14ac:dyDescent="0.25">
      <c r="O1140" s="3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5:52" s="1" customFormat="1" x14ac:dyDescent="0.25">
      <c r="O1141" s="3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5:52" s="1" customFormat="1" x14ac:dyDescent="0.25">
      <c r="O1142" s="3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5:52" s="1" customFormat="1" x14ac:dyDescent="0.25">
      <c r="O1143" s="3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5:52" s="1" customFormat="1" x14ac:dyDescent="0.25">
      <c r="O1144" s="3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5:52" s="1" customFormat="1" x14ac:dyDescent="0.25">
      <c r="O1145" s="3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5:52" s="1" customFormat="1" x14ac:dyDescent="0.25">
      <c r="O1146" s="3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5:52" s="1" customFormat="1" x14ac:dyDescent="0.25">
      <c r="O1147" s="3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5:52" s="1" customFormat="1" x14ac:dyDescent="0.25">
      <c r="O1148" s="3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5:52" s="1" customFormat="1" x14ac:dyDescent="0.25">
      <c r="O1149" s="3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5:52" s="1" customFormat="1" x14ac:dyDescent="0.25">
      <c r="O1150" s="3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5:52" s="1" customFormat="1" x14ac:dyDescent="0.25">
      <c r="O1151" s="3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5:52" s="1" customFormat="1" x14ac:dyDescent="0.25">
      <c r="O1152" s="3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5:52" s="1" customFormat="1" x14ac:dyDescent="0.25">
      <c r="O1153" s="3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5:52" s="1" customFormat="1" x14ac:dyDescent="0.25">
      <c r="O1154" s="3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5:52" s="1" customFormat="1" x14ac:dyDescent="0.25">
      <c r="O1155" s="3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5:52" s="1" customFormat="1" x14ac:dyDescent="0.25">
      <c r="O1156" s="3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5:52" s="1" customFormat="1" x14ac:dyDescent="0.25">
      <c r="O1157" s="3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5:52" s="1" customFormat="1" x14ac:dyDescent="0.25">
      <c r="O1158" s="3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5:52" s="1" customFormat="1" x14ac:dyDescent="0.25">
      <c r="O1159" s="3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5:52" s="1" customFormat="1" x14ac:dyDescent="0.25">
      <c r="O1160" s="3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5:52" s="1" customFormat="1" x14ac:dyDescent="0.25">
      <c r="O1161" s="3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5:52" s="1" customFormat="1" x14ac:dyDescent="0.25">
      <c r="O1162" s="3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5:52" s="1" customFormat="1" x14ac:dyDescent="0.25">
      <c r="O1163" s="3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5:52" s="1" customFormat="1" x14ac:dyDescent="0.25">
      <c r="O1164" s="3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5:52" s="1" customFormat="1" x14ac:dyDescent="0.25">
      <c r="O1165" s="3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5:52" s="1" customFormat="1" x14ac:dyDescent="0.25">
      <c r="O1166" s="3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5:52" s="1" customFormat="1" x14ac:dyDescent="0.25">
      <c r="O1167" s="3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5:52" s="1" customFormat="1" x14ac:dyDescent="0.25">
      <c r="O1168" s="3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5:52" s="1" customFormat="1" x14ac:dyDescent="0.25">
      <c r="O1169" s="3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5:52" s="1" customFormat="1" x14ac:dyDescent="0.25">
      <c r="O1170" s="3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5:52" s="1" customFormat="1" x14ac:dyDescent="0.25">
      <c r="O1171" s="3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5:52" s="1" customFormat="1" x14ac:dyDescent="0.25">
      <c r="O1172" s="3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5:52" s="1" customFormat="1" x14ac:dyDescent="0.25">
      <c r="O1173" s="3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5:52" s="1" customFormat="1" x14ac:dyDescent="0.25">
      <c r="O1174" s="3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5:52" s="1" customFormat="1" x14ac:dyDescent="0.25">
      <c r="O1175" s="3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5:52" s="1" customFormat="1" x14ac:dyDescent="0.25">
      <c r="O1176" s="3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5:52" s="1" customFormat="1" x14ac:dyDescent="0.25">
      <c r="O1177" s="3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5:52" s="1" customFormat="1" x14ac:dyDescent="0.25">
      <c r="O1178" s="3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5:52" s="1" customFormat="1" x14ac:dyDescent="0.25">
      <c r="O1179" s="3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5:52" s="1" customFormat="1" x14ac:dyDescent="0.25">
      <c r="O1180" s="3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5:52" s="1" customFormat="1" x14ac:dyDescent="0.25">
      <c r="O1181" s="3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5:52" s="1" customFormat="1" x14ac:dyDescent="0.25">
      <c r="O1182" s="3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5:52" s="1" customFormat="1" x14ac:dyDescent="0.25">
      <c r="O1183" s="3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5:52" s="1" customFormat="1" x14ac:dyDescent="0.25">
      <c r="O1184" s="3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5:52" s="1" customFormat="1" x14ac:dyDescent="0.25">
      <c r="O1185" s="3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5:52" s="1" customFormat="1" x14ac:dyDescent="0.25">
      <c r="O1186" s="3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5:52" s="1" customFormat="1" x14ac:dyDescent="0.25">
      <c r="O1187" s="3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5:52" s="1" customFormat="1" x14ac:dyDescent="0.25">
      <c r="O1188" s="3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5:52" s="1" customFormat="1" x14ac:dyDescent="0.25">
      <c r="O1189" s="3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5:52" s="1" customFormat="1" x14ac:dyDescent="0.25">
      <c r="O1190" s="3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5:52" s="1" customFormat="1" x14ac:dyDescent="0.25">
      <c r="O1191" s="3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5:52" s="1" customFormat="1" x14ac:dyDescent="0.25">
      <c r="O1192" s="3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5:52" s="1" customFormat="1" x14ac:dyDescent="0.25">
      <c r="O1193" s="3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5:52" s="1" customFormat="1" x14ac:dyDescent="0.25">
      <c r="O1194" s="3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5:52" s="1" customFormat="1" x14ac:dyDescent="0.25">
      <c r="O1195" s="3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5:52" s="1" customFormat="1" x14ac:dyDescent="0.25">
      <c r="O1196" s="3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5:52" s="1" customFormat="1" x14ac:dyDescent="0.25">
      <c r="O1197" s="3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5:52" s="1" customFormat="1" x14ac:dyDescent="0.25">
      <c r="O1198" s="3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5:52" s="1" customFormat="1" x14ac:dyDescent="0.25">
      <c r="O1199" s="3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5:52" s="1" customFormat="1" x14ac:dyDescent="0.25">
      <c r="O1200" s="3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5:52" s="1" customFormat="1" x14ac:dyDescent="0.25">
      <c r="O1201" s="3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5:52" s="1" customFormat="1" x14ac:dyDescent="0.25">
      <c r="O1202" s="3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5:52" s="1" customFormat="1" x14ac:dyDescent="0.25">
      <c r="O1203" s="3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5:52" s="1" customFormat="1" x14ac:dyDescent="0.25">
      <c r="O1204" s="3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5:52" s="1" customFormat="1" x14ac:dyDescent="0.25">
      <c r="O1205" s="3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5:52" s="1" customFormat="1" x14ac:dyDescent="0.25">
      <c r="O1206" s="3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5:52" s="1" customFormat="1" x14ac:dyDescent="0.25">
      <c r="O1207" s="3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5:52" s="1" customFormat="1" x14ac:dyDescent="0.25">
      <c r="O1208" s="3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5:52" s="1" customFormat="1" x14ac:dyDescent="0.25">
      <c r="O1209" s="3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5:52" s="1" customFormat="1" x14ac:dyDescent="0.25">
      <c r="O1210" s="3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5:52" s="1" customFormat="1" x14ac:dyDescent="0.25">
      <c r="O1211" s="3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5:52" s="1" customFormat="1" x14ac:dyDescent="0.25">
      <c r="O1212" s="3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5:52" s="1" customFormat="1" x14ac:dyDescent="0.25">
      <c r="O1213" s="3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5:52" s="1" customFormat="1" x14ac:dyDescent="0.25">
      <c r="O1214" s="3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5:52" s="1" customFormat="1" x14ac:dyDescent="0.25">
      <c r="O1215" s="3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5:52" s="1" customFormat="1" x14ac:dyDescent="0.25">
      <c r="O1216" s="3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5:52" s="1" customFormat="1" x14ac:dyDescent="0.25">
      <c r="O1217" s="3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5:52" s="1" customFormat="1" x14ac:dyDescent="0.25">
      <c r="O1218" s="3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5:52" s="1" customFormat="1" x14ac:dyDescent="0.25">
      <c r="O1219" s="3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5:52" s="1" customFormat="1" x14ac:dyDescent="0.25">
      <c r="O1220" s="3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5:52" s="1" customFormat="1" x14ac:dyDescent="0.25">
      <c r="O1221" s="3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5:52" s="1" customFormat="1" x14ac:dyDescent="0.25">
      <c r="O1222" s="3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5:52" s="1" customFormat="1" x14ac:dyDescent="0.25">
      <c r="O1223" s="3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5:52" s="1" customFormat="1" x14ac:dyDescent="0.25">
      <c r="O1224" s="3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5:52" s="1" customFormat="1" x14ac:dyDescent="0.25">
      <c r="O1225" s="3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5:52" s="1" customFormat="1" x14ac:dyDescent="0.25">
      <c r="O1226" s="3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5:52" s="1" customFormat="1" x14ac:dyDescent="0.25">
      <c r="O1227" s="3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5:52" s="1" customFormat="1" x14ac:dyDescent="0.25">
      <c r="O1228" s="3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5:52" s="1" customFormat="1" x14ac:dyDescent="0.25">
      <c r="O1229" s="3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5:52" s="1" customFormat="1" x14ac:dyDescent="0.25">
      <c r="O1230" s="3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5:52" s="1" customFormat="1" x14ac:dyDescent="0.25">
      <c r="O1231" s="3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5:52" s="1" customFormat="1" x14ac:dyDescent="0.25">
      <c r="O1232" s="3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5:52" s="1" customFormat="1" x14ac:dyDescent="0.25">
      <c r="O1233" s="3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5:52" s="1" customFormat="1" x14ac:dyDescent="0.25">
      <c r="O1234" s="3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5:52" s="1" customFormat="1" x14ac:dyDescent="0.25">
      <c r="O1235" s="3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5:52" s="1" customFormat="1" x14ac:dyDescent="0.25">
      <c r="O1236" s="3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5:52" s="1" customFormat="1" x14ac:dyDescent="0.25">
      <c r="O1237" s="3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5:52" s="1" customFormat="1" x14ac:dyDescent="0.25">
      <c r="O1238" s="3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5:52" s="1" customFormat="1" x14ac:dyDescent="0.25">
      <c r="O1239" s="3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5:52" s="1" customFormat="1" x14ac:dyDescent="0.25">
      <c r="O1240" s="3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5:52" s="1" customFormat="1" x14ac:dyDescent="0.25">
      <c r="O1241" s="3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5:52" s="1" customFormat="1" x14ac:dyDescent="0.25">
      <c r="O1242" s="3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5:52" s="1" customFormat="1" x14ac:dyDescent="0.25">
      <c r="O1243" s="3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5:52" s="1" customFormat="1" x14ac:dyDescent="0.25">
      <c r="O1244" s="3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5:52" s="1" customFormat="1" x14ac:dyDescent="0.25">
      <c r="O1245" s="3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5:52" s="1" customFormat="1" x14ac:dyDescent="0.25">
      <c r="O1246" s="3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5:52" s="1" customFormat="1" x14ac:dyDescent="0.25">
      <c r="O1247" s="3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5:52" s="1" customFormat="1" x14ac:dyDescent="0.25">
      <c r="O1248" s="3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5:52" s="1" customFormat="1" x14ac:dyDescent="0.25">
      <c r="O1249" s="3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5:52" s="1" customFormat="1" x14ac:dyDescent="0.25">
      <c r="O1250" s="3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5:52" s="1" customFormat="1" x14ac:dyDescent="0.25">
      <c r="O1251" s="3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5:52" s="1" customFormat="1" x14ac:dyDescent="0.25">
      <c r="O1252" s="3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5:52" s="1" customFormat="1" x14ac:dyDescent="0.25">
      <c r="O1253" s="3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5:52" s="1" customFormat="1" x14ac:dyDescent="0.25">
      <c r="O1254" s="3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5:52" s="1" customFormat="1" x14ac:dyDescent="0.25">
      <c r="O1255" s="3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5:52" s="1" customFormat="1" x14ac:dyDescent="0.25">
      <c r="O1256" s="3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5:52" s="1" customFormat="1" x14ac:dyDescent="0.25">
      <c r="O1257" s="3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5:52" s="1" customFormat="1" x14ac:dyDescent="0.25">
      <c r="O1258" s="3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5:52" s="1" customFormat="1" x14ac:dyDescent="0.25">
      <c r="O1259" s="3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5:52" s="1" customFormat="1" x14ac:dyDescent="0.25">
      <c r="O1260" s="3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5:52" s="1" customFormat="1" x14ac:dyDescent="0.25">
      <c r="O1261" s="3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5:52" s="1" customFormat="1" x14ac:dyDescent="0.25">
      <c r="O1262" s="3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5:52" s="1" customFormat="1" x14ac:dyDescent="0.25">
      <c r="O1263" s="3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5:52" s="1" customFormat="1" x14ac:dyDescent="0.25">
      <c r="O1264" s="3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5:52" s="1" customFormat="1" x14ac:dyDescent="0.25">
      <c r="O1265" s="3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5:52" s="1" customFormat="1" x14ac:dyDescent="0.25">
      <c r="O1266" s="3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5:52" s="1" customFormat="1" x14ac:dyDescent="0.25">
      <c r="O1267" s="3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5:52" s="1" customFormat="1" x14ac:dyDescent="0.25">
      <c r="O1268" s="3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5:52" s="1" customFormat="1" x14ac:dyDescent="0.25">
      <c r="O1269" s="3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5:52" s="1" customFormat="1" x14ac:dyDescent="0.25">
      <c r="O1270" s="3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5:52" s="1" customFormat="1" x14ac:dyDescent="0.25">
      <c r="O1271" s="3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5:52" s="1" customFormat="1" x14ac:dyDescent="0.25">
      <c r="O1272" s="3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5:52" s="1" customFormat="1" x14ac:dyDescent="0.25">
      <c r="O1273" s="3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5:52" s="1" customFormat="1" x14ac:dyDescent="0.25">
      <c r="O1274" s="3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5:52" s="1" customFormat="1" x14ac:dyDescent="0.25">
      <c r="O1275" s="3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5:52" s="1" customFormat="1" x14ac:dyDescent="0.25">
      <c r="O1276" s="3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5:52" s="1" customFormat="1" x14ac:dyDescent="0.25">
      <c r="O1277" s="3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5:52" s="1" customFormat="1" x14ac:dyDescent="0.25">
      <c r="O1278" s="3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5:52" s="1" customFormat="1" x14ac:dyDescent="0.25">
      <c r="O1279" s="3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5:52" s="1" customFormat="1" x14ac:dyDescent="0.25">
      <c r="O1280" s="3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5:52" s="1" customFormat="1" x14ac:dyDescent="0.25">
      <c r="O1281" s="3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5:52" s="1" customFormat="1" x14ac:dyDescent="0.25">
      <c r="O1282" s="3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5:52" s="1" customFormat="1" x14ac:dyDescent="0.25">
      <c r="O1283" s="3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5:52" s="1" customFormat="1" x14ac:dyDescent="0.25">
      <c r="O1284" s="3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5:52" s="1" customFormat="1" x14ac:dyDescent="0.25">
      <c r="O1285" s="3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5:52" s="1" customFormat="1" x14ac:dyDescent="0.25">
      <c r="O1286" s="3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5:52" s="1" customFormat="1" x14ac:dyDescent="0.25">
      <c r="O1287" s="3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5:52" s="1" customFormat="1" x14ac:dyDescent="0.25">
      <c r="O1288" s="3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5:52" s="1" customFormat="1" x14ac:dyDescent="0.25">
      <c r="O1289" s="3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5:52" s="1" customFormat="1" x14ac:dyDescent="0.25">
      <c r="O1290" s="3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5:52" s="1" customFormat="1" x14ac:dyDescent="0.25">
      <c r="O1291" s="3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5:52" s="1" customFormat="1" x14ac:dyDescent="0.25">
      <c r="O1292" s="3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5:52" s="1" customFormat="1" x14ac:dyDescent="0.25">
      <c r="O1293" s="3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5:52" s="1" customFormat="1" x14ac:dyDescent="0.25">
      <c r="O1294" s="3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5:52" s="1" customFormat="1" x14ac:dyDescent="0.25">
      <c r="O1295" s="3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5:52" s="1" customFormat="1" x14ac:dyDescent="0.25">
      <c r="O1296" s="3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s="1" customFormat="1" x14ac:dyDescent="0.25">
      <c r="O1297" s="3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s="1" customFormat="1" x14ac:dyDescent="0.25">
      <c r="O1298" s="3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s="1" customFormat="1" x14ac:dyDescent="0.25">
      <c r="O1299" s="3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s="1" customFormat="1" x14ac:dyDescent="0.25">
      <c r="O1300" s="3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s="1" customFormat="1" x14ac:dyDescent="0.25">
      <c r="O1301" s="3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s="1" customFormat="1" x14ac:dyDescent="0.25">
      <c r="O1302" s="3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s="1" customFormat="1" x14ac:dyDescent="0.25">
      <c r="O1303" s="3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s="1" customFormat="1" x14ac:dyDescent="0.25">
      <c r="O1304" s="3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s="1" customFormat="1" x14ac:dyDescent="0.25">
      <c r="O1305" s="3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s="1" customFormat="1" x14ac:dyDescent="0.25">
      <c r="O1306" s="3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s="1" customFormat="1" x14ac:dyDescent="0.25">
      <c r="O1307" s="3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s="1" customFormat="1" x14ac:dyDescent="0.25">
      <c r="O1308" s="3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s="1" customFormat="1" x14ac:dyDescent="0.25">
      <c r="O1309" s="3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s="1" customFormat="1" x14ac:dyDescent="0.25">
      <c r="A1310"/>
      <c r="B1310"/>
      <c r="O1310" s="3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s="1" customFormat="1" x14ac:dyDescent="0.25">
      <c r="A1311"/>
      <c r="B1311"/>
      <c r="O1311" s="3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s="1" customFormat="1" x14ac:dyDescent="0.25">
      <c r="A1312"/>
      <c r="B1312"/>
      <c r="O1312" s="3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s="1" customFormat="1" x14ac:dyDescent="0.25">
      <c r="A1313"/>
      <c r="B1313"/>
      <c r="O1313" s="3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s="1" customFormat="1" x14ac:dyDescent="0.25">
      <c r="A1314"/>
      <c r="B1314"/>
      <c r="O1314" s="3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s="1" customFormat="1" x14ac:dyDescent="0.25">
      <c r="A1315"/>
      <c r="B1315"/>
      <c r="O1315" s="3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5"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3"/>
      <c r="P1316" s="1"/>
      <c r="Q1316" s="1"/>
      <c r="R1316" s="1"/>
    </row>
    <row r="1317" spans="1:52" x14ac:dyDescent="0.25"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3"/>
      <c r="P1317" s="1"/>
      <c r="Q1317" s="1"/>
      <c r="R1317" s="1"/>
    </row>
    <row r="1318" spans="1:52" x14ac:dyDescent="0.25"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3"/>
      <c r="P1318" s="1"/>
      <c r="Q1318" s="1"/>
      <c r="R1318" s="1"/>
    </row>
  </sheetData>
  <sheetProtection password="DC20" sheet="1" scenarios="1" formatCells="0"/>
  <mergeCells count="10">
    <mergeCell ref="H12:J12"/>
    <mergeCell ref="F13:N13"/>
    <mergeCell ref="E15:G15"/>
    <mergeCell ref="H15:O16"/>
    <mergeCell ref="C1:R1"/>
    <mergeCell ref="H7:J7"/>
    <mergeCell ref="H8:J8"/>
    <mergeCell ref="H9:J9"/>
    <mergeCell ref="H10:J10"/>
    <mergeCell ref="H11:J11"/>
  </mergeCells>
  <dataValidations count="2">
    <dataValidation allowBlank="1" showErrorMessage="1" error="Числото, което сте въвели не е между 1 и 5!" prompt="Може да въвеждате стойности между 1 и 5!" sqref="C9 B3"/>
    <dataValidation type="whole" allowBlank="1" showErrorMessage="1" error="Числото, което сте въвели не е между 1 и 5!" prompt="Може да въвеждате стойности между 1 и 5!" sqref="B2 C10:C1048576 C2:C8 B4:B1048576">
      <formula1>1</formula1>
      <formula2>5</formula2>
    </dataValidation>
  </dataValidations>
  <hyperlinks>
    <hyperlink ref="A1" location="Начало!A1" display="Начало"/>
    <hyperlink ref="B1" location="Survey_1!A1" display="Данни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C1315"/>
  <sheetViews>
    <sheetView zoomScale="90" zoomScaleNormal="90" workbookViewId="0"/>
  </sheetViews>
  <sheetFormatPr defaultRowHeight="15" x14ac:dyDescent="0.25"/>
  <cols>
    <col min="1" max="1" width="9.28515625" customWidth="1"/>
    <col min="2" max="3" width="14.28515625" customWidth="1"/>
    <col min="4" max="4" width="9.140625" style="1"/>
    <col min="5" max="5" width="5" style="1" customWidth="1"/>
    <col min="6" max="6" width="10.7109375" customWidth="1"/>
    <col min="14" max="14" width="6.85546875" customWidth="1"/>
    <col min="15" max="15" width="12" customWidth="1"/>
    <col min="16" max="16" width="6" style="23" customWidth="1"/>
    <col min="17" max="17" width="7.85546875" style="24" customWidth="1"/>
    <col min="18" max="19" width="9.140625" style="24"/>
    <col min="22" max="53" width="9.140625" style="2"/>
  </cols>
  <sheetData>
    <row r="1" spans="1:54" s="1" customFormat="1" ht="18.75" x14ac:dyDescent="0.25">
      <c r="A1" s="216" t="s">
        <v>243</v>
      </c>
      <c r="F1" s="412" t="s">
        <v>18</v>
      </c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4" s="1" customFormat="1" x14ac:dyDescent="0.25">
      <c r="A2" s="216" t="s">
        <v>297</v>
      </c>
      <c r="P2" s="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4" s="1" customFormat="1" x14ac:dyDescent="0.25">
      <c r="A3" s="216" t="s">
        <v>454</v>
      </c>
      <c r="D3" s="1" t="s">
        <v>19</v>
      </c>
      <c r="P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4" s="1" customFormat="1" x14ac:dyDescent="0.25">
      <c r="D4" s="1" t="s">
        <v>20</v>
      </c>
      <c r="P4" s="3"/>
      <c r="Q4" s="21" t="s">
        <v>21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4" s="1" customFormat="1" x14ac:dyDescent="0.25">
      <c r="D5" s="1" t="s">
        <v>22</v>
      </c>
      <c r="P5" s="3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4" s="1" customFormat="1" x14ac:dyDescent="0.25">
      <c r="P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4" s="1" customFormat="1" x14ac:dyDescent="0.25">
      <c r="G7" s="1" t="s">
        <v>23</v>
      </c>
      <c r="P7" s="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4" s="1" customFormat="1" x14ac:dyDescent="0.25">
      <c r="C8" s="1" t="s">
        <v>24</v>
      </c>
      <c r="G8" s="416" t="str">
        <f>B9</f>
        <v>Променлива Х</v>
      </c>
      <c r="H8" s="417"/>
      <c r="I8" s="417"/>
      <c r="K8" s="416" t="str">
        <f>C9</f>
        <v>Променлива Y</v>
      </c>
      <c r="L8" s="417"/>
      <c r="M8" s="417"/>
      <c r="P8" s="3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4" x14ac:dyDescent="0.25">
      <c r="A9" s="4" t="s">
        <v>1</v>
      </c>
      <c r="B9" s="25" t="s">
        <v>25</v>
      </c>
      <c r="C9" s="25" t="s">
        <v>26</v>
      </c>
      <c r="D9" s="9"/>
      <c r="F9" s="1"/>
      <c r="G9" s="4" t="s">
        <v>3</v>
      </c>
      <c r="H9" s="418" t="s">
        <v>4</v>
      </c>
      <c r="I9" s="419"/>
      <c r="J9" s="1"/>
      <c r="K9" s="4" t="s">
        <v>3</v>
      </c>
      <c r="L9" s="418" t="s">
        <v>4</v>
      </c>
      <c r="M9" s="419"/>
      <c r="N9" s="1"/>
      <c r="O9" s="1"/>
      <c r="P9" s="3"/>
      <c r="Q9" s="1"/>
      <c r="R9" s="1"/>
      <c r="S9" s="1"/>
      <c r="T9" s="2"/>
      <c r="U9" s="2"/>
    </row>
    <row r="10" spans="1:54" x14ac:dyDescent="0.25">
      <c r="A10" s="5">
        <v>1</v>
      </c>
      <c r="B10" s="71"/>
      <c r="C10" s="71"/>
      <c r="D10" s="10"/>
      <c r="F10" s="1"/>
      <c r="G10" s="5">
        <v>1</v>
      </c>
      <c r="H10" s="415"/>
      <c r="I10" s="415"/>
      <c r="J10" s="1"/>
      <c r="K10" s="5">
        <v>1</v>
      </c>
      <c r="L10" s="415"/>
      <c r="M10" s="415"/>
      <c r="N10" s="1"/>
      <c r="O10" s="1"/>
      <c r="P10" s="3"/>
      <c r="Q10" s="1"/>
      <c r="R10" s="1"/>
      <c r="S10" s="1"/>
      <c r="T10" s="2"/>
      <c r="U10" s="2"/>
    </row>
    <row r="11" spans="1:54" x14ac:dyDescent="0.25">
      <c r="A11" s="6">
        <v>2</v>
      </c>
      <c r="B11" s="71"/>
      <c r="C11" s="71"/>
      <c r="D11" s="10"/>
      <c r="F11" s="1"/>
      <c r="G11" s="5">
        <v>2</v>
      </c>
      <c r="H11" s="415"/>
      <c r="I11" s="415"/>
      <c r="J11" s="1"/>
      <c r="K11" s="5">
        <v>2</v>
      </c>
      <c r="L11" s="415"/>
      <c r="M11" s="415"/>
      <c r="N11" s="1"/>
      <c r="O11" s="1"/>
      <c r="P11" s="3"/>
      <c r="Q11" s="1"/>
      <c r="R11" s="1"/>
      <c r="S11" s="2"/>
      <c r="T11" s="2"/>
      <c r="U11" s="2"/>
    </row>
    <row r="12" spans="1:54" x14ac:dyDescent="0.25">
      <c r="A12" s="6">
        <v>3</v>
      </c>
      <c r="B12" s="71"/>
      <c r="C12" s="71"/>
      <c r="D12" s="10"/>
      <c r="F12" s="1"/>
      <c r="G12" s="5">
        <v>3</v>
      </c>
      <c r="H12" s="415"/>
      <c r="I12" s="415"/>
      <c r="J12" s="1"/>
      <c r="K12" s="5">
        <v>3</v>
      </c>
      <c r="L12" s="415"/>
      <c r="M12" s="415"/>
      <c r="N12" s="1"/>
      <c r="O12" s="1"/>
      <c r="P12" s="3"/>
      <c r="Q12" s="1"/>
      <c r="R12" s="1"/>
      <c r="S12" s="2"/>
      <c r="T12" s="2"/>
      <c r="U12" s="2"/>
    </row>
    <row r="13" spans="1:54" x14ac:dyDescent="0.25">
      <c r="A13" s="6">
        <v>4</v>
      </c>
      <c r="B13" s="71"/>
      <c r="C13" s="71"/>
      <c r="D13" s="10"/>
      <c r="F13" s="1"/>
      <c r="G13" s="5">
        <v>4</v>
      </c>
      <c r="H13" s="415"/>
      <c r="I13" s="415"/>
      <c r="J13" s="1"/>
      <c r="K13" s="5">
        <v>4</v>
      </c>
      <c r="L13" s="415"/>
      <c r="M13" s="415"/>
      <c r="N13" s="1"/>
      <c r="O13" s="1"/>
      <c r="P13" s="3"/>
      <c r="Q13" s="1"/>
      <c r="R13" s="1"/>
      <c r="T13" s="2"/>
      <c r="U13" s="2"/>
    </row>
    <row r="14" spans="1:54" x14ac:dyDescent="0.25">
      <c r="A14" s="6">
        <v>5</v>
      </c>
      <c r="B14" s="71"/>
      <c r="C14" s="71"/>
      <c r="D14" s="10"/>
      <c r="G14" s="5">
        <v>5</v>
      </c>
      <c r="H14" s="415"/>
      <c r="I14" s="415"/>
      <c r="J14" s="1"/>
      <c r="K14" s="5">
        <v>5</v>
      </c>
      <c r="L14" s="415"/>
      <c r="M14" s="415"/>
      <c r="N14" s="2"/>
      <c r="O14" s="2"/>
      <c r="P14" s="18"/>
      <c r="Q14" s="2"/>
      <c r="R14" s="2"/>
      <c r="S14" s="2"/>
      <c r="T14" s="2"/>
      <c r="U14" s="2"/>
    </row>
    <row r="15" spans="1:54" x14ac:dyDescent="0.25">
      <c r="A15" s="6">
        <v>6</v>
      </c>
      <c r="B15" s="71"/>
      <c r="C15" s="71"/>
      <c r="D15" s="10"/>
      <c r="F15" s="1"/>
      <c r="G15" s="1"/>
      <c r="H15" s="1"/>
      <c r="I15" s="1"/>
      <c r="J15" s="1"/>
      <c r="K15" s="1"/>
      <c r="L15" s="1"/>
      <c r="M15" s="2"/>
      <c r="N15" s="2"/>
      <c r="O15" s="2"/>
      <c r="P15" s="18"/>
      <c r="Q15" s="2"/>
      <c r="R15" s="2"/>
      <c r="S15" s="2"/>
      <c r="T15" s="2"/>
      <c r="U15" s="2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7"/>
    </row>
    <row r="16" spans="1:54" x14ac:dyDescent="0.25">
      <c r="A16" s="6">
        <v>7</v>
      </c>
      <c r="B16" s="71"/>
      <c r="C16" s="71"/>
      <c r="D16" s="10"/>
      <c r="G16" s="1"/>
      <c r="H16" s="1"/>
      <c r="I16" s="1"/>
      <c r="J16" s="1"/>
      <c r="K16" s="1"/>
      <c r="L16" s="1"/>
      <c r="M16" s="2"/>
      <c r="O16" s="2"/>
      <c r="P16" s="18"/>
      <c r="Q16" s="2"/>
      <c r="R16" s="2"/>
      <c r="S16" s="2"/>
      <c r="T16" s="2"/>
      <c r="U16" s="2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7"/>
    </row>
    <row r="17" spans="1:54" x14ac:dyDescent="0.25">
      <c r="A17" s="6">
        <v>8</v>
      </c>
      <c r="B17" s="71"/>
      <c r="C17" s="71"/>
      <c r="D17" s="10"/>
      <c r="F17" s="26" t="s">
        <v>27</v>
      </c>
      <c r="G17" s="1"/>
      <c r="H17" s="1"/>
      <c r="I17" s="1"/>
      <c r="J17" s="1"/>
      <c r="K17" s="1"/>
      <c r="L17" s="1"/>
      <c r="M17" s="2"/>
      <c r="N17" s="2"/>
      <c r="O17" s="2"/>
      <c r="P17" s="18"/>
      <c r="Q17" s="2"/>
      <c r="R17" s="2"/>
      <c r="S17" s="2"/>
      <c r="T17" s="2"/>
      <c r="U17" s="2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7"/>
    </row>
    <row r="18" spans="1:54" x14ac:dyDescent="0.25">
      <c r="A18" s="6">
        <v>9</v>
      </c>
      <c r="B18" s="71"/>
      <c r="C18" s="71"/>
      <c r="D18" s="10"/>
      <c r="F18" s="1"/>
      <c r="G18" s="420" t="str">
        <f>C9</f>
        <v>Променлива Y</v>
      </c>
      <c r="H18" s="420"/>
      <c r="I18" s="420"/>
      <c r="J18" s="420"/>
      <c r="K18" s="420"/>
      <c r="L18" s="421" t="s">
        <v>9</v>
      </c>
      <c r="M18" s="2"/>
      <c r="N18" s="2"/>
      <c r="O18" s="2"/>
      <c r="P18" s="18"/>
      <c r="Q18" s="2"/>
      <c r="R18" s="2"/>
      <c r="S18" s="2"/>
      <c r="T18" s="19" t="s">
        <v>28</v>
      </c>
      <c r="U18" s="2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7"/>
    </row>
    <row r="19" spans="1:54" x14ac:dyDescent="0.25">
      <c r="A19" s="6">
        <v>11</v>
      </c>
      <c r="B19" s="71"/>
      <c r="C19" s="71"/>
      <c r="D19" s="10"/>
      <c r="F19" s="1"/>
      <c r="G19" s="7" t="str">
        <f>IF(L10="","",L10)</f>
        <v/>
      </c>
      <c r="H19" s="7" t="str">
        <f>IF(L11="","",L11)</f>
        <v/>
      </c>
      <c r="I19" s="7" t="str">
        <f>IF(L12="","",L12)</f>
        <v/>
      </c>
      <c r="J19" s="7" t="str">
        <f>IF(L13="","",L13)</f>
        <v/>
      </c>
      <c r="K19" s="7" t="str">
        <f>IF(L14="","",L14)</f>
        <v/>
      </c>
      <c r="L19" s="413"/>
      <c r="M19" s="2"/>
      <c r="N19" s="2"/>
      <c r="O19" s="2"/>
      <c r="P19" s="18"/>
      <c r="Q19" s="21" t="s">
        <v>29</v>
      </c>
      <c r="R19" s="2"/>
      <c r="S19" s="2"/>
      <c r="T19" s="2"/>
      <c r="U19" s="2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7"/>
    </row>
    <row r="20" spans="1:54" ht="15" customHeight="1" x14ac:dyDescent="0.25">
      <c r="A20" s="6">
        <v>12</v>
      </c>
      <c r="B20" s="71"/>
      <c r="C20" s="71"/>
      <c r="D20" s="10"/>
      <c r="E20" s="422" t="str">
        <f>B9</f>
        <v>Променлива Х</v>
      </c>
      <c r="F20" s="424" t="str">
        <f>IF(H10="","",H10)</f>
        <v/>
      </c>
      <c r="G20" s="426" t="str">
        <f>IF(OR($BB$38=0,$BC$38=0),"",COUNTIFS($B:$B,$G$10,$C:$C,K10))</f>
        <v/>
      </c>
      <c r="H20" s="426" t="str">
        <f>IF(OR($BB$38=0,$BC$38=0),"",COUNTIFS($B:$B,$G$10,$C:$C,$K$11))</f>
        <v/>
      </c>
      <c r="I20" s="426" t="str">
        <f>IF(OR($BB$38=0,$BC$38=0),"",COUNTIFS($B:$B,$G$10,$C:$C,K12))</f>
        <v/>
      </c>
      <c r="J20" s="426" t="str">
        <f>IF(OR($BB$38=0,$BC$38=0),"",COUNTIFS($B:$B,G10,$C:$C,$K$13))</f>
        <v/>
      </c>
      <c r="K20" s="426" t="str">
        <f>IF(OR($BB$38=0,$BC$38=0),"",COUNTIFS($B:$B,$G$10,$C:$C,K14))</f>
        <v/>
      </c>
      <c r="L20" s="428">
        <f>SUM(G20:K20)</f>
        <v>0</v>
      </c>
      <c r="M20" s="2"/>
      <c r="N20" s="2"/>
      <c r="O20" s="2"/>
      <c r="P20" s="18"/>
      <c r="Q20" s="2"/>
      <c r="R20" s="2"/>
      <c r="S20" s="2"/>
      <c r="T20" s="2"/>
      <c r="U20" s="2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7"/>
    </row>
    <row r="21" spans="1:54" x14ac:dyDescent="0.25">
      <c r="A21" s="6">
        <v>13</v>
      </c>
      <c r="B21" s="71"/>
      <c r="C21" s="71"/>
      <c r="D21" s="10"/>
      <c r="E21" s="423"/>
      <c r="F21" s="425"/>
      <c r="G21" s="427"/>
      <c r="H21" s="427"/>
      <c r="I21" s="427"/>
      <c r="J21" s="427"/>
      <c r="K21" s="427"/>
      <c r="L21" s="428"/>
      <c r="M21" s="2"/>
      <c r="N21" s="2"/>
      <c r="O21" s="2"/>
      <c r="P21" s="18"/>
      <c r="Q21" s="2"/>
      <c r="R21" s="2"/>
      <c r="S21" s="2"/>
      <c r="T21" s="2"/>
      <c r="U21" s="2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7"/>
    </row>
    <row r="22" spans="1:54" x14ac:dyDescent="0.25">
      <c r="A22" s="6">
        <v>14</v>
      </c>
      <c r="B22" s="71"/>
      <c r="C22" s="71"/>
      <c r="D22" s="10"/>
      <c r="E22" s="423"/>
      <c r="F22" s="424" t="str">
        <f>IF(H11="","",H11)</f>
        <v/>
      </c>
      <c r="G22" s="426" t="str">
        <f>IF(OR($BB$38=0,$BC$38=0),"",COUNTIFS($B:$B,$G$11,$C:$C,K10))</f>
        <v/>
      </c>
      <c r="H22" s="426" t="str">
        <f>IF(OR($BB$38=0,$BC$38=0),"",COUNTIFS($B:$B,$G$11,$C:$C,$K$11))</f>
        <v/>
      </c>
      <c r="I22" s="426" t="str">
        <f>IF(OR($BB$38=0,$BC$38=0),"",COUNTIFS($B:$B,$G$11,$C:$C,K12))</f>
        <v/>
      </c>
      <c r="J22" s="426" t="str">
        <f>IF(OR($BB$38=0,$BC$38=0),"",COUNTIFS($B:$B,G11,$C:$C,$K$13))</f>
        <v/>
      </c>
      <c r="K22" s="426" t="str">
        <f>IF(OR($BB$38=0,$BC$38=0),"",COUNTIFS($B:$B,$G$11,$C:$C,K14))</f>
        <v/>
      </c>
      <c r="L22" s="428">
        <f>SUM(G22:K22)</f>
        <v>0</v>
      </c>
      <c r="M22" s="2"/>
      <c r="N22" s="2"/>
      <c r="O22" s="2"/>
      <c r="P22" s="18"/>
      <c r="R22" s="2"/>
      <c r="S22" s="2"/>
      <c r="T22" s="2"/>
      <c r="U22" s="2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7"/>
    </row>
    <row r="23" spans="1:54" x14ac:dyDescent="0.25">
      <c r="A23" s="6">
        <v>15</v>
      </c>
      <c r="B23" s="71"/>
      <c r="C23" s="71"/>
      <c r="D23" s="10"/>
      <c r="E23" s="423"/>
      <c r="F23" s="425"/>
      <c r="G23" s="427"/>
      <c r="H23" s="427"/>
      <c r="I23" s="427"/>
      <c r="J23" s="427"/>
      <c r="K23" s="427"/>
      <c r="L23" s="428"/>
      <c r="M23" s="2"/>
      <c r="N23" s="2"/>
      <c r="O23" s="2"/>
      <c r="P23" s="18"/>
      <c r="Q23" s="2"/>
      <c r="R23" s="2"/>
      <c r="S23" s="2"/>
      <c r="T23" s="2"/>
      <c r="U23" s="2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7"/>
    </row>
    <row r="24" spans="1:54" x14ac:dyDescent="0.25">
      <c r="A24" s="6">
        <v>16</v>
      </c>
      <c r="B24" s="71"/>
      <c r="C24" s="71"/>
      <c r="D24" s="10"/>
      <c r="E24" s="423"/>
      <c r="F24" s="424" t="str">
        <f>IF(H12="","",H12)</f>
        <v/>
      </c>
      <c r="G24" s="426" t="str">
        <f>IF(OR($BB$38=0,$BC$38=0),"",COUNTIFS($B:$B,$G$12,$C:$C,K10))</f>
        <v/>
      </c>
      <c r="H24" s="426" t="str">
        <f>IF(OR($BB$38=0,$BC$38=0),"",COUNTIFS($B:$B,$G$12,$C:$C,$K$11))</f>
        <v/>
      </c>
      <c r="I24" s="426" t="str">
        <f>IF(OR($BB$38=0,$BC$38=0),"",COUNTIFS($B:$B,$G$12,$C:$C,K12))</f>
        <v/>
      </c>
      <c r="J24" s="426" t="str">
        <f>IF(OR($BB$38=0,$BC$38=0),"",COUNTIFS($B:$B,G12,$C:$C,$K$13))</f>
        <v/>
      </c>
      <c r="K24" s="426" t="str">
        <f>IF(OR($BB$38=0,$BC$38=0),"",COUNTIFS($B:$B,$G$12,$C:$C,K14))</f>
        <v/>
      </c>
      <c r="L24" s="428">
        <f>SUM(G24:K24)</f>
        <v>0</v>
      </c>
      <c r="M24" s="2"/>
      <c r="N24" s="2"/>
      <c r="O24" s="2"/>
      <c r="P24" s="18"/>
      <c r="Q24" s="2"/>
      <c r="R24" s="2"/>
      <c r="S24" s="2"/>
      <c r="T24" s="1"/>
      <c r="U24" s="1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7"/>
    </row>
    <row r="25" spans="1:54" x14ac:dyDescent="0.25">
      <c r="A25" s="6">
        <v>17</v>
      </c>
      <c r="B25" s="71"/>
      <c r="C25" s="71"/>
      <c r="D25" s="10"/>
      <c r="E25" s="423"/>
      <c r="F25" s="425"/>
      <c r="G25" s="427"/>
      <c r="H25" s="427"/>
      <c r="I25" s="427"/>
      <c r="J25" s="427"/>
      <c r="K25" s="427"/>
      <c r="L25" s="428"/>
      <c r="M25" s="2"/>
      <c r="N25" s="2"/>
      <c r="O25" s="2"/>
      <c r="P25" s="18"/>
      <c r="R25" s="2"/>
      <c r="S25" s="2"/>
      <c r="T25" s="1"/>
      <c r="U25" s="1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7"/>
    </row>
    <row r="26" spans="1:54" x14ac:dyDescent="0.25">
      <c r="A26" s="6">
        <v>18</v>
      </c>
      <c r="B26" s="71"/>
      <c r="C26" s="71"/>
      <c r="D26" s="10"/>
      <c r="E26" s="423"/>
      <c r="F26" s="424" t="str">
        <f>IF(H13="","",H13)</f>
        <v/>
      </c>
      <c r="G26" s="426" t="str">
        <f>IF(OR($BB$38=0,$BC$38=0),"",COUNTIFS($B:$B,$G$13,$C:$C,K10))</f>
        <v/>
      </c>
      <c r="H26" s="426" t="str">
        <f>IF(OR($BB$38=0,$BC$38=0),"",COUNTIFS($B:$B,$G$13,$C:$C,$K$11))</f>
        <v/>
      </c>
      <c r="I26" s="426" t="str">
        <f>IF(OR($BB$38=0,$BC$38=0),"",COUNTIFS($B:$B,$G$13,$C:$C,K12))</f>
        <v/>
      </c>
      <c r="J26" s="426" t="str">
        <f>IF(OR($BB$38=0,$BC$38=0),"",COUNTIFS($B:$B,G13,$C:$C,$K$13))</f>
        <v/>
      </c>
      <c r="K26" s="426" t="str">
        <f>IF(OR($BB$38=0,$BC$38=0),"",COUNTIFS($B:$B,$G$13,$C:$C,K14))</f>
        <v/>
      </c>
      <c r="L26" s="428">
        <f>SUM(G26:K26)</f>
        <v>0</v>
      </c>
      <c r="M26" s="2"/>
      <c r="N26" s="2"/>
      <c r="O26" s="2"/>
      <c r="P26" s="18"/>
      <c r="Q26" s="2"/>
      <c r="R26" s="2"/>
      <c r="S26" s="1"/>
      <c r="T26" s="1"/>
      <c r="U26" s="1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7"/>
    </row>
    <row r="27" spans="1:54" x14ac:dyDescent="0.25">
      <c r="A27" s="6">
        <v>19</v>
      </c>
      <c r="B27" s="71"/>
      <c r="C27" s="71"/>
      <c r="D27" s="10"/>
      <c r="E27" s="423"/>
      <c r="F27" s="425"/>
      <c r="G27" s="427"/>
      <c r="H27" s="427"/>
      <c r="I27" s="427"/>
      <c r="J27" s="427"/>
      <c r="K27" s="427"/>
      <c r="L27" s="428"/>
      <c r="M27" s="2"/>
      <c r="N27" s="2"/>
      <c r="O27" s="2"/>
      <c r="P27" s="18"/>
      <c r="Q27" s="2"/>
      <c r="R27" s="2"/>
      <c r="S27" s="1"/>
      <c r="T27" s="1"/>
      <c r="U27" s="1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7"/>
    </row>
    <row r="28" spans="1:54" x14ac:dyDescent="0.25">
      <c r="A28" s="6">
        <v>20</v>
      </c>
      <c r="B28" s="71"/>
      <c r="C28" s="71"/>
      <c r="D28" s="10"/>
      <c r="E28" s="423"/>
      <c r="F28" s="424" t="str">
        <f>IF(H14="","",H14)</f>
        <v/>
      </c>
      <c r="G28" s="426" t="str">
        <f>IF(OR($BB$38=0,$BC$38=0),"",COUNTIFS($B:$B,$G$14,$C:$C,K10))</f>
        <v/>
      </c>
      <c r="H28" s="426" t="str">
        <f>IF(OR($BB$38=0,$BC$38=0),"",COUNTIFS($B:$B,$G$14,$C:$C,$K$11))</f>
        <v/>
      </c>
      <c r="I28" s="426" t="str">
        <f>IF(OR($BB$38=0,$BC$38=0),"",COUNTIFS($B:$B,$G$14,$C:$C,K12))</f>
        <v/>
      </c>
      <c r="J28" s="426" t="str">
        <f>IF(OR($BB$38=0,$BC$38=0),"",COUNTIFS($B:$B,G14,$C:$C,$K$13))</f>
        <v/>
      </c>
      <c r="K28" s="426" t="str">
        <f>IF(OR($BB$38=0,$BC$38=0),"",COUNTIFS($B:$B,$G$14,$C:$C,K14))</f>
        <v/>
      </c>
      <c r="L28" s="428">
        <f>SUM(G28:K28)</f>
        <v>0</v>
      </c>
      <c r="M28" s="2"/>
      <c r="N28" s="2"/>
      <c r="O28" s="2"/>
      <c r="P28" s="18"/>
      <c r="Q28" s="2"/>
      <c r="R28" s="2"/>
      <c r="S28" s="1"/>
      <c r="T28" s="1"/>
      <c r="U28" s="1"/>
      <c r="AH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7"/>
    </row>
    <row r="29" spans="1:54" x14ac:dyDescent="0.25">
      <c r="A29" s="6">
        <v>21</v>
      </c>
      <c r="B29" s="71"/>
      <c r="C29" s="71"/>
      <c r="D29" s="10"/>
      <c r="E29" s="423"/>
      <c r="F29" s="425"/>
      <c r="G29" s="427"/>
      <c r="H29" s="427"/>
      <c r="I29" s="427"/>
      <c r="J29" s="427"/>
      <c r="K29" s="427"/>
      <c r="L29" s="428"/>
      <c r="M29" s="1"/>
      <c r="N29" s="1"/>
      <c r="O29" s="1"/>
      <c r="P29" s="3"/>
      <c r="Q29" s="1"/>
      <c r="R29" s="1"/>
      <c r="S29" s="1"/>
      <c r="T29" s="1"/>
      <c r="U29" s="1"/>
      <c r="AH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7"/>
    </row>
    <row r="30" spans="1:54" x14ac:dyDescent="0.25">
      <c r="A30" s="6">
        <v>23</v>
      </c>
      <c r="B30" s="71"/>
      <c r="C30" s="71"/>
      <c r="D30" s="10"/>
      <c r="F30" s="28" t="s">
        <v>9</v>
      </c>
      <c r="G30" s="29">
        <f t="shared" ref="G30:L30" si="0">SUM(G20:G28)</f>
        <v>0</v>
      </c>
      <c r="H30" s="29">
        <f t="shared" si="0"/>
        <v>0</v>
      </c>
      <c r="I30" s="29">
        <f t="shared" si="0"/>
        <v>0</v>
      </c>
      <c r="J30" s="29">
        <f t="shared" si="0"/>
        <v>0</v>
      </c>
      <c r="K30" s="29">
        <f t="shared" si="0"/>
        <v>0</v>
      </c>
      <c r="L30" s="30">
        <f t="shared" si="0"/>
        <v>0</v>
      </c>
      <c r="M30" s="1"/>
      <c r="N30" s="1"/>
      <c r="O30" s="1"/>
      <c r="P30" s="3"/>
      <c r="Q30" s="1"/>
      <c r="R30" s="1"/>
      <c r="S30" s="1"/>
      <c r="T30" s="1"/>
      <c r="U30" s="1"/>
      <c r="AH30" s="26"/>
      <c r="AJ30" s="26"/>
      <c r="AK30" s="26"/>
      <c r="AL30" s="26"/>
      <c r="AM30" s="31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7"/>
    </row>
    <row r="31" spans="1:54" x14ac:dyDescent="0.25">
      <c r="A31" s="6">
        <v>24</v>
      </c>
      <c r="B31" s="71"/>
      <c r="C31" s="71"/>
      <c r="D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3"/>
      <c r="Q31" s="1"/>
      <c r="R31" s="1"/>
      <c r="S31" s="1"/>
      <c r="T31" s="1"/>
      <c r="U31" s="1"/>
      <c r="AH31" s="26"/>
      <c r="AJ31" s="26"/>
      <c r="AK31" s="26"/>
      <c r="AL31" s="26">
        <v>1</v>
      </c>
      <c r="AM31" s="26">
        <v>2</v>
      </c>
      <c r="AN31" s="26">
        <v>3</v>
      </c>
      <c r="AO31" s="26">
        <v>4</v>
      </c>
      <c r="AP31" s="26">
        <v>5</v>
      </c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7"/>
    </row>
    <row r="32" spans="1:54" x14ac:dyDescent="0.25">
      <c r="A32" s="6">
        <v>25</v>
      </c>
      <c r="B32" s="71"/>
      <c r="C32" s="71"/>
      <c r="D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3"/>
      <c r="Q32" s="1"/>
      <c r="R32" s="1"/>
      <c r="S32" s="1"/>
      <c r="T32" s="1"/>
      <c r="U32" s="1"/>
      <c r="AH32" s="26"/>
      <c r="AJ32" s="26"/>
      <c r="AK32" s="26">
        <v>1</v>
      </c>
      <c r="AL32" s="26" t="e">
        <f>G20/$L$20*100</f>
        <v>#VALUE!</v>
      </c>
      <c r="AM32" s="26" t="e">
        <f>H20/$L$20*100</f>
        <v>#VALUE!</v>
      </c>
      <c r="AN32" s="26" t="e">
        <f>I20/$L$20*100</f>
        <v>#VALUE!</v>
      </c>
      <c r="AO32" s="26" t="e">
        <f>J20/$L$20*100</f>
        <v>#VALUE!</v>
      </c>
      <c r="AP32" s="26" t="e">
        <f>K20/$L$20*100</f>
        <v>#VALUE!</v>
      </c>
      <c r="AQ32" s="26" t="e">
        <f>SUM(AL32:AP32)</f>
        <v>#VALUE!</v>
      </c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7"/>
    </row>
    <row r="33" spans="1:55" x14ac:dyDescent="0.25">
      <c r="A33" s="6">
        <v>26</v>
      </c>
      <c r="B33" s="71"/>
      <c r="C33" s="71"/>
      <c r="D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3"/>
      <c r="Q33" s="1"/>
      <c r="R33" s="1"/>
      <c r="S33" s="1"/>
      <c r="T33" s="1"/>
      <c r="U33" s="1"/>
      <c r="AH33" s="26"/>
      <c r="AI33" s="26">
        <f t="shared" ref="AI33" si="1">L15</f>
        <v>0</v>
      </c>
      <c r="AJ33" s="26"/>
      <c r="AK33" s="26">
        <v>2</v>
      </c>
      <c r="AL33" s="26" t="e">
        <f>G22/$L$22*100</f>
        <v>#VALUE!</v>
      </c>
      <c r="AM33" s="26" t="e">
        <f>H22/$L$22*100</f>
        <v>#VALUE!</v>
      </c>
      <c r="AN33" s="26" t="e">
        <f>I22/$L$22*100</f>
        <v>#VALUE!</v>
      </c>
      <c r="AO33" s="26" t="e">
        <f>J22/$L$22*100</f>
        <v>#VALUE!</v>
      </c>
      <c r="AP33" s="26" t="e">
        <f>K22/$L$22*100</f>
        <v>#VALUE!</v>
      </c>
      <c r="AQ33" s="26" t="e">
        <f t="shared" ref="AQ33:AQ36" si="2">SUM(AL33:AP33)</f>
        <v>#VALUE!</v>
      </c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7"/>
    </row>
    <row r="34" spans="1:55" x14ac:dyDescent="0.25">
      <c r="A34" s="6">
        <v>27</v>
      </c>
      <c r="B34" s="71"/>
      <c r="C34" s="71"/>
      <c r="D34" s="10"/>
      <c r="F34" s="1"/>
      <c r="G34" s="1"/>
      <c r="H34" s="1"/>
      <c r="I34" s="1"/>
      <c r="J34" s="1"/>
      <c r="K34" s="1"/>
      <c r="L34" s="1"/>
      <c r="M34" s="1"/>
      <c r="N34" s="1"/>
      <c r="O34" s="1"/>
      <c r="P34" s="3"/>
      <c r="Q34" s="1"/>
      <c r="R34" s="1"/>
      <c r="S34" s="1"/>
      <c r="T34" s="1"/>
      <c r="U34" s="1"/>
      <c r="AH34" s="26"/>
      <c r="AI34" s="26"/>
      <c r="AJ34" s="26"/>
      <c r="AK34" s="26">
        <v>3</v>
      </c>
      <c r="AL34" s="26" t="e">
        <f>G24/$L$24*100</f>
        <v>#VALUE!</v>
      </c>
      <c r="AM34" s="26" t="e">
        <f>H24/$L$24*100</f>
        <v>#VALUE!</v>
      </c>
      <c r="AN34" s="26" t="e">
        <f>I24/$L$24*100</f>
        <v>#VALUE!</v>
      </c>
      <c r="AO34" s="26" t="e">
        <f>J24/$L$24*100</f>
        <v>#VALUE!</v>
      </c>
      <c r="AP34" s="26" t="e">
        <f>K24/$L$24*100</f>
        <v>#VALUE!</v>
      </c>
      <c r="AQ34" s="26" t="e">
        <f t="shared" si="2"/>
        <v>#VALUE!</v>
      </c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7"/>
    </row>
    <row r="35" spans="1:55" x14ac:dyDescent="0.25">
      <c r="A35" s="6">
        <v>28</v>
      </c>
      <c r="B35" s="71"/>
      <c r="C35" s="71"/>
      <c r="D35" s="10"/>
      <c r="F35" s="1"/>
      <c r="G35" s="1"/>
      <c r="H35" s="1"/>
      <c r="I35" s="1"/>
      <c r="J35" s="1"/>
      <c r="K35" s="1"/>
      <c r="L35" s="1"/>
      <c r="M35" s="1"/>
      <c r="N35" s="1"/>
      <c r="O35" s="1"/>
      <c r="P35" s="3"/>
      <c r="Q35" s="1"/>
      <c r="R35" s="1"/>
      <c r="S35" s="1"/>
      <c r="T35" s="1" t="s">
        <v>30</v>
      </c>
      <c r="U35" s="1"/>
      <c r="AH35" s="26"/>
      <c r="AI35" s="26"/>
      <c r="AJ35" s="26"/>
      <c r="AK35" s="26">
        <v>4</v>
      </c>
      <c r="AL35" s="26" t="e">
        <f>G26/$L$26*100</f>
        <v>#VALUE!</v>
      </c>
      <c r="AM35" s="26" t="e">
        <f>H26/$L$26*100</f>
        <v>#VALUE!</v>
      </c>
      <c r="AN35" s="26" t="e">
        <f>I26/$L$26*100</f>
        <v>#VALUE!</v>
      </c>
      <c r="AO35" s="26" t="e">
        <f>J26/$L$26*100</f>
        <v>#VALUE!</v>
      </c>
      <c r="AP35" s="26" t="e">
        <f>K26/$L$26*100</f>
        <v>#VALUE!</v>
      </c>
      <c r="AQ35" s="26" t="e">
        <f t="shared" si="2"/>
        <v>#VALUE!</v>
      </c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7"/>
    </row>
    <row r="36" spans="1:55" x14ac:dyDescent="0.25">
      <c r="A36" s="6">
        <v>29</v>
      </c>
      <c r="B36" s="71"/>
      <c r="C36" s="71"/>
      <c r="F36" s="1"/>
      <c r="G36" s="1"/>
      <c r="H36" s="1"/>
      <c r="I36" s="1"/>
      <c r="J36" s="1"/>
      <c r="K36" s="1"/>
      <c r="L36" s="1"/>
      <c r="M36" s="1"/>
      <c r="N36" s="1"/>
      <c r="O36" s="1"/>
      <c r="P36" s="3"/>
      <c r="Q36" s="1"/>
      <c r="R36" s="1"/>
      <c r="S36" s="1"/>
      <c r="T36" s="1"/>
      <c r="U36" s="1"/>
      <c r="AH36" s="26"/>
      <c r="AI36" s="26"/>
      <c r="AJ36" s="26"/>
      <c r="AK36" s="26">
        <v>5</v>
      </c>
      <c r="AL36" s="26" t="e">
        <f>G28/$L$28*100</f>
        <v>#VALUE!</v>
      </c>
      <c r="AM36" s="26" t="e">
        <f>H28/$L$28*100</f>
        <v>#VALUE!</v>
      </c>
      <c r="AN36" s="26" t="e">
        <f>I28/$L$28*100</f>
        <v>#VALUE!</v>
      </c>
      <c r="AO36" s="26" t="e">
        <f>J28/$L$28*100</f>
        <v>#VALUE!</v>
      </c>
      <c r="AP36" s="26" t="e">
        <f>K28/$L$28*100</f>
        <v>#VALUE!</v>
      </c>
      <c r="AQ36" s="26" t="e">
        <f t="shared" si="2"/>
        <v>#VALUE!</v>
      </c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7"/>
    </row>
    <row r="37" spans="1:55" ht="15" customHeight="1" x14ac:dyDescent="0.25">
      <c r="A37" s="6">
        <v>30</v>
      </c>
      <c r="B37" s="71"/>
      <c r="C37" s="71"/>
      <c r="F37" s="1"/>
      <c r="G37" s="1"/>
      <c r="H37" s="1"/>
      <c r="I37" s="1"/>
      <c r="J37" s="1"/>
      <c r="K37" s="1"/>
      <c r="L37" s="1"/>
      <c r="M37" s="1"/>
      <c r="N37" s="1"/>
      <c r="O37" s="1"/>
      <c r="P37" s="3"/>
      <c r="Q37" s="1"/>
      <c r="R37" s="1"/>
      <c r="S37" s="1"/>
      <c r="T37" s="1"/>
      <c r="U37" s="1"/>
      <c r="AH37" s="26"/>
      <c r="AI37" s="26"/>
      <c r="AJ37" s="26"/>
      <c r="AK37" s="26"/>
      <c r="AL37" s="26"/>
      <c r="AM37" s="31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7"/>
    </row>
    <row r="38" spans="1:55" x14ac:dyDescent="0.25">
      <c r="A38" s="6">
        <v>31</v>
      </c>
      <c r="B38" s="71"/>
      <c r="C38" s="71"/>
      <c r="F38" s="1"/>
      <c r="G38" s="1"/>
      <c r="H38" s="1"/>
      <c r="I38" s="1"/>
      <c r="J38" s="1"/>
      <c r="K38" s="1"/>
      <c r="L38" s="1"/>
      <c r="M38" s="1"/>
      <c r="N38" s="1"/>
      <c r="O38" s="1"/>
      <c r="P38" s="3"/>
      <c r="Q38" s="1"/>
      <c r="R38" s="1"/>
      <c r="S38" s="1"/>
      <c r="T38" s="1"/>
      <c r="U38" s="1"/>
      <c r="AH38" s="26"/>
      <c r="AI38" s="26"/>
      <c r="AJ38" s="26"/>
      <c r="AK38" s="26"/>
      <c r="AL38" s="26">
        <f>L10</f>
        <v>0</v>
      </c>
      <c r="AM38" s="26">
        <f>L11</f>
        <v>0</v>
      </c>
      <c r="AN38" s="26">
        <f>L12</f>
        <v>0</v>
      </c>
      <c r="AO38" s="26">
        <f>L13</f>
        <v>0</v>
      </c>
      <c r="AP38" s="26">
        <f>L14</f>
        <v>0</v>
      </c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>
        <f>COUNT(B:B)</f>
        <v>0</v>
      </c>
      <c r="BC38" s="2">
        <f>COUNT(C:C)</f>
        <v>0</v>
      </c>
    </row>
    <row r="39" spans="1:55" x14ac:dyDescent="0.25">
      <c r="A39" s="6">
        <v>32</v>
      </c>
      <c r="B39" s="71"/>
      <c r="C39" s="71"/>
      <c r="F39" s="1"/>
      <c r="G39" s="1"/>
      <c r="H39" s="1"/>
      <c r="I39" s="1"/>
      <c r="J39" s="1"/>
      <c r="K39" s="1"/>
      <c r="L39" s="1"/>
      <c r="M39" s="1"/>
      <c r="N39" s="1"/>
      <c r="O39" s="1"/>
      <c r="P39" s="3"/>
      <c r="Q39" s="1"/>
      <c r="R39" s="1"/>
      <c r="S39" s="1"/>
      <c r="T39" s="1"/>
      <c r="U39" s="1"/>
      <c r="AH39" s="26"/>
      <c r="AI39" s="26"/>
      <c r="AJ39" s="26"/>
      <c r="AK39" s="26">
        <f>H10</f>
        <v>0</v>
      </c>
      <c r="AL39" s="32" t="e">
        <f>G20/$G$30*100</f>
        <v>#VALUE!</v>
      </c>
      <c r="AM39" s="32" t="e">
        <f>H20/$H$30*100</f>
        <v>#VALUE!</v>
      </c>
      <c r="AN39" s="32" t="e">
        <f>I20/$I$30*100</f>
        <v>#VALUE!</v>
      </c>
      <c r="AO39" s="32" t="e">
        <f>J20/$J$30*100</f>
        <v>#VALUE!</v>
      </c>
      <c r="AP39" s="32" t="e">
        <f>K20/$K$30*100</f>
        <v>#VALUE!</v>
      </c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7"/>
    </row>
    <row r="40" spans="1:55" x14ac:dyDescent="0.25">
      <c r="A40" s="6">
        <v>33</v>
      </c>
      <c r="B40" s="71"/>
      <c r="C40" s="71"/>
      <c r="F40" s="1"/>
      <c r="G40" s="1"/>
      <c r="H40" s="1"/>
      <c r="I40" s="1"/>
      <c r="J40" s="1"/>
      <c r="K40" s="1"/>
      <c r="L40" s="1"/>
      <c r="M40" s="1"/>
      <c r="N40" s="1"/>
      <c r="O40" s="1"/>
      <c r="P40" s="3"/>
      <c r="Q40" s="1"/>
      <c r="R40" s="1"/>
      <c r="S40" s="1"/>
      <c r="T40" s="1"/>
      <c r="U40" s="1"/>
      <c r="AH40" s="26"/>
      <c r="AI40" s="26"/>
      <c r="AJ40" s="26"/>
      <c r="AK40" s="26">
        <f t="shared" ref="AK40:AK43" si="3">H11</f>
        <v>0</v>
      </c>
      <c r="AL40" s="32" t="e">
        <f>G22/$G$30*100</f>
        <v>#VALUE!</v>
      </c>
      <c r="AM40" s="32" t="e">
        <f>H22/$H$30*100</f>
        <v>#VALUE!</v>
      </c>
      <c r="AN40" s="32" t="e">
        <f>I22/$I$30*100</f>
        <v>#VALUE!</v>
      </c>
      <c r="AO40" s="32" t="e">
        <f>J22/$J$30*100</f>
        <v>#VALUE!</v>
      </c>
      <c r="AP40" s="32" t="e">
        <f>K22/$K$30*100</f>
        <v>#VALUE!</v>
      </c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7"/>
    </row>
    <row r="41" spans="1:55" x14ac:dyDescent="0.25">
      <c r="A41" s="6">
        <v>34</v>
      </c>
      <c r="B41" s="71"/>
      <c r="C41" s="71"/>
      <c r="F41" s="1"/>
      <c r="G41" s="1"/>
      <c r="H41" s="1"/>
      <c r="I41" s="1"/>
      <c r="J41" s="1"/>
      <c r="K41" s="1"/>
      <c r="L41" s="1"/>
      <c r="M41" s="1"/>
      <c r="N41" s="1"/>
      <c r="O41" s="1"/>
      <c r="P41" s="3"/>
      <c r="Q41" s="1"/>
      <c r="R41" s="1"/>
      <c r="S41" s="1"/>
      <c r="T41" s="1"/>
      <c r="U41" s="1"/>
      <c r="AH41" s="26"/>
      <c r="AI41" s="26"/>
      <c r="AJ41" s="26"/>
      <c r="AK41" s="26">
        <f t="shared" si="3"/>
        <v>0</v>
      </c>
      <c r="AL41" s="32" t="e">
        <f>G24/$G$30*100</f>
        <v>#VALUE!</v>
      </c>
      <c r="AM41" s="32" t="e">
        <f>H24/$H$30*100</f>
        <v>#VALUE!</v>
      </c>
      <c r="AN41" s="32" t="e">
        <f>I24/$I$30*100</f>
        <v>#VALUE!</v>
      </c>
      <c r="AO41" s="32" t="e">
        <f>J24/$J$30*100</f>
        <v>#VALUE!</v>
      </c>
      <c r="AP41" s="32" t="e">
        <f>K24/$K$30*100</f>
        <v>#VALUE!</v>
      </c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7"/>
    </row>
    <row r="42" spans="1:55" x14ac:dyDescent="0.25">
      <c r="A42" s="6">
        <v>35</v>
      </c>
      <c r="B42" s="71"/>
      <c r="C42" s="71"/>
      <c r="F42" s="1"/>
      <c r="G42" s="1"/>
      <c r="H42" s="1"/>
      <c r="I42" s="1"/>
      <c r="J42" s="1"/>
      <c r="K42" s="1"/>
      <c r="L42" s="1"/>
      <c r="M42" s="1"/>
      <c r="N42" s="1"/>
      <c r="O42" s="1"/>
      <c r="P42" s="3"/>
      <c r="Q42" s="1"/>
      <c r="R42" s="1"/>
      <c r="S42" s="1"/>
      <c r="T42" s="1"/>
      <c r="U42" s="1"/>
      <c r="AH42" s="26"/>
      <c r="AI42" s="26"/>
      <c r="AJ42" s="26"/>
      <c r="AK42" s="26">
        <f t="shared" si="3"/>
        <v>0</v>
      </c>
      <c r="AL42" s="32" t="e">
        <f>G26/$G$30*100</f>
        <v>#VALUE!</v>
      </c>
      <c r="AM42" s="32" t="e">
        <f>H26/$H$30*100</f>
        <v>#VALUE!</v>
      </c>
      <c r="AN42" s="32" t="e">
        <f>I26/$I$30*100</f>
        <v>#VALUE!</v>
      </c>
      <c r="AO42" s="32" t="e">
        <f>J26/$J$30*100</f>
        <v>#VALUE!</v>
      </c>
      <c r="AP42" s="32" t="e">
        <f>K26/$K$30*100</f>
        <v>#VALUE!</v>
      </c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7"/>
    </row>
    <row r="43" spans="1:55" x14ac:dyDescent="0.25">
      <c r="A43" s="6">
        <v>36</v>
      </c>
      <c r="B43" s="71"/>
      <c r="C43" s="71"/>
      <c r="F43" s="1"/>
      <c r="G43" s="1"/>
      <c r="H43" s="1"/>
      <c r="I43" s="1"/>
      <c r="J43" s="1"/>
      <c r="K43" s="1"/>
      <c r="L43" s="1"/>
      <c r="M43" s="1"/>
      <c r="N43" s="1"/>
      <c r="O43" s="1"/>
      <c r="P43" s="3"/>
      <c r="Q43" s="1"/>
      <c r="R43" s="1"/>
      <c r="S43" s="1"/>
      <c r="T43" s="1"/>
      <c r="U43" s="1"/>
      <c r="AH43" s="26"/>
      <c r="AI43" s="26"/>
      <c r="AJ43" s="26"/>
      <c r="AK43" s="26">
        <f t="shared" si="3"/>
        <v>0</v>
      </c>
      <c r="AL43" s="32" t="e">
        <f>G28/$G$30*100</f>
        <v>#VALUE!</v>
      </c>
      <c r="AM43" s="32" t="e">
        <f>H28/$H$30*100</f>
        <v>#VALUE!</v>
      </c>
      <c r="AN43" s="32" t="e">
        <f>I28/$I$30*100</f>
        <v>#VALUE!</v>
      </c>
      <c r="AO43" s="32" t="e">
        <f>J28/$J$30*100</f>
        <v>#VALUE!</v>
      </c>
      <c r="AP43" s="32" t="e">
        <f>K28/$K$30*100</f>
        <v>#VALUE!</v>
      </c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7"/>
    </row>
    <row r="44" spans="1:55" x14ac:dyDescent="0.25">
      <c r="A44" s="6">
        <v>37</v>
      </c>
      <c r="B44" s="71"/>
      <c r="C44" s="71"/>
      <c r="F44" s="1"/>
      <c r="G44" s="1"/>
      <c r="H44" s="1"/>
      <c r="I44" s="1"/>
      <c r="J44" s="1"/>
      <c r="K44" s="1"/>
      <c r="L44" s="1"/>
      <c r="M44" s="1"/>
      <c r="N44" s="1"/>
      <c r="O44" s="1"/>
      <c r="P44" s="3"/>
      <c r="Q44" s="1"/>
      <c r="R44" s="1"/>
      <c r="S44" s="1"/>
      <c r="T44" s="1"/>
      <c r="U44" s="1"/>
      <c r="AH44" s="26"/>
      <c r="AI44" s="26"/>
      <c r="AJ44" s="26"/>
      <c r="AK44" s="26"/>
      <c r="AL44" s="26" t="e">
        <f>SUM(AL39:AL43)</f>
        <v>#VALUE!</v>
      </c>
      <c r="AM44" s="26" t="e">
        <f t="shared" ref="AM44:AP44" si="4">SUM(AM39:AM43)</f>
        <v>#VALUE!</v>
      </c>
      <c r="AN44" s="26" t="e">
        <f t="shared" si="4"/>
        <v>#VALUE!</v>
      </c>
      <c r="AO44" s="26" t="e">
        <f t="shared" si="4"/>
        <v>#VALUE!</v>
      </c>
      <c r="AP44" s="26" t="e">
        <f t="shared" si="4"/>
        <v>#VALUE!</v>
      </c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7"/>
    </row>
    <row r="45" spans="1:55" x14ac:dyDescent="0.25">
      <c r="A45" s="6">
        <v>38</v>
      </c>
      <c r="B45" s="71"/>
      <c r="C45" s="71"/>
      <c r="F45" s="1"/>
      <c r="G45" s="1"/>
      <c r="H45" s="1"/>
      <c r="I45" s="1"/>
      <c r="J45" s="1"/>
      <c r="K45" s="1"/>
      <c r="L45" s="1"/>
      <c r="M45" s="1"/>
      <c r="N45" s="1"/>
      <c r="O45" s="1"/>
      <c r="P45" s="3"/>
      <c r="Q45" s="1"/>
      <c r="R45" s="1"/>
      <c r="S45" s="1"/>
      <c r="T45" s="1"/>
      <c r="U45" s="1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7"/>
    </row>
    <row r="46" spans="1:55" x14ac:dyDescent="0.25">
      <c r="A46" s="6">
        <v>39</v>
      </c>
      <c r="B46" s="71"/>
      <c r="C46" s="71"/>
      <c r="F46" s="1"/>
      <c r="G46" s="1"/>
      <c r="H46" s="1"/>
      <c r="I46" s="1"/>
      <c r="J46" s="1"/>
      <c r="K46" s="1"/>
      <c r="L46" s="1"/>
      <c r="M46" s="1"/>
      <c r="N46" s="1"/>
      <c r="O46" s="1"/>
      <c r="P46" s="3"/>
      <c r="Q46" s="1"/>
      <c r="R46" s="1"/>
      <c r="S46" s="1"/>
      <c r="T46" s="1"/>
      <c r="U46" s="1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7"/>
    </row>
    <row r="47" spans="1:55" x14ac:dyDescent="0.25">
      <c r="A47" s="6">
        <v>40</v>
      </c>
      <c r="B47" s="71"/>
      <c r="C47" s="71"/>
      <c r="D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3"/>
      <c r="Q47" s="1"/>
      <c r="R47" s="1"/>
      <c r="S47" s="1"/>
      <c r="T47" s="1"/>
      <c r="U47" s="1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7"/>
    </row>
    <row r="48" spans="1:55" x14ac:dyDescent="0.25">
      <c r="A48" s="6">
        <v>41</v>
      </c>
      <c r="B48" s="71"/>
      <c r="C48" s="71"/>
      <c r="D48" s="10"/>
      <c r="F48" s="1"/>
      <c r="G48" s="1"/>
      <c r="H48" s="1"/>
      <c r="I48" s="1"/>
      <c r="J48" s="1"/>
      <c r="K48" s="1"/>
      <c r="L48" s="1"/>
      <c r="M48" s="1"/>
      <c r="N48" s="1"/>
      <c r="O48" s="1"/>
      <c r="P48" s="3"/>
      <c r="Q48" s="1"/>
      <c r="R48" s="1"/>
      <c r="S48" s="1"/>
      <c r="T48" s="1"/>
      <c r="U48" s="1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7"/>
    </row>
    <row r="49" spans="1:54" x14ac:dyDescent="0.25">
      <c r="A49" s="6">
        <v>42</v>
      </c>
      <c r="B49" s="71"/>
      <c r="C49" s="71"/>
      <c r="D49" s="10"/>
      <c r="F49" s="1"/>
      <c r="G49" s="1"/>
      <c r="H49" s="1"/>
      <c r="I49" s="1"/>
      <c r="J49" s="1"/>
      <c r="K49" s="1"/>
      <c r="L49" s="1"/>
      <c r="M49" s="1"/>
      <c r="N49" s="1"/>
      <c r="O49" s="1"/>
      <c r="P49" s="3"/>
      <c r="Q49" s="1"/>
      <c r="R49" s="1"/>
      <c r="S49" s="1"/>
      <c r="T49" s="1"/>
      <c r="U49" s="1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7"/>
    </row>
    <row r="50" spans="1:54" x14ac:dyDescent="0.25">
      <c r="A50" s="6">
        <v>43</v>
      </c>
      <c r="B50" s="71"/>
      <c r="C50" s="71"/>
      <c r="D50" s="10"/>
      <c r="F50" s="1"/>
      <c r="G50" s="1"/>
      <c r="H50" s="1"/>
      <c r="I50" s="1"/>
      <c r="J50" s="1"/>
      <c r="K50" s="1"/>
      <c r="L50" s="1"/>
      <c r="M50" s="1"/>
      <c r="N50" s="1"/>
      <c r="O50" s="1"/>
      <c r="P50" s="3"/>
      <c r="Q50" s="1"/>
      <c r="R50" s="1"/>
      <c r="S50" s="1"/>
      <c r="T50" s="1"/>
      <c r="U50" s="1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7"/>
    </row>
    <row r="51" spans="1:54" x14ac:dyDescent="0.25">
      <c r="A51" s="6">
        <v>44</v>
      </c>
      <c r="B51" s="71"/>
      <c r="C51" s="71"/>
      <c r="D51" s="10"/>
      <c r="F51" s="1"/>
      <c r="G51" s="1"/>
      <c r="H51" s="1"/>
      <c r="I51" s="1"/>
      <c r="J51" s="1"/>
      <c r="K51" s="1"/>
      <c r="L51" s="1"/>
      <c r="M51" s="1"/>
      <c r="N51" s="1"/>
      <c r="O51" s="1"/>
      <c r="P51" s="3"/>
      <c r="Q51" s="1"/>
      <c r="R51" s="1"/>
      <c r="S51" s="1"/>
      <c r="T51" s="1"/>
      <c r="U51" s="1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7"/>
    </row>
    <row r="52" spans="1:54" x14ac:dyDescent="0.25">
      <c r="A52" s="6">
        <v>45</v>
      </c>
      <c r="B52" s="71"/>
      <c r="C52" s="71"/>
      <c r="D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3"/>
      <c r="Q52" s="1"/>
      <c r="R52" s="1"/>
      <c r="S52" s="1"/>
      <c r="T52" s="1"/>
      <c r="U52" s="1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7"/>
    </row>
    <row r="53" spans="1:54" x14ac:dyDescent="0.25">
      <c r="A53" s="6">
        <v>46</v>
      </c>
      <c r="B53" s="71"/>
      <c r="C53" s="71"/>
      <c r="D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3"/>
      <c r="Q53" s="1"/>
      <c r="R53" s="1"/>
      <c r="S53" s="1"/>
      <c r="T53" s="1"/>
      <c r="U53" s="1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7"/>
    </row>
    <row r="54" spans="1:54" x14ac:dyDescent="0.25">
      <c r="A54" s="6">
        <v>47</v>
      </c>
      <c r="B54" s="71"/>
      <c r="C54" s="71"/>
      <c r="D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3"/>
      <c r="Q54" s="1"/>
      <c r="R54" s="1"/>
      <c r="S54" s="1"/>
      <c r="T54" s="1"/>
      <c r="U54" s="1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7"/>
    </row>
    <row r="55" spans="1:54" x14ac:dyDescent="0.25">
      <c r="A55" s="6">
        <v>48</v>
      </c>
      <c r="B55" s="71"/>
      <c r="C55" s="71"/>
      <c r="D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3"/>
      <c r="Q55" s="1"/>
      <c r="R55" s="1"/>
      <c r="S55" s="1"/>
      <c r="T55" s="1"/>
      <c r="U55" s="1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7"/>
    </row>
    <row r="56" spans="1:54" x14ac:dyDescent="0.25">
      <c r="A56" s="6">
        <v>49</v>
      </c>
      <c r="B56" s="71"/>
      <c r="C56" s="71"/>
      <c r="D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3"/>
      <c r="Q56" s="1"/>
      <c r="R56" s="1"/>
      <c r="S56" s="1"/>
      <c r="T56" s="1"/>
      <c r="U56" s="1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7"/>
    </row>
    <row r="57" spans="1:54" x14ac:dyDescent="0.25">
      <c r="A57" s="6">
        <v>50</v>
      </c>
      <c r="B57" s="71"/>
      <c r="C57" s="71"/>
      <c r="D57" s="10"/>
      <c r="F57" s="1"/>
      <c r="G57" s="1"/>
      <c r="H57" s="1"/>
      <c r="I57" s="1"/>
      <c r="J57" s="1"/>
      <c r="K57" s="1"/>
      <c r="L57" s="1"/>
      <c r="M57" s="1"/>
      <c r="N57" s="1"/>
      <c r="O57" s="1"/>
      <c r="P57" s="3"/>
      <c r="Q57" s="1"/>
      <c r="R57" s="1"/>
      <c r="S57" s="1"/>
      <c r="T57" s="1"/>
      <c r="U57" s="1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7"/>
    </row>
    <row r="58" spans="1:54" x14ac:dyDescent="0.25">
      <c r="A58" s="6">
        <v>51</v>
      </c>
      <c r="B58" s="71"/>
      <c r="C58" s="71"/>
      <c r="D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3"/>
      <c r="Q58" s="1"/>
      <c r="R58" s="1"/>
      <c r="S58" s="1"/>
      <c r="T58" s="1"/>
      <c r="U58" s="1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7"/>
    </row>
    <row r="59" spans="1:54" x14ac:dyDescent="0.25">
      <c r="A59" s="6">
        <v>52</v>
      </c>
      <c r="B59" s="71"/>
      <c r="C59" s="71"/>
      <c r="D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3"/>
      <c r="Q59" s="1"/>
      <c r="R59" s="1"/>
      <c r="S59" s="1"/>
      <c r="T59" s="1"/>
      <c r="U59" s="1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7"/>
    </row>
    <row r="60" spans="1:54" x14ac:dyDescent="0.25">
      <c r="A60" s="6">
        <v>53</v>
      </c>
      <c r="B60" s="71"/>
      <c r="C60" s="71"/>
      <c r="D60" s="10"/>
      <c r="F60" s="1"/>
      <c r="G60" s="1"/>
      <c r="H60" s="1"/>
      <c r="I60" s="1"/>
      <c r="J60" s="1"/>
      <c r="K60" s="1"/>
      <c r="L60" s="1"/>
      <c r="M60" s="1"/>
      <c r="N60" s="1"/>
      <c r="O60" s="1"/>
      <c r="P60" s="3"/>
      <c r="Q60" s="1"/>
      <c r="R60" s="1"/>
      <c r="S60" s="1"/>
      <c r="T60" s="1"/>
      <c r="U60" s="1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7"/>
    </row>
    <row r="61" spans="1:54" x14ac:dyDescent="0.25">
      <c r="A61" s="6">
        <v>54</v>
      </c>
      <c r="B61" s="71"/>
      <c r="C61" s="71"/>
      <c r="D61" s="10"/>
      <c r="F61" s="1"/>
      <c r="G61" s="1"/>
      <c r="H61" s="1"/>
      <c r="I61" s="1"/>
      <c r="J61" s="1"/>
      <c r="K61" s="1"/>
      <c r="L61" s="1"/>
      <c r="M61" s="1"/>
      <c r="N61" s="1"/>
      <c r="O61" s="1"/>
      <c r="P61" s="3"/>
      <c r="Q61" s="1"/>
      <c r="R61" s="1"/>
      <c r="S61" s="1"/>
      <c r="T61" s="1"/>
      <c r="U61" s="1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7"/>
    </row>
    <row r="62" spans="1:54" x14ac:dyDescent="0.25">
      <c r="A62" s="6">
        <v>55</v>
      </c>
      <c r="B62" s="71"/>
      <c r="C62" s="71"/>
      <c r="D62" s="10"/>
      <c r="F62" s="1"/>
      <c r="G62" s="1"/>
      <c r="H62" s="1"/>
      <c r="I62" s="1"/>
      <c r="J62" s="1"/>
      <c r="K62" s="1"/>
      <c r="L62" s="1"/>
      <c r="M62" s="1"/>
      <c r="N62" s="1"/>
      <c r="O62" s="1"/>
      <c r="P62" s="3"/>
      <c r="Q62" s="1"/>
      <c r="R62" s="1"/>
      <c r="S62" s="1"/>
      <c r="T62" s="1"/>
      <c r="U62" s="1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7"/>
    </row>
    <row r="63" spans="1:54" x14ac:dyDescent="0.25">
      <c r="A63" s="6">
        <v>56</v>
      </c>
      <c r="B63" s="71"/>
      <c r="C63" s="71"/>
      <c r="D63" s="10"/>
      <c r="F63" s="1"/>
      <c r="G63" s="1"/>
      <c r="H63" s="1"/>
      <c r="I63" s="1"/>
      <c r="J63" s="1"/>
      <c r="K63" s="1"/>
      <c r="L63" s="1"/>
      <c r="M63" s="1"/>
      <c r="N63" s="1"/>
      <c r="O63" s="1"/>
      <c r="P63" s="3"/>
      <c r="Q63" s="1"/>
      <c r="R63" s="1"/>
      <c r="S63" s="1"/>
      <c r="T63" s="1"/>
      <c r="U63" s="1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7"/>
    </row>
    <row r="64" spans="1:54" x14ac:dyDescent="0.25">
      <c r="A64" s="6">
        <v>57</v>
      </c>
      <c r="B64" s="71"/>
      <c r="C64" s="71"/>
      <c r="D64" s="10"/>
      <c r="F64" s="1"/>
      <c r="G64" s="1"/>
      <c r="H64" s="1"/>
      <c r="I64" s="1"/>
      <c r="J64" s="1"/>
      <c r="K64" s="1"/>
      <c r="L64" s="1"/>
      <c r="M64" s="1"/>
      <c r="N64" s="1"/>
      <c r="O64" s="1"/>
      <c r="P64" s="3"/>
      <c r="Q64" s="1"/>
      <c r="R64" s="1"/>
      <c r="S64" s="1"/>
      <c r="T64" s="1"/>
      <c r="U64" s="1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7"/>
    </row>
    <row r="65" spans="1:54" x14ac:dyDescent="0.25">
      <c r="A65" s="6">
        <v>58</v>
      </c>
      <c r="B65" s="71"/>
      <c r="C65" s="71"/>
      <c r="D65" s="10"/>
      <c r="F65" s="1"/>
      <c r="G65" s="1"/>
      <c r="H65" s="1"/>
      <c r="I65" s="1"/>
      <c r="J65" s="1"/>
      <c r="K65" s="1"/>
      <c r="L65" s="1"/>
      <c r="M65" s="1"/>
      <c r="N65" s="1"/>
      <c r="O65" s="1"/>
      <c r="P65" s="3"/>
      <c r="Q65" s="1"/>
      <c r="R65" s="1"/>
      <c r="S65" s="1"/>
      <c r="T65" s="1"/>
      <c r="U65" s="1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7"/>
    </row>
    <row r="66" spans="1:54" x14ac:dyDescent="0.25">
      <c r="A66" s="6">
        <v>59</v>
      </c>
      <c r="B66" s="71"/>
      <c r="C66" s="71"/>
      <c r="D66" s="10"/>
      <c r="F66" s="1"/>
      <c r="G66" s="1"/>
      <c r="H66" s="1"/>
      <c r="I66" s="1"/>
      <c r="J66" s="1"/>
      <c r="K66" s="1"/>
      <c r="L66" s="1"/>
      <c r="M66" s="1"/>
      <c r="N66" s="1"/>
      <c r="O66" s="1"/>
      <c r="P66" s="3"/>
      <c r="Q66" s="1"/>
      <c r="R66" s="1"/>
      <c r="S66" s="1"/>
      <c r="T66" s="1"/>
      <c r="U66" s="1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7"/>
    </row>
    <row r="67" spans="1:54" x14ac:dyDescent="0.25">
      <c r="A67" s="6">
        <v>60</v>
      </c>
      <c r="B67" s="71"/>
      <c r="C67" s="71"/>
      <c r="D67" s="10"/>
      <c r="F67" s="1"/>
      <c r="G67" s="1"/>
      <c r="H67" s="1"/>
      <c r="I67" s="1"/>
      <c r="J67" s="1"/>
      <c r="K67" s="1"/>
      <c r="L67" s="1"/>
      <c r="M67" s="1"/>
      <c r="N67" s="1"/>
      <c r="O67" s="1"/>
      <c r="P67" s="3"/>
      <c r="Q67" s="1"/>
      <c r="R67" s="1"/>
      <c r="S67" s="1"/>
      <c r="T67" s="1"/>
      <c r="U67" s="1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7"/>
    </row>
    <row r="68" spans="1:54" x14ac:dyDescent="0.25">
      <c r="A68" s="6">
        <v>61</v>
      </c>
      <c r="B68" s="71"/>
      <c r="C68" s="71"/>
      <c r="D68" s="10"/>
      <c r="F68" s="1"/>
      <c r="G68" s="1"/>
      <c r="H68" s="1"/>
      <c r="I68" s="1"/>
      <c r="J68" s="1"/>
      <c r="K68" s="1"/>
      <c r="L68" s="1"/>
      <c r="M68" s="1"/>
      <c r="N68" s="1"/>
      <c r="O68" s="1"/>
      <c r="P68" s="3"/>
      <c r="Q68" s="1"/>
      <c r="R68" s="1"/>
      <c r="S68" s="1"/>
      <c r="T68" s="1"/>
      <c r="U68" s="1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7"/>
    </row>
    <row r="69" spans="1:54" x14ac:dyDescent="0.25">
      <c r="A69" s="6">
        <v>62</v>
      </c>
      <c r="B69" s="71"/>
      <c r="C69" s="71"/>
      <c r="D69" s="10"/>
      <c r="F69" s="1"/>
      <c r="G69" s="1"/>
      <c r="H69" s="1"/>
      <c r="I69" s="1"/>
      <c r="J69" s="1"/>
      <c r="K69" s="1"/>
      <c r="L69" s="1"/>
      <c r="M69" s="1"/>
      <c r="N69" s="1"/>
      <c r="O69" s="1"/>
      <c r="P69" s="3"/>
      <c r="Q69" s="1"/>
      <c r="R69" s="1"/>
      <c r="S69" s="1"/>
      <c r="T69" s="1"/>
      <c r="U69" s="1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7"/>
    </row>
    <row r="70" spans="1:54" x14ac:dyDescent="0.25">
      <c r="A70" s="6">
        <v>63</v>
      </c>
      <c r="B70" s="71"/>
      <c r="C70" s="71"/>
      <c r="D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3"/>
      <c r="Q70" s="1"/>
      <c r="R70" s="1"/>
      <c r="S70" s="1"/>
      <c r="T70" s="1"/>
      <c r="U70" s="1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7"/>
    </row>
    <row r="71" spans="1:54" x14ac:dyDescent="0.25">
      <c r="A71" s="6">
        <v>64</v>
      </c>
      <c r="B71" s="71"/>
      <c r="C71" s="71"/>
      <c r="D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3"/>
      <c r="Q71" s="1"/>
      <c r="R71" s="1"/>
      <c r="S71" s="1"/>
      <c r="T71" s="1"/>
      <c r="U71" s="1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7"/>
    </row>
    <row r="72" spans="1:54" x14ac:dyDescent="0.25">
      <c r="A72" s="6">
        <v>65</v>
      </c>
      <c r="B72" s="71"/>
      <c r="C72" s="71"/>
      <c r="D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3"/>
      <c r="Q72" s="1"/>
      <c r="R72" s="1"/>
      <c r="S72" s="1"/>
      <c r="T72" s="1"/>
      <c r="U72" s="1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7"/>
    </row>
    <row r="73" spans="1:54" x14ac:dyDescent="0.25">
      <c r="A73" s="6">
        <v>66</v>
      </c>
      <c r="B73" s="71"/>
      <c r="C73" s="71"/>
      <c r="D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3"/>
      <c r="Q73" s="1"/>
      <c r="R73" s="1"/>
      <c r="S73" s="1"/>
      <c r="T73" s="1"/>
      <c r="U73" s="1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7"/>
    </row>
    <row r="74" spans="1:54" x14ac:dyDescent="0.25">
      <c r="A74" s="6">
        <v>67</v>
      </c>
      <c r="B74" s="71"/>
      <c r="C74" s="71"/>
      <c r="D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3"/>
      <c r="Q74" s="1"/>
      <c r="R74" s="1"/>
      <c r="S74" s="1"/>
      <c r="T74" s="1"/>
      <c r="U74" s="1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7"/>
    </row>
    <row r="75" spans="1:54" x14ac:dyDescent="0.25">
      <c r="A75" s="6">
        <v>68</v>
      </c>
      <c r="B75" s="71"/>
      <c r="C75" s="71"/>
      <c r="D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3"/>
      <c r="Q75" s="1"/>
      <c r="R75" s="1"/>
      <c r="S75" s="1"/>
      <c r="T75" s="1"/>
      <c r="U75" s="1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7"/>
    </row>
    <row r="76" spans="1:54" x14ac:dyDescent="0.25">
      <c r="A76" s="6">
        <v>69</v>
      </c>
      <c r="B76" s="71"/>
      <c r="C76" s="71"/>
      <c r="D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3"/>
      <c r="Q76" s="1"/>
      <c r="R76" s="1"/>
      <c r="S76" s="1"/>
      <c r="T76" s="1"/>
      <c r="U76" s="1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7"/>
    </row>
    <row r="77" spans="1:54" x14ac:dyDescent="0.25">
      <c r="A77" s="6">
        <v>70</v>
      </c>
      <c r="B77" s="71"/>
      <c r="C77" s="71"/>
      <c r="D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3"/>
      <c r="Q77" s="1"/>
      <c r="R77" s="1"/>
      <c r="S77" s="1"/>
      <c r="T77" s="1"/>
      <c r="U77" s="1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7"/>
    </row>
    <row r="78" spans="1:54" x14ac:dyDescent="0.25">
      <c r="A78" s="6">
        <v>71</v>
      </c>
      <c r="B78" s="71"/>
      <c r="C78" s="71"/>
      <c r="D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3"/>
      <c r="Q78" s="1"/>
      <c r="R78" s="1"/>
      <c r="S78" s="1"/>
      <c r="T78" s="1"/>
      <c r="U78" s="1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7"/>
    </row>
    <row r="79" spans="1:54" x14ac:dyDescent="0.25">
      <c r="A79" s="6">
        <v>72</v>
      </c>
      <c r="B79" s="71"/>
      <c r="C79" s="71"/>
      <c r="D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3"/>
      <c r="Q79" s="1"/>
      <c r="R79" s="1"/>
      <c r="S79" s="1"/>
      <c r="T79" s="1"/>
      <c r="U79" s="1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7"/>
    </row>
    <row r="80" spans="1:54" x14ac:dyDescent="0.25">
      <c r="A80" s="6">
        <v>73</v>
      </c>
      <c r="B80" s="71"/>
      <c r="C80" s="71"/>
      <c r="D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3"/>
      <c r="Q80" s="1"/>
      <c r="R80" s="1"/>
      <c r="S80" s="1"/>
      <c r="T80" s="1"/>
      <c r="U80" s="1"/>
    </row>
    <row r="81" spans="1:21" x14ac:dyDescent="0.25">
      <c r="A81" s="6">
        <v>74</v>
      </c>
      <c r="B81" s="71"/>
      <c r="C81" s="71"/>
      <c r="D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3"/>
      <c r="Q81" s="1"/>
      <c r="R81" s="1"/>
      <c r="S81" s="1"/>
      <c r="T81" s="1"/>
      <c r="U81" s="1"/>
    </row>
    <row r="82" spans="1:21" x14ac:dyDescent="0.25">
      <c r="A82" s="6">
        <v>75</v>
      </c>
      <c r="B82" s="71"/>
      <c r="C82" s="71"/>
      <c r="D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3"/>
      <c r="Q82" s="1"/>
      <c r="R82" s="1"/>
      <c r="S82" s="1"/>
      <c r="T82" s="1"/>
      <c r="U82" s="1"/>
    </row>
    <row r="83" spans="1:21" x14ac:dyDescent="0.25">
      <c r="A83" s="6">
        <v>76</v>
      </c>
      <c r="B83" s="71"/>
      <c r="C83" s="71"/>
      <c r="D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3"/>
      <c r="Q83" s="1"/>
      <c r="R83" s="1"/>
      <c r="S83" s="1"/>
      <c r="T83" s="1"/>
      <c r="U83" s="1"/>
    </row>
    <row r="84" spans="1:21" x14ac:dyDescent="0.25">
      <c r="A84" s="6">
        <v>77</v>
      </c>
      <c r="B84" s="71"/>
      <c r="C84" s="71"/>
      <c r="D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3"/>
      <c r="Q84" s="1"/>
      <c r="R84" s="1"/>
      <c r="S84" s="1"/>
      <c r="T84" s="1"/>
      <c r="U84" s="1"/>
    </row>
    <row r="85" spans="1:21" x14ac:dyDescent="0.25">
      <c r="A85" s="6">
        <v>78</v>
      </c>
      <c r="B85" s="71"/>
      <c r="C85" s="71"/>
      <c r="D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3"/>
      <c r="Q85" s="1"/>
      <c r="R85" s="1"/>
      <c r="S85" s="1"/>
      <c r="T85" s="1"/>
      <c r="U85" s="1"/>
    </row>
    <row r="86" spans="1:21" x14ac:dyDescent="0.25">
      <c r="A86" s="6">
        <v>79</v>
      </c>
      <c r="B86" s="71"/>
      <c r="C86" s="71"/>
      <c r="D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3"/>
      <c r="Q86" s="1"/>
      <c r="R86" s="1"/>
      <c r="S86" s="1"/>
      <c r="T86" s="1"/>
      <c r="U86" s="1"/>
    </row>
    <row r="87" spans="1:21" x14ac:dyDescent="0.25">
      <c r="A87" s="6">
        <v>80</v>
      </c>
      <c r="B87" s="71"/>
      <c r="C87" s="71"/>
      <c r="D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3"/>
      <c r="Q87" s="1"/>
      <c r="R87" s="1"/>
      <c r="S87" s="1"/>
      <c r="T87" s="1"/>
      <c r="U87" s="1"/>
    </row>
    <row r="88" spans="1:21" x14ac:dyDescent="0.25">
      <c r="A88" s="6">
        <v>81</v>
      </c>
      <c r="B88" s="71"/>
      <c r="C88" s="71"/>
      <c r="D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3"/>
      <c r="Q88" s="1"/>
      <c r="R88" s="1"/>
      <c r="S88" s="1"/>
      <c r="T88" s="1"/>
      <c r="U88" s="1"/>
    </row>
    <row r="89" spans="1:21" x14ac:dyDescent="0.25">
      <c r="A89" s="6">
        <v>82</v>
      </c>
      <c r="B89" s="71"/>
      <c r="C89" s="71"/>
      <c r="D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3"/>
      <c r="Q89" s="1"/>
      <c r="R89" s="1"/>
      <c r="S89" s="1"/>
      <c r="T89" s="1"/>
      <c r="U89" s="1"/>
    </row>
    <row r="90" spans="1:21" x14ac:dyDescent="0.25">
      <c r="A90" s="6">
        <v>83</v>
      </c>
      <c r="B90" s="71"/>
      <c r="C90" s="71"/>
      <c r="D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3"/>
      <c r="Q90" s="1"/>
      <c r="R90" s="1"/>
      <c r="S90" s="1"/>
      <c r="T90" s="1"/>
      <c r="U90" s="1"/>
    </row>
    <row r="91" spans="1:21" x14ac:dyDescent="0.25">
      <c r="A91" s="6">
        <v>84</v>
      </c>
      <c r="B91" s="71"/>
      <c r="C91" s="71"/>
      <c r="D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3"/>
      <c r="Q91" s="1"/>
      <c r="R91" s="1"/>
      <c r="S91" s="1"/>
      <c r="T91" s="1"/>
      <c r="U91" s="1"/>
    </row>
    <row r="92" spans="1:21" x14ac:dyDescent="0.25">
      <c r="A92" s="6">
        <v>85</v>
      </c>
      <c r="B92" s="71"/>
      <c r="C92" s="71"/>
      <c r="D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3"/>
      <c r="Q92" s="1"/>
      <c r="R92" s="1"/>
      <c r="S92" s="1"/>
      <c r="T92" s="1"/>
      <c r="U92" s="1"/>
    </row>
    <row r="93" spans="1:21" x14ac:dyDescent="0.25">
      <c r="A93" s="6">
        <v>86</v>
      </c>
      <c r="B93" s="71"/>
      <c r="C93" s="71"/>
      <c r="D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3"/>
      <c r="Q93" s="1"/>
      <c r="R93" s="1"/>
      <c r="S93" s="1"/>
      <c r="T93" s="1"/>
      <c r="U93" s="1"/>
    </row>
    <row r="94" spans="1:21" x14ac:dyDescent="0.25">
      <c r="A94" s="6">
        <v>87</v>
      </c>
      <c r="B94" s="71"/>
      <c r="C94" s="71"/>
      <c r="D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3"/>
      <c r="Q94" s="1"/>
      <c r="R94" s="1"/>
      <c r="S94" s="1"/>
      <c r="T94" s="1"/>
      <c r="U94" s="1"/>
    </row>
    <row r="95" spans="1:21" x14ac:dyDescent="0.25">
      <c r="A95" s="6">
        <v>88</v>
      </c>
      <c r="B95" s="71"/>
      <c r="C95" s="71"/>
      <c r="D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3"/>
      <c r="Q95" s="1"/>
      <c r="R95" s="1"/>
      <c r="S95" s="1"/>
      <c r="T95" s="1"/>
      <c r="U95" s="1"/>
    </row>
    <row r="96" spans="1:21" x14ac:dyDescent="0.25">
      <c r="A96" s="6">
        <v>89</v>
      </c>
      <c r="B96" s="71"/>
      <c r="C96" s="71"/>
      <c r="D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3"/>
      <c r="Q96" s="1"/>
      <c r="R96" s="1"/>
      <c r="S96" s="1"/>
      <c r="T96" s="1"/>
      <c r="U96" s="1"/>
    </row>
    <row r="97" spans="1:21" x14ac:dyDescent="0.25">
      <c r="A97" s="6">
        <v>90</v>
      </c>
      <c r="B97" s="71"/>
      <c r="C97" s="71"/>
      <c r="D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3"/>
      <c r="Q97" s="1"/>
      <c r="R97" s="1"/>
      <c r="S97" s="1"/>
      <c r="T97" s="1"/>
      <c r="U97" s="1"/>
    </row>
    <row r="98" spans="1:21" x14ac:dyDescent="0.25">
      <c r="A98" s="6">
        <v>91</v>
      </c>
      <c r="B98" s="71"/>
      <c r="C98" s="71"/>
      <c r="D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3"/>
      <c r="Q98" s="1"/>
      <c r="R98" s="1"/>
      <c r="S98" s="1"/>
      <c r="T98" s="1"/>
      <c r="U98" s="1"/>
    </row>
    <row r="99" spans="1:21" x14ac:dyDescent="0.25">
      <c r="A99" s="6">
        <v>92</v>
      </c>
      <c r="B99" s="71"/>
      <c r="C99" s="71"/>
      <c r="D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3"/>
      <c r="Q99" s="1"/>
      <c r="R99" s="1"/>
      <c r="S99" s="1"/>
      <c r="T99" s="1"/>
      <c r="U99" s="1"/>
    </row>
    <row r="100" spans="1:21" x14ac:dyDescent="0.25">
      <c r="A100" s="6">
        <v>93</v>
      </c>
      <c r="B100" s="71"/>
      <c r="C100" s="71"/>
      <c r="D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3"/>
      <c r="Q100" s="1"/>
      <c r="R100" s="1"/>
      <c r="S100" s="1"/>
      <c r="T100" s="1"/>
      <c r="U100" s="1"/>
    </row>
    <row r="101" spans="1:21" x14ac:dyDescent="0.25">
      <c r="A101" s="6">
        <v>94</v>
      </c>
      <c r="B101" s="71"/>
      <c r="C101" s="71"/>
      <c r="D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3"/>
      <c r="Q101" s="1"/>
      <c r="R101" s="1"/>
      <c r="S101" s="1"/>
      <c r="T101" s="1"/>
      <c r="U101" s="1"/>
    </row>
    <row r="102" spans="1:21" x14ac:dyDescent="0.25">
      <c r="A102" s="6">
        <v>95</v>
      </c>
      <c r="B102" s="71"/>
      <c r="C102" s="71"/>
      <c r="D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3"/>
      <c r="Q102" s="1"/>
      <c r="R102" s="1"/>
      <c r="S102" s="1"/>
      <c r="T102" s="1"/>
      <c r="U102" s="1"/>
    </row>
    <row r="103" spans="1:21" x14ac:dyDescent="0.25">
      <c r="A103" s="6">
        <v>96</v>
      </c>
      <c r="B103" s="71"/>
      <c r="C103" s="71"/>
      <c r="D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3"/>
      <c r="Q103" s="1"/>
      <c r="R103" s="1"/>
      <c r="S103" s="1"/>
      <c r="T103" s="1"/>
      <c r="U103" s="1"/>
    </row>
    <row r="104" spans="1:21" x14ac:dyDescent="0.25">
      <c r="A104" s="6">
        <v>97</v>
      </c>
      <c r="B104" s="71"/>
      <c r="C104" s="71"/>
      <c r="D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3"/>
      <c r="Q104" s="1"/>
      <c r="R104" s="1"/>
      <c r="S104" s="1"/>
      <c r="T104" s="1"/>
      <c r="U104" s="1"/>
    </row>
    <row r="105" spans="1:21" x14ac:dyDescent="0.25">
      <c r="A105" s="6">
        <v>98</v>
      </c>
      <c r="B105" s="71"/>
      <c r="C105" s="71"/>
      <c r="D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3"/>
      <c r="Q105" s="1"/>
      <c r="R105" s="1"/>
      <c r="S105" s="1"/>
      <c r="T105" s="1"/>
      <c r="U105" s="1"/>
    </row>
    <row r="106" spans="1:21" x14ac:dyDescent="0.25">
      <c r="A106" s="6">
        <v>99</v>
      </c>
      <c r="B106" s="71"/>
      <c r="C106" s="71"/>
      <c r="D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3"/>
      <c r="Q106" s="1"/>
      <c r="R106" s="1"/>
      <c r="S106" s="1"/>
      <c r="T106" s="1"/>
      <c r="U106" s="1"/>
    </row>
    <row r="107" spans="1:21" x14ac:dyDescent="0.25">
      <c r="A107" s="6">
        <v>100</v>
      </c>
      <c r="B107" s="71"/>
      <c r="C107" s="71"/>
      <c r="D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3"/>
      <c r="Q107" s="1"/>
      <c r="R107" s="1"/>
      <c r="S107" s="1"/>
      <c r="T107" s="1"/>
      <c r="U107" s="1"/>
    </row>
    <row r="108" spans="1:21" x14ac:dyDescent="0.25">
      <c r="A108" s="6">
        <v>101</v>
      </c>
      <c r="B108" s="71"/>
      <c r="C108" s="71"/>
      <c r="D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3"/>
      <c r="Q108" s="1"/>
      <c r="R108" s="1"/>
      <c r="S108" s="1"/>
      <c r="T108" s="1"/>
      <c r="U108" s="1"/>
    </row>
    <row r="109" spans="1:21" x14ac:dyDescent="0.25">
      <c r="A109" s="6">
        <v>102</v>
      </c>
      <c r="B109" s="71"/>
      <c r="C109" s="71"/>
      <c r="D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3"/>
      <c r="Q109" s="1"/>
      <c r="R109" s="1"/>
      <c r="S109" s="1"/>
      <c r="T109" s="1"/>
      <c r="U109" s="1"/>
    </row>
    <row r="110" spans="1:21" x14ac:dyDescent="0.25">
      <c r="A110" s="6">
        <v>103</v>
      </c>
      <c r="B110" s="71"/>
      <c r="C110" s="71"/>
      <c r="D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3"/>
      <c r="Q110" s="1"/>
      <c r="R110" s="1"/>
      <c r="S110" s="1"/>
      <c r="T110" s="1"/>
      <c r="U110" s="1"/>
    </row>
    <row r="111" spans="1:21" x14ac:dyDescent="0.25">
      <c r="A111" s="6">
        <v>104</v>
      </c>
      <c r="B111" s="71"/>
      <c r="C111" s="71"/>
      <c r="D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3"/>
      <c r="Q111" s="1"/>
      <c r="R111" s="1"/>
      <c r="S111" s="1"/>
      <c r="T111" s="1"/>
      <c r="U111" s="1"/>
    </row>
    <row r="112" spans="1:21" x14ac:dyDescent="0.25">
      <c r="A112" s="6">
        <v>105</v>
      </c>
      <c r="B112" s="71"/>
      <c r="C112" s="71"/>
      <c r="D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3"/>
      <c r="Q112" s="1"/>
      <c r="R112" s="1"/>
      <c r="S112" s="1"/>
      <c r="T112" s="1"/>
      <c r="U112" s="1"/>
    </row>
    <row r="113" spans="1:21" x14ac:dyDescent="0.25">
      <c r="A113" s="6">
        <v>106</v>
      </c>
      <c r="B113" s="71"/>
      <c r="C113" s="71"/>
      <c r="D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3"/>
      <c r="Q113" s="1"/>
      <c r="R113" s="1"/>
      <c r="S113" s="1"/>
      <c r="T113" s="1"/>
      <c r="U113" s="1"/>
    </row>
    <row r="114" spans="1:21" x14ac:dyDescent="0.25">
      <c r="A114" s="6">
        <v>107</v>
      </c>
      <c r="B114" s="71"/>
      <c r="C114" s="71"/>
      <c r="D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3"/>
      <c r="Q114" s="1"/>
      <c r="R114" s="1"/>
      <c r="S114" s="1"/>
      <c r="T114" s="1"/>
      <c r="U114" s="1"/>
    </row>
    <row r="115" spans="1:21" x14ac:dyDescent="0.25">
      <c r="A115" s="6">
        <v>108</v>
      </c>
      <c r="B115" s="71"/>
      <c r="C115" s="71"/>
      <c r="D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3"/>
      <c r="Q115" s="1"/>
      <c r="R115" s="1"/>
      <c r="S115" s="1"/>
      <c r="T115" s="1"/>
      <c r="U115" s="1"/>
    </row>
    <row r="116" spans="1:21" x14ac:dyDescent="0.25">
      <c r="A116" s="6">
        <v>109</v>
      </c>
      <c r="B116" s="71"/>
      <c r="C116" s="71"/>
      <c r="D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3"/>
      <c r="Q116" s="1"/>
      <c r="R116" s="1"/>
      <c r="S116" s="1"/>
      <c r="T116" s="1"/>
      <c r="U116" s="1"/>
    </row>
    <row r="117" spans="1:21" x14ac:dyDescent="0.25">
      <c r="A117" s="6">
        <v>110</v>
      </c>
      <c r="B117" s="71"/>
      <c r="C117" s="71"/>
      <c r="D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3"/>
      <c r="Q117" s="1"/>
      <c r="R117" s="1"/>
      <c r="S117" s="1"/>
      <c r="T117" s="1"/>
      <c r="U117" s="1"/>
    </row>
    <row r="118" spans="1:21" x14ac:dyDescent="0.25">
      <c r="A118" s="6">
        <v>111</v>
      </c>
      <c r="B118" s="71"/>
      <c r="C118" s="71"/>
      <c r="D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3"/>
      <c r="Q118" s="1"/>
      <c r="R118" s="1"/>
      <c r="S118" s="1"/>
      <c r="T118" s="1"/>
      <c r="U118" s="1"/>
    </row>
    <row r="119" spans="1:21" x14ac:dyDescent="0.25">
      <c r="A119" s="6">
        <v>112</v>
      </c>
      <c r="B119" s="71"/>
      <c r="C119" s="71"/>
      <c r="D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3"/>
      <c r="Q119" s="1"/>
      <c r="R119" s="1"/>
      <c r="S119" s="1"/>
      <c r="T119" s="1"/>
      <c r="U119" s="1"/>
    </row>
    <row r="120" spans="1:21" x14ac:dyDescent="0.25">
      <c r="A120" s="6">
        <v>113</v>
      </c>
      <c r="B120" s="71"/>
      <c r="C120" s="71"/>
      <c r="D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3"/>
      <c r="Q120" s="1"/>
      <c r="R120" s="1"/>
      <c r="S120" s="1"/>
      <c r="T120" s="1"/>
      <c r="U120" s="1"/>
    </row>
    <row r="121" spans="1:21" x14ac:dyDescent="0.25">
      <c r="A121" s="6">
        <v>114</v>
      </c>
      <c r="B121" s="71"/>
      <c r="C121" s="71"/>
      <c r="D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3"/>
      <c r="Q121" s="1"/>
      <c r="R121" s="1"/>
      <c r="S121" s="1"/>
      <c r="T121" s="1"/>
      <c r="U121" s="1"/>
    </row>
    <row r="122" spans="1:21" x14ac:dyDescent="0.25">
      <c r="A122" s="6">
        <v>115</v>
      </c>
      <c r="B122" s="71"/>
      <c r="C122" s="71"/>
      <c r="D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3"/>
      <c r="Q122" s="1"/>
      <c r="R122" s="1"/>
      <c r="S122" s="1"/>
      <c r="T122" s="1"/>
      <c r="U122" s="1"/>
    </row>
    <row r="123" spans="1:21" x14ac:dyDescent="0.25">
      <c r="A123" s="6">
        <v>116</v>
      </c>
      <c r="B123" s="71"/>
      <c r="C123" s="71"/>
      <c r="D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3"/>
      <c r="Q123" s="1"/>
      <c r="R123" s="1"/>
      <c r="S123" s="1"/>
      <c r="T123" s="1"/>
      <c r="U123" s="1"/>
    </row>
    <row r="124" spans="1:21" x14ac:dyDescent="0.25">
      <c r="A124" s="6">
        <v>117</v>
      </c>
      <c r="B124" s="71"/>
      <c r="C124" s="71"/>
      <c r="D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3"/>
      <c r="Q124" s="1"/>
      <c r="R124" s="1"/>
      <c r="S124" s="1"/>
      <c r="T124" s="1"/>
      <c r="U124" s="1"/>
    </row>
    <row r="125" spans="1:21" x14ac:dyDescent="0.25">
      <c r="A125" s="6">
        <v>118</v>
      </c>
      <c r="B125" s="71"/>
      <c r="C125" s="71"/>
      <c r="D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3"/>
      <c r="Q125" s="1"/>
      <c r="R125" s="1"/>
      <c r="S125" s="1"/>
      <c r="T125" s="1"/>
      <c r="U125" s="1"/>
    </row>
    <row r="126" spans="1:21" x14ac:dyDescent="0.25">
      <c r="A126" s="6">
        <v>119</v>
      </c>
      <c r="B126" s="71"/>
      <c r="C126" s="71"/>
      <c r="D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3"/>
      <c r="Q126" s="1"/>
      <c r="R126" s="1"/>
      <c r="S126" s="1"/>
      <c r="T126" s="1"/>
      <c r="U126" s="1"/>
    </row>
    <row r="127" spans="1:21" x14ac:dyDescent="0.25">
      <c r="A127" s="6">
        <v>120</v>
      </c>
      <c r="B127" s="71"/>
      <c r="C127" s="71"/>
      <c r="D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3"/>
      <c r="Q127" s="1"/>
      <c r="R127" s="1"/>
      <c r="S127" s="1"/>
      <c r="T127" s="1"/>
      <c r="U127" s="1"/>
    </row>
    <row r="128" spans="1:21" x14ac:dyDescent="0.25">
      <c r="A128" s="6">
        <v>121</v>
      </c>
      <c r="B128" s="71"/>
      <c r="C128" s="71"/>
      <c r="D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3"/>
      <c r="Q128" s="1"/>
      <c r="R128" s="1"/>
      <c r="S128" s="1"/>
      <c r="T128" s="1"/>
      <c r="U128" s="1"/>
    </row>
    <row r="129" spans="1:21" x14ac:dyDescent="0.25">
      <c r="A129" s="6">
        <v>122</v>
      </c>
      <c r="B129" s="71"/>
      <c r="C129" s="71"/>
      <c r="D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3"/>
      <c r="Q129" s="1"/>
      <c r="R129" s="1"/>
      <c r="S129" s="1"/>
      <c r="T129" s="1"/>
      <c r="U129" s="1"/>
    </row>
    <row r="130" spans="1:21" x14ac:dyDescent="0.25">
      <c r="A130" s="6">
        <v>123</v>
      </c>
      <c r="B130" s="71"/>
      <c r="C130" s="71"/>
      <c r="D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3"/>
      <c r="Q130" s="1"/>
      <c r="R130" s="1"/>
      <c r="S130" s="1"/>
      <c r="T130" s="1"/>
      <c r="U130" s="1"/>
    </row>
    <row r="131" spans="1:21" x14ac:dyDescent="0.25">
      <c r="A131" s="6">
        <v>124</v>
      </c>
      <c r="B131" s="71"/>
      <c r="C131" s="71"/>
      <c r="D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3"/>
      <c r="Q131" s="1"/>
      <c r="R131" s="1"/>
      <c r="S131" s="1"/>
      <c r="T131" s="1"/>
      <c r="U131" s="1"/>
    </row>
    <row r="132" spans="1:21" x14ac:dyDescent="0.25">
      <c r="A132" s="6">
        <v>125</v>
      </c>
      <c r="B132" s="71"/>
      <c r="C132" s="71"/>
      <c r="D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3"/>
      <c r="Q132" s="1"/>
      <c r="R132" s="1"/>
      <c r="S132" s="1"/>
      <c r="T132" s="1"/>
      <c r="U132" s="1"/>
    </row>
    <row r="133" spans="1:21" x14ac:dyDescent="0.25">
      <c r="A133" s="6">
        <v>126</v>
      </c>
      <c r="B133" s="71"/>
      <c r="C133" s="71"/>
      <c r="D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3"/>
      <c r="Q133" s="1"/>
      <c r="R133" s="1"/>
      <c r="S133" s="1"/>
      <c r="T133" s="1"/>
      <c r="U133" s="1"/>
    </row>
    <row r="134" spans="1:21" x14ac:dyDescent="0.25">
      <c r="A134" s="6">
        <v>127</v>
      </c>
      <c r="B134" s="71"/>
      <c r="C134" s="71"/>
      <c r="D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3"/>
      <c r="Q134" s="1"/>
      <c r="R134" s="1"/>
      <c r="S134" s="1"/>
      <c r="T134" s="1"/>
      <c r="U134" s="1"/>
    </row>
    <row r="135" spans="1:21" x14ac:dyDescent="0.25">
      <c r="A135" s="6">
        <v>128</v>
      </c>
      <c r="B135" s="71"/>
      <c r="C135" s="71"/>
      <c r="D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3"/>
      <c r="Q135" s="1"/>
      <c r="R135" s="1"/>
      <c r="S135" s="1"/>
      <c r="T135" s="1"/>
      <c r="U135" s="1"/>
    </row>
    <row r="136" spans="1:21" x14ac:dyDescent="0.25">
      <c r="A136" s="6">
        <v>129</v>
      </c>
      <c r="B136" s="71"/>
      <c r="C136" s="71"/>
      <c r="D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3"/>
      <c r="Q136" s="1"/>
      <c r="R136" s="1"/>
      <c r="S136" s="1"/>
      <c r="T136" s="1"/>
      <c r="U136" s="1"/>
    </row>
    <row r="137" spans="1:21" x14ac:dyDescent="0.25">
      <c r="A137" s="6">
        <v>130</v>
      </c>
      <c r="B137" s="71"/>
      <c r="C137" s="71"/>
      <c r="D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3"/>
      <c r="Q137" s="1"/>
      <c r="R137" s="1"/>
      <c r="S137" s="1"/>
      <c r="T137" s="1"/>
      <c r="U137" s="1"/>
    </row>
    <row r="138" spans="1:21" x14ac:dyDescent="0.25">
      <c r="A138" s="6">
        <v>131</v>
      </c>
      <c r="B138" s="71"/>
      <c r="C138" s="71"/>
      <c r="D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3"/>
      <c r="Q138" s="1"/>
      <c r="R138" s="1"/>
      <c r="S138" s="1"/>
      <c r="T138" s="1"/>
      <c r="U138" s="1"/>
    </row>
    <row r="139" spans="1:21" x14ac:dyDescent="0.25">
      <c r="A139" s="6">
        <v>132</v>
      </c>
      <c r="B139" s="71"/>
      <c r="C139" s="71"/>
      <c r="D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3"/>
      <c r="Q139" s="1"/>
      <c r="R139" s="1"/>
      <c r="S139" s="1"/>
      <c r="T139" s="1"/>
      <c r="U139" s="1"/>
    </row>
    <row r="140" spans="1:21" x14ac:dyDescent="0.25">
      <c r="A140" s="6">
        <v>133</v>
      </c>
      <c r="B140" s="71"/>
      <c r="C140" s="71"/>
      <c r="D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3"/>
      <c r="Q140" s="1"/>
      <c r="R140" s="1"/>
      <c r="S140" s="1"/>
      <c r="T140" s="1"/>
      <c r="U140" s="1"/>
    </row>
    <row r="141" spans="1:21" x14ac:dyDescent="0.25">
      <c r="A141" s="6">
        <v>134</v>
      </c>
      <c r="B141" s="71"/>
      <c r="C141" s="71"/>
      <c r="D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3"/>
      <c r="Q141" s="1"/>
      <c r="R141" s="1"/>
      <c r="S141" s="1"/>
      <c r="T141" s="1"/>
      <c r="U141" s="1"/>
    </row>
    <row r="142" spans="1:21" x14ac:dyDescent="0.25">
      <c r="A142" s="6">
        <v>135</v>
      </c>
      <c r="B142" s="71"/>
      <c r="C142" s="71"/>
      <c r="D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3"/>
      <c r="Q142" s="1"/>
      <c r="R142" s="1"/>
      <c r="S142" s="1"/>
      <c r="T142" s="1"/>
      <c r="U142" s="1"/>
    </row>
    <row r="143" spans="1:21" x14ac:dyDescent="0.25">
      <c r="A143" s="6">
        <v>136</v>
      </c>
      <c r="B143" s="71"/>
      <c r="C143" s="71"/>
      <c r="D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3"/>
      <c r="Q143" s="1"/>
      <c r="R143" s="1"/>
      <c r="S143" s="1"/>
      <c r="T143" s="1"/>
      <c r="U143" s="1"/>
    </row>
    <row r="144" spans="1:21" x14ac:dyDescent="0.25">
      <c r="A144" s="6">
        <v>137</v>
      </c>
      <c r="B144" s="71"/>
      <c r="C144" s="71"/>
      <c r="D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3"/>
      <c r="Q144" s="1"/>
      <c r="R144" s="1"/>
      <c r="S144" s="1"/>
      <c r="T144" s="1"/>
      <c r="U144" s="1"/>
    </row>
    <row r="145" spans="1:21" x14ac:dyDescent="0.25">
      <c r="A145" s="6">
        <v>138</v>
      </c>
      <c r="B145" s="71"/>
      <c r="C145" s="71"/>
      <c r="D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3"/>
      <c r="Q145" s="1"/>
      <c r="R145" s="1"/>
      <c r="S145" s="1"/>
      <c r="T145" s="1"/>
      <c r="U145" s="1"/>
    </row>
    <row r="146" spans="1:21" x14ac:dyDescent="0.25">
      <c r="A146" s="6">
        <v>139</v>
      </c>
      <c r="B146" s="22"/>
      <c r="C146" s="22"/>
      <c r="D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3"/>
      <c r="Q146" s="1"/>
      <c r="R146" s="1"/>
      <c r="S146" s="1"/>
      <c r="T146" s="1"/>
      <c r="U146" s="1"/>
    </row>
    <row r="147" spans="1:21" x14ac:dyDescent="0.25">
      <c r="A147" s="6">
        <v>140</v>
      </c>
      <c r="B147" s="22"/>
      <c r="C147" s="22"/>
      <c r="D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3"/>
      <c r="Q147" s="1"/>
      <c r="R147" s="1"/>
      <c r="S147" s="1"/>
      <c r="T147" s="1"/>
      <c r="U147" s="1"/>
    </row>
    <row r="148" spans="1:21" x14ac:dyDescent="0.25">
      <c r="A148" s="6">
        <v>141</v>
      </c>
      <c r="B148" s="22"/>
      <c r="C148" s="22"/>
      <c r="D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3"/>
      <c r="Q148" s="1"/>
      <c r="R148" s="1"/>
      <c r="S148" s="1"/>
      <c r="T148" s="1"/>
      <c r="U148" s="1"/>
    </row>
    <row r="149" spans="1:21" x14ac:dyDescent="0.25">
      <c r="A149" s="6">
        <v>142</v>
      </c>
      <c r="B149" s="22"/>
      <c r="C149" s="22"/>
      <c r="D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3"/>
      <c r="Q149" s="1"/>
      <c r="R149" s="1"/>
      <c r="S149" s="1"/>
      <c r="T149" s="1"/>
      <c r="U149" s="1"/>
    </row>
    <row r="150" spans="1:21" x14ac:dyDescent="0.25">
      <c r="A150" s="6">
        <v>143</v>
      </c>
      <c r="B150" s="22"/>
      <c r="C150" s="22"/>
      <c r="D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3"/>
      <c r="Q150" s="1"/>
      <c r="R150" s="1"/>
      <c r="S150" s="1"/>
      <c r="T150" s="1"/>
      <c r="U150" s="1"/>
    </row>
    <row r="151" spans="1:21" x14ac:dyDescent="0.25">
      <c r="A151" s="6">
        <v>144</v>
      </c>
      <c r="B151" s="22"/>
      <c r="C151" s="22"/>
      <c r="D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3"/>
      <c r="Q151" s="1"/>
      <c r="R151" s="1"/>
      <c r="S151" s="1"/>
      <c r="T151" s="1"/>
      <c r="U151" s="1"/>
    </row>
    <row r="152" spans="1:21" x14ac:dyDescent="0.25">
      <c r="A152" s="6">
        <v>145</v>
      </c>
      <c r="B152" s="22"/>
      <c r="C152" s="22"/>
      <c r="D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3"/>
      <c r="Q152" s="1"/>
      <c r="R152" s="1"/>
      <c r="S152" s="1"/>
      <c r="T152" s="1"/>
      <c r="U152" s="1"/>
    </row>
    <row r="153" spans="1:21" x14ac:dyDescent="0.25">
      <c r="A153" s="6">
        <v>146</v>
      </c>
      <c r="B153" s="22"/>
      <c r="C153" s="22"/>
      <c r="D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3"/>
      <c r="Q153" s="1"/>
      <c r="R153" s="1"/>
      <c r="S153" s="1"/>
      <c r="T153" s="1"/>
      <c r="U153" s="1"/>
    </row>
    <row r="154" spans="1:21" x14ac:dyDescent="0.25">
      <c r="A154" s="6">
        <v>147</v>
      </c>
      <c r="B154" s="22"/>
      <c r="C154" s="22"/>
      <c r="D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3"/>
      <c r="Q154" s="1"/>
      <c r="R154" s="1"/>
      <c r="S154" s="1"/>
      <c r="T154" s="1"/>
      <c r="U154" s="1"/>
    </row>
    <row r="155" spans="1:21" x14ac:dyDescent="0.25">
      <c r="A155" s="6">
        <v>148</v>
      </c>
      <c r="B155" s="22"/>
      <c r="C155" s="22"/>
      <c r="D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3"/>
      <c r="Q155" s="1"/>
      <c r="R155" s="1"/>
      <c r="S155" s="1"/>
      <c r="T155" s="1"/>
      <c r="U155" s="1"/>
    </row>
    <row r="156" spans="1:21" x14ac:dyDescent="0.25">
      <c r="A156" s="6">
        <v>149</v>
      </c>
      <c r="B156" s="22"/>
      <c r="C156" s="22"/>
      <c r="D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3"/>
      <c r="Q156" s="1"/>
      <c r="R156" s="1"/>
      <c r="S156" s="1"/>
      <c r="T156" s="1"/>
      <c r="U156" s="1"/>
    </row>
    <row r="157" spans="1:21" x14ac:dyDescent="0.25">
      <c r="A157" s="6">
        <v>150</v>
      </c>
      <c r="B157" s="22"/>
      <c r="C157" s="22"/>
      <c r="D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3"/>
      <c r="Q157" s="1"/>
      <c r="R157" s="1"/>
      <c r="S157" s="1"/>
      <c r="T157" s="1"/>
      <c r="U157" s="1"/>
    </row>
    <row r="158" spans="1:21" x14ac:dyDescent="0.25">
      <c r="A158" s="6">
        <v>151</v>
      </c>
      <c r="B158" s="22"/>
      <c r="C158" s="22"/>
      <c r="D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3"/>
      <c r="Q158" s="1"/>
      <c r="R158" s="1"/>
      <c r="S158" s="1"/>
      <c r="T158" s="1"/>
      <c r="U158" s="1"/>
    </row>
    <row r="159" spans="1:21" x14ac:dyDescent="0.25">
      <c r="A159" s="6">
        <v>152</v>
      </c>
      <c r="B159" s="22"/>
      <c r="C159" s="22"/>
      <c r="D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3"/>
      <c r="Q159" s="1"/>
      <c r="R159" s="1"/>
      <c r="S159" s="1"/>
      <c r="T159" s="1"/>
      <c r="U159" s="1"/>
    </row>
    <row r="160" spans="1:21" x14ac:dyDescent="0.25">
      <c r="A160" s="6">
        <v>153</v>
      </c>
      <c r="B160" s="22"/>
      <c r="C160" s="22"/>
      <c r="D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3"/>
      <c r="Q160" s="1"/>
      <c r="R160" s="1"/>
      <c r="S160" s="1"/>
      <c r="T160" s="1"/>
      <c r="U160" s="1"/>
    </row>
    <row r="161" spans="1:21" x14ac:dyDescent="0.25">
      <c r="A161" s="6">
        <v>154</v>
      </c>
      <c r="B161" s="22"/>
      <c r="C161" s="22"/>
      <c r="D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3"/>
      <c r="Q161" s="1"/>
      <c r="R161" s="1"/>
      <c r="S161" s="1"/>
      <c r="T161" s="1"/>
      <c r="U161" s="1"/>
    </row>
    <row r="162" spans="1:21" x14ac:dyDescent="0.25">
      <c r="A162" s="6">
        <v>155</v>
      </c>
      <c r="B162" s="22"/>
      <c r="C162" s="22"/>
      <c r="D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3"/>
      <c r="Q162" s="1"/>
      <c r="R162" s="1"/>
      <c r="S162" s="1"/>
      <c r="T162" s="1"/>
      <c r="U162" s="1"/>
    </row>
    <row r="163" spans="1:21" x14ac:dyDescent="0.25">
      <c r="A163" s="6">
        <v>156</v>
      </c>
      <c r="B163" s="22"/>
      <c r="C163" s="22"/>
      <c r="D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3"/>
      <c r="Q163" s="1"/>
      <c r="R163" s="1"/>
      <c r="S163" s="1"/>
      <c r="T163" s="1"/>
      <c r="U163" s="1"/>
    </row>
    <row r="164" spans="1:21" x14ac:dyDescent="0.25">
      <c r="A164" s="6">
        <v>157</v>
      </c>
      <c r="B164" s="22"/>
      <c r="C164" s="22"/>
      <c r="D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3"/>
      <c r="Q164" s="1"/>
      <c r="R164" s="1"/>
      <c r="S164" s="1"/>
      <c r="T164" s="1"/>
      <c r="U164" s="1"/>
    </row>
    <row r="165" spans="1:21" x14ac:dyDescent="0.25">
      <c r="A165" s="6">
        <v>158</v>
      </c>
      <c r="B165" s="22"/>
      <c r="C165" s="22"/>
      <c r="D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3"/>
      <c r="Q165" s="1"/>
      <c r="R165" s="1"/>
      <c r="S165" s="1"/>
      <c r="T165" s="1"/>
      <c r="U165" s="1"/>
    </row>
    <row r="166" spans="1:21" x14ac:dyDescent="0.25">
      <c r="A166" s="6">
        <v>159</v>
      </c>
      <c r="B166" s="22"/>
      <c r="C166" s="22"/>
      <c r="D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3"/>
      <c r="Q166" s="1"/>
      <c r="R166" s="1"/>
      <c r="S166" s="1"/>
      <c r="T166" s="1"/>
      <c r="U166" s="1"/>
    </row>
    <row r="167" spans="1:21" x14ac:dyDescent="0.25">
      <c r="A167" s="6">
        <v>160</v>
      </c>
      <c r="B167" s="22"/>
      <c r="C167" s="22"/>
      <c r="D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3"/>
      <c r="Q167" s="1"/>
      <c r="R167" s="1"/>
      <c r="S167" s="1"/>
      <c r="T167" s="1"/>
      <c r="U167" s="1"/>
    </row>
    <row r="168" spans="1:21" x14ac:dyDescent="0.25">
      <c r="A168" s="6">
        <v>161</v>
      </c>
      <c r="B168" s="22"/>
      <c r="C168" s="22"/>
      <c r="D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3"/>
      <c r="Q168" s="1"/>
      <c r="R168" s="1"/>
      <c r="S168" s="1"/>
      <c r="T168" s="1"/>
      <c r="U168" s="1"/>
    </row>
    <row r="169" spans="1:21" x14ac:dyDescent="0.25">
      <c r="A169" s="6">
        <v>162</v>
      </c>
      <c r="B169" s="22"/>
      <c r="C169" s="22"/>
      <c r="D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3"/>
      <c r="Q169" s="1"/>
      <c r="R169" s="1"/>
      <c r="S169" s="1"/>
      <c r="T169" s="1"/>
      <c r="U169" s="1"/>
    </row>
    <row r="170" spans="1:21" x14ac:dyDescent="0.25">
      <c r="A170" s="6">
        <v>163</v>
      </c>
      <c r="B170" s="22"/>
      <c r="C170" s="22"/>
      <c r="D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3"/>
      <c r="Q170" s="1"/>
      <c r="R170" s="1"/>
      <c r="S170" s="1"/>
      <c r="T170" s="1"/>
      <c r="U170" s="1"/>
    </row>
    <row r="171" spans="1:21" x14ac:dyDescent="0.25">
      <c r="A171" s="6">
        <v>164</v>
      </c>
      <c r="B171" s="22"/>
      <c r="C171" s="22"/>
      <c r="D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3"/>
      <c r="Q171" s="1"/>
      <c r="R171" s="1"/>
      <c r="S171" s="1"/>
      <c r="T171" s="1"/>
      <c r="U171" s="1"/>
    </row>
    <row r="172" spans="1:21" x14ac:dyDescent="0.25">
      <c r="A172" s="6">
        <v>165</v>
      </c>
      <c r="B172" s="22"/>
      <c r="C172" s="22"/>
      <c r="D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3"/>
      <c r="Q172" s="1"/>
      <c r="R172" s="1"/>
      <c r="S172" s="1"/>
      <c r="T172" s="1"/>
      <c r="U172" s="1"/>
    </row>
    <row r="173" spans="1:21" x14ac:dyDescent="0.25">
      <c r="A173" s="6">
        <v>166</v>
      </c>
      <c r="B173" s="22"/>
      <c r="C173" s="22"/>
      <c r="D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3"/>
      <c r="Q173" s="1"/>
      <c r="R173" s="1"/>
      <c r="S173" s="1"/>
      <c r="T173" s="1"/>
      <c r="U173" s="1"/>
    </row>
    <row r="174" spans="1:21" x14ac:dyDescent="0.25">
      <c r="A174" s="6">
        <v>167</v>
      </c>
      <c r="B174" s="22"/>
      <c r="C174" s="22"/>
      <c r="D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3"/>
      <c r="Q174" s="1"/>
      <c r="R174" s="1"/>
      <c r="S174" s="1"/>
      <c r="T174" s="1"/>
      <c r="U174" s="1"/>
    </row>
    <row r="175" spans="1:21" x14ac:dyDescent="0.25">
      <c r="A175" s="6">
        <v>168</v>
      </c>
      <c r="B175" s="22"/>
      <c r="C175" s="22"/>
      <c r="D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3"/>
      <c r="Q175" s="1"/>
      <c r="R175" s="1"/>
      <c r="S175" s="1"/>
      <c r="T175" s="1"/>
      <c r="U175" s="1"/>
    </row>
    <row r="176" spans="1:21" x14ac:dyDescent="0.25">
      <c r="A176" s="6">
        <v>169</v>
      </c>
      <c r="B176" s="22"/>
      <c r="C176" s="22"/>
      <c r="D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3"/>
      <c r="Q176" s="1"/>
      <c r="R176" s="1"/>
      <c r="S176" s="1"/>
      <c r="T176" s="1"/>
      <c r="U176" s="1"/>
    </row>
    <row r="177" spans="1:21" x14ac:dyDescent="0.25">
      <c r="A177" s="6">
        <v>170</v>
      </c>
      <c r="B177" s="22"/>
      <c r="C177" s="22"/>
      <c r="D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3"/>
      <c r="Q177" s="1"/>
      <c r="R177" s="1"/>
      <c r="S177" s="1"/>
      <c r="T177" s="1"/>
      <c r="U177" s="1"/>
    </row>
    <row r="178" spans="1:21" x14ac:dyDescent="0.25">
      <c r="A178" s="6">
        <v>171</v>
      </c>
      <c r="B178" s="22"/>
      <c r="C178" s="22"/>
      <c r="D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3"/>
      <c r="Q178" s="1"/>
      <c r="R178" s="1"/>
      <c r="S178" s="1"/>
      <c r="T178" s="1"/>
      <c r="U178" s="1"/>
    </row>
    <row r="179" spans="1:21" x14ac:dyDescent="0.25">
      <c r="A179" s="6">
        <v>172</v>
      </c>
      <c r="B179" s="22"/>
      <c r="C179" s="22"/>
      <c r="D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3"/>
      <c r="Q179" s="1"/>
      <c r="R179" s="1"/>
      <c r="S179" s="1"/>
      <c r="T179" s="1"/>
      <c r="U179" s="1"/>
    </row>
    <row r="180" spans="1:21" x14ac:dyDescent="0.25">
      <c r="A180" s="6">
        <v>173</v>
      </c>
      <c r="B180" s="22"/>
      <c r="C180" s="22"/>
      <c r="D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3"/>
      <c r="Q180" s="1"/>
      <c r="R180" s="1"/>
      <c r="S180" s="1"/>
      <c r="T180" s="1"/>
      <c r="U180" s="1"/>
    </row>
    <row r="181" spans="1:21" x14ac:dyDescent="0.25">
      <c r="A181" s="6">
        <v>174</v>
      </c>
      <c r="B181" s="22"/>
      <c r="C181" s="22"/>
      <c r="D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3"/>
      <c r="Q181" s="1"/>
      <c r="R181" s="1"/>
      <c r="S181" s="1"/>
      <c r="T181" s="1"/>
      <c r="U181" s="1"/>
    </row>
    <row r="182" spans="1:21" x14ac:dyDescent="0.25">
      <c r="A182" s="6">
        <v>175</v>
      </c>
      <c r="B182" s="22"/>
      <c r="C182" s="22"/>
      <c r="D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3"/>
      <c r="Q182" s="1"/>
      <c r="R182" s="1"/>
      <c r="S182" s="1"/>
      <c r="T182" s="1"/>
      <c r="U182" s="1"/>
    </row>
    <row r="183" spans="1:21" x14ac:dyDescent="0.25">
      <c r="A183" s="6">
        <v>176</v>
      </c>
      <c r="B183" s="22"/>
      <c r="C183" s="22"/>
      <c r="D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3"/>
      <c r="Q183" s="1"/>
      <c r="R183" s="1"/>
      <c r="S183" s="1"/>
      <c r="T183" s="1"/>
      <c r="U183" s="1"/>
    </row>
    <row r="184" spans="1:21" x14ac:dyDescent="0.25">
      <c r="A184" s="6">
        <v>177</v>
      </c>
      <c r="B184" s="22"/>
      <c r="C184" s="22"/>
      <c r="D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3"/>
      <c r="Q184" s="1"/>
      <c r="R184" s="1"/>
      <c r="S184" s="1"/>
      <c r="T184" s="1"/>
      <c r="U184" s="1"/>
    </row>
    <row r="185" spans="1:21" x14ac:dyDescent="0.25">
      <c r="A185" s="6">
        <v>178</v>
      </c>
      <c r="B185" s="22"/>
      <c r="C185" s="22"/>
      <c r="D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3"/>
      <c r="Q185" s="1"/>
      <c r="R185" s="1"/>
      <c r="S185" s="1"/>
      <c r="T185" s="1"/>
      <c r="U185" s="1"/>
    </row>
    <row r="186" spans="1:21" x14ac:dyDescent="0.25">
      <c r="A186" s="6">
        <v>179</v>
      </c>
      <c r="B186" s="22"/>
      <c r="C186" s="22"/>
      <c r="D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3"/>
      <c r="Q186" s="1"/>
      <c r="R186" s="1"/>
      <c r="S186" s="1"/>
      <c r="T186" s="1"/>
      <c r="U186" s="1"/>
    </row>
    <row r="187" spans="1:21" x14ac:dyDescent="0.25">
      <c r="A187" s="6">
        <v>180</v>
      </c>
      <c r="B187" s="22"/>
      <c r="C187" s="22"/>
      <c r="D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3"/>
      <c r="Q187" s="1"/>
      <c r="R187" s="1"/>
      <c r="S187" s="1"/>
      <c r="T187" s="1"/>
      <c r="U187" s="1"/>
    </row>
    <row r="188" spans="1:21" x14ac:dyDescent="0.25">
      <c r="A188" s="6">
        <v>181</v>
      </c>
      <c r="B188" s="22"/>
      <c r="C188" s="22"/>
      <c r="D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3"/>
      <c r="Q188" s="1"/>
      <c r="R188" s="1"/>
      <c r="S188" s="1"/>
      <c r="T188" s="1"/>
      <c r="U188" s="1"/>
    </row>
    <row r="189" spans="1:21" x14ac:dyDescent="0.25">
      <c r="A189" s="6">
        <v>182</v>
      </c>
      <c r="B189" s="22"/>
      <c r="C189" s="22"/>
      <c r="D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3"/>
      <c r="Q189" s="1"/>
      <c r="R189" s="1"/>
      <c r="S189" s="1"/>
      <c r="T189" s="1"/>
      <c r="U189" s="1"/>
    </row>
    <row r="190" spans="1:21" x14ac:dyDescent="0.25">
      <c r="A190" s="6">
        <v>183</v>
      </c>
      <c r="B190" s="22"/>
      <c r="C190" s="22"/>
      <c r="D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3"/>
      <c r="Q190" s="1"/>
      <c r="R190" s="1"/>
      <c r="S190" s="1"/>
      <c r="T190" s="1"/>
      <c r="U190" s="1"/>
    </row>
    <row r="191" spans="1:21" x14ac:dyDescent="0.25">
      <c r="A191" s="6">
        <v>184</v>
      </c>
      <c r="B191" s="22"/>
      <c r="C191" s="22"/>
      <c r="D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3"/>
      <c r="Q191" s="1"/>
      <c r="R191" s="1"/>
      <c r="S191" s="1"/>
      <c r="T191" s="1"/>
      <c r="U191" s="1"/>
    </row>
    <row r="192" spans="1:21" x14ac:dyDescent="0.25">
      <c r="A192" s="6">
        <v>185</v>
      </c>
      <c r="B192" s="22"/>
      <c r="C192" s="22"/>
      <c r="D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3"/>
      <c r="Q192" s="1"/>
      <c r="R192" s="1"/>
      <c r="S192" s="1"/>
      <c r="T192" s="1"/>
      <c r="U192" s="1"/>
    </row>
    <row r="193" spans="1:21" x14ac:dyDescent="0.25">
      <c r="A193" s="6">
        <v>186</v>
      </c>
      <c r="B193" s="22"/>
      <c r="C193" s="22"/>
      <c r="D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3"/>
      <c r="Q193" s="1"/>
      <c r="R193" s="1"/>
      <c r="S193" s="1"/>
      <c r="T193" s="1"/>
      <c r="U193" s="1"/>
    </row>
    <row r="194" spans="1:21" x14ac:dyDescent="0.25">
      <c r="A194" s="6">
        <v>187</v>
      </c>
      <c r="B194" s="22"/>
      <c r="C194" s="22"/>
      <c r="D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3"/>
      <c r="Q194" s="1"/>
      <c r="R194" s="1"/>
      <c r="S194" s="1"/>
      <c r="T194" s="1"/>
      <c r="U194" s="1"/>
    </row>
    <row r="195" spans="1:21" x14ac:dyDescent="0.25">
      <c r="A195" s="6">
        <v>188</v>
      </c>
      <c r="B195" s="22"/>
      <c r="C195" s="22"/>
      <c r="D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3"/>
      <c r="Q195" s="1"/>
      <c r="R195" s="1"/>
      <c r="S195" s="1"/>
      <c r="T195" s="1"/>
      <c r="U195" s="1"/>
    </row>
    <row r="196" spans="1:21" x14ac:dyDescent="0.25">
      <c r="A196" s="6">
        <v>189</v>
      </c>
      <c r="B196" s="22"/>
      <c r="C196" s="22"/>
      <c r="D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3"/>
      <c r="Q196" s="1"/>
      <c r="R196" s="1"/>
      <c r="S196" s="1"/>
      <c r="T196" s="1"/>
      <c r="U196" s="1"/>
    </row>
    <row r="197" spans="1:21" x14ac:dyDescent="0.25">
      <c r="A197" s="6">
        <v>190</v>
      </c>
      <c r="B197" s="22"/>
      <c r="C197" s="22"/>
      <c r="D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3"/>
      <c r="Q197" s="1"/>
      <c r="R197" s="1"/>
      <c r="S197" s="1"/>
      <c r="T197" s="1"/>
      <c r="U197" s="1"/>
    </row>
    <row r="198" spans="1:21" x14ac:dyDescent="0.25">
      <c r="A198" s="6">
        <v>191</v>
      </c>
      <c r="B198" s="22"/>
      <c r="C198" s="22"/>
      <c r="D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3"/>
      <c r="Q198" s="1"/>
      <c r="R198" s="1"/>
      <c r="S198" s="1"/>
      <c r="T198" s="1"/>
      <c r="U198" s="1"/>
    </row>
    <row r="199" spans="1:21" x14ac:dyDescent="0.25">
      <c r="A199" s="6">
        <v>192</v>
      </c>
      <c r="B199" s="22"/>
      <c r="C199" s="22"/>
      <c r="D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3"/>
      <c r="Q199" s="1"/>
      <c r="R199" s="1"/>
      <c r="S199" s="1"/>
      <c r="T199" s="1"/>
      <c r="U199" s="1"/>
    </row>
    <row r="200" spans="1:21" x14ac:dyDescent="0.25">
      <c r="A200" s="6">
        <v>193</v>
      </c>
      <c r="B200" s="22"/>
      <c r="C200" s="22"/>
      <c r="D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3"/>
      <c r="Q200" s="1"/>
      <c r="R200" s="1"/>
      <c r="S200" s="1"/>
      <c r="T200" s="1"/>
      <c r="U200" s="1"/>
    </row>
    <row r="201" spans="1:21" x14ac:dyDescent="0.25">
      <c r="A201" s="6">
        <v>194</v>
      </c>
      <c r="B201" s="22"/>
      <c r="C201" s="22"/>
      <c r="D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3"/>
      <c r="Q201" s="1"/>
      <c r="R201" s="1"/>
      <c r="S201" s="1"/>
      <c r="T201" s="1"/>
      <c r="U201" s="1"/>
    </row>
    <row r="202" spans="1:21" x14ac:dyDescent="0.25">
      <c r="A202" s="6">
        <v>195</v>
      </c>
      <c r="B202" s="22"/>
      <c r="C202" s="22"/>
      <c r="D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3"/>
      <c r="Q202" s="1"/>
      <c r="R202" s="1"/>
      <c r="S202" s="1"/>
      <c r="T202" s="1"/>
      <c r="U202" s="1"/>
    </row>
    <row r="203" spans="1:21" x14ac:dyDescent="0.25">
      <c r="A203" s="6">
        <v>196</v>
      </c>
      <c r="B203" s="22"/>
      <c r="C203" s="22"/>
      <c r="D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3"/>
      <c r="Q203" s="1"/>
      <c r="R203" s="1"/>
      <c r="S203" s="1"/>
      <c r="T203" s="1"/>
      <c r="U203" s="1"/>
    </row>
    <row r="204" spans="1:21" x14ac:dyDescent="0.25">
      <c r="A204" s="6">
        <v>197</v>
      </c>
      <c r="B204" s="22"/>
      <c r="C204" s="22"/>
      <c r="D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3"/>
      <c r="Q204" s="1"/>
      <c r="R204" s="1"/>
      <c r="S204" s="1"/>
      <c r="T204" s="1"/>
      <c r="U204" s="1"/>
    </row>
    <row r="205" spans="1:21" x14ac:dyDescent="0.25">
      <c r="A205" s="6">
        <v>198</v>
      </c>
      <c r="B205" s="22"/>
      <c r="C205" s="22"/>
      <c r="D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3"/>
      <c r="Q205" s="1"/>
      <c r="R205" s="1"/>
      <c r="S205" s="1"/>
      <c r="T205" s="1"/>
      <c r="U205" s="1"/>
    </row>
    <row r="206" spans="1:21" x14ac:dyDescent="0.25">
      <c r="A206" s="6">
        <v>199</v>
      </c>
      <c r="B206" s="22"/>
      <c r="C206" s="22"/>
      <c r="D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3"/>
      <c r="Q206" s="1"/>
      <c r="R206" s="1"/>
      <c r="S206" s="1"/>
      <c r="T206" s="1"/>
      <c r="U206" s="1"/>
    </row>
    <row r="207" spans="1:21" x14ac:dyDescent="0.25">
      <c r="A207" s="6">
        <v>200</v>
      </c>
      <c r="B207" s="22"/>
      <c r="C207" s="22"/>
      <c r="D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3"/>
      <c r="Q207" s="1"/>
      <c r="R207" s="1"/>
      <c r="S207" s="1"/>
      <c r="T207" s="1"/>
      <c r="U207" s="1"/>
    </row>
    <row r="208" spans="1:21" x14ac:dyDescent="0.25">
      <c r="A208" s="6">
        <v>201</v>
      </c>
      <c r="B208" s="22"/>
      <c r="C208" s="22"/>
      <c r="D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3"/>
      <c r="Q208" s="1"/>
      <c r="R208" s="1"/>
      <c r="S208" s="1"/>
      <c r="T208" s="1"/>
      <c r="U208" s="1"/>
    </row>
    <row r="209" spans="1:21" x14ac:dyDescent="0.25">
      <c r="A209" s="6">
        <v>202</v>
      </c>
      <c r="B209" s="22"/>
      <c r="C209" s="22"/>
      <c r="D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3"/>
      <c r="Q209" s="1"/>
      <c r="R209" s="1"/>
      <c r="S209" s="1"/>
      <c r="T209" s="1"/>
      <c r="U209" s="1"/>
    </row>
    <row r="210" spans="1:21" x14ac:dyDescent="0.25">
      <c r="A210" s="6">
        <v>203</v>
      </c>
      <c r="B210" s="22"/>
      <c r="C210" s="22"/>
      <c r="D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3"/>
      <c r="Q210" s="1"/>
      <c r="R210" s="1"/>
      <c r="S210" s="1"/>
      <c r="T210" s="1"/>
      <c r="U210" s="1"/>
    </row>
    <row r="211" spans="1:21" x14ac:dyDescent="0.25">
      <c r="A211" s="6">
        <v>204</v>
      </c>
      <c r="B211" s="22"/>
      <c r="C211" s="22"/>
      <c r="D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3"/>
      <c r="Q211" s="1"/>
      <c r="R211" s="1"/>
      <c r="S211" s="1"/>
      <c r="T211" s="1"/>
      <c r="U211" s="1"/>
    </row>
    <row r="212" spans="1:21" x14ac:dyDescent="0.25">
      <c r="A212" s="6">
        <v>205</v>
      </c>
      <c r="B212" s="22"/>
      <c r="C212" s="22"/>
      <c r="D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3"/>
      <c r="Q212" s="1"/>
      <c r="R212" s="1"/>
      <c r="S212" s="1"/>
      <c r="T212" s="1"/>
      <c r="U212" s="1"/>
    </row>
    <row r="213" spans="1:21" x14ac:dyDescent="0.25">
      <c r="A213" s="6">
        <v>206</v>
      </c>
      <c r="B213" s="22"/>
      <c r="C213" s="22"/>
      <c r="D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3"/>
      <c r="Q213" s="1"/>
      <c r="R213" s="1"/>
      <c r="S213" s="1"/>
      <c r="T213" s="1"/>
      <c r="U213" s="1"/>
    </row>
    <row r="214" spans="1:21" x14ac:dyDescent="0.25">
      <c r="A214" s="6">
        <v>207</v>
      </c>
      <c r="B214" s="22"/>
      <c r="C214" s="22"/>
      <c r="D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3"/>
      <c r="Q214" s="1"/>
      <c r="R214" s="1"/>
      <c r="S214" s="1"/>
      <c r="T214" s="1"/>
      <c r="U214" s="1"/>
    </row>
    <row r="215" spans="1:21" x14ac:dyDescent="0.25">
      <c r="A215" s="6">
        <v>208</v>
      </c>
      <c r="B215" s="22"/>
      <c r="C215" s="22"/>
      <c r="D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3"/>
      <c r="Q215" s="1"/>
      <c r="R215" s="1"/>
      <c r="S215" s="1"/>
      <c r="T215" s="1"/>
      <c r="U215" s="1"/>
    </row>
    <row r="216" spans="1:21" x14ac:dyDescent="0.25">
      <c r="A216" s="6">
        <v>209</v>
      </c>
      <c r="B216" s="22"/>
      <c r="C216" s="22"/>
      <c r="D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3"/>
      <c r="Q216" s="1"/>
      <c r="R216" s="1"/>
      <c r="S216" s="1"/>
      <c r="T216" s="1"/>
      <c r="U216" s="1"/>
    </row>
    <row r="217" spans="1:21" x14ac:dyDescent="0.25">
      <c r="A217" s="6">
        <v>210</v>
      </c>
      <c r="B217" s="22"/>
      <c r="C217" s="22"/>
      <c r="D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3"/>
      <c r="Q217" s="1"/>
      <c r="R217" s="1"/>
      <c r="S217" s="1"/>
      <c r="T217" s="1"/>
      <c r="U217" s="1"/>
    </row>
    <row r="218" spans="1:21" x14ac:dyDescent="0.25">
      <c r="A218" s="6">
        <v>211</v>
      </c>
      <c r="B218" s="22"/>
      <c r="C218" s="22"/>
      <c r="D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3"/>
      <c r="Q218" s="1"/>
      <c r="R218" s="1"/>
      <c r="S218" s="1"/>
      <c r="T218" s="1"/>
      <c r="U218" s="1"/>
    </row>
    <row r="219" spans="1:21" x14ac:dyDescent="0.25">
      <c r="A219" s="6">
        <v>212</v>
      </c>
      <c r="B219" s="22"/>
      <c r="C219" s="22"/>
      <c r="D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3"/>
      <c r="Q219" s="1"/>
      <c r="R219" s="1"/>
      <c r="S219" s="1"/>
      <c r="T219" s="1"/>
      <c r="U219" s="1"/>
    </row>
    <row r="220" spans="1:21" x14ac:dyDescent="0.25">
      <c r="A220" s="6">
        <v>213</v>
      </c>
      <c r="B220" s="22"/>
      <c r="C220" s="22"/>
      <c r="D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3"/>
      <c r="Q220" s="1"/>
      <c r="R220" s="1"/>
      <c r="S220" s="1"/>
      <c r="T220" s="1"/>
      <c r="U220" s="1"/>
    </row>
    <row r="221" spans="1:21" x14ac:dyDescent="0.25">
      <c r="A221" s="6">
        <v>214</v>
      </c>
      <c r="B221" s="22"/>
      <c r="C221" s="22"/>
      <c r="D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3"/>
      <c r="Q221" s="1"/>
      <c r="R221" s="1"/>
      <c r="S221" s="1"/>
      <c r="T221" s="1"/>
      <c r="U221" s="1"/>
    </row>
    <row r="222" spans="1:21" x14ac:dyDescent="0.25">
      <c r="A222" s="6">
        <v>215</v>
      </c>
      <c r="B222" s="22"/>
      <c r="C222" s="22"/>
      <c r="D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3"/>
      <c r="Q222" s="1"/>
      <c r="R222" s="1"/>
      <c r="S222" s="1"/>
      <c r="T222" s="1"/>
      <c r="U222" s="1"/>
    </row>
    <row r="223" spans="1:21" x14ac:dyDescent="0.25">
      <c r="A223" s="6">
        <v>216</v>
      </c>
      <c r="B223" s="22"/>
      <c r="C223" s="22"/>
      <c r="D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3"/>
      <c r="Q223" s="1"/>
      <c r="R223" s="1"/>
      <c r="S223" s="1"/>
      <c r="T223" s="1"/>
      <c r="U223" s="1"/>
    </row>
    <row r="224" spans="1:21" x14ac:dyDescent="0.25">
      <c r="A224" s="6">
        <v>217</v>
      </c>
      <c r="B224" s="22"/>
      <c r="C224" s="22"/>
      <c r="D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3"/>
      <c r="Q224" s="1"/>
      <c r="R224" s="1"/>
      <c r="S224" s="1"/>
      <c r="T224" s="1"/>
      <c r="U224" s="1"/>
    </row>
    <row r="225" spans="1:21" x14ac:dyDescent="0.25">
      <c r="A225" s="6">
        <v>218</v>
      </c>
      <c r="B225" s="22"/>
      <c r="C225" s="22"/>
      <c r="D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3"/>
      <c r="Q225" s="1"/>
      <c r="R225" s="1"/>
      <c r="S225" s="1"/>
      <c r="T225" s="1"/>
      <c r="U225" s="1"/>
    </row>
    <row r="226" spans="1:21" x14ac:dyDescent="0.25">
      <c r="A226" s="6">
        <v>219</v>
      </c>
      <c r="B226" s="22"/>
      <c r="C226" s="22"/>
      <c r="D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3"/>
      <c r="Q226" s="1"/>
      <c r="R226" s="1"/>
      <c r="S226" s="1"/>
      <c r="T226" s="1"/>
      <c r="U226" s="1"/>
    </row>
    <row r="227" spans="1:21" x14ac:dyDescent="0.25">
      <c r="A227" s="6">
        <v>220</v>
      </c>
      <c r="B227" s="22"/>
      <c r="C227" s="22"/>
      <c r="D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3"/>
      <c r="Q227" s="1"/>
      <c r="R227" s="1"/>
      <c r="S227" s="1"/>
      <c r="T227" s="1"/>
      <c r="U227" s="1"/>
    </row>
    <row r="228" spans="1:21" x14ac:dyDescent="0.25">
      <c r="A228" s="6">
        <v>221</v>
      </c>
      <c r="B228" s="22"/>
      <c r="C228" s="22"/>
      <c r="D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3"/>
      <c r="Q228" s="1"/>
      <c r="R228" s="1"/>
      <c r="S228" s="1"/>
      <c r="T228" s="1"/>
      <c r="U228" s="1"/>
    </row>
    <row r="229" spans="1:21" x14ac:dyDescent="0.25">
      <c r="A229" s="6">
        <v>222</v>
      </c>
      <c r="B229" s="22"/>
      <c r="C229" s="22"/>
      <c r="D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3"/>
      <c r="Q229" s="1"/>
      <c r="R229" s="1"/>
      <c r="S229" s="1"/>
      <c r="T229" s="1"/>
      <c r="U229" s="1"/>
    </row>
    <row r="230" spans="1:21" x14ac:dyDescent="0.25">
      <c r="A230" s="6">
        <v>223</v>
      </c>
      <c r="B230" s="22"/>
      <c r="C230" s="22"/>
      <c r="D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3"/>
      <c r="Q230" s="1"/>
      <c r="R230" s="1"/>
      <c r="S230" s="1"/>
      <c r="T230" s="1"/>
      <c r="U230" s="1"/>
    </row>
    <row r="231" spans="1:21" x14ac:dyDescent="0.25">
      <c r="A231" s="6">
        <v>224</v>
      </c>
      <c r="B231" s="22"/>
      <c r="C231" s="22"/>
      <c r="D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3"/>
      <c r="Q231" s="1"/>
      <c r="R231" s="1"/>
      <c r="S231" s="1"/>
      <c r="T231" s="1"/>
      <c r="U231" s="1"/>
    </row>
    <row r="232" spans="1:21" x14ac:dyDescent="0.25">
      <c r="A232" s="6">
        <v>225</v>
      </c>
      <c r="B232" s="22"/>
      <c r="C232" s="22"/>
      <c r="D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3"/>
      <c r="Q232" s="1"/>
      <c r="R232" s="1"/>
      <c r="S232" s="1"/>
      <c r="T232" s="1"/>
      <c r="U232" s="1"/>
    </row>
    <row r="233" spans="1:21" x14ac:dyDescent="0.25">
      <c r="A233" s="6">
        <v>226</v>
      </c>
      <c r="B233" s="22"/>
      <c r="C233" s="22"/>
      <c r="D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3"/>
      <c r="Q233" s="1"/>
      <c r="R233" s="1"/>
      <c r="S233" s="1"/>
      <c r="T233" s="1"/>
      <c r="U233" s="1"/>
    </row>
    <row r="234" spans="1:21" x14ac:dyDescent="0.25">
      <c r="A234" s="6">
        <v>227</v>
      </c>
      <c r="B234" s="22"/>
      <c r="C234" s="22"/>
      <c r="D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3"/>
      <c r="Q234" s="1"/>
      <c r="R234" s="1"/>
      <c r="S234" s="1"/>
      <c r="T234" s="1"/>
      <c r="U234" s="1"/>
    </row>
    <row r="235" spans="1:21" x14ac:dyDescent="0.25">
      <c r="A235" s="6">
        <v>228</v>
      </c>
      <c r="B235" s="22"/>
      <c r="C235" s="22"/>
      <c r="D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3"/>
      <c r="Q235" s="1"/>
      <c r="R235" s="1"/>
      <c r="S235" s="1"/>
      <c r="T235" s="1"/>
      <c r="U235" s="1"/>
    </row>
    <row r="236" spans="1:21" x14ac:dyDescent="0.25">
      <c r="A236" s="6">
        <v>229</v>
      </c>
      <c r="B236" s="22"/>
      <c r="C236" s="22"/>
      <c r="D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3"/>
      <c r="Q236" s="1"/>
      <c r="R236" s="1"/>
      <c r="S236" s="1"/>
      <c r="T236" s="1"/>
      <c r="U236" s="1"/>
    </row>
    <row r="237" spans="1:21" x14ac:dyDescent="0.25">
      <c r="A237" s="6">
        <v>230</v>
      </c>
      <c r="B237" s="22"/>
      <c r="C237" s="22"/>
      <c r="D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3"/>
      <c r="Q237" s="1"/>
      <c r="R237" s="1"/>
      <c r="S237" s="1"/>
      <c r="T237" s="1"/>
      <c r="U237" s="1"/>
    </row>
    <row r="238" spans="1:21" x14ac:dyDescent="0.25">
      <c r="A238" s="6">
        <v>231</v>
      </c>
      <c r="B238" s="22"/>
      <c r="C238" s="22"/>
      <c r="D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3"/>
      <c r="Q238" s="1"/>
      <c r="R238" s="1"/>
      <c r="S238" s="1"/>
      <c r="T238" s="1"/>
      <c r="U238" s="1"/>
    </row>
    <row r="239" spans="1:21" x14ac:dyDescent="0.25">
      <c r="A239" s="6">
        <v>232</v>
      </c>
      <c r="B239" s="22"/>
      <c r="C239" s="22"/>
      <c r="D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3"/>
      <c r="Q239" s="1"/>
      <c r="R239" s="1"/>
      <c r="S239" s="1"/>
      <c r="T239" s="1"/>
      <c r="U239" s="1"/>
    </row>
    <row r="240" spans="1:21" x14ac:dyDescent="0.25">
      <c r="A240" s="6">
        <v>233</v>
      </c>
      <c r="B240" s="22"/>
      <c r="C240" s="22"/>
      <c r="D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3"/>
      <c r="Q240" s="1"/>
      <c r="R240" s="1"/>
      <c r="S240" s="1"/>
      <c r="T240" s="1"/>
      <c r="U240" s="1"/>
    </row>
    <row r="241" spans="1:21" x14ac:dyDescent="0.25">
      <c r="A241" s="6">
        <v>234</v>
      </c>
      <c r="B241" s="22"/>
      <c r="C241" s="22"/>
      <c r="D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3"/>
      <c r="Q241" s="1"/>
      <c r="R241" s="1"/>
      <c r="S241" s="1"/>
      <c r="T241" s="1"/>
      <c r="U241" s="1"/>
    </row>
    <row r="242" spans="1:21" x14ac:dyDescent="0.25">
      <c r="A242" s="6">
        <v>235</v>
      </c>
      <c r="B242" s="22"/>
      <c r="C242" s="22"/>
      <c r="D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3"/>
      <c r="Q242" s="1"/>
      <c r="R242" s="1"/>
      <c r="S242" s="1"/>
      <c r="T242" s="1"/>
      <c r="U242" s="1"/>
    </row>
    <row r="243" spans="1:21" x14ac:dyDescent="0.25">
      <c r="A243" s="6">
        <v>236</v>
      </c>
      <c r="B243" s="22"/>
      <c r="C243" s="22"/>
      <c r="D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3"/>
      <c r="Q243" s="1"/>
      <c r="R243" s="1"/>
      <c r="S243" s="1"/>
      <c r="T243" s="1"/>
      <c r="U243" s="1"/>
    </row>
    <row r="244" spans="1:21" x14ac:dyDescent="0.25">
      <c r="A244" s="6">
        <v>237</v>
      </c>
      <c r="B244" s="22"/>
      <c r="C244" s="22"/>
      <c r="D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3"/>
      <c r="Q244" s="1"/>
      <c r="R244" s="1"/>
      <c r="S244" s="1"/>
      <c r="T244" s="1"/>
      <c r="U244" s="1"/>
    </row>
    <row r="245" spans="1:21" x14ac:dyDescent="0.25">
      <c r="A245" s="6">
        <v>238</v>
      </c>
      <c r="B245" s="22"/>
      <c r="C245" s="22"/>
      <c r="D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3"/>
      <c r="Q245" s="1"/>
      <c r="R245" s="1"/>
      <c r="S245" s="1"/>
      <c r="T245" s="1"/>
      <c r="U245" s="1"/>
    </row>
    <row r="246" spans="1:21" x14ac:dyDescent="0.25">
      <c r="A246" s="6">
        <v>239</v>
      </c>
      <c r="B246" s="22"/>
      <c r="C246" s="22"/>
      <c r="D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3"/>
      <c r="Q246" s="1"/>
      <c r="R246" s="1"/>
      <c r="S246" s="1"/>
      <c r="T246" s="1"/>
      <c r="U246" s="1"/>
    </row>
    <row r="247" spans="1:21" x14ac:dyDescent="0.25">
      <c r="A247" s="6">
        <v>240</v>
      </c>
      <c r="B247" s="22"/>
      <c r="C247" s="22"/>
      <c r="D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3"/>
      <c r="Q247" s="1"/>
      <c r="R247" s="1"/>
      <c r="S247" s="1"/>
      <c r="T247" s="1"/>
      <c r="U247" s="1"/>
    </row>
    <row r="248" spans="1:21" x14ac:dyDescent="0.25">
      <c r="A248" s="6">
        <v>241</v>
      </c>
      <c r="B248" s="22"/>
      <c r="C248" s="22"/>
      <c r="D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3"/>
      <c r="Q248" s="1"/>
      <c r="R248" s="1"/>
      <c r="S248" s="1"/>
      <c r="T248" s="1"/>
      <c r="U248" s="1"/>
    </row>
    <row r="249" spans="1:21" x14ac:dyDescent="0.25">
      <c r="A249" s="6">
        <v>242</v>
      </c>
      <c r="B249" s="22"/>
      <c r="C249" s="22"/>
      <c r="D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3"/>
      <c r="Q249" s="1"/>
      <c r="R249" s="1"/>
      <c r="S249" s="1"/>
      <c r="T249" s="1"/>
      <c r="U249" s="1"/>
    </row>
    <row r="250" spans="1:21" x14ac:dyDescent="0.25">
      <c r="A250" s="6">
        <v>243</v>
      </c>
      <c r="B250" s="22"/>
      <c r="C250" s="22"/>
      <c r="D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3"/>
      <c r="Q250" s="1"/>
      <c r="R250" s="1"/>
      <c r="S250" s="1"/>
      <c r="T250" s="1"/>
      <c r="U250" s="1"/>
    </row>
    <row r="251" spans="1:21" x14ac:dyDescent="0.25">
      <c r="A251" s="6">
        <v>244</v>
      </c>
      <c r="B251" s="22"/>
      <c r="C251" s="22"/>
      <c r="D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3"/>
      <c r="Q251" s="1"/>
      <c r="R251" s="1"/>
      <c r="S251" s="1"/>
      <c r="T251" s="1"/>
      <c r="U251" s="1"/>
    </row>
    <row r="252" spans="1:21" x14ac:dyDescent="0.25">
      <c r="A252" s="6">
        <v>245</v>
      </c>
      <c r="B252" s="22"/>
      <c r="C252" s="22"/>
      <c r="D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3"/>
      <c r="Q252" s="1"/>
      <c r="R252" s="1"/>
      <c r="S252" s="1"/>
      <c r="T252" s="1"/>
      <c r="U252" s="1"/>
    </row>
    <row r="253" spans="1:21" x14ac:dyDescent="0.25">
      <c r="A253" s="6">
        <v>246</v>
      </c>
      <c r="B253" s="22"/>
      <c r="C253" s="22"/>
      <c r="D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3"/>
      <c r="Q253" s="1"/>
      <c r="R253" s="1"/>
      <c r="S253" s="1"/>
      <c r="T253" s="1"/>
      <c r="U253" s="1"/>
    </row>
    <row r="254" spans="1:21" x14ac:dyDescent="0.25">
      <c r="A254" s="6">
        <v>247</v>
      </c>
      <c r="B254" s="22"/>
      <c r="C254" s="22"/>
      <c r="D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3"/>
      <c r="Q254" s="1"/>
      <c r="R254" s="1"/>
      <c r="S254" s="1"/>
      <c r="T254" s="1"/>
      <c r="U254" s="1"/>
    </row>
    <row r="255" spans="1:21" x14ac:dyDescent="0.25">
      <c r="A255" s="6">
        <v>248</v>
      </c>
      <c r="B255" s="22"/>
      <c r="C255" s="22"/>
      <c r="D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3"/>
      <c r="Q255" s="1"/>
      <c r="R255" s="1"/>
      <c r="S255" s="1"/>
      <c r="T255" s="1"/>
      <c r="U255" s="1"/>
    </row>
    <row r="256" spans="1:21" x14ac:dyDescent="0.25">
      <c r="A256" s="6">
        <v>249</v>
      </c>
      <c r="B256" s="22"/>
      <c r="C256" s="22"/>
      <c r="D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3"/>
      <c r="Q256" s="1"/>
      <c r="R256" s="1"/>
      <c r="S256" s="1"/>
      <c r="T256" s="1"/>
      <c r="U256" s="1"/>
    </row>
    <row r="257" spans="1:21" x14ac:dyDescent="0.25">
      <c r="A257" s="6">
        <v>250</v>
      </c>
      <c r="B257" s="22"/>
      <c r="C257" s="22"/>
      <c r="D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3"/>
      <c r="Q257" s="1"/>
      <c r="R257" s="1"/>
      <c r="S257" s="1"/>
      <c r="T257" s="1"/>
      <c r="U257" s="1"/>
    </row>
    <row r="258" spans="1:21" x14ac:dyDescent="0.25">
      <c r="A258" s="6">
        <v>251</v>
      </c>
      <c r="B258" s="22"/>
      <c r="C258" s="22"/>
      <c r="D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3"/>
      <c r="Q258" s="1"/>
      <c r="R258" s="1"/>
      <c r="S258" s="1"/>
      <c r="T258" s="1"/>
      <c r="U258" s="1"/>
    </row>
    <row r="259" spans="1:21" x14ac:dyDescent="0.25">
      <c r="A259" s="6">
        <v>252</v>
      </c>
      <c r="B259" s="22"/>
      <c r="C259" s="22"/>
      <c r="D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3"/>
      <c r="Q259" s="1"/>
      <c r="R259" s="1"/>
      <c r="S259" s="1"/>
      <c r="T259" s="1"/>
      <c r="U259" s="1"/>
    </row>
    <row r="260" spans="1:21" x14ac:dyDescent="0.25">
      <c r="A260" s="6">
        <v>253</v>
      </c>
      <c r="B260" s="22"/>
      <c r="C260" s="22"/>
      <c r="D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3"/>
      <c r="Q260" s="1"/>
      <c r="R260" s="1"/>
      <c r="S260" s="1"/>
      <c r="T260" s="1"/>
      <c r="U260" s="1"/>
    </row>
    <row r="261" spans="1:21" x14ac:dyDescent="0.25">
      <c r="A261" s="6">
        <v>254</v>
      </c>
      <c r="B261" s="22"/>
      <c r="C261" s="22"/>
      <c r="D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3"/>
      <c r="Q261" s="1"/>
      <c r="R261" s="1"/>
      <c r="S261" s="1"/>
      <c r="T261" s="1"/>
      <c r="U261" s="1"/>
    </row>
    <row r="262" spans="1:21" x14ac:dyDescent="0.25">
      <c r="A262" s="6">
        <v>255</v>
      </c>
      <c r="B262" s="22"/>
      <c r="C262" s="22"/>
      <c r="D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3"/>
      <c r="Q262" s="1"/>
      <c r="R262" s="1"/>
      <c r="S262" s="1"/>
      <c r="T262" s="1"/>
      <c r="U262" s="1"/>
    </row>
    <row r="263" spans="1:21" x14ac:dyDescent="0.25">
      <c r="A263" s="6">
        <v>256</v>
      </c>
      <c r="B263" s="22"/>
      <c r="C263" s="22"/>
      <c r="D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3"/>
      <c r="Q263" s="1"/>
      <c r="R263" s="1"/>
      <c r="S263" s="1"/>
      <c r="T263" s="1"/>
      <c r="U263" s="1"/>
    </row>
    <row r="264" spans="1:21" x14ac:dyDescent="0.25">
      <c r="A264" s="6">
        <v>257</v>
      </c>
      <c r="B264" s="22"/>
      <c r="C264" s="22"/>
      <c r="D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3"/>
      <c r="Q264" s="1"/>
      <c r="R264" s="1"/>
      <c r="S264" s="1"/>
      <c r="T264" s="1"/>
      <c r="U264" s="1"/>
    </row>
    <row r="265" spans="1:21" x14ac:dyDescent="0.25">
      <c r="A265" s="6">
        <v>258</v>
      </c>
      <c r="B265" s="22"/>
      <c r="C265" s="22"/>
      <c r="D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3"/>
      <c r="Q265" s="1"/>
      <c r="R265" s="1"/>
      <c r="S265" s="1"/>
      <c r="T265" s="1"/>
      <c r="U265" s="1"/>
    </row>
    <row r="266" spans="1:21" x14ac:dyDescent="0.25">
      <c r="A266" s="6">
        <v>259</v>
      </c>
      <c r="B266" s="22"/>
      <c r="C266" s="22"/>
      <c r="D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3"/>
      <c r="Q266" s="1"/>
      <c r="R266" s="1"/>
      <c r="S266" s="1"/>
      <c r="T266" s="1"/>
      <c r="U266" s="1"/>
    </row>
    <row r="267" spans="1:21" x14ac:dyDescent="0.25">
      <c r="A267" s="6">
        <v>260</v>
      </c>
      <c r="B267" s="22"/>
      <c r="C267" s="22"/>
      <c r="D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3"/>
      <c r="Q267" s="1"/>
      <c r="R267" s="1"/>
      <c r="S267" s="1"/>
      <c r="T267" s="1"/>
      <c r="U267" s="1"/>
    </row>
    <row r="268" spans="1:21" x14ac:dyDescent="0.25">
      <c r="A268" s="6">
        <v>261</v>
      </c>
      <c r="B268" s="22"/>
      <c r="C268" s="22"/>
      <c r="D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3"/>
      <c r="Q268" s="1"/>
      <c r="R268" s="1"/>
      <c r="S268" s="1"/>
      <c r="T268" s="1"/>
      <c r="U268" s="1"/>
    </row>
    <row r="269" spans="1:21" x14ac:dyDescent="0.25">
      <c r="A269" s="6">
        <v>262</v>
      </c>
      <c r="B269" s="22"/>
      <c r="C269" s="22"/>
      <c r="D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3"/>
      <c r="Q269" s="1"/>
      <c r="R269" s="1"/>
      <c r="S269" s="1"/>
      <c r="T269" s="1"/>
      <c r="U269" s="1"/>
    </row>
    <row r="270" spans="1:21" x14ac:dyDescent="0.25">
      <c r="A270" s="6">
        <v>263</v>
      </c>
      <c r="B270" s="22"/>
      <c r="C270" s="22"/>
      <c r="D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3"/>
      <c r="Q270" s="1"/>
      <c r="R270" s="1"/>
      <c r="S270" s="1"/>
      <c r="T270" s="1"/>
      <c r="U270" s="1"/>
    </row>
    <row r="271" spans="1:21" x14ac:dyDescent="0.25">
      <c r="A271" s="6">
        <v>264</v>
      </c>
      <c r="B271" s="22"/>
      <c r="C271" s="22"/>
      <c r="D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3"/>
      <c r="Q271" s="1"/>
      <c r="R271" s="1"/>
      <c r="S271" s="1"/>
      <c r="T271" s="1"/>
      <c r="U271" s="1"/>
    </row>
    <row r="272" spans="1:21" x14ac:dyDescent="0.25">
      <c r="A272" s="6">
        <v>265</v>
      </c>
      <c r="B272" s="22"/>
      <c r="C272" s="22"/>
      <c r="D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3"/>
      <c r="Q272" s="1"/>
      <c r="R272" s="1"/>
      <c r="S272" s="1"/>
      <c r="T272" s="1"/>
      <c r="U272" s="1"/>
    </row>
    <row r="273" spans="1:21" x14ac:dyDescent="0.25">
      <c r="A273" s="6">
        <v>266</v>
      </c>
      <c r="B273" s="22"/>
      <c r="C273" s="22"/>
      <c r="D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3"/>
      <c r="Q273" s="1"/>
      <c r="R273" s="1"/>
      <c r="S273" s="1"/>
      <c r="T273" s="1"/>
      <c r="U273" s="1"/>
    </row>
    <row r="274" spans="1:21" x14ac:dyDescent="0.25">
      <c r="A274" s="6">
        <v>267</v>
      </c>
      <c r="B274" s="22"/>
      <c r="C274" s="22"/>
      <c r="D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3"/>
      <c r="Q274" s="1"/>
      <c r="R274" s="1"/>
      <c r="S274" s="1"/>
      <c r="T274" s="1"/>
      <c r="U274" s="1"/>
    </row>
    <row r="275" spans="1:21" x14ac:dyDescent="0.25">
      <c r="A275" s="6">
        <v>268</v>
      </c>
      <c r="B275" s="22"/>
      <c r="C275" s="22"/>
      <c r="D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3"/>
      <c r="Q275" s="1"/>
      <c r="R275" s="1"/>
      <c r="S275" s="1"/>
      <c r="T275" s="1"/>
      <c r="U275" s="1"/>
    </row>
    <row r="276" spans="1:21" x14ac:dyDescent="0.25">
      <c r="A276" s="6">
        <v>269</v>
      </c>
      <c r="B276" s="22"/>
      <c r="C276" s="22"/>
      <c r="D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3"/>
      <c r="Q276" s="1"/>
      <c r="R276" s="1"/>
      <c r="S276" s="1"/>
      <c r="T276" s="1"/>
      <c r="U276" s="1"/>
    </row>
    <row r="277" spans="1:21" x14ac:dyDescent="0.25">
      <c r="A277" s="6">
        <v>270</v>
      </c>
      <c r="B277" s="22"/>
      <c r="C277" s="22"/>
      <c r="D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3"/>
      <c r="Q277" s="1"/>
      <c r="R277" s="1"/>
      <c r="S277" s="1"/>
      <c r="T277" s="1"/>
      <c r="U277" s="1"/>
    </row>
    <row r="278" spans="1:21" x14ac:dyDescent="0.25">
      <c r="A278" s="6">
        <v>271</v>
      </c>
      <c r="B278" s="22"/>
      <c r="C278" s="22"/>
      <c r="D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3"/>
      <c r="Q278" s="1"/>
      <c r="R278" s="1"/>
      <c r="S278" s="1"/>
      <c r="T278" s="1"/>
      <c r="U278" s="1"/>
    </row>
    <row r="279" spans="1:21" x14ac:dyDescent="0.25">
      <c r="A279" s="6">
        <v>272</v>
      </c>
      <c r="B279" s="22"/>
      <c r="C279" s="22"/>
      <c r="D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3"/>
      <c r="Q279" s="1"/>
      <c r="R279" s="1"/>
      <c r="S279" s="1"/>
      <c r="T279" s="1"/>
      <c r="U279" s="1"/>
    </row>
    <row r="280" spans="1:21" x14ac:dyDescent="0.25">
      <c r="A280" s="6">
        <v>273</v>
      </c>
      <c r="B280" s="22"/>
      <c r="C280" s="22"/>
      <c r="D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3"/>
      <c r="Q280" s="1"/>
      <c r="R280" s="1"/>
      <c r="S280" s="1"/>
      <c r="T280" s="1"/>
      <c r="U280" s="1"/>
    </row>
    <row r="281" spans="1:21" x14ac:dyDescent="0.25">
      <c r="A281" s="6">
        <v>274</v>
      </c>
      <c r="B281" s="22"/>
      <c r="C281" s="22"/>
      <c r="D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3"/>
      <c r="Q281" s="1"/>
      <c r="R281" s="1"/>
      <c r="S281" s="1"/>
      <c r="T281" s="1"/>
      <c r="U281" s="1"/>
    </row>
    <row r="282" spans="1:21" x14ac:dyDescent="0.25">
      <c r="A282" s="6">
        <v>275</v>
      </c>
      <c r="B282" s="22"/>
      <c r="C282" s="22"/>
      <c r="D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3"/>
      <c r="Q282" s="1"/>
      <c r="R282" s="1"/>
      <c r="S282" s="1"/>
      <c r="T282" s="1"/>
      <c r="U282" s="1"/>
    </row>
    <row r="283" spans="1:21" x14ac:dyDescent="0.25">
      <c r="A283" s="6">
        <v>276</v>
      </c>
      <c r="B283" s="22"/>
      <c r="C283" s="22"/>
      <c r="D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3"/>
      <c r="Q283" s="1"/>
      <c r="R283" s="1"/>
      <c r="S283" s="1"/>
      <c r="T283" s="1"/>
      <c r="U283" s="1"/>
    </row>
    <row r="284" spans="1:21" x14ac:dyDescent="0.25">
      <c r="A284" s="6">
        <v>277</v>
      </c>
      <c r="B284" s="22"/>
      <c r="C284" s="22"/>
      <c r="D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3"/>
      <c r="Q284" s="1"/>
      <c r="R284" s="1"/>
      <c r="S284" s="1"/>
      <c r="T284" s="1"/>
      <c r="U284" s="1"/>
    </row>
    <row r="285" spans="1:21" x14ac:dyDescent="0.25">
      <c r="A285" s="6">
        <v>278</v>
      </c>
      <c r="B285" s="22"/>
      <c r="C285" s="22"/>
      <c r="D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3"/>
      <c r="Q285" s="1"/>
      <c r="R285" s="1"/>
      <c r="S285" s="1"/>
      <c r="T285" s="1"/>
      <c r="U285" s="1"/>
    </row>
    <row r="286" spans="1:21" x14ac:dyDescent="0.25">
      <c r="A286" s="6">
        <v>279</v>
      </c>
      <c r="B286" s="22"/>
      <c r="C286" s="22"/>
      <c r="D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3"/>
      <c r="Q286" s="1"/>
      <c r="R286" s="1"/>
      <c r="S286" s="1"/>
      <c r="T286" s="1"/>
      <c r="U286" s="1"/>
    </row>
    <row r="287" spans="1:21" x14ac:dyDescent="0.25">
      <c r="A287" s="6">
        <v>280</v>
      </c>
      <c r="B287" s="22"/>
      <c r="C287" s="22"/>
      <c r="D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3"/>
      <c r="Q287" s="1"/>
      <c r="R287" s="1"/>
      <c r="S287" s="1"/>
      <c r="T287" s="1"/>
      <c r="U287" s="1"/>
    </row>
    <row r="288" spans="1:21" x14ac:dyDescent="0.25">
      <c r="A288" s="6">
        <v>281</v>
      </c>
      <c r="B288" s="22"/>
      <c r="C288" s="22"/>
      <c r="D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3"/>
      <c r="Q288" s="1"/>
      <c r="R288" s="1"/>
      <c r="S288" s="1"/>
      <c r="T288" s="1"/>
      <c r="U288" s="1"/>
    </row>
    <row r="289" spans="1:21" x14ac:dyDescent="0.25">
      <c r="A289" s="6">
        <v>282</v>
      </c>
      <c r="B289" s="22"/>
      <c r="C289" s="22"/>
      <c r="D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3"/>
      <c r="Q289" s="1"/>
      <c r="R289" s="1"/>
      <c r="S289" s="1"/>
      <c r="T289" s="1"/>
      <c r="U289" s="1"/>
    </row>
    <row r="290" spans="1:21" x14ac:dyDescent="0.25">
      <c r="A290" s="6">
        <v>283</v>
      </c>
      <c r="B290" s="22"/>
      <c r="C290" s="22"/>
      <c r="D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3"/>
      <c r="Q290" s="1"/>
      <c r="R290" s="1"/>
      <c r="S290" s="1"/>
      <c r="T290" s="1"/>
      <c r="U290" s="1"/>
    </row>
    <row r="291" spans="1:21" x14ac:dyDescent="0.25">
      <c r="A291" s="6">
        <v>284</v>
      </c>
      <c r="B291" s="22"/>
      <c r="C291" s="22"/>
      <c r="D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3"/>
      <c r="Q291" s="1"/>
      <c r="R291" s="1"/>
      <c r="S291" s="1"/>
      <c r="T291" s="1"/>
      <c r="U291" s="1"/>
    </row>
    <row r="292" spans="1:21" x14ac:dyDescent="0.25">
      <c r="A292" s="6">
        <v>285</v>
      </c>
      <c r="B292" s="22"/>
      <c r="C292" s="22"/>
      <c r="D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3"/>
      <c r="Q292" s="1"/>
      <c r="R292" s="1"/>
      <c r="S292" s="1"/>
      <c r="T292" s="1"/>
      <c r="U292" s="1"/>
    </row>
    <row r="293" spans="1:21" x14ac:dyDescent="0.25">
      <c r="A293" s="6">
        <v>286</v>
      </c>
      <c r="B293" s="22"/>
      <c r="C293" s="22"/>
      <c r="D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3"/>
      <c r="Q293" s="1"/>
      <c r="R293" s="1"/>
      <c r="S293" s="1"/>
      <c r="T293" s="1"/>
      <c r="U293" s="1"/>
    </row>
    <row r="294" spans="1:21" x14ac:dyDescent="0.25">
      <c r="A294" s="6">
        <v>287</v>
      </c>
      <c r="B294" s="22"/>
      <c r="C294" s="22"/>
      <c r="D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3"/>
      <c r="Q294" s="1"/>
      <c r="R294" s="1"/>
      <c r="S294" s="1"/>
      <c r="T294" s="1"/>
      <c r="U294" s="1"/>
    </row>
    <row r="295" spans="1:21" x14ac:dyDescent="0.25">
      <c r="A295" s="6">
        <v>288</v>
      </c>
      <c r="B295" s="22"/>
      <c r="C295" s="22"/>
      <c r="D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3"/>
      <c r="Q295" s="1"/>
      <c r="R295" s="1"/>
      <c r="S295" s="1"/>
      <c r="T295" s="1"/>
      <c r="U295" s="1"/>
    </row>
    <row r="296" spans="1:21" x14ac:dyDescent="0.25">
      <c r="A296" s="6">
        <v>289</v>
      </c>
      <c r="B296" s="22"/>
      <c r="C296" s="22"/>
      <c r="D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3"/>
      <c r="Q296" s="1"/>
      <c r="R296" s="1"/>
      <c r="S296" s="1"/>
      <c r="T296" s="1"/>
      <c r="U296" s="1"/>
    </row>
    <row r="297" spans="1:21" x14ac:dyDescent="0.25">
      <c r="A297" s="6">
        <v>290</v>
      </c>
      <c r="B297" s="22"/>
      <c r="C297" s="22"/>
      <c r="D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3"/>
      <c r="Q297" s="1"/>
      <c r="R297" s="1"/>
      <c r="S297" s="1"/>
      <c r="T297" s="1"/>
      <c r="U297" s="1"/>
    </row>
    <row r="298" spans="1:21" x14ac:dyDescent="0.25">
      <c r="A298" s="6">
        <v>291</v>
      </c>
      <c r="B298" s="22"/>
      <c r="C298" s="22"/>
      <c r="D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3"/>
      <c r="Q298" s="1"/>
      <c r="R298" s="1"/>
      <c r="S298" s="1"/>
      <c r="T298" s="1"/>
      <c r="U298" s="1"/>
    </row>
    <row r="299" spans="1:21" x14ac:dyDescent="0.25">
      <c r="A299" s="6">
        <v>292</v>
      </c>
      <c r="B299" s="22"/>
      <c r="C299" s="22"/>
      <c r="D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3"/>
      <c r="Q299" s="1"/>
      <c r="R299" s="1"/>
      <c r="S299" s="1"/>
      <c r="T299" s="1"/>
      <c r="U299" s="1"/>
    </row>
    <row r="300" spans="1:21" x14ac:dyDescent="0.25">
      <c r="A300" s="6">
        <v>293</v>
      </c>
      <c r="B300" s="22"/>
      <c r="C300" s="22"/>
      <c r="D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3"/>
      <c r="Q300" s="1"/>
      <c r="R300" s="1"/>
      <c r="S300" s="1"/>
      <c r="T300" s="1"/>
      <c r="U300" s="1"/>
    </row>
    <row r="301" spans="1:21" x14ac:dyDescent="0.25">
      <c r="A301" s="6">
        <v>294</v>
      </c>
      <c r="B301" s="22"/>
      <c r="C301" s="22"/>
      <c r="D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3"/>
      <c r="Q301" s="1"/>
      <c r="R301" s="1"/>
      <c r="S301" s="1"/>
      <c r="T301" s="1"/>
      <c r="U301" s="1"/>
    </row>
    <row r="302" spans="1:21" x14ac:dyDescent="0.25">
      <c r="A302" s="6">
        <v>295</v>
      </c>
      <c r="B302" s="22"/>
      <c r="C302" s="22"/>
      <c r="D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3"/>
      <c r="Q302" s="1"/>
      <c r="R302" s="1"/>
      <c r="S302" s="1"/>
      <c r="T302" s="1"/>
      <c r="U302" s="1"/>
    </row>
    <row r="303" spans="1:21" x14ac:dyDescent="0.25">
      <c r="A303" s="6">
        <v>296</v>
      </c>
      <c r="B303" s="22"/>
      <c r="C303" s="22"/>
      <c r="D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3"/>
      <c r="Q303" s="1"/>
      <c r="R303" s="1"/>
      <c r="S303" s="1"/>
      <c r="T303" s="1"/>
      <c r="U303" s="1"/>
    </row>
    <row r="304" spans="1:21" x14ac:dyDescent="0.25">
      <c r="A304" s="6">
        <v>297</v>
      </c>
      <c r="B304" s="22"/>
      <c r="C304" s="22"/>
      <c r="D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3"/>
      <c r="Q304" s="1"/>
      <c r="R304" s="1"/>
      <c r="S304" s="1"/>
      <c r="T304" s="1"/>
      <c r="U304" s="1"/>
    </row>
    <row r="305" spans="1:21" x14ac:dyDescent="0.25">
      <c r="A305" s="6">
        <v>298</v>
      </c>
      <c r="B305" s="22"/>
      <c r="C305" s="22"/>
      <c r="D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3"/>
      <c r="Q305" s="1"/>
      <c r="R305" s="1"/>
      <c r="S305" s="1"/>
      <c r="T305" s="1"/>
      <c r="U305" s="1"/>
    </row>
    <row r="306" spans="1:21" x14ac:dyDescent="0.25">
      <c r="A306" s="6">
        <v>299</v>
      </c>
      <c r="B306" s="22"/>
      <c r="C306" s="22"/>
      <c r="D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3"/>
      <c r="Q306" s="1"/>
      <c r="R306" s="1"/>
      <c r="S306" s="1"/>
      <c r="T306" s="1"/>
      <c r="U306" s="1"/>
    </row>
    <row r="307" spans="1:21" x14ac:dyDescent="0.25">
      <c r="A307" s="6">
        <v>300</v>
      </c>
      <c r="B307" s="22"/>
      <c r="C307" s="22"/>
      <c r="D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3"/>
      <c r="Q307" s="1"/>
      <c r="R307" s="1"/>
      <c r="S307" s="1"/>
      <c r="T307" s="1"/>
      <c r="U307" s="1"/>
    </row>
    <row r="308" spans="1:21" x14ac:dyDescent="0.25">
      <c r="A308" s="6">
        <v>301</v>
      </c>
      <c r="B308" s="22"/>
      <c r="C308" s="22"/>
      <c r="D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3"/>
      <c r="Q308" s="1"/>
      <c r="R308" s="1"/>
      <c r="S308" s="1"/>
      <c r="T308" s="1"/>
      <c r="U308" s="1"/>
    </row>
    <row r="309" spans="1:21" x14ac:dyDescent="0.25">
      <c r="A309" s="6">
        <v>302</v>
      </c>
      <c r="B309" s="22"/>
      <c r="C309" s="22"/>
      <c r="D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3"/>
      <c r="Q309" s="1"/>
      <c r="R309" s="1"/>
      <c r="S309" s="1"/>
      <c r="T309" s="1"/>
      <c r="U309" s="1"/>
    </row>
    <row r="310" spans="1:21" x14ac:dyDescent="0.25">
      <c r="A310" s="6">
        <v>303</v>
      </c>
      <c r="B310" s="22"/>
      <c r="C310" s="22"/>
      <c r="D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3"/>
      <c r="Q310" s="1"/>
      <c r="R310" s="1"/>
      <c r="S310" s="1"/>
      <c r="T310" s="1"/>
      <c r="U310" s="1"/>
    </row>
    <row r="311" spans="1:21" x14ac:dyDescent="0.25">
      <c r="A311" s="6">
        <v>304</v>
      </c>
      <c r="B311" s="22"/>
      <c r="C311" s="22"/>
      <c r="D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3"/>
      <c r="Q311" s="1"/>
      <c r="R311" s="1"/>
      <c r="S311" s="1"/>
      <c r="T311" s="1"/>
      <c r="U311" s="1"/>
    </row>
    <row r="312" spans="1:21" x14ac:dyDescent="0.25">
      <c r="A312" s="6">
        <v>305</v>
      </c>
      <c r="B312" s="22"/>
      <c r="C312" s="22"/>
      <c r="D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3"/>
      <c r="Q312" s="1"/>
      <c r="R312" s="1"/>
      <c r="S312" s="1"/>
      <c r="T312" s="1"/>
      <c r="U312" s="1"/>
    </row>
    <row r="313" spans="1:21" x14ac:dyDescent="0.25">
      <c r="A313" s="6">
        <v>306</v>
      </c>
      <c r="B313" s="22"/>
      <c r="C313" s="22"/>
      <c r="D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3"/>
      <c r="Q313" s="1"/>
      <c r="R313" s="1"/>
      <c r="S313" s="1"/>
      <c r="T313" s="1"/>
      <c r="U313" s="1"/>
    </row>
    <row r="314" spans="1:21" x14ac:dyDescent="0.25">
      <c r="A314" s="6">
        <v>307</v>
      </c>
      <c r="B314" s="22"/>
      <c r="C314" s="22"/>
      <c r="D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3"/>
      <c r="Q314" s="1"/>
      <c r="R314" s="1"/>
      <c r="S314" s="1"/>
      <c r="T314" s="1"/>
      <c r="U314" s="1"/>
    </row>
    <row r="315" spans="1:21" x14ac:dyDescent="0.25">
      <c r="A315" s="6">
        <v>308</v>
      </c>
      <c r="B315" s="22"/>
      <c r="C315" s="22"/>
      <c r="D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3"/>
      <c r="Q315" s="1"/>
      <c r="R315" s="1"/>
      <c r="S315" s="1"/>
      <c r="T315" s="1"/>
      <c r="U315" s="1"/>
    </row>
    <row r="316" spans="1:21" x14ac:dyDescent="0.25">
      <c r="A316" s="6">
        <v>309</v>
      </c>
      <c r="B316" s="22"/>
      <c r="C316" s="22"/>
      <c r="D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3"/>
      <c r="Q316" s="1"/>
      <c r="R316" s="1"/>
      <c r="S316" s="1"/>
      <c r="T316" s="1"/>
      <c r="U316" s="1"/>
    </row>
    <row r="317" spans="1:21" x14ac:dyDescent="0.25">
      <c r="A317" s="6">
        <v>310</v>
      </c>
      <c r="B317" s="22"/>
      <c r="C317" s="22"/>
      <c r="D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3"/>
      <c r="Q317" s="1"/>
      <c r="R317" s="1"/>
      <c r="S317" s="1"/>
      <c r="T317" s="1"/>
      <c r="U317" s="1"/>
    </row>
    <row r="318" spans="1:21" x14ac:dyDescent="0.25">
      <c r="A318" s="6">
        <v>311</v>
      </c>
      <c r="B318" s="22"/>
      <c r="C318" s="22"/>
      <c r="D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3"/>
      <c r="Q318" s="1"/>
      <c r="R318" s="1"/>
      <c r="S318" s="1"/>
      <c r="T318" s="1"/>
      <c r="U318" s="1"/>
    </row>
    <row r="319" spans="1:21" x14ac:dyDescent="0.25">
      <c r="A319" s="6">
        <v>312</v>
      </c>
      <c r="B319" s="22"/>
      <c r="C319" s="22"/>
      <c r="D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3"/>
      <c r="Q319" s="1"/>
      <c r="R319" s="1"/>
      <c r="S319" s="1"/>
      <c r="T319" s="1"/>
      <c r="U319" s="1"/>
    </row>
    <row r="320" spans="1:21" x14ac:dyDescent="0.25">
      <c r="A320" s="6">
        <v>313</v>
      </c>
      <c r="B320" s="22"/>
      <c r="C320" s="22"/>
      <c r="D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3"/>
      <c r="Q320" s="1"/>
      <c r="R320" s="1"/>
      <c r="S320" s="1"/>
      <c r="T320" s="1"/>
      <c r="U320" s="1"/>
    </row>
    <row r="321" spans="1:21" x14ac:dyDescent="0.25">
      <c r="A321" s="6">
        <v>314</v>
      </c>
      <c r="B321" s="22"/>
      <c r="C321" s="22"/>
      <c r="D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3"/>
      <c r="Q321" s="1"/>
      <c r="R321" s="1"/>
      <c r="S321" s="1"/>
      <c r="T321" s="1"/>
      <c r="U321" s="1"/>
    </row>
    <row r="322" spans="1:21" x14ac:dyDescent="0.25">
      <c r="A322" s="6">
        <v>315</v>
      </c>
      <c r="B322" s="22"/>
      <c r="C322" s="22"/>
      <c r="D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3"/>
      <c r="Q322" s="1"/>
      <c r="R322" s="1"/>
      <c r="S322" s="1"/>
      <c r="T322" s="1"/>
      <c r="U322" s="1"/>
    </row>
    <row r="323" spans="1:21" x14ac:dyDescent="0.25">
      <c r="A323" s="6">
        <v>316</v>
      </c>
      <c r="B323" s="22"/>
      <c r="C323" s="22"/>
      <c r="D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3"/>
      <c r="Q323" s="1"/>
      <c r="R323" s="1"/>
      <c r="S323" s="1"/>
      <c r="T323" s="1"/>
      <c r="U323" s="1"/>
    </row>
    <row r="324" spans="1:21" x14ac:dyDescent="0.25">
      <c r="A324" s="6">
        <v>317</v>
      </c>
      <c r="B324" s="22"/>
      <c r="C324" s="22"/>
      <c r="D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3"/>
      <c r="Q324" s="1"/>
      <c r="R324" s="1"/>
      <c r="S324" s="1"/>
      <c r="T324" s="1"/>
      <c r="U324" s="1"/>
    </row>
    <row r="325" spans="1:21" x14ac:dyDescent="0.25">
      <c r="A325" s="6">
        <v>318</v>
      </c>
      <c r="B325" s="22"/>
      <c r="C325" s="22"/>
      <c r="D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3"/>
      <c r="Q325" s="1"/>
      <c r="R325" s="1"/>
      <c r="S325" s="1"/>
      <c r="T325" s="1"/>
      <c r="U325" s="1"/>
    </row>
    <row r="326" spans="1:21" x14ac:dyDescent="0.25">
      <c r="A326" s="6">
        <v>319</v>
      </c>
      <c r="B326" s="22"/>
      <c r="C326" s="22"/>
      <c r="D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3"/>
      <c r="Q326" s="1"/>
      <c r="R326" s="1"/>
      <c r="S326" s="1"/>
      <c r="T326" s="1"/>
      <c r="U326" s="1"/>
    </row>
    <row r="327" spans="1:21" x14ac:dyDescent="0.25">
      <c r="A327" s="6">
        <v>320</v>
      </c>
      <c r="B327" s="22"/>
      <c r="C327" s="22"/>
      <c r="D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3"/>
      <c r="Q327" s="1"/>
      <c r="R327" s="1"/>
      <c r="S327" s="1"/>
      <c r="T327" s="1"/>
      <c r="U327" s="1"/>
    </row>
    <row r="328" spans="1:21" x14ac:dyDescent="0.25">
      <c r="A328" s="6">
        <v>321</v>
      </c>
      <c r="B328" s="22"/>
      <c r="C328" s="22"/>
      <c r="D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3"/>
      <c r="Q328" s="1"/>
      <c r="R328" s="1"/>
      <c r="S328" s="1"/>
      <c r="T328" s="1"/>
      <c r="U328" s="1"/>
    </row>
    <row r="329" spans="1:21" x14ac:dyDescent="0.25">
      <c r="A329" s="6">
        <v>322</v>
      </c>
      <c r="B329" s="22"/>
      <c r="C329" s="22"/>
      <c r="D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3"/>
      <c r="Q329" s="1"/>
      <c r="R329" s="1"/>
      <c r="S329" s="1"/>
      <c r="T329" s="1"/>
      <c r="U329" s="1"/>
    </row>
    <row r="330" spans="1:21" x14ac:dyDescent="0.25">
      <c r="A330" s="6">
        <v>323</v>
      </c>
      <c r="B330" s="22"/>
      <c r="C330" s="22"/>
      <c r="D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3"/>
      <c r="Q330" s="1"/>
      <c r="R330" s="1"/>
      <c r="S330" s="1"/>
      <c r="T330" s="1"/>
      <c r="U330" s="1"/>
    </row>
    <row r="331" spans="1:21" x14ac:dyDescent="0.25">
      <c r="A331" s="6">
        <v>324</v>
      </c>
      <c r="B331" s="22"/>
      <c r="C331" s="22"/>
      <c r="D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3"/>
      <c r="Q331" s="1"/>
      <c r="R331" s="1"/>
      <c r="S331" s="1"/>
      <c r="T331" s="1"/>
      <c r="U331" s="1"/>
    </row>
    <row r="332" spans="1:21" x14ac:dyDescent="0.25">
      <c r="A332" s="6">
        <v>325</v>
      </c>
      <c r="B332" s="22"/>
      <c r="C332" s="22"/>
      <c r="D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3"/>
      <c r="Q332" s="1"/>
      <c r="R332" s="1"/>
      <c r="S332" s="1"/>
      <c r="T332" s="1"/>
      <c r="U332" s="1"/>
    </row>
    <row r="333" spans="1:21" x14ac:dyDescent="0.25">
      <c r="A333" s="6">
        <v>326</v>
      </c>
      <c r="B333" s="22"/>
      <c r="C333" s="22"/>
      <c r="D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3"/>
      <c r="Q333" s="1"/>
      <c r="R333" s="1"/>
      <c r="S333" s="1"/>
      <c r="T333" s="1"/>
      <c r="U333" s="1"/>
    </row>
    <row r="334" spans="1:21" x14ac:dyDescent="0.25">
      <c r="A334" s="6">
        <v>327</v>
      </c>
      <c r="B334" s="22"/>
      <c r="C334" s="22"/>
      <c r="D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3"/>
      <c r="Q334" s="1"/>
      <c r="R334" s="1"/>
      <c r="S334" s="1"/>
      <c r="T334" s="1"/>
      <c r="U334" s="1"/>
    </row>
    <row r="335" spans="1:21" x14ac:dyDescent="0.25">
      <c r="A335" s="6">
        <v>328</v>
      </c>
      <c r="B335" s="22"/>
      <c r="C335" s="22"/>
      <c r="D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3"/>
      <c r="Q335" s="1"/>
      <c r="R335" s="1"/>
      <c r="S335" s="1"/>
      <c r="T335" s="1"/>
      <c r="U335" s="1"/>
    </row>
    <row r="336" spans="1:21" x14ac:dyDescent="0.25">
      <c r="A336" s="6">
        <v>329</v>
      </c>
      <c r="B336" s="22"/>
      <c r="C336" s="22"/>
      <c r="D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3"/>
      <c r="Q336" s="1"/>
      <c r="R336" s="1"/>
      <c r="S336" s="1"/>
      <c r="T336" s="1"/>
      <c r="U336" s="1"/>
    </row>
    <row r="337" spans="1:21" x14ac:dyDescent="0.25">
      <c r="A337" s="6">
        <v>330</v>
      </c>
      <c r="B337" s="22"/>
      <c r="C337" s="22"/>
      <c r="D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3"/>
      <c r="Q337" s="1"/>
      <c r="R337" s="1"/>
      <c r="S337" s="1"/>
      <c r="T337" s="1"/>
      <c r="U337" s="1"/>
    </row>
    <row r="338" spans="1:21" x14ac:dyDescent="0.25">
      <c r="A338" s="6">
        <v>331</v>
      </c>
      <c r="B338" s="22"/>
      <c r="C338" s="22"/>
      <c r="D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3"/>
      <c r="Q338" s="1"/>
      <c r="R338" s="1"/>
      <c r="S338" s="1"/>
      <c r="T338" s="1"/>
      <c r="U338" s="1"/>
    </row>
    <row r="339" spans="1:21" x14ac:dyDescent="0.25">
      <c r="A339" s="6">
        <v>332</v>
      </c>
      <c r="B339" s="22"/>
      <c r="C339" s="22"/>
      <c r="D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3"/>
      <c r="Q339" s="1"/>
      <c r="R339" s="1"/>
      <c r="S339" s="1"/>
      <c r="T339" s="1"/>
      <c r="U339" s="1"/>
    </row>
    <row r="340" spans="1:21" x14ac:dyDescent="0.25">
      <c r="A340" s="6">
        <v>333</v>
      </c>
      <c r="B340" s="22"/>
      <c r="C340" s="22"/>
      <c r="D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3"/>
      <c r="Q340" s="1"/>
      <c r="R340" s="1"/>
      <c r="S340" s="1"/>
      <c r="T340" s="1"/>
      <c r="U340" s="1"/>
    </row>
    <row r="341" spans="1:21" x14ac:dyDescent="0.25">
      <c r="A341" s="6">
        <v>334</v>
      </c>
      <c r="B341" s="22"/>
      <c r="C341" s="22"/>
      <c r="D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3"/>
      <c r="Q341" s="1"/>
      <c r="R341" s="1"/>
      <c r="S341" s="1"/>
      <c r="T341" s="1"/>
      <c r="U341" s="1"/>
    </row>
    <row r="342" spans="1:21" x14ac:dyDescent="0.25">
      <c r="A342" s="6">
        <v>335</v>
      </c>
      <c r="B342" s="22"/>
      <c r="C342" s="22"/>
      <c r="D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3"/>
      <c r="Q342" s="1"/>
      <c r="R342" s="1"/>
      <c r="S342" s="1"/>
      <c r="T342" s="1"/>
      <c r="U342" s="1"/>
    </row>
    <row r="343" spans="1:21" x14ac:dyDescent="0.25">
      <c r="A343" s="6">
        <v>336</v>
      </c>
      <c r="B343" s="22"/>
      <c r="C343" s="22"/>
      <c r="D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3"/>
      <c r="Q343" s="1"/>
      <c r="R343" s="1"/>
      <c r="S343" s="1"/>
      <c r="T343" s="1"/>
      <c r="U343" s="1"/>
    </row>
    <row r="344" spans="1:21" x14ac:dyDescent="0.25">
      <c r="A344" s="6">
        <v>337</v>
      </c>
      <c r="B344" s="22"/>
      <c r="C344" s="22"/>
      <c r="D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3"/>
      <c r="Q344" s="1"/>
      <c r="R344" s="1"/>
      <c r="S344" s="1"/>
      <c r="T344" s="1"/>
      <c r="U344" s="1"/>
    </row>
    <row r="345" spans="1:21" x14ac:dyDescent="0.25">
      <c r="A345" s="6">
        <v>338</v>
      </c>
      <c r="B345" s="22"/>
      <c r="C345" s="22"/>
      <c r="D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3"/>
      <c r="Q345" s="1"/>
      <c r="R345" s="1"/>
      <c r="S345" s="1"/>
      <c r="T345" s="1"/>
      <c r="U345" s="1"/>
    </row>
    <row r="346" spans="1:21" x14ac:dyDescent="0.25">
      <c r="A346" s="6">
        <v>339</v>
      </c>
      <c r="B346" s="22"/>
      <c r="C346" s="22"/>
      <c r="D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3"/>
      <c r="Q346" s="1"/>
      <c r="R346" s="1"/>
      <c r="S346" s="1"/>
      <c r="T346" s="1"/>
      <c r="U346" s="1"/>
    </row>
    <row r="347" spans="1:21" x14ac:dyDescent="0.25">
      <c r="A347" s="6">
        <v>340</v>
      </c>
      <c r="B347" s="22"/>
      <c r="C347" s="22"/>
      <c r="D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3"/>
      <c r="Q347" s="1"/>
      <c r="R347" s="1"/>
      <c r="S347" s="1"/>
      <c r="T347" s="1"/>
      <c r="U347" s="1"/>
    </row>
    <row r="348" spans="1:21" x14ac:dyDescent="0.25">
      <c r="A348" s="6">
        <v>341</v>
      </c>
      <c r="B348" s="22"/>
      <c r="C348" s="22"/>
      <c r="D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3"/>
      <c r="Q348" s="1"/>
      <c r="R348" s="1"/>
      <c r="S348" s="1"/>
      <c r="T348" s="1"/>
      <c r="U348" s="1"/>
    </row>
    <row r="349" spans="1:21" x14ac:dyDescent="0.25">
      <c r="A349" s="6">
        <v>342</v>
      </c>
      <c r="B349" s="22"/>
      <c r="C349" s="22"/>
      <c r="D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3"/>
      <c r="Q349" s="1"/>
      <c r="R349" s="1"/>
      <c r="S349" s="1"/>
      <c r="T349" s="1"/>
      <c r="U349" s="1"/>
    </row>
    <row r="350" spans="1:21" x14ac:dyDescent="0.25">
      <c r="A350" s="6">
        <v>343</v>
      </c>
      <c r="B350" s="22"/>
      <c r="C350" s="22"/>
      <c r="D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3"/>
      <c r="Q350" s="1"/>
      <c r="R350" s="1"/>
      <c r="S350" s="1"/>
      <c r="T350" s="1"/>
      <c r="U350" s="1"/>
    </row>
    <row r="351" spans="1:21" x14ac:dyDescent="0.25">
      <c r="A351" s="6">
        <v>344</v>
      </c>
      <c r="B351" s="22"/>
      <c r="C351" s="22"/>
      <c r="D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3"/>
      <c r="Q351" s="1"/>
      <c r="R351" s="1"/>
      <c r="S351" s="1"/>
      <c r="T351" s="1"/>
      <c r="U351" s="1"/>
    </row>
    <row r="352" spans="1:21" x14ac:dyDescent="0.25">
      <c r="A352" s="6">
        <v>345</v>
      </c>
      <c r="B352" s="22"/>
      <c r="C352" s="22"/>
      <c r="D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3"/>
      <c r="Q352" s="1"/>
      <c r="R352" s="1"/>
      <c r="S352" s="1"/>
      <c r="T352" s="1"/>
      <c r="U352" s="1"/>
    </row>
    <row r="353" spans="1:21" x14ac:dyDescent="0.25">
      <c r="A353" s="6">
        <v>346</v>
      </c>
      <c r="B353" s="22"/>
      <c r="C353" s="22"/>
      <c r="D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3"/>
      <c r="Q353" s="1"/>
      <c r="R353" s="1"/>
      <c r="S353" s="1"/>
      <c r="T353" s="1"/>
      <c r="U353" s="1"/>
    </row>
    <row r="354" spans="1:21" x14ac:dyDescent="0.25">
      <c r="A354" s="6">
        <v>347</v>
      </c>
      <c r="B354" s="22"/>
      <c r="C354" s="22"/>
      <c r="D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3"/>
      <c r="Q354" s="1"/>
      <c r="R354" s="1"/>
      <c r="S354" s="1"/>
      <c r="T354" s="1"/>
      <c r="U354" s="1"/>
    </row>
    <row r="355" spans="1:21" x14ac:dyDescent="0.25">
      <c r="A355" s="6">
        <v>348</v>
      </c>
      <c r="B355" s="22"/>
      <c r="C355" s="22"/>
      <c r="D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3"/>
      <c r="Q355" s="1"/>
      <c r="R355" s="1"/>
      <c r="S355" s="1"/>
      <c r="T355" s="1"/>
      <c r="U355" s="1"/>
    </row>
    <row r="356" spans="1:21" x14ac:dyDescent="0.25">
      <c r="A356" s="6">
        <v>349</v>
      </c>
      <c r="B356" s="22"/>
      <c r="C356" s="22"/>
      <c r="D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3"/>
      <c r="Q356" s="1"/>
      <c r="R356" s="1"/>
      <c r="S356" s="1"/>
      <c r="T356" s="1"/>
      <c r="U356" s="1"/>
    </row>
    <row r="357" spans="1:21" x14ac:dyDescent="0.25">
      <c r="A357" s="6">
        <v>350</v>
      </c>
      <c r="B357" s="22"/>
      <c r="C357" s="22"/>
      <c r="D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3"/>
      <c r="Q357" s="1"/>
      <c r="R357" s="1"/>
      <c r="S357" s="1"/>
      <c r="T357" s="1"/>
      <c r="U357" s="1"/>
    </row>
    <row r="358" spans="1:21" x14ac:dyDescent="0.25">
      <c r="A358" s="6">
        <v>351</v>
      </c>
      <c r="B358" s="22"/>
      <c r="C358" s="22"/>
      <c r="D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3"/>
      <c r="Q358" s="1"/>
      <c r="R358" s="1"/>
      <c r="S358" s="1"/>
      <c r="T358" s="1"/>
      <c r="U358" s="1"/>
    </row>
    <row r="359" spans="1:21" x14ac:dyDescent="0.25">
      <c r="A359" s="6">
        <v>352</v>
      </c>
      <c r="B359" s="22"/>
      <c r="C359" s="22"/>
      <c r="D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3"/>
      <c r="Q359" s="1"/>
      <c r="R359" s="1"/>
      <c r="S359" s="1"/>
      <c r="T359" s="1"/>
      <c r="U359" s="1"/>
    </row>
    <row r="360" spans="1:21" x14ac:dyDescent="0.25">
      <c r="A360" s="6">
        <v>353</v>
      </c>
      <c r="B360" s="22"/>
      <c r="C360" s="22"/>
      <c r="D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3"/>
      <c r="Q360" s="1"/>
      <c r="R360" s="1"/>
      <c r="S360" s="1"/>
      <c r="T360" s="1"/>
      <c r="U360" s="1"/>
    </row>
    <row r="361" spans="1:21" x14ac:dyDescent="0.25">
      <c r="A361" s="6">
        <v>354</v>
      </c>
      <c r="B361" s="22"/>
      <c r="C361" s="22"/>
      <c r="D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3"/>
      <c r="Q361" s="1"/>
      <c r="R361" s="1"/>
      <c r="S361" s="1"/>
      <c r="T361" s="1"/>
      <c r="U361" s="1"/>
    </row>
    <row r="362" spans="1:21" x14ac:dyDescent="0.25">
      <c r="A362" s="6">
        <v>355</v>
      </c>
      <c r="B362" s="22"/>
      <c r="C362" s="22"/>
      <c r="D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3"/>
      <c r="Q362" s="1"/>
      <c r="R362" s="1"/>
      <c r="S362" s="1"/>
      <c r="T362" s="1"/>
      <c r="U362" s="1"/>
    </row>
    <row r="363" spans="1:21" x14ac:dyDescent="0.25">
      <c r="A363" s="6">
        <v>356</v>
      </c>
      <c r="B363" s="22"/>
      <c r="C363" s="22"/>
      <c r="D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3"/>
      <c r="Q363" s="1"/>
      <c r="R363" s="1"/>
      <c r="S363" s="1"/>
      <c r="T363" s="1"/>
      <c r="U363" s="1"/>
    </row>
    <row r="364" spans="1:21" x14ac:dyDescent="0.25">
      <c r="A364" s="6">
        <v>357</v>
      </c>
      <c r="B364" s="22"/>
      <c r="C364" s="22"/>
      <c r="D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3"/>
      <c r="Q364" s="1"/>
      <c r="R364" s="1"/>
      <c r="S364" s="1"/>
      <c r="T364" s="1"/>
      <c r="U364" s="1"/>
    </row>
    <row r="365" spans="1:21" x14ac:dyDescent="0.25">
      <c r="A365" s="6">
        <v>358</v>
      </c>
      <c r="B365" s="22"/>
      <c r="C365" s="22"/>
      <c r="D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3"/>
      <c r="Q365" s="1"/>
      <c r="R365" s="1"/>
      <c r="S365" s="1"/>
      <c r="T365" s="1"/>
      <c r="U365" s="1"/>
    </row>
    <row r="366" spans="1:21" x14ac:dyDescent="0.25">
      <c r="A366" s="6">
        <v>359</v>
      </c>
      <c r="B366" s="22"/>
      <c r="C366" s="22"/>
      <c r="D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3"/>
      <c r="Q366" s="1"/>
      <c r="R366" s="1"/>
      <c r="S366" s="1"/>
      <c r="T366" s="1"/>
      <c r="U366" s="1"/>
    </row>
    <row r="367" spans="1:21" x14ac:dyDescent="0.25">
      <c r="A367" s="6">
        <v>360</v>
      </c>
      <c r="B367" s="22"/>
      <c r="C367" s="22"/>
      <c r="D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3"/>
      <c r="Q367" s="1"/>
      <c r="R367" s="1"/>
      <c r="S367" s="1"/>
      <c r="T367" s="1"/>
      <c r="U367" s="1"/>
    </row>
    <row r="368" spans="1:21" x14ac:dyDescent="0.25">
      <c r="A368" s="6">
        <v>361</v>
      </c>
      <c r="B368" s="22"/>
      <c r="C368" s="22"/>
      <c r="D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3"/>
      <c r="Q368" s="1"/>
      <c r="R368" s="1"/>
      <c r="S368" s="1"/>
      <c r="T368" s="1"/>
      <c r="U368" s="1"/>
    </row>
    <row r="369" spans="1:21" x14ac:dyDescent="0.25">
      <c r="A369" s="6">
        <v>362</v>
      </c>
      <c r="B369" s="22"/>
      <c r="C369" s="22"/>
      <c r="D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3"/>
      <c r="Q369" s="1"/>
      <c r="R369" s="1"/>
      <c r="S369" s="1"/>
      <c r="T369" s="1"/>
      <c r="U369" s="1"/>
    </row>
    <row r="370" spans="1:21" x14ac:dyDescent="0.25">
      <c r="A370" s="6">
        <v>363</v>
      </c>
      <c r="B370" s="22"/>
      <c r="C370" s="22"/>
      <c r="D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3"/>
      <c r="Q370" s="1"/>
      <c r="R370" s="1"/>
      <c r="S370" s="1"/>
      <c r="T370" s="1"/>
      <c r="U370" s="1"/>
    </row>
    <row r="371" spans="1:21" x14ac:dyDescent="0.25">
      <c r="A371" s="6">
        <v>364</v>
      </c>
      <c r="B371" s="22"/>
      <c r="C371" s="22"/>
      <c r="D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3"/>
      <c r="Q371" s="1"/>
      <c r="R371" s="1"/>
      <c r="S371" s="1"/>
      <c r="T371" s="1"/>
      <c r="U371" s="1"/>
    </row>
    <row r="372" spans="1:21" x14ac:dyDescent="0.25">
      <c r="A372" s="6">
        <v>365</v>
      </c>
      <c r="B372" s="22"/>
      <c r="C372" s="22"/>
      <c r="D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3"/>
      <c r="Q372" s="1"/>
      <c r="R372" s="1"/>
      <c r="S372" s="1"/>
      <c r="T372" s="1"/>
      <c r="U372" s="1"/>
    </row>
    <row r="373" spans="1:21" x14ac:dyDescent="0.25">
      <c r="A373" s="6">
        <v>366</v>
      </c>
      <c r="B373" s="22"/>
      <c r="C373" s="22"/>
      <c r="D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3"/>
      <c r="Q373" s="1"/>
      <c r="R373" s="1"/>
      <c r="S373" s="1"/>
      <c r="T373" s="1"/>
      <c r="U373" s="1"/>
    </row>
    <row r="374" spans="1:21" x14ac:dyDescent="0.25">
      <c r="A374" s="6">
        <v>367</v>
      </c>
      <c r="B374" s="22"/>
      <c r="C374" s="22"/>
      <c r="D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3"/>
      <c r="Q374" s="1"/>
      <c r="R374" s="1"/>
      <c r="S374" s="1"/>
      <c r="T374" s="1"/>
      <c r="U374" s="1"/>
    </row>
    <row r="375" spans="1:21" x14ac:dyDescent="0.25">
      <c r="A375" s="6">
        <v>368</v>
      </c>
      <c r="B375" s="22"/>
      <c r="C375" s="22"/>
      <c r="D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3"/>
      <c r="Q375" s="1"/>
      <c r="R375" s="1"/>
      <c r="S375" s="1"/>
      <c r="T375" s="1"/>
      <c r="U375" s="1"/>
    </row>
    <row r="376" spans="1:21" x14ac:dyDescent="0.25">
      <c r="A376" s="6">
        <v>369</v>
      </c>
      <c r="B376" s="22"/>
      <c r="C376" s="22"/>
      <c r="D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3"/>
      <c r="Q376" s="1"/>
      <c r="R376" s="1"/>
      <c r="S376" s="1"/>
      <c r="T376" s="1"/>
      <c r="U376" s="1"/>
    </row>
    <row r="377" spans="1:21" x14ac:dyDescent="0.25">
      <c r="A377" s="6">
        <v>370</v>
      </c>
      <c r="B377" s="22"/>
      <c r="C377" s="22"/>
      <c r="D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3"/>
      <c r="Q377" s="1"/>
      <c r="R377" s="1"/>
      <c r="S377" s="1"/>
      <c r="T377" s="1"/>
      <c r="U377" s="1"/>
    </row>
    <row r="378" spans="1:21" x14ac:dyDescent="0.25">
      <c r="A378" s="6">
        <v>371</v>
      </c>
      <c r="B378" s="22"/>
      <c r="C378" s="22"/>
      <c r="D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3"/>
      <c r="Q378" s="1"/>
      <c r="R378" s="1"/>
      <c r="S378" s="1"/>
      <c r="T378" s="1"/>
      <c r="U378" s="1"/>
    </row>
    <row r="379" spans="1:21" x14ac:dyDescent="0.25">
      <c r="A379" s="6">
        <v>372</v>
      </c>
      <c r="B379" s="22"/>
      <c r="C379" s="22"/>
      <c r="D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3"/>
      <c r="Q379" s="1"/>
      <c r="R379" s="1"/>
      <c r="S379" s="1"/>
      <c r="T379" s="1"/>
      <c r="U379" s="1"/>
    </row>
    <row r="380" spans="1:21" x14ac:dyDescent="0.25">
      <c r="A380" s="6">
        <v>373</v>
      </c>
      <c r="B380" s="22"/>
      <c r="C380" s="22"/>
      <c r="D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3"/>
      <c r="Q380" s="1"/>
      <c r="R380" s="1"/>
      <c r="S380" s="1"/>
      <c r="T380" s="1"/>
      <c r="U380" s="1"/>
    </row>
    <row r="381" spans="1:21" x14ac:dyDescent="0.25">
      <c r="A381" s="6">
        <v>374</v>
      </c>
      <c r="B381" s="22"/>
      <c r="C381" s="22"/>
      <c r="D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3"/>
      <c r="Q381" s="1"/>
      <c r="R381" s="1"/>
      <c r="S381" s="1"/>
      <c r="T381" s="1"/>
      <c r="U381" s="1"/>
    </row>
    <row r="382" spans="1:21" x14ac:dyDescent="0.25">
      <c r="A382" s="6">
        <v>375</v>
      </c>
      <c r="B382" s="22"/>
      <c r="C382" s="22"/>
      <c r="D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3"/>
      <c r="Q382" s="1"/>
      <c r="R382" s="1"/>
      <c r="S382" s="1"/>
      <c r="T382" s="1"/>
      <c r="U382" s="1"/>
    </row>
    <row r="383" spans="1:21" x14ac:dyDescent="0.25">
      <c r="A383" s="6">
        <v>376</v>
      </c>
      <c r="B383" s="22"/>
      <c r="C383" s="22"/>
      <c r="D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3"/>
      <c r="Q383" s="1"/>
      <c r="R383" s="1"/>
      <c r="S383" s="1"/>
      <c r="T383" s="1"/>
      <c r="U383" s="1"/>
    </row>
    <row r="384" spans="1:21" x14ac:dyDescent="0.25">
      <c r="A384" s="6">
        <v>377</v>
      </c>
      <c r="B384" s="22"/>
      <c r="C384" s="22"/>
      <c r="D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3"/>
      <c r="Q384" s="1"/>
      <c r="R384" s="1"/>
      <c r="S384" s="1"/>
      <c r="T384" s="1"/>
      <c r="U384" s="1"/>
    </row>
    <row r="385" spans="1:21" x14ac:dyDescent="0.25">
      <c r="A385" s="6">
        <v>378</v>
      </c>
      <c r="B385" s="22"/>
      <c r="C385" s="22"/>
      <c r="D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3"/>
      <c r="Q385" s="1"/>
      <c r="R385" s="1"/>
      <c r="S385" s="1"/>
      <c r="T385" s="1"/>
      <c r="U385" s="1"/>
    </row>
    <row r="386" spans="1:21" x14ac:dyDescent="0.25">
      <c r="A386" s="6">
        <v>379</v>
      </c>
      <c r="B386" s="22"/>
      <c r="C386" s="22"/>
      <c r="D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3"/>
      <c r="Q386" s="1"/>
      <c r="R386" s="1"/>
      <c r="S386" s="1"/>
      <c r="T386" s="1"/>
      <c r="U386" s="1"/>
    </row>
    <row r="387" spans="1:21" x14ac:dyDescent="0.25">
      <c r="A387" s="6">
        <v>380</v>
      </c>
      <c r="B387" s="22"/>
      <c r="C387" s="22"/>
      <c r="D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3"/>
      <c r="Q387" s="1"/>
      <c r="R387" s="1"/>
      <c r="S387" s="1"/>
      <c r="T387" s="1"/>
      <c r="U387" s="1"/>
    </row>
    <row r="388" spans="1:21" x14ac:dyDescent="0.25">
      <c r="A388" s="6">
        <v>381</v>
      </c>
      <c r="B388" s="22"/>
      <c r="C388" s="22"/>
      <c r="D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3"/>
      <c r="Q388" s="1"/>
      <c r="R388" s="1"/>
      <c r="S388" s="1"/>
      <c r="T388" s="1"/>
      <c r="U388" s="1"/>
    </row>
    <row r="389" spans="1:21" x14ac:dyDescent="0.25">
      <c r="A389" s="6">
        <v>382</v>
      </c>
      <c r="B389" s="22"/>
      <c r="C389" s="22"/>
      <c r="D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3"/>
      <c r="Q389" s="1"/>
      <c r="R389" s="1"/>
      <c r="S389" s="1"/>
      <c r="T389" s="1"/>
      <c r="U389" s="1"/>
    </row>
    <row r="390" spans="1:21" x14ac:dyDescent="0.25">
      <c r="A390" s="6">
        <v>383</v>
      </c>
      <c r="B390" s="22"/>
      <c r="C390" s="22"/>
      <c r="D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3"/>
      <c r="Q390" s="1"/>
      <c r="R390" s="1"/>
      <c r="S390" s="1"/>
      <c r="T390" s="1"/>
      <c r="U390" s="1"/>
    </row>
    <row r="391" spans="1:21" x14ac:dyDescent="0.25">
      <c r="A391" s="6">
        <v>384</v>
      </c>
      <c r="B391" s="22"/>
      <c r="C391" s="22"/>
      <c r="D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3"/>
      <c r="Q391" s="1"/>
      <c r="R391" s="1"/>
      <c r="S391" s="1"/>
      <c r="T391" s="1"/>
      <c r="U391" s="1"/>
    </row>
    <row r="392" spans="1:21" x14ac:dyDescent="0.25">
      <c r="A392" s="6">
        <v>385</v>
      </c>
      <c r="B392" s="22"/>
      <c r="C392" s="22"/>
      <c r="D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3"/>
      <c r="Q392" s="1"/>
      <c r="R392" s="1"/>
      <c r="S392" s="1"/>
      <c r="T392" s="1"/>
      <c r="U392" s="1"/>
    </row>
    <row r="393" spans="1:21" x14ac:dyDescent="0.25">
      <c r="A393" s="6">
        <v>386</v>
      </c>
      <c r="B393" s="22"/>
      <c r="C393" s="22"/>
      <c r="D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3"/>
      <c r="Q393" s="1"/>
      <c r="R393" s="1"/>
      <c r="S393" s="1"/>
      <c r="T393" s="1"/>
      <c r="U393" s="1"/>
    </row>
    <row r="394" spans="1:21" x14ac:dyDescent="0.25">
      <c r="A394" s="6">
        <v>387</v>
      </c>
      <c r="B394" s="22"/>
      <c r="C394" s="22"/>
      <c r="D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3"/>
      <c r="Q394" s="1"/>
      <c r="R394" s="1"/>
      <c r="S394" s="1"/>
      <c r="T394" s="1"/>
      <c r="U394" s="1"/>
    </row>
    <row r="395" spans="1:21" x14ac:dyDescent="0.25">
      <c r="A395" s="6">
        <v>388</v>
      </c>
      <c r="B395" s="22"/>
      <c r="C395" s="22"/>
      <c r="D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3"/>
      <c r="Q395" s="1"/>
      <c r="R395" s="1"/>
      <c r="S395" s="1"/>
      <c r="T395" s="1"/>
      <c r="U395" s="1"/>
    </row>
    <row r="396" spans="1:21" x14ac:dyDescent="0.25">
      <c r="A396" s="6">
        <v>389</v>
      </c>
      <c r="B396" s="22"/>
      <c r="C396" s="22"/>
      <c r="D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3"/>
      <c r="Q396" s="1"/>
      <c r="R396" s="1"/>
      <c r="S396" s="1"/>
      <c r="T396" s="1"/>
      <c r="U396" s="1"/>
    </row>
    <row r="397" spans="1:21" x14ac:dyDescent="0.25">
      <c r="A397" s="6">
        <v>390</v>
      </c>
      <c r="B397" s="22"/>
      <c r="C397" s="22"/>
      <c r="D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3"/>
      <c r="Q397" s="1"/>
      <c r="R397" s="1"/>
      <c r="S397" s="1"/>
      <c r="T397" s="1"/>
      <c r="U397" s="1"/>
    </row>
    <row r="398" spans="1:21" x14ac:dyDescent="0.25">
      <c r="A398" s="6">
        <v>391</v>
      </c>
      <c r="B398" s="22"/>
      <c r="C398" s="22"/>
      <c r="D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3"/>
      <c r="Q398" s="1"/>
      <c r="R398" s="1"/>
      <c r="S398" s="1"/>
      <c r="T398" s="1"/>
      <c r="U398" s="1"/>
    </row>
    <row r="399" spans="1:21" x14ac:dyDescent="0.25">
      <c r="A399" s="6">
        <v>392</v>
      </c>
      <c r="B399" s="22"/>
      <c r="C399" s="22"/>
      <c r="D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3"/>
      <c r="Q399" s="1"/>
      <c r="R399" s="1"/>
      <c r="S399" s="1"/>
      <c r="T399" s="1"/>
      <c r="U399" s="1"/>
    </row>
    <row r="400" spans="1:21" x14ac:dyDescent="0.25">
      <c r="A400" s="6">
        <v>393</v>
      </c>
      <c r="B400" s="22"/>
      <c r="C400" s="22"/>
      <c r="D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3"/>
      <c r="Q400" s="1"/>
      <c r="R400" s="1"/>
      <c r="S400" s="1"/>
      <c r="T400" s="1"/>
      <c r="U400" s="1"/>
    </row>
    <row r="401" spans="1:21" x14ac:dyDescent="0.25">
      <c r="A401" s="6">
        <v>394</v>
      </c>
      <c r="B401" s="22"/>
      <c r="C401" s="22"/>
      <c r="D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3"/>
      <c r="Q401" s="1"/>
      <c r="R401" s="1"/>
      <c r="S401" s="1"/>
      <c r="T401" s="1"/>
      <c r="U401" s="1"/>
    </row>
    <row r="402" spans="1:21" x14ac:dyDescent="0.25">
      <c r="A402" s="6">
        <v>395</v>
      </c>
      <c r="B402" s="22"/>
      <c r="C402" s="22"/>
      <c r="D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3"/>
      <c r="Q402" s="1"/>
      <c r="R402" s="1"/>
      <c r="S402" s="1"/>
      <c r="T402" s="1"/>
      <c r="U402" s="1"/>
    </row>
    <row r="403" spans="1:21" x14ac:dyDescent="0.25">
      <c r="A403" s="6">
        <v>396</v>
      </c>
      <c r="B403" s="22"/>
      <c r="C403" s="22"/>
      <c r="D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3"/>
      <c r="Q403" s="1"/>
      <c r="R403" s="1"/>
      <c r="S403" s="1"/>
      <c r="T403" s="1"/>
      <c r="U403" s="1"/>
    </row>
    <row r="404" spans="1:21" x14ac:dyDescent="0.25">
      <c r="A404" s="6">
        <v>397</v>
      </c>
      <c r="B404" s="22"/>
      <c r="C404" s="22"/>
      <c r="D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3"/>
      <c r="Q404" s="1"/>
      <c r="R404" s="1"/>
      <c r="S404" s="1"/>
      <c r="T404" s="1"/>
      <c r="U404" s="1"/>
    </row>
    <row r="405" spans="1:21" x14ac:dyDescent="0.25">
      <c r="A405" s="6">
        <v>398</v>
      </c>
      <c r="B405" s="22"/>
      <c r="C405" s="22"/>
      <c r="D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3"/>
      <c r="Q405" s="1"/>
      <c r="R405" s="1"/>
      <c r="S405" s="1"/>
      <c r="T405" s="1"/>
      <c r="U405" s="1"/>
    </row>
    <row r="406" spans="1:21" x14ac:dyDescent="0.25">
      <c r="A406" s="6">
        <v>399</v>
      </c>
      <c r="B406" s="22"/>
      <c r="C406" s="22"/>
      <c r="D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3"/>
      <c r="Q406" s="1"/>
      <c r="R406" s="1"/>
      <c r="S406" s="1"/>
      <c r="T406" s="1"/>
      <c r="U406" s="1"/>
    </row>
    <row r="407" spans="1:21" x14ac:dyDescent="0.25">
      <c r="A407" s="6">
        <v>400</v>
      </c>
      <c r="B407" s="22"/>
      <c r="C407" s="22"/>
      <c r="D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3"/>
      <c r="Q407" s="1"/>
      <c r="R407" s="1"/>
      <c r="S407" s="1"/>
      <c r="T407" s="1"/>
      <c r="U407" s="1"/>
    </row>
    <row r="408" spans="1:21" x14ac:dyDescent="0.25">
      <c r="A408" s="6">
        <v>401</v>
      </c>
      <c r="B408" s="22"/>
      <c r="C408" s="22"/>
      <c r="D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3"/>
      <c r="Q408" s="1"/>
      <c r="R408" s="1"/>
      <c r="S408" s="1"/>
      <c r="T408" s="1"/>
      <c r="U408" s="1"/>
    </row>
    <row r="409" spans="1:21" x14ac:dyDescent="0.25">
      <c r="A409" s="6">
        <v>402</v>
      </c>
      <c r="B409" s="22"/>
      <c r="C409" s="22"/>
      <c r="D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3"/>
      <c r="Q409" s="1"/>
      <c r="R409" s="1"/>
      <c r="S409" s="1"/>
      <c r="T409" s="1"/>
      <c r="U409" s="1"/>
    </row>
    <row r="410" spans="1:21" x14ac:dyDescent="0.25">
      <c r="A410" s="6">
        <v>403</v>
      </c>
      <c r="B410" s="22"/>
      <c r="C410" s="22"/>
      <c r="D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3"/>
      <c r="Q410" s="1"/>
      <c r="R410" s="1"/>
      <c r="S410" s="1"/>
      <c r="T410" s="1"/>
      <c r="U410" s="1"/>
    </row>
    <row r="411" spans="1:21" x14ac:dyDescent="0.25">
      <c r="A411" s="6">
        <v>404</v>
      </c>
      <c r="B411" s="22"/>
      <c r="C411" s="22"/>
      <c r="D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3"/>
      <c r="Q411" s="1"/>
      <c r="R411" s="1"/>
      <c r="S411" s="1"/>
      <c r="T411" s="1"/>
      <c r="U411" s="1"/>
    </row>
    <row r="412" spans="1:21" x14ac:dyDescent="0.25">
      <c r="A412" s="6">
        <v>405</v>
      </c>
      <c r="B412" s="22"/>
      <c r="C412" s="22"/>
      <c r="D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3"/>
      <c r="Q412" s="1"/>
      <c r="R412" s="1"/>
      <c r="S412" s="1"/>
      <c r="T412" s="1"/>
      <c r="U412" s="1"/>
    </row>
    <row r="413" spans="1:21" x14ac:dyDescent="0.25">
      <c r="A413" s="6">
        <v>406</v>
      </c>
      <c r="B413" s="22"/>
      <c r="C413" s="22"/>
      <c r="D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3"/>
      <c r="Q413" s="1"/>
      <c r="R413" s="1"/>
      <c r="S413" s="1"/>
      <c r="T413" s="1"/>
      <c r="U413" s="1"/>
    </row>
    <row r="414" spans="1:21" x14ac:dyDescent="0.25">
      <c r="A414" s="6">
        <v>407</v>
      </c>
      <c r="B414" s="22"/>
      <c r="C414" s="22"/>
      <c r="D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3"/>
      <c r="Q414" s="1"/>
      <c r="R414" s="1"/>
      <c r="S414" s="1"/>
      <c r="T414" s="1"/>
      <c r="U414" s="1"/>
    </row>
    <row r="415" spans="1:21" x14ac:dyDescent="0.25">
      <c r="A415" s="6">
        <v>408</v>
      </c>
      <c r="B415" s="22"/>
      <c r="C415" s="22"/>
      <c r="D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3"/>
      <c r="Q415" s="1"/>
      <c r="R415" s="1"/>
      <c r="S415" s="1"/>
      <c r="T415" s="1"/>
      <c r="U415" s="1"/>
    </row>
    <row r="416" spans="1:21" x14ac:dyDescent="0.25">
      <c r="A416" s="6">
        <v>409</v>
      </c>
      <c r="B416" s="22"/>
      <c r="C416" s="22"/>
      <c r="D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3"/>
      <c r="Q416" s="1"/>
      <c r="R416" s="1"/>
      <c r="S416" s="1"/>
      <c r="T416" s="1"/>
      <c r="U416" s="1"/>
    </row>
    <row r="417" spans="1:21" x14ac:dyDescent="0.25">
      <c r="A417" s="6">
        <v>410</v>
      </c>
      <c r="B417" s="22"/>
      <c r="C417" s="22"/>
      <c r="D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3"/>
      <c r="Q417" s="1"/>
      <c r="R417" s="1"/>
      <c r="S417" s="1"/>
      <c r="T417" s="1"/>
      <c r="U417" s="1"/>
    </row>
    <row r="418" spans="1:21" x14ac:dyDescent="0.25">
      <c r="A418" s="6">
        <v>411</v>
      </c>
      <c r="B418" s="22"/>
      <c r="C418" s="22"/>
      <c r="D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3"/>
      <c r="Q418" s="1"/>
      <c r="R418" s="1"/>
      <c r="S418" s="1"/>
      <c r="T418" s="1"/>
      <c r="U418" s="1"/>
    </row>
    <row r="419" spans="1:21" x14ac:dyDescent="0.25">
      <c r="A419" s="6">
        <v>412</v>
      </c>
      <c r="B419" s="22"/>
      <c r="C419" s="22"/>
      <c r="D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3"/>
      <c r="Q419" s="1"/>
      <c r="R419" s="1"/>
      <c r="S419" s="1"/>
      <c r="T419" s="1"/>
      <c r="U419" s="1"/>
    </row>
    <row r="420" spans="1:21" x14ac:dyDescent="0.25">
      <c r="A420" s="6">
        <v>413</v>
      </c>
      <c r="B420" s="22"/>
      <c r="C420" s="22"/>
      <c r="D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3"/>
      <c r="Q420" s="1"/>
      <c r="R420" s="1"/>
      <c r="S420" s="1"/>
      <c r="T420" s="1"/>
      <c r="U420" s="1"/>
    </row>
    <row r="421" spans="1:21" x14ac:dyDescent="0.25">
      <c r="A421" s="6">
        <v>414</v>
      </c>
      <c r="B421" s="22"/>
      <c r="C421" s="22"/>
      <c r="D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"/>
      <c r="Q421" s="1"/>
      <c r="R421" s="1"/>
      <c r="S421" s="1"/>
      <c r="T421" s="1"/>
      <c r="U421" s="1"/>
    </row>
    <row r="422" spans="1:21" x14ac:dyDescent="0.25">
      <c r="A422" s="6">
        <v>415</v>
      </c>
      <c r="B422" s="22"/>
      <c r="C422" s="22"/>
      <c r="D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"/>
      <c r="Q422" s="1"/>
      <c r="R422" s="1"/>
      <c r="S422" s="1"/>
      <c r="T422" s="1"/>
      <c r="U422" s="1"/>
    </row>
    <row r="423" spans="1:21" x14ac:dyDescent="0.25">
      <c r="A423" s="6">
        <v>416</v>
      </c>
      <c r="B423" s="22"/>
      <c r="C423" s="22"/>
      <c r="D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"/>
      <c r="Q423" s="1"/>
      <c r="R423" s="1"/>
      <c r="S423" s="1"/>
      <c r="T423" s="1"/>
      <c r="U423" s="1"/>
    </row>
    <row r="424" spans="1:21" x14ac:dyDescent="0.25">
      <c r="A424" s="6">
        <v>417</v>
      </c>
      <c r="B424" s="22"/>
      <c r="C424" s="22"/>
      <c r="D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"/>
      <c r="Q424" s="1"/>
      <c r="R424" s="1"/>
      <c r="S424" s="1"/>
      <c r="T424" s="1"/>
      <c r="U424" s="1"/>
    </row>
    <row r="425" spans="1:21" x14ac:dyDescent="0.25">
      <c r="A425" s="6">
        <v>418</v>
      </c>
      <c r="B425" s="22"/>
      <c r="C425" s="22"/>
      <c r="D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"/>
      <c r="Q425" s="1"/>
      <c r="R425" s="1"/>
      <c r="S425" s="1"/>
      <c r="T425" s="1"/>
      <c r="U425" s="1"/>
    </row>
    <row r="426" spans="1:21" x14ac:dyDescent="0.25">
      <c r="A426" s="6">
        <v>419</v>
      </c>
      <c r="B426" s="22"/>
      <c r="C426" s="22"/>
      <c r="D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3"/>
      <c r="Q426" s="1"/>
      <c r="R426" s="1"/>
      <c r="S426" s="1"/>
      <c r="T426" s="1"/>
      <c r="U426" s="1"/>
    </row>
    <row r="427" spans="1:21" x14ac:dyDescent="0.25">
      <c r="A427" s="6">
        <v>420</v>
      </c>
      <c r="B427" s="22"/>
      <c r="C427" s="22"/>
      <c r="D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3"/>
      <c r="Q427" s="1"/>
      <c r="R427" s="1"/>
      <c r="S427" s="1"/>
      <c r="T427" s="1"/>
      <c r="U427" s="1"/>
    </row>
    <row r="428" spans="1:21" x14ac:dyDescent="0.25">
      <c r="A428" s="6">
        <v>421</v>
      </c>
      <c r="B428" s="22"/>
      <c r="C428" s="22"/>
      <c r="D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3"/>
      <c r="Q428" s="1"/>
      <c r="R428" s="1"/>
      <c r="S428" s="1"/>
      <c r="T428" s="1"/>
      <c r="U428" s="1"/>
    </row>
    <row r="429" spans="1:21" x14ac:dyDescent="0.25">
      <c r="A429" s="6">
        <v>422</v>
      </c>
      <c r="B429" s="22"/>
      <c r="C429" s="22"/>
      <c r="D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3"/>
      <c r="Q429" s="1"/>
      <c r="R429" s="1"/>
      <c r="S429" s="1"/>
      <c r="T429" s="1"/>
      <c r="U429" s="1"/>
    </row>
    <row r="430" spans="1:21" x14ac:dyDescent="0.25">
      <c r="A430" s="6">
        <v>423</v>
      </c>
      <c r="B430" s="22"/>
      <c r="C430" s="22"/>
      <c r="D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3"/>
      <c r="Q430" s="1"/>
      <c r="R430" s="1"/>
      <c r="S430" s="1"/>
      <c r="T430" s="1"/>
      <c r="U430" s="1"/>
    </row>
    <row r="431" spans="1:21" x14ac:dyDescent="0.25">
      <c r="A431" s="6">
        <v>424</v>
      </c>
      <c r="B431" s="22"/>
      <c r="C431" s="22"/>
      <c r="D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3"/>
      <c r="Q431" s="1"/>
      <c r="R431" s="1"/>
      <c r="S431" s="1"/>
      <c r="T431" s="1"/>
      <c r="U431" s="1"/>
    </row>
    <row r="432" spans="1:21" x14ac:dyDescent="0.25">
      <c r="A432" s="6">
        <v>425</v>
      </c>
      <c r="B432" s="22"/>
      <c r="C432" s="22"/>
      <c r="D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3"/>
      <c r="Q432" s="1"/>
      <c r="R432" s="1"/>
      <c r="S432" s="1"/>
      <c r="T432" s="1"/>
      <c r="U432" s="1"/>
    </row>
    <row r="433" spans="1:21" x14ac:dyDescent="0.25">
      <c r="A433" s="6">
        <v>426</v>
      </c>
      <c r="B433" s="22"/>
      <c r="C433" s="22"/>
      <c r="D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3"/>
      <c r="Q433" s="1"/>
      <c r="R433" s="1"/>
      <c r="S433" s="1"/>
      <c r="T433" s="1"/>
      <c r="U433" s="1"/>
    </row>
    <row r="434" spans="1:21" x14ac:dyDescent="0.25">
      <c r="A434" s="6">
        <v>427</v>
      </c>
      <c r="B434" s="22"/>
      <c r="C434" s="22"/>
      <c r="D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3"/>
      <c r="Q434" s="1"/>
      <c r="R434" s="1"/>
      <c r="S434" s="1"/>
      <c r="T434" s="1"/>
      <c r="U434" s="1"/>
    </row>
    <row r="435" spans="1:21" x14ac:dyDescent="0.25">
      <c r="A435" s="6">
        <v>428</v>
      </c>
      <c r="B435" s="22"/>
      <c r="C435" s="22"/>
      <c r="D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3"/>
      <c r="Q435" s="1"/>
      <c r="R435" s="1"/>
      <c r="S435" s="1"/>
      <c r="T435" s="1"/>
      <c r="U435" s="1"/>
    </row>
    <row r="436" spans="1:21" x14ac:dyDescent="0.25">
      <c r="A436" s="6">
        <v>429</v>
      </c>
      <c r="B436" s="22"/>
      <c r="C436" s="22"/>
      <c r="D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3"/>
      <c r="Q436" s="1"/>
      <c r="R436" s="1"/>
      <c r="S436" s="1"/>
      <c r="T436" s="1"/>
      <c r="U436" s="1"/>
    </row>
    <row r="437" spans="1:21" x14ac:dyDescent="0.25">
      <c r="A437" s="6">
        <v>430</v>
      </c>
      <c r="B437" s="22"/>
      <c r="C437" s="22"/>
      <c r="D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3"/>
      <c r="Q437" s="1"/>
      <c r="R437" s="1"/>
      <c r="S437" s="1"/>
      <c r="T437" s="1"/>
      <c r="U437" s="1"/>
    </row>
    <row r="438" spans="1:21" x14ac:dyDescent="0.25">
      <c r="A438" s="6">
        <v>431</v>
      </c>
      <c r="B438" s="22"/>
      <c r="C438" s="22"/>
      <c r="D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3"/>
      <c r="Q438" s="1"/>
      <c r="R438" s="1"/>
      <c r="S438" s="1"/>
      <c r="T438" s="1"/>
      <c r="U438" s="1"/>
    </row>
    <row r="439" spans="1:21" x14ac:dyDescent="0.25">
      <c r="A439" s="6">
        <v>432</v>
      </c>
      <c r="B439" s="22"/>
      <c r="C439" s="22"/>
      <c r="D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3"/>
      <c r="Q439" s="1"/>
      <c r="R439" s="1"/>
      <c r="S439" s="1"/>
      <c r="T439" s="1"/>
      <c r="U439" s="1"/>
    </row>
    <row r="440" spans="1:21" x14ac:dyDescent="0.25">
      <c r="A440" s="6">
        <v>433</v>
      </c>
      <c r="B440" s="22"/>
      <c r="C440" s="22"/>
      <c r="D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3"/>
      <c r="Q440" s="1"/>
      <c r="R440" s="1"/>
      <c r="S440" s="1"/>
      <c r="T440" s="1"/>
      <c r="U440" s="1"/>
    </row>
    <row r="441" spans="1:21" x14ac:dyDescent="0.25">
      <c r="A441" s="6">
        <v>434</v>
      </c>
      <c r="B441" s="22"/>
      <c r="C441" s="22"/>
      <c r="D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3"/>
      <c r="Q441" s="1"/>
      <c r="R441" s="1"/>
      <c r="S441" s="1"/>
      <c r="T441" s="1"/>
      <c r="U441" s="1"/>
    </row>
    <row r="442" spans="1:21" x14ac:dyDescent="0.25">
      <c r="A442" s="6">
        <v>435</v>
      </c>
      <c r="B442" s="22"/>
      <c r="C442" s="22"/>
      <c r="D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3"/>
      <c r="Q442" s="1"/>
      <c r="R442" s="1"/>
      <c r="S442" s="1"/>
      <c r="T442" s="1"/>
      <c r="U442" s="1"/>
    </row>
    <row r="443" spans="1:21" x14ac:dyDescent="0.25">
      <c r="A443" s="6">
        <v>436</v>
      </c>
      <c r="B443" s="22"/>
      <c r="C443" s="22"/>
      <c r="D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3"/>
      <c r="Q443" s="1"/>
      <c r="R443" s="1"/>
      <c r="S443" s="1"/>
      <c r="T443" s="1"/>
      <c r="U443" s="1"/>
    </row>
    <row r="444" spans="1:21" x14ac:dyDescent="0.25">
      <c r="A444" s="6">
        <v>437</v>
      </c>
      <c r="B444" s="22"/>
      <c r="C444" s="22"/>
      <c r="D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3"/>
      <c r="Q444" s="1"/>
      <c r="R444" s="1"/>
      <c r="S444" s="1"/>
      <c r="T444" s="1"/>
      <c r="U444" s="1"/>
    </row>
    <row r="445" spans="1:21" x14ac:dyDescent="0.25">
      <c r="A445" s="6">
        <v>438</v>
      </c>
      <c r="B445" s="22"/>
      <c r="C445" s="22"/>
      <c r="D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3"/>
      <c r="Q445" s="1"/>
      <c r="R445" s="1"/>
      <c r="S445" s="1"/>
      <c r="T445" s="1"/>
      <c r="U445" s="1"/>
    </row>
    <row r="446" spans="1:21" x14ac:dyDescent="0.25">
      <c r="A446" s="6">
        <v>439</v>
      </c>
      <c r="B446" s="22"/>
      <c r="C446" s="22"/>
      <c r="D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3"/>
      <c r="Q446" s="1"/>
      <c r="R446" s="1"/>
      <c r="S446" s="1"/>
      <c r="T446" s="1"/>
      <c r="U446" s="1"/>
    </row>
    <row r="447" spans="1:21" x14ac:dyDescent="0.25">
      <c r="A447" s="6">
        <v>440</v>
      </c>
      <c r="B447" s="22"/>
      <c r="C447" s="22"/>
      <c r="D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3"/>
      <c r="Q447" s="1"/>
      <c r="R447" s="1"/>
      <c r="S447" s="1"/>
      <c r="T447" s="1"/>
      <c r="U447" s="1"/>
    </row>
    <row r="448" spans="1:21" x14ac:dyDescent="0.25">
      <c r="A448" s="6">
        <v>441</v>
      </c>
      <c r="B448" s="22"/>
      <c r="C448" s="22"/>
      <c r="D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3"/>
      <c r="Q448" s="1"/>
      <c r="R448" s="1"/>
      <c r="S448" s="1"/>
      <c r="T448" s="1"/>
      <c r="U448" s="1"/>
    </row>
    <row r="449" spans="1:21" x14ac:dyDescent="0.25">
      <c r="A449" s="6">
        <v>442</v>
      </c>
      <c r="B449" s="22"/>
      <c r="C449" s="22"/>
      <c r="D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3"/>
      <c r="Q449" s="1"/>
      <c r="R449" s="1"/>
      <c r="S449" s="1"/>
      <c r="T449" s="1"/>
      <c r="U449" s="1"/>
    </row>
    <row r="450" spans="1:21" x14ac:dyDescent="0.25">
      <c r="A450" s="6">
        <v>443</v>
      </c>
      <c r="B450" s="22"/>
      <c r="C450" s="22"/>
      <c r="D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3"/>
      <c r="Q450" s="1"/>
      <c r="R450" s="1"/>
      <c r="S450" s="1"/>
      <c r="T450" s="1"/>
      <c r="U450" s="1"/>
    </row>
    <row r="451" spans="1:21" x14ac:dyDescent="0.25">
      <c r="A451" s="6">
        <v>444</v>
      </c>
      <c r="B451" s="22"/>
      <c r="C451" s="22"/>
      <c r="D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3"/>
      <c r="Q451" s="1"/>
      <c r="R451" s="1"/>
      <c r="S451" s="1"/>
      <c r="T451" s="1"/>
      <c r="U451" s="1"/>
    </row>
    <row r="452" spans="1:21" x14ac:dyDescent="0.25">
      <c r="A452" s="6">
        <v>445</v>
      </c>
      <c r="B452" s="22"/>
      <c r="C452" s="22"/>
      <c r="D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3"/>
      <c r="Q452" s="1"/>
      <c r="R452" s="1"/>
      <c r="S452" s="1"/>
      <c r="T452" s="1"/>
      <c r="U452" s="1"/>
    </row>
    <row r="453" spans="1:21" x14ac:dyDescent="0.25">
      <c r="A453" s="6">
        <v>446</v>
      </c>
      <c r="B453" s="22"/>
      <c r="C453" s="22"/>
      <c r="D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3"/>
      <c r="Q453" s="1"/>
      <c r="R453" s="1"/>
      <c r="S453" s="1"/>
      <c r="T453" s="1"/>
      <c r="U453" s="1"/>
    </row>
    <row r="454" spans="1:21" x14ac:dyDescent="0.25">
      <c r="A454" s="6">
        <v>447</v>
      </c>
      <c r="B454" s="22"/>
      <c r="C454" s="22"/>
      <c r="D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3"/>
      <c r="Q454" s="1"/>
      <c r="R454" s="1"/>
      <c r="S454" s="1"/>
      <c r="T454" s="1"/>
      <c r="U454" s="1"/>
    </row>
    <row r="455" spans="1:21" x14ac:dyDescent="0.25">
      <c r="A455" s="6">
        <v>448</v>
      </c>
      <c r="B455" s="22"/>
      <c r="C455" s="22"/>
      <c r="D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3"/>
      <c r="Q455" s="1"/>
      <c r="R455" s="1"/>
      <c r="S455" s="1"/>
      <c r="T455" s="1"/>
      <c r="U455" s="1"/>
    </row>
    <row r="456" spans="1:21" x14ac:dyDescent="0.25">
      <c r="A456" s="6">
        <v>449</v>
      </c>
      <c r="B456" s="22"/>
      <c r="C456" s="22"/>
      <c r="D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3"/>
      <c r="Q456" s="1"/>
      <c r="R456" s="1"/>
      <c r="S456" s="1"/>
      <c r="T456" s="1"/>
      <c r="U456" s="1"/>
    </row>
    <row r="457" spans="1:21" x14ac:dyDescent="0.25">
      <c r="A457" s="6">
        <v>450</v>
      </c>
      <c r="B457" s="22"/>
      <c r="C457" s="22"/>
      <c r="D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3"/>
      <c r="Q457" s="1"/>
      <c r="R457" s="1"/>
      <c r="S457" s="1"/>
      <c r="T457" s="1"/>
      <c r="U457" s="1"/>
    </row>
    <row r="458" spans="1:21" x14ac:dyDescent="0.25">
      <c r="A458" s="6">
        <v>451</v>
      </c>
      <c r="B458" s="22"/>
      <c r="C458" s="22"/>
      <c r="D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3"/>
      <c r="Q458" s="1"/>
      <c r="R458" s="1"/>
      <c r="S458" s="1"/>
      <c r="T458" s="1"/>
      <c r="U458" s="1"/>
    </row>
    <row r="459" spans="1:21" x14ac:dyDescent="0.25">
      <c r="A459" s="6">
        <v>452</v>
      </c>
      <c r="B459" s="22"/>
      <c r="C459" s="22"/>
      <c r="D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3"/>
      <c r="Q459" s="1"/>
      <c r="R459" s="1"/>
      <c r="S459" s="1"/>
      <c r="T459" s="1"/>
      <c r="U459" s="1"/>
    </row>
    <row r="460" spans="1:21" x14ac:dyDescent="0.25">
      <c r="A460" s="6">
        <v>453</v>
      </c>
      <c r="B460" s="22"/>
      <c r="C460" s="22"/>
      <c r="D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3"/>
      <c r="Q460" s="1"/>
      <c r="R460" s="1"/>
      <c r="S460" s="1"/>
      <c r="T460" s="1"/>
      <c r="U460" s="1"/>
    </row>
    <row r="461" spans="1:21" x14ac:dyDescent="0.25">
      <c r="A461" s="6">
        <v>454</v>
      </c>
      <c r="B461" s="22"/>
      <c r="C461" s="22"/>
      <c r="D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3"/>
      <c r="Q461" s="1"/>
      <c r="R461" s="1"/>
      <c r="S461" s="1"/>
      <c r="T461" s="1"/>
      <c r="U461" s="1"/>
    </row>
    <row r="462" spans="1:21" x14ac:dyDescent="0.25">
      <c r="A462" s="6">
        <v>455</v>
      </c>
      <c r="B462" s="22"/>
      <c r="C462" s="22"/>
      <c r="D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3"/>
      <c r="Q462" s="1"/>
      <c r="R462" s="1"/>
      <c r="S462" s="1"/>
      <c r="T462" s="1"/>
      <c r="U462" s="1"/>
    </row>
    <row r="463" spans="1:21" x14ac:dyDescent="0.25">
      <c r="A463" s="6">
        <v>456</v>
      </c>
      <c r="B463" s="22"/>
      <c r="C463" s="22"/>
      <c r="D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3"/>
      <c r="Q463" s="1"/>
      <c r="R463" s="1"/>
      <c r="S463" s="1"/>
      <c r="T463" s="1"/>
      <c r="U463" s="1"/>
    </row>
    <row r="464" spans="1:21" x14ac:dyDescent="0.25">
      <c r="A464" s="6">
        <v>457</v>
      </c>
      <c r="B464" s="22"/>
      <c r="C464" s="22"/>
      <c r="D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3"/>
      <c r="Q464" s="1"/>
      <c r="R464" s="1"/>
      <c r="S464" s="1"/>
      <c r="T464" s="1"/>
      <c r="U464" s="1"/>
    </row>
    <row r="465" spans="1:21" x14ac:dyDescent="0.25">
      <c r="A465" s="6">
        <v>458</v>
      </c>
      <c r="B465" s="22"/>
      <c r="C465" s="22"/>
      <c r="D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3"/>
      <c r="Q465" s="1"/>
      <c r="R465" s="1"/>
      <c r="S465" s="1"/>
      <c r="T465" s="1"/>
      <c r="U465" s="1"/>
    </row>
    <row r="466" spans="1:21" x14ac:dyDescent="0.25">
      <c r="A466" s="6">
        <v>459</v>
      </c>
      <c r="B466" s="22"/>
      <c r="C466" s="22"/>
      <c r="D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3"/>
      <c r="Q466" s="1"/>
      <c r="R466" s="1"/>
      <c r="S466" s="1"/>
      <c r="T466" s="1"/>
      <c r="U466" s="1"/>
    </row>
    <row r="467" spans="1:21" x14ac:dyDescent="0.25">
      <c r="A467" s="6">
        <v>460</v>
      </c>
      <c r="B467" s="22"/>
      <c r="C467" s="22"/>
      <c r="D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3"/>
      <c r="Q467" s="1"/>
      <c r="R467" s="1"/>
      <c r="S467" s="1"/>
      <c r="T467" s="1"/>
      <c r="U467" s="1"/>
    </row>
    <row r="468" spans="1:21" x14ac:dyDescent="0.25">
      <c r="A468" s="6">
        <v>461</v>
      </c>
      <c r="B468" s="22"/>
      <c r="C468" s="22"/>
      <c r="D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3"/>
      <c r="Q468" s="1"/>
      <c r="R468" s="1"/>
      <c r="S468" s="1"/>
      <c r="T468" s="1"/>
      <c r="U468" s="1"/>
    </row>
    <row r="469" spans="1:21" x14ac:dyDescent="0.25">
      <c r="A469" s="6">
        <v>462</v>
      </c>
      <c r="B469" s="22"/>
      <c r="C469" s="22"/>
      <c r="D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3"/>
      <c r="Q469" s="1"/>
      <c r="R469" s="1"/>
      <c r="S469" s="1"/>
      <c r="T469" s="1"/>
      <c r="U469" s="1"/>
    </row>
    <row r="470" spans="1:21" x14ac:dyDescent="0.25">
      <c r="A470" s="6">
        <v>463</v>
      </c>
      <c r="B470" s="22"/>
      <c r="C470" s="22"/>
      <c r="D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3"/>
      <c r="Q470" s="1"/>
      <c r="R470" s="1"/>
      <c r="S470" s="1"/>
      <c r="T470" s="1"/>
      <c r="U470" s="1"/>
    </row>
    <row r="471" spans="1:21" x14ac:dyDescent="0.25">
      <c r="A471" s="6">
        <v>464</v>
      </c>
      <c r="B471" s="22"/>
      <c r="C471" s="22"/>
      <c r="D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3"/>
      <c r="Q471" s="1"/>
      <c r="R471" s="1"/>
      <c r="S471" s="1"/>
      <c r="T471" s="1"/>
      <c r="U471" s="1"/>
    </row>
    <row r="472" spans="1:21" x14ac:dyDescent="0.25">
      <c r="A472" s="6">
        <v>465</v>
      </c>
      <c r="B472" s="22"/>
      <c r="C472" s="22"/>
      <c r="D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3"/>
      <c r="Q472" s="1"/>
      <c r="R472" s="1"/>
      <c r="S472" s="1"/>
      <c r="T472" s="1"/>
      <c r="U472" s="1"/>
    </row>
    <row r="473" spans="1:21" x14ac:dyDescent="0.25">
      <c r="A473" s="6">
        <v>466</v>
      </c>
      <c r="B473" s="22"/>
      <c r="C473" s="22"/>
      <c r="D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3"/>
      <c r="Q473" s="1"/>
      <c r="R473" s="1"/>
      <c r="S473" s="1"/>
      <c r="T473" s="1"/>
      <c r="U473" s="1"/>
    </row>
    <row r="474" spans="1:21" x14ac:dyDescent="0.25">
      <c r="A474" s="6">
        <v>467</v>
      </c>
      <c r="B474" s="22"/>
      <c r="C474" s="22"/>
      <c r="D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3"/>
      <c r="Q474" s="1"/>
      <c r="R474" s="1"/>
      <c r="S474" s="1"/>
      <c r="T474" s="1"/>
      <c r="U474" s="1"/>
    </row>
    <row r="475" spans="1:21" x14ac:dyDescent="0.25">
      <c r="A475" s="6">
        <v>468</v>
      </c>
      <c r="B475" s="22"/>
      <c r="C475" s="22"/>
      <c r="D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3"/>
      <c r="Q475" s="1"/>
      <c r="R475" s="1"/>
      <c r="S475" s="1"/>
      <c r="T475" s="1"/>
      <c r="U475" s="1"/>
    </row>
    <row r="476" spans="1:21" x14ac:dyDescent="0.25">
      <c r="A476" s="6">
        <v>469</v>
      </c>
      <c r="B476" s="22"/>
      <c r="C476" s="22"/>
      <c r="D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3"/>
      <c r="Q476" s="1"/>
      <c r="R476" s="1"/>
      <c r="S476" s="1"/>
      <c r="T476" s="1"/>
      <c r="U476" s="1"/>
    </row>
    <row r="477" spans="1:21" x14ac:dyDescent="0.25">
      <c r="A477" s="6">
        <v>470</v>
      </c>
      <c r="B477" s="22"/>
      <c r="C477" s="22"/>
      <c r="D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3"/>
      <c r="Q477" s="1"/>
      <c r="R477" s="1"/>
      <c r="S477" s="1"/>
      <c r="T477" s="1"/>
      <c r="U477" s="1"/>
    </row>
    <row r="478" spans="1:21" x14ac:dyDescent="0.25">
      <c r="A478" s="6">
        <v>471</v>
      </c>
      <c r="B478" s="22"/>
      <c r="C478" s="22"/>
      <c r="D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3"/>
      <c r="Q478" s="1"/>
      <c r="R478" s="1"/>
      <c r="S478" s="1"/>
      <c r="T478" s="1"/>
      <c r="U478" s="1"/>
    </row>
    <row r="479" spans="1:21" x14ac:dyDescent="0.25">
      <c r="A479" s="6">
        <v>472</v>
      </c>
      <c r="B479" s="22"/>
      <c r="C479" s="22"/>
      <c r="D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3"/>
      <c r="Q479" s="1"/>
      <c r="R479" s="1"/>
      <c r="S479" s="1"/>
      <c r="T479" s="1"/>
      <c r="U479" s="1"/>
    </row>
    <row r="480" spans="1:21" x14ac:dyDescent="0.25">
      <c r="A480" s="6">
        <v>473</v>
      </c>
      <c r="B480" s="22"/>
      <c r="C480" s="22"/>
      <c r="D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3"/>
      <c r="Q480" s="1"/>
      <c r="R480" s="1"/>
      <c r="S480" s="1"/>
      <c r="T480" s="1"/>
      <c r="U480" s="1"/>
    </row>
    <row r="481" spans="1:21" x14ac:dyDescent="0.25">
      <c r="A481" s="6">
        <v>474</v>
      </c>
      <c r="B481" s="22"/>
      <c r="C481" s="22"/>
      <c r="D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3"/>
      <c r="Q481" s="1"/>
      <c r="R481" s="1"/>
      <c r="S481" s="1"/>
      <c r="T481" s="1"/>
      <c r="U481" s="1"/>
    </row>
    <row r="482" spans="1:21" x14ac:dyDescent="0.25">
      <c r="A482" s="6">
        <v>475</v>
      </c>
      <c r="B482" s="22"/>
      <c r="C482" s="22"/>
      <c r="D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3"/>
      <c r="Q482" s="1"/>
      <c r="R482" s="1"/>
      <c r="S482" s="1"/>
      <c r="T482" s="1"/>
      <c r="U482" s="1"/>
    </row>
    <row r="483" spans="1:21" x14ac:dyDescent="0.25">
      <c r="A483" s="6">
        <v>476</v>
      </c>
      <c r="B483" s="22"/>
      <c r="C483" s="22"/>
      <c r="D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3"/>
      <c r="Q483" s="1"/>
      <c r="R483" s="1"/>
      <c r="S483" s="1"/>
      <c r="T483" s="1"/>
      <c r="U483" s="1"/>
    </row>
    <row r="484" spans="1:21" x14ac:dyDescent="0.25">
      <c r="A484" s="6">
        <v>477</v>
      </c>
      <c r="B484" s="22"/>
      <c r="C484" s="22"/>
      <c r="D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3"/>
      <c r="Q484" s="1"/>
      <c r="R484" s="1"/>
      <c r="S484" s="1"/>
      <c r="T484" s="1"/>
      <c r="U484" s="1"/>
    </row>
    <row r="485" spans="1:21" x14ac:dyDescent="0.25">
      <c r="A485" s="6">
        <v>478</v>
      </c>
      <c r="B485" s="22"/>
      <c r="C485" s="22"/>
      <c r="D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3"/>
      <c r="Q485" s="1"/>
      <c r="R485" s="1"/>
      <c r="S485" s="1"/>
      <c r="T485" s="1"/>
      <c r="U485" s="1"/>
    </row>
    <row r="486" spans="1:21" x14ac:dyDescent="0.25">
      <c r="A486" s="6">
        <v>479</v>
      </c>
      <c r="B486" s="22"/>
      <c r="C486" s="22"/>
      <c r="D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3"/>
      <c r="Q486" s="1"/>
      <c r="R486" s="1"/>
      <c r="S486" s="1"/>
      <c r="T486" s="1"/>
      <c r="U486" s="1"/>
    </row>
    <row r="487" spans="1:21" x14ac:dyDescent="0.25">
      <c r="A487" s="6">
        <v>480</v>
      </c>
      <c r="B487" s="22"/>
      <c r="C487" s="22"/>
      <c r="D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3"/>
      <c r="Q487" s="1"/>
      <c r="R487" s="1"/>
      <c r="S487" s="1"/>
      <c r="T487" s="1"/>
      <c r="U487" s="1"/>
    </row>
    <row r="488" spans="1:21" x14ac:dyDescent="0.25">
      <c r="A488" s="6">
        <v>481</v>
      </c>
      <c r="B488" s="22"/>
      <c r="C488" s="22"/>
      <c r="D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3"/>
      <c r="Q488" s="1"/>
      <c r="R488" s="1"/>
      <c r="S488" s="1"/>
      <c r="T488" s="1"/>
      <c r="U488" s="1"/>
    </row>
    <row r="489" spans="1:21" x14ac:dyDescent="0.25">
      <c r="A489" s="6">
        <v>482</v>
      </c>
      <c r="B489" s="22"/>
      <c r="C489" s="22"/>
      <c r="D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3"/>
      <c r="Q489" s="1"/>
      <c r="R489" s="1"/>
      <c r="S489" s="1"/>
      <c r="T489" s="1"/>
      <c r="U489" s="1"/>
    </row>
    <row r="490" spans="1:21" x14ac:dyDescent="0.25">
      <c r="A490" s="6">
        <v>483</v>
      </c>
      <c r="B490" s="22"/>
      <c r="C490" s="22"/>
      <c r="D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3"/>
      <c r="Q490" s="1"/>
      <c r="R490" s="1"/>
      <c r="S490" s="1"/>
      <c r="T490" s="1"/>
      <c r="U490" s="1"/>
    </row>
    <row r="491" spans="1:21" x14ac:dyDescent="0.25">
      <c r="A491" s="6">
        <v>484</v>
      </c>
      <c r="B491" s="22"/>
      <c r="C491" s="22"/>
      <c r="D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3"/>
      <c r="Q491" s="1"/>
      <c r="R491" s="1"/>
      <c r="S491" s="1"/>
      <c r="T491" s="1"/>
      <c r="U491" s="1"/>
    </row>
    <row r="492" spans="1:21" x14ac:dyDescent="0.25">
      <c r="A492" s="6">
        <v>485</v>
      </c>
      <c r="B492" s="22"/>
      <c r="C492" s="22"/>
      <c r="D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3"/>
      <c r="Q492" s="1"/>
      <c r="R492" s="1"/>
      <c r="S492" s="1"/>
      <c r="T492" s="1"/>
      <c r="U492" s="1"/>
    </row>
    <row r="493" spans="1:21" x14ac:dyDescent="0.25">
      <c r="A493" s="6">
        <v>486</v>
      </c>
      <c r="B493" s="22"/>
      <c r="C493" s="22"/>
      <c r="D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3"/>
      <c r="Q493" s="1"/>
      <c r="R493" s="1"/>
      <c r="S493" s="1"/>
      <c r="T493" s="1"/>
      <c r="U493" s="1"/>
    </row>
    <row r="494" spans="1:21" x14ac:dyDescent="0.25">
      <c r="A494" s="6">
        <v>487</v>
      </c>
      <c r="B494" s="22"/>
      <c r="C494" s="22"/>
      <c r="D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3"/>
      <c r="Q494" s="1"/>
      <c r="R494" s="1"/>
      <c r="S494" s="1"/>
      <c r="T494" s="1"/>
      <c r="U494" s="1"/>
    </row>
    <row r="495" spans="1:21" x14ac:dyDescent="0.25">
      <c r="A495" s="6">
        <v>488</v>
      </c>
      <c r="B495" s="22"/>
      <c r="C495" s="22"/>
      <c r="D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3"/>
      <c r="Q495" s="1"/>
      <c r="R495" s="1"/>
      <c r="S495" s="1"/>
      <c r="T495" s="1"/>
      <c r="U495" s="1"/>
    </row>
    <row r="496" spans="1:21" x14ac:dyDescent="0.25">
      <c r="A496" s="6">
        <v>489</v>
      </c>
      <c r="B496" s="22"/>
      <c r="C496" s="22"/>
      <c r="D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3"/>
      <c r="Q496" s="1"/>
      <c r="R496" s="1"/>
      <c r="S496" s="1"/>
      <c r="T496" s="1"/>
      <c r="U496" s="1"/>
    </row>
    <row r="497" spans="1:21" x14ac:dyDescent="0.25">
      <c r="A497" s="6">
        <v>490</v>
      </c>
      <c r="B497" s="22"/>
      <c r="C497" s="22"/>
      <c r="D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3"/>
      <c r="Q497" s="1"/>
      <c r="R497" s="1"/>
      <c r="S497" s="1"/>
      <c r="T497" s="1"/>
      <c r="U497" s="1"/>
    </row>
    <row r="498" spans="1:21" x14ac:dyDescent="0.25">
      <c r="A498" s="6">
        <v>491</v>
      </c>
      <c r="B498" s="22"/>
      <c r="C498" s="22"/>
      <c r="D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3"/>
      <c r="Q498" s="1"/>
      <c r="R498" s="1"/>
      <c r="S498" s="1"/>
      <c r="T498" s="1"/>
      <c r="U498" s="1"/>
    </row>
    <row r="499" spans="1:21" x14ac:dyDescent="0.25">
      <c r="A499" s="6">
        <v>492</v>
      </c>
      <c r="B499" s="22"/>
      <c r="C499" s="22"/>
      <c r="D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3"/>
      <c r="Q499" s="1"/>
      <c r="R499" s="1"/>
      <c r="S499" s="1"/>
      <c r="T499" s="1"/>
      <c r="U499" s="1"/>
    </row>
    <row r="500" spans="1:21" x14ac:dyDescent="0.25">
      <c r="A500" s="6">
        <v>493</v>
      </c>
      <c r="B500" s="22"/>
      <c r="C500" s="22"/>
      <c r="D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3"/>
      <c r="Q500" s="1"/>
      <c r="R500" s="1"/>
      <c r="S500" s="1"/>
      <c r="T500" s="1"/>
      <c r="U500" s="1"/>
    </row>
    <row r="501" spans="1:21" x14ac:dyDescent="0.25">
      <c r="A501" s="6">
        <v>494</v>
      </c>
      <c r="B501" s="22"/>
      <c r="C501" s="22"/>
      <c r="D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3"/>
      <c r="Q501" s="1"/>
      <c r="R501" s="1"/>
      <c r="S501" s="1"/>
      <c r="T501" s="1"/>
      <c r="U501" s="1"/>
    </row>
    <row r="502" spans="1:21" x14ac:dyDescent="0.25">
      <c r="A502" s="6">
        <v>495</v>
      </c>
      <c r="B502" s="22"/>
      <c r="C502" s="22"/>
      <c r="D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3"/>
      <c r="Q502" s="1"/>
      <c r="R502" s="1"/>
      <c r="S502" s="1"/>
      <c r="T502" s="1"/>
      <c r="U502" s="1"/>
    </row>
    <row r="503" spans="1:21" x14ac:dyDescent="0.25">
      <c r="A503" s="6">
        <v>496</v>
      </c>
      <c r="B503" s="22"/>
      <c r="C503" s="22"/>
      <c r="D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3"/>
      <c r="Q503" s="1"/>
      <c r="R503" s="1"/>
      <c r="S503" s="1"/>
      <c r="T503" s="1"/>
      <c r="U503" s="1"/>
    </row>
    <row r="504" spans="1:21" x14ac:dyDescent="0.25">
      <c r="A504" s="6">
        <v>497</v>
      </c>
      <c r="B504" s="22"/>
      <c r="C504" s="22"/>
      <c r="D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3"/>
      <c r="Q504" s="1"/>
      <c r="R504" s="1"/>
      <c r="S504" s="1"/>
      <c r="T504" s="1"/>
      <c r="U504" s="1"/>
    </row>
    <row r="505" spans="1:21" x14ac:dyDescent="0.25">
      <c r="A505" s="6">
        <v>498</v>
      </c>
      <c r="B505" s="22"/>
      <c r="C505" s="22"/>
      <c r="D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3"/>
      <c r="Q505" s="1"/>
      <c r="R505" s="1"/>
      <c r="S505" s="1"/>
      <c r="T505" s="1"/>
      <c r="U505" s="1"/>
    </row>
    <row r="506" spans="1:21" x14ac:dyDescent="0.25">
      <c r="A506" s="6">
        <v>499</v>
      </c>
      <c r="B506" s="22"/>
      <c r="C506" s="22"/>
      <c r="D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3"/>
      <c r="Q506" s="1"/>
      <c r="R506" s="1"/>
      <c r="S506" s="1"/>
      <c r="T506" s="1"/>
      <c r="U506" s="1"/>
    </row>
    <row r="507" spans="1:21" x14ac:dyDescent="0.25">
      <c r="A507" s="6">
        <v>500</v>
      </c>
      <c r="B507" s="22"/>
      <c r="C507" s="22"/>
      <c r="D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3"/>
      <c r="Q507" s="1"/>
      <c r="R507" s="1"/>
      <c r="S507" s="1"/>
      <c r="T507" s="1"/>
      <c r="U507" s="1"/>
    </row>
    <row r="508" spans="1:21" x14ac:dyDescent="0.25">
      <c r="A508" s="6">
        <v>501</v>
      </c>
      <c r="B508" s="22"/>
      <c r="C508" s="22"/>
      <c r="D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3"/>
      <c r="Q508" s="1"/>
      <c r="R508" s="1"/>
      <c r="S508" s="1"/>
      <c r="T508" s="1"/>
      <c r="U508" s="1"/>
    </row>
    <row r="509" spans="1:21" x14ac:dyDescent="0.25">
      <c r="A509" s="6">
        <v>502</v>
      </c>
      <c r="B509" s="22"/>
      <c r="C509" s="22"/>
      <c r="D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3"/>
      <c r="Q509" s="1"/>
      <c r="R509" s="1"/>
      <c r="S509" s="1"/>
      <c r="T509" s="1"/>
      <c r="U509" s="1"/>
    </row>
    <row r="510" spans="1:21" x14ac:dyDescent="0.25">
      <c r="A510" s="6">
        <v>503</v>
      </c>
      <c r="B510" s="22"/>
      <c r="C510" s="22"/>
      <c r="D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3"/>
      <c r="Q510" s="1"/>
      <c r="R510" s="1"/>
      <c r="S510" s="1"/>
      <c r="T510" s="1"/>
      <c r="U510" s="1"/>
    </row>
    <row r="511" spans="1:21" x14ac:dyDescent="0.25">
      <c r="A511" s="6">
        <v>504</v>
      </c>
      <c r="B511" s="22"/>
      <c r="C511" s="22"/>
      <c r="D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3"/>
      <c r="Q511" s="1"/>
      <c r="R511" s="1"/>
      <c r="S511" s="1"/>
      <c r="T511" s="1"/>
      <c r="U511" s="1"/>
    </row>
    <row r="512" spans="1:21" x14ac:dyDescent="0.25">
      <c r="A512" s="6">
        <v>505</v>
      </c>
      <c r="B512" s="22"/>
      <c r="C512" s="22"/>
      <c r="D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3"/>
      <c r="Q512" s="1"/>
      <c r="R512" s="1"/>
      <c r="S512" s="1"/>
      <c r="T512" s="1"/>
      <c r="U512" s="1"/>
    </row>
    <row r="513" spans="1:21" x14ac:dyDescent="0.25">
      <c r="A513" s="6">
        <v>506</v>
      </c>
      <c r="B513" s="22"/>
      <c r="C513" s="22"/>
      <c r="D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3"/>
      <c r="Q513" s="1"/>
      <c r="R513" s="1"/>
      <c r="S513" s="1"/>
      <c r="T513" s="1"/>
      <c r="U513" s="1"/>
    </row>
    <row r="514" spans="1:21" x14ac:dyDescent="0.25">
      <c r="A514" s="6">
        <v>507</v>
      </c>
      <c r="B514" s="22"/>
      <c r="C514" s="22"/>
      <c r="D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3"/>
      <c r="Q514" s="1"/>
      <c r="R514" s="1"/>
      <c r="S514" s="1"/>
      <c r="T514" s="1"/>
      <c r="U514" s="1"/>
    </row>
    <row r="515" spans="1:21" x14ac:dyDescent="0.25">
      <c r="A515" s="6">
        <v>508</v>
      </c>
      <c r="B515" s="22"/>
      <c r="C515" s="22"/>
      <c r="D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3"/>
      <c r="Q515" s="1"/>
      <c r="R515" s="1"/>
      <c r="S515" s="1"/>
      <c r="T515" s="1"/>
      <c r="U515" s="1"/>
    </row>
    <row r="516" spans="1:21" x14ac:dyDescent="0.25">
      <c r="A516" s="6">
        <v>509</v>
      </c>
      <c r="B516" s="22"/>
      <c r="C516" s="22"/>
      <c r="D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3"/>
      <c r="Q516" s="1"/>
      <c r="R516" s="1"/>
      <c r="S516" s="1"/>
      <c r="T516" s="1"/>
      <c r="U516" s="1"/>
    </row>
    <row r="517" spans="1:21" x14ac:dyDescent="0.25">
      <c r="A517" s="6">
        <v>510</v>
      </c>
      <c r="B517" s="22"/>
      <c r="C517" s="22"/>
      <c r="D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3"/>
      <c r="Q517" s="1"/>
      <c r="R517" s="1"/>
      <c r="S517" s="1"/>
      <c r="T517" s="1"/>
      <c r="U517" s="1"/>
    </row>
    <row r="518" spans="1:21" x14ac:dyDescent="0.25">
      <c r="A518" s="6">
        <v>511</v>
      </c>
      <c r="B518" s="22"/>
      <c r="C518" s="22"/>
      <c r="D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3"/>
      <c r="Q518" s="1"/>
      <c r="R518" s="1"/>
      <c r="S518" s="1"/>
      <c r="T518" s="1"/>
      <c r="U518" s="1"/>
    </row>
    <row r="519" spans="1:21" x14ac:dyDescent="0.25">
      <c r="A519" s="6">
        <v>512</v>
      </c>
      <c r="B519" s="22"/>
      <c r="C519" s="22"/>
      <c r="D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3"/>
      <c r="Q519" s="1"/>
      <c r="R519" s="1"/>
      <c r="S519" s="1"/>
      <c r="T519" s="1"/>
      <c r="U519" s="1"/>
    </row>
    <row r="520" spans="1:21" x14ac:dyDescent="0.25">
      <c r="A520" s="6">
        <v>513</v>
      </c>
      <c r="B520" s="22"/>
      <c r="C520" s="22"/>
      <c r="D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3"/>
      <c r="Q520" s="1"/>
      <c r="R520" s="1"/>
      <c r="S520" s="1"/>
      <c r="T520" s="1"/>
      <c r="U520" s="1"/>
    </row>
    <row r="521" spans="1:21" x14ac:dyDescent="0.25">
      <c r="A521" s="6">
        <v>514</v>
      </c>
      <c r="B521" s="22"/>
      <c r="C521" s="22"/>
      <c r="D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3"/>
      <c r="Q521" s="1"/>
      <c r="R521" s="1"/>
      <c r="S521" s="1"/>
      <c r="T521" s="1"/>
      <c r="U521" s="1"/>
    </row>
    <row r="522" spans="1:21" x14ac:dyDescent="0.25">
      <c r="A522" s="6">
        <v>515</v>
      </c>
      <c r="B522" s="22"/>
      <c r="C522" s="22"/>
      <c r="D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3"/>
      <c r="Q522" s="1"/>
      <c r="R522" s="1"/>
      <c r="S522" s="1"/>
      <c r="T522" s="1"/>
      <c r="U522" s="1"/>
    </row>
    <row r="523" spans="1:21" x14ac:dyDescent="0.25">
      <c r="A523" s="6">
        <v>516</v>
      </c>
      <c r="B523" s="22"/>
      <c r="C523" s="22"/>
      <c r="D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3"/>
      <c r="Q523" s="1"/>
      <c r="R523" s="1"/>
      <c r="S523" s="1"/>
      <c r="T523" s="1"/>
      <c r="U523" s="1"/>
    </row>
    <row r="524" spans="1:21" x14ac:dyDescent="0.25">
      <c r="A524" s="6">
        <v>517</v>
      </c>
      <c r="B524" s="22"/>
      <c r="C524" s="22"/>
      <c r="D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3"/>
      <c r="Q524" s="1"/>
      <c r="R524" s="1"/>
      <c r="S524" s="1"/>
      <c r="T524" s="1"/>
      <c r="U524" s="1"/>
    </row>
    <row r="525" spans="1:21" x14ac:dyDescent="0.25">
      <c r="A525" s="6">
        <v>518</v>
      </c>
      <c r="B525" s="22"/>
      <c r="C525" s="22"/>
      <c r="D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3"/>
      <c r="Q525" s="1"/>
      <c r="R525" s="1"/>
      <c r="S525" s="1"/>
      <c r="T525" s="1"/>
      <c r="U525" s="1"/>
    </row>
    <row r="526" spans="1:21" x14ac:dyDescent="0.25">
      <c r="A526" s="6">
        <v>519</v>
      </c>
      <c r="B526" s="22"/>
      <c r="C526" s="22"/>
      <c r="D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3"/>
      <c r="Q526" s="1"/>
      <c r="R526" s="1"/>
      <c r="S526" s="1"/>
      <c r="T526" s="1"/>
      <c r="U526" s="1"/>
    </row>
    <row r="527" spans="1:21" x14ac:dyDescent="0.25">
      <c r="A527" s="6">
        <v>520</v>
      </c>
      <c r="B527" s="22"/>
      <c r="C527" s="22"/>
      <c r="D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3"/>
      <c r="Q527" s="1"/>
      <c r="R527" s="1"/>
      <c r="S527" s="1"/>
      <c r="T527" s="1"/>
      <c r="U527" s="1"/>
    </row>
    <row r="528" spans="1:21" x14ac:dyDescent="0.25">
      <c r="A528" s="6">
        <v>521</v>
      </c>
      <c r="B528" s="22"/>
      <c r="C528" s="22"/>
      <c r="D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3"/>
      <c r="Q528" s="1"/>
      <c r="R528" s="1"/>
      <c r="S528" s="1"/>
      <c r="T528" s="1"/>
      <c r="U528" s="1"/>
    </row>
    <row r="529" spans="1:21" x14ac:dyDescent="0.25">
      <c r="A529" s="6">
        <v>522</v>
      </c>
      <c r="B529" s="22"/>
      <c r="C529" s="22"/>
      <c r="D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3"/>
      <c r="Q529" s="1"/>
      <c r="R529" s="1"/>
      <c r="S529" s="1"/>
      <c r="T529" s="1"/>
      <c r="U529" s="1"/>
    </row>
    <row r="530" spans="1:21" x14ac:dyDescent="0.25">
      <c r="A530" s="6">
        <v>523</v>
      </c>
      <c r="B530" s="22"/>
      <c r="C530" s="22"/>
      <c r="D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3"/>
      <c r="Q530" s="1"/>
      <c r="R530" s="1"/>
      <c r="S530" s="1"/>
      <c r="T530" s="1"/>
      <c r="U530" s="1"/>
    </row>
    <row r="531" spans="1:21" x14ac:dyDescent="0.25">
      <c r="A531" s="6">
        <v>524</v>
      </c>
      <c r="B531" s="22"/>
      <c r="C531" s="22"/>
      <c r="D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3"/>
      <c r="Q531" s="1"/>
      <c r="R531" s="1"/>
      <c r="S531" s="1"/>
      <c r="T531" s="1"/>
      <c r="U531" s="1"/>
    </row>
    <row r="532" spans="1:21" x14ac:dyDescent="0.25">
      <c r="A532" s="6">
        <v>525</v>
      </c>
      <c r="B532" s="22"/>
      <c r="C532" s="22"/>
      <c r="D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3"/>
      <c r="Q532" s="1"/>
      <c r="R532" s="1"/>
      <c r="S532" s="1"/>
      <c r="T532" s="1"/>
      <c r="U532" s="1"/>
    </row>
    <row r="533" spans="1:21" x14ac:dyDescent="0.25">
      <c r="A533" s="6">
        <v>526</v>
      </c>
      <c r="B533" s="22"/>
      <c r="C533" s="22"/>
      <c r="D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3"/>
      <c r="Q533" s="1"/>
      <c r="R533" s="1"/>
      <c r="S533" s="1"/>
      <c r="T533" s="1"/>
      <c r="U533" s="1"/>
    </row>
    <row r="534" spans="1:21" x14ac:dyDescent="0.25">
      <c r="A534" s="6">
        <v>527</v>
      </c>
      <c r="B534" s="22"/>
      <c r="C534" s="22"/>
      <c r="D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3"/>
      <c r="Q534" s="1"/>
      <c r="R534" s="1"/>
      <c r="S534" s="1"/>
      <c r="T534" s="1"/>
      <c r="U534" s="1"/>
    </row>
    <row r="535" spans="1:21" x14ac:dyDescent="0.25">
      <c r="A535" s="6">
        <v>528</v>
      </c>
      <c r="B535" s="22"/>
      <c r="C535" s="22"/>
      <c r="D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3"/>
      <c r="Q535" s="1"/>
      <c r="R535" s="1"/>
      <c r="S535" s="1"/>
      <c r="T535" s="1"/>
      <c r="U535" s="1"/>
    </row>
    <row r="536" spans="1:21" x14ac:dyDescent="0.25">
      <c r="A536" s="6">
        <v>529</v>
      </c>
      <c r="B536" s="22"/>
      <c r="C536" s="22"/>
      <c r="D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3"/>
      <c r="Q536" s="1"/>
      <c r="R536" s="1"/>
      <c r="S536" s="1"/>
      <c r="T536" s="1"/>
      <c r="U536" s="1"/>
    </row>
    <row r="537" spans="1:21" x14ac:dyDescent="0.25">
      <c r="A537" s="6">
        <v>530</v>
      </c>
      <c r="B537" s="22"/>
      <c r="C537" s="22"/>
      <c r="D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3"/>
      <c r="Q537" s="1"/>
      <c r="R537" s="1"/>
      <c r="S537" s="1"/>
      <c r="T537" s="1"/>
      <c r="U537" s="1"/>
    </row>
    <row r="538" spans="1:21" x14ac:dyDescent="0.25">
      <c r="A538" s="6">
        <v>531</v>
      </c>
      <c r="B538" s="22"/>
      <c r="C538" s="22"/>
      <c r="D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3"/>
      <c r="Q538" s="1"/>
      <c r="R538" s="1"/>
      <c r="S538" s="1"/>
      <c r="T538" s="1"/>
      <c r="U538" s="1"/>
    </row>
    <row r="539" spans="1:21" x14ac:dyDescent="0.25">
      <c r="A539" s="6">
        <v>532</v>
      </c>
      <c r="B539" s="22"/>
      <c r="C539" s="22"/>
      <c r="D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3"/>
      <c r="Q539" s="1"/>
      <c r="R539" s="1"/>
      <c r="S539" s="1"/>
      <c r="T539" s="1"/>
      <c r="U539" s="1"/>
    </row>
    <row r="540" spans="1:21" x14ac:dyDescent="0.25">
      <c r="A540" s="6">
        <v>533</v>
      </c>
      <c r="B540" s="22"/>
      <c r="C540" s="22"/>
      <c r="D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3"/>
      <c r="Q540" s="1"/>
      <c r="R540" s="1"/>
      <c r="S540" s="1"/>
      <c r="T540" s="1"/>
      <c r="U540" s="1"/>
    </row>
    <row r="541" spans="1:21" x14ac:dyDescent="0.25">
      <c r="A541" s="6">
        <v>534</v>
      </c>
      <c r="B541" s="22"/>
      <c r="C541" s="22"/>
      <c r="D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3"/>
      <c r="Q541" s="1"/>
      <c r="R541" s="1"/>
      <c r="S541" s="1"/>
      <c r="T541" s="1"/>
      <c r="U541" s="1"/>
    </row>
    <row r="542" spans="1:21" x14ac:dyDescent="0.25">
      <c r="A542" s="6">
        <v>535</v>
      </c>
      <c r="B542" s="22"/>
      <c r="C542" s="22"/>
      <c r="D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3"/>
      <c r="Q542" s="1"/>
      <c r="R542" s="1"/>
      <c r="S542" s="1"/>
      <c r="T542" s="1"/>
      <c r="U542" s="1"/>
    </row>
    <row r="543" spans="1:21" x14ac:dyDescent="0.25">
      <c r="A543" s="6">
        <v>536</v>
      </c>
      <c r="B543" s="22"/>
      <c r="C543" s="22"/>
      <c r="D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3"/>
      <c r="Q543" s="1"/>
      <c r="R543" s="1"/>
      <c r="S543" s="1"/>
      <c r="T543" s="1"/>
      <c r="U543" s="1"/>
    </row>
    <row r="544" spans="1:21" x14ac:dyDescent="0.25">
      <c r="A544" s="6">
        <v>537</v>
      </c>
      <c r="B544" s="22"/>
      <c r="C544" s="22"/>
      <c r="D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3"/>
      <c r="Q544" s="1"/>
      <c r="R544" s="1"/>
      <c r="S544" s="1"/>
      <c r="T544" s="1"/>
      <c r="U544" s="1"/>
    </row>
    <row r="545" spans="1:21" x14ac:dyDescent="0.25">
      <c r="A545" s="6">
        <v>538</v>
      </c>
      <c r="B545" s="22"/>
      <c r="C545" s="22"/>
      <c r="D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3"/>
      <c r="Q545" s="1"/>
      <c r="R545" s="1"/>
      <c r="S545" s="1"/>
      <c r="T545" s="1"/>
      <c r="U545" s="1"/>
    </row>
    <row r="546" spans="1:21" x14ac:dyDescent="0.25">
      <c r="A546" s="6">
        <v>539</v>
      </c>
      <c r="B546" s="22"/>
      <c r="C546" s="22"/>
      <c r="D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3"/>
      <c r="Q546" s="1"/>
      <c r="R546" s="1"/>
      <c r="S546" s="1"/>
      <c r="T546" s="1"/>
      <c r="U546" s="1"/>
    </row>
    <row r="547" spans="1:21" x14ac:dyDescent="0.25">
      <c r="A547" s="6">
        <v>540</v>
      </c>
      <c r="B547" s="22"/>
      <c r="C547" s="22"/>
      <c r="D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3"/>
      <c r="Q547" s="1"/>
      <c r="R547" s="1"/>
      <c r="S547" s="1"/>
      <c r="T547" s="1"/>
      <c r="U547" s="1"/>
    </row>
    <row r="548" spans="1:21" x14ac:dyDescent="0.25">
      <c r="A548" s="6">
        <v>541</v>
      </c>
      <c r="B548" s="22"/>
      <c r="C548" s="22"/>
      <c r="D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3"/>
      <c r="Q548" s="1"/>
      <c r="R548" s="1"/>
      <c r="S548" s="1"/>
      <c r="T548" s="1"/>
      <c r="U548" s="1"/>
    </row>
    <row r="549" spans="1:21" x14ac:dyDescent="0.25">
      <c r="A549" s="6">
        <v>542</v>
      </c>
      <c r="B549" s="22"/>
      <c r="C549" s="22"/>
      <c r="D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3"/>
      <c r="Q549" s="1"/>
      <c r="R549" s="1"/>
      <c r="S549" s="1"/>
      <c r="T549" s="1"/>
      <c r="U549" s="1"/>
    </row>
    <row r="550" spans="1:21" x14ac:dyDescent="0.25">
      <c r="A550" s="6">
        <v>543</v>
      </c>
      <c r="B550" s="22"/>
      <c r="C550" s="22"/>
      <c r="D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3"/>
      <c r="Q550" s="1"/>
      <c r="R550" s="1"/>
      <c r="S550" s="1"/>
      <c r="T550" s="1"/>
      <c r="U550" s="1"/>
    </row>
    <row r="551" spans="1:21" x14ac:dyDescent="0.25">
      <c r="A551" s="6">
        <v>544</v>
      </c>
      <c r="B551" s="22"/>
      <c r="C551" s="22"/>
      <c r="D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3"/>
      <c r="Q551" s="1"/>
      <c r="R551" s="1"/>
      <c r="S551" s="1"/>
      <c r="T551" s="1"/>
      <c r="U551" s="1"/>
    </row>
    <row r="552" spans="1:21" x14ac:dyDescent="0.25">
      <c r="A552" s="6">
        <v>545</v>
      </c>
      <c r="B552" s="22"/>
      <c r="C552" s="22"/>
      <c r="D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3"/>
      <c r="Q552" s="1"/>
      <c r="R552" s="1"/>
      <c r="S552" s="1"/>
      <c r="T552" s="1"/>
      <c r="U552" s="1"/>
    </row>
    <row r="553" spans="1:21" x14ac:dyDescent="0.25">
      <c r="A553" s="6">
        <v>546</v>
      </c>
      <c r="B553" s="22"/>
      <c r="C553" s="22"/>
      <c r="D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3"/>
      <c r="Q553" s="1"/>
      <c r="R553" s="1"/>
      <c r="S553" s="1"/>
      <c r="T553" s="1"/>
      <c r="U553" s="1"/>
    </row>
    <row r="554" spans="1:21" x14ac:dyDescent="0.25">
      <c r="A554" s="6">
        <v>547</v>
      </c>
      <c r="B554" s="22"/>
      <c r="C554" s="22"/>
      <c r="D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3"/>
      <c r="Q554" s="1"/>
      <c r="R554" s="1"/>
      <c r="S554" s="1"/>
      <c r="T554" s="1"/>
      <c r="U554" s="1"/>
    </row>
    <row r="555" spans="1:21" x14ac:dyDescent="0.25">
      <c r="A555" s="6">
        <v>548</v>
      </c>
      <c r="B555" s="22"/>
      <c r="C555" s="22"/>
      <c r="D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3"/>
      <c r="Q555" s="1"/>
      <c r="R555" s="1"/>
      <c r="S555" s="1"/>
      <c r="T555" s="1"/>
      <c r="U555" s="1"/>
    </row>
    <row r="556" spans="1:21" x14ac:dyDescent="0.25">
      <c r="A556" s="6">
        <v>549</v>
      </c>
      <c r="B556" s="22"/>
      <c r="C556" s="22"/>
      <c r="D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3"/>
      <c r="Q556" s="1"/>
      <c r="R556" s="1"/>
      <c r="S556" s="1"/>
      <c r="T556" s="1"/>
      <c r="U556" s="1"/>
    </row>
    <row r="557" spans="1:21" x14ac:dyDescent="0.25">
      <c r="A557" s="6">
        <v>550</v>
      </c>
      <c r="B557" s="22"/>
      <c r="C557" s="22"/>
      <c r="D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3"/>
      <c r="Q557" s="1"/>
      <c r="R557" s="1"/>
      <c r="S557" s="1"/>
      <c r="T557" s="1"/>
      <c r="U557" s="1"/>
    </row>
    <row r="558" spans="1:21" x14ac:dyDescent="0.25">
      <c r="A558" s="6">
        <v>551</v>
      </c>
      <c r="B558" s="22"/>
      <c r="C558" s="22"/>
      <c r="D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3"/>
      <c r="Q558" s="1"/>
      <c r="R558" s="1"/>
      <c r="S558" s="1"/>
      <c r="T558" s="1"/>
      <c r="U558" s="1"/>
    </row>
    <row r="559" spans="1:21" x14ac:dyDescent="0.25">
      <c r="A559" s="6">
        <v>552</v>
      </c>
      <c r="B559" s="22"/>
      <c r="C559" s="22"/>
      <c r="D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3"/>
      <c r="Q559" s="1"/>
      <c r="R559" s="1"/>
      <c r="S559" s="1"/>
      <c r="T559" s="1"/>
      <c r="U559" s="1"/>
    </row>
    <row r="560" spans="1:21" x14ac:dyDescent="0.25">
      <c r="A560" s="6">
        <v>553</v>
      </c>
      <c r="B560" s="22"/>
      <c r="C560" s="22"/>
      <c r="D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3"/>
      <c r="Q560" s="1"/>
      <c r="R560" s="1"/>
      <c r="S560" s="1"/>
      <c r="T560" s="1"/>
      <c r="U560" s="1"/>
    </row>
    <row r="561" spans="1:21" x14ac:dyDescent="0.25">
      <c r="A561" s="6">
        <v>554</v>
      </c>
      <c r="B561" s="22"/>
      <c r="C561" s="22"/>
      <c r="D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3"/>
      <c r="Q561" s="1"/>
      <c r="R561" s="1"/>
      <c r="S561" s="1"/>
      <c r="T561" s="1"/>
      <c r="U561" s="1"/>
    </row>
    <row r="562" spans="1:21" x14ac:dyDescent="0.25">
      <c r="A562" s="6">
        <v>555</v>
      </c>
      <c r="B562" s="22"/>
      <c r="C562" s="22"/>
      <c r="D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3"/>
      <c r="Q562" s="1"/>
      <c r="R562" s="1"/>
      <c r="S562" s="1"/>
      <c r="T562" s="1"/>
      <c r="U562" s="1"/>
    </row>
    <row r="563" spans="1:21" x14ac:dyDescent="0.25">
      <c r="A563" s="6">
        <v>556</v>
      </c>
      <c r="B563" s="22"/>
      <c r="C563" s="22"/>
      <c r="D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3"/>
      <c r="Q563" s="1"/>
      <c r="R563" s="1"/>
      <c r="S563" s="1"/>
      <c r="T563" s="1"/>
      <c r="U563" s="1"/>
    </row>
    <row r="564" spans="1:21" x14ac:dyDescent="0.25">
      <c r="A564" s="6">
        <v>557</v>
      </c>
      <c r="B564" s="22"/>
      <c r="C564" s="22"/>
      <c r="D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3"/>
      <c r="Q564" s="1"/>
      <c r="R564" s="1"/>
      <c r="S564" s="1"/>
      <c r="T564" s="1"/>
      <c r="U564" s="1"/>
    </row>
    <row r="565" spans="1:21" x14ac:dyDescent="0.25">
      <c r="A565" s="6">
        <v>558</v>
      </c>
      <c r="B565" s="22"/>
      <c r="C565" s="22"/>
      <c r="D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3"/>
      <c r="Q565" s="1"/>
      <c r="R565" s="1"/>
      <c r="S565" s="1"/>
      <c r="T565" s="1"/>
      <c r="U565" s="1"/>
    </row>
    <row r="566" spans="1:21" x14ac:dyDescent="0.25">
      <c r="A566" s="6">
        <v>559</v>
      </c>
      <c r="B566" s="22"/>
      <c r="C566" s="22"/>
      <c r="D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3"/>
      <c r="Q566" s="1"/>
      <c r="R566" s="1"/>
      <c r="S566" s="1"/>
      <c r="T566" s="1"/>
      <c r="U566" s="1"/>
    </row>
    <row r="567" spans="1:21" x14ac:dyDescent="0.25">
      <c r="A567" s="6">
        <v>560</v>
      </c>
      <c r="B567" s="22"/>
      <c r="C567" s="22"/>
      <c r="D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3"/>
      <c r="Q567" s="1"/>
      <c r="R567" s="1"/>
      <c r="S567" s="1"/>
      <c r="T567" s="1"/>
      <c r="U567" s="1"/>
    </row>
    <row r="568" spans="1:21" x14ac:dyDescent="0.25">
      <c r="A568" s="6">
        <v>561</v>
      </c>
      <c r="B568" s="22"/>
      <c r="C568" s="22"/>
      <c r="D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3"/>
      <c r="Q568" s="1"/>
      <c r="R568" s="1"/>
      <c r="S568" s="1"/>
      <c r="T568" s="1"/>
      <c r="U568" s="1"/>
    </row>
    <row r="569" spans="1:21" x14ac:dyDescent="0.25">
      <c r="A569" s="6">
        <v>562</v>
      </c>
      <c r="B569" s="22"/>
      <c r="C569" s="22"/>
      <c r="D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3"/>
      <c r="Q569" s="1"/>
      <c r="R569" s="1"/>
      <c r="S569" s="1"/>
      <c r="T569" s="1"/>
      <c r="U569" s="1"/>
    </row>
    <row r="570" spans="1:21" x14ac:dyDescent="0.25">
      <c r="A570" s="6">
        <v>563</v>
      </c>
      <c r="B570" s="22"/>
      <c r="C570" s="22"/>
      <c r="D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3"/>
      <c r="Q570" s="1"/>
      <c r="R570" s="1"/>
      <c r="S570" s="1"/>
      <c r="T570" s="1"/>
      <c r="U570" s="1"/>
    </row>
    <row r="571" spans="1:21" x14ac:dyDescent="0.25">
      <c r="A571" s="6">
        <v>564</v>
      </c>
      <c r="B571" s="22"/>
      <c r="C571" s="22"/>
      <c r="D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3"/>
      <c r="Q571" s="1"/>
      <c r="R571" s="1"/>
      <c r="S571" s="1"/>
      <c r="T571" s="1"/>
      <c r="U571" s="1"/>
    </row>
    <row r="572" spans="1:21" x14ac:dyDescent="0.25">
      <c r="A572" s="6">
        <v>565</v>
      </c>
      <c r="B572" s="22"/>
      <c r="C572" s="22"/>
      <c r="D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3"/>
      <c r="Q572" s="1"/>
      <c r="R572" s="1"/>
      <c r="S572" s="1"/>
      <c r="T572" s="1"/>
      <c r="U572" s="1"/>
    </row>
    <row r="573" spans="1:21" x14ac:dyDescent="0.25">
      <c r="A573" s="6">
        <v>566</v>
      </c>
      <c r="B573" s="22"/>
      <c r="C573" s="22"/>
      <c r="D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3"/>
      <c r="Q573" s="1"/>
      <c r="R573" s="1"/>
      <c r="S573" s="1"/>
      <c r="T573" s="1"/>
      <c r="U573" s="1"/>
    </row>
    <row r="574" spans="1:21" x14ac:dyDescent="0.25">
      <c r="A574" s="6">
        <v>567</v>
      </c>
      <c r="B574" s="22"/>
      <c r="C574" s="22"/>
      <c r="D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3"/>
      <c r="Q574" s="1"/>
      <c r="R574" s="1"/>
      <c r="S574" s="1"/>
      <c r="T574" s="1"/>
      <c r="U574" s="1"/>
    </row>
    <row r="575" spans="1:21" x14ac:dyDescent="0.25">
      <c r="A575" s="6">
        <v>568</v>
      </c>
      <c r="B575" s="22"/>
      <c r="C575" s="22"/>
      <c r="D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3"/>
      <c r="Q575" s="1"/>
      <c r="R575" s="1"/>
      <c r="S575" s="1"/>
      <c r="T575" s="1"/>
      <c r="U575" s="1"/>
    </row>
    <row r="576" spans="1:21" x14ac:dyDescent="0.25">
      <c r="A576" s="6">
        <v>569</v>
      </c>
      <c r="B576" s="22"/>
      <c r="C576" s="22"/>
      <c r="D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3"/>
      <c r="Q576" s="1"/>
      <c r="R576" s="1"/>
      <c r="S576" s="1"/>
      <c r="T576" s="1"/>
      <c r="U576" s="1"/>
    </row>
    <row r="577" spans="1:21" x14ac:dyDescent="0.25">
      <c r="A577" s="6">
        <v>570</v>
      </c>
      <c r="B577" s="22"/>
      <c r="C577" s="22"/>
      <c r="D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3"/>
      <c r="Q577" s="1"/>
      <c r="R577" s="1"/>
      <c r="S577" s="1"/>
      <c r="T577" s="1"/>
      <c r="U577" s="1"/>
    </row>
    <row r="578" spans="1:21" x14ac:dyDescent="0.25">
      <c r="A578" s="6">
        <v>571</v>
      </c>
      <c r="B578" s="22"/>
      <c r="C578" s="22"/>
      <c r="D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3"/>
      <c r="Q578" s="1"/>
      <c r="R578" s="1"/>
      <c r="S578" s="1"/>
      <c r="T578" s="1"/>
      <c r="U578" s="1"/>
    </row>
    <row r="579" spans="1:21" x14ac:dyDescent="0.25">
      <c r="A579" s="6">
        <v>572</v>
      </c>
      <c r="B579" s="22"/>
      <c r="C579" s="22"/>
      <c r="D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3"/>
      <c r="Q579" s="1"/>
      <c r="R579" s="1"/>
      <c r="S579" s="1"/>
      <c r="T579" s="1"/>
      <c r="U579" s="1"/>
    </row>
    <row r="580" spans="1:21" x14ac:dyDescent="0.25">
      <c r="A580" s="6">
        <v>573</v>
      </c>
      <c r="B580" s="22"/>
      <c r="C580" s="22"/>
      <c r="D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3"/>
      <c r="Q580" s="1"/>
      <c r="R580" s="1"/>
      <c r="S580" s="1"/>
      <c r="T580" s="1"/>
      <c r="U580" s="1"/>
    </row>
    <row r="581" spans="1:21" x14ac:dyDescent="0.25">
      <c r="A581" s="6">
        <v>574</v>
      </c>
      <c r="B581" s="22"/>
      <c r="C581" s="22"/>
      <c r="D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3"/>
      <c r="Q581" s="1"/>
      <c r="R581" s="1"/>
      <c r="S581" s="1"/>
      <c r="T581" s="1"/>
      <c r="U581" s="1"/>
    </row>
    <row r="582" spans="1:21" x14ac:dyDescent="0.25">
      <c r="A582" s="6">
        <v>575</v>
      </c>
      <c r="B582" s="22"/>
      <c r="C582" s="22"/>
      <c r="D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3"/>
      <c r="Q582" s="1"/>
      <c r="R582" s="1"/>
      <c r="S582" s="1"/>
      <c r="T582" s="1"/>
      <c r="U582" s="1"/>
    </row>
    <row r="583" spans="1:21" x14ac:dyDescent="0.25">
      <c r="A583" s="6">
        <v>576</v>
      </c>
      <c r="B583" s="22"/>
      <c r="C583" s="22"/>
      <c r="D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3"/>
      <c r="Q583" s="1"/>
      <c r="R583" s="1"/>
      <c r="S583" s="1"/>
      <c r="T583" s="1"/>
      <c r="U583" s="1"/>
    </row>
    <row r="584" spans="1:21" x14ac:dyDescent="0.25">
      <c r="A584" s="6">
        <v>577</v>
      </c>
      <c r="B584" s="22"/>
      <c r="C584" s="22"/>
      <c r="D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3"/>
      <c r="Q584" s="1"/>
      <c r="R584" s="1"/>
      <c r="S584" s="1"/>
      <c r="T584" s="1"/>
      <c r="U584" s="1"/>
    </row>
    <row r="585" spans="1:21" x14ac:dyDescent="0.25">
      <c r="A585" s="6">
        <v>578</v>
      </c>
      <c r="B585" s="22"/>
      <c r="C585" s="22"/>
      <c r="D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3"/>
      <c r="Q585" s="1"/>
      <c r="R585" s="1"/>
      <c r="S585" s="1"/>
      <c r="T585" s="1"/>
      <c r="U585" s="1"/>
    </row>
    <row r="586" spans="1:21" x14ac:dyDescent="0.25">
      <c r="A586" s="6">
        <v>579</v>
      </c>
      <c r="B586" s="22"/>
      <c r="C586" s="22"/>
      <c r="D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3"/>
      <c r="Q586" s="1"/>
      <c r="R586" s="1"/>
      <c r="S586" s="1"/>
      <c r="T586" s="1"/>
      <c r="U586" s="1"/>
    </row>
    <row r="587" spans="1:21" x14ac:dyDescent="0.25">
      <c r="A587" s="6">
        <v>580</v>
      </c>
      <c r="B587" s="22"/>
      <c r="C587" s="22"/>
      <c r="D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3"/>
      <c r="Q587" s="1"/>
      <c r="R587" s="1"/>
      <c r="S587" s="1"/>
      <c r="T587" s="1"/>
      <c r="U587" s="1"/>
    </row>
    <row r="588" spans="1:21" x14ac:dyDescent="0.25">
      <c r="A588" s="6">
        <v>581</v>
      </c>
      <c r="B588" s="22"/>
      <c r="C588" s="22"/>
      <c r="D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3"/>
      <c r="Q588" s="1"/>
      <c r="R588" s="1"/>
      <c r="S588" s="1"/>
      <c r="T588" s="1"/>
      <c r="U588" s="1"/>
    </row>
    <row r="589" spans="1:21" x14ac:dyDescent="0.25">
      <c r="A589" s="6">
        <v>582</v>
      </c>
      <c r="B589" s="22"/>
      <c r="C589" s="22"/>
      <c r="D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3"/>
      <c r="Q589" s="1"/>
      <c r="R589" s="1"/>
      <c r="S589" s="1"/>
      <c r="T589" s="1"/>
      <c r="U589" s="1"/>
    </row>
    <row r="590" spans="1:21" x14ac:dyDescent="0.25">
      <c r="A590" s="6">
        <v>583</v>
      </c>
      <c r="B590" s="22"/>
      <c r="C590" s="22"/>
      <c r="D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3"/>
      <c r="Q590" s="1"/>
      <c r="R590" s="1"/>
      <c r="S590" s="1"/>
      <c r="T590" s="1"/>
      <c r="U590" s="1"/>
    </row>
    <row r="591" spans="1:21" x14ac:dyDescent="0.25">
      <c r="A591" s="6">
        <v>584</v>
      </c>
      <c r="B591" s="22"/>
      <c r="C591" s="22"/>
      <c r="D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3"/>
      <c r="Q591" s="1"/>
      <c r="R591" s="1"/>
      <c r="S591" s="1"/>
      <c r="T591" s="1"/>
      <c r="U591" s="1"/>
    </row>
    <row r="592" spans="1:21" x14ac:dyDescent="0.25">
      <c r="A592" s="6">
        <v>585</v>
      </c>
      <c r="B592" s="22"/>
      <c r="C592" s="22"/>
      <c r="D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3"/>
      <c r="Q592" s="1"/>
      <c r="R592" s="1"/>
      <c r="S592" s="1"/>
      <c r="T592" s="1"/>
      <c r="U592" s="1"/>
    </row>
    <row r="593" spans="1:21" x14ac:dyDescent="0.25">
      <c r="A593" s="6">
        <v>586</v>
      </c>
      <c r="B593" s="22"/>
      <c r="C593" s="22"/>
      <c r="D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3"/>
      <c r="Q593" s="1"/>
      <c r="R593" s="1"/>
      <c r="S593" s="1"/>
      <c r="T593" s="1"/>
      <c r="U593" s="1"/>
    </row>
    <row r="594" spans="1:21" x14ac:dyDescent="0.25">
      <c r="A594" s="6">
        <v>587</v>
      </c>
      <c r="B594" s="22"/>
      <c r="C594" s="22"/>
      <c r="D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3"/>
      <c r="Q594" s="1"/>
      <c r="R594" s="1"/>
      <c r="S594" s="1"/>
      <c r="T594" s="1"/>
      <c r="U594" s="1"/>
    </row>
    <row r="595" spans="1:21" x14ac:dyDescent="0.25">
      <c r="A595" s="6">
        <v>588</v>
      </c>
      <c r="B595" s="22"/>
      <c r="C595" s="22"/>
      <c r="D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3"/>
      <c r="Q595" s="1"/>
      <c r="R595" s="1"/>
      <c r="S595" s="1"/>
      <c r="T595" s="1"/>
      <c r="U595" s="1"/>
    </row>
    <row r="596" spans="1:21" x14ac:dyDescent="0.25">
      <c r="A596" s="6">
        <v>589</v>
      </c>
      <c r="B596" s="22"/>
      <c r="C596" s="22"/>
      <c r="D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3"/>
      <c r="Q596" s="1"/>
      <c r="R596" s="1"/>
      <c r="S596" s="1"/>
      <c r="T596" s="1"/>
      <c r="U596" s="1"/>
    </row>
    <row r="597" spans="1:21" x14ac:dyDescent="0.25">
      <c r="A597" s="6">
        <v>590</v>
      </c>
      <c r="B597" s="22"/>
      <c r="C597" s="22"/>
      <c r="D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3"/>
      <c r="Q597" s="1"/>
      <c r="R597" s="1"/>
      <c r="S597" s="1"/>
      <c r="T597" s="1"/>
      <c r="U597" s="1"/>
    </row>
    <row r="598" spans="1:21" x14ac:dyDescent="0.25">
      <c r="A598" s="6">
        <v>591</v>
      </c>
      <c r="B598" s="22"/>
      <c r="C598" s="22"/>
      <c r="D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3"/>
      <c r="Q598" s="1"/>
      <c r="R598" s="1"/>
      <c r="S598" s="1"/>
      <c r="T598" s="1"/>
      <c r="U598" s="1"/>
    </row>
    <row r="599" spans="1:21" x14ac:dyDescent="0.25">
      <c r="A599" s="6">
        <v>592</v>
      </c>
      <c r="B599" s="22"/>
      <c r="C599" s="22"/>
      <c r="D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3"/>
      <c r="Q599" s="1"/>
      <c r="R599" s="1"/>
      <c r="S599" s="1"/>
      <c r="T599" s="1"/>
      <c r="U599" s="1"/>
    </row>
    <row r="600" spans="1:21" x14ac:dyDescent="0.25">
      <c r="A600" s="6">
        <v>593</v>
      </c>
      <c r="B600" s="22"/>
      <c r="C600" s="22"/>
      <c r="D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3"/>
      <c r="Q600" s="1"/>
      <c r="R600" s="1"/>
      <c r="S600" s="1"/>
      <c r="T600" s="1"/>
      <c r="U600" s="1"/>
    </row>
    <row r="601" spans="1:21" x14ac:dyDescent="0.25">
      <c r="A601" s="6">
        <v>594</v>
      </c>
      <c r="B601" s="22"/>
      <c r="C601" s="22"/>
      <c r="D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3"/>
      <c r="Q601" s="1"/>
      <c r="R601" s="1"/>
      <c r="S601" s="1"/>
      <c r="T601" s="1"/>
      <c r="U601" s="1"/>
    </row>
    <row r="602" spans="1:21" x14ac:dyDescent="0.25">
      <c r="A602" s="6">
        <v>595</v>
      </c>
      <c r="B602" s="22"/>
      <c r="C602" s="22"/>
      <c r="D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3"/>
      <c r="Q602" s="1"/>
      <c r="R602" s="1"/>
      <c r="S602" s="1"/>
      <c r="T602" s="1"/>
      <c r="U602" s="1"/>
    </row>
    <row r="603" spans="1:21" x14ac:dyDescent="0.25">
      <c r="A603" s="6">
        <v>596</v>
      </c>
      <c r="B603" s="22"/>
      <c r="C603" s="22"/>
      <c r="D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3"/>
      <c r="Q603" s="1"/>
      <c r="R603" s="1"/>
      <c r="S603" s="1"/>
      <c r="T603" s="1"/>
      <c r="U603" s="1"/>
    </row>
    <row r="604" spans="1:21" x14ac:dyDescent="0.25">
      <c r="A604" s="6">
        <v>597</v>
      </c>
      <c r="B604" s="22"/>
      <c r="C604" s="22"/>
      <c r="D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"/>
      <c r="Q604" s="1"/>
      <c r="R604" s="1"/>
      <c r="S604" s="1"/>
      <c r="T604" s="1"/>
      <c r="U604" s="1"/>
    </row>
    <row r="605" spans="1:21" x14ac:dyDescent="0.25">
      <c r="A605" s="6">
        <v>598</v>
      </c>
      <c r="B605" s="22"/>
      <c r="C605" s="22"/>
      <c r="D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3"/>
      <c r="Q605" s="1"/>
      <c r="R605" s="1"/>
      <c r="S605" s="1"/>
      <c r="T605" s="1"/>
      <c r="U605" s="1"/>
    </row>
    <row r="606" spans="1:21" x14ac:dyDescent="0.25">
      <c r="A606" s="6">
        <v>599</v>
      </c>
      <c r="B606" s="22"/>
      <c r="C606" s="22"/>
      <c r="D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3"/>
      <c r="Q606" s="1"/>
      <c r="R606" s="1"/>
      <c r="S606" s="1"/>
      <c r="T606" s="1"/>
      <c r="U606" s="1"/>
    </row>
    <row r="607" spans="1:21" x14ac:dyDescent="0.25">
      <c r="A607" s="6">
        <v>600</v>
      </c>
      <c r="B607" s="22"/>
      <c r="C607" s="22"/>
      <c r="D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3"/>
      <c r="Q607" s="1"/>
      <c r="R607" s="1"/>
      <c r="S607" s="1"/>
      <c r="T607" s="1"/>
      <c r="U607" s="1"/>
    </row>
    <row r="608" spans="1:21" x14ac:dyDescent="0.25">
      <c r="A608" s="6">
        <v>601</v>
      </c>
      <c r="B608" s="22"/>
      <c r="C608" s="22"/>
      <c r="D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3"/>
      <c r="Q608" s="1"/>
      <c r="R608" s="1"/>
      <c r="S608" s="1"/>
      <c r="T608" s="1"/>
      <c r="U608" s="1"/>
    </row>
    <row r="609" spans="1:21" x14ac:dyDescent="0.25">
      <c r="A609" s="6">
        <v>602</v>
      </c>
      <c r="B609" s="22"/>
      <c r="C609" s="22"/>
      <c r="D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3"/>
      <c r="Q609" s="1"/>
      <c r="R609" s="1"/>
      <c r="S609" s="1"/>
      <c r="T609" s="1"/>
      <c r="U609" s="1"/>
    </row>
    <row r="610" spans="1:21" x14ac:dyDescent="0.25">
      <c r="A610" s="6">
        <v>603</v>
      </c>
      <c r="B610" s="22"/>
      <c r="C610" s="22"/>
      <c r="D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3"/>
      <c r="Q610" s="1"/>
      <c r="R610" s="1"/>
      <c r="S610" s="1"/>
      <c r="T610" s="1"/>
      <c r="U610" s="1"/>
    </row>
    <row r="611" spans="1:21" x14ac:dyDescent="0.25">
      <c r="A611" s="6">
        <v>604</v>
      </c>
      <c r="B611" s="22"/>
      <c r="C611" s="22"/>
      <c r="D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3"/>
      <c r="Q611" s="1"/>
      <c r="R611" s="1"/>
      <c r="S611" s="1"/>
      <c r="T611" s="1"/>
      <c r="U611" s="1"/>
    </row>
    <row r="612" spans="1:21" x14ac:dyDescent="0.25">
      <c r="A612" s="6">
        <v>605</v>
      </c>
      <c r="B612" s="22"/>
      <c r="C612" s="22"/>
      <c r="D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3"/>
      <c r="Q612" s="1"/>
      <c r="R612" s="1"/>
      <c r="S612" s="1"/>
      <c r="T612" s="1"/>
      <c r="U612" s="1"/>
    </row>
    <row r="613" spans="1:21" x14ac:dyDescent="0.25">
      <c r="A613" s="6">
        <v>606</v>
      </c>
      <c r="B613" s="22"/>
      <c r="C613" s="22"/>
      <c r="D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3"/>
      <c r="Q613" s="1"/>
      <c r="R613" s="1"/>
      <c r="S613" s="1"/>
      <c r="T613" s="1"/>
      <c r="U613" s="1"/>
    </row>
    <row r="614" spans="1:21" x14ac:dyDescent="0.25">
      <c r="A614" s="6">
        <v>607</v>
      </c>
      <c r="B614" s="22"/>
      <c r="C614" s="22"/>
      <c r="D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3"/>
      <c r="Q614" s="1"/>
      <c r="R614" s="1"/>
      <c r="S614" s="1"/>
      <c r="T614" s="1"/>
      <c r="U614" s="1"/>
    </row>
    <row r="615" spans="1:21" x14ac:dyDescent="0.25">
      <c r="A615" s="6">
        <v>608</v>
      </c>
      <c r="B615" s="22"/>
      <c r="C615" s="22"/>
      <c r="D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3"/>
      <c r="Q615" s="1"/>
      <c r="R615" s="1"/>
      <c r="S615" s="1"/>
      <c r="T615" s="1"/>
      <c r="U615" s="1"/>
    </row>
    <row r="616" spans="1:21" x14ac:dyDescent="0.25">
      <c r="A616" s="6">
        <v>609</v>
      </c>
      <c r="B616" s="22"/>
      <c r="C616" s="22"/>
      <c r="D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3"/>
      <c r="Q616" s="1"/>
      <c r="R616" s="1"/>
      <c r="S616" s="1"/>
      <c r="T616" s="1"/>
      <c r="U616" s="1"/>
    </row>
    <row r="617" spans="1:21" x14ac:dyDescent="0.25">
      <c r="A617" s="6">
        <v>610</v>
      </c>
      <c r="B617" s="22"/>
      <c r="C617" s="22"/>
      <c r="D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3"/>
      <c r="Q617" s="1"/>
      <c r="R617" s="1"/>
      <c r="S617" s="1"/>
      <c r="T617" s="1"/>
      <c r="U617" s="1"/>
    </row>
    <row r="618" spans="1:21" x14ac:dyDescent="0.25">
      <c r="A618" s="6">
        <v>611</v>
      </c>
      <c r="B618" s="22"/>
      <c r="C618" s="22"/>
      <c r="D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3"/>
      <c r="Q618" s="1"/>
      <c r="R618" s="1"/>
      <c r="S618" s="1"/>
      <c r="T618" s="1"/>
      <c r="U618" s="1"/>
    </row>
    <row r="619" spans="1:21" x14ac:dyDescent="0.25">
      <c r="A619" s="6">
        <v>612</v>
      </c>
      <c r="B619" s="22"/>
      <c r="C619" s="22"/>
      <c r="D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3"/>
      <c r="Q619" s="1"/>
      <c r="R619" s="1"/>
      <c r="S619" s="1"/>
      <c r="T619" s="1"/>
      <c r="U619" s="1"/>
    </row>
    <row r="620" spans="1:21" x14ac:dyDescent="0.25">
      <c r="A620" s="6">
        <v>613</v>
      </c>
      <c r="B620" s="22"/>
      <c r="C620" s="22"/>
      <c r="D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3"/>
      <c r="Q620" s="1"/>
      <c r="R620" s="1"/>
      <c r="S620" s="1"/>
      <c r="T620" s="1"/>
      <c r="U620" s="1"/>
    </row>
    <row r="621" spans="1:21" x14ac:dyDescent="0.25">
      <c r="A621" s="6">
        <v>614</v>
      </c>
      <c r="B621" s="22"/>
      <c r="C621" s="22"/>
      <c r="D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3"/>
      <c r="Q621" s="1"/>
      <c r="R621" s="1"/>
      <c r="S621" s="1"/>
      <c r="T621" s="1"/>
      <c r="U621" s="1"/>
    </row>
    <row r="622" spans="1:21" x14ac:dyDescent="0.25">
      <c r="A622" s="6">
        <v>615</v>
      </c>
      <c r="B622" s="22"/>
      <c r="C622" s="22"/>
      <c r="D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3"/>
      <c r="Q622" s="1"/>
      <c r="R622" s="1"/>
      <c r="S622" s="1"/>
      <c r="T622" s="1"/>
      <c r="U622" s="1"/>
    </row>
    <row r="623" spans="1:21" x14ac:dyDescent="0.25">
      <c r="A623" s="6">
        <v>616</v>
      </c>
      <c r="B623" s="22"/>
      <c r="C623" s="22"/>
      <c r="D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3"/>
      <c r="Q623" s="1"/>
      <c r="R623" s="1"/>
      <c r="S623" s="1"/>
      <c r="T623" s="1"/>
      <c r="U623" s="1"/>
    </row>
    <row r="624" spans="1:21" x14ac:dyDescent="0.25">
      <c r="A624" s="6">
        <v>617</v>
      </c>
      <c r="B624" s="22"/>
      <c r="C624" s="22"/>
      <c r="D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3"/>
      <c r="Q624" s="1"/>
      <c r="R624" s="1"/>
      <c r="S624" s="1"/>
      <c r="T624" s="1"/>
      <c r="U624" s="1"/>
    </row>
    <row r="625" spans="1:21" x14ac:dyDescent="0.25">
      <c r="A625" s="6">
        <v>618</v>
      </c>
      <c r="B625" s="22"/>
      <c r="C625" s="22"/>
      <c r="D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3"/>
      <c r="Q625" s="1"/>
      <c r="R625" s="1"/>
      <c r="S625" s="1"/>
      <c r="T625" s="1"/>
      <c r="U625" s="1"/>
    </row>
    <row r="626" spans="1:21" x14ac:dyDescent="0.25">
      <c r="A626" s="6">
        <v>619</v>
      </c>
      <c r="B626" s="22"/>
      <c r="C626" s="22"/>
      <c r="D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3"/>
      <c r="Q626" s="1"/>
      <c r="R626" s="1"/>
      <c r="S626" s="1"/>
      <c r="T626" s="1"/>
      <c r="U626" s="1"/>
    </row>
    <row r="627" spans="1:21" x14ac:dyDescent="0.25">
      <c r="A627" s="6">
        <v>620</v>
      </c>
      <c r="B627" s="22"/>
      <c r="C627" s="22"/>
      <c r="D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3"/>
      <c r="Q627" s="1"/>
      <c r="R627" s="1"/>
      <c r="S627" s="1"/>
      <c r="T627" s="1"/>
      <c r="U627" s="1"/>
    </row>
    <row r="628" spans="1:21" x14ac:dyDescent="0.25">
      <c r="A628" s="6">
        <v>621</v>
      </c>
      <c r="B628" s="22"/>
      <c r="C628" s="22"/>
      <c r="D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3"/>
      <c r="Q628" s="1"/>
      <c r="R628" s="1"/>
      <c r="S628" s="1"/>
      <c r="T628" s="1"/>
      <c r="U628" s="1"/>
    </row>
    <row r="629" spans="1:21" x14ac:dyDescent="0.25">
      <c r="A629" s="6">
        <v>622</v>
      </c>
      <c r="B629" s="22"/>
      <c r="C629" s="22"/>
      <c r="D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3"/>
      <c r="Q629" s="1"/>
      <c r="R629" s="1"/>
      <c r="S629" s="1"/>
      <c r="T629" s="1"/>
      <c r="U629" s="1"/>
    </row>
    <row r="630" spans="1:21" x14ac:dyDescent="0.25">
      <c r="A630" s="6">
        <v>623</v>
      </c>
      <c r="B630" s="22"/>
      <c r="C630" s="22"/>
      <c r="D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3"/>
      <c r="Q630" s="1"/>
      <c r="R630" s="1"/>
      <c r="S630" s="1"/>
      <c r="T630" s="1"/>
      <c r="U630" s="1"/>
    </row>
    <row r="631" spans="1:21" x14ac:dyDescent="0.25">
      <c r="A631" s="6">
        <v>624</v>
      </c>
      <c r="B631" s="22"/>
      <c r="C631" s="22"/>
      <c r="D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3"/>
      <c r="Q631" s="1"/>
      <c r="R631" s="1"/>
      <c r="S631" s="1"/>
      <c r="T631" s="1"/>
      <c r="U631" s="1"/>
    </row>
    <row r="632" spans="1:21" x14ac:dyDescent="0.25">
      <c r="A632" s="6">
        <v>625</v>
      </c>
      <c r="B632" s="22"/>
      <c r="C632" s="22"/>
      <c r="D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3"/>
      <c r="Q632" s="1"/>
      <c r="R632" s="1"/>
      <c r="S632" s="1"/>
      <c r="T632" s="1"/>
      <c r="U632" s="1"/>
    </row>
    <row r="633" spans="1:21" x14ac:dyDescent="0.25">
      <c r="A633" s="6">
        <v>626</v>
      </c>
      <c r="B633" s="22"/>
      <c r="C633" s="22"/>
      <c r="D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3"/>
      <c r="Q633" s="1"/>
      <c r="R633" s="1"/>
      <c r="S633" s="1"/>
      <c r="T633" s="1"/>
      <c r="U633" s="1"/>
    </row>
    <row r="634" spans="1:21" x14ac:dyDescent="0.25">
      <c r="A634" s="6">
        <v>627</v>
      </c>
      <c r="B634" s="22"/>
      <c r="C634" s="22"/>
      <c r="D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3"/>
      <c r="Q634" s="1"/>
      <c r="R634" s="1"/>
      <c r="S634" s="1"/>
      <c r="T634" s="1"/>
      <c r="U634" s="1"/>
    </row>
    <row r="635" spans="1:21" x14ac:dyDescent="0.25">
      <c r="A635" s="6">
        <v>628</v>
      </c>
      <c r="B635" s="22"/>
      <c r="C635" s="22"/>
      <c r="D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3"/>
      <c r="Q635" s="1"/>
      <c r="R635" s="1"/>
      <c r="S635" s="1"/>
      <c r="T635" s="1"/>
      <c r="U635" s="1"/>
    </row>
    <row r="636" spans="1:21" x14ac:dyDescent="0.25">
      <c r="A636" s="6">
        <v>629</v>
      </c>
      <c r="B636" s="22"/>
      <c r="C636" s="22"/>
      <c r="D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3"/>
      <c r="Q636" s="1"/>
      <c r="R636" s="1"/>
      <c r="S636" s="1"/>
      <c r="T636" s="1"/>
      <c r="U636" s="1"/>
    </row>
    <row r="637" spans="1:21" x14ac:dyDescent="0.25">
      <c r="A637" s="6">
        <v>630</v>
      </c>
      <c r="B637" s="22"/>
      <c r="C637" s="22"/>
      <c r="D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3"/>
      <c r="Q637" s="1"/>
      <c r="R637" s="1"/>
      <c r="S637" s="1"/>
      <c r="T637" s="1"/>
      <c r="U637" s="1"/>
    </row>
    <row r="638" spans="1:21" x14ac:dyDescent="0.25">
      <c r="A638" s="6">
        <v>631</v>
      </c>
      <c r="B638" s="22"/>
      <c r="C638" s="22"/>
      <c r="D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3"/>
      <c r="Q638" s="1"/>
      <c r="R638" s="1"/>
      <c r="S638" s="1"/>
      <c r="T638" s="1"/>
      <c r="U638" s="1"/>
    </row>
    <row r="639" spans="1:21" x14ac:dyDescent="0.25">
      <c r="A639" s="6">
        <v>632</v>
      </c>
      <c r="B639" s="22"/>
      <c r="C639" s="22"/>
      <c r="D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3"/>
      <c r="Q639" s="1"/>
      <c r="R639" s="1"/>
      <c r="S639" s="1"/>
      <c r="T639" s="1"/>
      <c r="U639" s="1"/>
    </row>
    <row r="640" spans="1:21" x14ac:dyDescent="0.25">
      <c r="A640" s="6">
        <v>633</v>
      </c>
      <c r="B640" s="22"/>
      <c r="C640" s="22"/>
      <c r="D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3"/>
      <c r="Q640" s="1"/>
      <c r="R640" s="1"/>
      <c r="S640" s="1"/>
      <c r="T640" s="1"/>
      <c r="U640" s="1"/>
    </row>
    <row r="641" spans="1:21" x14ac:dyDescent="0.25">
      <c r="A641" s="6">
        <v>634</v>
      </c>
      <c r="B641" s="22"/>
      <c r="C641" s="22"/>
      <c r="D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3"/>
      <c r="Q641" s="1"/>
      <c r="R641" s="1"/>
      <c r="S641" s="1"/>
      <c r="T641" s="1"/>
      <c r="U641" s="1"/>
    </row>
    <row r="642" spans="1:21" x14ac:dyDescent="0.25">
      <c r="A642" s="6">
        <v>635</v>
      </c>
      <c r="B642" s="22"/>
      <c r="C642" s="22"/>
      <c r="D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3"/>
      <c r="Q642" s="1"/>
      <c r="R642" s="1"/>
      <c r="S642" s="1"/>
      <c r="T642" s="1"/>
      <c r="U642" s="1"/>
    </row>
    <row r="643" spans="1:21" x14ac:dyDescent="0.25">
      <c r="A643" s="6">
        <v>636</v>
      </c>
      <c r="B643" s="22"/>
      <c r="C643" s="22"/>
      <c r="D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3"/>
      <c r="Q643" s="1"/>
      <c r="R643" s="1"/>
      <c r="S643" s="1"/>
      <c r="T643" s="1"/>
      <c r="U643" s="1"/>
    </row>
    <row r="644" spans="1:21" x14ac:dyDescent="0.25">
      <c r="A644" s="6">
        <v>637</v>
      </c>
      <c r="B644" s="22"/>
      <c r="C644" s="22"/>
      <c r="D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3"/>
      <c r="Q644" s="1"/>
      <c r="R644" s="1"/>
      <c r="S644" s="1"/>
      <c r="T644" s="1"/>
      <c r="U644" s="1"/>
    </row>
    <row r="645" spans="1:21" x14ac:dyDescent="0.25">
      <c r="A645" s="6">
        <v>638</v>
      </c>
      <c r="B645" s="22"/>
      <c r="C645" s="22"/>
      <c r="D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3"/>
      <c r="Q645" s="1"/>
      <c r="R645" s="1"/>
      <c r="S645" s="1"/>
      <c r="T645" s="1"/>
      <c r="U645" s="1"/>
    </row>
    <row r="646" spans="1:21" x14ac:dyDescent="0.25">
      <c r="A646" s="6">
        <v>639</v>
      </c>
      <c r="B646" s="22"/>
      <c r="C646" s="22"/>
      <c r="D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3"/>
      <c r="Q646" s="1"/>
      <c r="R646" s="1"/>
      <c r="S646" s="1"/>
      <c r="T646" s="1"/>
      <c r="U646" s="1"/>
    </row>
    <row r="647" spans="1:21" x14ac:dyDescent="0.25">
      <c r="A647" s="6">
        <v>640</v>
      </c>
      <c r="B647" s="22"/>
      <c r="C647" s="22"/>
      <c r="D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3"/>
      <c r="Q647" s="1"/>
      <c r="R647" s="1"/>
      <c r="S647" s="1"/>
      <c r="T647" s="1"/>
      <c r="U647" s="1"/>
    </row>
    <row r="648" spans="1:21" x14ac:dyDescent="0.25">
      <c r="A648" s="6">
        <v>641</v>
      </c>
      <c r="B648" s="22"/>
      <c r="C648" s="22"/>
      <c r="D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3"/>
      <c r="Q648" s="1"/>
      <c r="R648" s="1"/>
      <c r="S648" s="1"/>
      <c r="T648" s="1"/>
      <c r="U648" s="1"/>
    </row>
    <row r="649" spans="1:21" x14ac:dyDescent="0.25">
      <c r="A649" s="6">
        <v>642</v>
      </c>
      <c r="B649" s="22"/>
      <c r="C649" s="22"/>
      <c r="D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3"/>
      <c r="Q649" s="1"/>
      <c r="R649" s="1"/>
      <c r="S649" s="1"/>
      <c r="T649" s="1"/>
      <c r="U649" s="1"/>
    </row>
    <row r="650" spans="1:21" x14ac:dyDescent="0.25">
      <c r="A650" s="6">
        <v>643</v>
      </c>
      <c r="B650" s="22"/>
      <c r="C650" s="22"/>
      <c r="D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3"/>
      <c r="Q650" s="1"/>
      <c r="R650" s="1"/>
      <c r="S650" s="1"/>
      <c r="T650" s="1"/>
      <c r="U650" s="1"/>
    </row>
    <row r="651" spans="1:21" x14ac:dyDescent="0.25">
      <c r="A651" s="6">
        <v>644</v>
      </c>
      <c r="B651" s="22"/>
      <c r="C651" s="22"/>
      <c r="D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3"/>
      <c r="Q651" s="1"/>
      <c r="R651" s="1"/>
      <c r="S651" s="1"/>
      <c r="T651" s="1"/>
      <c r="U651" s="1"/>
    </row>
    <row r="652" spans="1:21" x14ac:dyDescent="0.25">
      <c r="A652" s="6">
        <v>645</v>
      </c>
      <c r="B652" s="22"/>
      <c r="C652" s="22"/>
      <c r="D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3"/>
      <c r="Q652" s="1"/>
      <c r="R652" s="1"/>
      <c r="S652" s="1"/>
      <c r="T652" s="1"/>
      <c r="U652" s="1"/>
    </row>
    <row r="653" spans="1:21" x14ac:dyDescent="0.25">
      <c r="A653" s="6">
        <v>646</v>
      </c>
      <c r="B653" s="22"/>
      <c r="C653" s="22"/>
      <c r="D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3"/>
      <c r="Q653" s="1"/>
      <c r="R653" s="1"/>
      <c r="S653" s="1"/>
      <c r="T653" s="1"/>
      <c r="U653" s="1"/>
    </row>
    <row r="654" spans="1:21" x14ac:dyDescent="0.25">
      <c r="A654" s="6">
        <v>647</v>
      </c>
      <c r="B654" s="22"/>
      <c r="C654" s="22"/>
      <c r="D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3"/>
      <c r="Q654" s="1"/>
      <c r="R654" s="1"/>
      <c r="S654" s="1"/>
      <c r="T654" s="1"/>
      <c r="U654" s="1"/>
    </row>
    <row r="655" spans="1:21" x14ac:dyDescent="0.25">
      <c r="A655" s="6">
        <v>648</v>
      </c>
      <c r="B655" s="22"/>
      <c r="C655" s="22"/>
      <c r="D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3"/>
      <c r="Q655" s="1"/>
      <c r="R655" s="1"/>
      <c r="S655" s="1"/>
      <c r="T655" s="1"/>
      <c r="U655" s="1"/>
    </row>
    <row r="656" spans="1:21" x14ac:dyDescent="0.25">
      <c r="A656" s="6">
        <v>649</v>
      </c>
      <c r="B656" s="22"/>
      <c r="C656" s="22"/>
      <c r="D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3"/>
      <c r="Q656" s="1"/>
      <c r="R656" s="1"/>
      <c r="S656" s="1"/>
      <c r="T656" s="1"/>
      <c r="U656" s="1"/>
    </row>
    <row r="657" spans="1:21" x14ac:dyDescent="0.25">
      <c r="A657" s="6">
        <v>650</v>
      </c>
      <c r="B657" s="22"/>
      <c r="C657" s="22"/>
      <c r="D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3"/>
      <c r="Q657" s="1"/>
      <c r="R657" s="1"/>
      <c r="S657" s="1"/>
      <c r="T657" s="1"/>
      <c r="U657" s="1"/>
    </row>
    <row r="658" spans="1:21" x14ac:dyDescent="0.25">
      <c r="A658" s="6">
        <v>651</v>
      </c>
      <c r="B658" s="22"/>
      <c r="C658" s="22"/>
      <c r="D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3"/>
      <c r="Q658" s="1"/>
      <c r="R658" s="1"/>
      <c r="S658" s="1"/>
      <c r="T658" s="1"/>
      <c r="U658" s="1"/>
    </row>
    <row r="659" spans="1:21" x14ac:dyDescent="0.25">
      <c r="A659" s="6">
        <v>652</v>
      </c>
      <c r="B659" s="22"/>
      <c r="C659" s="22"/>
      <c r="D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3"/>
      <c r="Q659" s="1"/>
      <c r="R659" s="1"/>
      <c r="S659" s="1"/>
      <c r="T659" s="1"/>
      <c r="U659" s="1"/>
    </row>
    <row r="660" spans="1:21" x14ac:dyDescent="0.25">
      <c r="A660" s="6">
        <v>653</v>
      </c>
      <c r="B660" s="22"/>
      <c r="C660" s="22"/>
      <c r="D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3"/>
      <c r="Q660" s="1"/>
      <c r="R660" s="1"/>
      <c r="S660" s="1"/>
      <c r="T660" s="1"/>
      <c r="U660" s="1"/>
    </row>
    <row r="661" spans="1:21" x14ac:dyDescent="0.25">
      <c r="A661" s="6">
        <v>654</v>
      </c>
      <c r="B661" s="22"/>
      <c r="C661" s="22"/>
      <c r="D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3"/>
      <c r="Q661" s="1"/>
      <c r="R661" s="1"/>
      <c r="S661" s="1"/>
      <c r="T661" s="1"/>
      <c r="U661" s="1"/>
    </row>
    <row r="662" spans="1:21" x14ac:dyDescent="0.25">
      <c r="A662" s="6">
        <v>655</v>
      </c>
      <c r="B662" s="22"/>
      <c r="C662" s="22"/>
      <c r="D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3"/>
      <c r="Q662" s="1"/>
      <c r="R662" s="1"/>
      <c r="S662" s="1"/>
      <c r="T662" s="1"/>
      <c r="U662" s="1"/>
    </row>
    <row r="663" spans="1:21" x14ac:dyDescent="0.25">
      <c r="A663" s="6">
        <v>656</v>
      </c>
      <c r="B663" s="22"/>
      <c r="C663" s="22"/>
      <c r="D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3"/>
      <c r="Q663" s="1"/>
      <c r="R663" s="1"/>
      <c r="S663" s="1"/>
      <c r="T663" s="1"/>
      <c r="U663" s="1"/>
    </row>
    <row r="664" spans="1:21" x14ac:dyDescent="0.25">
      <c r="A664" s="6">
        <v>657</v>
      </c>
      <c r="B664" s="22"/>
      <c r="C664" s="22"/>
      <c r="D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3"/>
      <c r="Q664" s="1"/>
      <c r="R664" s="1"/>
      <c r="S664" s="1"/>
      <c r="T664" s="1"/>
      <c r="U664" s="1"/>
    </row>
    <row r="665" spans="1:21" x14ac:dyDescent="0.25">
      <c r="A665" s="6">
        <v>658</v>
      </c>
      <c r="B665" s="22"/>
      <c r="C665" s="22"/>
      <c r="D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3"/>
      <c r="Q665" s="1"/>
      <c r="R665" s="1"/>
      <c r="S665" s="1"/>
      <c r="T665" s="1"/>
      <c r="U665" s="1"/>
    </row>
    <row r="666" spans="1:21" x14ac:dyDescent="0.25">
      <c r="A666" s="6">
        <v>659</v>
      </c>
      <c r="B666" s="22"/>
      <c r="C666" s="22"/>
      <c r="D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3"/>
      <c r="Q666" s="1"/>
      <c r="R666" s="1"/>
      <c r="S666" s="1"/>
      <c r="T666" s="1"/>
      <c r="U666" s="1"/>
    </row>
    <row r="667" spans="1:21" x14ac:dyDescent="0.25">
      <c r="A667" s="6">
        <v>660</v>
      </c>
      <c r="B667" s="22"/>
      <c r="C667" s="22"/>
      <c r="D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3"/>
      <c r="Q667" s="1"/>
      <c r="R667" s="1"/>
      <c r="S667" s="1"/>
      <c r="T667" s="1"/>
      <c r="U667" s="1"/>
    </row>
    <row r="668" spans="1:21" x14ac:dyDescent="0.25">
      <c r="A668" s="6">
        <v>661</v>
      </c>
      <c r="B668" s="22"/>
      <c r="C668" s="22"/>
      <c r="D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3"/>
      <c r="Q668" s="1"/>
      <c r="R668" s="1"/>
      <c r="S668" s="1"/>
      <c r="T668" s="1"/>
      <c r="U668" s="1"/>
    </row>
    <row r="669" spans="1:21" x14ac:dyDescent="0.25">
      <c r="A669" s="6">
        <v>662</v>
      </c>
      <c r="B669" s="22"/>
      <c r="C669" s="22"/>
      <c r="D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3"/>
      <c r="Q669" s="1"/>
      <c r="R669" s="1"/>
      <c r="S669" s="1"/>
      <c r="T669" s="1"/>
      <c r="U669" s="1"/>
    </row>
    <row r="670" spans="1:21" x14ac:dyDescent="0.25">
      <c r="A670" s="6">
        <v>663</v>
      </c>
      <c r="B670" s="22"/>
      <c r="C670" s="22"/>
      <c r="D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3"/>
      <c r="Q670" s="1"/>
      <c r="R670" s="1"/>
      <c r="S670" s="1"/>
      <c r="T670" s="1"/>
      <c r="U670" s="1"/>
    </row>
    <row r="671" spans="1:21" x14ac:dyDescent="0.25">
      <c r="A671" s="6">
        <v>664</v>
      </c>
      <c r="B671" s="22"/>
      <c r="C671" s="22"/>
      <c r="D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3"/>
      <c r="Q671" s="1"/>
      <c r="R671" s="1"/>
      <c r="S671" s="1"/>
      <c r="T671" s="1"/>
      <c r="U671" s="1"/>
    </row>
    <row r="672" spans="1:21" x14ac:dyDescent="0.25">
      <c r="A672" s="6">
        <v>665</v>
      </c>
      <c r="B672" s="22"/>
      <c r="C672" s="22"/>
      <c r="D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3"/>
      <c r="Q672" s="1"/>
      <c r="R672" s="1"/>
      <c r="S672" s="1"/>
      <c r="T672" s="1"/>
      <c r="U672" s="1"/>
    </row>
    <row r="673" spans="1:21" x14ac:dyDescent="0.25">
      <c r="A673" s="6">
        <v>666</v>
      </c>
      <c r="B673" s="22"/>
      <c r="C673" s="22"/>
      <c r="D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3"/>
      <c r="Q673" s="1"/>
      <c r="R673" s="1"/>
      <c r="S673" s="1"/>
      <c r="T673" s="1"/>
      <c r="U673" s="1"/>
    </row>
    <row r="674" spans="1:21" x14ac:dyDescent="0.25">
      <c r="A674" s="6">
        <v>667</v>
      </c>
      <c r="B674" s="22"/>
      <c r="C674" s="22"/>
      <c r="D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3"/>
      <c r="Q674" s="1"/>
      <c r="R674" s="1"/>
      <c r="S674" s="1"/>
      <c r="T674" s="1"/>
      <c r="U674" s="1"/>
    </row>
    <row r="675" spans="1:21" x14ac:dyDescent="0.25">
      <c r="A675" s="6">
        <v>668</v>
      </c>
      <c r="B675" s="22"/>
      <c r="C675" s="22"/>
      <c r="D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3"/>
      <c r="Q675" s="1"/>
      <c r="R675" s="1"/>
      <c r="S675" s="1"/>
      <c r="T675" s="1"/>
      <c r="U675" s="1"/>
    </row>
    <row r="676" spans="1:21" x14ac:dyDescent="0.25">
      <c r="A676" s="6">
        <v>669</v>
      </c>
      <c r="B676" s="22"/>
      <c r="C676" s="22"/>
      <c r="D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3"/>
      <c r="Q676" s="1"/>
      <c r="R676" s="1"/>
      <c r="S676" s="1"/>
      <c r="T676" s="1"/>
      <c r="U676" s="1"/>
    </row>
    <row r="677" spans="1:21" x14ac:dyDescent="0.25">
      <c r="A677" s="6">
        <v>670</v>
      </c>
      <c r="B677" s="22"/>
      <c r="C677" s="22"/>
      <c r="D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3"/>
      <c r="Q677" s="1"/>
      <c r="R677" s="1"/>
      <c r="S677" s="1"/>
      <c r="T677" s="1"/>
      <c r="U677" s="1"/>
    </row>
    <row r="678" spans="1:21" x14ac:dyDescent="0.25">
      <c r="A678" s="6">
        <v>671</v>
      </c>
      <c r="B678" s="22"/>
      <c r="C678" s="22"/>
      <c r="D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3"/>
      <c r="Q678" s="1"/>
      <c r="R678" s="1"/>
      <c r="S678" s="1"/>
      <c r="T678" s="1"/>
      <c r="U678" s="1"/>
    </row>
    <row r="679" spans="1:21" x14ac:dyDescent="0.25">
      <c r="A679" s="6">
        <v>672</v>
      </c>
      <c r="B679" s="22"/>
      <c r="C679" s="22"/>
      <c r="D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3"/>
      <c r="Q679" s="1"/>
      <c r="R679" s="1"/>
      <c r="S679" s="1"/>
      <c r="T679" s="1"/>
      <c r="U679" s="1"/>
    </row>
    <row r="680" spans="1:21" x14ac:dyDescent="0.25">
      <c r="A680" s="6">
        <v>673</v>
      </c>
      <c r="B680" s="22"/>
      <c r="C680" s="22"/>
      <c r="D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3"/>
      <c r="Q680" s="1"/>
      <c r="R680" s="1"/>
      <c r="S680" s="1"/>
      <c r="T680" s="1"/>
      <c r="U680" s="1"/>
    </row>
    <row r="681" spans="1:21" x14ac:dyDescent="0.25">
      <c r="A681" s="6">
        <v>674</v>
      </c>
      <c r="B681" s="22"/>
      <c r="C681" s="22"/>
      <c r="D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3"/>
      <c r="Q681" s="1"/>
      <c r="R681" s="1"/>
      <c r="S681" s="1"/>
      <c r="T681" s="1"/>
      <c r="U681" s="1"/>
    </row>
    <row r="682" spans="1:21" x14ac:dyDescent="0.25">
      <c r="A682" s="6">
        <v>675</v>
      </c>
      <c r="B682" s="22"/>
      <c r="C682" s="22"/>
      <c r="D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3"/>
      <c r="Q682" s="1"/>
      <c r="R682" s="1"/>
      <c r="S682" s="1"/>
      <c r="T682" s="1"/>
      <c r="U682" s="1"/>
    </row>
    <row r="683" spans="1:21" x14ac:dyDescent="0.25">
      <c r="A683" s="6">
        <v>676</v>
      </c>
      <c r="B683" s="22"/>
      <c r="C683" s="22"/>
      <c r="D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3"/>
      <c r="Q683" s="1"/>
      <c r="R683" s="1"/>
      <c r="S683" s="1"/>
      <c r="T683" s="1"/>
      <c r="U683" s="1"/>
    </row>
    <row r="684" spans="1:21" x14ac:dyDescent="0.25">
      <c r="A684" s="6">
        <v>677</v>
      </c>
      <c r="B684" s="22"/>
      <c r="C684" s="22"/>
      <c r="D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3"/>
      <c r="Q684" s="1"/>
      <c r="R684" s="1"/>
      <c r="S684" s="1"/>
      <c r="T684" s="1"/>
      <c r="U684" s="1"/>
    </row>
    <row r="685" spans="1:21" x14ac:dyDescent="0.25">
      <c r="A685" s="6">
        <v>678</v>
      </c>
      <c r="B685" s="22"/>
      <c r="C685" s="22"/>
      <c r="D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3"/>
      <c r="Q685" s="1"/>
      <c r="R685" s="1"/>
      <c r="S685" s="1"/>
      <c r="T685" s="1"/>
      <c r="U685" s="1"/>
    </row>
    <row r="686" spans="1:21" x14ac:dyDescent="0.25">
      <c r="A686" s="6">
        <v>679</v>
      </c>
      <c r="B686" s="22"/>
      <c r="C686" s="22"/>
      <c r="D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3"/>
      <c r="Q686" s="1"/>
      <c r="R686" s="1"/>
      <c r="S686" s="1"/>
      <c r="T686" s="1"/>
      <c r="U686" s="1"/>
    </row>
    <row r="687" spans="1:21" x14ac:dyDescent="0.25">
      <c r="A687" s="6">
        <v>680</v>
      </c>
      <c r="B687" s="22"/>
      <c r="C687" s="22"/>
      <c r="D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3"/>
      <c r="Q687" s="1"/>
      <c r="R687" s="1"/>
      <c r="S687" s="1"/>
      <c r="T687" s="1"/>
      <c r="U687" s="1"/>
    </row>
    <row r="688" spans="1:21" x14ac:dyDescent="0.25">
      <c r="A688" s="6">
        <v>681</v>
      </c>
      <c r="B688" s="22"/>
      <c r="C688" s="22"/>
      <c r="D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3"/>
      <c r="Q688" s="1"/>
      <c r="R688" s="1"/>
      <c r="S688" s="1"/>
      <c r="T688" s="1"/>
      <c r="U688" s="1"/>
    </row>
    <row r="689" spans="1:21" x14ac:dyDescent="0.25">
      <c r="A689" s="6">
        <v>682</v>
      </c>
      <c r="B689" s="22"/>
      <c r="C689" s="22"/>
      <c r="D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3"/>
      <c r="Q689" s="1"/>
      <c r="R689" s="1"/>
      <c r="S689" s="1"/>
      <c r="T689" s="1"/>
      <c r="U689" s="1"/>
    </row>
    <row r="690" spans="1:21" x14ac:dyDescent="0.25">
      <c r="A690" s="6">
        <v>683</v>
      </c>
      <c r="B690" s="22"/>
      <c r="C690" s="22"/>
      <c r="D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3"/>
      <c r="Q690" s="1"/>
      <c r="R690" s="1"/>
      <c r="S690" s="1"/>
      <c r="T690" s="1"/>
      <c r="U690" s="1"/>
    </row>
    <row r="691" spans="1:21" x14ac:dyDescent="0.25">
      <c r="A691" s="6">
        <v>684</v>
      </c>
      <c r="B691" s="22"/>
      <c r="C691" s="22"/>
      <c r="D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3"/>
      <c r="Q691" s="1"/>
      <c r="R691" s="1"/>
      <c r="S691" s="1"/>
      <c r="T691" s="1"/>
      <c r="U691" s="1"/>
    </row>
    <row r="692" spans="1:21" x14ac:dyDescent="0.25">
      <c r="A692" s="6">
        <v>685</v>
      </c>
      <c r="B692" s="22"/>
      <c r="C692" s="22"/>
      <c r="D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3"/>
      <c r="Q692" s="1"/>
      <c r="R692" s="1"/>
      <c r="S692" s="1"/>
      <c r="T692" s="1"/>
      <c r="U692" s="1"/>
    </row>
    <row r="693" spans="1:21" x14ac:dyDescent="0.25">
      <c r="A693" s="6">
        <v>686</v>
      </c>
      <c r="B693" s="22"/>
      <c r="C693" s="22"/>
      <c r="D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3"/>
      <c r="Q693" s="1"/>
      <c r="R693" s="1"/>
      <c r="S693" s="1"/>
      <c r="T693" s="1"/>
      <c r="U693" s="1"/>
    </row>
    <row r="694" spans="1:21" x14ac:dyDescent="0.25">
      <c r="A694" s="6">
        <v>687</v>
      </c>
      <c r="B694" s="22"/>
      <c r="C694" s="22"/>
      <c r="D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3"/>
      <c r="Q694" s="1"/>
      <c r="R694" s="1"/>
      <c r="S694" s="1"/>
      <c r="T694" s="1"/>
      <c r="U694" s="1"/>
    </row>
    <row r="695" spans="1:21" x14ac:dyDescent="0.25">
      <c r="A695" s="6">
        <v>688</v>
      </c>
      <c r="B695" s="22"/>
      <c r="C695" s="22"/>
      <c r="D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3"/>
      <c r="Q695" s="1"/>
      <c r="R695" s="1"/>
      <c r="S695" s="1"/>
      <c r="T695" s="1"/>
      <c r="U695" s="1"/>
    </row>
    <row r="696" spans="1:21" x14ac:dyDescent="0.25">
      <c r="A696" s="6">
        <v>689</v>
      </c>
      <c r="B696" s="22"/>
      <c r="C696" s="22"/>
      <c r="D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3"/>
      <c r="Q696" s="1"/>
      <c r="R696" s="1"/>
      <c r="S696" s="1"/>
      <c r="T696" s="1"/>
      <c r="U696" s="1"/>
    </row>
    <row r="697" spans="1:21" x14ac:dyDescent="0.25">
      <c r="A697" s="6">
        <v>690</v>
      </c>
      <c r="B697" s="22"/>
      <c r="C697" s="22"/>
      <c r="D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3"/>
      <c r="Q697" s="1"/>
      <c r="R697" s="1"/>
      <c r="S697" s="1"/>
      <c r="T697" s="1"/>
      <c r="U697" s="1"/>
    </row>
    <row r="698" spans="1:21" x14ac:dyDescent="0.25">
      <c r="A698" s="6">
        <v>691</v>
      </c>
      <c r="B698" s="22"/>
      <c r="C698" s="22"/>
      <c r="D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3"/>
      <c r="Q698" s="1"/>
      <c r="R698" s="1"/>
      <c r="S698" s="1"/>
      <c r="T698" s="1"/>
      <c r="U698" s="1"/>
    </row>
    <row r="699" spans="1:21" x14ac:dyDescent="0.25">
      <c r="A699" s="6">
        <v>692</v>
      </c>
      <c r="B699" s="22"/>
      <c r="C699" s="22"/>
      <c r="D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3"/>
      <c r="Q699" s="1"/>
      <c r="R699" s="1"/>
      <c r="S699" s="1"/>
      <c r="T699" s="1"/>
      <c r="U699" s="1"/>
    </row>
    <row r="700" spans="1:21" x14ac:dyDescent="0.25">
      <c r="A700" s="6">
        <v>693</v>
      </c>
      <c r="B700" s="22"/>
      <c r="C700" s="22"/>
      <c r="D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3"/>
      <c r="Q700" s="1"/>
      <c r="R700" s="1"/>
      <c r="S700" s="1"/>
      <c r="T700" s="1"/>
      <c r="U700" s="1"/>
    </row>
    <row r="701" spans="1:21" x14ac:dyDescent="0.25">
      <c r="A701" s="6">
        <v>694</v>
      </c>
      <c r="B701" s="22"/>
      <c r="C701" s="22"/>
      <c r="D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3"/>
      <c r="Q701" s="1"/>
      <c r="R701" s="1"/>
      <c r="S701" s="1"/>
      <c r="T701" s="1"/>
      <c r="U701" s="1"/>
    </row>
    <row r="702" spans="1:21" x14ac:dyDescent="0.25">
      <c r="A702" s="6">
        <v>695</v>
      </c>
      <c r="B702" s="22"/>
      <c r="C702" s="22"/>
      <c r="D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3"/>
      <c r="Q702" s="1"/>
      <c r="R702" s="1"/>
      <c r="S702" s="1"/>
      <c r="T702" s="1"/>
      <c r="U702" s="1"/>
    </row>
    <row r="703" spans="1:21" x14ac:dyDescent="0.25">
      <c r="A703" s="6">
        <v>696</v>
      </c>
      <c r="B703" s="22"/>
      <c r="C703" s="22"/>
      <c r="D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3"/>
      <c r="Q703" s="1"/>
      <c r="R703" s="1"/>
      <c r="S703" s="1"/>
      <c r="T703" s="1"/>
      <c r="U703" s="1"/>
    </row>
    <row r="704" spans="1:21" x14ac:dyDescent="0.25">
      <c r="A704" s="6">
        <v>697</v>
      </c>
      <c r="B704" s="22"/>
      <c r="C704" s="22"/>
      <c r="D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3"/>
      <c r="Q704" s="1"/>
      <c r="R704" s="1"/>
      <c r="S704" s="1"/>
      <c r="T704" s="1"/>
      <c r="U704" s="1"/>
    </row>
    <row r="705" spans="1:21" x14ac:dyDescent="0.25">
      <c r="A705" s="6">
        <v>698</v>
      </c>
      <c r="B705" s="22"/>
      <c r="C705" s="22"/>
      <c r="D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3"/>
      <c r="Q705" s="1"/>
      <c r="R705" s="1"/>
      <c r="S705" s="1"/>
      <c r="T705" s="1"/>
      <c r="U705" s="1"/>
    </row>
    <row r="706" spans="1:21" x14ac:dyDescent="0.25">
      <c r="A706" s="6">
        <v>699</v>
      </c>
      <c r="B706" s="22"/>
      <c r="C706" s="22"/>
      <c r="D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3"/>
      <c r="Q706" s="1"/>
      <c r="R706" s="1"/>
      <c r="S706" s="1"/>
      <c r="T706" s="1"/>
      <c r="U706" s="1"/>
    </row>
    <row r="707" spans="1:21" x14ac:dyDescent="0.25">
      <c r="A707" s="6">
        <v>700</v>
      </c>
      <c r="B707" s="22"/>
      <c r="C707" s="22"/>
      <c r="D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3"/>
      <c r="Q707" s="1"/>
      <c r="R707" s="1"/>
      <c r="S707" s="1"/>
      <c r="T707" s="1"/>
      <c r="U707" s="1"/>
    </row>
    <row r="708" spans="1:21" x14ac:dyDescent="0.25">
      <c r="A708" s="6">
        <v>701</v>
      </c>
      <c r="B708" s="22"/>
      <c r="C708" s="22"/>
      <c r="D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3"/>
      <c r="Q708" s="1"/>
      <c r="R708" s="1"/>
      <c r="S708" s="1"/>
      <c r="T708" s="1"/>
      <c r="U708" s="1"/>
    </row>
    <row r="709" spans="1:21" x14ac:dyDescent="0.25">
      <c r="A709" s="6">
        <v>702</v>
      </c>
      <c r="B709" s="22"/>
      <c r="C709" s="22"/>
      <c r="D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3"/>
      <c r="Q709" s="1"/>
      <c r="R709" s="1"/>
      <c r="S709" s="1"/>
      <c r="T709" s="1"/>
      <c r="U709" s="1"/>
    </row>
    <row r="710" spans="1:21" x14ac:dyDescent="0.25">
      <c r="A710" s="6">
        <v>703</v>
      </c>
      <c r="B710" s="22"/>
      <c r="C710" s="22"/>
      <c r="D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3"/>
      <c r="Q710" s="1"/>
      <c r="R710" s="1"/>
      <c r="S710" s="1"/>
      <c r="T710" s="1"/>
      <c r="U710" s="1"/>
    </row>
    <row r="711" spans="1:21" x14ac:dyDescent="0.25">
      <c r="A711" s="6">
        <v>704</v>
      </c>
      <c r="B711" s="22"/>
      <c r="C711" s="22"/>
      <c r="D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3"/>
      <c r="Q711" s="1"/>
      <c r="R711" s="1"/>
      <c r="S711" s="1"/>
      <c r="T711" s="1"/>
      <c r="U711" s="1"/>
    </row>
    <row r="712" spans="1:21" x14ac:dyDescent="0.25">
      <c r="A712" s="6">
        <v>705</v>
      </c>
      <c r="B712" s="22"/>
      <c r="C712" s="22"/>
      <c r="D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3"/>
      <c r="Q712" s="1"/>
      <c r="R712" s="1"/>
      <c r="S712" s="1"/>
      <c r="T712" s="1"/>
      <c r="U712" s="1"/>
    </row>
    <row r="713" spans="1:21" x14ac:dyDescent="0.25">
      <c r="A713" s="6">
        <v>706</v>
      </c>
      <c r="B713" s="22"/>
      <c r="C713" s="22"/>
      <c r="D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3"/>
      <c r="Q713" s="1"/>
      <c r="R713" s="1"/>
      <c r="S713" s="1"/>
      <c r="T713" s="1"/>
      <c r="U713" s="1"/>
    </row>
    <row r="714" spans="1:21" x14ac:dyDescent="0.25">
      <c r="A714" s="6">
        <v>707</v>
      </c>
      <c r="B714" s="22"/>
      <c r="C714" s="22"/>
      <c r="D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3"/>
      <c r="Q714" s="1"/>
      <c r="R714" s="1"/>
      <c r="S714" s="1"/>
      <c r="T714" s="1"/>
      <c r="U714" s="1"/>
    </row>
    <row r="715" spans="1:21" x14ac:dyDescent="0.25">
      <c r="A715" s="6">
        <v>708</v>
      </c>
      <c r="B715" s="22"/>
      <c r="C715" s="22"/>
      <c r="D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3"/>
      <c r="Q715" s="1"/>
      <c r="R715" s="1"/>
      <c r="S715" s="1"/>
      <c r="T715" s="1"/>
      <c r="U715" s="1"/>
    </row>
    <row r="716" spans="1:21" x14ac:dyDescent="0.25">
      <c r="A716" s="6">
        <v>709</v>
      </c>
      <c r="B716" s="22"/>
      <c r="C716" s="22"/>
      <c r="D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3"/>
      <c r="Q716" s="1"/>
      <c r="R716" s="1"/>
      <c r="S716" s="1"/>
      <c r="T716" s="1"/>
      <c r="U716" s="1"/>
    </row>
    <row r="717" spans="1:21" x14ac:dyDescent="0.25">
      <c r="A717" s="6">
        <v>710</v>
      </c>
      <c r="B717" s="22"/>
      <c r="C717" s="22"/>
      <c r="D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3"/>
      <c r="Q717" s="1"/>
      <c r="R717" s="1"/>
      <c r="S717" s="1"/>
      <c r="T717" s="1"/>
      <c r="U717" s="1"/>
    </row>
    <row r="718" spans="1:21" x14ac:dyDescent="0.25">
      <c r="A718" s="6">
        <v>711</v>
      </c>
      <c r="B718" s="22"/>
      <c r="C718" s="22"/>
      <c r="D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3"/>
      <c r="Q718" s="1"/>
      <c r="R718" s="1"/>
      <c r="S718" s="1"/>
      <c r="T718" s="1"/>
      <c r="U718" s="1"/>
    </row>
    <row r="719" spans="1:21" x14ac:dyDescent="0.25">
      <c r="A719" s="6">
        <v>712</v>
      </c>
      <c r="B719" s="22"/>
      <c r="C719" s="22"/>
      <c r="D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3"/>
      <c r="Q719" s="1"/>
      <c r="R719" s="1"/>
      <c r="S719" s="1"/>
      <c r="T719" s="1"/>
      <c r="U719" s="1"/>
    </row>
    <row r="720" spans="1:21" x14ac:dyDescent="0.25">
      <c r="A720" s="6">
        <v>713</v>
      </c>
      <c r="B720" s="22"/>
      <c r="C720" s="22"/>
      <c r="D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3"/>
      <c r="Q720" s="1"/>
      <c r="R720" s="1"/>
      <c r="S720" s="1"/>
      <c r="T720" s="1"/>
      <c r="U720" s="1"/>
    </row>
    <row r="721" spans="1:21" x14ac:dyDescent="0.25">
      <c r="A721" s="6">
        <v>714</v>
      </c>
      <c r="B721" s="22"/>
      <c r="C721" s="22"/>
      <c r="D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3"/>
      <c r="Q721" s="1"/>
      <c r="R721" s="1"/>
      <c r="S721" s="1"/>
      <c r="T721" s="1"/>
      <c r="U721" s="1"/>
    </row>
    <row r="722" spans="1:21" x14ac:dyDescent="0.25">
      <c r="A722" s="6">
        <v>715</v>
      </c>
      <c r="B722" s="22"/>
      <c r="C722" s="22"/>
      <c r="D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3"/>
      <c r="Q722" s="1"/>
      <c r="R722" s="1"/>
      <c r="S722" s="1"/>
      <c r="T722" s="1"/>
      <c r="U722" s="1"/>
    </row>
    <row r="723" spans="1:21" x14ac:dyDescent="0.25">
      <c r="A723" s="6">
        <v>716</v>
      </c>
      <c r="B723" s="22"/>
      <c r="C723" s="22"/>
      <c r="D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3"/>
      <c r="Q723" s="1"/>
      <c r="R723" s="1"/>
      <c r="S723" s="1"/>
      <c r="T723" s="1"/>
      <c r="U723" s="1"/>
    </row>
    <row r="724" spans="1:21" x14ac:dyDescent="0.25">
      <c r="A724" s="6">
        <v>717</v>
      </c>
      <c r="B724" s="22"/>
      <c r="C724" s="22"/>
      <c r="D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3"/>
      <c r="Q724" s="1"/>
      <c r="R724" s="1"/>
      <c r="S724" s="1"/>
      <c r="T724" s="1"/>
      <c r="U724" s="1"/>
    </row>
    <row r="725" spans="1:21" x14ac:dyDescent="0.25">
      <c r="A725" s="6">
        <v>718</v>
      </c>
      <c r="B725" s="22"/>
      <c r="C725" s="22"/>
      <c r="D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3"/>
      <c r="Q725" s="1"/>
      <c r="R725" s="1"/>
      <c r="S725" s="1"/>
      <c r="T725" s="1"/>
      <c r="U725" s="1"/>
    </row>
    <row r="726" spans="1:21" x14ac:dyDescent="0.25">
      <c r="A726" s="6">
        <v>719</v>
      </c>
      <c r="B726" s="22"/>
      <c r="C726" s="22"/>
      <c r="D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3"/>
      <c r="Q726" s="1"/>
      <c r="R726" s="1"/>
      <c r="S726" s="1"/>
      <c r="T726" s="1"/>
      <c r="U726" s="1"/>
    </row>
    <row r="727" spans="1:21" x14ac:dyDescent="0.25">
      <c r="A727" s="6">
        <v>720</v>
      </c>
      <c r="B727" s="22"/>
      <c r="C727" s="22"/>
      <c r="D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3"/>
      <c r="Q727" s="1"/>
      <c r="R727" s="1"/>
      <c r="S727" s="1"/>
      <c r="T727" s="1"/>
      <c r="U727" s="1"/>
    </row>
    <row r="728" spans="1:21" x14ac:dyDescent="0.25">
      <c r="A728" s="6">
        <v>721</v>
      </c>
      <c r="B728" s="22"/>
      <c r="C728" s="22"/>
      <c r="D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3"/>
      <c r="Q728" s="1"/>
      <c r="R728" s="1"/>
      <c r="S728" s="1"/>
      <c r="T728" s="1"/>
      <c r="U728" s="1"/>
    </row>
    <row r="729" spans="1:21" x14ac:dyDescent="0.25">
      <c r="A729" s="6">
        <v>722</v>
      </c>
      <c r="B729" s="22"/>
      <c r="C729" s="22"/>
      <c r="D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3"/>
      <c r="Q729" s="1"/>
      <c r="R729" s="1"/>
      <c r="S729" s="1"/>
      <c r="T729" s="1"/>
      <c r="U729" s="1"/>
    </row>
    <row r="730" spans="1:21" x14ac:dyDescent="0.25">
      <c r="A730" s="6">
        <v>723</v>
      </c>
      <c r="B730" s="22"/>
      <c r="C730" s="22"/>
      <c r="D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3"/>
      <c r="Q730" s="1"/>
      <c r="R730" s="1"/>
      <c r="S730" s="1"/>
      <c r="T730" s="1"/>
      <c r="U730" s="1"/>
    </row>
    <row r="731" spans="1:21" x14ac:dyDescent="0.25">
      <c r="A731" s="6">
        <v>724</v>
      </c>
      <c r="B731" s="22"/>
      <c r="C731" s="22"/>
      <c r="D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3"/>
      <c r="Q731" s="1"/>
      <c r="R731" s="1"/>
      <c r="S731" s="1"/>
      <c r="T731" s="1"/>
      <c r="U731" s="1"/>
    </row>
    <row r="732" spans="1:21" x14ac:dyDescent="0.25">
      <c r="A732" s="6">
        <v>725</v>
      </c>
      <c r="B732" s="22"/>
      <c r="C732" s="22"/>
      <c r="D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3"/>
      <c r="Q732" s="1"/>
      <c r="R732" s="1"/>
      <c r="S732" s="1"/>
      <c r="T732" s="1"/>
      <c r="U732" s="1"/>
    </row>
    <row r="733" spans="1:21" x14ac:dyDescent="0.25">
      <c r="A733" s="6">
        <v>726</v>
      </c>
      <c r="B733" s="22"/>
      <c r="C733" s="22"/>
      <c r="D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3"/>
      <c r="Q733" s="1"/>
      <c r="R733" s="1"/>
      <c r="S733" s="1"/>
      <c r="T733" s="1"/>
      <c r="U733" s="1"/>
    </row>
    <row r="734" spans="1:21" x14ac:dyDescent="0.25">
      <c r="A734" s="6">
        <v>727</v>
      </c>
      <c r="B734" s="22"/>
      <c r="C734" s="22"/>
      <c r="D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3"/>
      <c r="Q734" s="1"/>
      <c r="R734" s="1"/>
      <c r="S734" s="1"/>
      <c r="T734" s="1"/>
      <c r="U734" s="1"/>
    </row>
    <row r="735" spans="1:21" x14ac:dyDescent="0.25">
      <c r="A735" s="6">
        <v>728</v>
      </c>
      <c r="B735" s="22"/>
      <c r="C735" s="22"/>
      <c r="D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3"/>
      <c r="Q735" s="1"/>
      <c r="R735" s="1"/>
      <c r="S735" s="1"/>
      <c r="T735" s="1"/>
      <c r="U735" s="1"/>
    </row>
    <row r="736" spans="1:21" x14ac:dyDescent="0.25">
      <c r="A736" s="6">
        <v>729</v>
      </c>
      <c r="B736" s="22"/>
      <c r="C736" s="22"/>
      <c r="D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3"/>
      <c r="Q736" s="1"/>
      <c r="R736" s="1"/>
      <c r="S736" s="1"/>
      <c r="T736" s="1"/>
      <c r="U736" s="1"/>
    </row>
    <row r="737" spans="1:21" x14ac:dyDescent="0.25">
      <c r="A737" s="6">
        <v>730</v>
      </c>
      <c r="B737" s="22"/>
      <c r="C737" s="22"/>
      <c r="D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3"/>
      <c r="Q737" s="1"/>
      <c r="R737" s="1"/>
      <c r="S737" s="1"/>
      <c r="T737" s="1"/>
      <c r="U737" s="1"/>
    </row>
    <row r="738" spans="1:21" x14ac:dyDescent="0.25">
      <c r="A738" s="6">
        <v>731</v>
      </c>
      <c r="B738" s="22"/>
      <c r="C738" s="22"/>
      <c r="D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3"/>
      <c r="Q738" s="1"/>
      <c r="R738" s="1"/>
      <c r="S738" s="1"/>
      <c r="T738" s="1"/>
      <c r="U738" s="1"/>
    </row>
    <row r="739" spans="1:21" x14ac:dyDescent="0.25">
      <c r="A739" s="6">
        <v>732</v>
      </c>
      <c r="B739" s="22"/>
      <c r="C739" s="22"/>
      <c r="D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3"/>
      <c r="Q739" s="1"/>
      <c r="R739" s="1"/>
      <c r="S739" s="1"/>
      <c r="T739" s="1"/>
      <c r="U739" s="1"/>
    </row>
    <row r="740" spans="1:21" x14ac:dyDescent="0.25">
      <c r="A740" s="6">
        <v>733</v>
      </c>
      <c r="B740" s="22"/>
      <c r="C740" s="22"/>
      <c r="D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3"/>
      <c r="Q740" s="1"/>
      <c r="R740" s="1"/>
      <c r="S740" s="1"/>
      <c r="T740" s="1"/>
      <c r="U740" s="1"/>
    </row>
    <row r="741" spans="1:21" x14ac:dyDescent="0.25">
      <c r="A741" s="6">
        <v>734</v>
      </c>
      <c r="B741" s="22"/>
      <c r="C741" s="22"/>
      <c r="D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3"/>
      <c r="Q741" s="1"/>
      <c r="R741" s="1"/>
      <c r="S741" s="1"/>
      <c r="T741" s="1"/>
      <c r="U741" s="1"/>
    </row>
    <row r="742" spans="1:21" x14ac:dyDescent="0.25">
      <c r="A742" s="6">
        <v>735</v>
      </c>
      <c r="B742" s="22"/>
      <c r="C742" s="22"/>
      <c r="D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3"/>
      <c r="Q742" s="1"/>
      <c r="R742" s="1"/>
      <c r="S742" s="1"/>
      <c r="T742" s="1"/>
      <c r="U742" s="1"/>
    </row>
    <row r="743" spans="1:21" x14ac:dyDescent="0.25">
      <c r="A743" s="6">
        <v>736</v>
      </c>
      <c r="B743" s="22"/>
      <c r="C743" s="22"/>
      <c r="D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3"/>
      <c r="Q743" s="1"/>
      <c r="R743" s="1"/>
      <c r="S743" s="1"/>
      <c r="T743" s="1"/>
      <c r="U743" s="1"/>
    </row>
    <row r="744" spans="1:21" x14ac:dyDescent="0.25">
      <c r="A744" s="6">
        <v>737</v>
      </c>
      <c r="B744" s="22"/>
      <c r="C744" s="22"/>
      <c r="D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3"/>
      <c r="Q744" s="1"/>
      <c r="R744" s="1"/>
      <c r="S744" s="1"/>
      <c r="T744" s="1"/>
      <c r="U744" s="1"/>
    </row>
    <row r="745" spans="1:21" x14ac:dyDescent="0.25">
      <c r="A745" s="6">
        <v>738</v>
      </c>
      <c r="B745" s="22"/>
      <c r="C745" s="22"/>
      <c r="D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3"/>
      <c r="Q745" s="1"/>
      <c r="R745" s="1"/>
      <c r="S745" s="1"/>
      <c r="T745" s="1"/>
      <c r="U745" s="1"/>
    </row>
    <row r="746" spans="1:21" x14ac:dyDescent="0.25">
      <c r="A746" s="6">
        <v>739</v>
      </c>
      <c r="B746" s="22"/>
      <c r="C746" s="22"/>
      <c r="D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3"/>
      <c r="Q746" s="1"/>
      <c r="R746" s="1"/>
      <c r="S746" s="1"/>
      <c r="T746" s="1"/>
      <c r="U746" s="1"/>
    </row>
    <row r="747" spans="1:21" x14ac:dyDescent="0.25">
      <c r="A747" s="6">
        <v>740</v>
      </c>
      <c r="B747" s="22"/>
      <c r="C747" s="22"/>
      <c r="D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3"/>
      <c r="Q747" s="1"/>
      <c r="R747" s="1"/>
      <c r="S747" s="1"/>
      <c r="T747" s="1"/>
      <c r="U747" s="1"/>
    </row>
    <row r="748" spans="1:21" x14ac:dyDescent="0.25">
      <c r="A748" s="6">
        <v>741</v>
      </c>
      <c r="B748" s="22"/>
      <c r="C748" s="22"/>
      <c r="D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3"/>
      <c r="Q748" s="1"/>
      <c r="R748" s="1"/>
      <c r="S748" s="1"/>
      <c r="T748" s="1"/>
      <c r="U748" s="1"/>
    </row>
    <row r="749" spans="1:21" x14ac:dyDescent="0.25">
      <c r="A749" s="6">
        <v>742</v>
      </c>
      <c r="B749" s="22"/>
      <c r="C749" s="22"/>
      <c r="D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3"/>
      <c r="Q749" s="1"/>
      <c r="R749" s="1"/>
      <c r="S749" s="1"/>
      <c r="T749" s="1"/>
      <c r="U749" s="1"/>
    </row>
    <row r="750" spans="1:21" x14ac:dyDescent="0.25">
      <c r="A750" s="6">
        <v>743</v>
      </c>
      <c r="B750" s="22"/>
      <c r="C750" s="22"/>
      <c r="D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3"/>
      <c r="Q750" s="1"/>
      <c r="R750" s="1"/>
      <c r="S750" s="1"/>
      <c r="T750" s="1"/>
      <c r="U750" s="1"/>
    </row>
    <row r="751" spans="1:21" x14ac:dyDescent="0.25">
      <c r="A751" s="6">
        <v>744</v>
      </c>
      <c r="B751" s="22"/>
      <c r="C751" s="22"/>
      <c r="D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3"/>
      <c r="Q751" s="1"/>
      <c r="R751" s="1"/>
      <c r="S751" s="1"/>
      <c r="T751" s="1"/>
      <c r="U751" s="1"/>
    </row>
    <row r="752" spans="1:21" x14ac:dyDescent="0.25">
      <c r="A752" s="6">
        <v>745</v>
      </c>
      <c r="B752" s="22"/>
      <c r="C752" s="22"/>
      <c r="D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3"/>
      <c r="Q752" s="1"/>
      <c r="R752" s="1"/>
      <c r="S752" s="1"/>
      <c r="T752" s="1"/>
      <c r="U752" s="1"/>
    </row>
    <row r="753" spans="1:21" x14ac:dyDescent="0.25">
      <c r="A753" s="6">
        <v>746</v>
      </c>
      <c r="B753" s="22"/>
      <c r="C753" s="22"/>
      <c r="D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3"/>
      <c r="Q753" s="1"/>
      <c r="R753" s="1"/>
      <c r="S753" s="1"/>
      <c r="T753" s="1"/>
      <c r="U753" s="1"/>
    </row>
    <row r="754" spans="1:21" x14ac:dyDescent="0.25">
      <c r="A754" s="6">
        <v>747</v>
      </c>
      <c r="B754" s="22"/>
      <c r="C754" s="22"/>
      <c r="D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3"/>
      <c r="Q754" s="1"/>
      <c r="R754" s="1"/>
      <c r="S754" s="1"/>
      <c r="T754" s="1"/>
      <c r="U754" s="1"/>
    </row>
    <row r="755" spans="1:21" x14ac:dyDescent="0.25">
      <c r="A755" s="6">
        <v>748</v>
      </c>
      <c r="B755" s="22"/>
      <c r="C755" s="22"/>
      <c r="D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3"/>
      <c r="Q755" s="1"/>
      <c r="R755" s="1"/>
      <c r="S755" s="1"/>
      <c r="T755" s="1"/>
      <c r="U755" s="1"/>
    </row>
    <row r="756" spans="1:21" x14ac:dyDescent="0.25">
      <c r="A756" s="6">
        <v>749</v>
      </c>
      <c r="B756" s="22"/>
      <c r="C756" s="22"/>
      <c r="D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3"/>
      <c r="Q756" s="1"/>
      <c r="R756" s="1"/>
      <c r="S756" s="1"/>
      <c r="T756" s="1"/>
      <c r="U756" s="1"/>
    </row>
    <row r="757" spans="1:21" x14ac:dyDescent="0.25">
      <c r="A757" s="6">
        <v>750</v>
      </c>
      <c r="B757" s="22"/>
      <c r="C757" s="22"/>
      <c r="D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3"/>
      <c r="Q757" s="1"/>
      <c r="R757" s="1"/>
      <c r="S757" s="1"/>
      <c r="T757" s="1"/>
      <c r="U757" s="1"/>
    </row>
    <row r="758" spans="1:21" x14ac:dyDescent="0.25">
      <c r="A758" s="6">
        <v>751</v>
      </c>
      <c r="B758" s="22"/>
      <c r="C758" s="22"/>
      <c r="D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3"/>
      <c r="Q758" s="1"/>
      <c r="R758" s="1"/>
      <c r="S758" s="1"/>
      <c r="T758" s="1"/>
      <c r="U758" s="1"/>
    </row>
    <row r="759" spans="1:21" x14ac:dyDescent="0.25">
      <c r="A759" s="6">
        <v>752</v>
      </c>
      <c r="B759" s="22"/>
      <c r="C759" s="22"/>
      <c r="D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3"/>
      <c r="Q759" s="1"/>
      <c r="R759" s="1"/>
      <c r="S759" s="1"/>
      <c r="T759" s="1"/>
      <c r="U759" s="1"/>
    </row>
    <row r="760" spans="1:21" x14ac:dyDescent="0.25">
      <c r="A760" s="6">
        <v>753</v>
      </c>
      <c r="B760" s="22"/>
      <c r="C760" s="22"/>
      <c r="D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3"/>
      <c r="Q760" s="1"/>
      <c r="R760" s="1"/>
      <c r="S760" s="1"/>
      <c r="T760" s="1"/>
      <c r="U760" s="1"/>
    </row>
    <row r="761" spans="1:21" x14ac:dyDescent="0.25">
      <c r="A761" s="6">
        <v>754</v>
      </c>
      <c r="B761" s="22"/>
      <c r="C761" s="22"/>
      <c r="D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3"/>
      <c r="Q761" s="1"/>
      <c r="R761" s="1"/>
      <c r="S761" s="1"/>
      <c r="T761" s="1"/>
      <c r="U761" s="1"/>
    </row>
    <row r="762" spans="1:21" x14ac:dyDescent="0.25">
      <c r="A762" s="6">
        <v>755</v>
      </c>
      <c r="B762" s="22"/>
      <c r="C762" s="22"/>
      <c r="D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3"/>
      <c r="Q762" s="1"/>
      <c r="R762" s="1"/>
      <c r="S762" s="1"/>
      <c r="T762" s="1"/>
      <c r="U762" s="1"/>
    </row>
    <row r="763" spans="1:21" x14ac:dyDescent="0.25">
      <c r="A763" s="6">
        <v>756</v>
      </c>
      <c r="B763" s="22"/>
      <c r="C763" s="22"/>
      <c r="D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3"/>
      <c r="Q763" s="1"/>
      <c r="R763" s="1"/>
      <c r="S763" s="1"/>
      <c r="T763" s="1"/>
      <c r="U763" s="1"/>
    </row>
    <row r="764" spans="1:21" x14ac:dyDescent="0.25">
      <c r="A764" s="6">
        <v>757</v>
      </c>
      <c r="B764" s="22"/>
      <c r="C764" s="22"/>
      <c r="D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3"/>
      <c r="Q764" s="1"/>
      <c r="R764" s="1"/>
      <c r="S764" s="1"/>
      <c r="T764" s="1"/>
      <c r="U764" s="1"/>
    </row>
    <row r="765" spans="1:21" x14ac:dyDescent="0.25">
      <c r="A765" s="6">
        <v>758</v>
      </c>
      <c r="B765" s="22"/>
      <c r="C765" s="22"/>
      <c r="D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3"/>
      <c r="Q765" s="1"/>
      <c r="R765" s="1"/>
      <c r="S765" s="1"/>
      <c r="T765" s="1"/>
      <c r="U765" s="1"/>
    </row>
    <row r="766" spans="1:21" x14ac:dyDescent="0.25">
      <c r="A766" s="6">
        <v>759</v>
      </c>
      <c r="B766" s="22"/>
      <c r="C766" s="22"/>
      <c r="D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3"/>
      <c r="Q766" s="1"/>
      <c r="R766" s="1"/>
      <c r="S766" s="1"/>
      <c r="T766" s="1"/>
      <c r="U766" s="1"/>
    </row>
    <row r="767" spans="1:21" x14ac:dyDescent="0.25">
      <c r="A767" s="6">
        <v>760</v>
      </c>
      <c r="B767" s="22"/>
      <c r="C767" s="22"/>
      <c r="D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3"/>
      <c r="Q767" s="1"/>
      <c r="R767" s="1"/>
      <c r="S767" s="1"/>
      <c r="T767" s="1"/>
      <c r="U767" s="1"/>
    </row>
    <row r="768" spans="1:21" x14ac:dyDescent="0.25">
      <c r="A768" s="6">
        <v>761</v>
      </c>
      <c r="B768" s="22"/>
      <c r="C768" s="22"/>
      <c r="D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3"/>
      <c r="Q768" s="1"/>
      <c r="R768" s="1"/>
      <c r="S768" s="1"/>
      <c r="T768" s="1"/>
      <c r="U768" s="1"/>
    </row>
    <row r="769" spans="1:21" x14ac:dyDescent="0.25">
      <c r="A769" s="6">
        <v>762</v>
      </c>
      <c r="B769" s="22"/>
      <c r="C769" s="22"/>
      <c r="D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3"/>
      <c r="Q769" s="1"/>
      <c r="R769" s="1"/>
      <c r="S769" s="1"/>
      <c r="T769" s="1"/>
      <c r="U769" s="1"/>
    </row>
    <row r="770" spans="1:21" x14ac:dyDescent="0.25">
      <c r="A770" s="6">
        <v>763</v>
      </c>
      <c r="B770" s="22"/>
      <c r="C770" s="22"/>
      <c r="D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3"/>
      <c r="Q770" s="1"/>
      <c r="R770" s="1"/>
      <c r="S770" s="1"/>
      <c r="T770" s="1"/>
      <c r="U770" s="1"/>
    </row>
    <row r="771" spans="1:21" x14ac:dyDescent="0.25">
      <c r="A771" s="6">
        <v>764</v>
      </c>
      <c r="B771" s="22"/>
      <c r="C771" s="22"/>
      <c r="D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3"/>
      <c r="Q771" s="1"/>
      <c r="R771" s="1"/>
      <c r="S771" s="1"/>
      <c r="T771" s="1"/>
      <c r="U771" s="1"/>
    </row>
    <row r="772" spans="1:21" x14ac:dyDescent="0.25">
      <c r="A772" s="6">
        <v>765</v>
      </c>
      <c r="B772" s="22"/>
      <c r="C772" s="22"/>
      <c r="D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3"/>
      <c r="Q772" s="1"/>
      <c r="R772" s="1"/>
      <c r="S772" s="1"/>
      <c r="T772" s="1"/>
      <c r="U772" s="1"/>
    </row>
    <row r="773" spans="1:21" x14ac:dyDescent="0.25">
      <c r="A773" s="6">
        <v>766</v>
      </c>
      <c r="B773" s="22"/>
      <c r="C773" s="22"/>
      <c r="D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3"/>
      <c r="Q773" s="1"/>
      <c r="R773" s="1"/>
      <c r="S773" s="1"/>
      <c r="T773" s="1"/>
      <c r="U773" s="1"/>
    </row>
    <row r="774" spans="1:21" x14ac:dyDescent="0.25">
      <c r="A774" s="6">
        <v>767</v>
      </c>
      <c r="B774" s="22"/>
      <c r="C774" s="22"/>
      <c r="D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3"/>
      <c r="Q774" s="1"/>
      <c r="R774" s="1"/>
      <c r="S774" s="1"/>
      <c r="T774" s="1"/>
      <c r="U774" s="1"/>
    </row>
    <row r="775" spans="1:21" x14ac:dyDescent="0.25">
      <c r="A775" s="6">
        <v>768</v>
      </c>
      <c r="B775" s="22"/>
      <c r="C775" s="22"/>
      <c r="D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3"/>
      <c r="Q775" s="1"/>
      <c r="R775" s="1"/>
      <c r="S775" s="1"/>
      <c r="T775" s="1"/>
      <c r="U775" s="1"/>
    </row>
    <row r="776" spans="1:21" x14ac:dyDescent="0.25">
      <c r="A776" s="6">
        <v>769</v>
      </c>
      <c r="B776" s="22"/>
      <c r="C776" s="22"/>
      <c r="D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3"/>
      <c r="Q776" s="1"/>
      <c r="R776" s="1"/>
      <c r="S776" s="1"/>
      <c r="T776" s="1"/>
      <c r="U776" s="1"/>
    </row>
    <row r="777" spans="1:21" x14ac:dyDescent="0.25">
      <c r="A777" s="6">
        <v>770</v>
      </c>
      <c r="B777" s="22"/>
      <c r="C777" s="22"/>
      <c r="D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3"/>
      <c r="Q777" s="1"/>
      <c r="R777" s="1"/>
      <c r="S777" s="1"/>
      <c r="T777" s="1"/>
      <c r="U777" s="1"/>
    </row>
    <row r="778" spans="1:21" x14ac:dyDescent="0.25">
      <c r="A778" s="6">
        <v>771</v>
      </c>
      <c r="B778" s="22"/>
      <c r="C778" s="22"/>
      <c r="D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3"/>
      <c r="Q778" s="1"/>
      <c r="R778" s="1"/>
      <c r="S778" s="1"/>
      <c r="T778" s="1"/>
      <c r="U778" s="1"/>
    </row>
    <row r="779" spans="1:21" x14ac:dyDescent="0.25">
      <c r="A779" s="6">
        <v>772</v>
      </c>
      <c r="B779" s="22"/>
      <c r="C779" s="22"/>
      <c r="D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3"/>
      <c r="Q779" s="1"/>
      <c r="R779" s="1"/>
      <c r="S779" s="1"/>
      <c r="T779" s="1"/>
      <c r="U779" s="1"/>
    </row>
    <row r="780" spans="1:21" x14ac:dyDescent="0.25">
      <c r="A780" s="6">
        <v>773</v>
      </c>
      <c r="B780" s="22"/>
      <c r="C780" s="22"/>
      <c r="D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3"/>
      <c r="Q780" s="1"/>
      <c r="R780" s="1"/>
      <c r="S780" s="1"/>
      <c r="T780" s="1"/>
      <c r="U780" s="1"/>
    </row>
    <row r="781" spans="1:21" x14ac:dyDescent="0.25">
      <c r="A781" s="6">
        <v>774</v>
      </c>
      <c r="B781" s="22"/>
      <c r="C781" s="22"/>
      <c r="D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3"/>
      <c r="Q781" s="1"/>
      <c r="R781" s="1"/>
      <c r="S781" s="1"/>
      <c r="T781" s="1"/>
      <c r="U781" s="1"/>
    </row>
    <row r="782" spans="1:21" x14ac:dyDescent="0.25">
      <c r="A782" s="6">
        <v>775</v>
      </c>
      <c r="B782" s="22"/>
      <c r="C782" s="22"/>
      <c r="D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3"/>
      <c r="Q782" s="1"/>
      <c r="R782" s="1"/>
      <c r="S782" s="1"/>
      <c r="T782" s="1"/>
      <c r="U782" s="1"/>
    </row>
    <row r="783" spans="1:21" x14ac:dyDescent="0.25">
      <c r="A783" s="6">
        <v>776</v>
      </c>
      <c r="B783" s="22"/>
      <c r="C783" s="22"/>
      <c r="D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3"/>
      <c r="Q783" s="1"/>
      <c r="R783" s="1"/>
      <c r="S783" s="1"/>
      <c r="T783" s="1"/>
      <c r="U783" s="1"/>
    </row>
    <row r="784" spans="1:21" x14ac:dyDescent="0.25">
      <c r="A784" s="6">
        <v>777</v>
      </c>
      <c r="B784" s="22"/>
      <c r="C784" s="22"/>
      <c r="D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3"/>
      <c r="Q784" s="1"/>
      <c r="R784" s="1"/>
      <c r="S784" s="1"/>
      <c r="T784" s="1"/>
      <c r="U784" s="1"/>
    </row>
    <row r="785" spans="1:21" x14ac:dyDescent="0.25">
      <c r="A785" s="6">
        <v>778</v>
      </c>
      <c r="B785" s="22"/>
      <c r="C785" s="22"/>
      <c r="D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3"/>
      <c r="Q785" s="1"/>
      <c r="R785" s="1"/>
      <c r="S785" s="1"/>
      <c r="T785" s="1"/>
      <c r="U785" s="1"/>
    </row>
    <row r="786" spans="1:21" x14ac:dyDescent="0.25">
      <c r="A786" s="6">
        <v>779</v>
      </c>
      <c r="B786" s="22"/>
      <c r="C786" s="22"/>
      <c r="D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3"/>
      <c r="Q786" s="1"/>
      <c r="R786" s="1"/>
      <c r="S786" s="1"/>
      <c r="T786" s="1"/>
      <c r="U786" s="1"/>
    </row>
    <row r="787" spans="1:21" x14ac:dyDescent="0.25">
      <c r="A787" s="6">
        <v>780</v>
      </c>
      <c r="B787" s="22"/>
      <c r="C787" s="22"/>
      <c r="D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3"/>
      <c r="Q787" s="1"/>
      <c r="R787" s="1"/>
      <c r="S787" s="1"/>
      <c r="T787" s="1"/>
      <c r="U787" s="1"/>
    </row>
    <row r="788" spans="1:21" x14ac:dyDescent="0.25">
      <c r="A788" s="6">
        <v>781</v>
      </c>
      <c r="B788" s="22"/>
      <c r="C788" s="22"/>
      <c r="D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3"/>
      <c r="Q788" s="1"/>
      <c r="R788" s="1"/>
      <c r="S788" s="1"/>
      <c r="T788" s="1"/>
      <c r="U788" s="1"/>
    </row>
    <row r="789" spans="1:21" x14ac:dyDescent="0.25">
      <c r="A789" s="6">
        <v>782</v>
      </c>
      <c r="B789" s="22"/>
      <c r="C789" s="22"/>
      <c r="D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3"/>
      <c r="Q789" s="1"/>
      <c r="R789" s="1"/>
      <c r="S789" s="1"/>
      <c r="T789" s="1"/>
      <c r="U789" s="1"/>
    </row>
    <row r="790" spans="1:21" x14ac:dyDescent="0.25">
      <c r="A790" s="6">
        <v>783</v>
      </c>
      <c r="B790" s="22"/>
      <c r="C790" s="22"/>
      <c r="D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3"/>
      <c r="Q790" s="1"/>
      <c r="R790" s="1"/>
      <c r="S790" s="1"/>
      <c r="T790" s="1"/>
      <c r="U790" s="1"/>
    </row>
    <row r="791" spans="1:21" x14ac:dyDescent="0.25">
      <c r="A791" s="6">
        <v>784</v>
      </c>
      <c r="B791" s="22"/>
      <c r="C791" s="22"/>
      <c r="D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3"/>
      <c r="Q791" s="1"/>
      <c r="R791" s="1"/>
      <c r="S791" s="1"/>
      <c r="T791" s="1"/>
      <c r="U791" s="1"/>
    </row>
    <row r="792" spans="1:21" x14ac:dyDescent="0.25">
      <c r="A792" s="6">
        <v>785</v>
      </c>
      <c r="B792" s="22"/>
      <c r="C792" s="22"/>
      <c r="D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3"/>
      <c r="Q792" s="1"/>
      <c r="R792" s="1"/>
      <c r="S792" s="1"/>
      <c r="T792" s="1"/>
      <c r="U792" s="1"/>
    </row>
    <row r="793" spans="1:21" x14ac:dyDescent="0.25">
      <c r="A793" s="6">
        <v>786</v>
      </c>
      <c r="B793" s="22"/>
      <c r="C793" s="22"/>
      <c r="D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3"/>
      <c r="Q793" s="1"/>
      <c r="R793" s="1"/>
      <c r="S793" s="1"/>
      <c r="T793" s="1"/>
      <c r="U793" s="1"/>
    </row>
    <row r="794" spans="1:21" x14ac:dyDescent="0.25">
      <c r="A794" s="6">
        <v>787</v>
      </c>
      <c r="B794" s="22"/>
      <c r="C794" s="22"/>
      <c r="D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3"/>
      <c r="Q794" s="1"/>
      <c r="R794" s="1"/>
      <c r="S794" s="1"/>
      <c r="T794" s="1"/>
      <c r="U794" s="1"/>
    </row>
    <row r="795" spans="1:21" x14ac:dyDescent="0.25">
      <c r="A795" s="6">
        <v>788</v>
      </c>
      <c r="B795" s="22"/>
      <c r="C795" s="22"/>
      <c r="D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3"/>
      <c r="Q795" s="1"/>
      <c r="R795" s="1"/>
      <c r="S795" s="1"/>
      <c r="T795" s="1"/>
      <c r="U795" s="1"/>
    </row>
    <row r="796" spans="1:21" x14ac:dyDescent="0.25">
      <c r="A796" s="6">
        <v>789</v>
      </c>
      <c r="B796" s="22"/>
      <c r="C796" s="22"/>
      <c r="D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3"/>
      <c r="Q796" s="1"/>
      <c r="R796" s="1"/>
      <c r="S796" s="1"/>
      <c r="T796" s="1"/>
      <c r="U796" s="1"/>
    </row>
    <row r="797" spans="1:21" x14ac:dyDescent="0.25">
      <c r="A797" s="6">
        <v>790</v>
      </c>
      <c r="B797" s="22"/>
      <c r="C797" s="22"/>
      <c r="D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3"/>
      <c r="Q797" s="1"/>
      <c r="R797" s="1"/>
      <c r="S797" s="1"/>
      <c r="T797" s="1"/>
      <c r="U797" s="1"/>
    </row>
    <row r="798" spans="1:21" x14ac:dyDescent="0.25">
      <c r="A798" s="6">
        <v>791</v>
      </c>
      <c r="B798" s="22"/>
      <c r="C798" s="22"/>
      <c r="D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3"/>
      <c r="Q798" s="1"/>
      <c r="R798" s="1"/>
      <c r="S798" s="1"/>
      <c r="T798" s="1"/>
      <c r="U798" s="1"/>
    </row>
    <row r="799" spans="1:21" x14ac:dyDescent="0.25">
      <c r="A799" s="6">
        <v>792</v>
      </c>
      <c r="B799" s="22"/>
      <c r="C799" s="22"/>
      <c r="D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3"/>
      <c r="Q799" s="1"/>
      <c r="R799" s="1"/>
      <c r="S799" s="1"/>
      <c r="T799" s="1"/>
      <c r="U799" s="1"/>
    </row>
    <row r="800" spans="1:21" x14ac:dyDescent="0.25">
      <c r="A800" s="6">
        <v>793</v>
      </c>
      <c r="B800" s="22"/>
      <c r="C800" s="22"/>
      <c r="D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3"/>
      <c r="Q800" s="1"/>
      <c r="R800" s="1"/>
      <c r="S800" s="1"/>
      <c r="T800" s="1"/>
      <c r="U800" s="1"/>
    </row>
    <row r="801" spans="1:21" x14ac:dyDescent="0.25">
      <c r="A801" s="6">
        <v>794</v>
      </c>
      <c r="B801" s="22"/>
      <c r="C801" s="22"/>
      <c r="D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3"/>
      <c r="Q801" s="1"/>
      <c r="R801" s="1"/>
      <c r="S801" s="1"/>
      <c r="T801" s="1"/>
      <c r="U801" s="1"/>
    </row>
    <row r="802" spans="1:21" x14ac:dyDescent="0.25">
      <c r="A802" s="6">
        <v>795</v>
      </c>
      <c r="B802" s="22"/>
      <c r="C802" s="22"/>
      <c r="D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3"/>
      <c r="Q802" s="1"/>
      <c r="R802" s="1"/>
      <c r="S802" s="1"/>
      <c r="T802" s="1"/>
      <c r="U802" s="1"/>
    </row>
    <row r="803" spans="1:21" x14ac:dyDescent="0.25">
      <c r="A803" s="6">
        <v>796</v>
      </c>
      <c r="B803" s="22"/>
      <c r="C803" s="22"/>
      <c r="D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3"/>
      <c r="Q803" s="1"/>
      <c r="R803" s="1"/>
      <c r="S803" s="1"/>
      <c r="T803" s="1"/>
      <c r="U803" s="1"/>
    </row>
    <row r="804" spans="1:21" x14ac:dyDescent="0.25">
      <c r="A804" s="6">
        <v>797</v>
      </c>
      <c r="B804" s="22"/>
      <c r="C804" s="22"/>
      <c r="D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3"/>
      <c r="Q804" s="1"/>
      <c r="R804" s="1"/>
      <c r="S804" s="1"/>
      <c r="T804" s="1"/>
      <c r="U804" s="1"/>
    </row>
    <row r="805" spans="1:21" x14ac:dyDescent="0.25">
      <c r="A805" s="6">
        <v>798</v>
      </c>
      <c r="B805" s="22"/>
      <c r="C805" s="22"/>
      <c r="D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3"/>
      <c r="Q805" s="1"/>
      <c r="R805" s="1"/>
      <c r="S805" s="1"/>
      <c r="T805" s="1"/>
      <c r="U805" s="1"/>
    </row>
    <row r="806" spans="1:21" x14ac:dyDescent="0.25">
      <c r="A806" s="6">
        <v>799</v>
      </c>
      <c r="B806" s="22"/>
      <c r="C806" s="22"/>
      <c r="D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3"/>
      <c r="Q806" s="1"/>
      <c r="R806" s="1"/>
      <c r="S806" s="1"/>
      <c r="T806" s="1"/>
      <c r="U806" s="1"/>
    </row>
    <row r="807" spans="1:21" x14ac:dyDescent="0.25">
      <c r="A807" s="6">
        <v>800</v>
      </c>
      <c r="B807" s="22"/>
      <c r="C807" s="22"/>
      <c r="D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3"/>
      <c r="Q807" s="1"/>
      <c r="R807" s="1"/>
      <c r="S807" s="1"/>
      <c r="T807" s="1"/>
      <c r="U807" s="1"/>
    </row>
    <row r="808" spans="1:21" x14ac:dyDescent="0.25">
      <c r="A808" s="6">
        <v>801</v>
      </c>
      <c r="B808" s="22"/>
      <c r="C808" s="22"/>
      <c r="D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3"/>
      <c r="Q808" s="1"/>
      <c r="R808" s="1"/>
      <c r="S808" s="1"/>
      <c r="T808" s="1"/>
      <c r="U808" s="1"/>
    </row>
    <row r="809" spans="1:21" x14ac:dyDescent="0.25">
      <c r="A809" s="6">
        <v>802</v>
      </c>
      <c r="B809" s="22"/>
      <c r="C809" s="22"/>
      <c r="D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3"/>
      <c r="Q809" s="1"/>
      <c r="R809" s="1"/>
      <c r="S809" s="1"/>
      <c r="T809" s="1"/>
      <c r="U809" s="1"/>
    </row>
    <row r="810" spans="1:21" x14ac:dyDescent="0.25">
      <c r="A810" s="6">
        <v>803</v>
      </c>
      <c r="B810" s="22"/>
      <c r="C810" s="22"/>
      <c r="D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3"/>
      <c r="Q810" s="1"/>
      <c r="R810" s="1"/>
      <c r="S810" s="1"/>
      <c r="T810" s="1"/>
      <c r="U810" s="1"/>
    </row>
    <row r="811" spans="1:21" x14ac:dyDescent="0.25">
      <c r="A811" s="6">
        <v>804</v>
      </c>
      <c r="B811" s="22"/>
      <c r="C811" s="22"/>
      <c r="D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3"/>
      <c r="Q811" s="1"/>
      <c r="R811" s="1"/>
      <c r="S811" s="1"/>
      <c r="T811" s="1"/>
      <c r="U811" s="1"/>
    </row>
    <row r="812" spans="1:21" x14ac:dyDescent="0.25">
      <c r="A812" s="6">
        <v>805</v>
      </c>
      <c r="B812" s="22"/>
      <c r="C812" s="22"/>
      <c r="D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3"/>
      <c r="Q812" s="1"/>
      <c r="R812" s="1"/>
      <c r="S812" s="1"/>
      <c r="T812" s="1"/>
      <c r="U812" s="1"/>
    </row>
    <row r="813" spans="1:21" x14ac:dyDescent="0.25">
      <c r="A813" s="6">
        <v>806</v>
      </c>
      <c r="B813" s="22"/>
      <c r="C813" s="22"/>
      <c r="D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3"/>
      <c r="Q813" s="1"/>
      <c r="R813" s="1"/>
      <c r="S813" s="1"/>
      <c r="T813" s="1"/>
      <c r="U813" s="1"/>
    </row>
    <row r="814" spans="1:21" x14ac:dyDescent="0.25">
      <c r="A814" s="6">
        <v>807</v>
      </c>
      <c r="B814" s="22"/>
      <c r="C814" s="22"/>
      <c r="D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3"/>
      <c r="Q814" s="1"/>
      <c r="R814" s="1"/>
      <c r="S814" s="1"/>
      <c r="T814" s="1"/>
      <c r="U814" s="1"/>
    </row>
    <row r="815" spans="1:21" x14ac:dyDescent="0.25">
      <c r="A815" s="6">
        <v>808</v>
      </c>
      <c r="B815" s="22"/>
      <c r="C815" s="22"/>
      <c r="D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3"/>
      <c r="Q815" s="1"/>
      <c r="R815" s="1"/>
      <c r="S815" s="1"/>
      <c r="T815" s="1"/>
      <c r="U815" s="1"/>
    </row>
    <row r="816" spans="1:21" x14ac:dyDescent="0.25">
      <c r="A816" s="6">
        <v>809</v>
      </c>
      <c r="B816" s="22"/>
      <c r="C816" s="22"/>
      <c r="D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3"/>
      <c r="Q816" s="1"/>
      <c r="R816" s="1"/>
      <c r="S816" s="1"/>
      <c r="T816" s="1"/>
      <c r="U816" s="1"/>
    </row>
    <row r="817" spans="1:21" x14ac:dyDescent="0.25">
      <c r="A817" s="6">
        <v>810</v>
      </c>
      <c r="B817" s="22"/>
      <c r="C817" s="22"/>
      <c r="D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3"/>
      <c r="Q817" s="1"/>
      <c r="R817" s="1"/>
      <c r="S817" s="1"/>
      <c r="T817" s="1"/>
      <c r="U817" s="1"/>
    </row>
    <row r="818" spans="1:21" x14ac:dyDescent="0.25">
      <c r="A818" s="6">
        <v>811</v>
      </c>
      <c r="B818" s="22"/>
      <c r="C818" s="22"/>
      <c r="D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3"/>
      <c r="Q818" s="1"/>
      <c r="R818" s="1"/>
      <c r="S818" s="1"/>
      <c r="T818" s="1"/>
      <c r="U818" s="1"/>
    </row>
    <row r="819" spans="1:21" x14ac:dyDescent="0.25">
      <c r="A819" s="6">
        <v>812</v>
      </c>
      <c r="B819" s="22"/>
      <c r="C819" s="22"/>
      <c r="D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3"/>
      <c r="Q819" s="1"/>
      <c r="R819" s="1"/>
      <c r="S819" s="1"/>
      <c r="T819" s="1"/>
      <c r="U819" s="1"/>
    </row>
    <row r="820" spans="1:21" x14ac:dyDescent="0.25">
      <c r="A820" s="6">
        <v>813</v>
      </c>
      <c r="B820" s="22"/>
      <c r="C820" s="22"/>
      <c r="D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3"/>
      <c r="Q820" s="1"/>
      <c r="R820" s="1"/>
      <c r="S820" s="1"/>
      <c r="T820" s="1"/>
      <c r="U820" s="1"/>
    </row>
    <row r="821" spans="1:21" x14ac:dyDescent="0.25">
      <c r="A821" s="6">
        <v>814</v>
      </c>
      <c r="B821" s="22"/>
      <c r="C821" s="22"/>
      <c r="D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3"/>
      <c r="Q821" s="1"/>
      <c r="R821" s="1"/>
      <c r="S821" s="1"/>
      <c r="T821" s="1"/>
      <c r="U821" s="1"/>
    </row>
    <row r="822" spans="1:21" x14ac:dyDescent="0.25">
      <c r="A822" s="6">
        <v>815</v>
      </c>
      <c r="B822" s="22"/>
      <c r="C822" s="22"/>
      <c r="D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3"/>
      <c r="Q822" s="1"/>
      <c r="R822" s="1"/>
      <c r="S822" s="1"/>
      <c r="T822" s="1"/>
      <c r="U822" s="1"/>
    </row>
    <row r="823" spans="1:21" x14ac:dyDescent="0.25">
      <c r="A823" s="6">
        <v>816</v>
      </c>
      <c r="B823" s="22"/>
      <c r="C823" s="22"/>
      <c r="D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3"/>
      <c r="Q823" s="1"/>
      <c r="R823" s="1"/>
      <c r="S823" s="1"/>
      <c r="T823" s="1"/>
      <c r="U823" s="1"/>
    </row>
    <row r="824" spans="1:21" x14ac:dyDescent="0.25">
      <c r="A824" s="6">
        <v>817</v>
      </c>
      <c r="B824" s="22"/>
      <c r="C824" s="22"/>
      <c r="D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3"/>
      <c r="Q824" s="1"/>
      <c r="R824" s="1"/>
      <c r="S824" s="1"/>
      <c r="T824" s="1"/>
      <c r="U824" s="1"/>
    </row>
    <row r="825" spans="1:21" x14ac:dyDescent="0.25">
      <c r="A825" s="6">
        <v>818</v>
      </c>
      <c r="B825" s="22"/>
      <c r="C825" s="22"/>
      <c r="D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3"/>
      <c r="Q825" s="1"/>
      <c r="R825" s="1"/>
      <c r="S825" s="1"/>
      <c r="T825" s="1"/>
      <c r="U825" s="1"/>
    </row>
    <row r="826" spans="1:21" x14ac:dyDescent="0.25">
      <c r="A826" s="6">
        <v>819</v>
      </c>
      <c r="B826" s="22"/>
      <c r="C826" s="22"/>
      <c r="D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3"/>
      <c r="Q826" s="1"/>
      <c r="R826" s="1"/>
      <c r="S826" s="1"/>
      <c r="T826" s="1"/>
      <c r="U826" s="1"/>
    </row>
    <row r="827" spans="1:21" x14ac:dyDescent="0.25">
      <c r="A827" s="6">
        <v>820</v>
      </c>
      <c r="B827" s="22"/>
      <c r="C827" s="22"/>
      <c r="D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3"/>
      <c r="Q827" s="1"/>
      <c r="R827" s="1"/>
      <c r="S827" s="1"/>
      <c r="T827" s="1"/>
      <c r="U827" s="1"/>
    </row>
    <row r="828" spans="1:21" x14ac:dyDescent="0.25">
      <c r="A828" s="6">
        <v>821</v>
      </c>
      <c r="B828" s="22"/>
      <c r="C828" s="22"/>
      <c r="D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3"/>
      <c r="Q828" s="1"/>
      <c r="R828" s="1"/>
      <c r="S828" s="1"/>
      <c r="T828" s="1"/>
      <c r="U828" s="1"/>
    </row>
    <row r="829" spans="1:21" x14ac:dyDescent="0.25">
      <c r="A829" s="6">
        <v>822</v>
      </c>
      <c r="B829" s="22"/>
      <c r="C829" s="22"/>
      <c r="D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3"/>
      <c r="Q829" s="1"/>
      <c r="R829" s="1"/>
      <c r="S829" s="1"/>
      <c r="T829" s="1"/>
      <c r="U829" s="1"/>
    </row>
    <row r="830" spans="1:21" x14ac:dyDescent="0.25">
      <c r="A830" s="6">
        <v>823</v>
      </c>
      <c r="B830" s="22"/>
      <c r="C830" s="22"/>
      <c r="D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3"/>
      <c r="Q830" s="1"/>
      <c r="R830" s="1"/>
      <c r="S830" s="1"/>
      <c r="T830" s="1"/>
      <c r="U830" s="1"/>
    </row>
    <row r="831" spans="1:21" x14ac:dyDescent="0.25">
      <c r="A831" s="6">
        <v>824</v>
      </c>
      <c r="B831" s="22"/>
      <c r="C831" s="22"/>
      <c r="D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3"/>
      <c r="Q831" s="1"/>
      <c r="R831" s="1"/>
      <c r="S831" s="1"/>
      <c r="T831" s="1"/>
      <c r="U831" s="1"/>
    </row>
    <row r="832" spans="1:21" x14ac:dyDescent="0.25">
      <c r="A832" s="6">
        <v>825</v>
      </c>
      <c r="B832" s="22"/>
      <c r="C832" s="22"/>
      <c r="D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3"/>
      <c r="Q832" s="1"/>
      <c r="R832" s="1"/>
      <c r="S832" s="1"/>
      <c r="T832" s="1"/>
      <c r="U832" s="1"/>
    </row>
    <row r="833" spans="1:21" x14ac:dyDescent="0.25">
      <c r="A833" s="6">
        <v>826</v>
      </c>
      <c r="B833" s="22"/>
      <c r="C833" s="22"/>
      <c r="D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3"/>
      <c r="Q833" s="1"/>
      <c r="R833" s="1"/>
      <c r="S833" s="1"/>
      <c r="T833" s="1"/>
      <c r="U833" s="1"/>
    </row>
    <row r="834" spans="1:21" x14ac:dyDescent="0.25">
      <c r="A834" s="6">
        <v>827</v>
      </c>
      <c r="B834" s="22"/>
      <c r="C834" s="22"/>
      <c r="D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3"/>
      <c r="Q834" s="1"/>
      <c r="R834" s="1"/>
      <c r="S834" s="1"/>
      <c r="T834" s="1"/>
      <c r="U834" s="1"/>
    </row>
    <row r="835" spans="1:21" x14ac:dyDescent="0.25">
      <c r="A835" s="6">
        <v>828</v>
      </c>
      <c r="B835" s="22"/>
      <c r="C835" s="22"/>
      <c r="D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3"/>
      <c r="Q835" s="1"/>
      <c r="R835" s="1"/>
      <c r="S835" s="1"/>
      <c r="T835" s="1"/>
      <c r="U835" s="1"/>
    </row>
    <row r="836" spans="1:21" x14ac:dyDescent="0.25">
      <c r="A836" s="6">
        <v>829</v>
      </c>
      <c r="B836" s="22"/>
      <c r="C836" s="22"/>
      <c r="D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3"/>
      <c r="Q836" s="1"/>
      <c r="R836" s="1"/>
      <c r="S836" s="1"/>
      <c r="T836" s="1"/>
      <c r="U836" s="1"/>
    </row>
    <row r="837" spans="1:21" x14ac:dyDescent="0.25">
      <c r="A837" s="6">
        <v>830</v>
      </c>
      <c r="B837" s="22"/>
      <c r="C837" s="22"/>
      <c r="D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3"/>
      <c r="Q837" s="1"/>
      <c r="R837" s="1"/>
      <c r="S837" s="1"/>
      <c r="T837" s="1"/>
      <c r="U837" s="1"/>
    </row>
    <row r="838" spans="1:21" x14ac:dyDescent="0.25">
      <c r="A838" s="6">
        <v>831</v>
      </c>
      <c r="B838" s="22"/>
      <c r="C838" s="22"/>
      <c r="D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3"/>
      <c r="Q838" s="1"/>
      <c r="R838" s="1"/>
      <c r="S838" s="1"/>
      <c r="T838" s="1"/>
      <c r="U838" s="1"/>
    </row>
    <row r="839" spans="1:21" x14ac:dyDescent="0.25">
      <c r="A839" s="6">
        <v>832</v>
      </c>
      <c r="B839" s="22"/>
      <c r="C839" s="22"/>
      <c r="D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3"/>
      <c r="Q839" s="1"/>
      <c r="R839" s="1"/>
      <c r="S839" s="1"/>
      <c r="T839" s="1"/>
      <c r="U839" s="1"/>
    </row>
    <row r="840" spans="1:21" x14ac:dyDescent="0.25">
      <c r="A840" s="6">
        <v>833</v>
      </c>
      <c r="B840" s="22"/>
      <c r="C840" s="22"/>
      <c r="D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3"/>
      <c r="Q840" s="1"/>
      <c r="R840" s="1"/>
      <c r="S840" s="1"/>
      <c r="T840" s="1"/>
      <c r="U840" s="1"/>
    </row>
    <row r="841" spans="1:21" x14ac:dyDescent="0.25">
      <c r="A841" s="6">
        <v>834</v>
      </c>
      <c r="B841" s="22"/>
      <c r="C841" s="22"/>
      <c r="D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3"/>
      <c r="Q841" s="1"/>
      <c r="R841" s="1"/>
      <c r="S841" s="1"/>
      <c r="T841" s="1"/>
      <c r="U841" s="1"/>
    </row>
    <row r="842" spans="1:21" x14ac:dyDescent="0.25">
      <c r="A842" s="6">
        <v>835</v>
      </c>
      <c r="B842" s="22"/>
      <c r="C842" s="22"/>
      <c r="D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3"/>
      <c r="Q842" s="1"/>
      <c r="R842" s="1"/>
      <c r="S842" s="1"/>
      <c r="T842" s="1"/>
      <c r="U842" s="1"/>
    </row>
    <row r="843" spans="1:21" x14ac:dyDescent="0.25">
      <c r="A843" s="6">
        <v>836</v>
      </c>
      <c r="B843" s="22"/>
      <c r="C843" s="22"/>
      <c r="D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3"/>
      <c r="Q843" s="1"/>
      <c r="R843" s="1"/>
      <c r="S843" s="1"/>
      <c r="T843" s="1"/>
      <c r="U843" s="1"/>
    </row>
    <row r="844" spans="1:21" x14ac:dyDescent="0.25">
      <c r="A844" s="6">
        <v>837</v>
      </c>
      <c r="B844" s="22"/>
      <c r="C844" s="22"/>
      <c r="D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3"/>
      <c r="Q844" s="1"/>
      <c r="R844" s="1"/>
      <c r="S844" s="1"/>
      <c r="T844" s="1"/>
      <c r="U844" s="1"/>
    </row>
    <row r="845" spans="1:21" x14ac:dyDescent="0.25">
      <c r="A845" s="6">
        <v>838</v>
      </c>
      <c r="B845" s="22"/>
      <c r="C845" s="22"/>
      <c r="D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3"/>
      <c r="Q845" s="1"/>
      <c r="R845" s="1"/>
      <c r="S845" s="1"/>
      <c r="T845" s="1"/>
      <c r="U845" s="1"/>
    </row>
    <row r="846" spans="1:21" x14ac:dyDescent="0.25">
      <c r="A846" s="6">
        <v>839</v>
      </c>
      <c r="B846" s="22"/>
      <c r="C846" s="22"/>
      <c r="D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3"/>
      <c r="Q846" s="1"/>
      <c r="R846" s="1"/>
      <c r="S846" s="1"/>
      <c r="T846" s="1"/>
      <c r="U846" s="1"/>
    </row>
    <row r="847" spans="1:21" x14ac:dyDescent="0.25">
      <c r="A847" s="6">
        <v>840</v>
      </c>
      <c r="B847" s="22"/>
      <c r="C847" s="22"/>
      <c r="D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3"/>
      <c r="Q847" s="1"/>
      <c r="R847" s="1"/>
      <c r="S847" s="1"/>
      <c r="T847" s="1"/>
      <c r="U847" s="1"/>
    </row>
    <row r="848" spans="1:21" x14ac:dyDescent="0.25">
      <c r="A848" s="6">
        <v>841</v>
      </c>
      <c r="B848" s="22"/>
      <c r="C848" s="22"/>
      <c r="D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3"/>
      <c r="Q848" s="1"/>
      <c r="R848" s="1"/>
      <c r="S848" s="1"/>
      <c r="T848" s="1"/>
      <c r="U848" s="1"/>
    </row>
    <row r="849" spans="1:21" x14ac:dyDescent="0.25">
      <c r="A849" s="6">
        <v>842</v>
      </c>
      <c r="B849" s="22"/>
      <c r="C849" s="22"/>
      <c r="D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3"/>
      <c r="Q849" s="1"/>
      <c r="R849" s="1"/>
      <c r="S849" s="1"/>
      <c r="T849" s="1"/>
      <c r="U849" s="1"/>
    </row>
    <row r="850" spans="1:21" x14ac:dyDescent="0.25">
      <c r="A850" s="6">
        <v>843</v>
      </c>
      <c r="B850" s="22"/>
      <c r="C850" s="22"/>
      <c r="D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3"/>
      <c r="Q850" s="1"/>
      <c r="R850" s="1"/>
      <c r="S850" s="1"/>
      <c r="T850" s="1"/>
      <c r="U850" s="1"/>
    </row>
    <row r="851" spans="1:21" x14ac:dyDescent="0.25">
      <c r="A851" s="6">
        <v>844</v>
      </c>
      <c r="B851" s="22"/>
      <c r="C851" s="22"/>
      <c r="D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3"/>
      <c r="Q851" s="1"/>
      <c r="R851" s="1"/>
      <c r="S851" s="1"/>
      <c r="T851" s="1"/>
      <c r="U851" s="1"/>
    </row>
    <row r="852" spans="1:21" x14ac:dyDescent="0.25">
      <c r="A852" s="6">
        <v>845</v>
      </c>
      <c r="B852" s="22"/>
      <c r="C852" s="22"/>
      <c r="D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3"/>
      <c r="Q852" s="1"/>
      <c r="R852" s="1"/>
      <c r="S852" s="1"/>
      <c r="T852" s="1"/>
      <c r="U852" s="1"/>
    </row>
    <row r="853" spans="1:21" x14ac:dyDescent="0.25">
      <c r="A853" s="6">
        <v>846</v>
      </c>
      <c r="B853" s="22"/>
      <c r="C853" s="22"/>
      <c r="D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3"/>
      <c r="Q853" s="1"/>
      <c r="R853" s="1"/>
      <c r="S853" s="1"/>
      <c r="T853" s="1"/>
      <c r="U853" s="1"/>
    </row>
    <row r="854" spans="1:21" x14ac:dyDescent="0.25">
      <c r="A854" s="6">
        <v>847</v>
      </c>
      <c r="B854" s="22"/>
      <c r="C854" s="22"/>
      <c r="D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3"/>
      <c r="Q854" s="1"/>
      <c r="R854" s="1"/>
      <c r="S854" s="1"/>
      <c r="T854" s="1"/>
      <c r="U854" s="1"/>
    </row>
    <row r="855" spans="1:21" x14ac:dyDescent="0.25">
      <c r="A855" s="6">
        <v>848</v>
      </c>
      <c r="B855" s="22"/>
      <c r="C855" s="22"/>
      <c r="D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3"/>
      <c r="Q855" s="1"/>
      <c r="R855" s="1"/>
      <c r="S855" s="1"/>
      <c r="T855" s="1"/>
      <c r="U855" s="1"/>
    </row>
    <row r="856" spans="1:21" x14ac:dyDescent="0.25">
      <c r="A856" s="6">
        <v>849</v>
      </c>
      <c r="B856" s="22"/>
      <c r="C856" s="22"/>
      <c r="D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3"/>
      <c r="Q856" s="1"/>
      <c r="R856" s="1"/>
      <c r="S856" s="1"/>
      <c r="T856" s="1"/>
      <c r="U856" s="1"/>
    </row>
    <row r="857" spans="1:21" x14ac:dyDescent="0.25">
      <c r="A857" s="6">
        <v>850</v>
      </c>
      <c r="B857" s="22"/>
      <c r="C857" s="22"/>
      <c r="D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3"/>
      <c r="Q857" s="1"/>
      <c r="R857" s="1"/>
      <c r="S857" s="1"/>
      <c r="T857" s="1"/>
      <c r="U857" s="1"/>
    </row>
    <row r="858" spans="1:21" x14ac:dyDescent="0.25">
      <c r="A858" s="6">
        <v>851</v>
      </c>
      <c r="B858" s="22"/>
      <c r="C858" s="22"/>
      <c r="D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3"/>
      <c r="Q858" s="1"/>
      <c r="R858" s="1"/>
      <c r="S858" s="1"/>
      <c r="T858" s="1"/>
      <c r="U858" s="1"/>
    </row>
    <row r="859" spans="1:21" x14ac:dyDescent="0.25">
      <c r="A859" s="6">
        <v>852</v>
      </c>
      <c r="B859" s="22"/>
      <c r="C859" s="22"/>
      <c r="D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3"/>
      <c r="Q859" s="1"/>
      <c r="R859" s="1"/>
      <c r="S859" s="1"/>
      <c r="T859" s="1"/>
      <c r="U859" s="1"/>
    </row>
    <row r="860" spans="1:21" x14ac:dyDescent="0.25">
      <c r="A860" s="6">
        <v>853</v>
      </c>
      <c r="B860" s="22"/>
      <c r="C860" s="22"/>
      <c r="D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3"/>
      <c r="Q860" s="1"/>
      <c r="R860" s="1"/>
      <c r="S860" s="1"/>
      <c r="T860" s="1"/>
      <c r="U860" s="1"/>
    </row>
    <row r="861" spans="1:21" x14ac:dyDescent="0.25">
      <c r="A861" s="6">
        <v>854</v>
      </c>
      <c r="B861" s="22"/>
      <c r="C861" s="22"/>
      <c r="D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3"/>
      <c r="Q861" s="1"/>
      <c r="R861" s="1"/>
      <c r="S861" s="1"/>
      <c r="T861" s="1"/>
      <c r="U861" s="1"/>
    </row>
    <row r="862" spans="1:21" x14ac:dyDescent="0.25">
      <c r="A862" s="6">
        <v>855</v>
      </c>
      <c r="B862" s="22"/>
      <c r="C862" s="22"/>
      <c r="D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3"/>
      <c r="Q862" s="1"/>
      <c r="R862" s="1"/>
      <c r="S862" s="1"/>
      <c r="T862" s="1"/>
      <c r="U862" s="1"/>
    </row>
    <row r="863" spans="1:21" x14ac:dyDescent="0.25">
      <c r="A863" s="6">
        <v>856</v>
      </c>
      <c r="B863" s="22"/>
      <c r="C863" s="22"/>
      <c r="D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3"/>
      <c r="Q863" s="1"/>
      <c r="R863" s="1"/>
      <c r="S863" s="1"/>
      <c r="T863" s="1"/>
      <c r="U863" s="1"/>
    </row>
    <row r="864" spans="1:21" x14ac:dyDescent="0.25">
      <c r="A864" s="6">
        <v>857</v>
      </c>
      <c r="B864" s="22"/>
      <c r="C864" s="22"/>
      <c r="D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3"/>
      <c r="Q864" s="1"/>
      <c r="R864" s="1"/>
      <c r="S864" s="1"/>
      <c r="T864" s="1"/>
      <c r="U864" s="1"/>
    </row>
    <row r="865" spans="1:21" x14ac:dyDescent="0.25">
      <c r="A865" s="6">
        <v>858</v>
      </c>
      <c r="B865" s="22"/>
      <c r="C865" s="22"/>
      <c r="D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3"/>
      <c r="Q865" s="1"/>
      <c r="R865" s="1"/>
      <c r="S865" s="1"/>
      <c r="T865" s="1"/>
      <c r="U865" s="1"/>
    </row>
    <row r="866" spans="1:21" x14ac:dyDescent="0.25">
      <c r="A866" s="6">
        <v>859</v>
      </c>
      <c r="B866" s="22"/>
      <c r="C866" s="22"/>
      <c r="D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3"/>
      <c r="Q866" s="1"/>
      <c r="R866" s="1"/>
      <c r="S866" s="1"/>
      <c r="T866" s="1"/>
      <c r="U866" s="1"/>
    </row>
    <row r="867" spans="1:21" x14ac:dyDescent="0.25">
      <c r="A867" s="6">
        <v>860</v>
      </c>
      <c r="B867" s="22"/>
      <c r="C867" s="22"/>
      <c r="D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3"/>
      <c r="Q867" s="1"/>
      <c r="R867" s="1"/>
      <c r="S867" s="1"/>
      <c r="T867" s="1"/>
      <c r="U867" s="1"/>
    </row>
    <row r="868" spans="1:21" x14ac:dyDescent="0.25">
      <c r="A868" s="6">
        <v>861</v>
      </c>
      <c r="B868" s="22"/>
      <c r="C868" s="22"/>
      <c r="D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3"/>
      <c r="Q868" s="1"/>
      <c r="R868" s="1"/>
      <c r="S868" s="1"/>
      <c r="T868" s="1"/>
      <c r="U868" s="1"/>
    </row>
    <row r="869" spans="1:21" x14ac:dyDescent="0.25">
      <c r="A869" s="6">
        <v>862</v>
      </c>
      <c r="B869" s="22"/>
      <c r="C869" s="22"/>
      <c r="D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3"/>
      <c r="Q869" s="1"/>
      <c r="R869" s="1"/>
      <c r="S869" s="1"/>
      <c r="T869" s="1"/>
      <c r="U869" s="1"/>
    </row>
    <row r="870" spans="1:21" x14ac:dyDescent="0.25">
      <c r="A870" s="6">
        <v>863</v>
      </c>
      <c r="B870" s="22"/>
      <c r="C870" s="22"/>
      <c r="D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3"/>
      <c r="Q870" s="1"/>
      <c r="R870" s="1"/>
      <c r="S870" s="1"/>
      <c r="T870" s="1"/>
      <c r="U870" s="1"/>
    </row>
    <row r="871" spans="1:21" x14ac:dyDescent="0.25">
      <c r="A871" s="6">
        <v>864</v>
      </c>
      <c r="B871" s="22"/>
      <c r="C871" s="22"/>
      <c r="D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3"/>
      <c r="Q871" s="1"/>
      <c r="R871" s="1"/>
      <c r="S871" s="1"/>
      <c r="T871" s="1"/>
      <c r="U871" s="1"/>
    </row>
    <row r="872" spans="1:21" x14ac:dyDescent="0.25">
      <c r="A872" s="6">
        <v>865</v>
      </c>
      <c r="B872" s="22"/>
      <c r="C872" s="22"/>
      <c r="D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3"/>
      <c r="Q872" s="1"/>
      <c r="R872" s="1"/>
      <c r="S872" s="1"/>
      <c r="T872" s="1"/>
      <c r="U872" s="1"/>
    </row>
    <row r="873" spans="1:21" x14ac:dyDescent="0.25">
      <c r="A873" s="6">
        <v>866</v>
      </c>
      <c r="B873" s="22"/>
      <c r="C873" s="22"/>
      <c r="D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3"/>
      <c r="Q873" s="1"/>
      <c r="R873" s="1"/>
      <c r="S873" s="1"/>
      <c r="T873" s="1"/>
      <c r="U873" s="1"/>
    </row>
    <row r="874" spans="1:21" x14ac:dyDescent="0.25">
      <c r="A874" s="6">
        <v>867</v>
      </c>
      <c r="B874" s="22"/>
      <c r="C874" s="22"/>
      <c r="D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3"/>
      <c r="Q874" s="1"/>
      <c r="R874" s="1"/>
      <c r="S874" s="1"/>
      <c r="T874" s="1"/>
      <c r="U874" s="1"/>
    </row>
    <row r="875" spans="1:21" x14ac:dyDescent="0.25">
      <c r="A875" s="6">
        <v>868</v>
      </c>
      <c r="B875" s="22"/>
      <c r="C875" s="22"/>
      <c r="D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3"/>
      <c r="Q875" s="1"/>
      <c r="R875" s="1"/>
      <c r="S875" s="1"/>
      <c r="T875" s="1"/>
      <c r="U875" s="1"/>
    </row>
    <row r="876" spans="1:21" x14ac:dyDescent="0.25">
      <c r="A876" s="6">
        <v>869</v>
      </c>
      <c r="B876" s="22"/>
      <c r="C876" s="22"/>
      <c r="D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3"/>
      <c r="Q876" s="1"/>
      <c r="R876" s="1"/>
      <c r="S876" s="1"/>
      <c r="T876" s="1"/>
      <c r="U876" s="1"/>
    </row>
    <row r="877" spans="1:21" x14ac:dyDescent="0.25">
      <c r="A877" s="6">
        <v>870</v>
      </c>
      <c r="B877" s="22"/>
      <c r="C877" s="22"/>
      <c r="D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3"/>
      <c r="Q877" s="1"/>
      <c r="R877" s="1"/>
      <c r="S877" s="1"/>
      <c r="T877" s="1"/>
      <c r="U877" s="1"/>
    </row>
    <row r="878" spans="1:21" x14ac:dyDescent="0.25">
      <c r="A878" s="6">
        <v>871</v>
      </c>
      <c r="B878" s="22"/>
      <c r="C878" s="22"/>
      <c r="D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3"/>
      <c r="Q878" s="1"/>
      <c r="R878" s="1"/>
      <c r="S878" s="1"/>
      <c r="T878" s="1"/>
      <c r="U878" s="1"/>
    </row>
    <row r="879" spans="1:21" x14ac:dyDescent="0.25">
      <c r="A879" s="6">
        <v>872</v>
      </c>
      <c r="B879" s="22"/>
      <c r="C879" s="22"/>
      <c r="D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3"/>
      <c r="Q879" s="1"/>
      <c r="R879" s="1"/>
      <c r="S879" s="1"/>
      <c r="T879" s="1"/>
      <c r="U879" s="1"/>
    </row>
    <row r="880" spans="1:21" x14ac:dyDescent="0.25">
      <c r="A880" s="6">
        <v>873</v>
      </c>
      <c r="B880" s="22"/>
      <c r="C880" s="22"/>
      <c r="D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3"/>
      <c r="Q880" s="1"/>
      <c r="R880" s="1"/>
      <c r="S880" s="1"/>
      <c r="T880" s="1"/>
      <c r="U880" s="1"/>
    </row>
    <row r="881" spans="1:21" x14ac:dyDescent="0.25">
      <c r="A881" s="6">
        <v>874</v>
      </c>
      <c r="B881" s="22"/>
      <c r="C881" s="22"/>
      <c r="D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3"/>
      <c r="Q881" s="1"/>
      <c r="R881" s="1"/>
      <c r="S881" s="1"/>
      <c r="T881" s="1"/>
      <c r="U881" s="1"/>
    </row>
    <row r="882" spans="1:21" x14ac:dyDescent="0.25">
      <c r="A882" s="6">
        <v>875</v>
      </c>
      <c r="B882" s="22"/>
      <c r="C882" s="22"/>
      <c r="D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3"/>
      <c r="Q882" s="1"/>
      <c r="R882" s="1"/>
      <c r="S882" s="1"/>
      <c r="T882" s="1"/>
      <c r="U882" s="1"/>
    </row>
    <row r="883" spans="1:21" x14ac:dyDescent="0.25">
      <c r="A883" s="6">
        <v>876</v>
      </c>
      <c r="B883" s="22"/>
      <c r="C883" s="22"/>
      <c r="D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3"/>
      <c r="Q883" s="1"/>
      <c r="R883" s="1"/>
      <c r="S883" s="1"/>
      <c r="T883" s="1"/>
      <c r="U883" s="1"/>
    </row>
    <row r="884" spans="1:21" x14ac:dyDescent="0.25">
      <c r="A884" s="6">
        <v>877</v>
      </c>
      <c r="B884" s="22"/>
      <c r="C884" s="22"/>
      <c r="D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3"/>
      <c r="Q884" s="1"/>
      <c r="R884" s="1"/>
      <c r="S884" s="1"/>
      <c r="T884" s="1"/>
      <c r="U884" s="1"/>
    </row>
    <row r="885" spans="1:21" x14ac:dyDescent="0.25">
      <c r="A885" s="6">
        <v>878</v>
      </c>
      <c r="B885" s="22"/>
      <c r="C885" s="22"/>
      <c r="D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3"/>
      <c r="Q885" s="1"/>
      <c r="R885" s="1"/>
      <c r="S885" s="1"/>
      <c r="T885" s="1"/>
      <c r="U885" s="1"/>
    </row>
    <row r="886" spans="1:21" x14ac:dyDescent="0.25">
      <c r="A886" s="6">
        <v>879</v>
      </c>
      <c r="B886" s="22"/>
      <c r="C886" s="22"/>
      <c r="D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3"/>
      <c r="Q886" s="1"/>
      <c r="R886" s="1"/>
      <c r="S886" s="1"/>
      <c r="T886" s="1"/>
      <c r="U886" s="1"/>
    </row>
    <row r="887" spans="1:21" x14ac:dyDescent="0.25">
      <c r="A887" s="6">
        <v>880</v>
      </c>
      <c r="B887" s="22"/>
      <c r="C887" s="22"/>
      <c r="D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3"/>
      <c r="Q887" s="1"/>
      <c r="R887" s="1"/>
      <c r="S887" s="1"/>
      <c r="T887" s="1"/>
      <c r="U887" s="1"/>
    </row>
    <row r="888" spans="1:21" x14ac:dyDescent="0.25">
      <c r="A888" s="6">
        <v>881</v>
      </c>
      <c r="B888" s="22"/>
      <c r="C888" s="22"/>
      <c r="D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3"/>
      <c r="Q888" s="1"/>
      <c r="R888" s="1"/>
      <c r="S888" s="1"/>
      <c r="T888" s="1"/>
      <c r="U888" s="1"/>
    </row>
    <row r="889" spans="1:21" x14ac:dyDescent="0.25">
      <c r="A889" s="6">
        <v>882</v>
      </c>
      <c r="B889" s="22"/>
      <c r="C889" s="22"/>
      <c r="D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3"/>
      <c r="Q889" s="1"/>
      <c r="R889" s="1"/>
      <c r="S889" s="1"/>
      <c r="T889" s="1"/>
      <c r="U889" s="1"/>
    </row>
    <row r="890" spans="1:21" x14ac:dyDescent="0.25">
      <c r="A890" s="6">
        <v>883</v>
      </c>
      <c r="B890" s="22"/>
      <c r="C890" s="22"/>
      <c r="D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3"/>
      <c r="Q890" s="1"/>
      <c r="R890" s="1"/>
      <c r="S890" s="1"/>
      <c r="T890" s="1"/>
      <c r="U890" s="1"/>
    </row>
    <row r="891" spans="1:21" x14ac:dyDescent="0.25">
      <c r="A891" s="6">
        <v>884</v>
      </c>
      <c r="B891" s="22"/>
      <c r="C891" s="22"/>
      <c r="D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3"/>
      <c r="Q891" s="1"/>
      <c r="R891" s="1"/>
      <c r="S891" s="1"/>
      <c r="T891" s="1"/>
      <c r="U891" s="1"/>
    </row>
    <row r="892" spans="1:21" x14ac:dyDescent="0.25">
      <c r="A892" s="6">
        <v>885</v>
      </c>
      <c r="B892" s="22"/>
      <c r="C892" s="22"/>
      <c r="D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3"/>
      <c r="Q892" s="1"/>
      <c r="R892" s="1"/>
      <c r="S892" s="1"/>
      <c r="T892" s="1"/>
      <c r="U892" s="1"/>
    </row>
    <row r="893" spans="1:21" x14ac:dyDescent="0.25">
      <c r="A893" s="6">
        <v>886</v>
      </c>
      <c r="B893" s="22"/>
      <c r="C893" s="22"/>
      <c r="D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3"/>
      <c r="Q893" s="1"/>
      <c r="R893" s="1"/>
      <c r="S893" s="1"/>
      <c r="T893" s="1"/>
      <c r="U893" s="1"/>
    </row>
    <row r="894" spans="1:21" x14ac:dyDescent="0.25">
      <c r="A894" s="6">
        <v>887</v>
      </c>
      <c r="B894" s="22"/>
      <c r="C894" s="22"/>
      <c r="D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3"/>
      <c r="Q894" s="1"/>
      <c r="R894" s="1"/>
      <c r="S894" s="1"/>
      <c r="T894" s="1"/>
      <c r="U894" s="1"/>
    </row>
    <row r="895" spans="1:21" x14ac:dyDescent="0.25">
      <c r="A895" s="6">
        <v>888</v>
      </c>
      <c r="B895" s="22"/>
      <c r="C895" s="22"/>
      <c r="D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3"/>
      <c r="Q895" s="1"/>
      <c r="R895" s="1"/>
      <c r="S895" s="1"/>
      <c r="T895" s="1"/>
      <c r="U895" s="1"/>
    </row>
    <row r="896" spans="1:21" x14ac:dyDescent="0.25">
      <c r="A896" s="6">
        <v>889</v>
      </c>
      <c r="B896" s="22"/>
      <c r="C896" s="22"/>
      <c r="D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3"/>
      <c r="Q896" s="1"/>
      <c r="R896" s="1"/>
      <c r="S896" s="1"/>
      <c r="T896" s="1"/>
      <c r="U896" s="1"/>
    </row>
    <row r="897" spans="1:21" x14ac:dyDescent="0.25">
      <c r="A897" s="6">
        <v>890</v>
      </c>
      <c r="B897" s="22"/>
      <c r="C897" s="22"/>
      <c r="D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3"/>
      <c r="Q897" s="1"/>
      <c r="R897" s="1"/>
      <c r="S897" s="1"/>
      <c r="T897" s="1"/>
      <c r="U897" s="1"/>
    </row>
    <row r="898" spans="1:21" x14ac:dyDescent="0.25">
      <c r="A898" s="6">
        <v>891</v>
      </c>
      <c r="B898" s="22"/>
      <c r="C898" s="22"/>
      <c r="D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3"/>
      <c r="Q898" s="1"/>
      <c r="R898" s="1"/>
      <c r="S898" s="1"/>
      <c r="T898" s="1"/>
      <c r="U898" s="1"/>
    </row>
    <row r="899" spans="1:21" x14ac:dyDescent="0.25">
      <c r="A899" s="6">
        <v>892</v>
      </c>
      <c r="B899" s="22"/>
      <c r="C899" s="22"/>
      <c r="D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3"/>
      <c r="Q899" s="1"/>
      <c r="R899" s="1"/>
      <c r="S899" s="1"/>
      <c r="T899" s="1"/>
      <c r="U899" s="1"/>
    </row>
    <row r="900" spans="1:21" x14ac:dyDescent="0.25">
      <c r="A900" s="6">
        <v>893</v>
      </c>
      <c r="B900" s="22"/>
      <c r="C900" s="22"/>
      <c r="D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3"/>
      <c r="Q900" s="1"/>
      <c r="R900" s="1"/>
      <c r="S900" s="1"/>
      <c r="T900" s="1"/>
      <c r="U900" s="1"/>
    </row>
    <row r="901" spans="1:21" x14ac:dyDescent="0.25">
      <c r="A901" s="6">
        <v>894</v>
      </c>
      <c r="B901" s="22"/>
      <c r="C901" s="22"/>
      <c r="D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3"/>
      <c r="Q901" s="1"/>
      <c r="R901" s="1"/>
      <c r="S901" s="1"/>
      <c r="T901" s="1"/>
      <c r="U901" s="1"/>
    </row>
    <row r="902" spans="1:21" x14ac:dyDescent="0.25">
      <c r="A902" s="6">
        <v>895</v>
      </c>
      <c r="B902" s="22"/>
      <c r="C902" s="22"/>
      <c r="D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3"/>
      <c r="Q902" s="1"/>
      <c r="R902" s="1"/>
      <c r="S902" s="1"/>
      <c r="T902" s="1"/>
      <c r="U902" s="1"/>
    </row>
    <row r="903" spans="1:21" x14ac:dyDescent="0.25">
      <c r="A903" s="6">
        <v>896</v>
      </c>
      <c r="B903" s="22"/>
      <c r="C903" s="22"/>
      <c r="D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3"/>
      <c r="Q903" s="1"/>
      <c r="R903" s="1"/>
      <c r="S903" s="1"/>
      <c r="T903" s="1"/>
      <c r="U903" s="1"/>
    </row>
    <row r="904" spans="1:21" x14ac:dyDescent="0.25">
      <c r="A904" s="6">
        <v>897</v>
      </c>
      <c r="B904" s="22"/>
      <c r="C904" s="22"/>
      <c r="D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3"/>
      <c r="Q904" s="1"/>
      <c r="R904" s="1"/>
      <c r="S904" s="1"/>
      <c r="T904" s="1"/>
      <c r="U904" s="1"/>
    </row>
    <row r="905" spans="1:21" x14ac:dyDescent="0.25">
      <c r="A905" s="6">
        <v>898</v>
      </c>
      <c r="B905" s="22"/>
      <c r="C905" s="22"/>
      <c r="D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3"/>
      <c r="Q905" s="1"/>
      <c r="R905" s="1"/>
      <c r="S905" s="1"/>
      <c r="T905" s="1"/>
      <c r="U905" s="1"/>
    </row>
    <row r="906" spans="1:21" x14ac:dyDescent="0.25">
      <c r="A906" s="6">
        <v>899</v>
      </c>
      <c r="B906" s="22"/>
      <c r="C906" s="22"/>
      <c r="D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3"/>
      <c r="Q906" s="1"/>
      <c r="R906" s="1"/>
      <c r="S906" s="1"/>
      <c r="T906" s="1"/>
      <c r="U906" s="1"/>
    </row>
    <row r="907" spans="1:21" x14ac:dyDescent="0.25">
      <c r="A907" s="6">
        <v>900</v>
      </c>
      <c r="B907" s="22"/>
      <c r="C907" s="22"/>
      <c r="D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3"/>
      <c r="Q907" s="1"/>
      <c r="R907" s="1"/>
      <c r="S907" s="1"/>
      <c r="T907" s="1"/>
      <c r="U907" s="1"/>
    </row>
    <row r="908" spans="1:21" x14ac:dyDescent="0.25">
      <c r="A908" s="6">
        <v>901</v>
      </c>
      <c r="B908" s="22"/>
      <c r="C908" s="22"/>
      <c r="D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3"/>
      <c r="Q908" s="1"/>
      <c r="R908" s="1"/>
      <c r="S908" s="1"/>
      <c r="T908" s="1"/>
      <c r="U908" s="1"/>
    </row>
    <row r="909" spans="1:21" x14ac:dyDescent="0.25">
      <c r="A909" s="6">
        <v>902</v>
      </c>
      <c r="B909" s="22"/>
      <c r="C909" s="22"/>
      <c r="D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3"/>
      <c r="Q909" s="1"/>
      <c r="R909" s="1"/>
      <c r="S909" s="1"/>
      <c r="T909" s="1"/>
      <c r="U909" s="1"/>
    </row>
    <row r="910" spans="1:21" x14ac:dyDescent="0.25">
      <c r="A910" s="6">
        <v>903</v>
      </c>
      <c r="B910" s="22"/>
      <c r="C910" s="22"/>
      <c r="D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3"/>
      <c r="Q910" s="1"/>
      <c r="R910" s="1"/>
      <c r="S910" s="1"/>
      <c r="T910" s="1"/>
      <c r="U910" s="1"/>
    </row>
    <row r="911" spans="1:21" x14ac:dyDescent="0.25">
      <c r="A911" s="6">
        <v>904</v>
      </c>
      <c r="B911" s="22"/>
      <c r="C911" s="22"/>
      <c r="D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3"/>
      <c r="Q911" s="1"/>
      <c r="R911" s="1"/>
      <c r="S911" s="1"/>
      <c r="T911" s="1"/>
      <c r="U911" s="1"/>
    </row>
    <row r="912" spans="1:21" x14ac:dyDescent="0.25">
      <c r="A912" s="6">
        <v>905</v>
      </c>
      <c r="B912" s="22"/>
      <c r="C912" s="22"/>
      <c r="D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3"/>
      <c r="Q912" s="1"/>
      <c r="R912" s="1"/>
      <c r="S912" s="1"/>
      <c r="T912" s="1"/>
      <c r="U912" s="1"/>
    </row>
    <row r="913" spans="1:21" x14ac:dyDescent="0.25">
      <c r="A913" s="6">
        <v>906</v>
      </c>
      <c r="B913" s="22"/>
      <c r="C913" s="22"/>
      <c r="D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3"/>
      <c r="Q913" s="1"/>
      <c r="R913" s="1"/>
      <c r="S913" s="1"/>
      <c r="T913" s="1"/>
      <c r="U913" s="1"/>
    </row>
    <row r="914" spans="1:21" x14ac:dyDescent="0.25">
      <c r="A914" s="6">
        <v>907</v>
      </c>
      <c r="B914" s="22"/>
      <c r="C914" s="22"/>
      <c r="D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3"/>
      <c r="Q914" s="1"/>
      <c r="R914" s="1"/>
      <c r="S914" s="1"/>
      <c r="T914" s="1"/>
      <c r="U914" s="1"/>
    </row>
    <row r="915" spans="1:21" x14ac:dyDescent="0.25">
      <c r="A915" s="6">
        <v>908</v>
      </c>
      <c r="B915" s="22"/>
      <c r="C915" s="22"/>
      <c r="D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3"/>
      <c r="Q915" s="1"/>
      <c r="R915" s="1"/>
      <c r="S915" s="1"/>
      <c r="T915" s="1"/>
      <c r="U915" s="1"/>
    </row>
    <row r="916" spans="1:21" x14ac:dyDescent="0.25">
      <c r="A916" s="6">
        <v>909</v>
      </c>
      <c r="B916" s="22"/>
      <c r="C916" s="22"/>
      <c r="D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3"/>
      <c r="Q916" s="1"/>
      <c r="R916" s="1"/>
      <c r="S916" s="1"/>
      <c r="T916" s="1"/>
      <c r="U916" s="1"/>
    </row>
    <row r="917" spans="1:21" x14ac:dyDescent="0.25">
      <c r="A917" s="6">
        <v>910</v>
      </c>
      <c r="B917" s="22"/>
      <c r="C917" s="22"/>
      <c r="D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3"/>
      <c r="Q917" s="1"/>
      <c r="R917" s="1"/>
      <c r="S917" s="1"/>
      <c r="T917" s="1"/>
      <c r="U917" s="1"/>
    </row>
    <row r="918" spans="1:21" x14ac:dyDescent="0.25">
      <c r="A918" s="6">
        <v>911</v>
      </c>
      <c r="B918" s="22"/>
      <c r="C918" s="22"/>
      <c r="D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3"/>
      <c r="Q918" s="1"/>
      <c r="R918" s="1"/>
      <c r="S918" s="1"/>
      <c r="T918" s="1"/>
      <c r="U918" s="1"/>
    </row>
    <row r="919" spans="1:21" x14ac:dyDescent="0.25">
      <c r="A919" s="6">
        <v>912</v>
      </c>
      <c r="B919" s="22"/>
      <c r="C919" s="22"/>
      <c r="D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3"/>
      <c r="Q919" s="1"/>
      <c r="R919" s="1"/>
      <c r="S919" s="1"/>
      <c r="T919" s="1"/>
      <c r="U919" s="1"/>
    </row>
    <row r="920" spans="1:21" x14ac:dyDescent="0.25">
      <c r="A920" s="6">
        <v>913</v>
      </c>
      <c r="B920" s="22"/>
      <c r="C920" s="22"/>
      <c r="D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3"/>
      <c r="Q920" s="1"/>
      <c r="R920" s="1"/>
      <c r="S920" s="1"/>
      <c r="T920" s="1"/>
      <c r="U920" s="1"/>
    </row>
    <row r="921" spans="1:21" x14ac:dyDescent="0.25">
      <c r="A921" s="6">
        <v>914</v>
      </c>
      <c r="B921" s="22"/>
      <c r="C921" s="22"/>
      <c r="D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3"/>
      <c r="Q921" s="1"/>
      <c r="R921" s="1"/>
      <c r="S921" s="1"/>
      <c r="T921" s="1"/>
      <c r="U921" s="1"/>
    </row>
    <row r="922" spans="1:21" x14ac:dyDescent="0.25">
      <c r="A922" s="6">
        <v>915</v>
      </c>
      <c r="B922" s="22"/>
      <c r="C922" s="22"/>
      <c r="D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3"/>
      <c r="Q922" s="1"/>
      <c r="R922" s="1"/>
      <c r="S922" s="1"/>
      <c r="T922" s="1"/>
      <c r="U922" s="1"/>
    </row>
    <row r="923" spans="1:21" x14ac:dyDescent="0.25">
      <c r="A923" s="6">
        <v>916</v>
      </c>
      <c r="B923" s="22"/>
      <c r="C923" s="22"/>
      <c r="D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3"/>
      <c r="Q923" s="1"/>
      <c r="R923" s="1"/>
      <c r="S923" s="1"/>
      <c r="T923" s="1"/>
      <c r="U923" s="1"/>
    </row>
    <row r="924" spans="1:21" x14ac:dyDescent="0.25">
      <c r="A924" s="6">
        <v>917</v>
      </c>
      <c r="B924" s="22"/>
      <c r="C924" s="22"/>
      <c r="D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3"/>
      <c r="Q924" s="1"/>
      <c r="R924" s="1"/>
      <c r="S924" s="1"/>
      <c r="T924" s="1"/>
      <c r="U924" s="1"/>
    </row>
    <row r="925" spans="1:21" x14ac:dyDescent="0.25">
      <c r="A925" s="6">
        <v>918</v>
      </c>
      <c r="B925" s="22"/>
      <c r="C925" s="22"/>
      <c r="D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3"/>
      <c r="Q925" s="1"/>
      <c r="R925" s="1"/>
      <c r="S925" s="1"/>
      <c r="T925" s="1"/>
      <c r="U925" s="1"/>
    </row>
    <row r="926" spans="1:21" x14ac:dyDescent="0.25">
      <c r="A926" s="6">
        <v>919</v>
      </c>
      <c r="B926" s="22"/>
      <c r="C926" s="22"/>
      <c r="D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3"/>
      <c r="Q926" s="1"/>
      <c r="R926" s="1"/>
      <c r="S926" s="1"/>
      <c r="T926" s="1"/>
      <c r="U926" s="1"/>
    </row>
    <row r="927" spans="1:21" x14ac:dyDescent="0.25">
      <c r="A927" s="6">
        <v>920</v>
      </c>
      <c r="B927" s="22"/>
      <c r="C927" s="22"/>
      <c r="D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3"/>
      <c r="Q927" s="1"/>
      <c r="R927" s="1"/>
      <c r="S927" s="1"/>
      <c r="T927" s="1"/>
      <c r="U927" s="1"/>
    </row>
    <row r="928" spans="1:21" x14ac:dyDescent="0.25">
      <c r="A928" s="6">
        <v>921</v>
      </c>
      <c r="B928" s="22"/>
      <c r="C928" s="22"/>
      <c r="D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3"/>
      <c r="Q928" s="1"/>
      <c r="R928" s="1"/>
      <c r="S928" s="1"/>
      <c r="T928" s="1"/>
      <c r="U928" s="1"/>
    </row>
    <row r="929" spans="1:21" x14ac:dyDescent="0.25">
      <c r="A929" s="6">
        <v>922</v>
      </c>
      <c r="B929" s="22"/>
      <c r="C929" s="22"/>
      <c r="D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3"/>
      <c r="Q929" s="1"/>
      <c r="R929" s="1"/>
      <c r="S929" s="1"/>
      <c r="T929" s="1"/>
      <c r="U929" s="1"/>
    </row>
    <row r="930" spans="1:21" x14ac:dyDescent="0.25">
      <c r="A930" s="6">
        <v>923</v>
      </c>
      <c r="B930" s="22"/>
      <c r="C930" s="22"/>
      <c r="D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3"/>
      <c r="Q930" s="1"/>
      <c r="R930" s="1"/>
      <c r="S930" s="1"/>
      <c r="T930" s="1"/>
      <c r="U930" s="1"/>
    </row>
    <row r="931" spans="1:21" x14ac:dyDescent="0.25">
      <c r="A931" s="6">
        <v>924</v>
      </c>
      <c r="B931" s="22"/>
      <c r="C931" s="22"/>
      <c r="D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3"/>
      <c r="Q931" s="1"/>
      <c r="R931" s="1"/>
      <c r="S931" s="1"/>
      <c r="T931" s="1"/>
      <c r="U931" s="1"/>
    </row>
    <row r="932" spans="1:21" x14ac:dyDescent="0.25">
      <c r="A932" s="6">
        <v>925</v>
      </c>
      <c r="B932" s="22"/>
      <c r="C932" s="22"/>
      <c r="D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3"/>
      <c r="Q932" s="1"/>
      <c r="R932" s="1"/>
      <c r="S932" s="1"/>
      <c r="T932" s="1"/>
      <c r="U932" s="1"/>
    </row>
    <row r="933" spans="1:21" x14ac:dyDescent="0.25">
      <c r="A933" s="6">
        <v>926</v>
      </c>
      <c r="B933" s="22"/>
      <c r="C933" s="22"/>
      <c r="D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3"/>
      <c r="Q933" s="1"/>
      <c r="R933" s="1"/>
      <c r="S933" s="1"/>
      <c r="T933" s="1"/>
      <c r="U933" s="1"/>
    </row>
    <row r="934" spans="1:21" x14ac:dyDescent="0.25">
      <c r="A934" s="6">
        <v>927</v>
      </c>
      <c r="B934" s="22"/>
      <c r="C934" s="22"/>
      <c r="D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3"/>
      <c r="Q934" s="1"/>
      <c r="R934" s="1"/>
      <c r="S934" s="1"/>
      <c r="T934" s="1"/>
      <c r="U934" s="1"/>
    </row>
    <row r="935" spans="1:21" x14ac:dyDescent="0.25">
      <c r="A935" s="6">
        <v>928</v>
      </c>
      <c r="B935" s="22"/>
      <c r="C935" s="22"/>
      <c r="D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3"/>
      <c r="Q935" s="1"/>
      <c r="R935" s="1"/>
      <c r="S935" s="1"/>
      <c r="T935" s="1"/>
      <c r="U935" s="1"/>
    </row>
    <row r="936" spans="1:21" x14ac:dyDescent="0.25">
      <c r="A936" s="6">
        <v>929</v>
      </c>
      <c r="B936" s="22"/>
      <c r="C936" s="22"/>
      <c r="D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3"/>
      <c r="Q936" s="1"/>
      <c r="R936" s="1"/>
      <c r="S936" s="1"/>
      <c r="T936" s="1"/>
      <c r="U936" s="1"/>
    </row>
    <row r="937" spans="1:21" x14ac:dyDescent="0.25">
      <c r="A937" s="6">
        <v>930</v>
      </c>
      <c r="B937" s="22"/>
      <c r="C937" s="22"/>
      <c r="D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3"/>
      <c r="Q937" s="1"/>
      <c r="R937" s="1"/>
      <c r="S937" s="1"/>
      <c r="T937" s="1"/>
      <c r="U937" s="1"/>
    </row>
    <row r="938" spans="1:21" x14ac:dyDescent="0.25">
      <c r="A938" s="6">
        <v>931</v>
      </c>
      <c r="B938" s="22"/>
      <c r="C938" s="22"/>
      <c r="D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3"/>
      <c r="Q938" s="1"/>
      <c r="R938" s="1"/>
      <c r="S938" s="1"/>
      <c r="T938" s="1"/>
      <c r="U938" s="1"/>
    </row>
    <row r="939" spans="1:21" x14ac:dyDescent="0.25">
      <c r="A939" s="6">
        <v>932</v>
      </c>
      <c r="B939" s="22"/>
      <c r="C939" s="22"/>
      <c r="D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3"/>
      <c r="Q939" s="1"/>
      <c r="R939" s="1"/>
      <c r="S939" s="1"/>
      <c r="T939" s="1"/>
      <c r="U939" s="1"/>
    </row>
    <row r="940" spans="1:21" x14ac:dyDescent="0.25">
      <c r="A940" s="6">
        <v>933</v>
      </c>
      <c r="B940" s="22"/>
      <c r="C940" s="22"/>
      <c r="D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3"/>
      <c r="Q940" s="1"/>
      <c r="R940" s="1"/>
      <c r="S940" s="1"/>
      <c r="T940" s="1"/>
      <c r="U940" s="1"/>
    </row>
    <row r="941" spans="1:21" x14ac:dyDescent="0.25">
      <c r="A941" s="6">
        <v>934</v>
      </c>
      <c r="B941" s="22"/>
      <c r="C941" s="22"/>
      <c r="D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3"/>
      <c r="Q941" s="1"/>
      <c r="R941" s="1"/>
      <c r="S941" s="1"/>
      <c r="T941" s="1"/>
      <c r="U941" s="1"/>
    </row>
    <row r="942" spans="1:21" x14ac:dyDescent="0.25">
      <c r="A942" s="6">
        <v>935</v>
      </c>
      <c r="B942" s="22"/>
      <c r="C942" s="22"/>
      <c r="D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3"/>
      <c r="Q942" s="1"/>
      <c r="R942" s="1"/>
      <c r="S942" s="1"/>
      <c r="T942" s="1"/>
      <c r="U942" s="1"/>
    </row>
    <row r="943" spans="1:21" x14ac:dyDescent="0.25">
      <c r="A943" s="6">
        <v>936</v>
      </c>
      <c r="B943" s="22"/>
      <c r="C943" s="22"/>
      <c r="D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3"/>
      <c r="Q943" s="1"/>
      <c r="R943" s="1"/>
      <c r="S943" s="1"/>
      <c r="T943" s="1"/>
      <c r="U943" s="1"/>
    </row>
    <row r="944" spans="1:21" x14ac:dyDescent="0.25">
      <c r="A944" s="6">
        <v>937</v>
      </c>
      <c r="B944" s="22"/>
      <c r="C944" s="22"/>
      <c r="D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3"/>
      <c r="Q944" s="1"/>
      <c r="R944" s="1"/>
      <c r="S944" s="1"/>
      <c r="T944" s="1"/>
      <c r="U944" s="1"/>
    </row>
    <row r="945" spans="1:21" x14ac:dyDescent="0.25">
      <c r="A945" s="6">
        <v>938</v>
      </c>
      <c r="B945" s="22"/>
      <c r="C945" s="22"/>
      <c r="D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3"/>
      <c r="Q945" s="1"/>
      <c r="R945" s="1"/>
      <c r="S945" s="1"/>
      <c r="T945" s="1"/>
      <c r="U945" s="1"/>
    </row>
    <row r="946" spans="1:21" x14ac:dyDescent="0.25">
      <c r="A946" s="6">
        <v>939</v>
      </c>
      <c r="B946" s="22"/>
      <c r="C946" s="22"/>
      <c r="D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3"/>
      <c r="Q946" s="1"/>
      <c r="R946" s="1"/>
      <c r="S946" s="1"/>
      <c r="T946" s="1"/>
      <c r="U946" s="1"/>
    </row>
    <row r="947" spans="1:21" x14ac:dyDescent="0.25">
      <c r="A947" s="6">
        <v>940</v>
      </c>
      <c r="B947" s="22"/>
      <c r="C947" s="22"/>
      <c r="D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3"/>
      <c r="Q947" s="1"/>
      <c r="R947" s="1"/>
      <c r="S947" s="1"/>
      <c r="T947" s="1"/>
      <c r="U947" s="1"/>
    </row>
    <row r="948" spans="1:21" x14ac:dyDescent="0.25">
      <c r="A948" s="6">
        <v>941</v>
      </c>
      <c r="B948" s="22"/>
      <c r="C948" s="22"/>
      <c r="D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3"/>
      <c r="Q948" s="1"/>
      <c r="R948" s="1"/>
      <c r="S948" s="1"/>
      <c r="T948" s="1"/>
      <c r="U948" s="1"/>
    </row>
    <row r="949" spans="1:21" x14ac:dyDescent="0.25">
      <c r="A949" s="6">
        <v>942</v>
      </c>
      <c r="B949" s="22"/>
      <c r="C949" s="22"/>
      <c r="D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3"/>
      <c r="Q949" s="1"/>
      <c r="R949" s="1"/>
      <c r="S949" s="1"/>
      <c r="T949" s="1"/>
      <c r="U949" s="1"/>
    </row>
    <row r="950" spans="1:21" x14ac:dyDescent="0.25">
      <c r="A950" s="6">
        <v>943</v>
      </c>
      <c r="B950" s="22"/>
      <c r="C950" s="22"/>
      <c r="D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3"/>
      <c r="Q950" s="1"/>
      <c r="R950" s="1"/>
      <c r="S950" s="1"/>
      <c r="T950" s="1"/>
      <c r="U950" s="1"/>
    </row>
    <row r="951" spans="1:21" x14ac:dyDescent="0.25">
      <c r="A951" s="6">
        <v>944</v>
      </c>
      <c r="B951" s="22"/>
      <c r="C951" s="22"/>
      <c r="D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3"/>
      <c r="Q951" s="1"/>
      <c r="R951" s="1"/>
      <c r="S951" s="1"/>
      <c r="T951" s="1"/>
      <c r="U951" s="1"/>
    </row>
    <row r="952" spans="1:21" x14ac:dyDescent="0.25">
      <c r="A952" s="6">
        <v>945</v>
      </c>
      <c r="B952" s="22"/>
      <c r="C952" s="22"/>
      <c r="D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3"/>
      <c r="Q952" s="1"/>
      <c r="R952" s="1"/>
      <c r="S952" s="1"/>
      <c r="T952" s="1"/>
      <c r="U952" s="1"/>
    </row>
    <row r="953" spans="1:21" x14ac:dyDescent="0.25">
      <c r="A953" s="6">
        <v>946</v>
      </c>
      <c r="B953" s="22"/>
      <c r="C953" s="22"/>
      <c r="D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3"/>
      <c r="Q953" s="1"/>
      <c r="R953" s="1"/>
      <c r="S953" s="1"/>
      <c r="T953" s="1"/>
      <c r="U953" s="1"/>
    </row>
    <row r="954" spans="1:21" x14ac:dyDescent="0.25">
      <c r="A954" s="6">
        <v>947</v>
      </c>
      <c r="B954" s="22"/>
      <c r="C954" s="22"/>
      <c r="D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3"/>
      <c r="Q954" s="1"/>
      <c r="R954" s="1"/>
      <c r="S954" s="1"/>
      <c r="T954" s="1"/>
      <c r="U954" s="1"/>
    </row>
    <row r="955" spans="1:21" x14ac:dyDescent="0.25">
      <c r="A955" s="6">
        <v>948</v>
      </c>
      <c r="B955" s="22"/>
      <c r="C955" s="22"/>
      <c r="D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3"/>
      <c r="Q955" s="1"/>
      <c r="R955" s="1"/>
      <c r="S955" s="1"/>
      <c r="T955" s="1"/>
      <c r="U955" s="1"/>
    </row>
    <row r="956" spans="1:21" x14ac:dyDescent="0.25">
      <c r="A956" s="6">
        <v>949</v>
      </c>
      <c r="B956" s="22"/>
      <c r="C956" s="22"/>
      <c r="D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3"/>
      <c r="Q956" s="1"/>
      <c r="R956" s="1"/>
      <c r="S956" s="1"/>
      <c r="T956" s="1"/>
      <c r="U956" s="1"/>
    </row>
    <row r="957" spans="1:21" x14ac:dyDescent="0.25">
      <c r="A957" s="6">
        <v>950</v>
      </c>
      <c r="B957" s="22"/>
      <c r="C957" s="22"/>
      <c r="D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3"/>
      <c r="Q957" s="1"/>
      <c r="R957" s="1"/>
      <c r="S957" s="1"/>
      <c r="T957" s="1"/>
      <c r="U957" s="1"/>
    </row>
    <row r="958" spans="1:21" x14ac:dyDescent="0.25">
      <c r="A958" s="6">
        <v>951</v>
      </c>
      <c r="B958" s="22"/>
      <c r="C958" s="22"/>
      <c r="D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3"/>
      <c r="Q958" s="1"/>
      <c r="R958" s="1"/>
      <c r="S958" s="1"/>
      <c r="T958" s="1"/>
      <c r="U958" s="1"/>
    </row>
    <row r="959" spans="1:21" x14ac:dyDescent="0.25">
      <c r="A959" s="6">
        <v>952</v>
      </c>
      <c r="B959" s="22"/>
      <c r="C959" s="22"/>
      <c r="D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3"/>
      <c r="Q959" s="1"/>
      <c r="R959" s="1"/>
      <c r="S959" s="1"/>
      <c r="T959" s="1"/>
      <c r="U959" s="1"/>
    </row>
    <row r="960" spans="1:21" x14ac:dyDescent="0.25">
      <c r="A960" s="6">
        <v>953</v>
      </c>
      <c r="B960" s="22"/>
      <c r="C960" s="22"/>
      <c r="D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3"/>
      <c r="Q960" s="1"/>
      <c r="R960" s="1"/>
      <c r="S960" s="1"/>
      <c r="T960" s="1"/>
      <c r="U960" s="1"/>
    </row>
    <row r="961" spans="1:21" x14ac:dyDescent="0.25">
      <c r="A961" s="6">
        <v>954</v>
      </c>
      <c r="B961" s="22"/>
      <c r="C961" s="22"/>
      <c r="D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3"/>
      <c r="Q961" s="1"/>
      <c r="R961" s="1"/>
      <c r="S961" s="1"/>
      <c r="T961" s="1"/>
      <c r="U961" s="1"/>
    </row>
    <row r="962" spans="1:21" x14ac:dyDescent="0.25">
      <c r="A962" s="6">
        <v>955</v>
      </c>
      <c r="B962" s="22"/>
      <c r="C962" s="22"/>
      <c r="D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3"/>
      <c r="Q962" s="1"/>
      <c r="R962" s="1"/>
      <c r="S962" s="1"/>
      <c r="T962" s="1"/>
      <c r="U962" s="1"/>
    </row>
    <row r="963" spans="1:21" x14ac:dyDescent="0.25">
      <c r="A963" s="6">
        <v>956</v>
      </c>
      <c r="B963" s="22"/>
      <c r="C963" s="22"/>
      <c r="D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3"/>
      <c r="Q963" s="1"/>
      <c r="R963" s="1"/>
      <c r="S963" s="1"/>
      <c r="T963" s="1"/>
      <c r="U963" s="1"/>
    </row>
    <row r="964" spans="1:21" x14ac:dyDescent="0.25">
      <c r="A964" s="6">
        <v>957</v>
      </c>
      <c r="B964" s="22"/>
      <c r="C964" s="22"/>
      <c r="D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3"/>
      <c r="Q964" s="1"/>
      <c r="R964" s="1"/>
      <c r="S964" s="1"/>
      <c r="T964" s="1"/>
      <c r="U964" s="1"/>
    </row>
    <row r="965" spans="1:21" x14ac:dyDescent="0.25">
      <c r="A965" s="6">
        <v>958</v>
      </c>
      <c r="B965" s="22"/>
      <c r="C965" s="22"/>
      <c r="D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3"/>
      <c r="Q965" s="1"/>
      <c r="R965" s="1"/>
      <c r="S965" s="1"/>
      <c r="T965" s="1"/>
      <c r="U965" s="1"/>
    </row>
    <row r="966" spans="1:21" x14ac:dyDescent="0.25">
      <c r="A966" s="6">
        <v>959</v>
      </c>
      <c r="B966" s="22"/>
      <c r="C966" s="22"/>
      <c r="D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3"/>
      <c r="Q966" s="1"/>
      <c r="R966" s="1"/>
      <c r="S966" s="1"/>
      <c r="T966" s="1"/>
      <c r="U966" s="1"/>
    </row>
    <row r="967" spans="1:21" x14ac:dyDescent="0.25">
      <c r="A967" s="6">
        <v>960</v>
      </c>
      <c r="B967" s="22"/>
      <c r="C967" s="22"/>
      <c r="D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3"/>
      <c r="Q967" s="1"/>
      <c r="R967" s="1"/>
      <c r="S967" s="1"/>
      <c r="T967" s="1"/>
      <c r="U967" s="1"/>
    </row>
    <row r="968" spans="1:21" x14ac:dyDescent="0.25">
      <c r="A968" s="6">
        <v>961</v>
      </c>
      <c r="B968" s="22"/>
      <c r="C968" s="22"/>
      <c r="D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3"/>
      <c r="Q968" s="1"/>
      <c r="R968" s="1"/>
      <c r="S968" s="1"/>
      <c r="T968" s="1"/>
      <c r="U968" s="1"/>
    </row>
    <row r="969" spans="1:21" x14ac:dyDescent="0.25">
      <c r="A969" s="6">
        <v>962</v>
      </c>
      <c r="B969" s="22"/>
      <c r="C969" s="22"/>
      <c r="D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3"/>
      <c r="Q969" s="1"/>
      <c r="R969" s="1"/>
      <c r="S969" s="1"/>
      <c r="T969" s="1"/>
      <c r="U969" s="1"/>
    </row>
    <row r="970" spans="1:21" x14ac:dyDescent="0.25">
      <c r="A970" s="6">
        <v>963</v>
      </c>
      <c r="B970" s="22"/>
      <c r="C970" s="22"/>
      <c r="D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3"/>
      <c r="Q970" s="1"/>
      <c r="R970" s="1"/>
      <c r="S970" s="1"/>
      <c r="T970" s="1"/>
      <c r="U970" s="1"/>
    </row>
    <row r="971" spans="1:21" x14ac:dyDescent="0.25">
      <c r="A971" s="6">
        <v>964</v>
      </c>
      <c r="B971" s="22"/>
      <c r="C971" s="22"/>
      <c r="D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3"/>
      <c r="Q971" s="1"/>
      <c r="R971" s="1"/>
      <c r="S971" s="1"/>
      <c r="T971" s="1"/>
      <c r="U971" s="1"/>
    </row>
    <row r="972" spans="1:21" x14ac:dyDescent="0.25">
      <c r="A972" s="6">
        <v>965</v>
      </c>
      <c r="B972" s="22"/>
      <c r="C972" s="22"/>
      <c r="D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3"/>
      <c r="Q972" s="1"/>
      <c r="R972" s="1"/>
      <c r="S972" s="1"/>
      <c r="T972" s="1"/>
      <c r="U972" s="1"/>
    </row>
    <row r="973" spans="1:21" x14ac:dyDescent="0.25">
      <c r="A973" s="6">
        <v>966</v>
      </c>
      <c r="B973" s="22"/>
      <c r="C973" s="22"/>
      <c r="D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3"/>
      <c r="Q973" s="1"/>
      <c r="R973" s="1"/>
      <c r="S973" s="1"/>
      <c r="T973" s="1"/>
      <c r="U973" s="1"/>
    </row>
    <row r="974" spans="1:21" x14ac:dyDescent="0.25">
      <c r="A974" s="6">
        <v>967</v>
      </c>
      <c r="B974" s="22"/>
      <c r="C974" s="22"/>
      <c r="D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3"/>
      <c r="Q974" s="1"/>
      <c r="R974" s="1"/>
      <c r="S974" s="1"/>
      <c r="T974" s="1"/>
      <c r="U974" s="1"/>
    </row>
    <row r="975" spans="1:21" x14ac:dyDescent="0.25">
      <c r="A975" s="6">
        <v>968</v>
      </c>
      <c r="B975" s="22"/>
      <c r="C975" s="22"/>
      <c r="D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3"/>
      <c r="Q975" s="1"/>
      <c r="R975" s="1"/>
      <c r="S975" s="1"/>
      <c r="T975" s="1"/>
      <c r="U975" s="1"/>
    </row>
    <row r="976" spans="1:21" x14ac:dyDescent="0.25">
      <c r="A976" s="6">
        <v>969</v>
      </c>
      <c r="B976" s="22"/>
      <c r="C976" s="22"/>
      <c r="D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3"/>
      <c r="Q976" s="1"/>
      <c r="R976" s="1"/>
      <c r="S976" s="1"/>
      <c r="T976" s="1"/>
      <c r="U976" s="1"/>
    </row>
    <row r="977" spans="1:21" x14ac:dyDescent="0.25">
      <c r="A977" s="6">
        <v>970</v>
      </c>
      <c r="B977" s="22"/>
      <c r="C977" s="22"/>
      <c r="D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3"/>
      <c r="Q977" s="1"/>
      <c r="R977" s="1"/>
      <c r="S977" s="1"/>
      <c r="T977" s="1"/>
      <c r="U977" s="1"/>
    </row>
    <row r="978" spans="1:21" x14ac:dyDescent="0.25">
      <c r="A978" s="6">
        <v>971</v>
      </c>
      <c r="B978" s="22"/>
      <c r="C978" s="22"/>
      <c r="D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3"/>
      <c r="Q978" s="1"/>
      <c r="R978" s="1"/>
      <c r="S978" s="1"/>
      <c r="T978" s="1"/>
      <c r="U978" s="1"/>
    </row>
    <row r="979" spans="1:21" x14ac:dyDescent="0.25">
      <c r="A979" s="6">
        <v>972</v>
      </c>
      <c r="B979" s="22"/>
      <c r="C979" s="22"/>
      <c r="D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3"/>
      <c r="Q979" s="1"/>
      <c r="R979" s="1"/>
      <c r="S979" s="1"/>
      <c r="T979" s="1"/>
      <c r="U979" s="1"/>
    </row>
    <row r="980" spans="1:21" x14ac:dyDescent="0.25">
      <c r="A980" s="6">
        <v>973</v>
      </c>
      <c r="B980" s="22"/>
      <c r="C980" s="22"/>
      <c r="D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3"/>
      <c r="Q980" s="1"/>
      <c r="R980" s="1"/>
      <c r="S980" s="1"/>
      <c r="T980" s="1"/>
      <c r="U980" s="1"/>
    </row>
    <row r="981" spans="1:21" x14ac:dyDescent="0.25">
      <c r="A981" s="6">
        <v>974</v>
      </c>
      <c r="B981" s="22"/>
      <c r="C981" s="22"/>
      <c r="D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3"/>
      <c r="Q981" s="1"/>
      <c r="R981" s="1"/>
      <c r="S981" s="1"/>
      <c r="T981" s="1"/>
      <c r="U981" s="1"/>
    </row>
    <row r="982" spans="1:21" x14ac:dyDescent="0.25">
      <c r="A982" s="6">
        <v>975</v>
      </c>
      <c r="B982" s="22"/>
      <c r="C982" s="22"/>
      <c r="D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3"/>
      <c r="Q982" s="1"/>
      <c r="R982" s="1"/>
      <c r="S982" s="1"/>
      <c r="T982" s="1"/>
      <c r="U982" s="1"/>
    </row>
    <row r="983" spans="1:21" x14ac:dyDescent="0.25">
      <c r="A983" s="6">
        <v>976</v>
      </c>
      <c r="B983" s="22"/>
      <c r="C983" s="22"/>
      <c r="D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3"/>
      <c r="Q983" s="1"/>
      <c r="R983" s="1"/>
      <c r="S983" s="1"/>
      <c r="T983" s="1"/>
      <c r="U983" s="1"/>
    </row>
    <row r="984" spans="1:21" x14ac:dyDescent="0.25">
      <c r="A984" s="6">
        <v>977</v>
      </c>
      <c r="B984" s="22"/>
      <c r="C984" s="22"/>
      <c r="D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3"/>
      <c r="Q984" s="1"/>
      <c r="R984" s="1"/>
      <c r="S984" s="1"/>
      <c r="T984" s="1"/>
      <c r="U984" s="1"/>
    </row>
    <row r="985" spans="1:21" x14ac:dyDescent="0.25">
      <c r="A985" s="6">
        <v>978</v>
      </c>
      <c r="B985" s="22"/>
      <c r="C985" s="22"/>
      <c r="D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3"/>
      <c r="Q985" s="1"/>
      <c r="R985" s="1"/>
      <c r="S985" s="1"/>
      <c r="T985" s="1"/>
      <c r="U985" s="1"/>
    </row>
    <row r="986" spans="1:21" x14ac:dyDescent="0.25">
      <c r="A986" s="6">
        <v>979</v>
      </c>
      <c r="B986" s="22"/>
      <c r="C986" s="22"/>
      <c r="D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3"/>
      <c r="Q986" s="1"/>
      <c r="R986" s="1"/>
      <c r="S986" s="1"/>
      <c r="T986" s="1"/>
      <c r="U986" s="1"/>
    </row>
    <row r="987" spans="1:21" x14ac:dyDescent="0.25">
      <c r="A987" s="6">
        <v>980</v>
      </c>
      <c r="B987" s="22"/>
      <c r="C987" s="22"/>
      <c r="D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3"/>
      <c r="Q987" s="1"/>
      <c r="R987" s="1"/>
      <c r="S987" s="1"/>
      <c r="T987" s="1"/>
      <c r="U987" s="1"/>
    </row>
    <row r="988" spans="1:21" x14ac:dyDescent="0.25">
      <c r="A988" s="6">
        <v>981</v>
      </c>
      <c r="B988" s="22"/>
      <c r="C988" s="22"/>
      <c r="D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3"/>
      <c r="Q988" s="1"/>
      <c r="R988" s="1"/>
      <c r="S988" s="1"/>
      <c r="T988" s="1"/>
      <c r="U988" s="1"/>
    </row>
    <row r="989" spans="1:21" x14ac:dyDescent="0.25">
      <c r="A989" s="6">
        <v>982</v>
      </c>
      <c r="B989" s="22"/>
      <c r="C989" s="22"/>
      <c r="D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3"/>
      <c r="Q989" s="1"/>
      <c r="R989" s="1"/>
      <c r="S989" s="1"/>
      <c r="T989" s="1"/>
      <c r="U989" s="1"/>
    </row>
    <row r="990" spans="1:21" x14ac:dyDescent="0.25">
      <c r="A990" s="6">
        <v>983</v>
      </c>
      <c r="B990" s="22"/>
      <c r="C990" s="22"/>
      <c r="D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3"/>
      <c r="Q990" s="1"/>
      <c r="R990" s="1"/>
      <c r="S990" s="1"/>
      <c r="T990" s="1"/>
      <c r="U990" s="1"/>
    </row>
    <row r="991" spans="1:21" x14ac:dyDescent="0.25">
      <c r="A991" s="6">
        <v>984</v>
      </c>
      <c r="B991" s="22"/>
      <c r="C991" s="22"/>
      <c r="D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3"/>
      <c r="Q991" s="1"/>
      <c r="R991" s="1"/>
      <c r="S991" s="1"/>
      <c r="T991" s="1"/>
      <c r="U991" s="1"/>
    </row>
    <row r="992" spans="1:21" x14ac:dyDescent="0.25">
      <c r="A992" s="6">
        <v>985</v>
      </c>
      <c r="B992" s="22"/>
      <c r="C992" s="22"/>
      <c r="D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3"/>
      <c r="Q992" s="1"/>
      <c r="R992" s="1"/>
      <c r="S992" s="1"/>
      <c r="T992" s="1"/>
      <c r="U992" s="1"/>
    </row>
    <row r="993" spans="1:53" x14ac:dyDescent="0.25">
      <c r="A993" s="6">
        <v>986</v>
      </c>
      <c r="B993" s="22"/>
      <c r="C993" s="22"/>
      <c r="D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3"/>
      <c r="Q993" s="1"/>
      <c r="R993" s="1"/>
      <c r="S993" s="1"/>
      <c r="T993" s="1"/>
      <c r="U993" s="1"/>
    </row>
    <row r="994" spans="1:53" x14ac:dyDescent="0.25">
      <c r="A994" s="6">
        <v>987</v>
      </c>
      <c r="B994" s="22"/>
      <c r="C994" s="22"/>
      <c r="D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3"/>
      <c r="Q994" s="1"/>
      <c r="R994" s="1"/>
      <c r="S994" s="1"/>
      <c r="T994" s="1"/>
      <c r="U994" s="1"/>
    </row>
    <row r="995" spans="1:53" x14ac:dyDescent="0.25">
      <c r="A995" s="6">
        <v>988</v>
      </c>
      <c r="B995" s="22"/>
      <c r="C995" s="22"/>
      <c r="D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3"/>
      <c r="Q995" s="1"/>
      <c r="R995" s="1"/>
      <c r="S995" s="1"/>
      <c r="T995" s="1"/>
      <c r="U995" s="1"/>
    </row>
    <row r="996" spans="1:53" x14ac:dyDescent="0.25">
      <c r="A996" s="6">
        <v>989</v>
      </c>
      <c r="B996" s="22"/>
      <c r="C996" s="22"/>
      <c r="D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3"/>
      <c r="Q996" s="1"/>
      <c r="R996" s="1"/>
      <c r="S996" s="1"/>
      <c r="T996" s="1"/>
      <c r="U996" s="1"/>
    </row>
    <row r="997" spans="1:53" x14ac:dyDescent="0.25">
      <c r="A997" s="6">
        <v>990</v>
      </c>
      <c r="B997" s="22"/>
      <c r="C997" s="22"/>
      <c r="D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3"/>
      <c r="Q997" s="1"/>
      <c r="R997" s="1"/>
      <c r="S997" s="1"/>
      <c r="T997" s="1"/>
      <c r="U997" s="1"/>
    </row>
    <row r="998" spans="1:53" x14ac:dyDescent="0.25">
      <c r="A998" s="6">
        <v>991</v>
      </c>
      <c r="B998" s="22"/>
      <c r="C998" s="22"/>
      <c r="D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3"/>
      <c r="Q998" s="1"/>
      <c r="R998" s="1"/>
      <c r="S998" s="1"/>
      <c r="T998" s="1"/>
      <c r="U998" s="1"/>
    </row>
    <row r="999" spans="1:53" x14ac:dyDescent="0.25">
      <c r="A999" s="6">
        <v>992</v>
      </c>
      <c r="B999" s="22"/>
      <c r="C999" s="22"/>
      <c r="D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3"/>
      <c r="Q999" s="1"/>
      <c r="R999" s="1"/>
      <c r="S999" s="1"/>
      <c r="T999" s="1"/>
      <c r="U999" s="1"/>
    </row>
    <row r="1000" spans="1:53" x14ac:dyDescent="0.25">
      <c r="A1000" s="6">
        <v>993</v>
      </c>
      <c r="B1000" s="22"/>
      <c r="C1000" s="22"/>
      <c r="D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3"/>
      <c r="Q1000" s="1"/>
      <c r="R1000" s="1"/>
      <c r="S1000" s="1"/>
      <c r="T1000" s="1"/>
      <c r="U1000" s="1"/>
    </row>
    <row r="1001" spans="1:53" x14ac:dyDescent="0.25">
      <c r="A1001" s="6">
        <v>994</v>
      </c>
      <c r="B1001" s="22"/>
      <c r="C1001" s="22"/>
      <c r="D1001" s="10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3"/>
      <c r="Q1001" s="1"/>
      <c r="R1001" s="1"/>
      <c r="S1001" s="1"/>
      <c r="T1001" s="1"/>
      <c r="U1001" s="1"/>
    </row>
    <row r="1002" spans="1:53" x14ac:dyDescent="0.25">
      <c r="A1002" s="6">
        <v>995</v>
      </c>
      <c r="B1002" s="22"/>
      <c r="C1002" s="22"/>
      <c r="D1002" s="10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3"/>
      <c r="Q1002" s="1"/>
      <c r="R1002" s="1"/>
      <c r="S1002" s="1"/>
      <c r="T1002" s="1"/>
      <c r="U1002" s="1"/>
    </row>
    <row r="1003" spans="1:53" x14ac:dyDescent="0.25">
      <c r="A1003" s="6">
        <v>996</v>
      </c>
      <c r="B1003" s="22"/>
      <c r="C1003" s="22"/>
      <c r="D1003" s="10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3"/>
      <c r="Q1003" s="1"/>
      <c r="R1003" s="1"/>
      <c r="S1003" s="1"/>
      <c r="T1003" s="1"/>
      <c r="U1003" s="1"/>
    </row>
    <row r="1004" spans="1:53" x14ac:dyDescent="0.25">
      <c r="A1004" s="6">
        <v>997</v>
      </c>
      <c r="B1004" s="22"/>
      <c r="C1004" s="22"/>
      <c r="D1004" s="10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3"/>
      <c r="Q1004" s="1"/>
      <c r="R1004" s="1"/>
      <c r="S1004" s="1"/>
      <c r="T1004" s="1"/>
      <c r="U1004" s="1"/>
    </row>
    <row r="1005" spans="1:53" x14ac:dyDescent="0.25">
      <c r="A1005" s="6">
        <v>998</v>
      </c>
      <c r="B1005" s="22"/>
      <c r="C1005" s="22"/>
      <c r="D1005" s="10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3"/>
      <c r="Q1005" s="1"/>
      <c r="R1005" s="1"/>
      <c r="S1005" s="1"/>
      <c r="T1005" s="1"/>
      <c r="U1005" s="1"/>
    </row>
    <row r="1006" spans="1:53" x14ac:dyDescent="0.25">
      <c r="A1006" s="6">
        <v>999</v>
      </c>
      <c r="B1006" s="22"/>
      <c r="C1006" s="22"/>
      <c r="D1006" s="10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3"/>
      <c r="Q1006" s="1"/>
      <c r="R1006" s="1"/>
      <c r="S1006" s="1"/>
      <c r="T1006" s="1"/>
      <c r="U1006" s="1"/>
    </row>
    <row r="1007" spans="1:53" x14ac:dyDescent="0.25">
      <c r="A1007" s="6">
        <v>1000</v>
      </c>
      <c r="B1007" s="22"/>
      <c r="C1007" s="22"/>
      <c r="D1007" s="10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3"/>
      <c r="Q1007" s="1"/>
      <c r="R1007" s="1"/>
      <c r="S1007" s="1"/>
      <c r="T1007" s="1"/>
      <c r="U1007" s="1"/>
    </row>
    <row r="1008" spans="1:53" s="1" customFormat="1" x14ac:dyDescent="0.25">
      <c r="P1008" s="3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</row>
    <row r="1009" spans="16:53" s="1" customFormat="1" x14ac:dyDescent="0.25">
      <c r="P1009" s="3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</row>
    <row r="1010" spans="16:53" s="1" customFormat="1" x14ac:dyDescent="0.25">
      <c r="P1010" s="3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</row>
    <row r="1011" spans="16:53" s="1" customFormat="1" x14ac:dyDescent="0.25">
      <c r="P1011" s="3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</row>
    <row r="1012" spans="16:53" s="1" customFormat="1" x14ac:dyDescent="0.25">
      <c r="P1012" s="3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</row>
    <row r="1013" spans="16:53" s="1" customFormat="1" x14ac:dyDescent="0.25">
      <c r="P1013" s="3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</row>
    <row r="1014" spans="16:53" s="1" customFormat="1" x14ac:dyDescent="0.25">
      <c r="P1014" s="3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</row>
    <row r="1015" spans="16:53" s="1" customFormat="1" x14ac:dyDescent="0.25">
      <c r="P1015" s="3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</row>
    <row r="1016" spans="16:53" s="1" customFormat="1" x14ac:dyDescent="0.25">
      <c r="P1016" s="3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</row>
    <row r="1017" spans="16:53" s="1" customFormat="1" x14ac:dyDescent="0.25">
      <c r="P1017" s="3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</row>
    <row r="1018" spans="16:53" s="1" customFormat="1" x14ac:dyDescent="0.25">
      <c r="P1018" s="3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</row>
    <row r="1019" spans="16:53" s="1" customFormat="1" x14ac:dyDescent="0.25">
      <c r="P1019" s="3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</row>
    <row r="1020" spans="16:53" s="1" customFormat="1" x14ac:dyDescent="0.25">
      <c r="P1020" s="3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</row>
    <row r="1021" spans="16:53" s="1" customFormat="1" x14ac:dyDescent="0.25">
      <c r="P1021" s="3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</row>
    <row r="1022" spans="16:53" s="1" customFormat="1" x14ac:dyDescent="0.25">
      <c r="P1022" s="3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</row>
    <row r="1023" spans="16:53" s="1" customFormat="1" x14ac:dyDescent="0.25">
      <c r="P1023" s="3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</row>
    <row r="1024" spans="16:53" s="1" customFormat="1" x14ac:dyDescent="0.25">
      <c r="P1024" s="3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</row>
    <row r="1025" spans="16:53" s="1" customFormat="1" x14ac:dyDescent="0.25">
      <c r="P1025" s="3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</row>
    <row r="1026" spans="16:53" s="1" customFormat="1" x14ac:dyDescent="0.25">
      <c r="P1026" s="3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</row>
    <row r="1027" spans="16:53" s="1" customFormat="1" x14ac:dyDescent="0.25">
      <c r="P1027" s="3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</row>
    <row r="1028" spans="16:53" s="1" customFormat="1" x14ac:dyDescent="0.25">
      <c r="P1028" s="3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</row>
    <row r="1029" spans="16:53" s="1" customFormat="1" x14ac:dyDescent="0.25">
      <c r="P1029" s="3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</row>
    <row r="1030" spans="16:53" s="1" customFormat="1" x14ac:dyDescent="0.25">
      <c r="P1030" s="3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</row>
    <row r="1031" spans="16:53" s="1" customFormat="1" x14ac:dyDescent="0.25">
      <c r="P1031" s="3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</row>
    <row r="1032" spans="16:53" s="1" customFormat="1" x14ac:dyDescent="0.25">
      <c r="P1032" s="3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</row>
    <row r="1033" spans="16:53" s="1" customFormat="1" x14ac:dyDescent="0.25">
      <c r="P1033" s="3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</row>
    <row r="1034" spans="16:53" s="1" customFormat="1" x14ac:dyDescent="0.25">
      <c r="P1034" s="3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</row>
    <row r="1035" spans="16:53" s="1" customFormat="1" x14ac:dyDescent="0.25">
      <c r="P1035" s="3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</row>
    <row r="1036" spans="16:53" s="1" customFormat="1" x14ac:dyDescent="0.25">
      <c r="P1036" s="3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</row>
    <row r="1037" spans="16:53" s="1" customFormat="1" x14ac:dyDescent="0.25">
      <c r="P1037" s="3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</row>
    <row r="1038" spans="16:53" s="1" customFormat="1" x14ac:dyDescent="0.25">
      <c r="P1038" s="3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</row>
    <row r="1039" spans="16:53" s="1" customFormat="1" x14ac:dyDescent="0.25">
      <c r="P1039" s="3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</row>
    <row r="1040" spans="16:53" s="1" customFormat="1" x14ac:dyDescent="0.25">
      <c r="P1040" s="3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</row>
    <row r="1041" spans="16:53" s="1" customFormat="1" x14ac:dyDescent="0.25">
      <c r="P1041" s="3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</row>
    <row r="1042" spans="16:53" s="1" customFormat="1" x14ac:dyDescent="0.25">
      <c r="P1042" s="3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</row>
    <row r="1043" spans="16:53" s="1" customFormat="1" x14ac:dyDescent="0.25">
      <c r="P1043" s="3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</row>
    <row r="1044" spans="16:53" s="1" customFormat="1" x14ac:dyDescent="0.25">
      <c r="P1044" s="3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</row>
    <row r="1045" spans="16:53" s="1" customFormat="1" x14ac:dyDescent="0.25">
      <c r="P1045" s="3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</row>
    <row r="1046" spans="16:53" s="1" customFormat="1" x14ac:dyDescent="0.25">
      <c r="P1046" s="3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</row>
    <row r="1047" spans="16:53" s="1" customFormat="1" x14ac:dyDescent="0.25">
      <c r="P1047" s="3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</row>
    <row r="1048" spans="16:53" s="1" customFormat="1" x14ac:dyDescent="0.25">
      <c r="P1048" s="3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</row>
    <row r="1049" spans="16:53" s="1" customFormat="1" x14ac:dyDescent="0.25">
      <c r="P1049" s="3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</row>
    <row r="1050" spans="16:53" s="1" customFormat="1" x14ac:dyDescent="0.25">
      <c r="P1050" s="3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</row>
    <row r="1051" spans="16:53" s="1" customFormat="1" x14ac:dyDescent="0.25">
      <c r="P1051" s="3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</row>
    <row r="1052" spans="16:53" s="1" customFormat="1" x14ac:dyDescent="0.25">
      <c r="P1052" s="3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</row>
    <row r="1053" spans="16:53" s="1" customFormat="1" x14ac:dyDescent="0.25">
      <c r="P1053" s="3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</row>
    <row r="1054" spans="16:53" s="1" customFormat="1" x14ac:dyDescent="0.25">
      <c r="P1054" s="3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</row>
    <row r="1055" spans="16:53" s="1" customFormat="1" x14ac:dyDescent="0.25">
      <c r="P1055" s="3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</row>
    <row r="1056" spans="16:53" s="1" customFormat="1" x14ac:dyDescent="0.25">
      <c r="P1056" s="3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</row>
    <row r="1057" spans="16:53" s="1" customFormat="1" x14ac:dyDescent="0.25">
      <c r="P1057" s="3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</row>
    <row r="1058" spans="16:53" s="1" customFormat="1" x14ac:dyDescent="0.25">
      <c r="P1058" s="3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</row>
    <row r="1059" spans="16:53" s="1" customFormat="1" x14ac:dyDescent="0.25">
      <c r="P1059" s="3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</row>
    <row r="1060" spans="16:53" s="1" customFormat="1" x14ac:dyDescent="0.25">
      <c r="P1060" s="3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</row>
    <row r="1061" spans="16:53" s="1" customFormat="1" x14ac:dyDescent="0.25">
      <c r="P1061" s="3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</row>
    <row r="1062" spans="16:53" s="1" customFormat="1" x14ac:dyDescent="0.25">
      <c r="P1062" s="3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</row>
    <row r="1063" spans="16:53" s="1" customFormat="1" x14ac:dyDescent="0.25">
      <c r="P1063" s="3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</row>
    <row r="1064" spans="16:53" s="1" customFormat="1" x14ac:dyDescent="0.25">
      <c r="P1064" s="3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</row>
    <row r="1065" spans="16:53" s="1" customFormat="1" x14ac:dyDescent="0.25">
      <c r="P1065" s="3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</row>
    <row r="1066" spans="16:53" s="1" customFormat="1" x14ac:dyDescent="0.25">
      <c r="P1066" s="3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</row>
    <row r="1067" spans="16:53" s="1" customFormat="1" x14ac:dyDescent="0.25">
      <c r="P1067" s="3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</row>
    <row r="1068" spans="16:53" s="1" customFormat="1" x14ac:dyDescent="0.25">
      <c r="P1068" s="3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</row>
    <row r="1069" spans="16:53" s="1" customFormat="1" x14ac:dyDescent="0.25">
      <c r="P1069" s="3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</row>
    <row r="1070" spans="16:53" s="1" customFormat="1" x14ac:dyDescent="0.25">
      <c r="P1070" s="3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</row>
    <row r="1071" spans="16:53" s="1" customFormat="1" x14ac:dyDescent="0.25">
      <c r="P1071" s="3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</row>
    <row r="1072" spans="16:53" s="1" customFormat="1" x14ac:dyDescent="0.25">
      <c r="P1072" s="3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</row>
    <row r="1073" spans="16:53" s="1" customFormat="1" x14ac:dyDescent="0.25">
      <c r="P1073" s="3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</row>
    <row r="1074" spans="16:53" s="1" customFormat="1" x14ac:dyDescent="0.25">
      <c r="P1074" s="3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</row>
    <row r="1075" spans="16:53" s="1" customFormat="1" x14ac:dyDescent="0.25">
      <c r="P1075" s="3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</row>
    <row r="1076" spans="16:53" s="1" customFormat="1" x14ac:dyDescent="0.25">
      <c r="P1076" s="3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</row>
    <row r="1077" spans="16:53" s="1" customFormat="1" x14ac:dyDescent="0.25">
      <c r="P1077" s="3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</row>
    <row r="1078" spans="16:53" s="1" customFormat="1" x14ac:dyDescent="0.25">
      <c r="P1078" s="3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</row>
    <row r="1079" spans="16:53" s="1" customFormat="1" x14ac:dyDescent="0.25">
      <c r="P1079" s="3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</row>
    <row r="1080" spans="16:53" s="1" customFormat="1" x14ac:dyDescent="0.25">
      <c r="P1080" s="3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</row>
    <row r="1081" spans="16:53" s="1" customFormat="1" x14ac:dyDescent="0.25">
      <c r="P1081" s="3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</row>
    <row r="1082" spans="16:53" s="1" customFormat="1" x14ac:dyDescent="0.25">
      <c r="P1082" s="3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</row>
    <row r="1083" spans="16:53" s="1" customFormat="1" x14ac:dyDescent="0.25">
      <c r="P1083" s="3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</row>
    <row r="1084" spans="16:53" s="1" customFormat="1" x14ac:dyDescent="0.25">
      <c r="P1084" s="3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</row>
    <row r="1085" spans="16:53" s="1" customFormat="1" x14ac:dyDescent="0.25">
      <c r="P1085" s="3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</row>
    <row r="1086" spans="16:53" s="1" customFormat="1" x14ac:dyDescent="0.25">
      <c r="P1086" s="3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</row>
    <row r="1087" spans="16:53" s="1" customFormat="1" x14ac:dyDescent="0.25">
      <c r="P1087" s="3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</row>
    <row r="1088" spans="16:53" s="1" customFormat="1" x14ac:dyDescent="0.25">
      <c r="P1088" s="3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</row>
    <row r="1089" spans="16:53" s="1" customFormat="1" x14ac:dyDescent="0.25">
      <c r="P1089" s="3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</row>
    <row r="1090" spans="16:53" s="1" customFormat="1" x14ac:dyDescent="0.25">
      <c r="P1090" s="3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</row>
    <row r="1091" spans="16:53" s="1" customFormat="1" x14ac:dyDescent="0.25">
      <c r="P1091" s="3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</row>
    <row r="1092" spans="16:53" s="1" customFormat="1" x14ac:dyDescent="0.25">
      <c r="P1092" s="3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</row>
    <row r="1093" spans="16:53" s="1" customFormat="1" x14ac:dyDescent="0.25">
      <c r="P1093" s="3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</row>
    <row r="1094" spans="16:53" s="1" customFormat="1" x14ac:dyDescent="0.25">
      <c r="P1094" s="3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</row>
    <row r="1095" spans="16:53" s="1" customFormat="1" x14ac:dyDescent="0.25">
      <c r="P1095" s="3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</row>
    <row r="1096" spans="16:53" s="1" customFormat="1" x14ac:dyDescent="0.25">
      <c r="P1096" s="3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</row>
    <row r="1097" spans="16:53" s="1" customFormat="1" x14ac:dyDescent="0.25">
      <c r="P1097" s="3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</row>
    <row r="1098" spans="16:53" s="1" customFormat="1" x14ac:dyDescent="0.25">
      <c r="P1098" s="3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</row>
    <row r="1099" spans="16:53" s="1" customFormat="1" x14ac:dyDescent="0.25">
      <c r="P1099" s="3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</row>
    <row r="1100" spans="16:53" s="1" customFormat="1" x14ac:dyDescent="0.25">
      <c r="P1100" s="3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</row>
    <row r="1101" spans="16:53" s="1" customFormat="1" x14ac:dyDescent="0.25">
      <c r="P1101" s="3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</row>
    <row r="1102" spans="16:53" s="1" customFormat="1" x14ac:dyDescent="0.25">
      <c r="P1102" s="3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</row>
    <row r="1103" spans="16:53" s="1" customFormat="1" x14ac:dyDescent="0.25">
      <c r="P1103" s="3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</row>
    <row r="1104" spans="16:53" s="1" customFormat="1" x14ac:dyDescent="0.25">
      <c r="P1104" s="3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</row>
    <row r="1105" spans="16:53" s="1" customFormat="1" x14ac:dyDescent="0.25">
      <c r="P1105" s="3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</row>
    <row r="1106" spans="16:53" s="1" customFormat="1" x14ac:dyDescent="0.25">
      <c r="P1106" s="3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</row>
    <row r="1107" spans="16:53" s="1" customFormat="1" x14ac:dyDescent="0.25">
      <c r="P1107" s="3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</row>
    <row r="1108" spans="16:53" s="1" customFormat="1" x14ac:dyDescent="0.25">
      <c r="P1108" s="3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</row>
    <row r="1109" spans="16:53" s="1" customFormat="1" x14ac:dyDescent="0.25">
      <c r="P1109" s="3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</row>
    <row r="1110" spans="16:53" s="1" customFormat="1" x14ac:dyDescent="0.25">
      <c r="P1110" s="3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</row>
    <row r="1111" spans="16:53" s="1" customFormat="1" x14ac:dyDescent="0.25">
      <c r="P1111" s="3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</row>
    <row r="1112" spans="16:53" s="1" customFormat="1" x14ac:dyDescent="0.25">
      <c r="P1112" s="3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</row>
    <row r="1113" spans="16:53" s="1" customFormat="1" x14ac:dyDescent="0.25">
      <c r="P1113" s="3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</row>
    <row r="1114" spans="16:53" s="1" customFormat="1" x14ac:dyDescent="0.25">
      <c r="P1114" s="3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</row>
    <row r="1115" spans="16:53" s="1" customFormat="1" x14ac:dyDescent="0.25">
      <c r="P1115" s="3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</row>
    <row r="1116" spans="16:53" s="1" customFormat="1" x14ac:dyDescent="0.25">
      <c r="P1116" s="3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</row>
    <row r="1117" spans="16:53" s="1" customFormat="1" x14ac:dyDescent="0.25">
      <c r="P1117" s="3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</row>
    <row r="1118" spans="16:53" s="1" customFormat="1" x14ac:dyDescent="0.25">
      <c r="P1118" s="3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</row>
    <row r="1119" spans="16:53" s="1" customFormat="1" x14ac:dyDescent="0.25">
      <c r="P1119" s="3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</row>
    <row r="1120" spans="16:53" s="1" customFormat="1" x14ac:dyDescent="0.25">
      <c r="P1120" s="3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</row>
    <row r="1121" spans="16:53" s="1" customFormat="1" x14ac:dyDescent="0.25">
      <c r="P1121" s="3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</row>
    <row r="1122" spans="16:53" s="1" customFormat="1" x14ac:dyDescent="0.25">
      <c r="P1122" s="3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</row>
    <row r="1123" spans="16:53" s="1" customFormat="1" x14ac:dyDescent="0.25">
      <c r="P1123" s="3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</row>
    <row r="1124" spans="16:53" s="1" customFormat="1" x14ac:dyDescent="0.25">
      <c r="P1124" s="3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</row>
    <row r="1125" spans="16:53" s="1" customFormat="1" x14ac:dyDescent="0.25">
      <c r="P1125" s="3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</row>
    <row r="1126" spans="16:53" s="1" customFormat="1" x14ac:dyDescent="0.25">
      <c r="P1126" s="3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</row>
    <row r="1127" spans="16:53" s="1" customFormat="1" x14ac:dyDescent="0.25">
      <c r="P1127" s="3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</row>
    <row r="1128" spans="16:53" s="1" customFormat="1" x14ac:dyDescent="0.25">
      <c r="P1128" s="3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</row>
    <row r="1129" spans="16:53" s="1" customFormat="1" x14ac:dyDescent="0.25">
      <c r="P1129" s="3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</row>
    <row r="1130" spans="16:53" s="1" customFormat="1" x14ac:dyDescent="0.25">
      <c r="P1130" s="3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</row>
    <row r="1131" spans="16:53" s="1" customFormat="1" x14ac:dyDescent="0.25">
      <c r="P1131" s="3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</row>
    <row r="1132" spans="16:53" s="1" customFormat="1" x14ac:dyDescent="0.25">
      <c r="P1132" s="3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</row>
    <row r="1133" spans="16:53" s="1" customFormat="1" x14ac:dyDescent="0.25">
      <c r="P1133" s="3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</row>
    <row r="1134" spans="16:53" s="1" customFormat="1" x14ac:dyDescent="0.25">
      <c r="P1134" s="3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</row>
    <row r="1135" spans="16:53" s="1" customFormat="1" x14ac:dyDescent="0.25">
      <c r="P1135" s="3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</row>
    <row r="1136" spans="16:53" s="1" customFormat="1" x14ac:dyDescent="0.25">
      <c r="P1136" s="3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</row>
    <row r="1137" spans="16:53" s="1" customFormat="1" x14ac:dyDescent="0.25">
      <c r="P1137" s="3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</row>
    <row r="1138" spans="16:53" s="1" customFormat="1" x14ac:dyDescent="0.25">
      <c r="P1138" s="3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</row>
    <row r="1139" spans="16:53" s="1" customFormat="1" x14ac:dyDescent="0.25">
      <c r="P1139" s="3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</row>
    <row r="1140" spans="16:53" s="1" customFormat="1" x14ac:dyDescent="0.25">
      <c r="P1140" s="3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</row>
    <row r="1141" spans="16:53" s="1" customFormat="1" x14ac:dyDescent="0.25">
      <c r="P1141" s="3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</row>
    <row r="1142" spans="16:53" s="1" customFormat="1" x14ac:dyDescent="0.25">
      <c r="P1142" s="3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</row>
    <row r="1143" spans="16:53" s="1" customFormat="1" x14ac:dyDescent="0.25">
      <c r="P1143" s="3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</row>
    <row r="1144" spans="16:53" s="1" customFormat="1" x14ac:dyDescent="0.25">
      <c r="P1144" s="3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</row>
    <row r="1145" spans="16:53" s="1" customFormat="1" x14ac:dyDescent="0.25">
      <c r="P1145" s="3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</row>
    <row r="1146" spans="16:53" s="1" customFormat="1" x14ac:dyDescent="0.25">
      <c r="P1146" s="3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</row>
    <row r="1147" spans="16:53" s="1" customFormat="1" x14ac:dyDescent="0.25">
      <c r="P1147" s="3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</row>
    <row r="1148" spans="16:53" s="1" customFormat="1" x14ac:dyDescent="0.25">
      <c r="P1148" s="3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</row>
    <row r="1149" spans="16:53" s="1" customFormat="1" x14ac:dyDescent="0.25">
      <c r="P1149" s="3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</row>
    <row r="1150" spans="16:53" s="1" customFormat="1" x14ac:dyDescent="0.25">
      <c r="P1150" s="3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</row>
    <row r="1151" spans="16:53" s="1" customFormat="1" x14ac:dyDescent="0.25">
      <c r="P1151" s="3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</row>
    <row r="1152" spans="16:53" s="1" customFormat="1" x14ac:dyDescent="0.25">
      <c r="P1152" s="3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</row>
    <row r="1153" spans="16:53" s="1" customFormat="1" x14ac:dyDescent="0.25">
      <c r="P1153" s="3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</row>
    <row r="1154" spans="16:53" s="1" customFormat="1" x14ac:dyDescent="0.25">
      <c r="P1154" s="3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</row>
    <row r="1155" spans="16:53" s="1" customFormat="1" x14ac:dyDescent="0.25">
      <c r="P1155" s="3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</row>
    <row r="1156" spans="16:53" s="1" customFormat="1" x14ac:dyDescent="0.25">
      <c r="P1156" s="3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</row>
    <row r="1157" spans="16:53" s="1" customFormat="1" x14ac:dyDescent="0.25">
      <c r="P1157" s="3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</row>
    <row r="1158" spans="16:53" s="1" customFormat="1" x14ac:dyDescent="0.25">
      <c r="P1158" s="3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</row>
    <row r="1159" spans="16:53" s="1" customFormat="1" x14ac:dyDescent="0.25">
      <c r="P1159" s="3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</row>
    <row r="1160" spans="16:53" s="1" customFormat="1" x14ac:dyDescent="0.25">
      <c r="P1160" s="3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</row>
    <row r="1161" spans="16:53" s="1" customFormat="1" x14ac:dyDescent="0.25">
      <c r="P1161" s="3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</row>
    <row r="1162" spans="16:53" s="1" customFormat="1" x14ac:dyDescent="0.25">
      <c r="P1162" s="3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</row>
    <row r="1163" spans="16:53" s="1" customFormat="1" x14ac:dyDescent="0.25">
      <c r="P1163" s="3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</row>
    <row r="1164" spans="16:53" s="1" customFormat="1" x14ac:dyDescent="0.25">
      <c r="P1164" s="3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</row>
    <row r="1165" spans="16:53" s="1" customFormat="1" x14ac:dyDescent="0.25">
      <c r="P1165" s="3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</row>
    <row r="1166" spans="16:53" s="1" customFormat="1" x14ac:dyDescent="0.25">
      <c r="P1166" s="3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</row>
    <row r="1167" spans="16:53" s="1" customFormat="1" x14ac:dyDescent="0.25">
      <c r="P1167" s="3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</row>
    <row r="1168" spans="16:53" s="1" customFormat="1" x14ac:dyDescent="0.25">
      <c r="P1168" s="3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</row>
    <row r="1169" spans="16:53" s="1" customFormat="1" x14ac:dyDescent="0.25">
      <c r="P1169" s="3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</row>
    <row r="1170" spans="16:53" s="1" customFormat="1" x14ac:dyDescent="0.25">
      <c r="P1170" s="3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</row>
    <row r="1171" spans="16:53" s="1" customFormat="1" x14ac:dyDescent="0.25">
      <c r="P1171" s="3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</row>
    <row r="1172" spans="16:53" s="1" customFormat="1" x14ac:dyDescent="0.25">
      <c r="P1172" s="3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</row>
    <row r="1173" spans="16:53" s="1" customFormat="1" x14ac:dyDescent="0.25">
      <c r="P1173" s="3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</row>
    <row r="1174" spans="16:53" s="1" customFormat="1" x14ac:dyDescent="0.25">
      <c r="P1174" s="3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</row>
    <row r="1175" spans="16:53" s="1" customFormat="1" x14ac:dyDescent="0.25">
      <c r="P1175" s="3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</row>
    <row r="1176" spans="16:53" s="1" customFormat="1" x14ac:dyDescent="0.25">
      <c r="P1176" s="3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</row>
    <row r="1177" spans="16:53" s="1" customFormat="1" x14ac:dyDescent="0.25">
      <c r="P1177" s="3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</row>
    <row r="1178" spans="16:53" s="1" customFormat="1" x14ac:dyDescent="0.25">
      <c r="P1178" s="3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</row>
    <row r="1179" spans="16:53" s="1" customFormat="1" x14ac:dyDescent="0.25">
      <c r="P1179" s="3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</row>
    <row r="1180" spans="16:53" s="1" customFormat="1" x14ac:dyDescent="0.25">
      <c r="P1180" s="3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</row>
    <row r="1181" spans="16:53" s="1" customFormat="1" x14ac:dyDescent="0.25">
      <c r="P1181" s="3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</row>
    <row r="1182" spans="16:53" s="1" customFormat="1" x14ac:dyDescent="0.25">
      <c r="P1182" s="3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</row>
    <row r="1183" spans="16:53" s="1" customFormat="1" x14ac:dyDescent="0.25">
      <c r="P1183" s="3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</row>
    <row r="1184" spans="16:53" s="1" customFormat="1" x14ac:dyDescent="0.25">
      <c r="P1184" s="3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</row>
    <row r="1185" spans="16:53" s="1" customFormat="1" x14ac:dyDescent="0.25">
      <c r="P1185" s="3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</row>
    <row r="1186" spans="16:53" s="1" customFormat="1" x14ac:dyDescent="0.25">
      <c r="P1186" s="3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</row>
    <row r="1187" spans="16:53" s="1" customFormat="1" x14ac:dyDescent="0.25">
      <c r="P1187" s="3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</row>
    <row r="1188" spans="16:53" s="1" customFormat="1" x14ac:dyDescent="0.25">
      <c r="P1188" s="3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</row>
    <row r="1189" spans="16:53" s="1" customFormat="1" x14ac:dyDescent="0.25">
      <c r="P1189" s="3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</row>
    <row r="1190" spans="16:53" s="1" customFormat="1" x14ac:dyDescent="0.25">
      <c r="P1190" s="3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</row>
    <row r="1191" spans="16:53" s="1" customFormat="1" x14ac:dyDescent="0.25">
      <c r="P1191" s="3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</row>
    <row r="1192" spans="16:53" s="1" customFormat="1" x14ac:dyDescent="0.25">
      <c r="P1192" s="3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</row>
    <row r="1193" spans="16:53" s="1" customFormat="1" x14ac:dyDescent="0.25">
      <c r="P1193" s="3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</row>
    <row r="1194" spans="16:53" s="1" customFormat="1" x14ac:dyDescent="0.25">
      <c r="P1194" s="3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</row>
    <row r="1195" spans="16:53" s="1" customFormat="1" x14ac:dyDescent="0.25">
      <c r="P1195" s="3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</row>
    <row r="1196" spans="16:53" s="1" customFormat="1" x14ac:dyDescent="0.25">
      <c r="P1196" s="3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</row>
    <row r="1197" spans="16:53" s="1" customFormat="1" x14ac:dyDescent="0.25">
      <c r="P1197" s="3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</row>
    <row r="1198" spans="16:53" s="1" customFormat="1" x14ac:dyDescent="0.25">
      <c r="P1198" s="3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</row>
    <row r="1199" spans="16:53" s="1" customFormat="1" x14ac:dyDescent="0.25">
      <c r="P1199" s="3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</row>
    <row r="1200" spans="16:53" s="1" customFormat="1" x14ac:dyDescent="0.25">
      <c r="P1200" s="3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</row>
    <row r="1201" spans="16:53" s="1" customFormat="1" x14ac:dyDescent="0.25">
      <c r="P1201" s="3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</row>
    <row r="1202" spans="16:53" s="1" customFormat="1" x14ac:dyDescent="0.25">
      <c r="P1202" s="3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</row>
    <row r="1203" spans="16:53" s="1" customFormat="1" x14ac:dyDescent="0.25">
      <c r="P1203" s="3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</row>
    <row r="1204" spans="16:53" s="1" customFormat="1" x14ac:dyDescent="0.25">
      <c r="P1204" s="3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</row>
    <row r="1205" spans="16:53" s="1" customFormat="1" x14ac:dyDescent="0.25">
      <c r="P1205" s="3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</row>
    <row r="1206" spans="16:53" s="1" customFormat="1" x14ac:dyDescent="0.25">
      <c r="P1206" s="3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</row>
    <row r="1207" spans="16:53" s="1" customFormat="1" x14ac:dyDescent="0.25">
      <c r="P1207" s="3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</row>
    <row r="1208" spans="16:53" s="1" customFormat="1" x14ac:dyDescent="0.25">
      <c r="P1208" s="3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</row>
    <row r="1209" spans="16:53" s="1" customFormat="1" x14ac:dyDescent="0.25">
      <c r="P1209" s="3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</row>
    <row r="1210" spans="16:53" s="1" customFormat="1" x14ac:dyDescent="0.25">
      <c r="P1210" s="3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</row>
    <row r="1211" spans="16:53" s="1" customFormat="1" x14ac:dyDescent="0.25">
      <c r="P1211" s="3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</row>
    <row r="1212" spans="16:53" s="1" customFormat="1" x14ac:dyDescent="0.25">
      <c r="P1212" s="3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</row>
    <row r="1213" spans="16:53" s="1" customFormat="1" x14ac:dyDescent="0.25">
      <c r="P1213" s="3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</row>
    <row r="1214" spans="16:53" s="1" customFormat="1" x14ac:dyDescent="0.25">
      <c r="P1214" s="3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</row>
    <row r="1215" spans="16:53" s="1" customFormat="1" x14ac:dyDescent="0.25">
      <c r="P1215" s="3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</row>
    <row r="1216" spans="16:53" s="1" customFormat="1" x14ac:dyDescent="0.25">
      <c r="P1216" s="3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</row>
    <row r="1217" spans="16:53" s="1" customFormat="1" x14ac:dyDescent="0.25">
      <c r="P1217" s="3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</row>
    <row r="1218" spans="16:53" s="1" customFormat="1" x14ac:dyDescent="0.25">
      <c r="P1218" s="3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</row>
    <row r="1219" spans="16:53" s="1" customFormat="1" x14ac:dyDescent="0.25">
      <c r="P1219" s="3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</row>
    <row r="1220" spans="16:53" s="1" customFormat="1" x14ac:dyDescent="0.25">
      <c r="P1220" s="3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</row>
    <row r="1221" spans="16:53" s="1" customFormat="1" x14ac:dyDescent="0.25">
      <c r="P1221" s="3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</row>
    <row r="1222" spans="16:53" s="1" customFormat="1" x14ac:dyDescent="0.25">
      <c r="P1222" s="3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</row>
    <row r="1223" spans="16:53" s="1" customFormat="1" x14ac:dyDescent="0.25">
      <c r="P1223" s="3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</row>
    <row r="1224" spans="16:53" s="1" customFormat="1" x14ac:dyDescent="0.25">
      <c r="P1224" s="3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</row>
    <row r="1225" spans="16:53" s="1" customFormat="1" x14ac:dyDescent="0.25">
      <c r="P1225" s="3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</row>
    <row r="1226" spans="16:53" s="1" customFormat="1" x14ac:dyDescent="0.25">
      <c r="P1226" s="3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</row>
    <row r="1227" spans="16:53" s="1" customFormat="1" x14ac:dyDescent="0.25">
      <c r="P1227" s="3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</row>
    <row r="1228" spans="16:53" s="1" customFormat="1" x14ac:dyDescent="0.25">
      <c r="P1228" s="3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</row>
    <row r="1229" spans="16:53" s="1" customFormat="1" x14ac:dyDescent="0.25">
      <c r="P1229" s="3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</row>
    <row r="1230" spans="16:53" s="1" customFormat="1" x14ac:dyDescent="0.25">
      <c r="P1230" s="3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</row>
    <row r="1231" spans="16:53" s="1" customFormat="1" x14ac:dyDescent="0.25">
      <c r="P1231" s="3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</row>
    <row r="1232" spans="16:53" s="1" customFormat="1" x14ac:dyDescent="0.25">
      <c r="P1232" s="3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</row>
    <row r="1233" spans="16:53" s="1" customFormat="1" x14ac:dyDescent="0.25">
      <c r="P1233" s="3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</row>
    <row r="1234" spans="16:53" s="1" customFormat="1" x14ac:dyDescent="0.25">
      <c r="P1234" s="3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</row>
    <row r="1235" spans="16:53" s="1" customFormat="1" x14ac:dyDescent="0.25">
      <c r="P1235" s="3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</row>
    <row r="1236" spans="16:53" s="1" customFormat="1" x14ac:dyDescent="0.25">
      <c r="P1236" s="3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</row>
    <row r="1237" spans="16:53" s="1" customFormat="1" x14ac:dyDescent="0.25">
      <c r="P1237" s="3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</row>
    <row r="1238" spans="16:53" s="1" customFormat="1" x14ac:dyDescent="0.25">
      <c r="P1238" s="3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</row>
    <row r="1239" spans="16:53" s="1" customFormat="1" x14ac:dyDescent="0.25">
      <c r="P1239" s="3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</row>
    <row r="1240" spans="16:53" s="1" customFormat="1" x14ac:dyDescent="0.25">
      <c r="P1240" s="3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</row>
    <row r="1241" spans="16:53" s="1" customFormat="1" x14ac:dyDescent="0.25">
      <c r="P1241" s="3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</row>
    <row r="1242" spans="16:53" s="1" customFormat="1" x14ac:dyDescent="0.25">
      <c r="P1242" s="3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</row>
    <row r="1243" spans="16:53" s="1" customFormat="1" x14ac:dyDescent="0.25">
      <c r="P1243" s="3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</row>
    <row r="1244" spans="16:53" s="1" customFormat="1" x14ac:dyDescent="0.25">
      <c r="P1244" s="3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</row>
    <row r="1245" spans="16:53" s="1" customFormat="1" x14ac:dyDescent="0.25">
      <c r="P1245" s="3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</row>
    <row r="1246" spans="16:53" s="1" customFormat="1" x14ac:dyDescent="0.25">
      <c r="P1246" s="3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</row>
    <row r="1247" spans="16:53" s="1" customFormat="1" x14ac:dyDescent="0.25">
      <c r="P1247" s="3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</row>
    <row r="1248" spans="16:53" s="1" customFormat="1" x14ac:dyDescent="0.25">
      <c r="P1248" s="3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</row>
    <row r="1249" spans="16:53" s="1" customFormat="1" x14ac:dyDescent="0.25">
      <c r="P1249" s="3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</row>
    <row r="1250" spans="16:53" s="1" customFormat="1" x14ac:dyDescent="0.25">
      <c r="P1250" s="3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</row>
    <row r="1251" spans="16:53" s="1" customFormat="1" x14ac:dyDescent="0.25">
      <c r="P1251" s="3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</row>
    <row r="1252" spans="16:53" s="1" customFormat="1" x14ac:dyDescent="0.25">
      <c r="P1252" s="3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</row>
    <row r="1253" spans="16:53" s="1" customFormat="1" x14ac:dyDescent="0.25">
      <c r="P1253" s="3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</row>
    <row r="1254" spans="16:53" s="1" customFormat="1" x14ac:dyDescent="0.25">
      <c r="P1254" s="3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</row>
    <row r="1255" spans="16:53" s="1" customFormat="1" x14ac:dyDescent="0.25">
      <c r="P1255" s="3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</row>
    <row r="1256" spans="16:53" s="1" customFormat="1" x14ac:dyDescent="0.25">
      <c r="P1256" s="3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</row>
    <row r="1257" spans="16:53" s="1" customFormat="1" x14ac:dyDescent="0.25">
      <c r="P1257" s="3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</row>
    <row r="1258" spans="16:53" s="1" customFormat="1" x14ac:dyDescent="0.25">
      <c r="P1258" s="3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</row>
    <row r="1259" spans="16:53" s="1" customFormat="1" x14ac:dyDescent="0.25">
      <c r="P1259" s="3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</row>
    <row r="1260" spans="16:53" s="1" customFormat="1" x14ac:dyDescent="0.25">
      <c r="P1260" s="3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</row>
    <row r="1261" spans="16:53" s="1" customFormat="1" x14ac:dyDescent="0.25">
      <c r="P1261" s="3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</row>
    <row r="1262" spans="16:53" s="1" customFormat="1" x14ac:dyDescent="0.25">
      <c r="P1262" s="3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</row>
    <row r="1263" spans="16:53" s="1" customFormat="1" x14ac:dyDescent="0.25">
      <c r="P1263" s="3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</row>
    <row r="1264" spans="16:53" s="1" customFormat="1" x14ac:dyDescent="0.25">
      <c r="P1264" s="3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</row>
    <row r="1265" spans="16:53" s="1" customFormat="1" x14ac:dyDescent="0.25">
      <c r="P1265" s="3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</row>
    <row r="1266" spans="16:53" s="1" customFormat="1" x14ac:dyDescent="0.25">
      <c r="P1266" s="3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</row>
    <row r="1267" spans="16:53" s="1" customFormat="1" x14ac:dyDescent="0.25">
      <c r="P1267" s="3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</row>
    <row r="1268" spans="16:53" s="1" customFormat="1" x14ac:dyDescent="0.25">
      <c r="P1268" s="3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</row>
    <row r="1269" spans="16:53" s="1" customFormat="1" x14ac:dyDescent="0.25">
      <c r="P1269" s="3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</row>
    <row r="1270" spans="16:53" s="1" customFormat="1" x14ac:dyDescent="0.25">
      <c r="P1270" s="3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</row>
    <row r="1271" spans="16:53" s="1" customFormat="1" x14ac:dyDescent="0.25">
      <c r="P1271" s="3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</row>
    <row r="1272" spans="16:53" s="1" customFormat="1" x14ac:dyDescent="0.25">
      <c r="P1272" s="3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</row>
    <row r="1273" spans="16:53" s="1" customFormat="1" x14ac:dyDescent="0.25">
      <c r="P1273" s="3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</row>
    <row r="1274" spans="16:53" s="1" customFormat="1" x14ac:dyDescent="0.25">
      <c r="P1274" s="3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</row>
    <row r="1275" spans="16:53" s="1" customFormat="1" x14ac:dyDescent="0.25">
      <c r="P1275" s="3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</row>
    <row r="1276" spans="16:53" s="1" customFormat="1" x14ac:dyDescent="0.25">
      <c r="P1276" s="3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</row>
    <row r="1277" spans="16:53" s="1" customFormat="1" x14ac:dyDescent="0.25">
      <c r="P1277" s="3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</row>
    <row r="1278" spans="16:53" s="1" customFormat="1" x14ac:dyDescent="0.25">
      <c r="P1278" s="3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</row>
    <row r="1279" spans="16:53" s="1" customFormat="1" x14ac:dyDescent="0.25">
      <c r="P1279" s="3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</row>
    <row r="1280" spans="16:53" s="1" customFormat="1" x14ac:dyDescent="0.25">
      <c r="P1280" s="3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</row>
    <row r="1281" spans="16:53" s="1" customFormat="1" x14ac:dyDescent="0.25">
      <c r="P1281" s="3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</row>
    <row r="1282" spans="16:53" s="1" customFormat="1" x14ac:dyDescent="0.25">
      <c r="P1282" s="3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</row>
    <row r="1283" spans="16:53" s="1" customFormat="1" x14ac:dyDescent="0.25">
      <c r="P1283" s="3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</row>
    <row r="1284" spans="16:53" s="1" customFormat="1" x14ac:dyDescent="0.25">
      <c r="P1284" s="3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</row>
    <row r="1285" spans="16:53" s="1" customFormat="1" x14ac:dyDescent="0.25">
      <c r="P1285" s="3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</row>
    <row r="1286" spans="16:53" s="1" customFormat="1" x14ac:dyDescent="0.25">
      <c r="P1286" s="3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</row>
    <row r="1287" spans="16:53" s="1" customFormat="1" x14ac:dyDescent="0.25">
      <c r="P1287" s="3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</row>
    <row r="1288" spans="16:53" s="1" customFormat="1" x14ac:dyDescent="0.25">
      <c r="P1288" s="3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</row>
    <row r="1289" spans="16:53" s="1" customFormat="1" x14ac:dyDescent="0.25">
      <c r="P1289" s="3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</row>
    <row r="1290" spans="16:53" s="1" customFormat="1" x14ac:dyDescent="0.25">
      <c r="P1290" s="3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</row>
    <row r="1291" spans="16:53" s="1" customFormat="1" x14ac:dyDescent="0.25">
      <c r="P1291" s="3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</row>
    <row r="1292" spans="16:53" s="1" customFormat="1" x14ac:dyDescent="0.25">
      <c r="P1292" s="3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</row>
    <row r="1293" spans="16:53" s="1" customFormat="1" x14ac:dyDescent="0.25">
      <c r="P1293" s="3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</row>
    <row r="1294" spans="16:53" s="1" customFormat="1" x14ac:dyDescent="0.25">
      <c r="P1294" s="3"/>
      <c r="T1294"/>
      <c r="U1294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</row>
    <row r="1295" spans="16:53" s="1" customFormat="1" x14ac:dyDescent="0.25">
      <c r="P1295" s="3"/>
      <c r="T1295"/>
      <c r="U1295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</row>
    <row r="1296" spans="16:53" s="1" customFormat="1" x14ac:dyDescent="0.25">
      <c r="P1296" s="3"/>
      <c r="S1296" s="24"/>
      <c r="T1296"/>
      <c r="U1296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</row>
    <row r="1297" spans="6:53" s="1" customFormat="1" x14ac:dyDescent="0.25">
      <c r="P1297" s="3"/>
      <c r="S1297" s="24"/>
      <c r="T1297"/>
      <c r="U1297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</row>
    <row r="1298" spans="6:53" s="1" customFormat="1" x14ac:dyDescent="0.25">
      <c r="P1298" s="3"/>
      <c r="S1298" s="24"/>
      <c r="T1298"/>
      <c r="U1298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</row>
    <row r="1299" spans="6:53" s="1" customFormat="1" x14ac:dyDescent="0.25">
      <c r="F1299"/>
      <c r="G1299"/>
      <c r="H1299"/>
      <c r="I1299"/>
      <c r="J1299"/>
      <c r="K1299"/>
      <c r="L1299"/>
      <c r="M1299"/>
      <c r="N1299"/>
      <c r="O1299"/>
      <c r="P1299" s="23"/>
      <c r="Q1299" s="24"/>
      <c r="R1299" s="24"/>
      <c r="S1299" s="24"/>
      <c r="T1299"/>
      <c r="U1299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</row>
    <row r="1300" spans="6:53" s="1" customFormat="1" x14ac:dyDescent="0.25">
      <c r="F1300"/>
      <c r="G1300"/>
      <c r="H1300"/>
      <c r="I1300"/>
      <c r="J1300"/>
      <c r="K1300"/>
      <c r="L1300"/>
      <c r="M1300"/>
      <c r="N1300"/>
      <c r="O1300"/>
      <c r="P1300" s="23"/>
      <c r="Q1300" s="24"/>
      <c r="R1300" s="24"/>
      <c r="S1300" s="24"/>
      <c r="T1300"/>
      <c r="U1300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</row>
    <row r="1301" spans="6:53" s="1" customFormat="1" x14ac:dyDescent="0.25">
      <c r="F1301"/>
      <c r="G1301"/>
      <c r="H1301"/>
      <c r="I1301"/>
      <c r="J1301"/>
      <c r="K1301"/>
      <c r="L1301"/>
      <c r="M1301"/>
      <c r="N1301"/>
      <c r="O1301"/>
      <c r="P1301" s="23"/>
      <c r="Q1301" s="24"/>
      <c r="R1301" s="24"/>
      <c r="S1301" s="24"/>
      <c r="T1301"/>
      <c r="U1301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</row>
    <row r="1302" spans="6:53" s="1" customFormat="1" x14ac:dyDescent="0.25">
      <c r="F1302"/>
      <c r="G1302"/>
      <c r="H1302"/>
      <c r="I1302"/>
      <c r="J1302"/>
      <c r="K1302"/>
      <c r="L1302"/>
      <c r="M1302"/>
      <c r="N1302"/>
      <c r="O1302"/>
      <c r="P1302" s="23"/>
      <c r="Q1302" s="24"/>
      <c r="R1302" s="24"/>
      <c r="S1302" s="24"/>
      <c r="T1302"/>
      <c r="U130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</row>
    <row r="1303" spans="6:53" s="1" customFormat="1" x14ac:dyDescent="0.25">
      <c r="F1303"/>
      <c r="G1303"/>
      <c r="H1303"/>
      <c r="I1303"/>
      <c r="J1303"/>
      <c r="K1303"/>
      <c r="L1303"/>
      <c r="M1303"/>
      <c r="N1303"/>
      <c r="O1303"/>
      <c r="P1303" s="23"/>
      <c r="Q1303" s="24"/>
      <c r="R1303" s="24"/>
      <c r="S1303" s="24"/>
      <c r="T1303"/>
      <c r="U1303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</row>
    <row r="1304" spans="6:53" s="1" customFormat="1" x14ac:dyDescent="0.25">
      <c r="F1304"/>
      <c r="G1304"/>
      <c r="H1304"/>
      <c r="I1304"/>
      <c r="J1304"/>
      <c r="K1304"/>
      <c r="L1304"/>
      <c r="M1304"/>
      <c r="N1304"/>
      <c r="O1304"/>
      <c r="P1304" s="23"/>
      <c r="Q1304" s="24"/>
      <c r="R1304" s="24"/>
      <c r="S1304" s="24"/>
      <c r="T1304"/>
      <c r="U1304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</row>
    <row r="1305" spans="6:53" s="1" customFormat="1" x14ac:dyDescent="0.25">
      <c r="F1305"/>
      <c r="G1305"/>
      <c r="H1305"/>
      <c r="I1305"/>
      <c r="J1305"/>
      <c r="K1305"/>
      <c r="L1305"/>
      <c r="M1305"/>
      <c r="N1305"/>
      <c r="O1305"/>
      <c r="P1305" s="23"/>
      <c r="Q1305" s="24"/>
      <c r="R1305" s="24"/>
      <c r="S1305" s="24"/>
      <c r="T1305"/>
      <c r="U1305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</row>
    <row r="1306" spans="6:53" s="1" customFormat="1" x14ac:dyDescent="0.25">
      <c r="F1306"/>
      <c r="G1306"/>
      <c r="H1306"/>
      <c r="I1306"/>
      <c r="J1306"/>
      <c r="K1306"/>
      <c r="L1306"/>
      <c r="M1306"/>
      <c r="N1306"/>
      <c r="O1306"/>
      <c r="P1306" s="23"/>
      <c r="Q1306" s="24"/>
      <c r="R1306" s="24"/>
      <c r="S1306" s="24"/>
      <c r="T1306"/>
      <c r="U1306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</row>
    <row r="1307" spans="6:53" s="1" customFormat="1" x14ac:dyDescent="0.25">
      <c r="F1307"/>
      <c r="G1307"/>
      <c r="H1307"/>
      <c r="I1307"/>
      <c r="J1307"/>
      <c r="K1307"/>
      <c r="L1307"/>
      <c r="M1307"/>
      <c r="N1307"/>
      <c r="O1307"/>
      <c r="P1307" s="23"/>
      <c r="Q1307" s="24"/>
      <c r="R1307" s="24"/>
      <c r="S1307" s="24"/>
      <c r="T1307"/>
      <c r="U1307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</row>
    <row r="1308" spans="6:53" s="1" customFormat="1" x14ac:dyDescent="0.25">
      <c r="F1308"/>
      <c r="G1308"/>
      <c r="H1308"/>
      <c r="I1308"/>
      <c r="J1308"/>
      <c r="K1308"/>
      <c r="L1308"/>
      <c r="M1308"/>
      <c r="N1308"/>
      <c r="O1308"/>
      <c r="P1308" s="23"/>
      <c r="Q1308" s="24"/>
      <c r="R1308" s="24"/>
      <c r="S1308" s="24"/>
      <c r="T1308"/>
      <c r="U1308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</row>
    <row r="1309" spans="6:53" s="1" customFormat="1" x14ac:dyDescent="0.25">
      <c r="F1309"/>
      <c r="G1309"/>
      <c r="H1309"/>
      <c r="I1309"/>
      <c r="J1309"/>
      <c r="K1309"/>
      <c r="L1309"/>
      <c r="M1309"/>
      <c r="N1309"/>
      <c r="O1309"/>
      <c r="P1309" s="23"/>
      <c r="Q1309" s="24"/>
      <c r="R1309" s="24"/>
      <c r="S1309" s="24"/>
      <c r="T1309"/>
      <c r="U1309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</row>
    <row r="1310" spans="6:53" s="1" customFormat="1" x14ac:dyDescent="0.25">
      <c r="F1310"/>
      <c r="G1310"/>
      <c r="H1310"/>
      <c r="I1310"/>
      <c r="J1310"/>
      <c r="K1310"/>
      <c r="L1310"/>
      <c r="M1310"/>
      <c r="N1310"/>
      <c r="O1310"/>
      <c r="P1310" s="23"/>
      <c r="Q1310" s="24"/>
      <c r="R1310" s="24"/>
      <c r="S1310" s="24"/>
      <c r="T1310"/>
      <c r="U1310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</row>
    <row r="1311" spans="6:53" s="1" customFormat="1" x14ac:dyDescent="0.25">
      <c r="F1311"/>
      <c r="G1311"/>
      <c r="H1311"/>
      <c r="I1311"/>
      <c r="J1311"/>
      <c r="K1311"/>
      <c r="L1311"/>
      <c r="M1311"/>
      <c r="N1311"/>
      <c r="O1311"/>
      <c r="P1311" s="23"/>
      <c r="Q1311" s="24"/>
      <c r="R1311" s="24"/>
      <c r="S1311" s="24"/>
      <c r="T1311"/>
      <c r="U1311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</row>
    <row r="1312" spans="6:53" s="1" customFormat="1" x14ac:dyDescent="0.25">
      <c r="F1312"/>
      <c r="G1312"/>
      <c r="H1312"/>
      <c r="I1312"/>
      <c r="J1312"/>
      <c r="K1312"/>
      <c r="L1312"/>
      <c r="M1312"/>
      <c r="N1312"/>
      <c r="O1312"/>
      <c r="P1312" s="23"/>
      <c r="Q1312" s="24"/>
      <c r="R1312" s="24"/>
      <c r="S1312" s="24"/>
      <c r="T1312"/>
      <c r="U131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</row>
    <row r="1313" spans="6:53" s="1" customFormat="1" x14ac:dyDescent="0.25">
      <c r="F1313"/>
      <c r="G1313"/>
      <c r="H1313"/>
      <c r="I1313"/>
      <c r="J1313"/>
      <c r="K1313"/>
      <c r="L1313"/>
      <c r="M1313"/>
      <c r="N1313"/>
      <c r="O1313"/>
      <c r="P1313" s="23"/>
      <c r="Q1313" s="24"/>
      <c r="R1313" s="24"/>
      <c r="S1313" s="24"/>
      <c r="T1313"/>
      <c r="U1313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</row>
    <row r="1314" spans="6:53" s="1" customFormat="1" x14ac:dyDescent="0.25">
      <c r="F1314"/>
      <c r="G1314"/>
      <c r="H1314"/>
      <c r="I1314"/>
      <c r="J1314"/>
      <c r="K1314"/>
      <c r="L1314"/>
      <c r="M1314"/>
      <c r="N1314"/>
      <c r="O1314"/>
      <c r="P1314" s="23"/>
      <c r="Q1314" s="24"/>
      <c r="R1314" s="24"/>
      <c r="S1314" s="24"/>
      <c r="T1314"/>
      <c r="U1314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</row>
    <row r="1315" spans="6:53" s="1" customFormat="1" x14ac:dyDescent="0.25">
      <c r="F1315"/>
      <c r="G1315"/>
      <c r="H1315"/>
      <c r="I1315"/>
      <c r="J1315"/>
      <c r="K1315"/>
      <c r="L1315"/>
      <c r="M1315"/>
      <c r="N1315"/>
      <c r="O1315"/>
      <c r="P1315" s="23"/>
      <c r="Q1315" s="24"/>
      <c r="R1315" s="24"/>
      <c r="S1315" s="24"/>
      <c r="T1315"/>
      <c r="U1315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</row>
  </sheetData>
  <sheetProtection sheet="1" scenarios="1" formatCells="0"/>
  <mergeCells count="53">
    <mergeCell ref="K24:K25"/>
    <mergeCell ref="L28:L29"/>
    <mergeCell ref="F28:F29"/>
    <mergeCell ref="G28:G29"/>
    <mergeCell ref="H28:H29"/>
    <mergeCell ref="I28:I29"/>
    <mergeCell ref="J28:J29"/>
    <mergeCell ref="K28:K29"/>
    <mergeCell ref="J22:J23"/>
    <mergeCell ref="K22:K23"/>
    <mergeCell ref="L22:L23"/>
    <mergeCell ref="L24:L25"/>
    <mergeCell ref="F26:F27"/>
    <mergeCell ref="G26:G27"/>
    <mergeCell ref="H26:H27"/>
    <mergeCell ref="I26:I27"/>
    <mergeCell ref="J26:J27"/>
    <mergeCell ref="K26:K27"/>
    <mergeCell ref="L26:L27"/>
    <mergeCell ref="F24:F25"/>
    <mergeCell ref="G24:G25"/>
    <mergeCell ref="H24:H25"/>
    <mergeCell ref="I24:I25"/>
    <mergeCell ref="J24:J25"/>
    <mergeCell ref="H14:I14"/>
    <mergeCell ref="L14:M14"/>
    <mergeCell ref="G18:K18"/>
    <mergeCell ref="L18:L19"/>
    <mergeCell ref="E20:E29"/>
    <mergeCell ref="F20:F21"/>
    <mergeCell ref="G20:G21"/>
    <mergeCell ref="H20:H21"/>
    <mergeCell ref="I20:I21"/>
    <mergeCell ref="J20:J21"/>
    <mergeCell ref="K20:K21"/>
    <mergeCell ref="L20:L21"/>
    <mergeCell ref="F22:F23"/>
    <mergeCell ref="G22:G23"/>
    <mergeCell ref="H22:H23"/>
    <mergeCell ref="I22:I23"/>
    <mergeCell ref="H11:I11"/>
    <mergeCell ref="L11:M11"/>
    <mergeCell ref="H12:I12"/>
    <mergeCell ref="L12:M12"/>
    <mergeCell ref="H13:I13"/>
    <mergeCell ref="L13:M13"/>
    <mergeCell ref="H10:I10"/>
    <mergeCell ref="L10:M10"/>
    <mergeCell ref="F1:S1"/>
    <mergeCell ref="G8:I8"/>
    <mergeCell ref="K8:M8"/>
    <mergeCell ref="H9:I9"/>
    <mergeCell ref="L9:M9"/>
  </mergeCells>
  <dataValidations count="2">
    <dataValidation type="whole" allowBlank="1" showErrorMessage="1" error="Числото, което сте въвели не е между 1 и 5!" prompt="Може да въвеждате стойности между 1 и 5!" sqref="B10:D1048576 B1:B6 D6:D8 C1:C7 D1:D2">
      <formula1>1</formula1>
      <formula2>5</formula2>
    </dataValidation>
    <dataValidation allowBlank="1" showErrorMessage="1" error="Числото, което сте въвели не е между 1 и 5!" prompt="Може да въвеждате стойности между 1 и 5!" sqref="B9:D9 B8:C8"/>
  </dataValidations>
  <hyperlinks>
    <hyperlink ref="A1" location="Начало!A1" display="Начало"/>
    <hyperlink ref="A2" location="Survey_1!A1" display="Данни (Survey_1)"/>
    <hyperlink ref="A3" location="Soccer_juniors!A1" display="Данни (Soccer_juniors)"/>
  </hyperlink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B1126"/>
  <sheetViews>
    <sheetView zoomScale="90" zoomScaleNormal="90" workbookViewId="0">
      <selection activeCell="H5" sqref="H5"/>
    </sheetView>
  </sheetViews>
  <sheetFormatPr defaultRowHeight="15" x14ac:dyDescent="0.25"/>
  <cols>
    <col min="1" max="1" width="5" customWidth="1"/>
    <col min="7" max="7" width="9.140625" style="1"/>
    <col min="8" max="8" width="15.85546875" customWidth="1"/>
    <col min="17" max="17" width="9.140625" style="1"/>
    <col min="18" max="18" width="9.140625" style="34"/>
    <col min="19" max="24" width="9.140625" style="1"/>
    <col min="25" max="33" width="9.140625" style="35"/>
    <col min="34" max="35" width="9.140625" style="347"/>
    <col min="36" max="54" width="9.140625" style="35"/>
  </cols>
  <sheetData>
    <row r="1" spans="1:54" s="1" customFormat="1" x14ac:dyDescent="0.25">
      <c r="A1" s="33"/>
      <c r="B1" s="216" t="s">
        <v>243</v>
      </c>
      <c r="C1" s="33"/>
      <c r="D1" s="33"/>
      <c r="E1" s="33"/>
      <c r="H1" s="412" t="s">
        <v>31</v>
      </c>
      <c r="I1" s="412"/>
      <c r="J1" s="412"/>
      <c r="K1" s="412"/>
      <c r="L1" s="412"/>
      <c r="M1" s="412"/>
      <c r="N1" s="412"/>
      <c r="O1" s="412"/>
      <c r="P1" s="412"/>
      <c r="R1" s="34"/>
      <c r="Y1" s="35"/>
      <c r="Z1" s="35"/>
      <c r="AA1" s="35"/>
      <c r="AB1" s="35"/>
      <c r="AC1" s="35"/>
      <c r="AD1" s="35"/>
      <c r="AE1" s="35"/>
      <c r="AF1" s="35"/>
      <c r="AG1" s="35"/>
      <c r="AH1" s="347"/>
      <c r="AI1" s="347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</row>
    <row r="2" spans="1:54" s="1" customFormat="1" ht="15" customHeight="1" x14ac:dyDescent="0.25">
      <c r="A2" s="33"/>
      <c r="B2" s="216" t="s">
        <v>298</v>
      </c>
      <c r="C2" s="33"/>
      <c r="D2" s="33"/>
      <c r="E2" s="33"/>
      <c r="H2" s="412"/>
      <c r="I2" s="412"/>
      <c r="J2" s="412"/>
      <c r="K2" s="412"/>
      <c r="L2" s="412"/>
      <c r="M2" s="412"/>
      <c r="N2" s="412"/>
      <c r="O2" s="412"/>
      <c r="P2" s="412"/>
      <c r="R2" s="34"/>
      <c r="Y2" s="35"/>
      <c r="Z2" s="35"/>
      <c r="AA2" s="35"/>
      <c r="AB2" s="35"/>
      <c r="AC2" s="35"/>
      <c r="AD2" s="35"/>
      <c r="AE2" s="35"/>
      <c r="AF2" s="35"/>
      <c r="AG2" s="35"/>
      <c r="AH2" s="347"/>
      <c r="AI2" s="347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</row>
    <row r="3" spans="1:54" s="1" customFormat="1" ht="15" customHeight="1" x14ac:dyDescent="0.25">
      <c r="B3" s="216" t="s">
        <v>299</v>
      </c>
      <c r="E3" s="1" t="s">
        <v>32</v>
      </c>
      <c r="H3" s="412"/>
      <c r="I3" s="412"/>
      <c r="J3" s="412"/>
      <c r="K3" s="412"/>
      <c r="L3" s="412"/>
      <c r="M3" s="412"/>
      <c r="N3" s="412"/>
      <c r="O3" s="412"/>
      <c r="P3" s="412"/>
      <c r="R3" s="34"/>
      <c r="U3" s="31" t="s">
        <v>33</v>
      </c>
      <c r="V3" s="31"/>
      <c r="Y3" s="35"/>
      <c r="Z3" s="35"/>
      <c r="AA3" s="35"/>
      <c r="AB3" s="35"/>
      <c r="AC3" s="35"/>
      <c r="AD3" s="35"/>
      <c r="AE3" s="35"/>
      <c r="AF3" s="35"/>
      <c r="AG3" s="35"/>
      <c r="AH3" s="347"/>
      <c r="AI3" s="347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</row>
    <row r="4" spans="1:54" ht="15" customHeight="1" x14ac:dyDescent="0.25">
      <c r="A4" s="36" t="s">
        <v>1</v>
      </c>
      <c r="B4" s="37" t="s">
        <v>486</v>
      </c>
      <c r="C4" s="37" t="s">
        <v>487</v>
      </c>
      <c r="D4" s="37" t="s">
        <v>488</v>
      </c>
      <c r="E4" s="37" t="s">
        <v>489</v>
      </c>
      <c r="F4" s="37" t="s">
        <v>34</v>
      </c>
      <c r="H4" s="412"/>
      <c r="I4" s="412"/>
      <c r="J4" s="412"/>
      <c r="K4" s="412"/>
      <c r="L4" s="412"/>
      <c r="M4" s="412"/>
      <c r="N4" s="412"/>
      <c r="O4" s="412"/>
      <c r="P4" s="412"/>
      <c r="AO4" s="35">
        <f>COUNT(B5:B1004)</f>
        <v>0</v>
      </c>
      <c r="AP4" s="35">
        <f>COUNT(C5:C1004)</f>
        <v>0</v>
      </c>
      <c r="AQ4" s="35">
        <f>COUNT(D5:D1004)</f>
        <v>0</v>
      </c>
      <c r="AR4" s="35">
        <f>COUNT(E5:E1004)</f>
        <v>0</v>
      </c>
      <c r="AS4" s="35">
        <f>COUNT(F5:F1004)</f>
        <v>0</v>
      </c>
    </row>
    <row r="5" spans="1:54" x14ac:dyDescent="0.25">
      <c r="A5" s="38">
        <v>1</v>
      </c>
      <c r="B5" s="39"/>
      <c r="C5" s="39"/>
      <c r="D5" s="39"/>
      <c r="E5" s="39"/>
      <c r="F5" s="39"/>
      <c r="H5" s="1" t="s">
        <v>35</v>
      </c>
      <c r="I5" s="1"/>
      <c r="J5" s="1"/>
      <c r="K5" s="1"/>
      <c r="L5" s="1"/>
      <c r="M5" s="1"/>
      <c r="N5" s="1"/>
      <c r="O5" s="1"/>
      <c r="P5" s="1"/>
      <c r="S5" s="430" t="str">
        <f>B4</f>
        <v>X1</v>
      </c>
      <c r="T5" s="430"/>
      <c r="U5" s="430"/>
      <c r="V5" s="430"/>
      <c r="W5" s="430"/>
      <c r="X5" s="430"/>
      <c r="AK5" s="35" t="e">
        <f>AK16-AK11</f>
        <v>#NUM!</v>
      </c>
      <c r="AL5" s="35" t="e">
        <f>AK5*3</f>
        <v>#NUM!</v>
      </c>
    </row>
    <row r="6" spans="1:54" x14ac:dyDescent="0.25">
      <c r="A6" s="38">
        <v>2</v>
      </c>
      <c r="B6" s="39"/>
      <c r="C6" s="39"/>
      <c r="D6" s="39"/>
      <c r="E6" s="39"/>
      <c r="F6" s="39"/>
      <c r="H6" s="1" t="s">
        <v>36</v>
      </c>
      <c r="I6" s="1"/>
      <c r="J6" s="1"/>
      <c r="K6" s="1"/>
      <c r="L6" s="1"/>
      <c r="M6" s="1"/>
      <c r="N6" s="1"/>
      <c r="O6" s="1"/>
      <c r="P6" s="1"/>
      <c r="X6" s="40" t="str">
        <f>IF(I13="","","Mo="&amp;MODE(B:B))</f>
        <v/>
      </c>
      <c r="AJ6" s="35" t="s">
        <v>37</v>
      </c>
      <c r="AK6" s="35" t="e">
        <f>AK11-AL5</f>
        <v>#NUM!</v>
      </c>
      <c r="AQ6" s="35" t="e">
        <f>AQ17-AQ12</f>
        <v>#NUM!</v>
      </c>
      <c r="AR6" s="35" t="e">
        <f>AQ6*3</f>
        <v>#NUM!</v>
      </c>
    </row>
    <row r="7" spans="1:54" x14ac:dyDescent="0.25">
      <c r="A7" s="38">
        <v>3</v>
      </c>
      <c r="B7" s="39"/>
      <c r="C7" s="39"/>
      <c r="D7" s="39"/>
      <c r="E7" s="39"/>
      <c r="F7" s="39"/>
      <c r="H7" s="1"/>
      <c r="I7" s="1"/>
      <c r="J7" s="1"/>
      <c r="K7" s="1"/>
      <c r="L7" s="1"/>
      <c r="M7" s="1"/>
      <c r="N7" s="1"/>
      <c r="O7" s="1"/>
      <c r="P7" s="1"/>
      <c r="X7" s="40" t="str">
        <f>IF(I13="","","Me="&amp;MEDIAN(B:B))</f>
        <v/>
      </c>
      <c r="AJ7" s="35" t="s">
        <v>38</v>
      </c>
      <c r="AK7" s="35">
        <f>MIN(B5:B1004)</f>
        <v>0</v>
      </c>
      <c r="AP7" s="35" t="s">
        <v>37</v>
      </c>
      <c r="AQ7" s="35" t="e">
        <f>AQ12-AR6</f>
        <v>#NUM!</v>
      </c>
    </row>
    <row r="8" spans="1:54" x14ac:dyDescent="0.25">
      <c r="A8" s="38">
        <v>4</v>
      </c>
      <c r="B8" s="39"/>
      <c r="C8" s="39"/>
      <c r="D8" s="39"/>
      <c r="E8" s="39"/>
      <c r="F8" s="39"/>
      <c r="H8" s="431" t="s">
        <v>39</v>
      </c>
      <c r="I8" s="431"/>
      <c r="J8" s="431"/>
      <c r="K8" s="431"/>
      <c r="L8" s="431"/>
      <c r="M8" s="431"/>
      <c r="N8" s="431"/>
      <c r="O8" s="431"/>
      <c r="P8" s="431"/>
      <c r="Q8" s="431"/>
      <c r="AJ8" s="35" t="s">
        <v>40</v>
      </c>
      <c r="AK8" s="35" t="e">
        <f>IF(AK7&lt;AK6,AK7,0)</f>
        <v>#NUM!</v>
      </c>
      <c r="AL8" s="35" t="e">
        <f>IF(AK7&lt;AK6,10,0)</f>
        <v>#NUM!</v>
      </c>
      <c r="AP8" s="35" t="s">
        <v>38</v>
      </c>
      <c r="AQ8" s="35">
        <f>MIN(D:D)</f>
        <v>0</v>
      </c>
    </row>
    <row r="9" spans="1:54" x14ac:dyDescent="0.25">
      <c r="A9" s="38">
        <v>5</v>
      </c>
      <c r="B9" s="39"/>
      <c r="C9" s="39"/>
      <c r="D9" s="39"/>
      <c r="E9" s="39"/>
      <c r="F9" s="39"/>
      <c r="H9" s="431"/>
      <c r="I9" s="431"/>
      <c r="J9" s="431"/>
      <c r="K9" s="431"/>
      <c r="L9" s="431"/>
      <c r="M9" s="431"/>
      <c r="N9" s="431"/>
      <c r="O9" s="431"/>
      <c r="P9" s="431"/>
      <c r="Q9" s="431"/>
      <c r="AJ9" s="41">
        <v>0</v>
      </c>
      <c r="AK9" s="35" t="e">
        <f>IF(AK7&lt;AK6,AK6,AK7)</f>
        <v>#NUM!</v>
      </c>
      <c r="AL9" s="35">
        <v>11</v>
      </c>
      <c r="AM9" s="35">
        <v>9</v>
      </c>
      <c r="AP9" s="35" t="s">
        <v>40</v>
      </c>
      <c r="AQ9" s="35" t="e">
        <f>IF(AQ8&lt;AQ7,AQ8,0)</f>
        <v>#NUM!</v>
      </c>
      <c r="AR9" s="35" t="e">
        <f>IF(AQ8&lt;AQ7,10,0)</f>
        <v>#NUM!</v>
      </c>
    </row>
    <row r="10" spans="1:54" x14ac:dyDescent="0.25">
      <c r="A10" s="38">
        <v>6</v>
      </c>
      <c r="B10" s="39"/>
      <c r="C10" s="39"/>
      <c r="D10" s="39"/>
      <c r="E10" s="39"/>
      <c r="F10" s="39"/>
      <c r="H10" s="431"/>
      <c r="I10" s="431"/>
      <c r="J10" s="431"/>
      <c r="K10" s="431"/>
      <c r="L10" s="431"/>
      <c r="M10" s="431"/>
      <c r="N10" s="431"/>
      <c r="O10" s="431"/>
      <c r="P10" s="431"/>
      <c r="Q10" s="431"/>
      <c r="AJ10" s="41">
        <v>0</v>
      </c>
      <c r="AK10" s="35" t="e">
        <f>IF(AK7&lt;AK6,AK6,AK7)</f>
        <v>#NUM!</v>
      </c>
      <c r="AL10" s="35">
        <v>10</v>
      </c>
      <c r="AM10" s="35">
        <v>10</v>
      </c>
      <c r="AP10" s="41">
        <v>0</v>
      </c>
      <c r="AQ10" s="35" t="e">
        <f>IF(AQ8&lt;AQ7,AQ7,AQ8)</f>
        <v>#NUM!</v>
      </c>
      <c r="AR10" s="35">
        <v>11</v>
      </c>
      <c r="AS10" s="35">
        <v>9</v>
      </c>
    </row>
    <row r="11" spans="1:54" x14ac:dyDescent="0.25">
      <c r="A11" s="38">
        <v>7</v>
      </c>
      <c r="B11" s="39"/>
      <c r="C11" s="39"/>
      <c r="D11" s="39"/>
      <c r="E11" s="39"/>
      <c r="F11" s="39"/>
      <c r="H11" s="1"/>
      <c r="I11" s="1"/>
      <c r="J11" s="1"/>
      <c r="K11" s="1"/>
      <c r="L11" s="1"/>
      <c r="M11" s="1"/>
      <c r="N11" s="1"/>
      <c r="O11" s="1"/>
      <c r="P11" s="1" t="s">
        <v>41</v>
      </c>
      <c r="Q11" s="42"/>
      <c r="R11" s="43"/>
      <c r="S11" s="430" t="str">
        <f>C4</f>
        <v>X2</v>
      </c>
      <c r="T11" s="430"/>
      <c r="U11" s="430"/>
      <c r="V11" s="430"/>
      <c r="W11" s="430"/>
      <c r="X11" s="430"/>
      <c r="Z11" s="35" t="str">
        <f>IF(I13="","",SKEW(B5:B1004))</f>
        <v/>
      </c>
      <c r="AA11" s="35" t="str">
        <f>IF(I13="","",KURT(B5:B1004))</f>
        <v/>
      </c>
      <c r="AC11" s="35" t="e">
        <f>2*SQRT((6*I13*(I13-1))/((I13-2)*(I13+1)*(I13+3)))</f>
        <v>#VALUE!</v>
      </c>
      <c r="AD11" s="35" t="e">
        <f>2*AC11*SQRT((I13^2-1)/((I13-3)*(I13+5)))</f>
        <v>#VALUE!</v>
      </c>
      <c r="AE11" s="35" t="e">
        <f>IF(ABS(Z11)&lt;=AC11,""," *")</f>
        <v>#VALUE!</v>
      </c>
      <c r="AF11" s="35" t="e">
        <f>IF(ABS(AA11)&lt;=AD11,""," *")</f>
        <v>#VALUE!</v>
      </c>
      <c r="AJ11" s="41">
        <v>0.25</v>
      </c>
      <c r="AK11" s="35" t="e">
        <f>PERCENTILE(B5:B1004,AJ11)</f>
        <v>#NUM!</v>
      </c>
      <c r="AL11" s="35">
        <v>10</v>
      </c>
      <c r="AM11" s="35">
        <v>10</v>
      </c>
      <c r="AP11" s="41">
        <v>0</v>
      </c>
      <c r="AQ11" s="35" t="e">
        <f>IF(AQ8&lt;AQ7,AQ7,AQ8)</f>
        <v>#NUM!</v>
      </c>
      <c r="AR11" s="35">
        <v>10</v>
      </c>
      <c r="AS11" s="35">
        <v>10</v>
      </c>
      <c r="AX11" s="35" t="e">
        <f>AX22-AX17</f>
        <v>#NUM!</v>
      </c>
      <c r="AY11" s="35" t="e">
        <f>AX11*3</f>
        <v>#NUM!</v>
      </c>
    </row>
    <row r="12" spans="1:54" s="370" customFormat="1" ht="24" customHeight="1" x14ac:dyDescent="0.25">
      <c r="A12" s="359">
        <v>8</v>
      </c>
      <c r="B12" s="39"/>
      <c r="C12" s="39"/>
      <c r="D12" s="39"/>
      <c r="E12" s="39"/>
      <c r="F12" s="360"/>
      <c r="G12" s="342"/>
      <c r="H12" s="361"/>
      <c r="I12" s="362" t="s">
        <v>42</v>
      </c>
      <c r="J12" s="362" t="s">
        <v>43</v>
      </c>
      <c r="K12" s="362" t="s">
        <v>44</v>
      </c>
      <c r="L12" s="362" t="s">
        <v>45</v>
      </c>
      <c r="M12" s="363" t="s">
        <v>46</v>
      </c>
      <c r="N12" s="362" t="s">
        <v>47</v>
      </c>
      <c r="O12" s="362" t="s">
        <v>48</v>
      </c>
      <c r="P12" s="362" t="s">
        <v>49</v>
      </c>
      <c r="Q12" s="362" t="s">
        <v>50</v>
      </c>
      <c r="R12" s="364"/>
      <c r="S12" s="365"/>
      <c r="T12" s="342"/>
      <c r="U12" s="342"/>
      <c r="V12" s="342"/>
      <c r="W12" s="342"/>
      <c r="X12" s="366" t="str">
        <f>IF(I14="","","Mo="&amp;MODE(C:C))</f>
        <v/>
      </c>
      <c r="Y12" s="367"/>
      <c r="Z12" s="367" t="str">
        <f>IF(I14="","",SKEW(C5:C1004))</f>
        <v/>
      </c>
      <c r="AA12" s="367" t="str">
        <f>IF(I14="","",KURT(C5:C1004))</f>
        <v/>
      </c>
      <c r="AB12" s="367"/>
      <c r="AC12" s="367" t="e">
        <f>2*SQRT((6*I14*(I14-1))/((I14-2)*(I14+1)*(I14+3)))</f>
        <v>#VALUE!</v>
      </c>
      <c r="AD12" s="367" t="e">
        <f>2*AC12*SQRT((I14^2-1)/((I14-3)*(I14+5)))</f>
        <v>#VALUE!</v>
      </c>
      <c r="AE12" s="367" t="e">
        <f t="shared" ref="AE12:AE15" si="0">IF(ABS(Z12)&lt;=AC12,"","*")</f>
        <v>#VALUE!</v>
      </c>
      <c r="AF12" s="367" t="e">
        <f t="shared" ref="AF12:AF15" si="1">IF(ABS(AA12)&lt;=AD12,""," *")</f>
        <v>#VALUE!</v>
      </c>
      <c r="AG12" s="367"/>
      <c r="AH12" s="368"/>
      <c r="AI12" s="368"/>
      <c r="AJ12" s="369">
        <v>0.25</v>
      </c>
      <c r="AK12" s="367" t="e">
        <f>PERCENTILE(B5:B1004,AJ12)</f>
        <v>#NUM!</v>
      </c>
      <c r="AL12" s="367">
        <v>12</v>
      </c>
      <c r="AM12" s="367">
        <v>8</v>
      </c>
      <c r="AN12" s="367"/>
      <c r="AO12" s="367"/>
      <c r="AP12" s="369">
        <v>0.25</v>
      </c>
      <c r="AQ12" s="367" t="e">
        <f>PERCENTILE(D:D,AP12)</f>
        <v>#NUM!</v>
      </c>
      <c r="AR12" s="367">
        <v>10</v>
      </c>
      <c r="AS12" s="367">
        <v>10</v>
      </c>
      <c r="AT12" s="367"/>
      <c r="AU12" s="367"/>
      <c r="AV12" s="367"/>
      <c r="AW12" s="367" t="s">
        <v>37</v>
      </c>
      <c r="AX12" s="367" t="e">
        <f>AX17-AY11</f>
        <v>#NUM!</v>
      </c>
      <c r="AY12" s="367"/>
      <c r="AZ12" s="367"/>
      <c r="BA12" s="367"/>
      <c r="BB12" s="367"/>
    </row>
    <row r="13" spans="1:54" s="370" customFormat="1" ht="24" customHeight="1" x14ac:dyDescent="0.25">
      <c r="A13" s="359">
        <v>9</v>
      </c>
      <c r="B13" s="39"/>
      <c r="C13" s="39"/>
      <c r="D13" s="39"/>
      <c r="E13" s="39"/>
      <c r="F13" s="360"/>
      <c r="G13" s="342"/>
      <c r="H13" s="371" t="str">
        <f>B4</f>
        <v>X1</v>
      </c>
      <c r="I13" s="372" t="str">
        <f>IF(AO4&lt;4,"",AO4)</f>
        <v/>
      </c>
      <c r="J13" s="372" t="str">
        <f>IF(I13="","",MIN(B5:B1004))</f>
        <v/>
      </c>
      <c r="K13" s="372" t="str">
        <f>IF(I13="","",MAX(B5:B1004))</f>
        <v/>
      </c>
      <c r="L13" s="372" t="str">
        <f>IF(I13="","",K13-J13)</f>
        <v/>
      </c>
      <c r="M13" s="372" t="str">
        <f>IF(I13="","",AVERAGE(B5:B1004))</f>
        <v/>
      </c>
      <c r="N13" s="373" t="str">
        <f>IF(I13="","",STDEV(B5:B1004))</f>
        <v/>
      </c>
      <c r="O13" s="373" t="str">
        <f>IF(I13="","",N13/M13*100)</f>
        <v/>
      </c>
      <c r="P13" s="374" t="str">
        <f>IF(I13="","",CONCATENATE(ROUND(Z11,3),AE11))</f>
        <v/>
      </c>
      <c r="Q13" s="375" t="str">
        <f>IF(I13="","",CONCATENATE(ROUND(AA11,3),AF11))</f>
        <v/>
      </c>
      <c r="R13" s="364"/>
      <c r="S13" s="365"/>
      <c r="T13" s="342"/>
      <c r="U13" s="342"/>
      <c r="V13" s="342"/>
      <c r="W13" s="342"/>
      <c r="X13" s="366" t="str">
        <f>IF(I14="","","Me="&amp;MEDIAN(C:C))</f>
        <v/>
      </c>
      <c r="Y13" s="367"/>
      <c r="Z13" s="367" t="str">
        <f>IF(I15="","",SKEW(D5:D1004))</f>
        <v/>
      </c>
      <c r="AA13" s="367" t="str">
        <f>IF(I15="","",KURT(D5:D1004))</f>
        <v/>
      </c>
      <c r="AB13" s="367"/>
      <c r="AC13" s="367" t="e">
        <f>2*SQRT((6*I15*(I15-1))/((I15-2)*(I15+1)*(I15+3)))</f>
        <v>#VALUE!</v>
      </c>
      <c r="AD13" s="367" t="e">
        <f>2*AC13*SQRT((I15^2-1)/((I15-3)*(I15+5)))</f>
        <v>#VALUE!</v>
      </c>
      <c r="AE13" s="367" t="e">
        <f t="shared" si="0"/>
        <v>#VALUE!</v>
      </c>
      <c r="AF13" s="367" t="e">
        <f t="shared" si="1"/>
        <v>#VALUE!</v>
      </c>
      <c r="AG13" s="367"/>
      <c r="AH13" s="368"/>
      <c r="AI13" s="368"/>
      <c r="AJ13" s="369">
        <v>0.5</v>
      </c>
      <c r="AK13" s="367" t="e">
        <f>PERCENTILE(B5:B1004,AJ13)</f>
        <v>#NUM!</v>
      </c>
      <c r="AL13" s="367">
        <v>12</v>
      </c>
      <c r="AM13" s="367">
        <v>8</v>
      </c>
      <c r="AN13" s="367"/>
      <c r="AO13" s="367"/>
      <c r="AP13" s="369">
        <v>0.25</v>
      </c>
      <c r="AQ13" s="367" t="e">
        <f t="shared" ref="AQ13:AQ17" si="2">PERCENTILE(D:D,AP13)</f>
        <v>#NUM!</v>
      </c>
      <c r="AR13" s="367">
        <v>12</v>
      </c>
      <c r="AS13" s="367">
        <v>8</v>
      </c>
      <c r="AT13" s="367"/>
      <c r="AU13" s="367"/>
      <c r="AV13" s="367"/>
      <c r="AW13" s="367" t="s">
        <v>38</v>
      </c>
      <c r="AX13" s="367">
        <f>MIN(F:F)</f>
        <v>0</v>
      </c>
      <c r="AY13" s="367"/>
      <c r="AZ13" s="367"/>
      <c r="BA13" s="367"/>
      <c r="BB13" s="367"/>
    </row>
    <row r="14" spans="1:54" s="370" customFormat="1" ht="24" customHeight="1" x14ac:dyDescent="0.25">
      <c r="A14" s="359">
        <v>10</v>
      </c>
      <c r="B14" s="39"/>
      <c r="C14" s="39"/>
      <c r="D14" s="39"/>
      <c r="E14" s="39"/>
      <c r="F14" s="360"/>
      <c r="G14" s="342"/>
      <c r="H14" s="371" t="str">
        <f>C4</f>
        <v>X2</v>
      </c>
      <c r="I14" s="372" t="str">
        <f>IF(AP4&lt;4,"",AP4)</f>
        <v/>
      </c>
      <c r="J14" s="372" t="str">
        <f>IF(I14="","",MIN(C5:C1004))</f>
        <v/>
      </c>
      <c r="K14" s="372" t="str">
        <f>IF(I14="","",MAX(C5:C1004))</f>
        <v/>
      </c>
      <c r="L14" s="372" t="str">
        <f t="shared" ref="L14:L17" si="3">IF(I14="","",K14-J14)</f>
        <v/>
      </c>
      <c r="M14" s="372" t="str">
        <f>IF(I14="","",AVERAGE(C5:C1004))</f>
        <v/>
      </c>
      <c r="N14" s="373" t="str">
        <f>IF(I14="","",STDEV(C5:C1004))</f>
        <v/>
      </c>
      <c r="O14" s="373" t="str">
        <f>IF(I14="","",N14/M14*100)</f>
        <v/>
      </c>
      <c r="P14" s="374" t="str">
        <f>IF(I14="","",CONCATENATE(ROUND(Z12,3),AE12))</f>
        <v/>
      </c>
      <c r="Q14" s="375" t="str">
        <f>IF(I14="","",CONCATENATE(ROUND(AA12,3),AF12))</f>
        <v/>
      </c>
      <c r="R14" s="364"/>
      <c r="S14" s="365"/>
      <c r="T14" s="342"/>
      <c r="U14" s="342"/>
      <c r="V14" s="342"/>
      <c r="W14" s="342"/>
      <c r="X14" s="342"/>
      <c r="Y14" s="367"/>
      <c r="Z14" s="367" t="str">
        <f>IF(I16="","",SKEW(E5:E1004))</f>
        <v/>
      </c>
      <c r="AA14" s="367" t="str">
        <f>IF(I16="","",KURT(E5:E1004))</f>
        <v/>
      </c>
      <c r="AB14" s="367"/>
      <c r="AC14" s="367" t="e">
        <f>2*SQRT((6*I16*(I16-1))/((I16-2)*(I16+1)*(I16+3)))</f>
        <v>#VALUE!</v>
      </c>
      <c r="AD14" s="367" t="e">
        <f>2*AC14*SQRT((I16^2-1)/((I16-3)*(I16+5)))</f>
        <v>#VALUE!</v>
      </c>
      <c r="AE14" s="367" t="e">
        <f t="shared" si="0"/>
        <v>#VALUE!</v>
      </c>
      <c r="AF14" s="367" t="e">
        <f t="shared" si="1"/>
        <v>#VALUE!</v>
      </c>
      <c r="AG14" s="367"/>
      <c r="AH14" s="368"/>
      <c r="AI14" s="368"/>
      <c r="AJ14" s="369">
        <v>0.5</v>
      </c>
      <c r="AK14" s="367" t="e">
        <f>PERCENTILE(B5:B1004,AJ14)</f>
        <v>#NUM!</v>
      </c>
      <c r="AL14" s="367">
        <v>8</v>
      </c>
      <c r="AM14" s="367">
        <v>12</v>
      </c>
      <c r="AN14" s="367"/>
      <c r="AO14" s="367"/>
      <c r="AP14" s="369">
        <v>0.5</v>
      </c>
      <c r="AQ14" s="367" t="e">
        <f t="shared" si="2"/>
        <v>#NUM!</v>
      </c>
      <c r="AR14" s="367">
        <v>12</v>
      </c>
      <c r="AS14" s="367">
        <v>8</v>
      </c>
      <c r="AT14" s="367"/>
      <c r="AU14" s="367"/>
      <c r="AV14" s="367"/>
      <c r="AW14" s="367" t="s">
        <v>40</v>
      </c>
      <c r="AX14" s="367" t="e">
        <f>IF(AX13&lt;AX12,AX13,0)</f>
        <v>#NUM!</v>
      </c>
      <c r="AY14" s="367" t="e">
        <f>IF(AX13&lt;AX12,10,0)</f>
        <v>#NUM!</v>
      </c>
      <c r="AZ14" s="367"/>
      <c r="BA14" s="367"/>
      <c r="BB14" s="367"/>
    </row>
    <row r="15" spans="1:54" s="370" customFormat="1" ht="24" customHeight="1" x14ac:dyDescent="0.25">
      <c r="A15" s="359">
        <v>11</v>
      </c>
      <c r="B15" s="39"/>
      <c r="C15" s="39"/>
      <c r="D15" s="39"/>
      <c r="E15" s="39"/>
      <c r="F15" s="360"/>
      <c r="G15" s="342"/>
      <c r="H15" s="371" t="str">
        <f>D4</f>
        <v>X3</v>
      </c>
      <c r="I15" s="372" t="str">
        <f>IF(AQ4&lt;4,"",AQ4)</f>
        <v/>
      </c>
      <c r="J15" s="372" t="str">
        <f>IF(I15="","",MIN(D5:D1004))</f>
        <v/>
      </c>
      <c r="K15" s="372" t="str">
        <f>IF(I15="","",MAX(D5:D1004))</f>
        <v/>
      </c>
      <c r="L15" s="372" t="str">
        <f t="shared" si="3"/>
        <v/>
      </c>
      <c r="M15" s="372" t="str">
        <f>IF(I15="","",AVERAGE(D5:D1004))</f>
        <v/>
      </c>
      <c r="N15" s="373" t="str">
        <f>IF(I15="","",STDEV(D5:D1004))</f>
        <v/>
      </c>
      <c r="O15" s="373" t="str">
        <f>IF(I15="","",N15/M15*100)</f>
        <v/>
      </c>
      <c r="P15" s="374" t="str">
        <f>IF(I15="","",CONCATENATE(ROUND(Z13,3),AE13))</f>
        <v/>
      </c>
      <c r="Q15" s="375" t="str">
        <f>IF(I15="","",CONCATENATE(ROUND(AA13,3),AF13))</f>
        <v/>
      </c>
      <c r="R15" s="364"/>
      <c r="S15" s="365"/>
      <c r="T15" s="342"/>
      <c r="U15" s="342"/>
      <c r="V15" s="342"/>
      <c r="W15" s="342"/>
      <c r="X15" s="342"/>
      <c r="Y15" s="367"/>
      <c r="Z15" s="367" t="str">
        <f>IF(I17="","",SKEW(F5:F1004))</f>
        <v/>
      </c>
      <c r="AA15" s="367" t="str">
        <f>IF(I17="","",KURT(F5:F1004))</f>
        <v/>
      </c>
      <c r="AB15" s="367"/>
      <c r="AC15" s="367" t="e">
        <f>2*SQRT((6*I17*(I17-1))/((I17-2)*(I17+1)*(I17+3)))</f>
        <v>#VALUE!</v>
      </c>
      <c r="AD15" s="367" t="e">
        <f>2*AC15*SQRT((I17^2-1)/((I17-3)*(I17+5)))</f>
        <v>#VALUE!</v>
      </c>
      <c r="AE15" s="367" t="e">
        <f t="shared" si="0"/>
        <v>#VALUE!</v>
      </c>
      <c r="AF15" s="367" t="e">
        <f t="shared" si="1"/>
        <v>#VALUE!</v>
      </c>
      <c r="AG15" s="367"/>
      <c r="AH15" s="368"/>
      <c r="AI15" s="368"/>
      <c r="AJ15" s="369">
        <v>0.75</v>
      </c>
      <c r="AK15" s="367" t="e">
        <f>PERCENTILE(B5:B1004,AJ15)</f>
        <v>#NUM!</v>
      </c>
      <c r="AL15" s="367">
        <v>8</v>
      </c>
      <c r="AM15" s="367">
        <v>12</v>
      </c>
      <c r="AN15" s="367"/>
      <c r="AO15" s="367"/>
      <c r="AP15" s="369">
        <v>0.5</v>
      </c>
      <c r="AQ15" s="367" t="e">
        <f t="shared" si="2"/>
        <v>#NUM!</v>
      </c>
      <c r="AR15" s="367">
        <v>8</v>
      </c>
      <c r="AS15" s="367">
        <v>12</v>
      </c>
      <c r="AT15" s="367"/>
      <c r="AU15" s="367"/>
      <c r="AV15" s="367"/>
      <c r="AW15" s="369">
        <v>0</v>
      </c>
      <c r="AX15" s="367" t="e">
        <f>IF(AX13&lt;AX12,AX12,AX13)</f>
        <v>#NUM!</v>
      </c>
      <c r="AY15" s="367">
        <v>11</v>
      </c>
      <c r="AZ15" s="367">
        <v>9</v>
      </c>
      <c r="BA15" s="367"/>
      <c r="BB15" s="367"/>
    </row>
    <row r="16" spans="1:54" s="370" customFormat="1" ht="24" customHeight="1" x14ac:dyDescent="0.25">
      <c r="A16" s="359">
        <v>12</v>
      </c>
      <c r="B16" s="39"/>
      <c r="C16" s="39"/>
      <c r="D16" s="39"/>
      <c r="E16" s="39"/>
      <c r="F16" s="360"/>
      <c r="G16" s="342"/>
      <c r="H16" s="371" t="str">
        <f>E4</f>
        <v>X4</v>
      </c>
      <c r="I16" s="372" t="str">
        <f>IF(AR4&lt;4,"",AR4)</f>
        <v/>
      </c>
      <c r="J16" s="372" t="str">
        <f>IF(I16="","",MIN(E5:E1004))</f>
        <v/>
      </c>
      <c r="K16" s="372" t="str">
        <f>IF(I16="","",MAX(E5:E1004))</f>
        <v/>
      </c>
      <c r="L16" s="372" t="str">
        <f t="shared" si="3"/>
        <v/>
      </c>
      <c r="M16" s="372" t="str">
        <f>IF(I16="","",AVERAGE(E5:E1004))</f>
        <v/>
      </c>
      <c r="N16" s="373" t="str">
        <f>IF(I16="","",STDEV(E5:E1004))</f>
        <v/>
      </c>
      <c r="O16" s="373" t="str">
        <f>IF(I16="","",N16/M16*100)</f>
        <v/>
      </c>
      <c r="P16" s="374" t="str">
        <f>IF(I16="","",CONCATENATE(ROUND(Z14,3),AE14))</f>
        <v/>
      </c>
      <c r="Q16" s="375" t="str">
        <f>IF(I16="","",CONCATENATE(ROUND(AA14,3),AF14))</f>
        <v/>
      </c>
      <c r="R16" s="376"/>
      <c r="S16" s="342"/>
      <c r="T16" s="342"/>
      <c r="U16" s="342"/>
      <c r="V16" s="342"/>
      <c r="W16" s="342"/>
      <c r="X16" s="342"/>
      <c r="Y16" s="367"/>
      <c r="Z16" s="367"/>
      <c r="AA16" s="367"/>
      <c r="AB16" s="367"/>
      <c r="AC16" s="367"/>
      <c r="AD16" s="367"/>
      <c r="AE16" s="367"/>
      <c r="AF16" s="367"/>
      <c r="AG16" s="367"/>
      <c r="AH16" s="368"/>
      <c r="AI16" s="368"/>
      <c r="AJ16" s="369">
        <v>0.75</v>
      </c>
      <c r="AK16" s="367" t="e">
        <f>PERCENTILE(B5:B1004,AJ16)</f>
        <v>#NUM!</v>
      </c>
      <c r="AL16" s="367">
        <v>10</v>
      </c>
      <c r="AM16" s="367">
        <v>10</v>
      </c>
      <c r="AN16" s="367"/>
      <c r="AO16" s="367"/>
      <c r="AP16" s="369">
        <v>0.75</v>
      </c>
      <c r="AQ16" s="367" t="e">
        <f t="shared" si="2"/>
        <v>#NUM!</v>
      </c>
      <c r="AR16" s="367">
        <v>8</v>
      </c>
      <c r="AS16" s="367">
        <v>12</v>
      </c>
      <c r="AT16" s="367"/>
      <c r="AU16" s="367"/>
      <c r="AV16" s="367"/>
      <c r="AW16" s="369">
        <v>0</v>
      </c>
      <c r="AX16" s="367" t="e">
        <f>IF(AX13&lt;AX12,AX12,AX13)</f>
        <v>#NUM!</v>
      </c>
      <c r="AY16" s="367">
        <v>10</v>
      </c>
      <c r="AZ16" s="367">
        <v>10</v>
      </c>
      <c r="BA16" s="367"/>
      <c r="BB16" s="367"/>
    </row>
    <row r="17" spans="1:52" x14ac:dyDescent="0.25">
      <c r="A17" s="38">
        <v>13</v>
      </c>
      <c r="B17" s="39"/>
      <c r="C17" s="39"/>
      <c r="D17" s="39"/>
      <c r="E17" s="39"/>
      <c r="F17" s="39"/>
      <c r="H17" s="37" t="str">
        <f>F4</f>
        <v>X5</v>
      </c>
      <c r="I17" s="44" t="str">
        <f>IF(AS4&lt;4,"",AS4)</f>
        <v/>
      </c>
      <c r="J17" s="44" t="str">
        <f>IF(I17="","",MIN(F5:F1004))</f>
        <v/>
      </c>
      <c r="K17" s="44" t="str">
        <f>IF(I17="","",MAX(F5:F1004))</f>
        <v/>
      </c>
      <c r="L17" s="44" t="str">
        <f t="shared" si="3"/>
        <v/>
      </c>
      <c r="M17" s="44" t="str">
        <f>IF(I17="","",AVERAGE(F5:F1004))</f>
        <v/>
      </c>
      <c r="N17" s="45" t="str">
        <f>IF(I17="","",STDEV(F5:F1004))</f>
        <v/>
      </c>
      <c r="O17" s="45" t="str">
        <f>IF(I17="","",N17/M17*100)</f>
        <v/>
      </c>
      <c r="P17" s="46" t="str">
        <f>IF(I17="","",CONCATENATE(ROUND(Z15,3),AE15))</f>
        <v/>
      </c>
      <c r="Q17" s="47" t="str">
        <f>IF(I17="","",CONCATENATE(ROUND(AA15,3),AF15))</f>
        <v/>
      </c>
      <c r="S17" s="430" t="str">
        <f>D4</f>
        <v>X3</v>
      </c>
      <c r="T17" s="430"/>
      <c r="U17" s="430"/>
      <c r="V17" s="430"/>
      <c r="W17" s="430"/>
      <c r="X17" s="430"/>
      <c r="AJ17" s="41">
        <v>1</v>
      </c>
      <c r="AK17" s="35" t="e">
        <f>IF(AK21&gt;AK20,AK20,AK21)</f>
        <v>#NUM!</v>
      </c>
      <c r="AL17" s="35">
        <v>10</v>
      </c>
      <c r="AM17" s="35">
        <v>10</v>
      </c>
      <c r="AP17" s="41">
        <v>0.75</v>
      </c>
      <c r="AQ17" s="35" t="e">
        <f t="shared" si="2"/>
        <v>#NUM!</v>
      </c>
      <c r="AR17" s="35">
        <v>10</v>
      </c>
      <c r="AS17" s="35">
        <v>10</v>
      </c>
      <c r="AW17" s="41">
        <v>0.25</v>
      </c>
      <c r="AX17" s="35" t="e">
        <f>PERCENTILE(F:F,AW17)</f>
        <v>#NUM!</v>
      </c>
      <c r="AY17" s="35">
        <v>10</v>
      </c>
      <c r="AZ17" s="35">
        <v>10</v>
      </c>
    </row>
    <row r="18" spans="1:52" x14ac:dyDescent="0.25">
      <c r="A18" s="38">
        <v>14</v>
      </c>
      <c r="B18" s="39"/>
      <c r="C18" s="39"/>
      <c r="D18" s="39"/>
      <c r="E18" s="39"/>
      <c r="F18" s="39"/>
      <c r="H18" s="1"/>
      <c r="I18" s="1"/>
      <c r="J18" s="1"/>
      <c r="K18" s="1"/>
      <c r="L18" s="1"/>
      <c r="M18" s="1"/>
      <c r="N18" s="1"/>
      <c r="O18" s="1"/>
      <c r="P18" s="1"/>
      <c r="X18" s="40" t="str">
        <f>IF(I15="","","Mo="&amp;MODE(D:D))</f>
        <v/>
      </c>
      <c r="AJ18" s="41">
        <v>1</v>
      </c>
      <c r="AK18" s="35" t="e">
        <f>IF(AK21&gt;AK20,AK20,AK21)</f>
        <v>#NUM!</v>
      </c>
      <c r="AL18" s="35">
        <v>11</v>
      </c>
      <c r="AM18" s="35">
        <v>9</v>
      </c>
      <c r="AP18" s="41">
        <v>1</v>
      </c>
      <c r="AQ18" s="35" t="e">
        <f>IF(AQ22&gt;AQ21,AQ21,AQ22)</f>
        <v>#NUM!</v>
      </c>
      <c r="AR18" s="35">
        <v>10</v>
      </c>
      <c r="AS18" s="35">
        <v>10</v>
      </c>
      <c r="AW18" s="41">
        <v>0.25</v>
      </c>
      <c r="AX18" s="35" t="e">
        <f t="shared" ref="AX18:AX22" si="4">PERCENTILE(F:F,AW18)</f>
        <v>#NUM!</v>
      </c>
      <c r="AY18" s="35">
        <v>12</v>
      </c>
      <c r="AZ18" s="35">
        <v>8</v>
      </c>
    </row>
    <row r="19" spans="1:52" x14ac:dyDescent="0.25">
      <c r="A19" s="38">
        <v>15</v>
      </c>
      <c r="B19" s="39"/>
      <c r="C19" s="39"/>
      <c r="D19" s="39"/>
      <c r="E19" s="39"/>
      <c r="F19" s="39"/>
      <c r="H19" s="1"/>
      <c r="I19" s="1"/>
      <c r="J19" s="1"/>
      <c r="K19" s="1"/>
      <c r="L19" s="1"/>
      <c r="M19" s="1"/>
      <c r="N19" s="1"/>
      <c r="O19" s="1"/>
      <c r="P19" s="1"/>
      <c r="X19" s="40" t="str">
        <f>IF(I15="","","Me="&amp;MEDIAN(D:D))</f>
        <v/>
      </c>
      <c r="AJ19" s="35" t="s">
        <v>40</v>
      </c>
      <c r="AK19" s="35" t="e">
        <f>IF(AK21&gt;AK20,AK21,0)</f>
        <v>#NUM!</v>
      </c>
      <c r="AL19" s="35" t="e">
        <f>IF(AK21&gt;AK20,10,0)</f>
        <v>#NUM!</v>
      </c>
      <c r="AP19" s="41">
        <v>1</v>
      </c>
      <c r="AQ19" s="35" t="e">
        <f>IF(AQ22&gt;AQ21,AQ21,AQ22)</f>
        <v>#NUM!</v>
      </c>
      <c r="AR19" s="35">
        <v>11</v>
      </c>
      <c r="AS19" s="35">
        <v>9</v>
      </c>
      <c r="AW19" s="41">
        <v>0.5</v>
      </c>
      <c r="AX19" s="35" t="e">
        <f t="shared" si="4"/>
        <v>#NUM!</v>
      </c>
      <c r="AY19" s="35">
        <v>12</v>
      </c>
      <c r="AZ19" s="35">
        <v>8</v>
      </c>
    </row>
    <row r="20" spans="1:52" x14ac:dyDescent="0.25">
      <c r="A20" s="38">
        <v>16</v>
      </c>
      <c r="B20" s="39"/>
      <c r="C20" s="39"/>
      <c r="D20" s="39"/>
      <c r="E20" s="39"/>
      <c r="F20" s="39"/>
      <c r="H20" s="429" t="s">
        <v>51</v>
      </c>
      <c r="I20" s="429"/>
      <c r="J20" s="429"/>
      <c r="K20" s="429"/>
      <c r="L20" s="429"/>
      <c r="M20" s="429"/>
      <c r="N20" s="429"/>
      <c r="O20" s="429"/>
      <c r="P20" s="429"/>
      <c r="AJ20" s="35" t="s">
        <v>37</v>
      </c>
      <c r="AK20" s="35" t="e">
        <f>AK16+AL5</f>
        <v>#NUM!</v>
      </c>
      <c r="AP20" s="35" t="s">
        <v>40</v>
      </c>
      <c r="AQ20" s="35" t="e">
        <f>IF(AQ22&gt;AQ21,AQ22,0)</f>
        <v>#NUM!</v>
      </c>
      <c r="AR20" s="35" t="e">
        <f>IF(AQ22&gt;AQ21,10,0)</f>
        <v>#NUM!</v>
      </c>
      <c r="AW20" s="41">
        <v>0.5</v>
      </c>
      <c r="AX20" s="35" t="e">
        <f t="shared" si="4"/>
        <v>#NUM!</v>
      </c>
      <c r="AY20" s="35">
        <v>8</v>
      </c>
      <c r="AZ20" s="35">
        <v>12</v>
      </c>
    </row>
    <row r="21" spans="1:52" x14ac:dyDescent="0.25">
      <c r="A21" s="38">
        <v>17</v>
      </c>
      <c r="B21" s="39"/>
      <c r="C21" s="39"/>
      <c r="D21" s="39"/>
      <c r="E21" s="39"/>
      <c r="F21" s="39"/>
      <c r="H21" s="1" t="s">
        <v>52</v>
      </c>
      <c r="I21" s="1"/>
      <c r="J21" s="1"/>
      <c r="K21" s="1"/>
      <c r="L21" s="1"/>
      <c r="M21" s="1"/>
      <c r="N21" s="1"/>
      <c r="O21" s="1"/>
      <c r="P21" s="1"/>
      <c r="AJ21" s="35" t="s">
        <v>53</v>
      </c>
      <c r="AK21" s="35">
        <f>MAX(B:B)</f>
        <v>0</v>
      </c>
      <c r="AP21" s="35" t="s">
        <v>37</v>
      </c>
      <c r="AQ21" s="35" t="e">
        <f>AQ17+AR6</f>
        <v>#NUM!</v>
      </c>
      <c r="AW21" s="41">
        <v>0.75</v>
      </c>
      <c r="AX21" s="35" t="e">
        <f t="shared" si="4"/>
        <v>#NUM!</v>
      </c>
      <c r="AY21" s="35">
        <v>8</v>
      </c>
      <c r="AZ21" s="35">
        <v>12</v>
      </c>
    </row>
    <row r="22" spans="1:52" x14ac:dyDescent="0.25">
      <c r="A22" s="38">
        <v>18</v>
      </c>
      <c r="B22" s="39"/>
      <c r="C22" s="39"/>
      <c r="D22" s="39"/>
      <c r="E22" s="39"/>
      <c r="F22" s="39"/>
      <c r="H22" s="1" t="s">
        <v>54</v>
      </c>
      <c r="I22" s="1"/>
      <c r="J22" s="1"/>
      <c r="K22" s="1"/>
      <c r="L22" s="1"/>
      <c r="M22" s="1"/>
      <c r="N22" s="1"/>
      <c r="O22" s="1"/>
      <c r="P22" s="1"/>
      <c r="AK22" s="35" t="e">
        <f>AK33-AK28</f>
        <v>#NUM!</v>
      </c>
      <c r="AL22" s="35" t="e">
        <f>AK22*3</f>
        <v>#NUM!</v>
      </c>
      <c r="AP22" s="35" t="s">
        <v>53</v>
      </c>
      <c r="AQ22" s="35">
        <f>MAX(D:D)</f>
        <v>0</v>
      </c>
      <c r="AW22" s="41">
        <v>0.75</v>
      </c>
      <c r="AX22" s="35" t="e">
        <f t="shared" si="4"/>
        <v>#NUM!</v>
      </c>
      <c r="AY22" s="35">
        <v>10</v>
      </c>
      <c r="AZ22" s="35">
        <v>10</v>
      </c>
    </row>
    <row r="23" spans="1:52" x14ac:dyDescent="0.25">
      <c r="A23" s="38">
        <v>19</v>
      </c>
      <c r="B23" s="39"/>
      <c r="C23" s="39"/>
      <c r="D23" s="39"/>
      <c r="E23" s="39"/>
      <c r="F23" s="39"/>
      <c r="H23" s="1" t="s">
        <v>55</v>
      </c>
      <c r="I23" s="1"/>
      <c r="J23" s="1"/>
      <c r="K23" s="1"/>
      <c r="L23" s="1"/>
      <c r="M23" s="1"/>
      <c r="N23" s="1"/>
      <c r="O23" s="1"/>
      <c r="P23" s="1"/>
      <c r="S23" s="430" t="str">
        <f>E4</f>
        <v>X4</v>
      </c>
      <c r="T23" s="430"/>
      <c r="U23" s="430"/>
      <c r="V23" s="430"/>
      <c r="W23" s="430"/>
      <c r="X23" s="430"/>
      <c r="AJ23" s="35" t="s">
        <v>37</v>
      </c>
      <c r="AK23" s="35" t="e">
        <f>AK28-AL22</f>
        <v>#NUM!</v>
      </c>
      <c r="AW23" s="41">
        <v>1</v>
      </c>
      <c r="AX23" s="35" t="e">
        <f>IF(AX27&gt;AX26,AX26,AX27)</f>
        <v>#NUM!</v>
      </c>
      <c r="AY23" s="35">
        <v>10</v>
      </c>
      <c r="AZ23" s="35">
        <v>10</v>
      </c>
    </row>
    <row r="24" spans="1:52" x14ac:dyDescent="0.25">
      <c r="A24" s="38">
        <v>20</v>
      </c>
      <c r="B24" s="39"/>
      <c r="C24" s="39"/>
      <c r="D24" s="39"/>
      <c r="E24" s="39"/>
      <c r="F24" s="39"/>
      <c r="H24" s="1"/>
      <c r="I24" s="1"/>
      <c r="J24" s="1"/>
      <c r="K24" s="1"/>
      <c r="L24" s="1"/>
      <c r="M24" s="1"/>
      <c r="N24" s="1"/>
      <c r="O24" s="1"/>
      <c r="P24" s="1"/>
      <c r="X24" s="40" t="str">
        <f>IF(I16="","","Mo="&amp;MODE(E:E))</f>
        <v/>
      </c>
      <c r="AJ24" s="35" t="s">
        <v>38</v>
      </c>
      <c r="AK24" s="35">
        <f>MIN(C:C)</f>
        <v>0</v>
      </c>
      <c r="AQ24" s="35" t="e">
        <f>AQ35-AQ30</f>
        <v>#NUM!</v>
      </c>
      <c r="AR24" s="35" t="e">
        <f>AQ24*3</f>
        <v>#NUM!</v>
      </c>
      <c r="AW24" s="41">
        <v>1</v>
      </c>
      <c r="AX24" s="35" t="e">
        <f>IF(AX27&gt;AX26,AX26,AX27)</f>
        <v>#NUM!</v>
      </c>
      <c r="AY24" s="35">
        <v>11</v>
      </c>
      <c r="AZ24" s="35">
        <v>9</v>
      </c>
    </row>
    <row r="25" spans="1:52" x14ac:dyDescent="0.25">
      <c r="A25" s="38">
        <v>21</v>
      </c>
      <c r="B25" s="39"/>
      <c r="C25" s="39"/>
      <c r="D25" s="39"/>
      <c r="E25" s="39"/>
      <c r="F25" s="39"/>
      <c r="H25" s="429" t="s">
        <v>56</v>
      </c>
      <c r="I25" s="429"/>
      <c r="J25" s="429"/>
      <c r="K25" s="429"/>
      <c r="L25" s="429"/>
      <c r="M25" s="429"/>
      <c r="N25" s="429"/>
      <c r="O25" s="429"/>
      <c r="P25" s="429"/>
      <c r="X25" s="40" t="str">
        <f>IF(I16="","","Me="&amp;MEDIAN(E:E))</f>
        <v/>
      </c>
      <c r="AJ25" s="35" t="s">
        <v>40</v>
      </c>
      <c r="AK25" s="35" t="e">
        <f>IF(AK24&lt;AK23,AK24,0)</f>
        <v>#NUM!</v>
      </c>
      <c r="AL25" s="35" t="e">
        <f>IF(AK24&lt;AK23,10,0)</f>
        <v>#NUM!</v>
      </c>
      <c r="AP25" s="35" t="s">
        <v>37</v>
      </c>
      <c r="AQ25" s="35" t="e">
        <f>AQ30-AR24</f>
        <v>#NUM!</v>
      </c>
      <c r="AW25" s="35" t="s">
        <v>40</v>
      </c>
      <c r="AX25" s="35" t="e">
        <f>IF(AX27&gt;AX26,AX27,0)</f>
        <v>#NUM!</v>
      </c>
      <c r="AY25" s="35" t="e">
        <f>IF(AX27&gt;AX26,10,0)</f>
        <v>#NUM!</v>
      </c>
    </row>
    <row r="26" spans="1:52" x14ac:dyDescent="0.25">
      <c r="A26" s="38">
        <v>22</v>
      </c>
      <c r="B26" s="39"/>
      <c r="C26" s="39"/>
      <c r="D26" s="39"/>
      <c r="E26" s="39"/>
      <c r="F26" s="39"/>
      <c r="H26" s="1" t="s">
        <v>57</v>
      </c>
      <c r="I26" s="1"/>
      <c r="J26" s="1"/>
      <c r="K26" s="1"/>
      <c r="L26" s="1"/>
      <c r="M26" s="1"/>
      <c r="N26" s="1"/>
      <c r="O26" s="1"/>
      <c r="P26" s="1"/>
      <c r="AJ26" s="41">
        <v>0</v>
      </c>
      <c r="AK26" s="35" t="e">
        <f>IF(AK24&lt;AK23,AK23,AK24)</f>
        <v>#NUM!</v>
      </c>
      <c r="AL26" s="35">
        <v>11</v>
      </c>
      <c r="AM26" s="35">
        <v>9</v>
      </c>
      <c r="AP26" s="35" t="s">
        <v>38</v>
      </c>
      <c r="AQ26" s="35">
        <f>MIN(E:E)</f>
        <v>0</v>
      </c>
      <c r="AW26" s="35" t="s">
        <v>37</v>
      </c>
      <c r="AX26" s="35" t="e">
        <f>AX22+AY11</f>
        <v>#NUM!</v>
      </c>
    </row>
    <row r="27" spans="1:52" x14ac:dyDescent="0.25">
      <c r="A27" s="38">
        <v>23</v>
      </c>
      <c r="B27" s="39"/>
      <c r="C27" s="39"/>
      <c r="D27" s="39"/>
      <c r="E27" s="39"/>
      <c r="F27" s="39"/>
      <c r="H27" s="1" t="s">
        <v>58</v>
      </c>
      <c r="I27" s="1"/>
      <c r="J27" s="1"/>
      <c r="K27" s="1"/>
      <c r="L27" s="1"/>
      <c r="M27" s="1"/>
      <c r="N27" s="1"/>
      <c r="O27" s="1"/>
      <c r="P27" s="1"/>
      <c r="AJ27" s="41">
        <v>0</v>
      </c>
      <c r="AK27" s="35" t="e">
        <f>IF(AK24&lt;AK23,AK23,AK24)</f>
        <v>#NUM!</v>
      </c>
      <c r="AL27" s="35">
        <v>10</v>
      </c>
      <c r="AM27" s="35">
        <v>10</v>
      </c>
      <c r="AP27" s="35" t="s">
        <v>40</v>
      </c>
      <c r="AQ27" s="35" t="e">
        <f>IF(AQ26&lt;AQ25,AQ26,0)</f>
        <v>#NUM!</v>
      </c>
      <c r="AR27" s="35" t="e">
        <f>IF(AQ26&lt;AQ25,10,0)</f>
        <v>#NUM!</v>
      </c>
      <c r="AW27" s="35" t="s">
        <v>53</v>
      </c>
      <c r="AX27" s="35">
        <f>MAX(F:F)</f>
        <v>0</v>
      </c>
    </row>
    <row r="28" spans="1:52" x14ac:dyDescent="0.25">
      <c r="A28" s="38">
        <v>24</v>
      </c>
      <c r="B28" s="39"/>
      <c r="C28" s="39"/>
      <c r="D28" s="39"/>
      <c r="E28" s="39"/>
      <c r="F28" s="39"/>
      <c r="H28" s="1" t="s">
        <v>59</v>
      </c>
      <c r="I28" s="1"/>
      <c r="J28" s="1"/>
      <c r="K28" s="1"/>
      <c r="L28" s="1"/>
      <c r="M28" s="1"/>
      <c r="N28" s="1"/>
      <c r="O28" s="1"/>
      <c r="P28" s="1"/>
      <c r="AJ28" s="41">
        <v>0.25</v>
      </c>
      <c r="AK28" s="35" t="e">
        <f>PERCENTILE(C:C,AJ28)</f>
        <v>#NUM!</v>
      </c>
      <c r="AL28" s="35">
        <v>10</v>
      </c>
      <c r="AM28" s="35">
        <v>10</v>
      </c>
      <c r="AP28" s="41">
        <v>0</v>
      </c>
      <c r="AQ28" s="35" t="e">
        <f>IF(AQ26&lt;AQ25,AQ25,AQ26)</f>
        <v>#NUM!</v>
      </c>
      <c r="AR28" s="35">
        <v>11</v>
      </c>
      <c r="AS28" s="35">
        <v>9</v>
      </c>
    </row>
    <row r="29" spans="1:52" x14ac:dyDescent="0.25">
      <c r="A29" s="38">
        <v>25</v>
      </c>
      <c r="B29" s="39"/>
      <c r="C29" s="39"/>
      <c r="D29" s="39"/>
      <c r="E29" s="39"/>
      <c r="F29" s="39"/>
      <c r="H29" s="1"/>
      <c r="I29" s="1" t="s">
        <v>60</v>
      </c>
      <c r="J29" s="1"/>
      <c r="K29" s="1"/>
      <c r="L29" s="1"/>
      <c r="M29" s="1"/>
      <c r="N29" s="1"/>
      <c r="O29" s="1"/>
      <c r="P29" s="1"/>
      <c r="S29" s="430" t="str">
        <f>F4</f>
        <v>X5</v>
      </c>
      <c r="T29" s="430"/>
      <c r="U29" s="430"/>
      <c r="V29" s="430"/>
      <c r="W29" s="430"/>
      <c r="X29" s="430"/>
      <c r="AJ29" s="41">
        <v>0.25</v>
      </c>
      <c r="AK29" s="35" t="e">
        <f t="shared" ref="AK29:AK33" si="5">PERCENTILE(C:C,AJ29)</f>
        <v>#NUM!</v>
      </c>
      <c r="AL29" s="35">
        <v>12</v>
      </c>
      <c r="AM29" s="35">
        <v>8</v>
      </c>
      <c r="AP29" s="41">
        <v>0</v>
      </c>
      <c r="AQ29" s="35" t="e">
        <f>IF(AQ26&lt;AQ25,AQ25,AQ26)</f>
        <v>#NUM!</v>
      </c>
      <c r="AR29" s="35">
        <v>10</v>
      </c>
      <c r="AS29" s="35">
        <v>10</v>
      </c>
    </row>
    <row r="30" spans="1:52" x14ac:dyDescent="0.25">
      <c r="A30" s="38">
        <v>26</v>
      </c>
      <c r="B30" s="39"/>
      <c r="C30" s="39"/>
      <c r="D30" s="39"/>
      <c r="E30" s="39"/>
      <c r="F30" s="39"/>
      <c r="H30" s="1"/>
      <c r="I30" s="1" t="s">
        <v>61</v>
      </c>
      <c r="J30" s="1"/>
      <c r="K30" s="1"/>
      <c r="L30" s="1"/>
      <c r="M30" s="1"/>
      <c r="N30" s="1"/>
      <c r="O30" s="1"/>
      <c r="P30" s="1"/>
      <c r="X30" s="40" t="str">
        <f>IF(I17="","","Mo="&amp;MODE(F:F))</f>
        <v/>
      </c>
      <c r="AJ30" s="41">
        <v>0.5</v>
      </c>
      <c r="AK30" s="35" t="e">
        <f t="shared" si="5"/>
        <v>#NUM!</v>
      </c>
      <c r="AL30" s="35">
        <v>12</v>
      </c>
      <c r="AM30" s="35">
        <v>8</v>
      </c>
      <c r="AP30" s="41">
        <v>0.25</v>
      </c>
      <c r="AQ30" s="35" t="e">
        <f>PERCENTILE(E:E,AP30)</f>
        <v>#NUM!</v>
      </c>
      <c r="AR30" s="35">
        <v>10</v>
      </c>
      <c r="AS30" s="35">
        <v>10</v>
      </c>
    </row>
    <row r="31" spans="1:52" x14ac:dyDescent="0.25">
      <c r="A31" s="38">
        <v>27</v>
      </c>
      <c r="B31" s="39"/>
      <c r="C31" s="39"/>
      <c r="D31" s="39"/>
      <c r="E31" s="39"/>
      <c r="F31" s="39"/>
      <c r="H31" s="1"/>
      <c r="I31" s="1" t="s">
        <v>62</v>
      </c>
      <c r="J31" s="1"/>
      <c r="K31" s="1"/>
      <c r="L31" s="1"/>
      <c r="M31" s="1"/>
      <c r="N31" s="1"/>
      <c r="O31" s="1"/>
      <c r="P31" s="1"/>
      <c r="X31" s="40" t="str">
        <f>IF(I17="","","Me="&amp;MEDIAN(F:F))</f>
        <v/>
      </c>
      <c r="AJ31" s="41">
        <v>0.5</v>
      </c>
      <c r="AK31" s="35" t="e">
        <f t="shared" si="5"/>
        <v>#NUM!</v>
      </c>
      <c r="AL31" s="35">
        <v>8</v>
      </c>
      <c r="AM31" s="35">
        <v>12</v>
      </c>
      <c r="AP31" s="41">
        <v>0.25</v>
      </c>
      <c r="AQ31" s="35" t="e">
        <f t="shared" ref="AQ31:AQ35" si="6">PERCENTILE(E:E,AP31)</f>
        <v>#NUM!</v>
      </c>
      <c r="AR31" s="35">
        <v>12</v>
      </c>
      <c r="AS31" s="35">
        <v>8</v>
      </c>
    </row>
    <row r="32" spans="1:52" x14ac:dyDescent="0.25">
      <c r="A32" s="38">
        <v>28</v>
      </c>
      <c r="B32" s="39"/>
      <c r="C32" s="39"/>
      <c r="D32" s="39"/>
      <c r="E32" s="39"/>
      <c r="F32" s="39"/>
      <c r="H32" s="1"/>
      <c r="J32" s="1"/>
      <c r="K32" s="1"/>
      <c r="L32" s="1"/>
      <c r="M32" s="1"/>
      <c r="N32" s="1"/>
      <c r="O32" s="1"/>
      <c r="P32" s="1"/>
      <c r="AJ32" s="41">
        <v>0.75</v>
      </c>
      <c r="AK32" s="35" t="e">
        <f t="shared" si="5"/>
        <v>#NUM!</v>
      </c>
      <c r="AL32" s="35">
        <v>8</v>
      </c>
      <c r="AM32" s="35">
        <v>12</v>
      </c>
      <c r="AP32" s="41">
        <v>0.5</v>
      </c>
      <c r="AQ32" s="35" t="e">
        <f t="shared" si="6"/>
        <v>#NUM!</v>
      </c>
      <c r="AR32" s="35">
        <v>12</v>
      </c>
      <c r="AS32" s="35">
        <v>8</v>
      </c>
    </row>
    <row r="33" spans="1:45" x14ac:dyDescent="0.25">
      <c r="A33" s="38">
        <v>29</v>
      </c>
      <c r="B33" s="39"/>
      <c r="C33" s="39"/>
      <c r="D33" s="39"/>
      <c r="E33" s="39"/>
      <c r="F33" s="39"/>
      <c r="H33" s="429" t="s">
        <v>63</v>
      </c>
      <c r="I33" s="429"/>
      <c r="J33" s="429"/>
      <c r="K33" s="429"/>
      <c r="L33" s="429"/>
      <c r="M33" s="429"/>
      <c r="N33" s="429"/>
      <c r="O33" s="429"/>
      <c r="P33" s="429"/>
      <c r="AJ33" s="41">
        <v>0.75</v>
      </c>
      <c r="AK33" s="35" t="e">
        <f t="shared" si="5"/>
        <v>#NUM!</v>
      </c>
      <c r="AL33" s="35">
        <v>10</v>
      </c>
      <c r="AM33" s="35">
        <v>10</v>
      </c>
      <c r="AP33" s="41">
        <v>0.5</v>
      </c>
      <c r="AQ33" s="35" t="e">
        <f t="shared" si="6"/>
        <v>#NUM!</v>
      </c>
      <c r="AR33" s="35">
        <v>8</v>
      </c>
      <c r="AS33" s="35">
        <v>12</v>
      </c>
    </row>
    <row r="34" spans="1:45" ht="15" customHeight="1" x14ac:dyDescent="0.25">
      <c r="A34" s="38">
        <v>30</v>
      </c>
      <c r="B34" s="39"/>
      <c r="C34" s="39"/>
      <c r="D34" s="39"/>
      <c r="E34" s="39"/>
      <c r="F34" s="39"/>
      <c r="H34" s="1" t="s">
        <v>64</v>
      </c>
      <c r="I34" s="1"/>
      <c r="J34" s="1"/>
      <c r="K34" s="1"/>
      <c r="L34" s="1"/>
      <c r="M34" s="1"/>
      <c r="N34" s="1"/>
      <c r="O34" s="1"/>
      <c r="P34" s="1"/>
      <c r="AJ34" s="41">
        <v>1</v>
      </c>
      <c r="AK34" s="35" t="e">
        <f>IF(AK38&gt;AK37,AK37,AK38)</f>
        <v>#NUM!</v>
      </c>
      <c r="AL34" s="35">
        <v>10</v>
      </c>
      <c r="AM34" s="35">
        <v>10</v>
      </c>
      <c r="AP34" s="41">
        <v>0.75</v>
      </c>
      <c r="AQ34" s="35" t="e">
        <f t="shared" si="6"/>
        <v>#NUM!</v>
      </c>
      <c r="AR34" s="35">
        <v>8</v>
      </c>
      <c r="AS34" s="35">
        <v>12</v>
      </c>
    </row>
    <row r="35" spans="1:45" x14ac:dyDescent="0.25">
      <c r="A35" s="38">
        <v>31</v>
      </c>
      <c r="B35" s="39"/>
      <c r="C35" s="39"/>
      <c r="D35" s="39"/>
      <c r="E35" s="39"/>
      <c r="F35" s="39"/>
      <c r="I35" s="432" t="s">
        <v>65</v>
      </c>
      <c r="J35" s="432"/>
      <c r="K35" s="432"/>
      <c r="L35" s="432"/>
      <c r="M35" s="432"/>
      <c r="N35" s="432"/>
      <c r="O35" s="432"/>
      <c r="P35" s="432"/>
      <c r="AJ35" s="41">
        <v>1</v>
      </c>
      <c r="AK35" s="35" t="e">
        <f>IF(AK38&gt;AK37,AK37,AK38)</f>
        <v>#NUM!</v>
      </c>
      <c r="AL35" s="35">
        <v>11</v>
      </c>
      <c r="AM35" s="35">
        <v>9</v>
      </c>
      <c r="AP35" s="41">
        <v>0.75</v>
      </c>
      <c r="AQ35" s="35" t="e">
        <f t="shared" si="6"/>
        <v>#NUM!</v>
      </c>
      <c r="AR35" s="35">
        <v>10</v>
      </c>
      <c r="AS35" s="35">
        <v>10</v>
      </c>
    </row>
    <row r="36" spans="1:45" x14ac:dyDescent="0.25">
      <c r="A36" s="38">
        <v>32</v>
      </c>
      <c r="B36" s="39"/>
      <c r="C36" s="39"/>
      <c r="D36" s="39"/>
      <c r="E36" s="39"/>
      <c r="F36" s="39"/>
      <c r="H36" s="1"/>
      <c r="I36" s="432"/>
      <c r="J36" s="432"/>
      <c r="K36" s="432"/>
      <c r="L36" s="432"/>
      <c r="M36" s="432"/>
      <c r="N36" s="432"/>
      <c r="O36" s="432"/>
      <c r="P36" s="432"/>
      <c r="S36" s="431" t="s">
        <v>66</v>
      </c>
      <c r="T36" s="431"/>
      <c r="U36" s="431"/>
      <c r="V36" s="431"/>
      <c r="W36" s="431"/>
      <c r="X36" s="431"/>
      <c r="AJ36" s="35" t="s">
        <v>40</v>
      </c>
      <c r="AK36" s="35" t="e">
        <f>IF(AK38&gt;AK37,AK38,0)</f>
        <v>#NUM!</v>
      </c>
      <c r="AL36" s="35" t="e">
        <f>IF(AK38&gt;AK37,10,0)</f>
        <v>#NUM!</v>
      </c>
      <c r="AP36" s="41">
        <v>1</v>
      </c>
      <c r="AQ36" s="35" t="e">
        <f>IF(AQ40&gt;AQ39,AQ39,AQ40)</f>
        <v>#NUM!</v>
      </c>
      <c r="AR36" s="35">
        <v>10</v>
      </c>
      <c r="AS36" s="35">
        <v>10</v>
      </c>
    </row>
    <row r="37" spans="1:45" x14ac:dyDescent="0.25">
      <c r="A37" s="38">
        <v>33</v>
      </c>
      <c r="B37" s="39"/>
      <c r="C37" s="39"/>
      <c r="D37" s="39"/>
      <c r="E37" s="39"/>
      <c r="F37" s="39"/>
      <c r="H37" s="1"/>
      <c r="I37" s="48"/>
      <c r="J37" s="48"/>
      <c r="K37" s="48"/>
      <c r="L37" s="48"/>
      <c r="M37" s="48"/>
      <c r="N37" s="48"/>
      <c r="O37" s="48"/>
      <c r="P37" s="48"/>
      <c r="S37" s="431"/>
      <c r="T37" s="431"/>
      <c r="U37" s="431"/>
      <c r="V37" s="431"/>
      <c r="W37" s="431"/>
      <c r="X37" s="431"/>
      <c r="AJ37" s="35" t="s">
        <v>37</v>
      </c>
      <c r="AK37" s="35" t="e">
        <f>AK33+AL22</f>
        <v>#NUM!</v>
      </c>
      <c r="AP37" s="41">
        <v>1</v>
      </c>
      <c r="AQ37" s="35" t="e">
        <f>IF(AQ40&gt;AQ39,AQ39,AQ40)</f>
        <v>#NUM!</v>
      </c>
      <c r="AR37" s="35">
        <v>11</v>
      </c>
      <c r="AS37" s="35">
        <v>9</v>
      </c>
    </row>
    <row r="38" spans="1:45" x14ac:dyDescent="0.25">
      <c r="A38" s="38">
        <v>34</v>
      </c>
      <c r="B38" s="39"/>
      <c r="C38" s="39"/>
      <c r="D38" s="39"/>
      <c r="E38" s="39"/>
      <c r="F38" s="39"/>
      <c r="H38" s="1" t="s">
        <v>67</v>
      </c>
      <c r="I38" s="1"/>
      <c r="J38" s="1"/>
      <c r="K38" s="1"/>
      <c r="L38" s="1"/>
      <c r="M38" s="1"/>
      <c r="N38" s="1"/>
      <c r="O38" s="1"/>
      <c r="P38" s="1"/>
      <c r="S38" s="431"/>
      <c r="T38" s="431"/>
      <c r="U38" s="431"/>
      <c r="V38" s="431"/>
      <c r="W38" s="431"/>
      <c r="X38" s="431"/>
      <c r="AJ38" s="35" t="s">
        <v>53</v>
      </c>
      <c r="AK38" s="35">
        <f>MAX(C:C)</f>
        <v>0</v>
      </c>
      <c r="AP38" s="35" t="s">
        <v>40</v>
      </c>
      <c r="AQ38" s="35" t="e">
        <f>IF(AQ40&gt;AQ39,AQ40,0)</f>
        <v>#NUM!</v>
      </c>
      <c r="AR38" s="35" t="e">
        <f>IF(AQ40&gt;AQ39,10,0)</f>
        <v>#NUM!</v>
      </c>
    </row>
    <row r="39" spans="1:45" x14ac:dyDescent="0.25">
      <c r="A39" s="38">
        <v>35</v>
      </c>
      <c r="B39" s="39"/>
      <c r="C39" s="39"/>
      <c r="D39" s="39"/>
      <c r="E39" s="39"/>
      <c r="F39" s="39"/>
      <c r="H39" s="1"/>
      <c r="I39" s="432" t="s">
        <v>68</v>
      </c>
      <c r="J39" s="432"/>
      <c r="K39" s="432"/>
      <c r="L39" s="432"/>
      <c r="M39" s="432"/>
      <c r="N39" s="432"/>
      <c r="O39" s="432"/>
      <c r="P39" s="432"/>
      <c r="S39" s="431"/>
      <c r="T39" s="431"/>
      <c r="U39" s="431"/>
      <c r="V39" s="431"/>
      <c r="W39" s="431"/>
      <c r="X39" s="431"/>
      <c r="AP39" s="35" t="s">
        <v>37</v>
      </c>
      <c r="AQ39" s="35" t="e">
        <f>AQ35+AR24</f>
        <v>#NUM!</v>
      </c>
    </row>
    <row r="40" spans="1:45" x14ac:dyDescent="0.25">
      <c r="A40" s="38">
        <v>36</v>
      </c>
      <c r="B40" s="39"/>
      <c r="C40" s="39"/>
      <c r="D40" s="39"/>
      <c r="E40" s="39"/>
      <c r="F40" s="39"/>
      <c r="H40" s="1"/>
      <c r="I40" s="432"/>
      <c r="J40" s="432"/>
      <c r="K40" s="432"/>
      <c r="L40" s="432"/>
      <c r="M40" s="432"/>
      <c r="N40" s="432"/>
      <c r="O40" s="432"/>
      <c r="P40" s="432"/>
      <c r="V40" s="1" t="s">
        <v>69</v>
      </c>
      <c r="AP40" s="35" t="s">
        <v>53</v>
      </c>
      <c r="AQ40" s="35">
        <f>MAX(E:E)</f>
        <v>0</v>
      </c>
    </row>
    <row r="41" spans="1:45" x14ac:dyDescent="0.25">
      <c r="A41" s="38">
        <v>37</v>
      </c>
      <c r="B41" s="39"/>
      <c r="C41" s="39"/>
      <c r="D41" s="39"/>
      <c r="E41" s="39"/>
      <c r="F41" s="39"/>
      <c r="H41" s="1"/>
      <c r="I41" s="49"/>
      <c r="J41" s="49"/>
      <c r="K41" s="49"/>
      <c r="L41" s="49"/>
      <c r="M41" s="49"/>
      <c r="N41" s="49"/>
      <c r="O41" s="49"/>
      <c r="P41" s="49"/>
    </row>
    <row r="42" spans="1:45" x14ac:dyDescent="0.25">
      <c r="A42" s="38">
        <v>38</v>
      </c>
      <c r="B42" s="39"/>
      <c r="C42" s="39"/>
      <c r="D42" s="39"/>
      <c r="E42" s="39"/>
      <c r="F42" s="39"/>
      <c r="H42" s="1"/>
      <c r="I42" s="1"/>
      <c r="J42" s="1"/>
      <c r="K42" s="1"/>
      <c r="L42" s="1"/>
      <c r="M42" s="1"/>
      <c r="N42" s="1"/>
      <c r="O42" s="1"/>
      <c r="P42" s="1"/>
    </row>
    <row r="43" spans="1:45" x14ac:dyDescent="0.25">
      <c r="A43" s="38">
        <v>39</v>
      </c>
      <c r="B43" s="39"/>
      <c r="C43" s="39"/>
      <c r="D43" s="39"/>
      <c r="E43" s="39"/>
      <c r="F43" s="39"/>
      <c r="H43" s="433" t="s">
        <v>70</v>
      </c>
      <c r="I43" s="433"/>
      <c r="J43" s="433"/>
      <c r="K43" s="433"/>
      <c r="L43" s="433"/>
      <c r="M43" s="433"/>
      <c r="N43" s="1"/>
      <c r="O43" s="1"/>
      <c r="P43" s="1"/>
    </row>
    <row r="44" spans="1:45" ht="26.25" customHeight="1" x14ac:dyDescent="0.25">
      <c r="A44" s="38">
        <v>40</v>
      </c>
      <c r="B44" s="39"/>
      <c r="C44" s="39"/>
      <c r="D44" s="39"/>
      <c r="E44" s="39"/>
      <c r="F44" s="39"/>
      <c r="H44" s="434"/>
      <c r="I44" s="434"/>
      <c r="J44" s="434"/>
      <c r="K44" s="434"/>
      <c r="L44" s="434"/>
      <c r="M44" s="434"/>
      <c r="N44" s="1"/>
      <c r="O44" s="1"/>
      <c r="P44" s="1"/>
    </row>
    <row r="45" spans="1:45" x14ac:dyDescent="0.25">
      <c r="A45" s="38">
        <v>41</v>
      </c>
      <c r="B45" s="39"/>
      <c r="C45" s="39"/>
      <c r="D45" s="39"/>
      <c r="E45" s="39"/>
      <c r="F45" s="39"/>
      <c r="H45" s="435" t="s">
        <v>71</v>
      </c>
      <c r="I45" s="435" t="s">
        <v>72</v>
      </c>
      <c r="J45" s="435" t="s">
        <v>73</v>
      </c>
      <c r="K45" s="435" t="s">
        <v>71</v>
      </c>
      <c r="L45" s="435" t="s">
        <v>72</v>
      </c>
      <c r="M45" s="435" t="s">
        <v>73</v>
      </c>
      <c r="N45" s="1"/>
      <c r="O45" s="1"/>
      <c r="P45" s="1"/>
    </row>
    <row r="46" spans="1:45" x14ac:dyDescent="0.25">
      <c r="A46" s="38">
        <v>42</v>
      </c>
      <c r="B46" s="39"/>
      <c r="C46" s="39"/>
      <c r="D46" s="39"/>
      <c r="E46" s="39"/>
      <c r="F46" s="39"/>
      <c r="H46" s="435"/>
      <c r="I46" s="435"/>
      <c r="J46" s="435"/>
      <c r="K46" s="435"/>
      <c r="L46" s="435"/>
      <c r="M46" s="435"/>
      <c r="N46" s="1"/>
      <c r="O46" s="1"/>
      <c r="P46" s="1"/>
    </row>
    <row r="47" spans="1:45" x14ac:dyDescent="0.25">
      <c r="A47" s="38">
        <v>43</v>
      </c>
      <c r="B47" s="39"/>
      <c r="C47" s="39"/>
      <c r="D47" s="39"/>
      <c r="E47" s="39"/>
      <c r="F47" s="39"/>
      <c r="H47" s="50">
        <v>10</v>
      </c>
      <c r="I47" s="51">
        <v>1.3740000000000001</v>
      </c>
      <c r="J47" s="52">
        <v>2.6680000000000001</v>
      </c>
      <c r="K47" s="50">
        <v>75</v>
      </c>
      <c r="L47" s="52">
        <v>0.55500000000000005</v>
      </c>
      <c r="M47" s="52">
        <v>1.0960000000000001</v>
      </c>
      <c r="N47" s="1"/>
      <c r="O47" s="1"/>
      <c r="P47" s="1"/>
    </row>
    <row r="48" spans="1:45" x14ac:dyDescent="0.25">
      <c r="A48" s="38">
        <v>44</v>
      </c>
      <c r="B48" s="39"/>
      <c r="C48" s="39"/>
      <c r="D48" s="39"/>
      <c r="E48" s="39"/>
      <c r="F48" s="39"/>
      <c r="H48" s="50">
        <v>15</v>
      </c>
      <c r="I48" s="53">
        <v>1.1599999999999999</v>
      </c>
      <c r="J48" s="54">
        <v>2.242</v>
      </c>
      <c r="K48" s="50">
        <v>80</v>
      </c>
      <c r="L48" s="54">
        <v>0.53800000000000003</v>
      </c>
      <c r="M48" s="54">
        <v>1.0640000000000001</v>
      </c>
      <c r="N48" s="1"/>
      <c r="O48" s="1"/>
      <c r="P48" s="1"/>
    </row>
    <row r="49" spans="1:16" x14ac:dyDescent="0.25">
      <c r="A49" s="38">
        <v>45</v>
      </c>
      <c r="B49" s="39"/>
      <c r="C49" s="39"/>
      <c r="D49" s="39"/>
      <c r="E49" s="39"/>
      <c r="F49" s="39"/>
      <c r="H49" s="50">
        <v>20</v>
      </c>
      <c r="I49" s="53">
        <v>1.024</v>
      </c>
      <c r="J49" s="54">
        <v>1.9850000000000001</v>
      </c>
      <c r="K49" s="50">
        <v>85</v>
      </c>
      <c r="L49" s="54">
        <v>0.52200000000000002</v>
      </c>
      <c r="M49" s="54">
        <v>1.034</v>
      </c>
      <c r="N49" s="1"/>
      <c r="O49" s="1"/>
      <c r="P49" s="1"/>
    </row>
    <row r="50" spans="1:16" x14ac:dyDescent="0.25">
      <c r="A50" s="38">
        <v>46</v>
      </c>
      <c r="B50" s="39"/>
      <c r="C50" s="39"/>
      <c r="D50" s="39"/>
      <c r="E50" s="39"/>
      <c r="F50" s="39"/>
      <c r="H50" s="50">
        <v>25</v>
      </c>
      <c r="I50" s="53">
        <v>0.92700000000000005</v>
      </c>
      <c r="J50" s="54">
        <v>1.8029999999999999</v>
      </c>
      <c r="K50" s="50">
        <v>90</v>
      </c>
      <c r="L50" s="54">
        <v>0.50800000000000001</v>
      </c>
      <c r="M50" s="54">
        <v>1.006</v>
      </c>
      <c r="N50" s="1"/>
      <c r="O50" s="1"/>
      <c r="P50" s="1"/>
    </row>
    <row r="51" spans="1:16" x14ac:dyDescent="0.25">
      <c r="A51" s="38">
        <v>47</v>
      </c>
      <c r="B51" s="39"/>
      <c r="C51" s="39"/>
      <c r="D51" s="39"/>
      <c r="E51" s="39"/>
      <c r="F51" s="39"/>
      <c r="H51" s="50">
        <v>30</v>
      </c>
      <c r="I51" s="53">
        <v>0.85399999999999998</v>
      </c>
      <c r="J51" s="54">
        <v>1.665</v>
      </c>
      <c r="K51" s="50">
        <v>95</v>
      </c>
      <c r="L51" s="54">
        <v>0.495</v>
      </c>
      <c r="M51" s="54">
        <v>0.98</v>
      </c>
      <c r="N51" s="1"/>
      <c r="O51" s="1"/>
      <c r="P51" s="1"/>
    </row>
    <row r="52" spans="1:16" x14ac:dyDescent="0.25">
      <c r="A52" s="38">
        <v>48</v>
      </c>
      <c r="B52" s="39"/>
      <c r="C52" s="39"/>
      <c r="D52" s="39"/>
      <c r="E52" s="39"/>
      <c r="F52" s="39"/>
      <c r="H52" s="50">
        <v>35</v>
      </c>
      <c r="I52" s="53">
        <v>0.79500000000000004</v>
      </c>
      <c r="J52" s="54">
        <v>1.556</v>
      </c>
      <c r="K52" s="50">
        <v>100</v>
      </c>
      <c r="L52" s="54">
        <v>0.48299999999999998</v>
      </c>
      <c r="M52" s="54">
        <v>0.95699999999999996</v>
      </c>
      <c r="N52" s="1"/>
      <c r="O52" s="1"/>
      <c r="P52" s="1"/>
    </row>
    <row r="53" spans="1:16" x14ac:dyDescent="0.25">
      <c r="A53" s="38">
        <v>49</v>
      </c>
      <c r="B53" s="39"/>
      <c r="C53" s="39"/>
      <c r="D53" s="39"/>
      <c r="E53" s="39"/>
      <c r="F53" s="39"/>
      <c r="H53" s="50">
        <v>40</v>
      </c>
      <c r="I53" s="53">
        <v>0.748</v>
      </c>
      <c r="J53" s="54">
        <v>1.4650000000000001</v>
      </c>
      <c r="K53" s="50">
        <v>150</v>
      </c>
      <c r="L53" s="54">
        <v>0.39600000000000002</v>
      </c>
      <c r="M53" s="54">
        <v>0.78700000000000003</v>
      </c>
      <c r="N53" s="1"/>
      <c r="O53" s="1"/>
      <c r="P53" s="1"/>
    </row>
    <row r="54" spans="1:16" x14ac:dyDescent="0.25">
      <c r="A54" s="38">
        <v>50</v>
      </c>
      <c r="B54" s="39"/>
      <c r="C54" s="39"/>
      <c r="D54" s="39"/>
      <c r="E54" s="39"/>
      <c r="F54" s="39"/>
      <c r="H54" s="50">
        <v>45</v>
      </c>
      <c r="I54" s="53">
        <v>0.70699999999999996</v>
      </c>
      <c r="J54" s="54">
        <v>1.389</v>
      </c>
      <c r="K54" s="50">
        <v>200</v>
      </c>
      <c r="L54" s="54">
        <v>0.34399999999999997</v>
      </c>
      <c r="M54" s="54">
        <v>0.68400000000000005</v>
      </c>
      <c r="N54" s="1"/>
      <c r="O54" s="1"/>
      <c r="P54" s="1"/>
    </row>
    <row r="55" spans="1:16" x14ac:dyDescent="0.25">
      <c r="A55" s="38">
        <v>51</v>
      </c>
      <c r="B55" s="39"/>
      <c r="C55" s="39"/>
      <c r="D55" s="39"/>
      <c r="E55" s="39"/>
      <c r="F55" s="39"/>
      <c r="H55" s="50">
        <v>50</v>
      </c>
      <c r="I55" s="55">
        <v>0.67300000000000004</v>
      </c>
      <c r="J55" s="56">
        <v>1.3240000000000001</v>
      </c>
      <c r="K55" s="50">
        <v>250</v>
      </c>
      <c r="L55" s="54">
        <v>0.308</v>
      </c>
      <c r="M55" s="54">
        <v>0.61399999999999999</v>
      </c>
      <c r="N55" s="1"/>
      <c r="O55" s="1"/>
      <c r="P55" s="1"/>
    </row>
    <row r="56" spans="1:16" x14ac:dyDescent="0.25">
      <c r="A56" s="38">
        <v>52</v>
      </c>
      <c r="B56" s="39"/>
      <c r="C56" s="39"/>
      <c r="D56" s="39"/>
      <c r="E56" s="39"/>
      <c r="F56" s="39"/>
      <c r="H56" s="50">
        <v>55</v>
      </c>
      <c r="I56" s="53">
        <v>0.64300000000000002</v>
      </c>
      <c r="J56" s="54">
        <v>1.2669999999999999</v>
      </c>
      <c r="K56" s="50">
        <v>300</v>
      </c>
      <c r="L56" s="54">
        <v>0.28100000000000003</v>
      </c>
      <c r="M56" s="54">
        <v>0.56100000000000005</v>
      </c>
      <c r="N56" s="1"/>
      <c r="O56" s="1"/>
      <c r="P56" s="1"/>
    </row>
    <row r="57" spans="1:16" x14ac:dyDescent="0.25">
      <c r="A57" s="38">
        <v>53</v>
      </c>
      <c r="B57" s="39"/>
      <c r="C57" s="39"/>
      <c r="D57" s="39"/>
      <c r="E57" s="39"/>
      <c r="F57" s="39"/>
      <c r="H57" s="50">
        <v>60</v>
      </c>
      <c r="I57" s="53">
        <v>0.61699999999999999</v>
      </c>
      <c r="J57" s="54">
        <v>1.2170000000000001</v>
      </c>
      <c r="K57" s="50">
        <v>350</v>
      </c>
      <c r="L57" s="54">
        <v>0.26100000000000001</v>
      </c>
      <c r="M57" s="54">
        <v>0.52</v>
      </c>
      <c r="N57" s="1"/>
      <c r="O57" s="1"/>
      <c r="P57" s="1"/>
    </row>
    <row r="58" spans="1:16" x14ac:dyDescent="0.25">
      <c r="A58" s="38">
        <v>54</v>
      </c>
      <c r="B58" s="39"/>
      <c r="C58" s="39"/>
      <c r="D58" s="39"/>
      <c r="E58" s="39"/>
      <c r="F58" s="39"/>
      <c r="H58" s="50">
        <v>65</v>
      </c>
      <c r="I58" s="53">
        <v>0.59399999999999997</v>
      </c>
      <c r="J58" s="54">
        <v>1.1719999999999999</v>
      </c>
      <c r="K58" s="50">
        <v>400</v>
      </c>
      <c r="L58" s="54">
        <v>0.24399999999999999</v>
      </c>
      <c r="M58" s="54">
        <v>0.48699999999999999</v>
      </c>
      <c r="N58" s="1"/>
      <c r="O58" s="1"/>
      <c r="P58" s="1"/>
    </row>
    <row r="59" spans="1:16" x14ac:dyDescent="0.25">
      <c r="A59" s="38">
        <v>55</v>
      </c>
      <c r="B59" s="39"/>
      <c r="C59" s="39"/>
      <c r="D59" s="39"/>
      <c r="E59" s="39"/>
      <c r="F59" s="39"/>
      <c r="H59" s="50">
        <v>70</v>
      </c>
      <c r="I59" s="53">
        <v>0.57399999999999995</v>
      </c>
      <c r="J59" s="54">
        <v>1.133</v>
      </c>
      <c r="K59" s="50">
        <v>450</v>
      </c>
      <c r="L59" s="54">
        <v>0.23</v>
      </c>
      <c r="M59" s="54">
        <v>0.45900000000000002</v>
      </c>
      <c r="N59" s="1"/>
      <c r="O59" s="1"/>
      <c r="P59" s="1"/>
    </row>
    <row r="60" spans="1:16" x14ac:dyDescent="0.25">
      <c r="A60" s="38">
        <v>56</v>
      </c>
      <c r="B60" s="39"/>
      <c r="C60" s="39"/>
      <c r="D60" s="39"/>
      <c r="E60" s="39"/>
      <c r="F60" s="39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38">
        <v>57</v>
      </c>
      <c r="B61" s="39"/>
      <c r="C61" s="39"/>
      <c r="D61" s="39"/>
      <c r="E61" s="39"/>
      <c r="F61" s="39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38">
        <v>58</v>
      </c>
      <c r="B62" s="39"/>
      <c r="C62" s="39"/>
      <c r="D62" s="39"/>
      <c r="E62" s="39"/>
      <c r="F62" s="39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38">
        <v>59</v>
      </c>
      <c r="B63" s="39"/>
      <c r="C63" s="39"/>
      <c r="D63" s="39"/>
      <c r="E63" s="39"/>
      <c r="F63" s="39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38">
        <v>60</v>
      </c>
      <c r="B64" s="39"/>
      <c r="C64" s="39"/>
      <c r="D64" s="39"/>
      <c r="E64" s="39"/>
      <c r="F64" s="39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38">
        <v>61</v>
      </c>
      <c r="B65" s="39"/>
      <c r="C65" s="39"/>
      <c r="D65" s="39"/>
      <c r="E65" s="39"/>
      <c r="F65" s="39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38">
        <v>62</v>
      </c>
      <c r="B66" s="39"/>
      <c r="C66" s="39"/>
      <c r="D66" s="39"/>
      <c r="E66" s="39"/>
      <c r="F66" s="39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38">
        <v>63</v>
      </c>
      <c r="B67" s="39"/>
      <c r="C67" s="39"/>
      <c r="D67" s="39"/>
      <c r="E67" s="39"/>
      <c r="F67" s="39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38">
        <v>64</v>
      </c>
      <c r="B68" s="39"/>
      <c r="C68" s="39"/>
      <c r="D68" s="39"/>
      <c r="E68" s="39"/>
      <c r="F68" s="39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38">
        <v>65</v>
      </c>
      <c r="B69" s="39"/>
      <c r="C69" s="39"/>
      <c r="D69" s="39"/>
      <c r="E69" s="39"/>
      <c r="F69" s="39"/>
      <c r="K69" s="1"/>
      <c r="L69" s="1"/>
      <c r="M69" s="1"/>
      <c r="N69" s="1"/>
      <c r="O69" s="1"/>
      <c r="P69" s="1"/>
    </row>
    <row r="70" spans="1:16" x14ac:dyDescent="0.25">
      <c r="A70" s="38">
        <v>66</v>
      </c>
      <c r="B70" s="39"/>
      <c r="C70" s="39"/>
      <c r="D70" s="39"/>
      <c r="E70" s="39"/>
      <c r="F70" s="39"/>
      <c r="K70" s="1"/>
      <c r="L70" s="1"/>
      <c r="M70" s="1"/>
      <c r="N70" s="1"/>
      <c r="O70" s="1"/>
      <c r="P70" s="1"/>
    </row>
    <row r="71" spans="1:16" x14ac:dyDescent="0.25">
      <c r="A71" s="38">
        <v>67</v>
      </c>
      <c r="B71" s="39"/>
      <c r="C71" s="39"/>
      <c r="D71" s="39"/>
      <c r="E71" s="39"/>
      <c r="F71" s="39"/>
      <c r="K71" s="1"/>
      <c r="L71" s="1"/>
      <c r="M71" s="1"/>
      <c r="N71" s="1"/>
      <c r="O71" s="1"/>
      <c r="P71" s="1"/>
    </row>
    <row r="72" spans="1:16" x14ac:dyDescent="0.25">
      <c r="A72" s="38">
        <v>68</v>
      </c>
      <c r="B72" s="39"/>
      <c r="C72" s="39"/>
      <c r="D72" s="39"/>
      <c r="E72" s="39"/>
      <c r="F72" s="39"/>
      <c r="K72" s="1"/>
      <c r="L72" s="1"/>
      <c r="M72" s="1"/>
      <c r="N72" s="1"/>
      <c r="O72" s="1"/>
      <c r="P72" s="1"/>
    </row>
    <row r="73" spans="1:16" x14ac:dyDescent="0.25">
      <c r="A73" s="38">
        <v>69</v>
      </c>
      <c r="B73" s="39"/>
      <c r="C73" s="39"/>
      <c r="D73" s="39"/>
      <c r="E73" s="39"/>
      <c r="F73" s="39"/>
      <c r="K73" s="1"/>
      <c r="L73" s="1"/>
      <c r="M73" s="1"/>
      <c r="N73" s="1"/>
      <c r="O73" s="1"/>
      <c r="P73" s="1"/>
    </row>
    <row r="74" spans="1:16" x14ac:dyDescent="0.25">
      <c r="A74" s="38">
        <v>70</v>
      </c>
      <c r="B74" s="39"/>
      <c r="C74" s="39"/>
      <c r="D74" s="39"/>
      <c r="E74" s="39"/>
      <c r="F74" s="39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38">
        <v>71</v>
      </c>
      <c r="B75" s="39"/>
      <c r="C75" s="39"/>
      <c r="D75" s="39"/>
      <c r="E75" s="39"/>
      <c r="F75" s="39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38">
        <v>72</v>
      </c>
      <c r="B76" s="39"/>
      <c r="C76" s="39"/>
      <c r="D76" s="39"/>
      <c r="E76" s="39"/>
      <c r="F76" s="39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38">
        <v>73</v>
      </c>
      <c r="B77" s="39"/>
      <c r="C77" s="39"/>
      <c r="D77" s="39"/>
      <c r="E77" s="39"/>
      <c r="F77" s="39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38">
        <v>74</v>
      </c>
      <c r="B78" s="39"/>
      <c r="C78" s="39"/>
      <c r="D78" s="39"/>
      <c r="E78" s="39"/>
      <c r="F78" s="39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38">
        <v>75</v>
      </c>
      <c r="B79" s="39"/>
      <c r="C79" s="39"/>
      <c r="D79" s="39"/>
      <c r="E79" s="39"/>
      <c r="F79" s="39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38">
        <v>76</v>
      </c>
      <c r="B80" s="39"/>
      <c r="C80" s="39"/>
      <c r="D80" s="39"/>
      <c r="E80" s="39"/>
      <c r="F80" s="39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38">
        <v>77</v>
      </c>
      <c r="B81" s="39"/>
      <c r="C81" s="39"/>
      <c r="D81" s="39"/>
      <c r="E81" s="39"/>
      <c r="F81" s="39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38">
        <v>78</v>
      </c>
      <c r="B82" s="39"/>
      <c r="C82" s="39"/>
      <c r="D82" s="39"/>
      <c r="E82" s="39"/>
      <c r="F82" s="39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38">
        <v>79</v>
      </c>
      <c r="B83" s="39"/>
      <c r="C83" s="39"/>
      <c r="D83" s="39"/>
      <c r="E83" s="39"/>
      <c r="F83" s="39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38">
        <v>80</v>
      </c>
      <c r="B84" s="39"/>
      <c r="C84" s="39"/>
      <c r="D84" s="39"/>
      <c r="E84" s="39"/>
      <c r="F84" s="39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38">
        <v>81</v>
      </c>
      <c r="B85" s="39"/>
      <c r="C85" s="39"/>
      <c r="D85" s="39"/>
      <c r="E85" s="39"/>
      <c r="F85" s="39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38">
        <v>82</v>
      </c>
      <c r="B86" s="39"/>
      <c r="C86" s="39"/>
      <c r="D86" s="39"/>
      <c r="E86" s="39"/>
      <c r="F86" s="39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38">
        <v>83</v>
      </c>
      <c r="B87" s="39"/>
      <c r="C87" s="39"/>
      <c r="D87" s="39"/>
      <c r="E87" s="39"/>
      <c r="F87" s="39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38">
        <v>84</v>
      </c>
      <c r="B88" s="39"/>
      <c r="C88" s="39"/>
      <c r="D88" s="39"/>
      <c r="E88" s="39"/>
      <c r="F88" s="39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38">
        <v>85</v>
      </c>
      <c r="B89" s="39"/>
      <c r="C89" s="39"/>
      <c r="D89" s="39"/>
      <c r="E89" s="39"/>
      <c r="F89" s="39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38">
        <v>86</v>
      </c>
      <c r="B90" s="39"/>
      <c r="C90" s="39"/>
      <c r="D90" s="39"/>
      <c r="E90" s="39"/>
      <c r="F90" s="39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38">
        <v>87</v>
      </c>
      <c r="B91" s="39"/>
      <c r="C91" s="39"/>
      <c r="D91" s="39"/>
      <c r="E91" s="39"/>
      <c r="F91" s="39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38">
        <v>88</v>
      </c>
      <c r="B92" s="39"/>
      <c r="C92" s="39"/>
      <c r="D92" s="39"/>
      <c r="E92" s="39"/>
      <c r="F92" s="39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38">
        <v>89</v>
      </c>
      <c r="B93" s="39"/>
      <c r="C93" s="39"/>
      <c r="D93" s="39"/>
      <c r="E93" s="39"/>
      <c r="F93" s="39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38">
        <v>90</v>
      </c>
      <c r="B94" s="39"/>
      <c r="C94" s="39"/>
      <c r="D94" s="39"/>
      <c r="E94" s="39"/>
      <c r="F94" s="39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38">
        <v>91</v>
      </c>
      <c r="B95" s="39"/>
      <c r="C95" s="39"/>
      <c r="D95" s="39"/>
      <c r="E95" s="39"/>
      <c r="F95" s="39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38">
        <v>92</v>
      </c>
      <c r="B96" s="39"/>
      <c r="C96" s="39"/>
      <c r="D96" s="39"/>
      <c r="E96" s="39"/>
      <c r="F96" s="39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38">
        <v>93</v>
      </c>
      <c r="B97" s="39"/>
      <c r="C97" s="39"/>
      <c r="D97" s="39"/>
      <c r="E97" s="39"/>
      <c r="F97" s="39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38">
        <v>94</v>
      </c>
      <c r="B98" s="39"/>
      <c r="C98" s="39"/>
      <c r="D98" s="39"/>
      <c r="E98" s="39"/>
      <c r="F98" s="39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38">
        <v>95</v>
      </c>
      <c r="B99" s="39"/>
      <c r="C99" s="39"/>
      <c r="D99" s="39"/>
      <c r="E99" s="39"/>
      <c r="F99" s="39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38">
        <v>96</v>
      </c>
      <c r="B100" s="39"/>
      <c r="C100" s="39"/>
      <c r="D100" s="39"/>
      <c r="E100" s="39"/>
      <c r="F100" s="39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38">
        <v>97</v>
      </c>
      <c r="B101" s="39"/>
      <c r="C101" s="39"/>
      <c r="D101" s="39"/>
      <c r="E101" s="39"/>
      <c r="F101" s="39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38">
        <v>98</v>
      </c>
      <c r="B102" s="39"/>
      <c r="C102" s="39"/>
      <c r="D102" s="39"/>
      <c r="E102" s="39"/>
      <c r="F102" s="39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38">
        <v>99</v>
      </c>
      <c r="B103" s="39"/>
      <c r="C103" s="39"/>
      <c r="D103" s="39"/>
      <c r="E103" s="39"/>
      <c r="F103" s="39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38">
        <v>100</v>
      </c>
      <c r="B104" s="39"/>
      <c r="C104" s="39"/>
      <c r="D104" s="39"/>
      <c r="E104" s="39"/>
      <c r="F104" s="39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38">
        <v>101</v>
      </c>
      <c r="B105" s="39"/>
      <c r="C105" s="39"/>
      <c r="D105" s="39"/>
      <c r="E105" s="39"/>
      <c r="F105" s="39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38">
        <v>102</v>
      </c>
      <c r="B106" s="39"/>
      <c r="C106" s="39"/>
      <c r="D106" s="39"/>
      <c r="E106" s="39"/>
      <c r="F106" s="39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38">
        <v>103</v>
      </c>
      <c r="B107" s="39"/>
      <c r="C107" s="39"/>
      <c r="D107" s="39"/>
      <c r="E107" s="39"/>
      <c r="F107" s="39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38">
        <v>104</v>
      </c>
      <c r="B108" s="39"/>
      <c r="C108" s="39"/>
      <c r="D108" s="39"/>
      <c r="E108" s="39"/>
      <c r="F108" s="39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38">
        <v>105</v>
      </c>
      <c r="B109" s="39"/>
      <c r="C109" s="39"/>
      <c r="D109" s="39"/>
      <c r="E109" s="39"/>
      <c r="F109" s="39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38">
        <v>106</v>
      </c>
      <c r="B110" s="39"/>
      <c r="C110" s="39"/>
      <c r="D110" s="39"/>
      <c r="E110" s="39"/>
      <c r="F110" s="39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38">
        <v>107</v>
      </c>
      <c r="B111" s="39"/>
      <c r="C111" s="39"/>
      <c r="D111" s="39"/>
      <c r="E111" s="39"/>
      <c r="F111" s="39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38">
        <v>108</v>
      </c>
      <c r="B112" s="39"/>
      <c r="C112" s="39"/>
      <c r="D112" s="39"/>
      <c r="E112" s="39"/>
      <c r="F112" s="39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38">
        <v>109</v>
      </c>
      <c r="B113" s="39"/>
      <c r="C113" s="39"/>
      <c r="D113" s="39"/>
      <c r="E113" s="39"/>
      <c r="F113" s="39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38">
        <v>110</v>
      </c>
      <c r="B114" s="39"/>
      <c r="C114" s="39"/>
      <c r="D114" s="39"/>
      <c r="E114" s="39"/>
      <c r="F114" s="39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38">
        <v>111</v>
      </c>
      <c r="B115" s="39"/>
      <c r="C115" s="39"/>
      <c r="D115" s="39"/>
      <c r="E115" s="39"/>
      <c r="F115" s="39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38">
        <v>112</v>
      </c>
      <c r="B116" s="39"/>
      <c r="C116" s="39"/>
      <c r="D116" s="39"/>
      <c r="E116" s="39"/>
      <c r="F116" s="39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38">
        <v>113</v>
      </c>
      <c r="B117" s="39"/>
      <c r="C117" s="39"/>
      <c r="D117" s="39"/>
      <c r="E117" s="39"/>
      <c r="F117" s="39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38">
        <v>114</v>
      </c>
      <c r="B118" s="39"/>
      <c r="C118" s="39"/>
      <c r="D118" s="39"/>
      <c r="E118" s="39"/>
      <c r="F118" s="39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38">
        <v>115</v>
      </c>
      <c r="B119" s="39"/>
      <c r="C119" s="39"/>
      <c r="D119" s="39"/>
      <c r="E119" s="39"/>
      <c r="F119" s="39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38">
        <v>116</v>
      </c>
      <c r="B120" s="39"/>
      <c r="C120" s="39"/>
      <c r="D120" s="39"/>
      <c r="E120" s="39"/>
      <c r="F120" s="39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38">
        <v>117</v>
      </c>
      <c r="B121" s="39"/>
      <c r="C121" s="39"/>
      <c r="D121" s="39"/>
      <c r="E121" s="39"/>
      <c r="F121" s="39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38">
        <v>118</v>
      </c>
      <c r="B122" s="39"/>
      <c r="C122" s="39"/>
      <c r="D122" s="39"/>
      <c r="E122" s="39"/>
      <c r="F122" s="39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38">
        <v>119</v>
      </c>
      <c r="B123" s="39"/>
      <c r="C123" s="39"/>
      <c r="D123" s="39"/>
      <c r="E123" s="39"/>
      <c r="F123" s="39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38">
        <v>120</v>
      </c>
      <c r="B124" s="39"/>
      <c r="C124" s="39"/>
      <c r="D124" s="39"/>
      <c r="E124" s="39"/>
      <c r="F124" s="39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38">
        <v>121</v>
      </c>
      <c r="B125" s="39"/>
      <c r="C125" s="39"/>
      <c r="D125" s="39"/>
      <c r="E125" s="39"/>
      <c r="F125" s="39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38">
        <v>122</v>
      </c>
      <c r="B126" s="39"/>
      <c r="C126" s="39"/>
      <c r="D126" s="39"/>
      <c r="E126" s="39"/>
      <c r="F126" s="39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38">
        <v>123</v>
      </c>
      <c r="B127" s="39"/>
      <c r="C127" s="39"/>
      <c r="D127" s="39"/>
      <c r="E127" s="39"/>
      <c r="F127" s="39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38">
        <v>124</v>
      </c>
      <c r="B128" s="39"/>
      <c r="C128" s="39"/>
      <c r="D128" s="39"/>
      <c r="E128" s="39"/>
      <c r="F128" s="39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38">
        <v>125</v>
      </c>
      <c r="B129" s="39"/>
      <c r="C129" s="39"/>
      <c r="D129" s="39"/>
      <c r="E129" s="39"/>
      <c r="F129" s="39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38">
        <v>126</v>
      </c>
      <c r="B130" s="39"/>
      <c r="C130" s="39"/>
      <c r="D130" s="39"/>
      <c r="E130" s="39"/>
      <c r="F130" s="39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38">
        <v>127</v>
      </c>
      <c r="B131" s="39"/>
      <c r="C131" s="39"/>
      <c r="D131" s="39"/>
      <c r="E131" s="39"/>
      <c r="F131" s="39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38">
        <v>128</v>
      </c>
      <c r="B132" s="39"/>
      <c r="C132" s="39"/>
      <c r="D132" s="39"/>
      <c r="E132" s="39"/>
      <c r="F132" s="39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38">
        <v>129</v>
      </c>
      <c r="B133" s="39"/>
      <c r="C133" s="39"/>
      <c r="D133" s="39"/>
      <c r="E133" s="39"/>
      <c r="F133" s="39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38">
        <v>130</v>
      </c>
      <c r="B134" s="39"/>
      <c r="C134" s="39"/>
      <c r="D134" s="39"/>
      <c r="E134" s="39"/>
      <c r="F134" s="39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38">
        <v>131</v>
      </c>
      <c r="B135" s="39"/>
      <c r="C135" s="39"/>
      <c r="D135" s="39"/>
      <c r="E135" s="39"/>
      <c r="F135" s="39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38">
        <v>132</v>
      </c>
      <c r="B136" s="39"/>
      <c r="C136" s="39"/>
      <c r="D136" s="39"/>
      <c r="E136" s="39"/>
      <c r="F136" s="39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38">
        <v>133</v>
      </c>
      <c r="B137" s="39"/>
      <c r="C137" s="39"/>
      <c r="D137" s="39"/>
      <c r="E137" s="39"/>
      <c r="F137" s="39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38">
        <v>134</v>
      </c>
      <c r="B138" s="39"/>
      <c r="C138" s="39"/>
      <c r="D138" s="39"/>
      <c r="E138" s="39"/>
      <c r="F138" s="39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38">
        <v>135</v>
      </c>
      <c r="B139" s="39"/>
      <c r="C139" s="39"/>
      <c r="D139" s="39"/>
      <c r="E139" s="39"/>
      <c r="F139" s="39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38">
        <v>136</v>
      </c>
      <c r="B140" s="39"/>
      <c r="C140" s="39"/>
      <c r="D140" s="39"/>
      <c r="E140" s="39"/>
      <c r="F140" s="39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38">
        <v>137</v>
      </c>
      <c r="B141" s="39"/>
      <c r="C141" s="39"/>
      <c r="D141" s="39"/>
      <c r="E141" s="39"/>
      <c r="F141" s="39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38">
        <v>138</v>
      </c>
      <c r="B142" s="39"/>
      <c r="C142" s="39"/>
      <c r="D142" s="39"/>
      <c r="E142" s="39"/>
      <c r="F142" s="39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38">
        <v>139</v>
      </c>
      <c r="B143" s="39"/>
      <c r="C143" s="39"/>
      <c r="D143" s="39"/>
      <c r="E143" s="39"/>
      <c r="F143" s="39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38">
        <v>140</v>
      </c>
      <c r="B144" s="39"/>
      <c r="C144" s="39"/>
      <c r="D144" s="39"/>
      <c r="E144" s="39"/>
      <c r="F144" s="39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38">
        <v>141</v>
      </c>
      <c r="B145" s="39"/>
      <c r="C145" s="39"/>
      <c r="D145" s="39"/>
      <c r="E145" s="39"/>
      <c r="F145" s="39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38">
        <v>142</v>
      </c>
      <c r="B146" s="39"/>
      <c r="C146" s="39"/>
      <c r="D146" s="39"/>
      <c r="E146" s="39"/>
      <c r="F146" s="39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38">
        <v>143</v>
      </c>
      <c r="B147" s="39"/>
      <c r="C147" s="39"/>
      <c r="D147" s="39"/>
      <c r="E147" s="39"/>
      <c r="F147" s="39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38">
        <v>144</v>
      </c>
      <c r="B148" s="39"/>
      <c r="C148" s="39"/>
      <c r="D148" s="39"/>
      <c r="E148" s="39"/>
      <c r="F148" s="39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38">
        <v>145</v>
      </c>
      <c r="B149" s="39"/>
      <c r="C149" s="39"/>
      <c r="D149" s="39"/>
      <c r="E149" s="39"/>
      <c r="F149" s="39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38">
        <v>146</v>
      </c>
      <c r="B150" s="39"/>
      <c r="C150" s="39"/>
      <c r="D150" s="39"/>
      <c r="E150" s="39"/>
      <c r="F150" s="39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38">
        <v>147</v>
      </c>
      <c r="B151" s="39"/>
      <c r="C151" s="39"/>
      <c r="D151" s="39"/>
      <c r="E151" s="39"/>
      <c r="F151" s="39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38">
        <v>148</v>
      </c>
      <c r="B152" s="39"/>
      <c r="C152" s="39"/>
      <c r="D152" s="39"/>
      <c r="E152" s="39"/>
      <c r="F152" s="39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38">
        <v>149</v>
      </c>
      <c r="B153" s="39"/>
      <c r="C153" s="39"/>
      <c r="D153" s="39"/>
      <c r="E153" s="39"/>
      <c r="F153" s="39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38">
        <v>150</v>
      </c>
      <c r="B154" s="39"/>
      <c r="C154" s="39"/>
      <c r="D154" s="39"/>
      <c r="E154" s="39"/>
      <c r="F154" s="39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38">
        <v>151</v>
      </c>
      <c r="B155" s="39"/>
      <c r="C155" s="39"/>
      <c r="D155" s="39"/>
      <c r="E155" s="39"/>
      <c r="F155" s="39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38">
        <v>152</v>
      </c>
      <c r="B156" s="39"/>
      <c r="C156" s="39"/>
      <c r="D156" s="39"/>
      <c r="E156" s="39"/>
      <c r="F156" s="39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38">
        <v>153</v>
      </c>
      <c r="B157" s="39"/>
      <c r="C157" s="39"/>
      <c r="D157" s="39"/>
      <c r="E157" s="39"/>
      <c r="F157" s="39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38">
        <v>154</v>
      </c>
      <c r="B158" s="39"/>
      <c r="C158" s="39"/>
      <c r="D158" s="39"/>
      <c r="E158" s="39"/>
      <c r="F158" s="39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38">
        <v>155</v>
      </c>
      <c r="B159" s="39"/>
      <c r="C159" s="39"/>
      <c r="D159" s="39"/>
      <c r="E159" s="39"/>
      <c r="F159" s="39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38">
        <v>156</v>
      </c>
      <c r="B160" s="39"/>
      <c r="C160" s="39"/>
      <c r="D160" s="39"/>
      <c r="E160" s="39"/>
      <c r="F160" s="39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38">
        <v>157</v>
      </c>
      <c r="B161" s="39"/>
      <c r="C161" s="39"/>
      <c r="D161" s="39"/>
      <c r="E161" s="39"/>
      <c r="F161" s="39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38">
        <v>158</v>
      </c>
      <c r="B162" s="39"/>
      <c r="C162" s="39"/>
      <c r="D162" s="39"/>
      <c r="E162" s="39"/>
      <c r="F162" s="39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38">
        <v>159</v>
      </c>
      <c r="B163" s="39"/>
      <c r="C163" s="39"/>
      <c r="D163" s="39"/>
      <c r="E163" s="39"/>
      <c r="F163" s="39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38">
        <v>160</v>
      </c>
      <c r="B164" s="39"/>
      <c r="C164" s="39"/>
      <c r="D164" s="39"/>
      <c r="E164" s="39"/>
      <c r="F164" s="39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38">
        <v>161</v>
      </c>
      <c r="B165" s="39"/>
      <c r="C165" s="39"/>
      <c r="D165" s="39"/>
      <c r="E165" s="39"/>
      <c r="F165" s="39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38">
        <v>162</v>
      </c>
      <c r="B166" s="39"/>
      <c r="C166" s="39"/>
      <c r="D166" s="39"/>
      <c r="E166" s="39"/>
      <c r="F166" s="39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38">
        <v>163</v>
      </c>
      <c r="B167" s="39"/>
      <c r="C167" s="39"/>
      <c r="D167" s="39"/>
      <c r="E167" s="39"/>
      <c r="F167" s="39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38">
        <v>164</v>
      </c>
      <c r="B168" s="39"/>
      <c r="C168" s="39"/>
      <c r="D168" s="39"/>
      <c r="E168" s="39"/>
      <c r="F168" s="39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38">
        <v>165</v>
      </c>
      <c r="B169" s="39"/>
      <c r="C169" s="39"/>
      <c r="D169" s="39"/>
      <c r="E169" s="39"/>
      <c r="F169" s="39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38">
        <v>166</v>
      </c>
      <c r="B170" s="39"/>
      <c r="C170" s="39"/>
      <c r="D170" s="39"/>
      <c r="E170" s="39"/>
      <c r="F170" s="39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38">
        <v>167</v>
      </c>
      <c r="B171" s="39"/>
      <c r="C171" s="39"/>
      <c r="D171" s="39"/>
      <c r="E171" s="39"/>
      <c r="F171" s="39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38">
        <v>168</v>
      </c>
      <c r="B172" s="39"/>
      <c r="C172" s="39"/>
      <c r="D172" s="39"/>
      <c r="E172" s="39"/>
      <c r="F172" s="39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38">
        <v>169</v>
      </c>
      <c r="B173" s="39"/>
      <c r="C173" s="39"/>
      <c r="D173" s="39"/>
      <c r="E173" s="39"/>
      <c r="F173" s="39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38">
        <v>170</v>
      </c>
      <c r="B174" s="39"/>
      <c r="C174" s="39"/>
      <c r="D174" s="39"/>
      <c r="E174" s="39"/>
      <c r="F174" s="39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38">
        <v>171</v>
      </c>
      <c r="B175" s="39"/>
      <c r="C175" s="39"/>
      <c r="D175" s="39"/>
      <c r="E175" s="39"/>
      <c r="F175" s="39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38">
        <v>172</v>
      </c>
      <c r="B176" s="39"/>
      <c r="C176" s="39"/>
      <c r="D176" s="39"/>
      <c r="E176" s="39"/>
      <c r="F176" s="39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38">
        <v>173</v>
      </c>
      <c r="B177" s="39"/>
      <c r="C177" s="39"/>
      <c r="D177" s="39"/>
      <c r="E177" s="39"/>
      <c r="F177" s="39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38">
        <v>174</v>
      </c>
      <c r="B178" s="39"/>
      <c r="C178" s="39"/>
      <c r="D178" s="39"/>
      <c r="E178" s="39"/>
      <c r="F178" s="39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38">
        <v>175</v>
      </c>
      <c r="B179" s="39"/>
      <c r="C179" s="39"/>
      <c r="D179" s="39"/>
      <c r="E179" s="39"/>
      <c r="F179" s="39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38">
        <v>176</v>
      </c>
      <c r="B180" s="39"/>
      <c r="C180" s="39"/>
      <c r="D180" s="39"/>
      <c r="E180" s="39"/>
      <c r="F180" s="39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38">
        <v>177</v>
      </c>
      <c r="B181" s="39"/>
      <c r="C181" s="39"/>
      <c r="D181" s="39"/>
      <c r="E181" s="39"/>
      <c r="F181" s="39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38">
        <v>178</v>
      </c>
      <c r="B182" s="39"/>
      <c r="C182" s="39"/>
      <c r="D182" s="39"/>
      <c r="E182" s="39"/>
      <c r="F182" s="39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38">
        <v>179</v>
      </c>
      <c r="B183" s="39"/>
      <c r="C183" s="39"/>
      <c r="D183" s="39"/>
      <c r="E183" s="39"/>
      <c r="F183" s="39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38">
        <v>180</v>
      </c>
      <c r="B184" s="39"/>
      <c r="C184" s="39"/>
      <c r="D184" s="39"/>
      <c r="E184" s="39"/>
      <c r="F184" s="39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38">
        <v>181</v>
      </c>
      <c r="B185" s="39"/>
      <c r="C185" s="39"/>
      <c r="D185" s="39"/>
      <c r="E185" s="39"/>
      <c r="F185" s="39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38">
        <v>182</v>
      </c>
      <c r="B186" s="39"/>
      <c r="C186" s="39"/>
      <c r="D186" s="39"/>
      <c r="E186" s="39"/>
      <c r="F186" s="39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38">
        <v>183</v>
      </c>
      <c r="B187" s="39"/>
      <c r="C187" s="39"/>
      <c r="D187" s="39"/>
      <c r="E187" s="39"/>
      <c r="F187" s="39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38">
        <v>184</v>
      </c>
      <c r="B188" s="39"/>
      <c r="C188" s="39"/>
      <c r="D188" s="39"/>
      <c r="E188" s="39"/>
      <c r="F188" s="39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38">
        <v>185</v>
      </c>
      <c r="B189" s="39"/>
      <c r="C189" s="39"/>
      <c r="D189" s="39"/>
      <c r="E189" s="39"/>
      <c r="F189" s="39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38">
        <v>186</v>
      </c>
      <c r="B190" s="39"/>
      <c r="C190" s="39"/>
      <c r="D190" s="39"/>
      <c r="E190" s="39"/>
      <c r="F190" s="39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38">
        <v>187</v>
      </c>
      <c r="B191" s="39"/>
      <c r="C191" s="39"/>
      <c r="D191" s="39"/>
      <c r="E191" s="39"/>
      <c r="F191" s="39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38">
        <v>188</v>
      </c>
      <c r="B192" s="39"/>
      <c r="C192" s="39"/>
      <c r="D192" s="39"/>
      <c r="E192" s="39"/>
      <c r="F192" s="39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38">
        <v>189</v>
      </c>
      <c r="B193" s="39"/>
      <c r="C193" s="39"/>
      <c r="D193" s="39"/>
      <c r="E193" s="39"/>
      <c r="F193" s="39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38">
        <v>190</v>
      </c>
      <c r="B194" s="39"/>
      <c r="C194" s="39"/>
      <c r="D194" s="39"/>
      <c r="E194" s="39"/>
      <c r="F194" s="39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38">
        <v>191</v>
      </c>
      <c r="B195" s="39"/>
      <c r="C195" s="39"/>
      <c r="D195" s="39"/>
      <c r="E195" s="39"/>
      <c r="F195" s="39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38">
        <v>192</v>
      </c>
      <c r="B196" s="39"/>
      <c r="C196" s="39"/>
      <c r="D196" s="39"/>
      <c r="E196" s="39"/>
      <c r="F196" s="39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38">
        <v>193</v>
      </c>
      <c r="B197" s="39"/>
      <c r="C197" s="39"/>
      <c r="D197" s="39"/>
      <c r="E197" s="39"/>
      <c r="F197" s="39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38">
        <v>194</v>
      </c>
      <c r="B198" s="39"/>
      <c r="C198" s="39"/>
      <c r="D198" s="39"/>
      <c r="E198" s="39"/>
      <c r="F198" s="39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38">
        <v>195</v>
      </c>
      <c r="B199" s="39"/>
      <c r="C199" s="39"/>
      <c r="D199" s="39"/>
      <c r="E199" s="39"/>
      <c r="F199" s="39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38">
        <v>196</v>
      </c>
      <c r="B200" s="39"/>
      <c r="C200" s="39"/>
      <c r="D200" s="39"/>
      <c r="E200" s="39"/>
      <c r="F200" s="39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38">
        <v>197</v>
      </c>
      <c r="B201" s="39"/>
      <c r="C201" s="39"/>
      <c r="D201" s="39"/>
      <c r="E201" s="39"/>
      <c r="F201" s="39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38">
        <v>198</v>
      </c>
      <c r="B202" s="39"/>
      <c r="C202" s="39"/>
      <c r="D202" s="39"/>
      <c r="E202" s="39"/>
      <c r="F202" s="39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38">
        <v>199</v>
      </c>
      <c r="B203" s="39"/>
      <c r="C203" s="39"/>
      <c r="D203" s="39"/>
      <c r="E203" s="39"/>
      <c r="F203" s="39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38">
        <v>200</v>
      </c>
      <c r="B204" s="39"/>
      <c r="C204" s="39"/>
      <c r="D204" s="39"/>
      <c r="E204" s="39"/>
      <c r="F204" s="39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38">
        <v>201</v>
      </c>
      <c r="B205" s="39"/>
      <c r="C205" s="39"/>
      <c r="D205" s="39"/>
      <c r="E205" s="39"/>
      <c r="F205" s="39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38">
        <v>202</v>
      </c>
      <c r="B206" s="39"/>
      <c r="C206" s="39"/>
      <c r="D206" s="39"/>
      <c r="E206" s="39"/>
      <c r="F206" s="39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38">
        <v>203</v>
      </c>
      <c r="B207" s="39"/>
      <c r="C207" s="39"/>
      <c r="D207" s="39"/>
      <c r="E207" s="39"/>
      <c r="F207" s="39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38">
        <v>204</v>
      </c>
      <c r="B208" s="39"/>
      <c r="C208" s="39"/>
      <c r="D208" s="39"/>
      <c r="E208" s="39"/>
      <c r="F208" s="39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38">
        <v>205</v>
      </c>
      <c r="B209" s="39"/>
      <c r="C209" s="39"/>
      <c r="D209" s="39"/>
      <c r="E209" s="39"/>
      <c r="F209" s="39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38">
        <v>206</v>
      </c>
      <c r="B210" s="39"/>
      <c r="C210" s="39"/>
      <c r="D210" s="39"/>
      <c r="E210" s="39"/>
      <c r="F210" s="39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38">
        <v>207</v>
      </c>
      <c r="B211" s="39"/>
      <c r="C211" s="39"/>
      <c r="D211" s="39"/>
      <c r="E211" s="39"/>
      <c r="F211" s="39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38">
        <v>208</v>
      </c>
      <c r="B212" s="39"/>
      <c r="C212" s="39"/>
      <c r="D212" s="39"/>
      <c r="E212" s="39"/>
      <c r="F212" s="39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38">
        <v>209</v>
      </c>
      <c r="B213" s="39"/>
      <c r="C213" s="39"/>
      <c r="D213" s="39"/>
      <c r="E213" s="39"/>
      <c r="F213" s="39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38">
        <v>210</v>
      </c>
      <c r="B214" s="39"/>
      <c r="C214" s="39"/>
      <c r="D214" s="39"/>
      <c r="E214" s="39"/>
      <c r="F214" s="39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38">
        <v>211</v>
      </c>
      <c r="B215" s="39"/>
      <c r="C215" s="39"/>
      <c r="D215" s="39"/>
      <c r="E215" s="39"/>
      <c r="F215" s="39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38">
        <v>212</v>
      </c>
      <c r="B216" s="39"/>
      <c r="C216" s="39"/>
      <c r="D216" s="39"/>
      <c r="E216" s="39"/>
      <c r="F216" s="39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38">
        <v>213</v>
      </c>
      <c r="B217" s="39"/>
      <c r="C217" s="39"/>
      <c r="D217" s="39"/>
      <c r="E217" s="39"/>
      <c r="F217" s="39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38">
        <v>214</v>
      </c>
      <c r="B218" s="39"/>
      <c r="C218" s="39"/>
      <c r="D218" s="39"/>
      <c r="E218" s="39"/>
      <c r="F218" s="39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38">
        <v>215</v>
      </c>
      <c r="B219" s="39"/>
      <c r="C219" s="39"/>
      <c r="D219" s="39"/>
      <c r="E219" s="39"/>
      <c r="F219" s="39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38">
        <v>216</v>
      </c>
      <c r="B220" s="39"/>
      <c r="C220" s="39"/>
      <c r="D220" s="39"/>
      <c r="E220" s="39"/>
      <c r="F220" s="39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38">
        <v>217</v>
      </c>
      <c r="B221" s="39"/>
      <c r="C221" s="39"/>
      <c r="D221" s="39"/>
      <c r="E221" s="39"/>
      <c r="F221" s="39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38">
        <v>218</v>
      </c>
      <c r="B222" s="39"/>
      <c r="C222" s="39"/>
      <c r="D222" s="39"/>
      <c r="E222" s="39"/>
      <c r="F222" s="39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38">
        <v>219</v>
      </c>
      <c r="B223" s="39"/>
      <c r="C223" s="39"/>
      <c r="D223" s="39"/>
      <c r="E223" s="39"/>
      <c r="F223" s="39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38">
        <v>220</v>
      </c>
      <c r="B224" s="39"/>
      <c r="C224" s="39"/>
      <c r="D224" s="39"/>
      <c r="E224" s="39"/>
      <c r="F224" s="39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38">
        <v>221</v>
      </c>
      <c r="B225" s="39"/>
      <c r="C225" s="39"/>
      <c r="D225" s="39"/>
      <c r="E225" s="39"/>
      <c r="F225" s="39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38">
        <v>222</v>
      </c>
      <c r="B226" s="39"/>
      <c r="C226" s="39"/>
      <c r="D226" s="39"/>
      <c r="E226" s="39"/>
      <c r="F226" s="39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38">
        <v>223</v>
      </c>
      <c r="B227" s="39"/>
      <c r="C227" s="39"/>
      <c r="D227" s="39"/>
      <c r="E227" s="39"/>
      <c r="F227" s="39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38">
        <v>224</v>
      </c>
      <c r="B228" s="39"/>
      <c r="C228" s="39"/>
      <c r="D228" s="39"/>
      <c r="E228" s="39"/>
      <c r="F228" s="39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38">
        <v>225</v>
      </c>
      <c r="B229" s="39"/>
      <c r="C229" s="39"/>
      <c r="D229" s="39"/>
      <c r="E229" s="39"/>
      <c r="F229" s="39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38">
        <v>226</v>
      </c>
      <c r="B230" s="39"/>
      <c r="C230" s="39"/>
      <c r="D230" s="39"/>
      <c r="E230" s="39"/>
      <c r="F230" s="39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38">
        <v>227</v>
      </c>
      <c r="B231" s="39"/>
      <c r="C231" s="39"/>
      <c r="D231" s="39"/>
      <c r="E231" s="39"/>
      <c r="F231" s="39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38">
        <v>228</v>
      </c>
      <c r="B232" s="39"/>
      <c r="C232" s="39"/>
      <c r="D232" s="39"/>
      <c r="E232" s="39"/>
      <c r="F232" s="39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38">
        <v>229</v>
      </c>
      <c r="B233" s="39"/>
      <c r="C233" s="39"/>
      <c r="D233" s="39"/>
      <c r="E233" s="39"/>
      <c r="F233" s="39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38">
        <v>230</v>
      </c>
      <c r="B234" s="39"/>
      <c r="C234" s="39"/>
      <c r="D234" s="39"/>
      <c r="E234" s="39"/>
      <c r="F234" s="39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38">
        <v>231</v>
      </c>
      <c r="B235" s="39"/>
      <c r="C235" s="39"/>
      <c r="D235" s="39"/>
      <c r="E235" s="39"/>
      <c r="F235" s="39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38">
        <v>232</v>
      </c>
      <c r="B236" s="39"/>
      <c r="C236" s="39"/>
      <c r="D236" s="39"/>
      <c r="E236" s="39"/>
      <c r="F236" s="39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38">
        <v>233</v>
      </c>
      <c r="B237" s="39"/>
      <c r="C237" s="39"/>
      <c r="D237" s="39"/>
      <c r="E237" s="39"/>
      <c r="F237" s="39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38">
        <v>234</v>
      </c>
      <c r="B238" s="39"/>
      <c r="C238" s="39"/>
      <c r="D238" s="39"/>
      <c r="E238" s="39"/>
      <c r="F238" s="39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38">
        <v>235</v>
      </c>
      <c r="B239" s="39"/>
      <c r="C239" s="39"/>
      <c r="D239" s="39"/>
      <c r="E239" s="39"/>
      <c r="F239" s="39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38">
        <v>236</v>
      </c>
      <c r="B240" s="39"/>
      <c r="C240" s="39"/>
      <c r="D240" s="39"/>
      <c r="E240" s="39"/>
      <c r="F240" s="39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38">
        <v>237</v>
      </c>
      <c r="B241" s="39"/>
      <c r="C241" s="39"/>
      <c r="D241" s="39"/>
      <c r="E241" s="39"/>
      <c r="F241" s="39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38">
        <v>238</v>
      </c>
      <c r="B242" s="39"/>
      <c r="C242" s="39"/>
      <c r="D242" s="39"/>
      <c r="E242" s="39"/>
      <c r="F242" s="39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38">
        <v>239</v>
      </c>
      <c r="B243" s="39"/>
      <c r="C243" s="39"/>
      <c r="D243" s="39"/>
      <c r="E243" s="39"/>
      <c r="F243" s="39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38">
        <v>240</v>
      </c>
      <c r="B244" s="39"/>
      <c r="C244" s="39"/>
      <c r="D244" s="39"/>
      <c r="E244" s="39"/>
      <c r="F244" s="39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38">
        <v>241</v>
      </c>
      <c r="B245" s="39"/>
      <c r="C245" s="39"/>
      <c r="D245" s="39"/>
      <c r="E245" s="39"/>
      <c r="F245" s="39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38">
        <v>242</v>
      </c>
      <c r="B246" s="39"/>
      <c r="C246" s="39"/>
      <c r="D246" s="39"/>
      <c r="E246" s="39"/>
      <c r="F246" s="39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38">
        <v>243</v>
      </c>
      <c r="B247" s="39"/>
      <c r="C247" s="39"/>
      <c r="D247" s="39"/>
      <c r="E247" s="39"/>
      <c r="F247" s="39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38">
        <v>244</v>
      </c>
      <c r="B248" s="39"/>
      <c r="C248" s="39"/>
      <c r="D248" s="39"/>
      <c r="E248" s="39"/>
      <c r="F248" s="39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38">
        <v>245</v>
      </c>
      <c r="B249" s="39"/>
      <c r="C249" s="39"/>
      <c r="D249" s="39"/>
      <c r="E249" s="39"/>
      <c r="F249" s="39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38">
        <v>246</v>
      </c>
      <c r="B250" s="39"/>
      <c r="C250" s="39"/>
      <c r="D250" s="39"/>
      <c r="E250" s="39"/>
      <c r="F250" s="39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38">
        <v>247</v>
      </c>
      <c r="B251" s="39"/>
      <c r="C251" s="39"/>
      <c r="D251" s="39"/>
      <c r="E251" s="39"/>
      <c r="F251" s="39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38">
        <v>248</v>
      </c>
      <c r="B252" s="39"/>
      <c r="C252" s="39"/>
      <c r="D252" s="39"/>
      <c r="E252" s="39"/>
      <c r="F252" s="39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38">
        <v>249</v>
      </c>
      <c r="B253" s="39"/>
      <c r="C253" s="39"/>
      <c r="D253" s="39"/>
      <c r="E253" s="39"/>
      <c r="F253" s="39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38">
        <v>250</v>
      </c>
      <c r="B254" s="39"/>
      <c r="C254" s="39"/>
      <c r="D254" s="39"/>
      <c r="E254" s="39"/>
      <c r="F254" s="39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38">
        <v>251</v>
      </c>
      <c r="B255" s="39"/>
      <c r="C255" s="39"/>
      <c r="D255" s="39"/>
      <c r="E255" s="39"/>
      <c r="F255" s="39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38">
        <v>252</v>
      </c>
      <c r="B256" s="39"/>
      <c r="C256" s="39"/>
      <c r="D256" s="39"/>
      <c r="E256" s="39"/>
      <c r="F256" s="39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38">
        <v>253</v>
      </c>
      <c r="B257" s="39"/>
      <c r="C257" s="39"/>
      <c r="D257" s="39"/>
      <c r="E257" s="39"/>
      <c r="F257" s="39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38">
        <v>254</v>
      </c>
      <c r="B258" s="39"/>
      <c r="C258" s="39"/>
      <c r="D258" s="39"/>
      <c r="E258" s="39"/>
      <c r="F258" s="39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38">
        <v>255</v>
      </c>
      <c r="B259" s="39"/>
      <c r="C259" s="39"/>
      <c r="D259" s="39"/>
      <c r="E259" s="39"/>
      <c r="F259" s="39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38">
        <v>256</v>
      </c>
      <c r="B260" s="39"/>
      <c r="C260" s="39"/>
      <c r="D260" s="39"/>
      <c r="E260" s="39"/>
      <c r="F260" s="39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38">
        <v>257</v>
      </c>
      <c r="B261" s="39"/>
      <c r="C261" s="39"/>
      <c r="D261" s="39"/>
      <c r="E261" s="39"/>
      <c r="F261" s="39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38">
        <v>258</v>
      </c>
      <c r="B262" s="39"/>
      <c r="C262" s="39"/>
      <c r="D262" s="39"/>
      <c r="E262" s="39"/>
      <c r="F262" s="39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38">
        <v>259</v>
      </c>
      <c r="B263" s="39"/>
      <c r="C263" s="39"/>
      <c r="D263" s="39"/>
      <c r="E263" s="39"/>
      <c r="F263" s="39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38">
        <v>260</v>
      </c>
      <c r="B264" s="39"/>
      <c r="C264" s="39"/>
      <c r="D264" s="39"/>
      <c r="E264" s="39"/>
      <c r="F264" s="39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38">
        <v>261</v>
      </c>
      <c r="B265" s="39"/>
      <c r="C265" s="39"/>
      <c r="D265" s="39"/>
      <c r="E265" s="39"/>
      <c r="F265" s="39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38">
        <v>262</v>
      </c>
      <c r="B266" s="39"/>
      <c r="C266" s="39"/>
      <c r="D266" s="39"/>
      <c r="E266" s="39"/>
      <c r="F266" s="39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38">
        <v>263</v>
      </c>
      <c r="B267" s="39"/>
      <c r="C267" s="39"/>
      <c r="D267" s="39"/>
      <c r="E267" s="39"/>
      <c r="F267" s="39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38">
        <v>264</v>
      </c>
      <c r="B268" s="39"/>
      <c r="C268" s="39"/>
      <c r="D268" s="39"/>
      <c r="E268" s="39"/>
      <c r="F268" s="39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38">
        <v>265</v>
      </c>
      <c r="B269" s="39"/>
      <c r="C269" s="39"/>
      <c r="D269" s="39"/>
      <c r="E269" s="39"/>
      <c r="F269" s="39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38">
        <v>266</v>
      </c>
      <c r="B270" s="39"/>
      <c r="C270" s="39"/>
      <c r="D270" s="39"/>
      <c r="E270" s="39"/>
      <c r="F270" s="39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38">
        <v>267</v>
      </c>
      <c r="B271" s="39"/>
      <c r="C271" s="39"/>
      <c r="D271" s="39"/>
      <c r="E271" s="39"/>
      <c r="F271" s="39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38">
        <v>268</v>
      </c>
      <c r="B272" s="39"/>
      <c r="C272" s="39"/>
      <c r="D272" s="39"/>
      <c r="E272" s="39"/>
      <c r="F272" s="39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38">
        <v>269</v>
      </c>
      <c r="B273" s="39"/>
      <c r="C273" s="39"/>
      <c r="D273" s="39"/>
      <c r="E273" s="39"/>
      <c r="F273" s="39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38">
        <v>270</v>
      </c>
      <c r="B274" s="39"/>
      <c r="C274" s="39"/>
      <c r="D274" s="39"/>
      <c r="E274" s="39"/>
      <c r="F274" s="39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38">
        <v>271</v>
      </c>
      <c r="B275" s="39"/>
      <c r="C275" s="39"/>
      <c r="D275" s="39"/>
      <c r="E275" s="39"/>
      <c r="F275" s="39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38">
        <v>272</v>
      </c>
      <c r="B276" s="39"/>
      <c r="C276" s="39"/>
      <c r="D276" s="39"/>
      <c r="E276" s="39"/>
      <c r="F276" s="39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38">
        <v>273</v>
      </c>
      <c r="B277" s="39"/>
      <c r="C277" s="39"/>
      <c r="D277" s="39"/>
      <c r="E277" s="39"/>
      <c r="F277" s="39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38">
        <v>274</v>
      </c>
      <c r="B278" s="39"/>
      <c r="C278" s="39"/>
      <c r="D278" s="39"/>
      <c r="E278" s="39"/>
      <c r="F278" s="39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38">
        <v>275</v>
      </c>
      <c r="B279" s="39"/>
      <c r="C279" s="39"/>
      <c r="D279" s="39"/>
      <c r="E279" s="39"/>
      <c r="F279" s="39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38">
        <v>276</v>
      </c>
      <c r="B280" s="39"/>
      <c r="C280" s="39"/>
      <c r="D280" s="39"/>
      <c r="E280" s="39"/>
      <c r="F280" s="39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38">
        <v>277</v>
      </c>
      <c r="B281" s="39"/>
      <c r="C281" s="39"/>
      <c r="D281" s="39"/>
      <c r="E281" s="39"/>
      <c r="F281" s="39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38">
        <v>278</v>
      </c>
      <c r="B282" s="39"/>
      <c r="C282" s="39"/>
      <c r="D282" s="39"/>
      <c r="E282" s="39"/>
      <c r="F282" s="39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38">
        <v>279</v>
      </c>
      <c r="B283" s="39"/>
      <c r="C283" s="39"/>
      <c r="D283" s="39"/>
      <c r="E283" s="39"/>
      <c r="F283" s="39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38">
        <v>280</v>
      </c>
      <c r="B284" s="39"/>
      <c r="C284" s="39"/>
      <c r="D284" s="39"/>
      <c r="E284" s="39"/>
      <c r="F284" s="39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38">
        <v>281</v>
      </c>
      <c r="B285" s="39"/>
      <c r="C285" s="39"/>
      <c r="D285" s="39"/>
      <c r="E285" s="39"/>
      <c r="F285" s="39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38">
        <v>282</v>
      </c>
      <c r="B286" s="39"/>
      <c r="C286" s="39"/>
      <c r="D286" s="39"/>
      <c r="E286" s="39"/>
      <c r="F286" s="39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38">
        <v>283</v>
      </c>
      <c r="B287" s="39"/>
      <c r="C287" s="39"/>
      <c r="D287" s="39"/>
      <c r="E287" s="39"/>
      <c r="F287" s="39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38">
        <v>284</v>
      </c>
      <c r="B288" s="39"/>
      <c r="C288" s="39"/>
      <c r="D288" s="39"/>
      <c r="E288" s="39"/>
      <c r="F288" s="39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38">
        <v>285</v>
      </c>
      <c r="B289" s="39"/>
      <c r="C289" s="39"/>
      <c r="D289" s="39"/>
      <c r="E289" s="39"/>
      <c r="F289" s="39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38">
        <v>286</v>
      </c>
      <c r="B290" s="39"/>
      <c r="C290" s="39"/>
      <c r="D290" s="39"/>
      <c r="E290" s="39"/>
      <c r="F290" s="39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38">
        <v>287</v>
      </c>
      <c r="B291" s="39"/>
      <c r="C291" s="39"/>
      <c r="D291" s="39"/>
      <c r="E291" s="39"/>
      <c r="F291" s="39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38">
        <v>288</v>
      </c>
      <c r="B292" s="39"/>
      <c r="C292" s="39"/>
      <c r="D292" s="39"/>
      <c r="E292" s="39"/>
      <c r="F292" s="39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38">
        <v>289</v>
      </c>
      <c r="B293" s="39"/>
      <c r="C293" s="39"/>
      <c r="D293" s="39"/>
      <c r="E293" s="39"/>
      <c r="F293" s="39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38">
        <v>290</v>
      </c>
      <c r="B294" s="39"/>
      <c r="C294" s="39"/>
      <c r="D294" s="39"/>
      <c r="E294" s="39"/>
      <c r="F294" s="39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38">
        <v>291</v>
      </c>
      <c r="B295" s="39"/>
      <c r="C295" s="39"/>
      <c r="D295" s="39"/>
      <c r="E295" s="39"/>
      <c r="F295" s="39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38">
        <v>292</v>
      </c>
      <c r="B296" s="39"/>
      <c r="C296" s="39"/>
      <c r="D296" s="39"/>
      <c r="E296" s="39"/>
      <c r="F296" s="39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38">
        <v>293</v>
      </c>
      <c r="B297" s="39"/>
      <c r="C297" s="39"/>
      <c r="D297" s="39"/>
      <c r="E297" s="39"/>
      <c r="F297" s="39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38">
        <v>294</v>
      </c>
      <c r="B298" s="39"/>
      <c r="C298" s="39"/>
      <c r="D298" s="39"/>
      <c r="E298" s="39"/>
      <c r="F298" s="39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38">
        <v>295</v>
      </c>
      <c r="B299" s="39"/>
      <c r="C299" s="39"/>
      <c r="D299" s="39"/>
      <c r="E299" s="39"/>
      <c r="F299" s="39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38">
        <v>296</v>
      </c>
      <c r="B300" s="39"/>
      <c r="C300" s="39"/>
      <c r="D300" s="39"/>
      <c r="E300" s="39"/>
      <c r="F300" s="39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38">
        <v>297</v>
      </c>
      <c r="B301" s="39"/>
      <c r="C301" s="39"/>
      <c r="D301" s="39"/>
      <c r="E301" s="39"/>
      <c r="F301" s="39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38">
        <v>298</v>
      </c>
      <c r="B302" s="39"/>
      <c r="C302" s="39"/>
      <c r="D302" s="39"/>
      <c r="E302" s="39"/>
      <c r="F302" s="39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38">
        <v>299</v>
      </c>
      <c r="B303" s="39"/>
      <c r="C303" s="39"/>
      <c r="D303" s="39"/>
      <c r="E303" s="39"/>
      <c r="F303" s="39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38">
        <v>300</v>
      </c>
      <c r="B304" s="39"/>
      <c r="C304" s="39"/>
      <c r="D304" s="39"/>
      <c r="E304" s="39"/>
      <c r="F304" s="39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38">
        <v>301</v>
      </c>
      <c r="B305" s="39"/>
      <c r="C305" s="39"/>
      <c r="D305" s="39"/>
      <c r="E305" s="39"/>
      <c r="F305" s="39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38">
        <v>302</v>
      </c>
      <c r="B306" s="39"/>
      <c r="C306" s="39"/>
      <c r="D306" s="39"/>
      <c r="E306" s="39"/>
      <c r="F306" s="39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38">
        <v>303</v>
      </c>
      <c r="B307" s="39"/>
      <c r="C307" s="39"/>
      <c r="D307" s="39"/>
      <c r="E307" s="39"/>
      <c r="F307" s="39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38">
        <v>304</v>
      </c>
      <c r="B308" s="39"/>
      <c r="C308" s="39"/>
      <c r="D308" s="39"/>
      <c r="E308" s="39"/>
      <c r="F308" s="39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38">
        <v>305</v>
      </c>
      <c r="B309" s="39"/>
      <c r="C309" s="39"/>
      <c r="D309" s="39"/>
      <c r="E309" s="39"/>
      <c r="F309" s="39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38">
        <v>306</v>
      </c>
      <c r="B310" s="39"/>
      <c r="C310" s="39"/>
      <c r="D310" s="39"/>
      <c r="E310" s="39"/>
      <c r="F310" s="39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38">
        <v>307</v>
      </c>
      <c r="B311" s="39"/>
      <c r="C311" s="39"/>
      <c r="D311" s="39"/>
      <c r="E311" s="39"/>
      <c r="F311" s="39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38">
        <v>308</v>
      </c>
      <c r="B312" s="39"/>
      <c r="C312" s="39"/>
      <c r="D312" s="39"/>
      <c r="E312" s="39"/>
      <c r="F312" s="39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38">
        <v>309</v>
      </c>
      <c r="B313" s="39"/>
      <c r="C313" s="39"/>
      <c r="D313" s="39"/>
      <c r="E313" s="39"/>
      <c r="F313" s="39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38">
        <v>310</v>
      </c>
      <c r="B314" s="39"/>
      <c r="C314" s="39"/>
      <c r="D314" s="39"/>
      <c r="E314" s="39"/>
      <c r="F314" s="39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38">
        <v>311</v>
      </c>
      <c r="B315" s="39"/>
      <c r="C315" s="39"/>
      <c r="D315" s="39"/>
      <c r="E315" s="39"/>
      <c r="F315" s="39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38">
        <v>312</v>
      </c>
      <c r="B316" s="39"/>
      <c r="C316" s="39"/>
      <c r="D316" s="39"/>
      <c r="E316" s="39"/>
      <c r="F316" s="39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38">
        <v>313</v>
      </c>
      <c r="B317" s="39"/>
      <c r="C317" s="39"/>
      <c r="D317" s="39"/>
      <c r="E317" s="39"/>
      <c r="F317" s="39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38">
        <v>314</v>
      </c>
      <c r="B318" s="39"/>
      <c r="C318" s="39"/>
      <c r="D318" s="39"/>
      <c r="E318" s="39"/>
      <c r="F318" s="39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38">
        <v>315</v>
      </c>
      <c r="B319" s="39"/>
      <c r="C319" s="39"/>
      <c r="D319" s="39"/>
      <c r="E319" s="39"/>
      <c r="F319" s="39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38">
        <v>316</v>
      </c>
      <c r="B320" s="39"/>
      <c r="C320" s="39"/>
      <c r="D320" s="39"/>
      <c r="E320" s="39"/>
      <c r="F320" s="39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38">
        <v>317</v>
      </c>
      <c r="B321" s="39"/>
      <c r="C321" s="39"/>
      <c r="D321" s="39"/>
      <c r="E321" s="39"/>
      <c r="F321" s="39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38">
        <v>318</v>
      </c>
      <c r="B322" s="39"/>
      <c r="C322" s="39"/>
      <c r="D322" s="39"/>
      <c r="E322" s="39"/>
      <c r="F322" s="39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38">
        <v>319</v>
      </c>
      <c r="B323" s="39"/>
      <c r="C323" s="39"/>
      <c r="D323" s="39"/>
      <c r="E323" s="39"/>
      <c r="F323" s="39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38">
        <v>320</v>
      </c>
      <c r="B324" s="39"/>
      <c r="C324" s="39"/>
      <c r="D324" s="39"/>
      <c r="E324" s="39"/>
      <c r="F324" s="39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38">
        <v>321</v>
      </c>
      <c r="B325" s="39"/>
      <c r="C325" s="39"/>
      <c r="D325" s="39"/>
      <c r="E325" s="39"/>
      <c r="F325" s="39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38">
        <v>322</v>
      </c>
      <c r="B326" s="39"/>
      <c r="C326" s="39"/>
      <c r="D326" s="39"/>
      <c r="E326" s="39"/>
      <c r="F326" s="39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38">
        <v>323</v>
      </c>
      <c r="B327" s="39"/>
      <c r="C327" s="39"/>
      <c r="D327" s="39"/>
      <c r="E327" s="39"/>
      <c r="F327" s="39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38">
        <v>324</v>
      </c>
      <c r="B328" s="39"/>
      <c r="C328" s="39"/>
      <c r="D328" s="39"/>
      <c r="E328" s="39"/>
      <c r="F328" s="39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38">
        <v>325</v>
      </c>
      <c r="B329" s="39"/>
      <c r="C329" s="39"/>
      <c r="D329" s="39"/>
      <c r="E329" s="39"/>
      <c r="F329" s="39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38">
        <v>326</v>
      </c>
      <c r="B330" s="39"/>
      <c r="C330" s="39"/>
      <c r="D330" s="39"/>
      <c r="E330" s="39"/>
      <c r="F330" s="39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38">
        <v>327</v>
      </c>
      <c r="B331" s="39"/>
      <c r="C331" s="39"/>
      <c r="D331" s="39"/>
      <c r="E331" s="39"/>
      <c r="F331" s="39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38">
        <v>328</v>
      </c>
      <c r="B332" s="39"/>
      <c r="C332" s="39"/>
      <c r="D332" s="39"/>
      <c r="E332" s="39"/>
      <c r="F332" s="39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38">
        <v>329</v>
      </c>
      <c r="B333" s="39"/>
      <c r="C333" s="39"/>
      <c r="D333" s="39"/>
      <c r="E333" s="39"/>
      <c r="F333" s="39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38">
        <v>330</v>
      </c>
      <c r="B334" s="39"/>
      <c r="C334" s="39"/>
      <c r="D334" s="39"/>
      <c r="E334" s="39"/>
      <c r="F334" s="39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38">
        <v>331</v>
      </c>
      <c r="B335" s="39"/>
      <c r="C335" s="39"/>
      <c r="D335" s="39"/>
      <c r="E335" s="39"/>
      <c r="F335" s="39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38">
        <v>332</v>
      </c>
      <c r="B336" s="39"/>
      <c r="C336" s="39"/>
      <c r="D336" s="39"/>
      <c r="E336" s="39"/>
      <c r="F336" s="39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38">
        <v>333</v>
      </c>
      <c r="B337" s="39"/>
      <c r="C337" s="39"/>
      <c r="D337" s="39"/>
      <c r="E337" s="39"/>
      <c r="F337" s="39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38">
        <v>334</v>
      </c>
      <c r="B338" s="39"/>
      <c r="C338" s="39"/>
      <c r="D338" s="39"/>
      <c r="E338" s="39"/>
      <c r="F338" s="39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38">
        <v>335</v>
      </c>
      <c r="B339" s="39"/>
      <c r="C339" s="39"/>
      <c r="D339" s="39"/>
      <c r="E339" s="39"/>
      <c r="F339" s="39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38">
        <v>336</v>
      </c>
      <c r="B340" s="39"/>
      <c r="C340" s="39"/>
      <c r="D340" s="39"/>
      <c r="E340" s="39"/>
      <c r="F340" s="39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38">
        <v>337</v>
      </c>
      <c r="B341" s="39"/>
      <c r="C341" s="39"/>
      <c r="D341" s="39"/>
      <c r="E341" s="39"/>
      <c r="F341" s="39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38">
        <v>338</v>
      </c>
      <c r="B342" s="39"/>
      <c r="C342" s="39"/>
      <c r="D342" s="39"/>
      <c r="E342" s="39"/>
      <c r="F342" s="39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38">
        <v>339</v>
      </c>
      <c r="B343" s="39"/>
      <c r="C343" s="39"/>
      <c r="D343" s="39"/>
      <c r="E343" s="39"/>
      <c r="F343" s="39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38">
        <v>340</v>
      </c>
      <c r="B344" s="39"/>
      <c r="C344" s="39"/>
      <c r="D344" s="39"/>
      <c r="E344" s="39"/>
      <c r="F344" s="39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38">
        <v>341</v>
      </c>
      <c r="B345" s="39"/>
      <c r="C345" s="39"/>
      <c r="D345" s="39"/>
      <c r="E345" s="39"/>
      <c r="F345" s="39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38">
        <v>342</v>
      </c>
      <c r="B346" s="39"/>
      <c r="C346" s="39"/>
      <c r="D346" s="39"/>
      <c r="E346" s="39"/>
      <c r="F346" s="39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38">
        <v>343</v>
      </c>
      <c r="B347" s="39"/>
      <c r="C347" s="39"/>
      <c r="D347" s="39"/>
      <c r="E347" s="39"/>
      <c r="F347" s="39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38">
        <v>344</v>
      </c>
      <c r="B348" s="39"/>
      <c r="C348" s="39"/>
      <c r="D348" s="39"/>
      <c r="E348" s="39"/>
      <c r="F348" s="39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38">
        <v>345</v>
      </c>
      <c r="B349" s="39"/>
      <c r="C349" s="39"/>
      <c r="D349" s="39"/>
      <c r="E349" s="39"/>
      <c r="F349" s="39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38">
        <v>346</v>
      </c>
      <c r="B350" s="39"/>
      <c r="C350" s="39"/>
      <c r="D350" s="39"/>
      <c r="E350" s="39"/>
      <c r="F350" s="39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38">
        <v>347</v>
      </c>
      <c r="B351" s="39"/>
      <c r="C351" s="39"/>
      <c r="D351" s="39"/>
      <c r="E351" s="39"/>
      <c r="F351" s="39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38">
        <v>348</v>
      </c>
      <c r="B352" s="39"/>
      <c r="C352" s="39"/>
      <c r="D352" s="39"/>
      <c r="E352" s="39"/>
      <c r="F352" s="39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38">
        <v>349</v>
      </c>
      <c r="B353" s="39"/>
      <c r="C353" s="39"/>
      <c r="D353" s="39"/>
      <c r="E353" s="39"/>
      <c r="F353" s="39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38">
        <v>350</v>
      </c>
      <c r="B354" s="39"/>
      <c r="C354" s="39"/>
      <c r="D354" s="39"/>
      <c r="E354" s="39"/>
      <c r="F354" s="39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38">
        <v>351</v>
      </c>
      <c r="B355" s="39"/>
      <c r="C355" s="39"/>
      <c r="D355" s="39"/>
      <c r="E355" s="39"/>
      <c r="F355" s="39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38">
        <v>352</v>
      </c>
      <c r="B356" s="39"/>
      <c r="C356" s="39"/>
      <c r="D356" s="39"/>
      <c r="E356" s="39"/>
      <c r="F356" s="39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38">
        <v>353</v>
      </c>
      <c r="B357" s="39"/>
      <c r="C357" s="39"/>
      <c r="D357" s="39"/>
      <c r="E357" s="39"/>
      <c r="F357" s="39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38">
        <v>354</v>
      </c>
      <c r="B358" s="39"/>
      <c r="C358" s="39"/>
      <c r="D358" s="39"/>
      <c r="E358" s="39"/>
      <c r="F358" s="39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38">
        <v>355</v>
      </c>
      <c r="B359" s="39"/>
      <c r="C359" s="39"/>
      <c r="D359" s="39"/>
      <c r="E359" s="39"/>
      <c r="F359" s="39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38">
        <v>356</v>
      </c>
      <c r="B360" s="39"/>
      <c r="C360" s="39"/>
      <c r="D360" s="39"/>
      <c r="E360" s="39"/>
      <c r="F360" s="39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38">
        <v>357</v>
      </c>
      <c r="B361" s="39"/>
      <c r="C361" s="39"/>
      <c r="D361" s="39"/>
      <c r="E361" s="39"/>
      <c r="F361" s="39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38">
        <v>358</v>
      </c>
      <c r="B362" s="39"/>
      <c r="C362" s="39"/>
      <c r="D362" s="39"/>
      <c r="E362" s="39"/>
      <c r="F362" s="39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38">
        <v>359</v>
      </c>
      <c r="B363" s="39"/>
      <c r="C363" s="39"/>
      <c r="D363" s="39"/>
      <c r="E363" s="39"/>
      <c r="F363" s="39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38">
        <v>360</v>
      </c>
      <c r="B364" s="39"/>
      <c r="C364" s="39"/>
      <c r="D364" s="39"/>
      <c r="E364" s="39"/>
      <c r="F364" s="39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38">
        <v>361</v>
      </c>
      <c r="B365" s="39"/>
      <c r="C365" s="39"/>
      <c r="D365" s="39"/>
      <c r="E365" s="39"/>
      <c r="F365" s="39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38">
        <v>362</v>
      </c>
      <c r="B366" s="39"/>
      <c r="C366" s="39"/>
      <c r="D366" s="39"/>
      <c r="E366" s="39"/>
      <c r="F366" s="39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38">
        <v>363</v>
      </c>
      <c r="B367" s="39"/>
      <c r="C367" s="39"/>
      <c r="D367" s="39"/>
      <c r="E367" s="39"/>
      <c r="F367" s="39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38">
        <v>364</v>
      </c>
      <c r="B368" s="39"/>
      <c r="C368" s="39"/>
      <c r="D368" s="39"/>
      <c r="E368" s="39"/>
      <c r="F368" s="39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38">
        <v>365</v>
      </c>
      <c r="B369" s="39"/>
      <c r="C369" s="39"/>
      <c r="D369" s="39"/>
      <c r="E369" s="39"/>
      <c r="F369" s="39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38">
        <v>366</v>
      </c>
      <c r="B370" s="39"/>
      <c r="C370" s="39"/>
      <c r="D370" s="39"/>
      <c r="E370" s="39"/>
      <c r="F370" s="39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38">
        <v>367</v>
      </c>
      <c r="B371" s="39"/>
      <c r="C371" s="39"/>
      <c r="D371" s="39"/>
      <c r="E371" s="39"/>
      <c r="F371" s="39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38">
        <v>368</v>
      </c>
      <c r="B372" s="39"/>
      <c r="C372" s="39"/>
      <c r="D372" s="39"/>
      <c r="E372" s="39"/>
      <c r="F372" s="39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38">
        <v>369</v>
      </c>
      <c r="B373" s="39"/>
      <c r="C373" s="39"/>
      <c r="D373" s="39"/>
      <c r="E373" s="39"/>
      <c r="F373" s="39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38">
        <v>370</v>
      </c>
      <c r="B374" s="39"/>
      <c r="C374" s="39"/>
      <c r="D374" s="39"/>
      <c r="E374" s="39"/>
      <c r="F374" s="39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38">
        <v>371</v>
      </c>
      <c r="B375" s="39"/>
      <c r="C375" s="39"/>
      <c r="D375" s="39"/>
      <c r="E375" s="39"/>
      <c r="F375" s="39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38">
        <v>372</v>
      </c>
      <c r="B376" s="39"/>
      <c r="C376" s="39"/>
      <c r="D376" s="39"/>
      <c r="E376" s="39"/>
      <c r="F376" s="39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38">
        <v>373</v>
      </c>
      <c r="B377" s="39"/>
      <c r="C377" s="39"/>
      <c r="D377" s="39"/>
      <c r="E377" s="39"/>
      <c r="F377" s="39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38">
        <v>374</v>
      </c>
      <c r="B378" s="39"/>
      <c r="C378" s="39"/>
      <c r="D378" s="39"/>
      <c r="E378" s="39"/>
      <c r="F378" s="39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38">
        <v>375</v>
      </c>
      <c r="B379" s="39"/>
      <c r="C379" s="39"/>
      <c r="D379" s="39"/>
      <c r="E379" s="39"/>
      <c r="F379" s="39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38">
        <v>376</v>
      </c>
      <c r="B380" s="39"/>
      <c r="C380" s="39"/>
      <c r="D380" s="39"/>
      <c r="E380" s="39"/>
      <c r="F380" s="39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38">
        <v>377</v>
      </c>
      <c r="B381" s="39"/>
      <c r="C381" s="39"/>
      <c r="D381" s="39"/>
      <c r="E381" s="39"/>
      <c r="F381" s="39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38">
        <v>378</v>
      </c>
      <c r="B382" s="39"/>
      <c r="C382" s="39"/>
      <c r="D382" s="39"/>
      <c r="E382" s="39"/>
      <c r="F382" s="39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38">
        <v>379</v>
      </c>
      <c r="B383" s="39"/>
      <c r="C383" s="39"/>
      <c r="D383" s="39"/>
      <c r="E383" s="39"/>
      <c r="F383" s="39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38">
        <v>380</v>
      </c>
      <c r="B384" s="39"/>
      <c r="C384" s="39"/>
      <c r="D384" s="39"/>
      <c r="E384" s="39"/>
      <c r="F384" s="39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38">
        <v>381</v>
      </c>
      <c r="B385" s="39"/>
      <c r="C385" s="39"/>
      <c r="D385" s="39"/>
      <c r="E385" s="39"/>
      <c r="F385" s="39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38">
        <v>382</v>
      </c>
      <c r="B386" s="39"/>
      <c r="C386" s="39"/>
      <c r="D386" s="39"/>
      <c r="E386" s="39"/>
      <c r="F386" s="39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38">
        <v>383</v>
      </c>
      <c r="B387" s="39"/>
      <c r="C387" s="39"/>
      <c r="D387" s="39"/>
      <c r="E387" s="39"/>
      <c r="F387" s="39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38">
        <v>384</v>
      </c>
      <c r="B388" s="39"/>
      <c r="C388" s="39"/>
      <c r="D388" s="39"/>
      <c r="E388" s="39"/>
      <c r="F388" s="39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38">
        <v>385</v>
      </c>
      <c r="B389" s="39"/>
      <c r="C389" s="39"/>
      <c r="D389" s="39"/>
      <c r="E389" s="39"/>
      <c r="F389" s="39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38">
        <v>386</v>
      </c>
      <c r="B390" s="39"/>
      <c r="C390" s="39"/>
      <c r="D390" s="39"/>
      <c r="E390" s="39"/>
      <c r="F390" s="39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38">
        <v>387</v>
      </c>
      <c r="B391" s="39"/>
      <c r="C391" s="39"/>
      <c r="D391" s="39"/>
      <c r="E391" s="39"/>
      <c r="F391" s="39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38">
        <v>388</v>
      </c>
      <c r="B392" s="39"/>
      <c r="C392" s="39"/>
      <c r="D392" s="39"/>
      <c r="E392" s="39"/>
      <c r="F392" s="39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38">
        <v>389</v>
      </c>
      <c r="B393" s="39"/>
      <c r="C393" s="39"/>
      <c r="D393" s="39"/>
      <c r="E393" s="39"/>
      <c r="F393" s="39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38">
        <v>390</v>
      </c>
      <c r="B394" s="39"/>
      <c r="C394" s="39"/>
      <c r="D394" s="39"/>
      <c r="E394" s="39"/>
      <c r="F394" s="39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38">
        <v>391</v>
      </c>
      <c r="B395" s="39"/>
      <c r="C395" s="39"/>
      <c r="D395" s="39"/>
      <c r="E395" s="39"/>
      <c r="F395" s="39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38">
        <v>392</v>
      </c>
      <c r="B396" s="39"/>
      <c r="C396" s="39"/>
      <c r="D396" s="39"/>
      <c r="E396" s="39"/>
      <c r="F396" s="39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38">
        <v>393</v>
      </c>
      <c r="B397" s="39"/>
      <c r="C397" s="39"/>
      <c r="D397" s="39"/>
      <c r="E397" s="39"/>
      <c r="F397" s="39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38">
        <v>394</v>
      </c>
      <c r="B398" s="39"/>
      <c r="C398" s="39"/>
      <c r="D398" s="39"/>
      <c r="E398" s="39"/>
      <c r="F398" s="39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38">
        <v>395</v>
      </c>
      <c r="B399" s="39"/>
      <c r="C399" s="39"/>
      <c r="D399" s="39"/>
      <c r="E399" s="39"/>
      <c r="F399" s="39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38">
        <v>396</v>
      </c>
      <c r="B400" s="39"/>
      <c r="C400" s="39"/>
      <c r="D400" s="39"/>
      <c r="E400" s="39"/>
      <c r="F400" s="39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38">
        <v>397</v>
      </c>
      <c r="B401" s="39"/>
      <c r="C401" s="39"/>
      <c r="D401" s="39"/>
      <c r="E401" s="39"/>
      <c r="F401" s="39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38">
        <v>398</v>
      </c>
      <c r="B402" s="39"/>
      <c r="C402" s="39"/>
      <c r="D402" s="39"/>
      <c r="E402" s="39"/>
      <c r="F402" s="39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38">
        <v>399</v>
      </c>
      <c r="B403" s="39"/>
      <c r="C403" s="39"/>
      <c r="D403" s="39"/>
      <c r="E403" s="39"/>
      <c r="F403" s="39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38">
        <v>400</v>
      </c>
      <c r="B404" s="39"/>
      <c r="C404" s="39"/>
      <c r="D404" s="39"/>
      <c r="E404" s="39"/>
      <c r="F404" s="39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38">
        <v>401</v>
      </c>
      <c r="B405" s="39"/>
      <c r="C405" s="39"/>
      <c r="D405" s="39"/>
      <c r="E405" s="39"/>
      <c r="F405" s="39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38">
        <v>402</v>
      </c>
      <c r="B406" s="39"/>
      <c r="C406" s="39"/>
      <c r="D406" s="39"/>
      <c r="E406" s="39"/>
      <c r="F406" s="39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38">
        <v>403</v>
      </c>
      <c r="B407" s="39"/>
      <c r="C407" s="39"/>
      <c r="D407" s="39"/>
      <c r="E407" s="39"/>
      <c r="F407" s="39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38">
        <v>404</v>
      </c>
      <c r="B408" s="39"/>
      <c r="C408" s="39"/>
      <c r="D408" s="39"/>
      <c r="E408" s="39"/>
      <c r="F408" s="39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38">
        <v>405</v>
      </c>
      <c r="B409" s="39"/>
      <c r="C409" s="39"/>
      <c r="D409" s="39"/>
      <c r="E409" s="39"/>
      <c r="F409" s="39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38">
        <v>406</v>
      </c>
      <c r="B410" s="39"/>
      <c r="C410" s="39"/>
      <c r="D410" s="39"/>
      <c r="E410" s="39"/>
      <c r="F410" s="39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38">
        <v>407</v>
      </c>
      <c r="B411" s="39"/>
      <c r="C411" s="39"/>
      <c r="D411" s="39"/>
      <c r="E411" s="39"/>
      <c r="F411" s="39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38">
        <v>408</v>
      </c>
      <c r="B412" s="39"/>
      <c r="C412" s="39"/>
      <c r="D412" s="39"/>
      <c r="E412" s="39"/>
      <c r="F412" s="39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38">
        <v>409</v>
      </c>
      <c r="B413" s="39"/>
      <c r="C413" s="39"/>
      <c r="D413" s="39"/>
      <c r="E413" s="39"/>
      <c r="F413" s="39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38">
        <v>410</v>
      </c>
      <c r="B414" s="39"/>
      <c r="C414" s="39"/>
      <c r="D414" s="39"/>
      <c r="E414" s="39"/>
      <c r="F414" s="39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38">
        <v>411</v>
      </c>
      <c r="B415" s="39"/>
      <c r="C415" s="39"/>
      <c r="D415" s="39"/>
      <c r="E415" s="39"/>
      <c r="F415" s="39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38">
        <v>412</v>
      </c>
      <c r="B416" s="39"/>
      <c r="C416" s="39"/>
      <c r="D416" s="39"/>
      <c r="E416" s="39"/>
      <c r="F416" s="39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38">
        <v>413</v>
      </c>
      <c r="B417" s="39"/>
      <c r="C417" s="39"/>
      <c r="D417" s="39"/>
      <c r="E417" s="39"/>
      <c r="F417" s="39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38">
        <v>414</v>
      </c>
      <c r="B418" s="39"/>
      <c r="C418" s="39"/>
      <c r="D418" s="39"/>
      <c r="E418" s="39"/>
      <c r="F418" s="39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38">
        <v>415</v>
      </c>
      <c r="B419" s="39"/>
      <c r="C419" s="39"/>
      <c r="D419" s="39"/>
      <c r="E419" s="39"/>
      <c r="F419" s="39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38">
        <v>416</v>
      </c>
      <c r="B420" s="39"/>
      <c r="C420" s="39"/>
      <c r="D420" s="39"/>
      <c r="E420" s="39"/>
      <c r="F420" s="39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38">
        <v>417</v>
      </c>
      <c r="B421" s="39"/>
      <c r="C421" s="39"/>
      <c r="D421" s="39"/>
      <c r="E421" s="39"/>
      <c r="F421" s="39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38">
        <v>418</v>
      </c>
      <c r="B422" s="39"/>
      <c r="C422" s="39"/>
      <c r="D422" s="39"/>
      <c r="E422" s="39"/>
      <c r="F422" s="39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38">
        <v>419</v>
      </c>
      <c r="B423" s="39"/>
      <c r="C423" s="39"/>
      <c r="D423" s="39"/>
      <c r="E423" s="39"/>
      <c r="F423" s="39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38">
        <v>420</v>
      </c>
      <c r="B424" s="39"/>
      <c r="C424" s="39"/>
      <c r="D424" s="39"/>
      <c r="E424" s="39"/>
      <c r="F424" s="39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38">
        <v>421</v>
      </c>
      <c r="B425" s="39"/>
      <c r="C425" s="39"/>
      <c r="D425" s="39"/>
      <c r="E425" s="39"/>
      <c r="F425" s="39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38">
        <v>422</v>
      </c>
      <c r="B426" s="39"/>
      <c r="C426" s="39"/>
      <c r="D426" s="39"/>
      <c r="E426" s="39"/>
      <c r="F426" s="39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38">
        <v>423</v>
      </c>
      <c r="B427" s="39"/>
      <c r="C427" s="39"/>
      <c r="D427" s="39"/>
      <c r="E427" s="39"/>
      <c r="F427" s="39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38">
        <v>424</v>
      </c>
      <c r="B428" s="39"/>
      <c r="C428" s="39"/>
      <c r="D428" s="39"/>
      <c r="E428" s="39"/>
      <c r="F428" s="39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38">
        <v>425</v>
      </c>
      <c r="B429" s="39"/>
      <c r="C429" s="39"/>
      <c r="D429" s="39"/>
      <c r="E429" s="39"/>
      <c r="F429" s="39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38">
        <v>426</v>
      </c>
      <c r="B430" s="39"/>
      <c r="C430" s="39"/>
      <c r="D430" s="39"/>
      <c r="E430" s="39"/>
      <c r="F430" s="39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38">
        <v>427</v>
      </c>
      <c r="B431" s="39"/>
      <c r="C431" s="39"/>
      <c r="D431" s="39"/>
      <c r="E431" s="39"/>
      <c r="F431" s="39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38">
        <v>428</v>
      </c>
      <c r="B432" s="39"/>
      <c r="C432" s="39"/>
      <c r="D432" s="39"/>
      <c r="E432" s="39"/>
      <c r="F432" s="39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38">
        <v>429</v>
      </c>
      <c r="B433" s="39"/>
      <c r="C433" s="39"/>
      <c r="D433" s="39"/>
      <c r="E433" s="39"/>
      <c r="F433" s="39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38">
        <v>430</v>
      </c>
      <c r="B434" s="39"/>
      <c r="C434" s="39"/>
      <c r="D434" s="39"/>
      <c r="E434" s="39"/>
      <c r="F434" s="39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38">
        <v>431</v>
      </c>
      <c r="B435" s="39"/>
      <c r="C435" s="39"/>
      <c r="D435" s="39"/>
      <c r="E435" s="39"/>
      <c r="F435" s="39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38">
        <v>432</v>
      </c>
      <c r="B436" s="39"/>
      <c r="C436" s="39"/>
      <c r="D436" s="39"/>
      <c r="E436" s="39"/>
      <c r="F436" s="39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25">
      <c r="A437" s="38">
        <v>433</v>
      </c>
      <c r="B437" s="39"/>
      <c r="C437" s="39"/>
      <c r="D437" s="39"/>
      <c r="E437" s="39"/>
      <c r="F437" s="39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25">
      <c r="A438" s="38">
        <v>434</v>
      </c>
      <c r="B438" s="39"/>
      <c r="C438" s="39"/>
      <c r="D438" s="39"/>
      <c r="E438" s="39"/>
      <c r="F438" s="39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25">
      <c r="A439" s="38">
        <v>435</v>
      </c>
      <c r="B439" s="39"/>
      <c r="C439" s="39"/>
      <c r="D439" s="39"/>
      <c r="E439" s="39"/>
      <c r="F439" s="39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25">
      <c r="A440" s="38">
        <v>436</v>
      </c>
      <c r="B440" s="39"/>
      <c r="C440" s="39"/>
      <c r="D440" s="39"/>
      <c r="E440" s="39"/>
      <c r="F440" s="39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25">
      <c r="A441" s="38">
        <v>437</v>
      </c>
      <c r="B441" s="39"/>
      <c r="C441" s="39"/>
      <c r="D441" s="39"/>
      <c r="E441" s="39"/>
      <c r="F441" s="39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25">
      <c r="A442" s="38">
        <v>438</v>
      </c>
      <c r="B442" s="39"/>
      <c r="C442" s="39"/>
      <c r="D442" s="39"/>
      <c r="E442" s="39"/>
      <c r="F442" s="39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25">
      <c r="A443" s="38">
        <v>439</v>
      </c>
      <c r="B443" s="39"/>
      <c r="C443" s="39"/>
      <c r="D443" s="39"/>
      <c r="E443" s="39"/>
      <c r="F443" s="39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25">
      <c r="A444" s="38">
        <v>440</v>
      </c>
      <c r="B444" s="39"/>
      <c r="C444" s="39"/>
      <c r="D444" s="39"/>
      <c r="E444" s="39"/>
      <c r="F444" s="39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25">
      <c r="A445" s="38">
        <v>441</v>
      </c>
      <c r="B445" s="39"/>
      <c r="C445" s="39"/>
      <c r="D445" s="39"/>
      <c r="E445" s="39"/>
      <c r="F445" s="39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25">
      <c r="A446" s="38">
        <v>442</v>
      </c>
      <c r="B446" s="39"/>
      <c r="C446" s="39"/>
      <c r="D446" s="39"/>
      <c r="E446" s="39"/>
      <c r="F446" s="39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25">
      <c r="A447" s="38">
        <v>443</v>
      </c>
      <c r="B447" s="39"/>
      <c r="C447" s="39"/>
      <c r="D447" s="39"/>
      <c r="E447" s="39"/>
      <c r="F447" s="39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38">
        <v>444</v>
      </c>
      <c r="B448" s="39"/>
      <c r="C448" s="39"/>
      <c r="D448" s="39"/>
      <c r="E448" s="39"/>
      <c r="F448" s="39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25">
      <c r="A449" s="38">
        <v>445</v>
      </c>
      <c r="B449" s="39"/>
      <c r="C449" s="39"/>
      <c r="D449" s="39"/>
      <c r="E449" s="39"/>
      <c r="F449" s="39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25">
      <c r="A450" s="38">
        <v>446</v>
      </c>
      <c r="B450" s="39"/>
      <c r="C450" s="39"/>
      <c r="D450" s="39"/>
      <c r="E450" s="39"/>
      <c r="F450" s="39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25">
      <c r="A451" s="38">
        <v>447</v>
      </c>
      <c r="B451" s="39"/>
      <c r="C451" s="39"/>
      <c r="D451" s="39"/>
      <c r="E451" s="39"/>
      <c r="F451" s="39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25">
      <c r="A452" s="38">
        <v>448</v>
      </c>
      <c r="B452" s="39"/>
      <c r="C452" s="39"/>
      <c r="D452" s="39"/>
      <c r="E452" s="39"/>
      <c r="F452" s="39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25">
      <c r="A453" s="38">
        <v>449</v>
      </c>
      <c r="B453" s="39"/>
      <c r="C453" s="39"/>
      <c r="D453" s="39"/>
      <c r="E453" s="39"/>
      <c r="F453" s="39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25">
      <c r="A454" s="38">
        <v>450</v>
      </c>
      <c r="B454" s="39"/>
      <c r="C454" s="39"/>
      <c r="D454" s="39"/>
      <c r="E454" s="39"/>
      <c r="F454" s="39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25">
      <c r="A455" s="38">
        <v>451</v>
      </c>
      <c r="B455" s="39"/>
      <c r="C455" s="39"/>
      <c r="D455" s="39"/>
      <c r="E455" s="39"/>
      <c r="F455" s="39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25">
      <c r="A456" s="38">
        <v>452</v>
      </c>
      <c r="B456" s="39"/>
      <c r="C456" s="39"/>
      <c r="D456" s="39"/>
      <c r="E456" s="39"/>
      <c r="F456" s="39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25">
      <c r="A457" s="38">
        <v>453</v>
      </c>
      <c r="B457" s="39"/>
      <c r="C457" s="39"/>
      <c r="D457" s="39"/>
      <c r="E457" s="39"/>
      <c r="F457" s="39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25">
      <c r="A458" s="38">
        <v>454</v>
      </c>
      <c r="B458" s="39"/>
      <c r="C458" s="39"/>
      <c r="D458" s="39"/>
      <c r="E458" s="39"/>
      <c r="F458" s="39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25">
      <c r="A459" s="38">
        <v>455</v>
      </c>
      <c r="B459" s="39"/>
      <c r="C459" s="39"/>
      <c r="D459" s="39"/>
      <c r="E459" s="39"/>
      <c r="F459" s="39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25">
      <c r="A460" s="38">
        <v>456</v>
      </c>
      <c r="B460" s="39"/>
      <c r="C460" s="39"/>
      <c r="D460" s="39"/>
      <c r="E460" s="39"/>
      <c r="F460" s="39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25">
      <c r="A461" s="38">
        <v>457</v>
      </c>
      <c r="B461" s="39"/>
      <c r="C461" s="39"/>
      <c r="D461" s="39"/>
      <c r="E461" s="39"/>
      <c r="F461" s="39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25">
      <c r="A462" s="38">
        <v>458</v>
      </c>
      <c r="B462" s="39"/>
      <c r="C462" s="39"/>
      <c r="D462" s="39"/>
      <c r="E462" s="39"/>
      <c r="F462" s="39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25">
      <c r="A463" s="38">
        <v>459</v>
      </c>
      <c r="B463" s="39"/>
      <c r="C463" s="39"/>
      <c r="D463" s="39"/>
      <c r="E463" s="39"/>
      <c r="F463" s="39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25">
      <c r="A464" s="38">
        <v>460</v>
      </c>
      <c r="B464" s="39"/>
      <c r="C464" s="39"/>
      <c r="D464" s="39"/>
      <c r="E464" s="39"/>
      <c r="F464" s="39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25">
      <c r="A465" s="38">
        <v>461</v>
      </c>
      <c r="B465" s="39"/>
      <c r="C465" s="39"/>
      <c r="D465" s="39"/>
      <c r="E465" s="39"/>
      <c r="F465" s="39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25">
      <c r="A466" s="38">
        <v>462</v>
      </c>
      <c r="B466" s="39"/>
      <c r="C466" s="39"/>
      <c r="D466" s="39"/>
      <c r="E466" s="39"/>
      <c r="F466" s="39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38">
        <v>463</v>
      </c>
      <c r="B467" s="39"/>
      <c r="C467" s="39"/>
      <c r="D467" s="39"/>
      <c r="E467" s="39"/>
      <c r="F467" s="39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25">
      <c r="A468" s="38">
        <v>464</v>
      </c>
      <c r="B468" s="39"/>
      <c r="C468" s="39"/>
      <c r="D468" s="39"/>
      <c r="E468" s="39"/>
      <c r="F468" s="39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25">
      <c r="A469" s="38">
        <v>465</v>
      </c>
      <c r="B469" s="39"/>
      <c r="C469" s="39"/>
      <c r="D469" s="39"/>
      <c r="E469" s="39"/>
      <c r="F469" s="39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25">
      <c r="A470" s="38">
        <v>466</v>
      </c>
      <c r="B470" s="39"/>
      <c r="C470" s="39"/>
      <c r="D470" s="39"/>
      <c r="E470" s="39"/>
      <c r="F470" s="39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25">
      <c r="A471" s="38">
        <v>467</v>
      </c>
      <c r="B471" s="39"/>
      <c r="C471" s="39"/>
      <c r="D471" s="39"/>
      <c r="E471" s="39"/>
      <c r="F471" s="39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25">
      <c r="A472" s="38">
        <v>468</v>
      </c>
      <c r="B472" s="39"/>
      <c r="C472" s="39"/>
      <c r="D472" s="39"/>
      <c r="E472" s="39"/>
      <c r="F472" s="39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25">
      <c r="A473" s="38">
        <v>469</v>
      </c>
      <c r="B473" s="39"/>
      <c r="C473" s="39"/>
      <c r="D473" s="39"/>
      <c r="E473" s="39"/>
      <c r="F473" s="39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25">
      <c r="A474" s="38">
        <v>470</v>
      </c>
      <c r="B474" s="39"/>
      <c r="C474" s="39"/>
      <c r="D474" s="39"/>
      <c r="E474" s="39"/>
      <c r="F474" s="39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25">
      <c r="A475" s="38">
        <v>471</v>
      </c>
      <c r="B475" s="39"/>
      <c r="C475" s="39"/>
      <c r="D475" s="39"/>
      <c r="E475" s="39"/>
      <c r="F475" s="39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25">
      <c r="A476" s="38">
        <v>472</v>
      </c>
      <c r="B476" s="39"/>
      <c r="C476" s="39"/>
      <c r="D476" s="39"/>
      <c r="E476" s="39"/>
      <c r="F476" s="39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25">
      <c r="A477" s="38">
        <v>473</v>
      </c>
      <c r="B477" s="39"/>
      <c r="C477" s="39"/>
      <c r="D477" s="39"/>
      <c r="E477" s="39"/>
      <c r="F477" s="39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25">
      <c r="A478" s="38">
        <v>474</v>
      </c>
      <c r="B478" s="39"/>
      <c r="C478" s="39"/>
      <c r="D478" s="39"/>
      <c r="E478" s="39"/>
      <c r="F478" s="39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25">
      <c r="A479" s="38">
        <v>475</v>
      </c>
      <c r="B479" s="39"/>
      <c r="C479" s="39"/>
      <c r="D479" s="39"/>
      <c r="E479" s="39"/>
      <c r="F479" s="39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25">
      <c r="A480" s="38">
        <v>476</v>
      </c>
      <c r="B480" s="39"/>
      <c r="C480" s="39"/>
      <c r="D480" s="39"/>
      <c r="E480" s="39"/>
      <c r="F480" s="39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25">
      <c r="A481" s="38">
        <v>477</v>
      </c>
      <c r="B481" s="39"/>
      <c r="C481" s="39"/>
      <c r="D481" s="39"/>
      <c r="E481" s="39"/>
      <c r="F481" s="39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25">
      <c r="A482" s="38">
        <v>478</v>
      </c>
      <c r="B482" s="39"/>
      <c r="C482" s="39"/>
      <c r="D482" s="39"/>
      <c r="E482" s="39"/>
      <c r="F482" s="39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25">
      <c r="A483" s="38">
        <v>479</v>
      </c>
      <c r="B483" s="39"/>
      <c r="C483" s="39"/>
      <c r="D483" s="39"/>
      <c r="E483" s="39"/>
      <c r="F483" s="39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25">
      <c r="A484" s="38">
        <v>480</v>
      </c>
      <c r="B484" s="39"/>
      <c r="C484" s="39"/>
      <c r="D484" s="39"/>
      <c r="E484" s="39"/>
      <c r="F484" s="39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25">
      <c r="A485" s="38">
        <v>481</v>
      </c>
      <c r="B485" s="39"/>
      <c r="C485" s="39"/>
      <c r="D485" s="39"/>
      <c r="E485" s="39"/>
      <c r="F485" s="39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25">
      <c r="A486" s="38">
        <v>482</v>
      </c>
      <c r="B486" s="39"/>
      <c r="C486" s="39"/>
      <c r="D486" s="39"/>
      <c r="E486" s="39"/>
      <c r="F486" s="39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25">
      <c r="A487" s="38">
        <v>483</v>
      </c>
      <c r="B487" s="39"/>
      <c r="C487" s="39"/>
      <c r="D487" s="39"/>
      <c r="E487" s="39"/>
      <c r="F487" s="39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25">
      <c r="A488" s="38">
        <v>484</v>
      </c>
      <c r="B488" s="39"/>
      <c r="C488" s="39"/>
      <c r="D488" s="39"/>
      <c r="E488" s="39"/>
      <c r="F488" s="39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25">
      <c r="A489" s="38">
        <v>485</v>
      </c>
      <c r="B489" s="39"/>
      <c r="C489" s="39"/>
      <c r="D489" s="39"/>
      <c r="E489" s="39"/>
      <c r="F489" s="39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25">
      <c r="A490" s="38">
        <v>486</v>
      </c>
      <c r="B490" s="39"/>
      <c r="C490" s="39"/>
      <c r="D490" s="39"/>
      <c r="E490" s="39"/>
      <c r="F490" s="39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25">
      <c r="A491" s="38">
        <v>487</v>
      </c>
      <c r="B491" s="39"/>
      <c r="C491" s="39"/>
      <c r="D491" s="39"/>
      <c r="E491" s="39"/>
      <c r="F491" s="39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25">
      <c r="A492" s="38">
        <v>488</v>
      </c>
      <c r="B492" s="39"/>
      <c r="C492" s="39"/>
      <c r="D492" s="39"/>
      <c r="E492" s="39"/>
      <c r="F492" s="39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25">
      <c r="A493" s="38">
        <v>489</v>
      </c>
      <c r="B493" s="39"/>
      <c r="C493" s="39"/>
      <c r="D493" s="39"/>
      <c r="E493" s="39"/>
      <c r="F493" s="39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25">
      <c r="A494" s="38">
        <v>490</v>
      </c>
      <c r="B494" s="39"/>
      <c r="C494" s="39"/>
      <c r="D494" s="39"/>
      <c r="E494" s="39"/>
      <c r="F494" s="39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25">
      <c r="A495" s="38">
        <v>491</v>
      </c>
      <c r="B495" s="39"/>
      <c r="C495" s="39"/>
      <c r="D495" s="39"/>
      <c r="E495" s="39"/>
      <c r="F495" s="39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25">
      <c r="A496" s="38">
        <v>492</v>
      </c>
      <c r="B496" s="39"/>
      <c r="C496" s="39"/>
      <c r="D496" s="39"/>
      <c r="E496" s="39"/>
      <c r="F496" s="39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25">
      <c r="A497" s="38">
        <v>493</v>
      </c>
      <c r="B497" s="39"/>
      <c r="C497" s="39"/>
      <c r="D497" s="39"/>
      <c r="E497" s="39"/>
      <c r="F497" s="39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25">
      <c r="A498" s="38">
        <v>494</v>
      </c>
      <c r="B498" s="39"/>
      <c r="C498" s="39"/>
      <c r="D498" s="39"/>
      <c r="E498" s="39"/>
      <c r="F498" s="39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25">
      <c r="A499" s="38">
        <v>495</v>
      </c>
      <c r="B499" s="39"/>
      <c r="C499" s="39"/>
      <c r="D499" s="39"/>
      <c r="E499" s="39"/>
      <c r="F499" s="39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25">
      <c r="A500" s="38">
        <v>496</v>
      </c>
      <c r="B500" s="39"/>
      <c r="C500" s="39"/>
      <c r="D500" s="39"/>
      <c r="E500" s="39"/>
      <c r="F500" s="39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25">
      <c r="A501" s="38">
        <v>497</v>
      </c>
      <c r="B501" s="39"/>
      <c r="C501" s="39"/>
      <c r="D501" s="39"/>
      <c r="E501" s="39"/>
      <c r="F501" s="39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25">
      <c r="A502" s="38">
        <v>498</v>
      </c>
      <c r="B502" s="39"/>
      <c r="C502" s="39"/>
      <c r="D502" s="39"/>
      <c r="E502" s="39"/>
      <c r="F502" s="39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25">
      <c r="A503" s="38">
        <v>499</v>
      </c>
      <c r="B503" s="39"/>
      <c r="C503" s="39"/>
      <c r="D503" s="39"/>
      <c r="E503" s="39"/>
      <c r="F503" s="39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25">
      <c r="A504" s="38">
        <v>500</v>
      </c>
      <c r="B504" s="39"/>
      <c r="C504" s="39"/>
      <c r="D504" s="39"/>
      <c r="E504" s="39"/>
      <c r="F504" s="39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25">
      <c r="A505" s="38">
        <v>501</v>
      </c>
      <c r="B505" s="39"/>
      <c r="C505" s="39"/>
      <c r="D505" s="39"/>
      <c r="E505" s="39"/>
      <c r="F505" s="39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25">
      <c r="A506" s="38">
        <v>502</v>
      </c>
      <c r="B506" s="39"/>
      <c r="C506" s="39"/>
      <c r="D506" s="39"/>
      <c r="E506" s="39"/>
      <c r="F506" s="39"/>
      <c r="H506" s="1"/>
      <c r="I506" s="1"/>
      <c r="J506" s="1"/>
      <c r="K506" s="1"/>
      <c r="L506" s="1"/>
      <c r="M506" s="1"/>
      <c r="N506" s="1"/>
      <c r="O506" s="1"/>
      <c r="P506" s="1"/>
    </row>
    <row r="507" spans="1:16" x14ac:dyDescent="0.25">
      <c r="A507" s="38">
        <v>503</v>
      </c>
      <c r="B507" s="39"/>
      <c r="C507" s="39"/>
      <c r="D507" s="39"/>
      <c r="E507" s="39"/>
      <c r="F507" s="39"/>
      <c r="H507" s="1"/>
      <c r="I507" s="1"/>
      <c r="J507" s="1"/>
      <c r="K507" s="1"/>
      <c r="L507" s="1"/>
      <c r="M507" s="1"/>
      <c r="N507" s="1"/>
      <c r="O507" s="1"/>
      <c r="P507" s="1"/>
    </row>
    <row r="508" spans="1:16" x14ac:dyDescent="0.25">
      <c r="A508" s="38">
        <v>504</v>
      </c>
      <c r="B508" s="39"/>
      <c r="C508" s="39"/>
      <c r="D508" s="39"/>
      <c r="E508" s="39"/>
      <c r="F508" s="39"/>
      <c r="H508" s="1"/>
      <c r="I508" s="1"/>
      <c r="J508" s="1"/>
      <c r="K508" s="1"/>
      <c r="L508" s="1"/>
      <c r="M508" s="1"/>
      <c r="N508" s="1"/>
      <c r="O508" s="1"/>
      <c r="P508" s="1"/>
    </row>
    <row r="509" spans="1:16" x14ac:dyDescent="0.25">
      <c r="A509" s="38">
        <v>505</v>
      </c>
      <c r="B509" s="39"/>
      <c r="C509" s="39"/>
      <c r="D509" s="39"/>
      <c r="E509" s="39"/>
      <c r="F509" s="39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25">
      <c r="A510" s="38">
        <v>506</v>
      </c>
      <c r="B510" s="39"/>
      <c r="C510" s="39"/>
      <c r="D510" s="39"/>
      <c r="E510" s="39"/>
      <c r="F510" s="39"/>
      <c r="H510" s="1"/>
      <c r="I510" s="1"/>
      <c r="J510" s="1"/>
      <c r="K510" s="1"/>
      <c r="L510" s="1"/>
      <c r="M510" s="1"/>
      <c r="N510" s="1"/>
      <c r="O510" s="1"/>
      <c r="P510" s="1"/>
    </row>
    <row r="511" spans="1:16" x14ac:dyDescent="0.25">
      <c r="A511" s="38">
        <v>507</v>
      </c>
      <c r="B511" s="39"/>
      <c r="C511" s="39"/>
      <c r="D511" s="39"/>
      <c r="E511" s="39"/>
      <c r="F511" s="39"/>
      <c r="H511" s="1"/>
      <c r="I511" s="1"/>
      <c r="J511" s="1"/>
      <c r="K511" s="1"/>
      <c r="L511" s="1"/>
      <c r="M511" s="1"/>
      <c r="N511" s="1"/>
      <c r="O511" s="1"/>
      <c r="P511" s="1"/>
    </row>
    <row r="512" spans="1:16" x14ac:dyDescent="0.25">
      <c r="A512" s="38">
        <v>508</v>
      </c>
      <c r="B512" s="39"/>
      <c r="C512" s="39"/>
      <c r="D512" s="39"/>
      <c r="E512" s="39"/>
      <c r="F512" s="39"/>
      <c r="H512" s="1"/>
      <c r="I512" s="1"/>
      <c r="J512" s="1"/>
      <c r="K512" s="1"/>
      <c r="L512" s="1"/>
      <c r="M512" s="1"/>
      <c r="N512" s="1"/>
      <c r="O512" s="1"/>
      <c r="P512" s="1"/>
    </row>
    <row r="513" spans="1:16" x14ac:dyDescent="0.25">
      <c r="A513" s="38">
        <v>509</v>
      </c>
      <c r="B513" s="39"/>
      <c r="C513" s="39"/>
      <c r="D513" s="39"/>
      <c r="E513" s="39"/>
      <c r="F513" s="39"/>
      <c r="H513" s="1"/>
      <c r="I513" s="1"/>
      <c r="J513" s="1"/>
      <c r="K513" s="1"/>
      <c r="L513" s="1"/>
      <c r="M513" s="1"/>
      <c r="N513" s="1"/>
      <c r="O513" s="1"/>
      <c r="P513" s="1"/>
    </row>
    <row r="514" spans="1:16" x14ac:dyDescent="0.25">
      <c r="A514" s="38">
        <v>510</v>
      </c>
      <c r="B514" s="39"/>
      <c r="C514" s="39"/>
      <c r="D514" s="39"/>
      <c r="E514" s="39"/>
      <c r="F514" s="39"/>
      <c r="H514" s="1"/>
      <c r="I514" s="1"/>
      <c r="J514" s="1"/>
      <c r="K514" s="1"/>
      <c r="L514" s="1"/>
      <c r="M514" s="1"/>
      <c r="N514" s="1"/>
      <c r="O514" s="1"/>
      <c r="P514" s="1"/>
    </row>
    <row r="515" spans="1:16" x14ac:dyDescent="0.25">
      <c r="A515" s="38">
        <v>511</v>
      </c>
      <c r="B515" s="39"/>
      <c r="C515" s="39"/>
      <c r="D515" s="39"/>
      <c r="E515" s="39"/>
      <c r="F515" s="39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25">
      <c r="A516" s="38">
        <v>512</v>
      </c>
      <c r="B516" s="39"/>
      <c r="C516" s="39"/>
      <c r="D516" s="39"/>
      <c r="E516" s="39"/>
      <c r="F516" s="39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25">
      <c r="A517" s="38">
        <v>513</v>
      </c>
      <c r="B517" s="39"/>
      <c r="C517" s="39"/>
      <c r="D517" s="39"/>
      <c r="E517" s="39"/>
      <c r="F517" s="39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25">
      <c r="A518" s="38">
        <v>514</v>
      </c>
      <c r="B518" s="39"/>
      <c r="C518" s="39"/>
      <c r="D518" s="39"/>
      <c r="E518" s="39"/>
      <c r="F518" s="39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25">
      <c r="A519" s="38">
        <v>515</v>
      </c>
      <c r="B519" s="39"/>
      <c r="C519" s="39"/>
      <c r="D519" s="39"/>
      <c r="E519" s="39"/>
      <c r="F519" s="39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A520" s="38">
        <v>516</v>
      </c>
      <c r="B520" s="39"/>
      <c r="C520" s="39"/>
      <c r="D520" s="39"/>
      <c r="E520" s="39"/>
      <c r="F520" s="39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25">
      <c r="A521" s="38">
        <v>517</v>
      </c>
      <c r="B521" s="39"/>
      <c r="C521" s="39"/>
      <c r="D521" s="39"/>
      <c r="E521" s="39"/>
      <c r="F521" s="39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25">
      <c r="A522" s="38">
        <v>518</v>
      </c>
      <c r="B522" s="39"/>
      <c r="C522" s="39"/>
      <c r="D522" s="39"/>
      <c r="E522" s="39"/>
      <c r="F522" s="39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25">
      <c r="A523" s="38">
        <v>519</v>
      </c>
      <c r="B523" s="39"/>
      <c r="C523" s="39"/>
      <c r="D523" s="39"/>
      <c r="E523" s="39"/>
      <c r="F523" s="39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25">
      <c r="A524" s="38">
        <v>520</v>
      </c>
      <c r="B524" s="39"/>
      <c r="C524" s="39"/>
      <c r="D524" s="39"/>
      <c r="E524" s="39"/>
      <c r="F524" s="39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25">
      <c r="A525" s="38">
        <v>521</v>
      </c>
      <c r="B525" s="39"/>
      <c r="C525" s="39"/>
      <c r="D525" s="39"/>
      <c r="E525" s="39"/>
      <c r="F525" s="39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25">
      <c r="A526" s="38">
        <v>522</v>
      </c>
      <c r="B526" s="39"/>
      <c r="C526" s="39"/>
      <c r="D526" s="39"/>
      <c r="E526" s="39"/>
      <c r="F526" s="39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25">
      <c r="A527" s="38">
        <v>523</v>
      </c>
      <c r="B527" s="39"/>
      <c r="C527" s="39"/>
      <c r="D527" s="39"/>
      <c r="E527" s="39"/>
      <c r="F527" s="39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25">
      <c r="A528" s="38">
        <v>524</v>
      </c>
      <c r="B528" s="39"/>
      <c r="C528" s="39"/>
      <c r="D528" s="39"/>
      <c r="E528" s="39"/>
      <c r="F528" s="39"/>
      <c r="H528" s="1"/>
      <c r="I528" s="1"/>
      <c r="J528" s="1"/>
      <c r="K528" s="1"/>
      <c r="L528" s="1"/>
      <c r="M528" s="1"/>
      <c r="N528" s="1"/>
      <c r="O528" s="1"/>
      <c r="P528" s="1"/>
    </row>
    <row r="529" spans="1:16" x14ac:dyDescent="0.25">
      <c r="A529" s="38">
        <v>525</v>
      </c>
      <c r="B529" s="39"/>
      <c r="C529" s="39"/>
      <c r="D529" s="39"/>
      <c r="E529" s="39"/>
      <c r="F529" s="39"/>
      <c r="H529" s="1"/>
      <c r="I529" s="1"/>
      <c r="J529" s="1"/>
      <c r="K529" s="1"/>
      <c r="L529" s="1"/>
      <c r="M529" s="1"/>
      <c r="N529" s="1"/>
      <c r="O529" s="1"/>
      <c r="P529" s="1"/>
    </row>
    <row r="530" spans="1:16" x14ac:dyDescent="0.25">
      <c r="A530" s="38">
        <v>526</v>
      </c>
      <c r="B530" s="39"/>
      <c r="C530" s="39"/>
      <c r="D530" s="39"/>
      <c r="E530" s="39"/>
      <c r="F530" s="39"/>
      <c r="H530" s="1"/>
      <c r="I530" s="1"/>
      <c r="J530" s="1"/>
      <c r="K530" s="1"/>
      <c r="L530" s="1"/>
      <c r="M530" s="1"/>
      <c r="N530" s="1"/>
      <c r="O530" s="1"/>
      <c r="P530" s="1"/>
    </row>
    <row r="531" spans="1:16" x14ac:dyDescent="0.25">
      <c r="A531" s="38">
        <v>527</v>
      </c>
      <c r="B531" s="39"/>
      <c r="C531" s="39"/>
      <c r="D531" s="39"/>
      <c r="E531" s="39"/>
      <c r="F531" s="39"/>
      <c r="H531" s="1"/>
      <c r="I531" s="1"/>
      <c r="J531" s="1"/>
      <c r="K531" s="1"/>
      <c r="L531" s="1"/>
      <c r="M531" s="1"/>
      <c r="N531" s="1"/>
      <c r="O531" s="1"/>
      <c r="P531" s="1"/>
    </row>
    <row r="532" spans="1:16" x14ac:dyDescent="0.25">
      <c r="A532" s="38">
        <v>528</v>
      </c>
      <c r="B532" s="39"/>
      <c r="C532" s="39"/>
      <c r="D532" s="39"/>
      <c r="E532" s="39"/>
      <c r="F532" s="39"/>
      <c r="H532" s="1"/>
      <c r="I532" s="1"/>
      <c r="J532" s="1"/>
      <c r="K532" s="1"/>
      <c r="L532" s="1"/>
      <c r="M532" s="1"/>
      <c r="N532" s="1"/>
      <c r="O532" s="1"/>
      <c r="P532" s="1"/>
    </row>
    <row r="533" spans="1:16" x14ac:dyDescent="0.25">
      <c r="A533" s="38">
        <v>529</v>
      </c>
      <c r="B533" s="39"/>
      <c r="C533" s="39"/>
      <c r="D533" s="39"/>
      <c r="E533" s="39"/>
      <c r="F533" s="39"/>
      <c r="H533" s="1"/>
      <c r="I533" s="1"/>
      <c r="J533" s="1"/>
      <c r="K533" s="1"/>
      <c r="L533" s="1"/>
      <c r="M533" s="1"/>
      <c r="N533" s="1"/>
      <c r="O533" s="1"/>
      <c r="P533" s="1"/>
    </row>
    <row r="534" spans="1:16" x14ac:dyDescent="0.25">
      <c r="A534" s="38">
        <v>530</v>
      </c>
      <c r="B534" s="39"/>
      <c r="C534" s="39"/>
      <c r="D534" s="39"/>
      <c r="E534" s="39"/>
      <c r="F534" s="39"/>
      <c r="H534" s="1"/>
      <c r="I534" s="1"/>
      <c r="J534" s="1"/>
      <c r="K534" s="1"/>
      <c r="L534" s="1"/>
      <c r="M534" s="1"/>
      <c r="N534" s="1"/>
      <c r="O534" s="1"/>
      <c r="P534" s="1"/>
    </row>
    <row r="535" spans="1:16" x14ac:dyDescent="0.25">
      <c r="A535" s="38">
        <v>531</v>
      </c>
      <c r="B535" s="39"/>
      <c r="C535" s="39"/>
      <c r="D535" s="39"/>
      <c r="E535" s="39"/>
      <c r="F535" s="39"/>
      <c r="H535" s="1"/>
      <c r="I535" s="1"/>
      <c r="J535" s="1"/>
      <c r="K535" s="1"/>
      <c r="L535" s="1"/>
      <c r="M535" s="1"/>
      <c r="N535" s="1"/>
      <c r="O535" s="1"/>
      <c r="P535" s="1"/>
    </row>
    <row r="536" spans="1:16" x14ac:dyDescent="0.25">
      <c r="A536" s="38">
        <v>532</v>
      </c>
      <c r="B536" s="39"/>
      <c r="C536" s="39"/>
      <c r="D536" s="39"/>
      <c r="E536" s="39"/>
      <c r="F536" s="39"/>
      <c r="H536" s="1"/>
      <c r="I536" s="1"/>
      <c r="J536" s="1"/>
      <c r="K536" s="1"/>
      <c r="L536" s="1"/>
      <c r="M536" s="1"/>
      <c r="N536" s="1"/>
      <c r="O536" s="1"/>
      <c r="P536" s="1"/>
    </row>
    <row r="537" spans="1:16" x14ac:dyDescent="0.25">
      <c r="A537" s="38">
        <v>533</v>
      </c>
      <c r="B537" s="39"/>
      <c r="C537" s="39"/>
      <c r="D537" s="39"/>
      <c r="E537" s="39"/>
      <c r="F537" s="39"/>
      <c r="H537" s="1"/>
      <c r="I537" s="1"/>
      <c r="J537" s="1"/>
      <c r="K537" s="1"/>
      <c r="L537" s="1"/>
      <c r="M537" s="1"/>
      <c r="N537" s="1"/>
      <c r="O537" s="1"/>
      <c r="P537" s="1"/>
    </row>
    <row r="538" spans="1:16" x14ac:dyDescent="0.25">
      <c r="A538" s="38">
        <v>534</v>
      </c>
      <c r="B538" s="39"/>
      <c r="C538" s="39"/>
      <c r="D538" s="39"/>
      <c r="E538" s="39"/>
      <c r="F538" s="39"/>
      <c r="H538" s="1"/>
      <c r="I538" s="1"/>
      <c r="J538" s="1"/>
      <c r="K538" s="1"/>
      <c r="L538" s="1"/>
      <c r="M538" s="1"/>
      <c r="N538" s="1"/>
      <c r="O538" s="1"/>
      <c r="P538" s="1"/>
    </row>
    <row r="539" spans="1:16" x14ac:dyDescent="0.25">
      <c r="A539" s="38">
        <v>535</v>
      </c>
      <c r="B539" s="39"/>
      <c r="C539" s="39"/>
      <c r="D539" s="39"/>
      <c r="E539" s="39"/>
      <c r="F539" s="39"/>
      <c r="H539" s="1"/>
      <c r="I539" s="1"/>
      <c r="J539" s="1"/>
      <c r="K539" s="1"/>
      <c r="L539" s="1"/>
      <c r="M539" s="1"/>
      <c r="N539" s="1"/>
      <c r="O539" s="1"/>
      <c r="P539" s="1"/>
    </row>
    <row r="540" spans="1:16" x14ac:dyDescent="0.25">
      <c r="A540" s="38">
        <v>536</v>
      </c>
      <c r="B540" s="39"/>
      <c r="C540" s="39"/>
      <c r="D540" s="39"/>
      <c r="E540" s="39"/>
      <c r="F540" s="39"/>
      <c r="H540" s="1"/>
      <c r="I540" s="1"/>
      <c r="J540" s="1"/>
      <c r="K540" s="1"/>
      <c r="L540" s="1"/>
      <c r="M540" s="1"/>
      <c r="N540" s="1"/>
      <c r="O540" s="1"/>
      <c r="P540" s="1"/>
    </row>
    <row r="541" spans="1:16" x14ac:dyDescent="0.25">
      <c r="A541" s="38">
        <v>537</v>
      </c>
      <c r="B541" s="39"/>
      <c r="C541" s="39"/>
      <c r="D541" s="39"/>
      <c r="E541" s="39"/>
      <c r="F541" s="39"/>
      <c r="H541" s="1"/>
      <c r="I541" s="1"/>
      <c r="J541" s="1"/>
      <c r="K541" s="1"/>
      <c r="L541" s="1"/>
      <c r="M541" s="1"/>
      <c r="N541" s="1"/>
      <c r="O541" s="1"/>
      <c r="P541" s="1"/>
    </row>
    <row r="542" spans="1:16" x14ac:dyDescent="0.25">
      <c r="A542" s="38">
        <v>538</v>
      </c>
      <c r="B542" s="39"/>
      <c r="C542" s="39"/>
      <c r="D542" s="39"/>
      <c r="E542" s="39"/>
      <c r="F542" s="39"/>
      <c r="H542" s="1"/>
      <c r="I542" s="1"/>
      <c r="J542" s="1"/>
      <c r="K542" s="1"/>
      <c r="L542" s="1"/>
      <c r="M542" s="1"/>
      <c r="N542" s="1"/>
      <c r="O542" s="1"/>
      <c r="P542" s="1"/>
    </row>
    <row r="543" spans="1:16" x14ac:dyDescent="0.25">
      <c r="A543" s="38">
        <v>539</v>
      </c>
      <c r="B543" s="39"/>
      <c r="C543" s="39"/>
      <c r="D543" s="39"/>
      <c r="E543" s="39"/>
      <c r="F543" s="39"/>
      <c r="H543" s="1"/>
      <c r="I543" s="1"/>
      <c r="J543" s="1"/>
      <c r="K543" s="1"/>
      <c r="L543" s="1"/>
      <c r="M543" s="1"/>
      <c r="N543" s="1"/>
      <c r="O543" s="1"/>
      <c r="P543" s="1"/>
    </row>
    <row r="544" spans="1:16" x14ac:dyDescent="0.25">
      <c r="A544" s="38">
        <v>540</v>
      </c>
      <c r="B544" s="39"/>
      <c r="C544" s="39"/>
      <c r="D544" s="39"/>
      <c r="E544" s="39"/>
      <c r="F544" s="39"/>
      <c r="H544" s="1"/>
      <c r="I544" s="1"/>
      <c r="J544" s="1"/>
      <c r="K544" s="1"/>
      <c r="L544" s="1"/>
      <c r="M544" s="1"/>
      <c r="N544" s="1"/>
      <c r="O544" s="1"/>
      <c r="P544" s="1"/>
    </row>
    <row r="545" spans="1:16" x14ac:dyDescent="0.25">
      <c r="A545" s="38">
        <v>541</v>
      </c>
      <c r="B545" s="39"/>
      <c r="C545" s="39"/>
      <c r="D545" s="39"/>
      <c r="E545" s="39"/>
      <c r="F545" s="39"/>
      <c r="H545" s="1"/>
      <c r="I545" s="1"/>
      <c r="J545" s="1"/>
      <c r="K545" s="1"/>
      <c r="L545" s="1"/>
      <c r="M545" s="1"/>
      <c r="N545" s="1"/>
      <c r="O545" s="1"/>
      <c r="P545" s="1"/>
    </row>
    <row r="546" spans="1:16" x14ac:dyDescent="0.25">
      <c r="A546" s="38">
        <v>542</v>
      </c>
      <c r="B546" s="39"/>
      <c r="C546" s="39"/>
      <c r="D546" s="39"/>
      <c r="E546" s="39"/>
      <c r="F546" s="39"/>
      <c r="H546" s="1"/>
      <c r="I546" s="1"/>
      <c r="J546" s="1"/>
      <c r="K546" s="1"/>
      <c r="L546" s="1"/>
      <c r="M546" s="1"/>
      <c r="N546" s="1"/>
      <c r="O546" s="1"/>
      <c r="P546" s="1"/>
    </row>
    <row r="547" spans="1:16" x14ac:dyDescent="0.25">
      <c r="A547" s="38">
        <v>543</v>
      </c>
      <c r="B547" s="39"/>
      <c r="C547" s="39"/>
      <c r="D547" s="39"/>
      <c r="E547" s="39"/>
      <c r="F547" s="39"/>
      <c r="H547" s="1"/>
      <c r="I547" s="1"/>
      <c r="J547" s="1"/>
      <c r="K547" s="1"/>
      <c r="L547" s="1"/>
      <c r="M547" s="1"/>
      <c r="N547" s="1"/>
      <c r="O547" s="1"/>
      <c r="P547" s="1"/>
    </row>
    <row r="548" spans="1:16" x14ac:dyDescent="0.25">
      <c r="A548" s="38">
        <v>544</v>
      </c>
      <c r="B548" s="39"/>
      <c r="C548" s="39"/>
      <c r="D548" s="39"/>
      <c r="E548" s="39"/>
      <c r="F548" s="39"/>
      <c r="H548" s="1"/>
      <c r="I548" s="1"/>
      <c r="J548" s="1"/>
      <c r="K548" s="1"/>
      <c r="L548" s="1"/>
      <c r="M548" s="1"/>
      <c r="N548" s="1"/>
      <c r="O548" s="1"/>
      <c r="P548" s="1"/>
    </row>
    <row r="549" spans="1:16" x14ac:dyDescent="0.25">
      <c r="A549" s="38">
        <v>545</v>
      </c>
      <c r="B549" s="39"/>
      <c r="C549" s="39"/>
      <c r="D549" s="39"/>
      <c r="E549" s="39"/>
      <c r="F549" s="39"/>
      <c r="H549" s="1"/>
      <c r="I549" s="1"/>
      <c r="J549" s="1"/>
      <c r="K549" s="1"/>
      <c r="L549" s="1"/>
      <c r="M549" s="1"/>
      <c r="N549" s="1"/>
      <c r="O549" s="1"/>
      <c r="P549" s="1"/>
    </row>
    <row r="550" spans="1:16" x14ac:dyDescent="0.25">
      <c r="A550" s="38">
        <v>546</v>
      </c>
      <c r="B550" s="39"/>
      <c r="C550" s="39"/>
      <c r="D550" s="39"/>
      <c r="E550" s="39"/>
      <c r="F550" s="39"/>
      <c r="H550" s="1"/>
      <c r="I550" s="1"/>
      <c r="J550" s="1"/>
      <c r="K550" s="1"/>
      <c r="L550" s="1"/>
      <c r="M550" s="1"/>
      <c r="N550" s="1"/>
      <c r="O550" s="1"/>
      <c r="P550" s="1"/>
    </row>
    <row r="551" spans="1:16" x14ac:dyDescent="0.25">
      <c r="A551" s="38">
        <v>547</v>
      </c>
      <c r="B551" s="39"/>
      <c r="C551" s="39"/>
      <c r="D551" s="39"/>
      <c r="E551" s="39"/>
      <c r="F551" s="39"/>
      <c r="H551" s="1"/>
      <c r="I551" s="1"/>
      <c r="J551" s="1"/>
      <c r="K551" s="1"/>
      <c r="L551" s="1"/>
      <c r="M551" s="1"/>
      <c r="N551" s="1"/>
      <c r="O551" s="1"/>
      <c r="P551" s="1"/>
    </row>
    <row r="552" spans="1:16" x14ac:dyDescent="0.25">
      <c r="A552" s="38">
        <v>548</v>
      </c>
      <c r="B552" s="39"/>
      <c r="C552" s="39"/>
      <c r="D552" s="39"/>
      <c r="E552" s="39"/>
      <c r="F552" s="39"/>
      <c r="H552" s="1"/>
      <c r="I552" s="1"/>
      <c r="J552" s="1"/>
      <c r="K552" s="1"/>
      <c r="L552" s="1"/>
      <c r="M552" s="1"/>
      <c r="N552" s="1"/>
      <c r="O552" s="1"/>
      <c r="P552" s="1"/>
    </row>
    <row r="553" spans="1:16" x14ac:dyDescent="0.25">
      <c r="A553" s="38">
        <v>549</v>
      </c>
      <c r="B553" s="39"/>
      <c r="C553" s="39"/>
      <c r="D553" s="39"/>
      <c r="E553" s="39"/>
      <c r="F553" s="39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25">
      <c r="A554" s="38">
        <v>550</v>
      </c>
      <c r="B554" s="39"/>
      <c r="C554" s="39"/>
      <c r="D554" s="39"/>
      <c r="E554" s="39"/>
      <c r="F554" s="39"/>
      <c r="H554" s="1"/>
      <c r="I554" s="1"/>
      <c r="J554" s="1"/>
      <c r="K554" s="1"/>
      <c r="L554" s="1"/>
      <c r="M554" s="1"/>
      <c r="N554" s="1"/>
      <c r="O554" s="1"/>
      <c r="P554" s="1"/>
    </row>
    <row r="555" spans="1:16" x14ac:dyDescent="0.25">
      <c r="A555" s="38">
        <v>551</v>
      </c>
      <c r="B555" s="39"/>
      <c r="C555" s="39"/>
      <c r="D555" s="39"/>
      <c r="E555" s="39"/>
      <c r="F555" s="39"/>
      <c r="H555" s="1"/>
      <c r="I555" s="1"/>
      <c r="J555" s="1"/>
      <c r="K555" s="1"/>
      <c r="L555" s="1"/>
      <c r="M555" s="1"/>
      <c r="N555" s="1"/>
      <c r="O555" s="1"/>
      <c r="P555" s="1"/>
    </row>
    <row r="556" spans="1:16" x14ac:dyDescent="0.25">
      <c r="A556" s="38">
        <v>552</v>
      </c>
      <c r="B556" s="39"/>
      <c r="C556" s="39"/>
      <c r="D556" s="39"/>
      <c r="E556" s="39"/>
      <c r="F556" s="39"/>
      <c r="H556" s="1"/>
      <c r="I556" s="1"/>
      <c r="J556" s="1"/>
      <c r="K556" s="1"/>
      <c r="L556" s="1"/>
      <c r="M556" s="1"/>
      <c r="N556" s="1"/>
      <c r="O556" s="1"/>
      <c r="P556" s="1"/>
    </row>
    <row r="557" spans="1:16" x14ac:dyDescent="0.25">
      <c r="A557" s="38">
        <v>553</v>
      </c>
      <c r="B557" s="39"/>
      <c r="C557" s="39"/>
      <c r="D557" s="39"/>
      <c r="E557" s="39"/>
      <c r="F557" s="39"/>
      <c r="H557" s="1"/>
      <c r="I557" s="1"/>
      <c r="J557" s="1"/>
      <c r="K557" s="1"/>
      <c r="L557" s="1"/>
      <c r="M557" s="1"/>
      <c r="N557" s="1"/>
      <c r="O557" s="1"/>
      <c r="P557" s="1"/>
    </row>
    <row r="558" spans="1:16" x14ac:dyDescent="0.25">
      <c r="A558" s="38">
        <v>554</v>
      </c>
      <c r="B558" s="39"/>
      <c r="C558" s="39"/>
      <c r="D558" s="39"/>
      <c r="E558" s="39"/>
      <c r="F558" s="39"/>
      <c r="H558" s="1"/>
      <c r="I558" s="1"/>
      <c r="J558" s="1"/>
      <c r="K558" s="1"/>
      <c r="L558" s="1"/>
      <c r="M558" s="1"/>
      <c r="N558" s="1"/>
      <c r="O558" s="1"/>
      <c r="P558" s="1"/>
    </row>
    <row r="559" spans="1:16" x14ac:dyDescent="0.25">
      <c r="A559" s="38">
        <v>555</v>
      </c>
      <c r="B559" s="39"/>
      <c r="C559" s="39"/>
      <c r="D559" s="39"/>
      <c r="E559" s="39"/>
      <c r="F559" s="39"/>
      <c r="H559" s="1"/>
      <c r="I559" s="1"/>
      <c r="J559" s="1"/>
      <c r="K559" s="1"/>
      <c r="L559" s="1"/>
      <c r="M559" s="1"/>
      <c r="N559" s="1"/>
      <c r="O559" s="1"/>
      <c r="P559" s="1"/>
    </row>
    <row r="560" spans="1:16" x14ac:dyDescent="0.25">
      <c r="A560" s="38">
        <v>556</v>
      </c>
      <c r="B560" s="39"/>
      <c r="C560" s="39"/>
      <c r="D560" s="39"/>
      <c r="E560" s="39"/>
      <c r="F560" s="39"/>
      <c r="H560" s="1"/>
      <c r="I560" s="1"/>
      <c r="J560" s="1"/>
      <c r="K560" s="1"/>
      <c r="L560" s="1"/>
      <c r="M560" s="1"/>
      <c r="N560" s="1"/>
      <c r="O560" s="1"/>
      <c r="P560" s="1"/>
    </row>
    <row r="561" spans="1:16" x14ac:dyDescent="0.25">
      <c r="A561" s="38">
        <v>557</v>
      </c>
      <c r="B561" s="39"/>
      <c r="C561" s="39"/>
      <c r="D561" s="39"/>
      <c r="E561" s="39"/>
      <c r="F561" s="39"/>
      <c r="H561" s="1"/>
      <c r="I561" s="1"/>
      <c r="J561" s="1"/>
      <c r="K561" s="1"/>
      <c r="L561" s="1"/>
      <c r="M561" s="1"/>
      <c r="N561" s="1"/>
      <c r="O561" s="1"/>
      <c r="P561" s="1"/>
    </row>
    <row r="562" spans="1:16" x14ac:dyDescent="0.25">
      <c r="A562" s="38">
        <v>558</v>
      </c>
      <c r="B562" s="39"/>
      <c r="C562" s="39"/>
      <c r="D562" s="39"/>
      <c r="E562" s="39"/>
      <c r="F562" s="39"/>
      <c r="H562" s="1"/>
      <c r="I562" s="1"/>
      <c r="J562" s="1"/>
      <c r="K562" s="1"/>
      <c r="L562" s="1"/>
      <c r="M562" s="1"/>
      <c r="N562" s="1"/>
      <c r="O562" s="1"/>
      <c r="P562" s="1"/>
    </row>
    <row r="563" spans="1:16" x14ac:dyDescent="0.25">
      <c r="A563" s="38">
        <v>559</v>
      </c>
      <c r="B563" s="39"/>
      <c r="C563" s="39"/>
      <c r="D563" s="39"/>
      <c r="E563" s="39"/>
      <c r="F563" s="39"/>
      <c r="H563" s="1"/>
      <c r="I563" s="1"/>
      <c r="J563" s="1"/>
      <c r="K563" s="1"/>
      <c r="L563" s="1"/>
      <c r="M563" s="1"/>
      <c r="N563" s="1"/>
      <c r="O563" s="1"/>
      <c r="P563" s="1"/>
    </row>
    <row r="564" spans="1:16" x14ac:dyDescent="0.25">
      <c r="A564" s="38">
        <v>560</v>
      </c>
      <c r="B564" s="39"/>
      <c r="C564" s="39"/>
      <c r="D564" s="39"/>
      <c r="E564" s="39"/>
      <c r="F564" s="39"/>
      <c r="H564" s="1"/>
      <c r="I564" s="1"/>
      <c r="J564" s="1"/>
      <c r="K564" s="1"/>
      <c r="L564" s="1"/>
      <c r="M564" s="1"/>
      <c r="N564" s="1"/>
      <c r="O564" s="1"/>
      <c r="P564" s="1"/>
    </row>
    <row r="565" spans="1:16" x14ac:dyDescent="0.25">
      <c r="A565" s="38">
        <v>561</v>
      </c>
      <c r="B565" s="39"/>
      <c r="C565" s="39"/>
      <c r="D565" s="39"/>
      <c r="E565" s="39"/>
      <c r="F565" s="39"/>
      <c r="H565" s="1"/>
      <c r="I565" s="1"/>
      <c r="J565" s="1"/>
      <c r="K565" s="1"/>
      <c r="L565" s="1"/>
      <c r="M565" s="1"/>
      <c r="N565" s="1"/>
      <c r="O565" s="1"/>
      <c r="P565" s="1"/>
    </row>
    <row r="566" spans="1:16" x14ac:dyDescent="0.25">
      <c r="A566" s="38">
        <v>562</v>
      </c>
      <c r="B566" s="39"/>
      <c r="C566" s="39"/>
      <c r="D566" s="39"/>
      <c r="E566" s="39"/>
      <c r="F566" s="39"/>
      <c r="H566" s="1"/>
      <c r="I566" s="1"/>
      <c r="J566" s="1"/>
      <c r="K566" s="1"/>
      <c r="L566" s="1"/>
      <c r="M566" s="1"/>
      <c r="N566" s="1"/>
      <c r="O566" s="1"/>
      <c r="P566" s="1"/>
    </row>
    <row r="567" spans="1:16" x14ac:dyDescent="0.25">
      <c r="A567" s="38">
        <v>563</v>
      </c>
      <c r="B567" s="39"/>
      <c r="C567" s="39"/>
      <c r="D567" s="39"/>
      <c r="E567" s="39"/>
      <c r="F567" s="39"/>
      <c r="H567" s="1"/>
      <c r="I567" s="1"/>
      <c r="J567" s="1"/>
      <c r="K567" s="1"/>
      <c r="L567" s="1"/>
      <c r="M567" s="1"/>
      <c r="N567" s="1"/>
      <c r="O567" s="1"/>
      <c r="P567" s="1"/>
    </row>
    <row r="568" spans="1:16" x14ac:dyDescent="0.25">
      <c r="A568" s="38">
        <v>564</v>
      </c>
      <c r="B568" s="39"/>
      <c r="C568" s="39"/>
      <c r="D568" s="39"/>
      <c r="E568" s="39"/>
      <c r="F568" s="39"/>
      <c r="H568" s="1"/>
      <c r="I568" s="1"/>
      <c r="J568" s="1"/>
      <c r="K568" s="1"/>
      <c r="L568" s="1"/>
      <c r="M568" s="1"/>
      <c r="N568" s="1"/>
      <c r="O568" s="1"/>
      <c r="P568" s="1"/>
    </row>
    <row r="569" spans="1:16" x14ac:dyDescent="0.25">
      <c r="A569" s="38">
        <v>565</v>
      </c>
      <c r="B569" s="39"/>
      <c r="C569" s="39"/>
      <c r="D569" s="39"/>
      <c r="E569" s="39"/>
      <c r="F569" s="39"/>
      <c r="H569" s="1"/>
      <c r="I569" s="1"/>
      <c r="J569" s="1"/>
      <c r="K569" s="1"/>
      <c r="L569" s="1"/>
      <c r="M569" s="1"/>
      <c r="N569" s="1"/>
      <c r="O569" s="1"/>
      <c r="P569" s="1"/>
    </row>
    <row r="570" spans="1:16" x14ac:dyDescent="0.25">
      <c r="A570" s="38">
        <v>566</v>
      </c>
      <c r="B570" s="39"/>
      <c r="C570" s="39"/>
      <c r="D570" s="39"/>
      <c r="E570" s="39"/>
      <c r="F570" s="39"/>
      <c r="H570" s="1"/>
      <c r="I570" s="1"/>
      <c r="J570" s="1"/>
      <c r="K570" s="1"/>
      <c r="L570" s="1"/>
      <c r="M570" s="1"/>
      <c r="N570" s="1"/>
      <c r="O570" s="1"/>
      <c r="P570" s="1"/>
    </row>
    <row r="571" spans="1:16" x14ac:dyDescent="0.25">
      <c r="A571" s="38">
        <v>567</v>
      </c>
      <c r="B571" s="39"/>
      <c r="C571" s="39"/>
      <c r="D571" s="39"/>
      <c r="E571" s="39"/>
      <c r="F571" s="39"/>
      <c r="H571" s="1"/>
      <c r="I571" s="1"/>
      <c r="J571" s="1"/>
      <c r="K571" s="1"/>
      <c r="L571" s="1"/>
      <c r="M571" s="1"/>
      <c r="N571" s="1"/>
      <c r="O571" s="1"/>
      <c r="P571" s="1"/>
    </row>
    <row r="572" spans="1:16" x14ac:dyDescent="0.25">
      <c r="A572" s="38">
        <v>568</v>
      </c>
      <c r="B572" s="39"/>
      <c r="C572" s="39"/>
      <c r="D572" s="39"/>
      <c r="E572" s="39"/>
      <c r="F572" s="39"/>
      <c r="H572" s="1"/>
      <c r="I572" s="1"/>
      <c r="J572" s="1"/>
      <c r="K572" s="1"/>
      <c r="L572" s="1"/>
      <c r="M572" s="1"/>
      <c r="N572" s="1"/>
      <c r="O572" s="1"/>
      <c r="P572" s="1"/>
    </row>
    <row r="573" spans="1:16" x14ac:dyDescent="0.25">
      <c r="A573" s="38">
        <v>569</v>
      </c>
      <c r="B573" s="39"/>
      <c r="C573" s="39"/>
      <c r="D573" s="39"/>
      <c r="E573" s="39"/>
      <c r="F573" s="39"/>
      <c r="H573" s="1"/>
      <c r="I573" s="1"/>
      <c r="J573" s="1"/>
      <c r="K573" s="1"/>
      <c r="L573" s="1"/>
      <c r="M573" s="1"/>
      <c r="N573" s="1"/>
      <c r="O573" s="1"/>
      <c r="P573" s="1"/>
    </row>
    <row r="574" spans="1:16" x14ac:dyDescent="0.25">
      <c r="A574" s="38">
        <v>570</v>
      </c>
      <c r="B574" s="39"/>
      <c r="C574" s="39"/>
      <c r="D574" s="39"/>
      <c r="E574" s="39"/>
      <c r="F574" s="39"/>
      <c r="H574" s="1"/>
      <c r="I574" s="1"/>
      <c r="J574" s="1"/>
      <c r="K574" s="1"/>
      <c r="L574" s="1"/>
      <c r="M574" s="1"/>
      <c r="N574" s="1"/>
      <c r="O574" s="1"/>
      <c r="P574" s="1"/>
    </row>
    <row r="575" spans="1:16" x14ac:dyDescent="0.25">
      <c r="A575" s="38">
        <v>571</v>
      </c>
      <c r="B575" s="39"/>
      <c r="C575" s="39"/>
      <c r="D575" s="39"/>
      <c r="E575" s="39"/>
      <c r="F575" s="39"/>
      <c r="H575" s="1"/>
      <c r="I575" s="1"/>
      <c r="J575" s="1"/>
      <c r="K575" s="1"/>
      <c r="L575" s="1"/>
      <c r="M575" s="1"/>
      <c r="N575" s="1"/>
      <c r="O575" s="1"/>
      <c r="P575" s="1"/>
    </row>
    <row r="576" spans="1:16" x14ac:dyDescent="0.25">
      <c r="A576" s="38">
        <v>572</v>
      </c>
      <c r="B576" s="39"/>
      <c r="C576" s="39"/>
      <c r="D576" s="39"/>
      <c r="E576" s="39"/>
      <c r="F576" s="39"/>
      <c r="H576" s="1"/>
      <c r="I576" s="1"/>
      <c r="J576" s="1"/>
      <c r="K576" s="1"/>
      <c r="L576" s="1"/>
      <c r="M576" s="1"/>
      <c r="N576" s="1"/>
      <c r="O576" s="1"/>
      <c r="P576" s="1"/>
    </row>
    <row r="577" spans="1:16" x14ac:dyDescent="0.25">
      <c r="A577" s="38">
        <v>573</v>
      </c>
      <c r="B577" s="39"/>
      <c r="C577" s="39"/>
      <c r="D577" s="39"/>
      <c r="E577" s="39"/>
      <c r="F577" s="39"/>
      <c r="H577" s="1"/>
      <c r="I577" s="1"/>
      <c r="J577" s="1"/>
      <c r="K577" s="1"/>
      <c r="L577" s="1"/>
      <c r="M577" s="1"/>
      <c r="N577" s="1"/>
      <c r="O577" s="1"/>
      <c r="P577" s="1"/>
    </row>
    <row r="578" spans="1:16" x14ac:dyDescent="0.25">
      <c r="A578" s="38">
        <v>574</v>
      </c>
      <c r="B578" s="39"/>
      <c r="C578" s="39"/>
      <c r="D578" s="39"/>
      <c r="E578" s="39"/>
      <c r="F578" s="39"/>
      <c r="H578" s="1"/>
      <c r="I578" s="1"/>
      <c r="J578" s="1"/>
      <c r="K578" s="1"/>
      <c r="L578" s="1"/>
      <c r="M578" s="1"/>
      <c r="N578" s="1"/>
      <c r="O578" s="1"/>
      <c r="P578" s="1"/>
    </row>
    <row r="579" spans="1:16" x14ac:dyDescent="0.25">
      <c r="A579" s="38">
        <v>575</v>
      </c>
      <c r="B579" s="39"/>
      <c r="C579" s="39"/>
      <c r="D579" s="39"/>
      <c r="E579" s="39"/>
      <c r="F579" s="39"/>
      <c r="H579" s="1"/>
      <c r="I579" s="1"/>
      <c r="J579" s="1"/>
      <c r="K579" s="1"/>
      <c r="L579" s="1"/>
      <c r="M579" s="1"/>
      <c r="N579" s="1"/>
      <c r="O579" s="1"/>
      <c r="P579" s="1"/>
    </row>
    <row r="580" spans="1:16" x14ac:dyDescent="0.25">
      <c r="A580" s="38">
        <v>576</v>
      </c>
      <c r="B580" s="39"/>
      <c r="C580" s="39"/>
      <c r="D580" s="39"/>
      <c r="E580" s="39"/>
      <c r="F580" s="39"/>
      <c r="H580" s="1"/>
      <c r="I580" s="1"/>
      <c r="J580" s="1"/>
      <c r="K580" s="1"/>
      <c r="L580" s="1"/>
      <c r="M580" s="1"/>
      <c r="N580" s="1"/>
      <c r="O580" s="1"/>
      <c r="P580" s="1"/>
    </row>
    <row r="581" spans="1:16" x14ac:dyDescent="0.25">
      <c r="A581" s="38">
        <v>577</v>
      </c>
      <c r="B581" s="39"/>
      <c r="C581" s="39"/>
      <c r="D581" s="39"/>
      <c r="E581" s="39"/>
      <c r="F581" s="39"/>
      <c r="H581" s="1"/>
      <c r="I581" s="1"/>
      <c r="J581" s="1"/>
      <c r="K581" s="1"/>
      <c r="L581" s="1"/>
      <c r="M581" s="1"/>
      <c r="N581" s="1"/>
      <c r="O581" s="1"/>
      <c r="P581" s="1"/>
    </row>
    <row r="582" spans="1:16" x14ac:dyDescent="0.25">
      <c r="A582" s="38">
        <v>578</v>
      </c>
      <c r="B582" s="39"/>
      <c r="C582" s="39"/>
      <c r="D582" s="39"/>
      <c r="E582" s="39"/>
      <c r="F582" s="39"/>
      <c r="H582" s="1"/>
      <c r="I582" s="1"/>
      <c r="J582" s="1"/>
      <c r="K582" s="1"/>
      <c r="L582" s="1"/>
      <c r="M582" s="1"/>
      <c r="N582" s="1"/>
      <c r="O582" s="1"/>
      <c r="P582" s="1"/>
    </row>
    <row r="583" spans="1:16" x14ac:dyDescent="0.25">
      <c r="A583" s="38">
        <v>579</v>
      </c>
      <c r="B583" s="39"/>
      <c r="C583" s="39"/>
      <c r="D583" s="39"/>
      <c r="E583" s="39"/>
      <c r="F583" s="39"/>
      <c r="H583" s="1"/>
      <c r="I583" s="1"/>
      <c r="J583" s="1"/>
      <c r="K583" s="1"/>
      <c r="L583" s="1"/>
      <c r="M583" s="1"/>
      <c r="N583" s="1"/>
      <c r="O583" s="1"/>
      <c r="P583" s="1"/>
    </row>
    <row r="584" spans="1:16" x14ac:dyDescent="0.25">
      <c r="A584" s="38">
        <v>580</v>
      </c>
      <c r="B584" s="39"/>
      <c r="C584" s="39"/>
      <c r="D584" s="39"/>
      <c r="E584" s="39"/>
      <c r="F584" s="39"/>
      <c r="H584" s="1"/>
      <c r="I584" s="1"/>
      <c r="J584" s="1"/>
      <c r="K584" s="1"/>
      <c r="L584" s="1"/>
      <c r="M584" s="1"/>
      <c r="N584" s="1"/>
      <c r="O584" s="1"/>
      <c r="P584" s="1"/>
    </row>
    <row r="585" spans="1:16" x14ac:dyDescent="0.25">
      <c r="A585" s="38">
        <v>581</v>
      </c>
      <c r="B585" s="39"/>
      <c r="C585" s="39"/>
      <c r="D585" s="39"/>
      <c r="E585" s="39"/>
      <c r="F585" s="39"/>
      <c r="H585" s="1"/>
      <c r="I585" s="1"/>
      <c r="J585" s="1"/>
      <c r="K585" s="1"/>
      <c r="L585" s="1"/>
      <c r="M585" s="1"/>
      <c r="N585" s="1"/>
      <c r="O585" s="1"/>
      <c r="P585" s="1"/>
    </row>
    <row r="586" spans="1:16" x14ac:dyDescent="0.25">
      <c r="A586" s="38">
        <v>582</v>
      </c>
      <c r="B586" s="39"/>
      <c r="C586" s="39"/>
      <c r="D586" s="39"/>
      <c r="E586" s="39"/>
      <c r="F586" s="39"/>
      <c r="H586" s="1"/>
      <c r="I586" s="1"/>
      <c r="J586" s="1"/>
      <c r="K586" s="1"/>
      <c r="L586" s="1"/>
      <c r="M586" s="1"/>
      <c r="N586" s="1"/>
      <c r="O586" s="1"/>
      <c r="P586" s="1"/>
    </row>
    <row r="587" spans="1:16" x14ac:dyDescent="0.25">
      <c r="A587" s="38">
        <v>583</v>
      </c>
      <c r="B587" s="39"/>
      <c r="C587" s="39"/>
      <c r="D587" s="39"/>
      <c r="E587" s="39"/>
      <c r="F587" s="39"/>
      <c r="H587" s="1"/>
      <c r="I587" s="1"/>
      <c r="J587" s="1"/>
      <c r="K587" s="1"/>
      <c r="L587" s="1"/>
      <c r="M587" s="1"/>
      <c r="N587" s="1"/>
      <c r="O587" s="1"/>
      <c r="P587" s="1"/>
    </row>
    <row r="588" spans="1:16" x14ac:dyDescent="0.25">
      <c r="A588" s="38">
        <v>584</v>
      </c>
      <c r="B588" s="39"/>
      <c r="C588" s="39"/>
      <c r="D588" s="39"/>
      <c r="E588" s="39"/>
      <c r="F588" s="39"/>
      <c r="H588" s="1"/>
      <c r="I588" s="1"/>
      <c r="J588" s="1"/>
      <c r="K588" s="1"/>
      <c r="L588" s="1"/>
      <c r="M588" s="1"/>
      <c r="N588" s="1"/>
      <c r="O588" s="1"/>
      <c r="P588" s="1"/>
    </row>
    <row r="589" spans="1:16" x14ac:dyDescent="0.25">
      <c r="A589" s="38">
        <v>585</v>
      </c>
      <c r="B589" s="39"/>
      <c r="C589" s="39"/>
      <c r="D589" s="39"/>
      <c r="E589" s="39"/>
      <c r="F589" s="39"/>
      <c r="H589" s="1"/>
      <c r="I589" s="1"/>
      <c r="J589" s="1"/>
      <c r="K589" s="1"/>
      <c r="L589" s="1"/>
      <c r="M589" s="1"/>
      <c r="N589" s="1"/>
      <c r="O589" s="1"/>
      <c r="P589" s="1"/>
    </row>
    <row r="590" spans="1:16" x14ac:dyDescent="0.25">
      <c r="A590" s="38">
        <v>586</v>
      </c>
      <c r="B590" s="39"/>
      <c r="C590" s="39"/>
      <c r="D590" s="39"/>
      <c r="E590" s="39"/>
      <c r="F590" s="39"/>
      <c r="H590" s="1"/>
      <c r="I590" s="1"/>
      <c r="J590" s="1"/>
      <c r="K590" s="1"/>
      <c r="L590" s="1"/>
      <c r="M590" s="1"/>
      <c r="N590" s="1"/>
      <c r="O590" s="1"/>
      <c r="P590" s="1"/>
    </row>
    <row r="591" spans="1:16" x14ac:dyDescent="0.25">
      <c r="A591" s="38">
        <v>587</v>
      </c>
      <c r="B591" s="39"/>
      <c r="C591" s="39"/>
      <c r="D591" s="39"/>
      <c r="E591" s="39"/>
      <c r="F591" s="39"/>
      <c r="H591" s="1"/>
      <c r="I591" s="1"/>
      <c r="J591" s="1"/>
      <c r="K591" s="1"/>
      <c r="L591" s="1"/>
      <c r="M591" s="1"/>
      <c r="N591" s="1"/>
      <c r="O591" s="1"/>
      <c r="P591" s="1"/>
    </row>
    <row r="592" spans="1:16" x14ac:dyDescent="0.25">
      <c r="A592" s="38">
        <v>588</v>
      </c>
      <c r="B592" s="39"/>
      <c r="C592" s="39"/>
      <c r="D592" s="39"/>
      <c r="E592" s="39"/>
      <c r="F592" s="39"/>
      <c r="H592" s="1"/>
      <c r="I592" s="1"/>
      <c r="J592" s="1"/>
      <c r="K592" s="1"/>
      <c r="L592" s="1"/>
      <c r="M592" s="1"/>
      <c r="N592" s="1"/>
      <c r="O592" s="1"/>
      <c r="P592" s="1"/>
    </row>
    <row r="593" spans="1:16" x14ac:dyDescent="0.25">
      <c r="A593" s="38">
        <v>589</v>
      </c>
      <c r="B593" s="39"/>
      <c r="C593" s="39"/>
      <c r="D593" s="39"/>
      <c r="E593" s="39"/>
      <c r="F593" s="39"/>
      <c r="H593" s="1"/>
      <c r="I593" s="1"/>
      <c r="J593" s="1"/>
      <c r="K593" s="1"/>
      <c r="L593" s="1"/>
      <c r="M593" s="1"/>
      <c r="N593" s="1"/>
      <c r="O593" s="1"/>
      <c r="P593" s="1"/>
    </row>
    <row r="594" spans="1:16" x14ac:dyDescent="0.25">
      <c r="A594" s="38">
        <v>590</v>
      </c>
      <c r="B594" s="39"/>
      <c r="C594" s="39"/>
      <c r="D594" s="39"/>
      <c r="E594" s="39"/>
      <c r="F594" s="39"/>
      <c r="H594" s="1"/>
      <c r="I594" s="1"/>
      <c r="J594" s="1"/>
      <c r="K594" s="1"/>
      <c r="L594" s="1"/>
      <c r="M594" s="1"/>
      <c r="N594" s="1"/>
      <c r="O594" s="1"/>
      <c r="P594" s="1"/>
    </row>
    <row r="595" spans="1:16" x14ac:dyDescent="0.25">
      <c r="A595" s="38">
        <v>591</v>
      </c>
      <c r="B595" s="39"/>
      <c r="C595" s="39"/>
      <c r="D595" s="39"/>
      <c r="E595" s="39"/>
      <c r="F595" s="39"/>
      <c r="H595" s="1"/>
      <c r="I595" s="1"/>
      <c r="J595" s="1"/>
      <c r="K595" s="1"/>
      <c r="L595" s="1"/>
      <c r="M595" s="1"/>
      <c r="N595" s="1"/>
      <c r="O595" s="1"/>
      <c r="P595" s="1"/>
    </row>
    <row r="596" spans="1:16" x14ac:dyDescent="0.25">
      <c r="A596" s="38">
        <v>592</v>
      </c>
      <c r="B596" s="39"/>
      <c r="C596" s="39"/>
      <c r="D596" s="39"/>
      <c r="E596" s="39"/>
      <c r="F596" s="39"/>
      <c r="H596" s="1"/>
      <c r="I596" s="1"/>
      <c r="J596" s="1"/>
      <c r="K596" s="1"/>
      <c r="L596" s="1"/>
      <c r="M596" s="1"/>
      <c r="N596" s="1"/>
      <c r="O596" s="1"/>
      <c r="P596" s="1"/>
    </row>
    <row r="597" spans="1:16" x14ac:dyDescent="0.25">
      <c r="A597" s="38">
        <v>593</v>
      </c>
      <c r="B597" s="39"/>
      <c r="C597" s="39"/>
      <c r="D597" s="39"/>
      <c r="E597" s="39"/>
      <c r="F597" s="39"/>
      <c r="H597" s="1"/>
      <c r="I597" s="1"/>
      <c r="J597" s="1"/>
      <c r="K597" s="1"/>
      <c r="L597" s="1"/>
      <c r="M597" s="1"/>
      <c r="N597" s="1"/>
      <c r="O597" s="1"/>
      <c r="P597" s="1"/>
    </row>
    <row r="598" spans="1:16" x14ac:dyDescent="0.25">
      <c r="A598" s="38">
        <v>594</v>
      </c>
      <c r="B598" s="39"/>
      <c r="C598" s="39"/>
      <c r="D598" s="39"/>
      <c r="E598" s="39"/>
      <c r="F598" s="39"/>
      <c r="H598" s="1"/>
      <c r="I598" s="1"/>
      <c r="J598" s="1"/>
      <c r="K598" s="1"/>
      <c r="L598" s="1"/>
      <c r="M598" s="1"/>
      <c r="N598" s="1"/>
      <c r="O598" s="1"/>
      <c r="P598" s="1"/>
    </row>
    <row r="599" spans="1:16" x14ac:dyDescent="0.25">
      <c r="A599" s="38">
        <v>595</v>
      </c>
      <c r="B599" s="39"/>
      <c r="C599" s="39"/>
      <c r="D599" s="39"/>
      <c r="E599" s="39"/>
      <c r="F599" s="39"/>
      <c r="H599" s="1"/>
      <c r="I599" s="1"/>
      <c r="J599" s="1"/>
      <c r="K599" s="1"/>
      <c r="L599" s="1"/>
      <c r="M599" s="1"/>
      <c r="N599" s="1"/>
      <c r="O599" s="1"/>
      <c r="P599" s="1"/>
    </row>
    <row r="600" spans="1:16" x14ac:dyDescent="0.25">
      <c r="A600" s="38">
        <v>596</v>
      </c>
      <c r="B600" s="39"/>
      <c r="C600" s="39"/>
      <c r="D600" s="39"/>
      <c r="E600" s="39"/>
      <c r="F600" s="39"/>
      <c r="H600" s="1"/>
      <c r="I600" s="1"/>
      <c r="J600" s="1"/>
      <c r="K600" s="1"/>
      <c r="L600" s="1"/>
      <c r="M600" s="1"/>
      <c r="N600" s="1"/>
      <c r="O600" s="1"/>
      <c r="P600" s="1"/>
    </row>
    <row r="601" spans="1:16" x14ac:dyDescent="0.25">
      <c r="A601" s="38">
        <v>597</v>
      </c>
      <c r="B601" s="39"/>
      <c r="C601" s="39"/>
      <c r="D601" s="39"/>
      <c r="E601" s="39"/>
      <c r="F601" s="39"/>
      <c r="H601" s="1"/>
      <c r="I601" s="1"/>
      <c r="J601" s="1"/>
      <c r="K601" s="1"/>
      <c r="L601" s="1"/>
      <c r="M601" s="1"/>
      <c r="N601" s="1"/>
      <c r="O601" s="1"/>
      <c r="P601" s="1"/>
    </row>
    <row r="602" spans="1:16" x14ac:dyDescent="0.25">
      <c r="A602" s="38">
        <v>598</v>
      </c>
      <c r="B602" s="39"/>
      <c r="C602" s="39"/>
      <c r="D602" s="39"/>
      <c r="E602" s="39"/>
      <c r="F602" s="39"/>
      <c r="H602" s="1"/>
      <c r="I602" s="1"/>
      <c r="J602" s="1"/>
      <c r="K602" s="1"/>
      <c r="L602" s="1"/>
      <c r="M602" s="1"/>
      <c r="N602" s="1"/>
      <c r="O602" s="1"/>
      <c r="P602" s="1"/>
    </row>
    <row r="603" spans="1:16" x14ac:dyDescent="0.25">
      <c r="A603" s="38">
        <v>599</v>
      </c>
      <c r="B603" s="39"/>
      <c r="C603" s="39"/>
      <c r="D603" s="39"/>
      <c r="E603" s="39"/>
      <c r="F603" s="39"/>
      <c r="H603" s="1"/>
      <c r="I603" s="1"/>
      <c r="J603" s="1"/>
      <c r="K603" s="1"/>
      <c r="L603" s="1"/>
      <c r="M603" s="1"/>
      <c r="N603" s="1"/>
      <c r="O603" s="1"/>
      <c r="P603" s="1"/>
    </row>
    <row r="604" spans="1:16" x14ac:dyDescent="0.25">
      <c r="A604" s="38">
        <v>600</v>
      </c>
      <c r="B604" s="39"/>
      <c r="C604" s="39"/>
      <c r="D604" s="39"/>
      <c r="E604" s="39"/>
      <c r="F604" s="39"/>
      <c r="H604" s="1"/>
      <c r="I604" s="1"/>
      <c r="J604" s="1"/>
      <c r="K604" s="1"/>
      <c r="L604" s="1"/>
      <c r="M604" s="1"/>
      <c r="N604" s="1"/>
      <c r="O604" s="1"/>
      <c r="P604" s="1"/>
    </row>
    <row r="605" spans="1:16" x14ac:dyDescent="0.25">
      <c r="A605" s="38">
        <v>601</v>
      </c>
      <c r="B605" s="39"/>
      <c r="C605" s="39"/>
      <c r="D605" s="39"/>
      <c r="E605" s="39"/>
      <c r="F605" s="39"/>
      <c r="H605" s="1"/>
      <c r="I605" s="1"/>
      <c r="J605" s="1"/>
      <c r="K605" s="1"/>
      <c r="L605" s="1"/>
      <c r="M605" s="1"/>
      <c r="N605" s="1"/>
      <c r="O605" s="1"/>
      <c r="P605" s="1"/>
    </row>
    <row r="606" spans="1:16" x14ac:dyDescent="0.25">
      <c r="A606" s="38">
        <v>602</v>
      </c>
      <c r="B606" s="39"/>
      <c r="C606" s="39"/>
      <c r="D606" s="39"/>
      <c r="E606" s="39"/>
      <c r="F606" s="39"/>
      <c r="H606" s="1"/>
      <c r="I606" s="1"/>
      <c r="J606" s="1"/>
      <c r="K606" s="1"/>
      <c r="L606" s="1"/>
      <c r="M606" s="1"/>
      <c r="N606" s="1"/>
      <c r="O606" s="1"/>
      <c r="P606" s="1"/>
    </row>
    <row r="607" spans="1:16" x14ac:dyDescent="0.25">
      <c r="A607" s="38">
        <v>603</v>
      </c>
      <c r="B607" s="39"/>
      <c r="C607" s="39"/>
      <c r="D607" s="39"/>
      <c r="E607" s="39"/>
      <c r="F607" s="39"/>
      <c r="H607" s="1"/>
      <c r="I607" s="1"/>
      <c r="J607" s="1"/>
      <c r="K607" s="1"/>
      <c r="L607" s="1"/>
      <c r="M607" s="1"/>
      <c r="N607" s="1"/>
      <c r="O607" s="1"/>
      <c r="P607" s="1"/>
    </row>
    <row r="608" spans="1:16" x14ac:dyDescent="0.25">
      <c r="A608" s="38">
        <v>604</v>
      </c>
      <c r="B608" s="39"/>
      <c r="C608" s="39"/>
      <c r="D608" s="39"/>
      <c r="E608" s="39"/>
      <c r="F608" s="39"/>
      <c r="H608" s="1"/>
      <c r="I608" s="1"/>
      <c r="J608" s="1"/>
      <c r="K608" s="1"/>
      <c r="L608" s="1"/>
      <c r="M608" s="1"/>
      <c r="N608" s="1"/>
      <c r="O608" s="1"/>
      <c r="P608" s="1"/>
    </row>
    <row r="609" spans="1:16" x14ac:dyDescent="0.25">
      <c r="A609" s="38">
        <v>605</v>
      </c>
      <c r="B609" s="39"/>
      <c r="C609" s="39"/>
      <c r="D609" s="39"/>
      <c r="E609" s="39"/>
      <c r="F609" s="39"/>
      <c r="H609" s="1"/>
      <c r="I609" s="1"/>
      <c r="J609" s="1"/>
      <c r="K609" s="1"/>
      <c r="L609" s="1"/>
      <c r="M609" s="1"/>
      <c r="N609" s="1"/>
      <c r="O609" s="1"/>
      <c r="P609" s="1"/>
    </row>
    <row r="610" spans="1:16" x14ac:dyDescent="0.25">
      <c r="A610" s="38">
        <v>606</v>
      </c>
      <c r="B610" s="39"/>
      <c r="C610" s="39"/>
      <c r="D610" s="39"/>
      <c r="E610" s="39"/>
      <c r="F610" s="39"/>
      <c r="H610" s="1"/>
      <c r="I610" s="1"/>
      <c r="J610" s="1"/>
      <c r="K610" s="1"/>
      <c r="L610" s="1"/>
      <c r="M610" s="1"/>
      <c r="N610" s="1"/>
      <c r="O610" s="1"/>
      <c r="P610" s="1"/>
    </row>
    <row r="611" spans="1:16" x14ac:dyDescent="0.25">
      <c r="A611" s="38">
        <v>607</v>
      </c>
      <c r="B611" s="39"/>
      <c r="C611" s="39"/>
      <c r="D611" s="39"/>
      <c r="E611" s="39"/>
      <c r="F611" s="39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25">
      <c r="A612" s="38">
        <v>608</v>
      </c>
      <c r="B612" s="39"/>
      <c r="C612" s="39"/>
      <c r="D612" s="39"/>
      <c r="E612" s="39"/>
      <c r="F612" s="39"/>
      <c r="H612" s="1"/>
      <c r="I612" s="1"/>
      <c r="J612" s="1"/>
      <c r="K612" s="1"/>
      <c r="L612" s="1"/>
      <c r="M612" s="1"/>
      <c r="N612" s="1"/>
      <c r="O612" s="1"/>
      <c r="P612" s="1"/>
    </row>
    <row r="613" spans="1:16" x14ac:dyDescent="0.25">
      <c r="A613" s="38">
        <v>609</v>
      </c>
      <c r="B613" s="39"/>
      <c r="C613" s="39"/>
      <c r="D613" s="39"/>
      <c r="E613" s="39"/>
      <c r="F613" s="39"/>
      <c r="H613" s="1"/>
      <c r="I613" s="1"/>
      <c r="J613" s="1"/>
      <c r="K613" s="1"/>
      <c r="L613" s="1"/>
      <c r="M613" s="1"/>
      <c r="N613" s="1"/>
      <c r="O613" s="1"/>
      <c r="P613" s="1"/>
    </row>
    <row r="614" spans="1:16" x14ac:dyDescent="0.25">
      <c r="A614" s="38">
        <v>610</v>
      </c>
      <c r="B614" s="39"/>
      <c r="C614" s="39"/>
      <c r="D614" s="39"/>
      <c r="E614" s="39"/>
      <c r="F614" s="39"/>
      <c r="H614" s="1"/>
      <c r="I614" s="1"/>
      <c r="J614" s="1"/>
      <c r="K614" s="1"/>
      <c r="L614" s="1"/>
      <c r="M614" s="1"/>
      <c r="N614" s="1"/>
      <c r="O614" s="1"/>
      <c r="P614" s="1"/>
    </row>
    <row r="615" spans="1:16" x14ac:dyDescent="0.25">
      <c r="A615" s="38">
        <v>611</v>
      </c>
      <c r="B615" s="39"/>
      <c r="C615" s="39"/>
      <c r="D615" s="39"/>
      <c r="E615" s="39"/>
      <c r="F615" s="39"/>
      <c r="H615" s="1"/>
      <c r="I615" s="1"/>
      <c r="J615" s="1"/>
      <c r="K615" s="1"/>
      <c r="L615" s="1"/>
      <c r="M615" s="1"/>
      <c r="N615" s="1"/>
      <c r="O615" s="1"/>
      <c r="P615" s="1"/>
    </row>
    <row r="616" spans="1:16" x14ac:dyDescent="0.25">
      <c r="A616" s="38">
        <v>612</v>
      </c>
      <c r="B616" s="39"/>
      <c r="C616" s="39"/>
      <c r="D616" s="39"/>
      <c r="E616" s="39"/>
      <c r="F616" s="39"/>
      <c r="H616" s="1"/>
      <c r="I616" s="1"/>
      <c r="J616" s="1"/>
      <c r="K616" s="1"/>
      <c r="L616" s="1"/>
      <c r="M616" s="1"/>
      <c r="N616" s="1"/>
      <c r="O616" s="1"/>
      <c r="P616" s="1"/>
    </row>
    <row r="617" spans="1:16" x14ac:dyDescent="0.25">
      <c r="A617" s="38">
        <v>613</v>
      </c>
      <c r="B617" s="39"/>
      <c r="C617" s="39"/>
      <c r="D617" s="39"/>
      <c r="E617" s="39"/>
      <c r="F617" s="39"/>
      <c r="H617" s="1"/>
      <c r="I617" s="1"/>
      <c r="J617" s="1"/>
      <c r="K617" s="1"/>
      <c r="L617" s="1"/>
      <c r="M617" s="1"/>
      <c r="N617" s="1"/>
      <c r="O617" s="1"/>
      <c r="P617" s="1"/>
    </row>
    <row r="618" spans="1:16" x14ac:dyDescent="0.25">
      <c r="A618" s="38">
        <v>614</v>
      </c>
      <c r="B618" s="39"/>
      <c r="C618" s="39"/>
      <c r="D618" s="39"/>
      <c r="E618" s="39"/>
      <c r="F618" s="39"/>
      <c r="H618" s="1"/>
      <c r="I618" s="1"/>
      <c r="J618" s="1"/>
      <c r="K618" s="1"/>
      <c r="L618" s="1"/>
      <c r="M618" s="1"/>
      <c r="N618" s="1"/>
      <c r="O618" s="1"/>
      <c r="P618" s="1"/>
    </row>
    <row r="619" spans="1:16" x14ac:dyDescent="0.25">
      <c r="A619" s="38">
        <v>615</v>
      </c>
      <c r="B619" s="39"/>
      <c r="C619" s="39"/>
      <c r="D619" s="39"/>
      <c r="E619" s="39"/>
      <c r="F619" s="39"/>
      <c r="H619" s="1"/>
      <c r="I619" s="1"/>
      <c r="J619" s="1"/>
      <c r="K619" s="1"/>
      <c r="L619" s="1"/>
      <c r="M619" s="1"/>
      <c r="N619" s="1"/>
      <c r="O619" s="1"/>
      <c r="P619" s="1"/>
    </row>
    <row r="620" spans="1:16" x14ac:dyDescent="0.25">
      <c r="A620" s="38">
        <v>616</v>
      </c>
      <c r="B620" s="39"/>
      <c r="C620" s="39"/>
      <c r="D620" s="39"/>
      <c r="E620" s="39"/>
      <c r="F620" s="39"/>
      <c r="H620" s="1"/>
      <c r="I620" s="1"/>
      <c r="J620" s="1"/>
      <c r="K620" s="1"/>
      <c r="L620" s="1"/>
      <c r="M620" s="1"/>
      <c r="N620" s="1"/>
      <c r="O620" s="1"/>
      <c r="P620" s="1"/>
    </row>
    <row r="621" spans="1:16" x14ac:dyDescent="0.25">
      <c r="A621" s="38">
        <v>617</v>
      </c>
      <c r="B621" s="39"/>
      <c r="C621" s="39"/>
      <c r="D621" s="39"/>
      <c r="E621" s="39"/>
      <c r="F621" s="39"/>
      <c r="H621" s="1"/>
      <c r="I621" s="1"/>
      <c r="J621" s="1"/>
      <c r="K621" s="1"/>
      <c r="L621" s="1"/>
      <c r="M621" s="1"/>
      <c r="N621" s="1"/>
      <c r="O621" s="1"/>
      <c r="P621" s="1"/>
    </row>
    <row r="622" spans="1:16" x14ac:dyDescent="0.25">
      <c r="A622" s="38">
        <v>618</v>
      </c>
      <c r="B622" s="39"/>
      <c r="C622" s="39"/>
      <c r="D622" s="39"/>
      <c r="E622" s="39"/>
      <c r="F622" s="39"/>
      <c r="H622" s="1"/>
      <c r="I622" s="1"/>
      <c r="J622" s="1"/>
      <c r="K622" s="1"/>
      <c r="L622" s="1"/>
      <c r="M622" s="1"/>
      <c r="N622" s="1"/>
      <c r="O622" s="1"/>
      <c r="P622" s="1"/>
    </row>
    <row r="623" spans="1:16" x14ac:dyDescent="0.25">
      <c r="A623" s="38">
        <v>619</v>
      </c>
      <c r="B623" s="39"/>
      <c r="C623" s="39"/>
      <c r="D623" s="39"/>
      <c r="E623" s="39"/>
      <c r="F623" s="39"/>
      <c r="H623" s="1"/>
      <c r="I623" s="1"/>
      <c r="J623" s="1"/>
      <c r="K623" s="1"/>
      <c r="L623" s="1"/>
      <c r="M623" s="1"/>
      <c r="N623" s="1"/>
      <c r="O623" s="1"/>
      <c r="P623" s="1"/>
    </row>
    <row r="624" spans="1:16" x14ac:dyDescent="0.25">
      <c r="A624" s="38">
        <v>620</v>
      </c>
      <c r="B624" s="39"/>
      <c r="C624" s="39"/>
      <c r="D624" s="39"/>
      <c r="E624" s="39"/>
      <c r="F624" s="39"/>
      <c r="H624" s="1"/>
      <c r="I624" s="1"/>
      <c r="J624" s="1"/>
      <c r="K624" s="1"/>
      <c r="L624" s="1"/>
      <c r="M624" s="1"/>
      <c r="N624" s="1"/>
      <c r="O624" s="1"/>
      <c r="P624" s="1"/>
    </row>
    <row r="625" spans="1:16" x14ac:dyDescent="0.25">
      <c r="A625" s="38">
        <v>621</v>
      </c>
      <c r="B625" s="39"/>
      <c r="C625" s="39"/>
      <c r="D625" s="39"/>
      <c r="E625" s="39"/>
      <c r="F625" s="39"/>
      <c r="H625" s="1"/>
      <c r="I625" s="1"/>
      <c r="J625" s="1"/>
      <c r="K625" s="1"/>
      <c r="L625" s="1"/>
      <c r="M625" s="1"/>
      <c r="N625" s="1"/>
      <c r="O625" s="1"/>
      <c r="P625" s="1"/>
    </row>
    <row r="626" spans="1:16" x14ac:dyDescent="0.25">
      <c r="A626" s="38">
        <v>622</v>
      </c>
      <c r="B626" s="39"/>
      <c r="C626" s="39"/>
      <c r="D626" s="39"/>
      <c r="E626" s="39"/>
      <c r="F626" s="39"/>
      <c r="H626" s="1"/>
      <c r="I626" s="1"/>
      <c r="J626" s="1"/>
      <c r="K626" s="1"/>
      <c r="L626" s="1"/>
      <c r="M626" s="1"/>
      <c r="N626" s="1"/>
      <c r="O626" s="1"/>
      <c r="P626" s="1"/>
    </row>
    <row r="627" spans="1:16" x14ac:dyDescent="0.25">
      <c r="A627" s="38">
        <v>623</v>
      </c>
      <c r="B627" s="39"/>
      <c r="C627" s="39"/>
      <c r="D627" s="39"/>
      <c r="E627" s="39"/>
      <c r="F627" s="39"/>
      <c r="H627" s="1"/>
      <c r="I627" s="1"/>
      <c r="J627" s="1"/>
      <c r="K627" s="1"/>
      <c r="L627" s="1"/>
      <c r="M627" s="1"/>
      <c r="N627" s="1"/>
      <c r="O627" s="1"/>
      <c r="P627" s="1"/>
    </row>
    <row r="628" spans="1:16" x14ac:dyDescent="0.25">
      <c r="A628" s="38">
        <v>624</v>
      </c>
      <c r="B628" s="39"/>
      <c r="C628" s="39"/>
      <c r="D628" s="39"/>
      <c r="E628" s="39"/>
      <c r="F628" s="39"/>
      <c r="H628" s="1"/>
      <c r="I628" s="1"/>
      <c r="J628" s="1"/>
      <c r="K628" s="1"/>
      <c r="L628" s="1"/>
      <c r="M628" s="1"/>
      <c r="N628" s="1"/>
      <c r="O628" s="1"/>
      <c r="P628" s="1"/>
    </row>
    <row r="629" spans="1:16" x14ac:dyDescent="0.25">
      <c r="A629" s="38">
        <v>625</v>
      </c>
      <c r="B629" s="39"/>
      <c r="C629" s="39"/>
      <c r="D629" s="39"/>
      <c r="E629" s="39"/>
      <c r="F629" s="39"/>
      <c r="H629" s="1"/>
      <c r="I629" s="1"/>
      <c r="J629" s="1"/>
      <c r="K629" s="1"/>
      <c r="L629" s="1"/>
      <c r="M629" s="1"/>
      <c r="N629" s="1"/>
      <c r="O629" s="1"/>
      <c r="P629" s="1"/>
    </row>
    <row r="630" spans="1:16" x14ac:dyDescent="0.25">
      <c r="A630" s="38">
        <v>626</v>
      </c>
      <c r="B630" s="39"/>
      <c r="C630" s="39"/>
      <c r="D630" s="39"/>
      <c r="E630" s="39"/>
      <c r="F630" s="39"/>
      <c r="H630" s="1"/>
      <c r="I630" s="1"/>
      <c r="J630" s="1"/>
      <c r="K630" s="1"/>
      <c r="L630" s="1"/>
      <c r="M630" s="1"/>
      <c r="N630" s="1"/>
      <c r="O630" s="1"/>
      <c r="P630" s="1"/>
    </row>
    <row r="631" spans="1:16" x14ac:dyDescent="0.25">
      <c r="A631" s="38">
        <v>627</v>
      </c>
      <c r="B631" s="39"/>
      <c r="C631" s="39"/>
      <c r="D631" s="39"/>
      <c r="E631" s="39"/>
      <c r="F631" s="39"/>
      <c r="H631" s="1"/>
      <c r="I631" s="1"/>
      <c r="J631" s="1"/>
      <c r="K631" s="1"/>
      <c r="L631" s="1"/>
      <c r="M631" s="1"/>
      <c r="N631" s="1"/>
      <c r="O631" s="1"/>
      <c r="P631" s="1"/>
    </row>
    <row r="632" spans="1:16" x14ac:dyDescent="0.25">
      <c r="A632" s="38">
        <v>628</v>
      </c>
      <c r="B632" s="39"/>
      <c r="C632" s="39"/>
      <c r="D632" s="39"/>
      <c r="E632" s="39"/>
      <c r="F632" s="39"/>
      <c r="H632" s="1"/>
      <c r="I632" s="1"/>
      <c r="J632" s="1"/>
      <c r="K632" s="1"/>
      <c r="L632" s="1"/>
      <c r="M632" s="1"/>
      <c r="N632" s="1"/>
      <c r="O632" s="1"/>
      <c r="P632" s="1"/>
    </row>
    <row r="633" spans="1:16" x14ac:dyDescent="0.25">
      <c r="A633" s="38">
        <v>629</v>
      </c>
      <c r="B633" s="39"/>
      <c r="C633" s="39"/>
      <c r="D633" s="39"/>
      <c r="E633" s="39"/>
      <c r="F633" s="39"/>
      <c r="H633" s="1"/>
      <c r="I633" s="1"/>
      <c r="J633" s="1"/>
      <c r="K633" s="1"/>
      <c r="L633" s="1"/>
      <c r="M633" s="1"/>
      <c r="N633" s="1"/>
      <c r="O633" s="1"/>
      <c r="P633" s="1"/>
    </row>
    <row r="634" spans="1:16" x14ac:dyDescent="0.25">
      <c r="A634" s="38">
        <v>630</v>
      </c>
      <c r="B634" s="39"/>
      <c r="C634" s="39"/>
      <c r="D634" s="39"/>
      <c r="E634" s="39"/>
      <c r="F634" s="39"/>
      <c r="H634" s="1"/>
      <c r="I634" s="1"/>
      <c r="J634" s="1"/>
      <c r="K634" s="1"/>
      <c r="L634" s="1"/>
      <c r="M634" s="1"/>
      <c r="N634" s="1"/>
      <c r="O634" s="1"/>
      <c r="P634" s="1"/>
    </row>
    <row r="635" spans="1:16" x14ac:dyDescent="0.25">
      <c r="A635" s="38">
        <v>631</v>
      </c>
      <c r="B635" s="39"/>
      <c r="C635" s="39"/>
      <c r="D635" s="39"/>
      <c r="E635" s="39"/>
      <c r="F635" s="39"/>
      <c r="H635" s="1"/>
      <c r="I635" s="1"/>
      <c r="J635" s="1"/>
      <c r="K635" s="1"/>
      <c r="L635" s="1"/>
      <c r="M635" s="1"/>
      <c r="N635" s="1"/>
      <c r="O635" s="1"/>
      <c r="P635" s="1"/>
    </row>
    <row r="636" spans="1:16" x14ac:dyDescent="0.25">
      <c r="A636" s="38">
        <v>632</v>
      </c>
      <c r="B636" s="39"/>
      <c r="C636" s="39"/>
      <c r="D636" s="39"/>
      <c r="E636" s="39"/>
      <c r="F636" s="39"/>
      <c r="H636" s="1"/>
      <c r="I636" s="1"/>
      <c r="J636" s="1"/>
      <c r="K636" s="1"/>
      <c r="L636" s="1"/>
      <c r="M636" s="1"/>
      <c r="N636" s="1"/>
      <c r="O636" s="1"/>
      <c r="P636" s="1"/>
    </row>
    <row r="637" spans="1:16" x14ac:dyDescent="0.25">
      <c r="A637" s="38">
        <v>633</v>
      </c>
      <c r="B637" s="39"/>
      <c r="C637" s="39"/>
      <c r="D637" s="39"/>
      <c r="E637" s="39"/>
      <c r="F637" s="39"/>
      <c r="H637" s="1"/>
      <c r="I637" s="1"/>
      <c r="J637" s="1"/>
      <c r="K637" s="1"/>
      <c r="L637" s="1"/>
      <c r="M637" s="1"/>
      <c r="N637" s="1"/>
      <c r="O637" s="1"/>
      <c r="P637" s="1"/>
    </row>
    <row r="638" spans="1:16" x14ac:dyDescent="0.25">
      <c r="A638" s="38">
        <v>634</v>
      </c>
      <c r="B638" s="39"/>
      <c r="C638" s="39"/>
      <c r="D638" s="39"/>
      <c r="E638" s="39"/>
      <c r="F638" s="39"/>
      <c r="H638" s="1"/>
      <c r="I638" s="1"/>
      <c r="J638" s="1"/>
      <c r="K638" s="1"/>
      <c r="L638" s="1"/>
      <c r="M638" s="1"/>
      <c r="N638" s="1"/>
      <c r="O638" s="1"/>
      <c r="P638" s="1"/>
    </row>
    <row r="639" spans="1:16" x14ac:dyDescent="0.25">
      <c r="A639" s="38">
        <v>635</v>
      </c>
      <c r="B639" s="39"/>
      <c r="C639" s="39"/>
      <c r="D639" s="39"/>
      <c r="E639" s="39"/>
      <c r="F639" s="39"/>
      <c r="H639" s="1"/>
      <c r="I639" s="1"/>
      <c r="J639" s="1"/>
      <c r="K639" s="1"/>
      <c r="L639" s="1"/>
      <c r="M639" s="1"/>
      <c r="N639" s="1"/>
      <c r="O639" s="1"/>
      <c r="P639" s="1"/>
    </row>
    <row r="640" spans="1:16" x14ac:dyDescent="0.25">
      <c r="A640" s="38">
        <v>636</v>
      </c>
      <c r="B640" s="39"/>
      <c r="C640" s="39"/>
      <c r="D640" s="39"/>
      <c r="E640" s="39"/>
      <c r="F640" s="39"/>
      <c r="H640" s="1"/>
      <c r="I640" s="1"/>
      <c r="J640" s="1"/>
      <c r="K640" s="1"/>
      <c r="L640" s="1"/>
      <c r="M640" s="1"/>
      <c r="N640" s="1"/>
      <c r="O640" s="1"/>
      <c r="P640" s="1"/>
    </row>
    <row r="641" spans="1:16" x14ac:dyDescent="0.25">
      <c r="A641" s="38">
        <v>637</v>
      </c>
      <c r="B641" s="39"/>
      <c r="C641" s="39"/>
      <c r="D641" s="39"/>
      <c r="E641" s="39"/>
      <c r="F641" s="39"/>
      <c r="H641" s="1"/>
      <c r="I641" s="1"/>
      <c r="J641" s="1"/>
      <c r="K641" s="1"/>
      <c r="L641" s="1"/>
      <c r="M641" s="1"/>
      <c r="N641" s="1"/>
      <c r="O641" s="1"/>
      <c r="P641" s="1"/>
    </row>
    <row r="642" spans="1:16" x14ac:dyDescent="0.25">
      <c r="A642" s="38">
        <v>638</v>
      </c>
      <c r="B642" s="39"/>
      <c r="C642" s="39"/>
      <c r="D642" s="39"/>
      <c r="E642" s="39"/>
      <c r="F642" s="39"/>
      <c r="H642" s="1"/>
      <c r="I642" s="1"/>
      <c r="J642" s="1"/>
      <c r="K642" s="1"/>
      <c r="L642" s="1"/>
      <c r="M642" s="1"/>
      <c r="N642" s="1"/>
      <c r="O642" s="1"/>
      <c r="P642" s="1"/>
    </row>
    <row r="643" spans="1:16" x14ac:dyDescent="0.25">
      <c r="A643" s="38">
        <v>639</v>
      </c>
      <c r="B643" s="39"/>
      <c r="C643" s="39"/>
      <c r="D643" s="39"/>
      <c r="E643" s="39"/>
      <c r="F643" s="39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25">
      <c r="A644" s="38">
        <v>640</v>
      </c>
      <c r="B644" s="39"/>
      <c r="C644" s="39"/>
      <c r="D644" s="39"/>
      <c r="E644" s="39"/>
      <c r="F644" s="39"/>
      <c r="H644" s="1"/>
      <c r="I644" s="1"/>
      <c r="J644" s="1"/>
      <c r="K644" s="1"/>
      <c r="L644" s="1"/>
      <c r="M644" s="1"/>
      <c r="N644" s="1"/>
      <c r="O644" s="1"/>
      <c r="P644" s="1"/>
    </row>
    <row r="645" spans="1:16" x14ac:dyDescent="0.25">
      <c r="A645" s="38">
        <v>641</v>
      </c>
      <c r="B645" s="39"/>
      <c r="C645" s="39"/>
      <c r="D645" s="39"/>
      <c r="E645" s="39"/>
      <c r="F645" s="39"/>
      <c r="H645" s="1"/>
      <c r="I645" s="1"/>
      <c r="J645" s="1"/>
      <c r="K645" s="1"/>
      <c r="L645" s="1"/>
      <c r="M645" s="1"/>
      <c r="N645" s="1"/>
      <c r="O645" s="1"/>
      <c r="P645" s="1"/>
    </row>
    <row r="646" spans="1:16" x14ac:dyDescent="0.25">
      <c r="A646" s="38">
        <v>642</v>
      </c>
      <c r="B646" s="39"/>
      <c r="C646" s="39"/>
      <c r="D646" s="39"/>
      <c r="E646" s="39"/>
      <c r="F646" s="39"/>
      <c r="H646" s="1"/>
      <c r="I646" s="1"/>
      <c r="J646" s="1"/>
      <c r="K646" s="1"/>
      <c r="L646" s="1"/>
      <c r="M646" s="1"/>
      <c r="N646" s="1"/>
      <c r="O646" s="1"/>
      <c r="P646" s="1"/>
    </row>
    <row r="647" spans="1:16" x14ac:dyDescent="0.25">
      <c r="A647" s="38">
        <v>643</v>
      </c>
      <c r="B647" s="39"/>
      <c r="C647" s="39"/>
      <c r="D647" s="39"/>
      <c r="E647" s="39"/>
      <c r="F647" s="39"/>
      <c r="H647" s="1"/>
      <c r="I647" s="1"/>
      <c r="J647" s="1"/>
      <c r="K647" s="1"/>
      <c r="L647" s="1"/>
      <c r="M647" s="1"/>
      <c r="N647" s="1"/>
      <c r="O647" s="1"/>
      <c r="P647" s="1"/>
    </row>
    <row r="648" spans="1:16" x14ac:dyDescent="0.25">
      <c r="A648" s="38">
        <v>644</v>
      </c>
      <c r="B648" s="39"/>
      <c r="C648" s="39"/>
      <c r="D648" s="39"/>
      <c r="E648" s="39"/>
      <c r="F648" s="39"/>
      <c r="H648" s="1"/>
      <c r="I648" s="1"/>
      <c r="J648" s="1"/>
      <c r="K648" s="1"/>
      <c r="L648" s="1"/>
      <c r="M648" s="1"/>
      <c r="N648" s="1"/>
      <c r="O648" s="1"/>
      <c r="P648" s="1"/>
    </row>
    <row r="649" spans="1:16" x14ac:dyDescent="0.25">
      <c r="A649" s="38">
        <v>645</v>
      </c>
      <c r="B649" s="39"/>
      <c r="C649" s="39"/>
      <c r="D649" s="39"/>
      <c r="E649" s="39"/>
      <c r="F649" s="39"/>
      <c r="H649" s="1"/>
      <c r="I649" s="1"/>
      <c r="J649" s="1"/>
      <c r="K649" s="1"/>
      <c r="L649" s="1"/>
      <c r="M649" s="1"/>
      <c r="N649" s="1"/>
      <c r="O649" s="1"/>
      <c r="P649" s="1"/>
    </row>
    <row r="650" spans="1:16" x14ac:dyDescent="0.25">
      <c r="A650" s="38">
        <v>646</v>
      </c>
      <c r="B650" s="39"/>
      <c r="C650" s="39"/>
      <c r="D650" s="39"/>
      <c r="E650" s="39"/>
      <c r="F650" s="39"/>
      <c r="H650" s="1"/>
      <c r="I650" s="1"/>
      <c r="J650" s="1"/>
      <c r="K650" s="1"/>
      <c r="L650" s="1"/>
      <c r="M650" s="1"/>
      <c r="N650" s="1"/>
      <c r="O650" s="1"/>
      <c r="P650" s="1"/>
    </row>
    <row r="651" spans="1:16" x14ac:dyDescent="0.25">
      <c r="A651" s="38">
        <v>647</v>
      </c>
      <c r="B651" s="39"/>
      <c r="C651" s="39"/>
      <c r="D651" s="39"/>
      <c r="E651" s="39"/>
      <c r="F651" s="39"/>
      <c r="H651" s="1"/>
      <c r="I651" s="1"/>
      <c r="J651" s="1"/>
      <c r="K651" s="1"/>
      <c r="L651" s="1"/>
      <c r="M651" s="1"/>
      <c r="N651" s="1"/>
      <c r="O651" s="1"/>
      <c r="P651" s="1"/>
    </row>
    <row r="652" spans="1:16" x14ac:dyDescent="0.25">
      <c r="A652" s="38">
        <v>648</v>
      </c>
      <c r="B652" s="39"/>
      <c r="C652" s="39"/>
      <c r="D652" s="39"/>
      <c r="E652" s="39"/>
      <c r="F652" s="39"/>
      <c r="H652" s="1"/>
      <c r="I652" s="1"/>
      <c r="J652" s="1"/>
      <c r="K652" s="1"/>
      <c r="L652" s="1"/>
      <c r="M652" s="1"/>
      <c r="N652" s="1"/>
      <c r="O652" s="1"/>
      <c r="P652" s="1"/>
    </row>
    <row r="653" spans="1:16" x14ac:dyDescent="0.25">
      <c r="A653" s="38">
        <v>649</v>
      </c>
      <c r="B653" s="39"/>
      <c r="C653" s="39"/>
      <c r="D653" s="39"/>
      <c r="E653" s="39"/>
      <c r="F653" s="39"/>
      <c r="H653" s="1"/>
      <c r="I653" s="1"/>
      <c r="J653" s="1"/>
      <c r="K653" s="1"/>
      <c r="L653" s="1"/>
      <c r="M653" s="1"/>
      <c r="N653" s="1"/>
      <c r="O653" s="1"/>
      <c r="P653" s="1"/>
    </row>
    <row r="654" spans="1:16" x14ac:dyDescent="0.25">
      <c r="A654" s="38">
        <v>650</v>
      </c>
      <c r="B654" s="39"/>
      <c r="C654" s="39"/>
      <c r="D654" s="39"/>
      <c r="E654" s="39"/>
      <c r="F654" s="39"/>
      <c r="H654" s="1"/>
      <c r="I654" s="1"/>
      <c r="J654" s="1"/>
      <c r="K654" s="1"/>
      <c r="L654" s="1"/>
      <c r="M654" s="1"/>
      <c r="N654" s="1"/>
      <c r="O654" s="1"/>
      <c r="P654" s="1"/>
    </row>
    <row r="655" spans="1:16" x14ac:dyDescent="0.25">
      <c r="A655" s="38">
        <v>651</v>
      </c>
      <c r="B655" s="39"/>
      <c r="C655" s="39"/>
      <c r="D655" s="39"/>
      <c r="E655" s="39"/>
      <c r="F655" s="39"/>
      <c r="H655" s="1"/>
      <c r="I655" s="1"/>
      <c r="J655" s="1"/>
      <c r="K655" s="1"/>
      <c r="L655" s="1"/>
      <c r="M655" s="1"/>
      <c r="N655" s="1"/>
      <c r="O655" s="1"/>
      <c r="P655" s="1"/>
    </row>
    <row r="656" spans="1:16" x14ac:dyDescent="0.25">
      <c r="A656" s="38">
        <v>652</v>
      </c>
      <c r="B656" s="39"/>
      <c r="C656" s="39"/>
      <c r="D656" s="39"/>
      <c r="E656" s="39"/>
      <c r="F656" s="39"/>
      <c r="H656" s="1"/>
      <c r="I656" s="1"/>
      <c r="J656" s="1"/>
      <c r="K656" s="1"/>
      <c r="L656" s="1"/>
      <c r="M656" s="1"/>
      <c r="N656" s="1"/>
      <c r="O656" s="1"/>
      <c r="P656" s="1"/>
    </row>
    <row r="657" spans="1:16" x14ac:dyDescent="0.25">
      <c r="A657" s="38">
        <v>653</v>
      </c>
      <c r="B657" s="39"/>
      <c r="C657" s="39"/>
      <c r="D657" s="39"/>
      <c r="E657" s="39"/>
      <c r="F657" s="39"/>
      <c r="H657" s="1"/>
      <c r="I657" s="1"/>
      <c r="J657" s="1"/>
      <c r="K657" s="1"/>
      <c r="L657" s="1"/>
      <c r="M657" s="1"/>
      <c r="N657" s="1"/>
      <c r="O657" s="1"/>
      <c r="P657" s="1"/>
    </row>
    <row r="658" spans="1:16" x14ac:dyDescent="0.25">
      <c r="A658" s="38">
        <v>654</v>
      </c>
      <c r="B658" s="39"/>
      <c r="C658" s="39"/>
      <c r="D658" s="39"/>
      <c r="E658" s="39"/>
      <c r="F658" s="39"/>
      <c r="H658" s="1"/>
      <c r="I658" s="1"/>
      <c r="J658" s="1"/>
      <c r="K658" s="1"/>
      <c r="L658" s="1"/>
      <c r="M658" s="1"/>
      <c r="N658" s="1"/>
      <c r="O658" s="1"/>
      <c r="P658" s="1"/>
    </row>
    <row r="659" spans="1:16" x14ac:dyDescent="0.25">
      <c r="A659" s="38">
        <v>655</v>
      </c>
      <c r="B659" s="39"/>
      <c r="C659" s="39"/>
      <c r="D659" s="39"/>
      <c r="E659" s="39"/>
      <c r="F659" s="39"/>
      <c r="H659" s="1"/>
      <c r="I659" s="1"/>
      <c r="J659" s="1"/>
      <c r="K659" s="1"/>
      <c r="L659" s="1"/>
      <c r="M659" s="1"/>
      <c r="N659" s="1"/>
      <c r="O659" s="1"/>
      <c r="P659" s="1"/>
    </row>
    <row r="660" spans="1:16" x14ac:dyDescent="0.25">
      <c r="A660" s="38">
        <v>656</v>
      </c>
      <c r="B660" s="39"/>
      <c r="C660" s="39"/>
      <c r="D660" s="39"/>
      <c r="E660" s="39"/>
      <c r="F660" s="39"/>
      <c r="H660" s="1"/>
      <c r="I660" s="1"/>
      <c r="J660" s="1"/>
      <c r="K660" s="1"/>
      <c r="L660" s="1"/>
      <c r="M660" s="1"/>
      <c r="N660" s="1"/>
      <c r="O660" s="1"/>
      <c r="P660" s="1"/>
    </row>
    <row r="661" spans="1:16" x14ac:dyDescent="0.25">
      <c r="A661" s="38">
        <v>657</v>
      </c>
      <c r="B661" s="39"/>
      <c r="C661" s="39"/>
      <c r="D661" s="39"/>
      <c r="E661" s="39"/>
      <c r="F661" s="39"/>
      <c r="H661" s="1"/>
      <c r="I661" s="1"/>
      <c r="J661" s="1"/>
      <c r="K661" s="1"/>
      <c r="L661" s="1"/>
      <c r="M661" s="1"/>
      <c r="N661" s="1"/>
      <c r="O661" s="1"/>
      <c r="P661" s="1"/>
    </row>
    <row r="662" spans="1:16" x14ac:dyDescent="0.25">
      <c r="A662" s="38">
        <v>658</v>
      </c>
      <c r="B662" s="39"/>
      <c r="C662" s="39"/>
      <c r="D662" s="39"/>
      <c r="E662" s="39"/>
      <c r="F662" s="39"/>
      <c r="H662" s="1"/>
      <c r="I662" s="1"/>
      <c r="J662" s="1"/>
      <c r="K662" s="1"/>
      <c r="L662" s="1"/>
      <c r="M662" s="1"/>
      <c r="N662" s="1"/>
      <c r="O662" s="1"/>
      <c r="P662" s="1"/>
    </row>
    <row r="663" spans="1:16" x14ac:dyDescent="0.25">
      <c r="A663" s="38">
        <v>659</v>
      </c>
      <c r="B663" s="39"/>
      <c r="C663" s="39"/>
      <c r="D663" s="39"/>
      <c r="E663" s="39"/>
      <c r="F663" s="39"/>
      <c r="H663" s="1"/>
      <c r="I663" s="1"/>
      <c r="J663" s="1"/>
      <c r="K663" s="1"/>
      <c r="L663" s="1"/>
      <c r="M663" s="1"/>
      <c r="N663" s="1"/>
      <c r="O663" s="1"/>
      <c r="P663" s="1"/>
    </row>
    <row r="664" spans="1:16" x14ac:dyDescent="0.25">
      <c r="A664" s="38">
        <v>660</v>
      </c>
      <c r="B664" s="39"/>
      <c r="C664" s="39"/>
      <c r="D664" s="39"/>
      <c r="E664" s="39"/>
      <c r="F664" s="39"/>
      <c r="H664" s="1"/>
      <c r="I664" s="1"/>
      <c r="J664" s="1"/>
      <c r="K664" s="1"/>
      <c r="L664" s="1"/>
      <c r="M664" s="1"/>
      <c r="N664" s="1"/>
      <c r="O664" s="1"/>
      <c r="P664" s="1"/>
    </row>
    <row r="665" spans="1:16" x14ac:dyDescent="0.25">
      <c r="A665" s="38">
        <v>661</v>
      </c>
      <c r="B665" s="39"/>
      <c r="C665" s="39"/>
      <c r="D665" s="39"/>
      <c r="E665" s="39"/>
      <c r="F665" s="39"/>
      <c r="H665" s="1"/>
      <c r="I665" s="1"/>
      <c r="J665" s="1"/>
      <c r="K665" s="1"/>
      <c r="L665" s="1"/>
      <c r="M665" s="1"/>
      <c r="N665" s="1"/>
      <c r="O665" s="1"/>
      <c r="P665" s="1"/>
    </row>
    <row r="666" spans="1:16" x14ac:dyDescent="0.25">
      <c r="A666" s="38">
        <v>662</v>
      </c>
      <c r="B666" s="39"/>
      <c r="C666" s="39"/>
      <c r="D666" s="39"/>
      <c r="E666" s="39"/>
      <c r="F666" s="39"/>
      <c r="H666" s="1"/>
      <c r="I666" s="1"/>
      <c r="J666" s="1"/>
      <c r="K666" s="1"/>
      <c r="L666" s="1"/>
      <c r="M666" s="1"/>
      <c r="N666" s="1"/>
      <c r="O666" s="1"/>
      <c r="P666" s="1"/>
    </row>
    <row r="667" spans="1:16" x14ac:dyDescent="0.25">
      <c r="A667" s="38">
        <v>663</v>
      </c>
      <c r="B667" s="39"/>
      <c r="C667" s="39"/>
      <c r="D667" s="39"/>
      <c r="E667" s="39"/>
      <c r="F667" s="39"/>
      <c r="H667" s="1"/>
      <c r="I667" s="1"/>
      <c r="J667" s="1"/>
      <c r="K667" s="1"/>
      <c r="L667" s="1"/>
      <c r="M667" s="1"/>
      <c r="N667" s="1"/>
      <c r="O667" s="1"/>
      <c r="P667" s="1"/>
    </row>
    <row r="668" spans="1:16" x14ac:dyDescent="0.25">
      <c r="A668" s="38">
        <v>664</v>
      </c>
      <c r="B668" s="39"/>
      <c r="C668" s="39"/>
      <c r="D668" s="39"/>
      <c r="E668" s="39"/>
      <c r="F668" s="39"/>
      <c r="H668" s="1"/>
      <c r="I668" s="1"/>
      <c r="J668" s="1"/>
      <c r="K668" s="1"/>
      <c r="L668" s="1"/>
      <c r="M668" s="1"/>
      <c r="N668" s="1"/>
      <c r="O668" s="1"/>
      <c r="P668" s="1"/>
    </row>
    <row r="669" spans="1:16" x14ac:dyDescent="0.25">
      <c r="A669" s="38">
        <v>665</v>
      </c>
      <c r="B669" s="39"/>
      <c r="C669" s="39"/>
      <c r="D669" s="39"/>
      <c r="E669" s="39"/>
      <c r="F669" s="39"/>
      <c r="H669" s="1"/>
      <c r="I669" s="1"/>
      <c r="J669" s="1"/>
      <c r="K669" s="1"/>
      <c r="L669" s="1"/>
      <c r="M669" s="1"/>
      <c r="N669" s="1"/>
      <c r="O669" s="1"/>
      <c r="P669" s="1"/>
    </row>
    <row r="670" spans="1:16" x14ac:dyDescent="0.25">
      <c r="A670" s="38">
        <v>666</v>
      </c>
      <c r="B670" s="39"/>
      <c r="C670" s="39"/>
      <c r="D670" s="39"/>
      <c r="E670" s="39"/>
      <c r="F670" s="39"/>
      <c r="H670" s="1"/>
      <c r="I670" s="1"/>
      <c r="J670" s="1"/>
      <c r="K670" s="1"/>
      <c r="L670" s="1"/>
      <c r="M670" s="1"/>
      <c r="N670" s="1"/>
      <c r="O670" s="1"/>
      <c r="P670" s="1"/>
    </row>
    <row r="671" spans="1:16" x14ac:dyDescent="0.25">
      <c r="A671" s="38">
        <v>667</v>
      </c>
      <c r="B671" s="39"/>
      <c r="C671" s="39"/>
      <c r="D671" s="39"/>
      <c r="E671" s="39"/>
      <c r="F671" s="39"/>
      <c r="H671" s="1"/>
      <c r="I671" s="1"/>
      <c r="J671" s="1"/>
      <c r="K671" s="1"/>
      <c r="L671" s="1"/>
      <c r="M671" s="1"/>
      <c r="N671" s="1"/>
      <c r="O671" s="1"/>
      <c r="P671" s="1"/>
    </row>
    <row r="672" spans="1:16" x14ac:dyDescent="0.25">
      <c r="A672" s="38">
        <v>668</v>
      </c>
      <c r="B672" s="39"/>
      <c r="C672" s="39"/>
      <c r="D672" s="39"/>
      <c r="E672" s="39"/>
      <c r="F672" s="39"/>
      <c r="H672" s="1"/>
      <c r="I672" s="1"/>
      <c r="J672" s="1"/>
      <c r="K672" s="1"/>
      <c r="L672" s="1"/>
      <c r="M672" s="1"/>
      <c r="N672" s="1"/>
      <c r="O672" s="1"/>
      <c r="P672" s="1"/>
    </row>
    <row r="673" spans="1:16" x14ac:dyDescent="0.25">
      <c r="A673" s="38">
        <v>669</v>
      </c>
      <c r="B673" s="39"/>
      <c r="C673" s="39"/>
      <c r="D673" s="39"/>
      <c r="E673" s="39"/>
      <c r="F673" s="39"/>
      <c r="H673" s="1"/>
      <c r="I673" s="1"/>
      <c r="J673" s="1"/>
      <c r="K673" s="1"/>
      <c r="L673" s="1"/>
      <c r="M673" s="1"/>
      <c r="N673" s="1"/>
      <c r="O673" s="1"/>
      <c r="P673" s="1"/>
    </row>
    <row r="674" spans="1:16" x14ac:dyDescent="0.25">
      <c r="A674" s="38">
        <v>670</v>
      </c>
      <c r="B674" s="39"/>
      <c r="C674" s="39"/>
      <c r="D674" s="39"/>
      <c r="E674" s="39"/>
      <c r="F674" s="39"/>
      <c r="H674" s="1"/>
      <c r="I674" s="1"/>
      <c r="J674" s="1"/>
      <c r="K674" s="1"/>
      <c r="L674" s="1"/>
      <c r="M674" s="1"/>
      <c r="N674" s="1"/>
      <c r="O674" s="1"/>
      <c r="P674" s="1"/>
    </row>
    <row r="675" spans="1:16" x14ac:dyDescent="0.25">
      <c r="A675" s="38">
        <v>671</v>
      </c>
      <c r="B675" s="39"/>
      <c r="C675" s="39"/>
      <c r="D675" s="39"/>
      <c r="E675" s="39"/>
      <c r="F675" s="39"/>
      <c r="H675" s="1"/>
      <c r="I675" s="1"/>
      <c r="J675" s="1"/>
      <c r="K675" s="1"/>
      <c r="L675" s="1"/>
      <c r="M675" s="1"/>
      <c r="N675" s="1"/>
      <c r="O675" s="1"/>
      <c r="P675" s="1"/>
    </row>
    <row r="676" spans="1:16" x14ac:dyDescent="0.25">
      <c r="A676" s="38">
        <v>672</v>
      </c>
      <c r="B676" s="39"/>
      <c r="C676" s="39"/>
      <c r="D676" s="39"/>
      <c r="E676" s="39"/>
      <c r="F676" s="39"/>
      <c r="H676" s="1"/>
      <c r="I676" s="1"/>
      <c r="J676" s="1"/>
      <c r="K676" s="1"/>
      <c r="L676" s="1"/>
      <c r="M676" s="1"/>
      <c r="N676" s="1"/>
      <c r="O676" s="1"/>
      <c r="P676" s="1"/>
    </row>
    <row r="677" spans="1:16" x14ac:dyDescent="0.25">
      <c r="A677" s="38">
        <v>673</v>
      </c>
      <c r="B677" s="39"/>
      <c r="C677" s="39"/>
      <c r="D677" s="39"/>
      <c r="E677" s="39"/>
      <c r="F677" s="39"/>
      <c r="H677" s="1"/>
      <c r="I677" s="1"/>
      <c r="J677" s="1"/>
      <c r="K677" s="1"/>
      <c r="L677" s="1"/>
      <c r="M677" s="1"/>
      <c r="N677" s="1"/>
      <c r="O677" s="1"/>
      <c r="P677" s="1"/>
    </row>
    <row r="678" spans="1:16" x14ac:dyDescent="0.25">
      <c r="A678" s="38">
        <v>674</v>
      </c>
      <c r="B678" s="39"/>
      <c r="C678" s="39"/>
      <c r="D678" s="39"/>
      <c r="E678" s="39"/>
      <c r="F678" s="39"/>
      <c r="H678" s="1"/>
      <c r="I678" s="1"/>
      <c r="J678" s="1"/>
      <c r="K678" s="1"/>
      <c r="L678" s="1"/>
      <c r="M678" s="1"/>
      <c r="N678" s="1"/>
      <c r="O678" s="1"/>
      <c r="P678" s="1"/>
    </row>
    <row r="679" spans="1:16" x14ac:dyDescent="0.25">
      <c r="A679" s="38">
        <v>675</v>
      </c>
      <c r="B679" s="39"/>
      <c r="C679" s="39"/>
      <c r="D679" s="39"/>
      <c r="E679" s="39"/>
      <c r="F679" s="39"/>
      <c r="H679" s="1"/>
      <c r="I679" s="1"/>
      <c r="J679" s="1"/>
      <c r="K679" s="1"/>
      <c r="L679" s="1"/>
      <c r="M679" s="1"/>
      <c r="N679" s="1"/>
      <c r="O679" s="1"/>
      <c r="P679" s="1"/>
    </row>
    <row r="680" spans="1:16" x14ac:dyDescent="0.25">
      <c r="A680" s="38">
        <v>676</v>
      </c>
      <c r="B680" s="39"/>
      <c r="C680" s="39"/>
      <c r="D680" s="39"/>
      <c r="E680" s="39"/>
      <c r="F680" s="39"/>
      <c r="H680" s="1"/>
      <c r="I680" s="1"/>
      <c r="J680" s="1"/>
      <c r="K680" s="1"/>
      <c r="L680" s="1"/>
      <c r="M680" s="1"/>
      <c r="N680" s="1"/>
      <c r="O680" s="1"/>
      <c r="P680" s="1"/>
    </row>
    <row r="681" spans="1:16" x14ac:dyDescent="0.25">
      <c r="A681" s="38">
        <v>677</v>
      </c>
      <c r="B681" s="39"/>
      <c r="C681" s="39"/>
      <c r="D681" s="39"/>
      <c r="E681" s="39"/>
      <c r="F681" s="39"/>
      <c r="H681" s="1"/>
      <c r="I681" s="1"/>
      <c r="J681" s="1"/>
      <c r="K681" s="1"/>
      <c r="L681" s="1"/>
      <c r="M681" s="1"/>
      <c r="N681" s="1"/>
      <c r="O681" s="1"/>
      <c r="P681" s="1"/>
    </row>
    <row r="682" spans="1:16" x14ac:dyDescent="0.25">
      <c r="A682" s="38">
        <v>678</v>
      </c>
      <c r="B682" s="39"/>
      <c r="C682" s="39"/>
      <c r="D682" s="39"/>
      <c r="E682" s="39"/>
      <c r="F682" s="39"/>
      <c r="H682" s="1"/>
      <c r="I682" s="1"/>
      <c r="J682" s="1"/>
      <c r="K682" s="1"/>
      <c r="L682" s="1"/>
      <c r="M682" s="1"/>
      <c r="N682" s="1"/>
      <c r="O682" s="1"/>
      <c r="P682" s="1"/>
    </row>
    <row r="683" spans="1:16" x14ac:dyDescent="0.25">
      <c r="A683" s="38">
        <v>679</v>
      </c>
      <c r="B683" s="39"/>
      <c r="C683" s="39"/>
      <c r="D683" s="39"/>
      <c r="E683" s="39"/>
      <c r="F683" s="39"/>
      <c r="H683" s="1"/>
      <c r="I683" s="1"/>
      <c r="J683" s="1"/>
      <c r="K683" s="1"/>
      <c r="L683" s="1"/>
      <c r="M683" s="1"/>
      <c r="N683" s="1"/>
      <c r="O683" s="1"/>
      <c r="P683" s="1"/>
    </row>
    <row r="684" spans="1:16" x14ac:dyDescent="0.25">
      <c r="A684" s="38">
        <v>680</v>
      </c>
      <c r="B684" s="39"/>
      <c r="C684" s="39"/>
      <c r="D684" s="39"/>
      <c r="E684" s="39"/>
      <c r="F684" s="39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25">
      <c r="A685" s="38">
        <v>681</v>
      </c>
      <c r="B685" s="39"/>
      <c r="C685" s="39"/>
      <c r="D685" s="39"/>
      <c r="E685" s="39"/>
      <c r="F685" s="39"/>
      <c r="H685" s="1"/>
      <c r="I685" s="1"/>
      <c r="J685" s="1"/>
      <c r="K685" s="1"/>
      <c r="L685" s="1"/>
      <c r="M685" s="1"/>
      <c r="N685" s="1"/>
      <c r="O685" s="1"/>
      <c r="P685" s="1"/>
    </row>
    <row r="686" spans="1:16" x14ac:dyDescent="0.25">
      <c r="A686" s="38">
        <v>682</v>
      </c>
      <c r="B686" s="39"/>
      <c r="C686" s="39"/>
      <c r="D686" s="39"/>
      <c r="E686" s="39"/>
      <c r="F686" s="39"/>
      <c r="H686" s="1"/>
      <c r="I686" s="1"/>
      <c r="J686" s="1"/>
      <c r="K686" s="1"/>
      <c r="L686" s="1"/>
      <c r="M686" s="1"/>
      <c r="N686" s="1"/>
      <c r="O686" s="1"/>
      <c r="P686" s="1"/>
    </row>
    <row r="687" spans="1:16" x14ac:dyDescent="0.25">
      <c r="A687" s="38">
        <v>683</v>
      </c>
      <c r="B687" s="39"/>
      <c r="C687" s="39"/>
      <c r="D687" s="39"/>
      <c r="E687" s="39"/>
      <c r="F687" s="39"/>
      <c r="H687" s="1"/>
      <c r="I687" s="1"/>
      <c r="J687" s="1"/>
      <c r="K687" s="1"/>
      <c r="L687" s="1"/>
      <c r="M687" s="1"/>
      <c r="N687" s="1"/>
      <c r="O687" s="1"/>
      <c r="P687" s="1"/>
    </row>
    <row r="688" spans="1:16" x14ac:dyDescent="0.25">
      <c r="A688" s="38">
        <v>684</v>
      </c>
      <c r="B688" s="39"/>
      <c r="C688" s="39"/>
      <c r="D688" s="39"/>
      <c r="E688" s="39"/>
      <c r="F688" s="39"/>
      <c r="H688" s="1"/>
      <c r="I688" s="1"/>
      <c r="J688" s="1"/>
      <c r="K688" s="1"/>
      <c r="L688" s="1"/>
      <c r="M688" s="1"/>
      <c r="N688" s="1"/>
      <c r="O688" s="1"/>
      <c r="P688" s="1"/>
    </row>
    <row r="689" spans="1:16" x14ac:dyDescent="0.25">
      <c r="A689" s="38">
        <v>685</v>
      </c>
      <c r="B689" s="39"/>
      <c r="C689" s="39"/>
      <c r="D689" s="39"/>
      <c r="E689" s="39"/>
      <c r="F689" s="39"/>
      <c r="H689" s="1"/>
      <c r="I689" s="1"/>
      <c r="J689" s="1"/>
      <c r="K689" s="1"/>
      <c r="L689" s="1"/>
      <c r="M689" s="1"/>
      <c r="N689" s="1"/>
      <c r="O689" s="1"/>
      <c r="P689" s="1"/>
    </row>
    <row r="690" spans="1:16" x14ac:dyDescent="0.25">
      <c r="A690" s="38">
        <v>686</v>
      </c>
      <c r="B690" s="39"/>
      <c r="C690" s="39"/>
      <c r="D690" s="39"/>
      <c r="E690" s="39"/>
      <c r="F690" s="39"/>
      <c r="H690" s="1"/>
      <c r="I690" s="1"/>
      <c r="J690" s="1"/>
      <c r="K690" s="1"/>
      <c r="L690" s="1"/>
      <c r="M690" s="1"/>
      <c r="N690" s="1"/>
      <c r="O690" s="1"/>
      <c r="P690" s="1"/>
    </row>
    <row r="691" spans="1:16" x14ac:dyDescent="0.25">
      <c r="A691" s="38">
        <v>687</v>
      </c>
      <c r="B691" s="39"/>
      <c r="C691" s="39"/>
      <c r="D691" s="39"/>
      <c r="E691" s="39"/>
      <c r="F691" s="39"/>
      <c r="H691" s="1"/>
      <c r="I691" s="1"/>
      <c r="J691" s="1"/>
      <c r="K691" s="1"/>
      <c r="L691" s="1"/>
      <c r="M691" s="1"/>
      <c r="N691" s="1"/>
      <c r="O691" s="1"/>
      <c r="P691" s="1"/>
    </row>
    <row r="692" spans="1:16" x14ac:dyDescent="0.25">
      <c r="A692" s="38">
        <v>688</v>
      </c>
      <c r="B692" s="39"/>
      <c r="C692" s="39"/>
      <c r="D692" s="39"/>
      <c r="E692" s="39"/>
      <c r="F692" s="39"/>
      <c r="H692" s="1"/>
      <c r="I692" s="1"/>
      <c r="J692" s="1"/>
      <c r="K692" s="1"/>
      <c r="L692" s="1"/>
      <c r="M692" s="1"/>
      <c r="N692" s="1"/>
      <c r="O692" s="1"/>
      <c r="P692" s="1"/>
    </row>
    <row r="693" spans="1:16" x14ac:dyDescent="0.25">
      <c r="A693" s="38">
        <v>689</v>
      </c>
      <c r="B693" s="39"/>
      <c r="C693" s="39"/>
      <c r="D693" s="39"/>
      <c r="E693" s="39"/>
      <c r="F693" s="39"/>
      <c r="H693" s="1"/>
      <c r="I693" s="1"/>
      <c r="J693" s="1"/>
      <c r="K693" s="1"/>
      <c r="L693" s="1"/>
      <c r="M693" s="1"/>
      <c r="N693" s="1"/>
      <c r="O693" s="1"/>
      <c r="P693" s="1"/>
    </row>
    <row r="694" spans="1:16" x14ac:dyDescent="0.25">
      <c r="A694" s="38">
        <v>690</v>
      </c>
      <c r="B694" s="39"/>
      <c r="C694" s="39"/>
      <c r="D694" s="39"/>
      <c r="E694" s="39"/>
      <c r="F694" s="39"/>
      <c r="H694" s="1"/>
      <c r="I694" s="1"/>
      <c r="J694" s="1"/>
      <c r="K694" s="1"/>
      <c r="L694" s="1"/>
      <c r="M694" s="1"/>
      <c r="N694" s="1"/>
      <c r="O694" s="1"/>
      <c r="P694" s="1"/>
    </row>
    <row r="695" spans="1:16" x14ac:dyDescent="0.25">
      <c r="A695" s="38">
        <v>691</v>
      </c>
      <c r="B695" s="39"/>
      <c r="C695" s="39"/>
      <c r="D695" s="39"/>
      <c r="E695" s="39"/>
      <c r="F695" s="39"/>
      <c r="H695" s="1"/>
      <c r="I695" s="1"/>
      <c r="J695" s="1"/>
      <c r="K695" s="1"/>
      <c r="L695" s="1"/>
      <c r="M695" s="1"/>
      <c r="N695" s="1"/>
      <c r="O695" s="1"/>
      <c r="P695" s="1"/>
    </row>
    <row r="696" spans="1:16" x14ac:dyDescent="0.25">
      <c r="A696" s="38">
        <v>692</v>
      </c>
      <c r="B696" s="39"/>
      <c r="C696" s="39"/>
      <c r="D696" s="39"/>
      <c r="E696" s="39"/>
      <c r="F696" s="39"/>
      <c r="H696" s="1"/>
      <c r="I696" s="1"/>
      <c r="J696" s="1"/>
      <c r="K696" s="1"/>
      <c r="L696" s="1"/>
      <c r="M696" s="1"/>
      <c r="N696" s="1"/>
      <c r="O696" s="1"/>
      <c r="P696" s="1"/>
    </row>
    <row r="697" spans="1:16" x14ac:dyDescent="0.25">
      <c r="A697" s="38">
        <v>693</v>
      </c>
      <c r="B697" s="39"/>
      <c r="C697" s="39"/>
      <c r="D697" s="39"/>
      <c r="E697" s="39"/>
      <c r="F697" s="39"/>
      <c r="H697" s="1"/>
      <c r="I697" s="1"/>
      <c r="J697" s="1"/>
      <c r="K697" s="1"/>
      <c r="L697" s="1"/>
      <c r="M697" s="1"/>
      <c r="N697" s="1"/>
      <c r="O697" s="1"/>
      <c r="P697" s="1"/>
    </row>
    <row r="698" spans="1:16" x14ac:dyDescent="0.25">
      <c r="A698" s="38">
        <v>694</v>
      </c>
      <c r="B698" s="39"/>
      <c r="C698" s="39"/>
      <c r="D698" s="39"/>
      <c r="E698" s="39"/>
      <c r="F698" s="39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25">
      <c r="A699" s="38">
        <v>695</v>
      </c>
      <c r="B699" s="39"/>
      <c r="C699" s="39"/>
      <c r="D699" s="39"/>
      <c r="E699" s="39"/>
      <c r="F699" s="39"/>
      <c r="H699" s="1"/>
      <c r="I699" s="1"/>
      <c r="J699" s="1"/>
      <c r="K699" s="1"/>
      <c r="L699" s="1"/>
      <c r="M699" s="1"/>
      <c r="N699" s="1"/>
      <c r="O699" s="1"/>
      <c r="P699" s="1"/>
    </row>
    <row r="700" spans="1:16" x14ac:dyDescent="0.25">
      <c r="A700" s="38">
        <v>696</v>
      </c>
      <c r="B700" s="39"/>
      <c r="C700" s="39"/>
      <c r="D700" s="39"/>
      <c r="E700" s="39"/>
      <c r="F700" s="39"/>
      <c r="H700" s="1"/>
      <c r="I700" s="1"/>
      <c r="J700" s="1"/>
      <c r="K700" s="1"/>
      <c r="L700" s="1"/>
      <c r="M700" s="1"/>
      <c r="N700" s="1"/>
      <c r="O700" s="1"/>
      <c r="P700" s="1"/>
    </row>
    <row r="701" spans="1:16" x14ac:dyDescent="0.25">
      <c r="A701" s="38">
        <v>697</v>
      </c>
      <c r="B701" s="39"/>
      <c r="C701" s="39"/>
      <c r="D701" s="39"/>
      <c r="E701" s="39"/>
      <c r="F701" s="39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25">
      <c r="A702" s="38">
        <v>698</v>
      </c>
      <c r="B702" s="39"/>
      <c r="C702" s="39"/>
      <c r="D702" s="39"/>
      <c r="E702" s="39"/>
      <c r="F702" s="39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25">
      <c r="A703" s="38">
        <v>699</v>
      </c>
      <c r="B703" s="39"/>
      <c r="C703" s="39"/>
      <c r="D703" s="39"/>
      <c r="E703" s="39"/>
      <c r="F703" s="39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25">
      <c r="A704" s="38">
        <v>700</v>
      </c>
      <c r="B704" s="39"/>
      <c r="C704" s="39"/>
      <c r="D704" s="39"/>
      <c r="E704" s="39"/>
      <c r="F704" s="39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25">
      <c r="A705" s="38">
        <v>701</v>
      </c>
      <c r="B705" s="39"/>
      <c r="C705" s="39"/>
      <c r="D705" s="39"/>
      <c r="E705" s="39"/>
      <c r="F705" s="39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25">
      <c r="A706" s="38">
        <v>702</v>
      </c>
      <c r="B706" s="39"/>
      <c r="C706" s="39"/>
      <c r="D706" s="39"/>
      <c r="E706" s="39"/>
      <c r="F706" s="39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25">
      <c r="A707" s="38">
        <v>703</v>
      </c>
      <c r="B707" s="39"/>
      <c r="C707" s="39"/>
      <c r="D707" s="39"/>
      <c r="E707" s="39"/>
      <c r="F707" s="39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25">
      <c r="A708" s="38">
        <v>704</v>
      </c>
      <c r="B708" s="39"/>
      <c r="C708" s="39"/>
      <c r="D708" s="39"/>
      <c r="E708" s="39"/>
      <c r="F708" s="39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25">
      <c r="A709" s="38">
        <v>705</v>
      </c>
      <c r="B709" s="39"/>
      <c r="C709" s="39"/>
      <c r="D709" s="39"/>
      <c r="E709" s="39"/>
      <c r="F709" s="39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25">
      <c r="A710" s="38">
        <v>706</v>
      </c>
      <c r="B710" s="39"/>
      <c r="C710" s="39"/>
      <c r="D710" s="39"/>
      <c r="E710" s="39"/>
      <c r="F710" s="39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25">
      <c r="A711" s="38">
        <v>707</v>
      </c>
      <c r="B711" s="39"/>
      <c r="C711" s="39"/>
      <c r="D711" s="39"/>
      <c r="E711" s="39"/>
      <c r="F711" s="39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25">
      <c r="A712" s="38">
        <v>708</v>
      </c>
      <c r="B712" s="39"/>
      <c r="C712" s="39"/>
      <c r="D712" s="39"/>
      <c r="E712" s="39"/>
      <c r="F712" s="39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25">
      <c r="A713" s="38">
        <v>709</v>
      </c>
      <c r="B713" s="39"/>
      <c r="C713" s="39"/>
      <c r="D713" s="39"/>
      <c r="E713" s="39"/>
      <c r="F713" s="39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25">
      <c r="A714" s="38">
        <v>710</v>
      </c>
      <c r="B714" s="39"/>
      <c r="C714" s="39"/>
      <c r="D714" s="39"/>
      <c r="E714" s="39"/>
      <c r="F714" s="39"/>
      <c r="H714" s="1"/>
      <c r="I714" s="1"/>
      <c r="J714" s="1"/>
      <c r="K714" s="1"/>
      <c r="L714" s="1"/>
      <c r="M714" s="1"/>
      <c r="N714" s="1"/>
      <c r="O714" s="1"/>
      <c r="P714" s="1"/>
    </row>
    <row r="715" spans="1:16" x14ac:dyDescent="0.25">
      <c r="A715" s="38">
        <v>711</v>
      </c>
      <c r="B715" s="39"/>
      <c r="C715" s="39"/>
      <c r="D715" s="39"/>
      <c r="E715" s="39"/>
      <c r="F715" s="39"/>
      <c r="H715" s="1"/>
      <c r="I715" s="1"/>
      <c r="J715" s="1"/>
      <c r="K715" s="1"/>
      <c r="L715" s="1"/>
      <c r="M715" s="1"/>
      <c r="N715" s="1"/>
      <c r="O715" s="1"/>
      <c r="P715" s="1"/>
    </row>
    <row r="716" spans="1:16" x14ac:dyDescent="0.25">
      <c r="A716" s="38">
        <v>712</v>
      </c>
      <c r="B716" s="39"/>
      <c r="C716" s="39"/>
      <c r="D716" s="39"/>
      <c r="E716" s="39"/>
      <c r="F716" s="39"/>
      <c r="H716" s="1"/>
      <c r="I716" s="1"/>
      <c r="J716" s="1"/>
      <c r="K716" s="1"/>
      <c r="L716" s="1"/>
      <c r="M716" s="1"/>
      <c r="N716" s="1"/>
      <c r="O716" s="1"/>
      <c r="P716" s="1"/>
    </row>
    <row r="717" spans="1:16" x14ac:dyDescent="0.25">
      <c r="A717" s="38">
        <v>713</v>
      </c>
      <c r="B717" s="39"/>
      <c r="C717" s="39"/>
      <c r="D717" s="39"/>
      <c r="E717" s="39"/>
      <c r="F717" s="39"/>
      <c r="H717" s="1"/>
      <c r="I717" s="1"/>
      <c r="J717" s="1"/>
      <c r="K717" s="1"/>
      <c r="L717" s="1"/>
      <c r="M717" s="1"/>
      <c r="N717" s="1"/>
      <c r="O717" s="1"/>
      <c r="P717" s="1"/>
    </row>
    <row r="718" spans="1:16" x14ac:dyDescent="0.25">
      <c r="A718" s="38">
        <v>714</v>
      </c>
      <c r="B718" s="39"/>
      <c r="C718" s="39"/>
      <c r="D718" s="39"/>
      <c r="E718" s="39"/>
      <c r="F718" s="39"/>
      <c r="H718" s="1"/>
      <c r="I718" s="1"/>
      <c r="J718" s="1"/>
      <c r="K718" s="1"/>
      <c r="L718" s="1"/>
      <c r="M718" s="1"/>
      <c r="N718" s="1"/>
      <c r="O718" s="1"/>
      <c r="P718" s="1"/>
    </row>
    <row r="719" spans="1:16" x14ac:dyDescent="0.25">
      <c r="A719" s="38">
        <v>715</v>
      </c>
      <c r="B719" s="39"/>
      <c r="C719" s="39"/>
      <c r="D719" s="39"/>
      <c r="E719" s="39"/>
      <c r="F719" s="39"/>
      <c r="H719" s="1"/>
      <c r="I719" s="1"/>
      <c r="J719" s="1"/>
      <c r="K719" s="1"/>
      <c r="L719" s="1"/>
      <c r="M719" s="1"/>
      <c r="N719" s="1"/>
      <c r="O719" s="1"/>
      <c r="P719" s="1"/>
    </row>
    <row r="720" spans="1:16" x14ac:dyDescent="0.25">
      <c r="A720" s="38">
        <v>716</v>
      </c>
      <c r="B720" s="39"/>
      <c r="C720" s="39"/>
      <c r="D720" s="39"/>
      <c r="E720" s="39"/>
      <c r="F720" s="39"/>
      <c r="H720" s="1"/>
      <c r="I720" s="1"/>
      <c r="J720" s="1"/>
      <c r="K720" s="1"/>
      <c r="L720" s="1"/>
      <c r="M720" s="1"/>
      <c r="N720" s="1"/>
      <c r="O720" s="1"/>
      <c r="P720" s="1"/>
    </row>
    <row r="721" spans="1:16" x14ac:dyDescent="0.25">
      <c r="A721" s="38">
        <v>717</v>
      </c>
      <c r="B721" s="39"/>
      <c r="C721" s="39"/>
      <c r="D721" s="39"/>
      <c r="E721" s="39"/>
      <c r="F721" s="39"/>
      <c r="H721" s="1"/>
      <c r="I721" s="1"/>
      <c r="J721" s="1"/>
      <c r="K721" s="1"/>
      <c r="L721" s="1"/>
      <c r="M721" s="1"/>
      <c r="N721" s="1"/>
      <c r="O721" s="1"/>
      <c r="P721" s="1"/>
    </row>
    <row r="722" spans="1:16" x14ac:dyDescent="0.25">
      <c r="A722" s="38">
        <v>718</v>
      </c>
      <c r="B722" s="39"/>
      <c r="C722" s="39"/>
      <c r="D722" s="39"/>
      <c r="E722" s="39"/>
      <c r="F722" s="39"/>
      <c r="H722" s="1"/>
      <c r="I722" s="1"/>
      <c r="J722" s="1"/>
      <c r="K722" s="1"/>
      <c r="L722" s="1"/>
      <c r="M722" s="1"/>
      <c r="N722" s="1"/>
      <c r="O722" s="1"/>
      <c r="P722" s="1"/>
    </row>
    <row r="723" spans="1:16" x14ac:dyDescent="0.25">
      <c r="A723" s="38">
        <v>719</v>
      </c>
      <c r="B723" s="39"/>
      <c r="C723" s="39"/>
      <c r="D723" s="39"/>
      <c r="E723" s="39"/>
      <c r="F723" s="39"/>
      <c r="H723" s="1"/>
      <c r="I723" s="1"/>
      <c r="J723" s="1"/>
      <c r="K723" s="1"/>
      <c r="L723" s="1"/>
      <c r="M723" s="1"/>
      <c r="N723" s="1"/>
      <c r="O723" s="1"/>
      <c r="P723" s="1"/>
    </row>
    <row r="724" spans="1:16" x14ac:dyDescent="0.25">
      <c r="A724" s="38">
        <v>720</v>
      </c>
      <c r="B724" s="39"/>
      <c r="C724" s="39"/>
      <c r="D724" s="39"/>
      <c r="E724" s="39"/>
      <c r="F724" s="39"/>
      <c r="H724" s="1"/>
      <c r="I724" s="1"/>
      <c r="J724" s="1"/>
      <c r="K724" s="1"/>
      <c r="L724" s="1"/>
      <c r="M724" s="1"/>
      <c r="N724" s="1"/>
      <c r="O724" s="1"/>
      <c r="P724" s="1"/>
    </row>
    <row r="725" spans="1:16" x14ac:dyDescent="0.25">
      <c r="A725" s="38">
        <v>721</v>
      </c>
      <c r="B725" s="39"/>
      <c r="C725" s="39"/>
      <c r="D725" s="39"/>
      <c r="E725" s="39"/>
      <c r="F725" s="39"/>
      <c r="H725" s="1"/>
      <c r="I725" s="1"/>
      <c r="J725" s="1"/>
      <c r="K725" s="1"/>
      <c r="L725" s="1"/>
      <c r="M725" s="1"/>
      <c r="N725" s="1"/>
      <c r="O725" s="1"/>
      <c r="P725" s="1"/>
    </row>
    <row r="726" spans="1:16" x14ac:dyDescent="0.25">
      <c r="A726" s="38">
        <v>722</v>
      </c>
      <c r="B726" s="39"/>
      <c r="C726" s="39"/>
      <c r="D726" s="39"/>
      <c r="E726" s="39"/>
      <c r="F726" s="39"/>
      <c r="H726" s="1"/>
      <c r="I726" s="1"/>
      <c r="J726" s="1"/>
      <c r="K726" s="1"/>
      <c r="L726" s="1"/>
      <c r="M726" s="1"/>
      <c r="N726" s="1"/>
      <c r="O726" s="1"/>
      <c r="P726" s="1"/>
    </row>
    <row r="727" spans="1:16" x14ac:dyDescent="0.25">
      <c r="A727" s="38">
        <v>723</v>
      </c>
      <c r="B727" s="39"/>
      <c r="C727" s="39"/>
      <c r="D727" s="39"/>
      <c r="E727" s="39"/>
      <c r="F727" s="39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25">
      <c r="A728" s="38">
        <v>724</v>
      </c>
      <c r="B728" s="39"/>
      <c r="C728" s="39"/>
      <c r="D728" s="39"/>
      <c r="E728" s="39"/>
      <c r="F728" s="39"/>
      <c r="H728" s="1"/>
      <c r="I728" s="1"/>
      <c r="J728" s="1"/>
      <c r="K728" s="1"/>
      <c r="L728" s="1"/>
      <c r="M728" s="1"/>
      <c r="N728" s="1"/>
      <c r="O728" s="1"/>
      <c r="P728" s="1"/>
    </row>
    <row r="729" spans="1:16" x14ac:dyDescent="0.25">
      <c r="A729" s="38">
        <v>725</v>
      </c>
      <c r="B729" s="39"/>
      <c r="C729" s="39"/>
      <c r="D729" s="39"/>
      <c r="E729" s="39"/>
      <c r="F729" s="39"/>
      <c r="H729" s="1"/>
      <c r="I729" s="1"/>
      <c r="J729" s="1"/>
      <c r="K729" s="1"/>
      <c r="L729" s="1"/>
      <c r="M729" s="1"/>
      <c r="N729" s="1"/>
      <c r="O729" s="1"/>
      <c r="P729" s="1"/>
    </row>
    <row r="730" spans="1:16" x14ac:dyDescent="0.25">
      <c r="A730" s="38">
        <v>726</v>
      </c>
      <c r="B730" s="39"/>
      <c r="C730" s="39"/>
      <c r="D730" s="39"/>
      <c r="E730" s="39"/>
      <c r="F730" s="39"/>
      <c r="H730" s="1"/>
      <c r="I730" s="1"/>
      <c r="J730" s="1"/>
      <c r="K730" s="1"/>
      <c r="L730" s="1"/>
      <c r="M730" s="1"/>
      <c r="N730" s="1"/>
      <c r="O730" s="1"/>
      <c r="P730" s="1"/>
    </row>
    <row r="731" spans="1:16" x14ac:dyDescent="0.25">
      <c r="A731" s="38">
        <v>727</v>
      </c>
      <c r="B731" s="39"/>
      <c r="C731" s="39"/>
      <c r="D731" s="39"/>
      <c r="E731" s="39"/>
      <c r="F731" s="39"/>
      <c r="H731" s="1"/>
      <c r="I731" s="1"/>
      <c r="J731" s="1"/>
      <c r="K731" s="1"/>
      <c r="L731" s="1"/>
      <c r="M731" s="1"/>
      <c r="N731" s="1"/>
      <c r="O731" s="1"/>
      <c r="P731" s="1"/>
    </row>
    <row r="732" spans="1:16" x14ac:dyDescent="0.25">
      <c r="A732" s="38">
        <v>728</v>
      </c>
      <c r="B732" s="39"/>
      <c r="C732" s="39"/>
      <c r="D732" s="39"/>
      <c r="E732" s="39"/>
      <c r="F732" s="39"/>
      <c r="H732" s="1"/>
      <c r="I732" s="1"/>
      <c r="J732" s="1"/>
      <c r="K732" s="1"/>
      <c r="L732" s="1"/>
      <c r="M732" s="1"/>
      <c r="N732" s="1"/>
      <c r="O732" s="1"/>
      <c r="P732" s="1"/>
    </row>
    <row r="733" spans="1:16" x14ac:dyDescent="0.25">
      <c r="A733" s="38">
        <v>729</v>
      </c>
      <c r="B733" s="39"/>
      <c r="C733" s="39"/>
      <c r="D733" s="39"/>
      <c r="E733" s="39"/>
      <c r="F733" s="39"/>
      <c r="H733" s="1"/>
      <c r="I733" s="1"/>
      <c r="J733" s="1"/>
      <c r="K733" s="1"/>
      <c r="L733" s="1"/>
      <c r="M733" s="1"/>
      <c r="N733" s="1"/>
      <c r="O733" s="1"/>
      <c r="P733" s="1"/>
    </row>
    <row r="734" spans="1:16" x14ac:dyDescent="0.25">
      <c r="A734" s="38">
        <v>730</v>
      </c>
      <c r="B734" s="39"/>
      <c r="C734" s="39"/>
      <c r="D734" s="39"/>
      <c r="E734" s="39"/>
      <c r="F734" s="39"/>
      <c r="H734" s="1"/>
      <c r="I734" s="1"/>
      <c r="J734" s="1"/>
      <c r="K734" s="1"/>
      <c r="L734" s="1"/>
      <c r="M734" s="1"/>
      <c r="N734" s="1"/>
      <c r="O734" s="1"/>
      <c r="P734" s="1"/>
    </row>
    <row r="735" spans="1:16" x14ac:dyDescent="0.25">
      <c r="A735" s="38">
        <v>731</v>
      </c>
      <c r="B735" s="39"/>
      <c r="C735" s="39"/>
      <c r="D735" s="39"/>
      <c r="E735" s="39"/>
      <c r="F735" s="39"/>
      <c r="H735" s="1"/>
      <c r="I735" s="1"/>
      <c r="J735" s="1"/>
      <c r="K735" s="1"/>
      <c r="L735" s="1"/>
      <c r="M735" s="1"/>
      <c r="N735" s="1"/>
      <c r="O735" s="1"/>
      <c r="P735" s="1"/>
    </row>
    <row r="736" spans="1:16" x14ac:dyDescent="0.25">
      <c r="A736" s="38">
        <v>732</v>
      </c>
      <c r="B736" s="39"/>
      <c r="C736" s="39"/>
      <c r="D736" s="39"/>
      <c r="E736" s="39"/>
      <c r="F736" s="39"/>
      <c r="H736" s="1"/>
      <c r="I736" s="1"/>
      <c r="J736" s="1"/>
      <c r="K736" s="1"/>
      <c r="L736" s="1"/>
      <c r="M736" s="1"/>
      <c r="N736" s="1"/>
      <c r="O736" s="1"/>
      <c r="P736" s="1"/>
    </row>
    <row r="737" spans="1:16" x14ac:dyDescent="0.25">
      <c r="A737" s="38">
        <v>733</v>
      </c>
      <c r="B737" s="39"/>
      <c r="C737" s="39"/>
      <c r="D737" s="39"/>
      <c r="E737" s="39"/>
      <c r="F737" s="39"/>
      <c r="H737" s="1"/>
      <c r="I737" s="1"/>
      <c r="J737" s="1"/>
      <c r="K737" s="1"/>
      <c r="L737" s="1"/>
      <c r="M737" s="1"/>
      <c r="N737" s="1"/>
      <c r="O737" s="1"/>
      <c r="P737" s="1"/>
    </row>
    <row r="738" spans="1:16" x14ac:dyDescent="0.25">
      <c r="A738" s="38">
        <v>734</v>
      </c>
      <c r="B738" s="39"/>
      <c r="C738" s="39"/>
      <c r="D738" s="39"/>
      <c r="E738" s="39"/>
      <c r="F738" s="39"/>
      <c r="H738" s="1"/>
      <c r="I738" s="1"/>
      <c r="J738" s="1"/>
      <c r="K738" s="1"/>
      <c r="L738" s="1"/>
      <c r="M738" s="1"/>
      <c r="N738" s="1"/>
      <c r="O738" s="1"/>
      <c r="P738" s="1"/>
    </row>
    <row r="739" spans="1:16" x14ac:dyDescent="0.25">
      <c r="A739" s="38">
        <v>735</v>
      </c>
      <c r="B739" s="39"/>
      <c r="C739" s="39"/>
      <c r="D739" s="39"/>
      <c r="E739" s="39"/>
      <c r="F739" s="39"/>
      <c r="H739" s="1"/>
      <c r="I739" s="1"/>
      <c r="J739" s="1"/>
      <c r="K739" s="1"/>
      <c r="L739" s="1"/>
      <c r="M739" s="1"/>
      <c r="N739" s="1"/>
      <c r="O739" s="1"/>
      <c r="P739" s="1"/>
    </row>
    <row r="740" spans="1:16" x14ac:dyDescent="0.25">
      <c r="A740" s="38">
        <v>736</v>
      </c>
      <c r="B740" s="39"/>
      <c r="C740" s="39"/>
      <c r="D740" s="39"/>
      <c r="E740" s="39"/>
      <c r="F740" s="39"/>
      <c r="H740" s="1"/>
      <c r="I740" s="1"/>
      <c r="J740" s="1"/>
      <c r="K740" s="1"/>
      <c r="L740" s="1"/>
      <c r="M740" s="1"/>
      <c r="N740" s="1"/>
      <c r="O740" s="1"/>
      <c r="P740" s="1"/>
    </row>
    <row r="741" spans="1:16" x14ac:dyDescent="0.25">
      <c r="A741" s="38">
        <v>737</v>
      </c>
      <c r="B741" s="39"/>
      <c r="C741" s="39"/>
      <c r="D741" s="39"/>
      <c r="E741" s="39"/>
      <c r="F741" s="39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25">
      <c r="A742" s="38">
        <v>738</v>
      </c>
      <c r="B742" s="39"/>
      <c r="C742" s="39"/>
      <c r="D742" s="39"/>
      <c r="E742" s="39"/>
      <c r="F742" s="39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25">
      <c r="A743" s="38">
        <v>739</v>
      </c>
      <c r="B743" s="39"/>
      <c r="C743" s="39"/>
      <c r="D743" s="39"/>
      <c r="E743" s="39"/>
      <c r="F743" s="39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25">
      <c r="A744" s="38">
        <v>740</v>
      </c>
      <c r="B744" s="39"/>
      <c r="C744" s="39"/>
      <c r="D744" s="39"/>
      <c r="E744" s="39"/>
      <c r="F744" s="39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25">
      <c r="A745" s="38">
        <v>741</v>
      </c>
      <c r="B745" s="39"/>
      <c r="C745" s="39"/>
      <c r="D745" s="39"/>
      <c r="E745" s="39"/>
      <c r="F745" s="39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25">
      <c r="A746" s="38">
        <v>742</v>
      </c>
      <c r="B746" s="39"/>
      <c r="C746" s="39"/>
      <c r="D746" s="39"/>
      <c r="E746" s="39"/>
      <c r="F746" s="39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25">
      <c r="A747" s="38">
        <v>743</v>
      </c>
      <c r="B747" s="39"/>
      <c r="C747" s="39"/>
      <c r="D747" s="39"/>
      <c r="E747" s="39"/>
      <c r="F747" s="39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25">
      <c r="A748" s="38">
        <v>744</v>
      </c>
      <c r="B748" s="39"/>
      <c r="C748" s="39"/>
      <c r="D748" s="39"/>
      <c r="E748" s="39"/>
      <c r="F748" s="39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25">
      <c r="A749" s="38">
        <v>745</v>
      </c>
      <c r="B749" s="39"/>
      <c r="C749" s="39"/>
      <c r="D749" s="39"/>
      <c r="E749" s="39"/>
      <c r="F749" s="39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25">
      <c r="A750" s="38">
        <v>746</v>
      </c>
      <c r="B750" s="39"/>
      <c r="C750" s="39"/>
      <c r="D750" s="39"/>
      <c r="E750" s="39"/>
      <c r="F750" s="39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25">
      <c r="A751" s="38">
        <v>747</v>
      </c>
      <c r="B751" s="39"/>
      <c r="C751" s="39"/>
      <c r="D751" s="39"/>
      <c r="E751" s="39"/>
      <c r="F751" s="39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25">
      <c r="A752" s="38">
        <v>748</v>
      </c>
      <c r="B752" s="39"/>
      <c r="C752" s="39"/>
      <c r="D752" s="39"/>
      <c r="E752" s="39"/>
      <c r="F752" s="39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25">
      <c r="A753" s="38">
        <v>749</v>
      </c>
      <c r="B753" s="39"/>
      <c r="C753" s="39"/>
      <c r="D753" s="39"/>
      <c r="E753" s="39"/>
      <c r="F753" s="39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25">
      <c r="A754" s="38">
        <v>750</v>
      </c>
      <c r="B754" s="39"/>
      <c r="C754" s="39"/>
      <c r="D754" s="39"/>
      <c r="E754" s="39"/>
      <c r="F754" s="39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25">
      <c r="A755" s="38">
        <v>751</v>
      </c>
      <c r="B755" s="39"/>
      <c r="C755" s="39"/>
      <c r="D755" s="39"/>
      <c r="E755" s="39"/>
      <c r="F755" s="39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25">
      <c r="A756" s="38">
        <v>752</v>
      </c>
      <c r="B756" s="39"/>
      <c r="C756" s="39"/>
      <c r="D756" s="39"/>
      <c r="E756" s="39"/>
      <c r="F756" s="39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25">
      <c r="A757" s="38">
        <v>753</v>
      </c>
      <c r="B757" s="39"/>
      <c r="C757" s="39"/>
      <c r="D757" s="39"/>
      <c r="E757" s="39"/>
      <c r="F757" s="39"/>
      <c r="H757" s="1"/>
      <c r="I757" s="1"/>
      <c r="J757" s="1"/>
      <c r="K757" s="1"/>
      <c r="L757" s="1"/>
      <c r="M757" s="1"/>
      <c r="N757" s="1"/>
      <c r="O757" s="1"/>
      <c r="P757" s="1"/>
    </row>
    <row r="758" spans="1:16" x14ac:dyDescent="0.25">
      <c r="A758" s="38">
        <v>754</v>
      </c>
      <c r="B758" s="39"/>
      <c r="C758" s="39"/>
      <c r="D758" s="39"/>
      <c r="E758" s="39"/>
      <c r="F758" s="39"/>
      <c r="H758" s="1"/>
      <c r="I758" s="1"/>
      <c r="J758" s="1"/>
      <c r="K758" s="1"/>
      <c r="L758" s="1"/>
      <c r="M758" s="1"/>
      <c r="N758" s="1"/>
      <c r="O758" s="1"/>
      <c r="P758" s="1"/>
    </row>
    <row r="759" spans="1:16" x14ac:dyDescent="0.25">
      <c r="A759" s="38">
        <v>755</v>
      </c>
      <c r="B759" s="39"/>
      <c r="C759" s="39"/>
      <c r="D759" s="39"/>
      <c r="E759" s="39"/>
      <c r="F759" s="39"/>
      <c r="H759" s="1"/>
      <c r="I759" s="1"/>
      <c r="J759" s="1"/>
      <c r="K759" s="1"/>
      <c r="L759" s="1"/>
      <c r="M759" s="1"/>
      <c r="N759" s="1"/>
      <c r="O759" s="1"/>
      <c r="P759" s="1"/>
    </row>
    <row r="760" spans="1:16" x14ac:dyDescent="0.25">
      <c r="A760" s="38">
        <v>756</v>
      </c>
      <c r="B760" s="39"/>
      <c r="C760" s="39"/>
      <c r="D760" s="39"/>
      <c r="E760" s="39"/>
      <c r="F760" s="39"/>
      <c r="H760" s="1"/>
      <c r="I760" s="1"/>
      <c r="J760" s="1"/>
      <c r="K760" s="1"/>
      <c r="L760" s="1"/>
      <c r="M760" s="1"/>
      <c r="N760" s="1"/>
      <c r="O760" s="1"/>
      <c r="P760" s="1"/>
    </row>
    <row r="761" spans="1:16" x14ac:dyDescent="0.25">
      <c r="A761" s="38">
        <v>757</v>
      </c>
      <c r="B761" s="39"/>
      <c r="C761" s="39"/>
      <c r="D761" s="39"/>
      <c r="E761" s="39"/>
      <c r="F761" s="39"/>
      <c r="H761" s="1"/>
      <c r="I761" s="1"/>
      <c r="J761" s="1"/>
      <c r="K761" s="1"/>
      <c r="L761" s="1"/>
      <c r="M761" s="1"/>
      <c r="N761" s="1"/>
      <c r="O761" s="1"/>
      <c r="P761" s="1"/>
    </row>
    <row r="762" spans="1:16" x14ac:dyDescent="0.25">
      <c r="A762" s="38">
        <v>758</v>
      </c>
      <c r="B762" s="39"/>
      <c r="C762" s="39"/>
      <c r="D762" s="39"/>
      <c r="E762" s="39"/>
      <c r="F762" s="39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25">
      <c r="A763" s="38">
        <v>759</v>
      </c>
      <c r="B763" s="39"/>
      <c r="C763" s="39"/>
      <c r="D763" s="39"/>
      <c r="E763" s="39"/>
      <c r="F763" s="39"/>
      <c r="H763" s="1"/>
      <c r="I763" s="1"/>
      <c r="J763" s="1"/>
      <c r="K763" s="1"/>
      <c r="L763" s="1"/>
      <c r="M763" s="1"/>
      <c r="N763" s="1"/>
      <c r="O763" s="1"/>
      <c r="P763" s="1"/>
    </row>
    <row r="764" spans="1:16" x14ac:dyDescent="0.25">
      <c r="A764" s="38">
        <v>760</v>
      </c>
      <c r="B764" s="39"/>
      <c r="C764" s="39"/>
      <c r="D764" s="39"/>
      <c r="E764" s="39"/>
      <c r="F764" s="39"/>
      <c r="H764" s="1"/>
      <c r="I764" s="1"/>
      <c r="J764" s="1"/>
      <c r="K764" s="1"/>
      <c r="L764" s="1"/>
      <c r="M764" s="1"/>
      <c r="N764" s="1"/>
      <c r="O764" s="1"/>
      <c r="P764" s="1"/>
    </row>
    <row r="765" spans="1:16" x14ac:dyDescent="0.25">
      <c r="A765" s="38">
        <v>761</v>
      </c>
      <c r="B765" s="39"/>
      <c r="C765" s="39"/>
      <c r="D765" s="39"/>
      <c r="E765" s="39"/>
      <c r="F765" s="39"/>
      <c r="H765" s="1"/>
      <c r="I765" s="1"/>
      <c r="J765" s="1"/>
      <c r="K765" s="1"/>
      <c r="L765" s="1"/>
      <c r="M765" s="1"/>
      <c r="N765" s="1"/>
      <c r="O765" s="1"/>
      <c r="P765" s="1"/>
    </row>
    <row r="766" spans="1:16" x14ac:dyDescent="0.25">
      <c r="A766" s="38">
        <v>762</v>
      </c>
      <c r="B766" s="39"/>
      <c r="C766" s="39"/>
      <c r="D766" s="39"/>
      <c r="E766" s="39"/>
      <c r="F766" s="39"/>
      <c r="H766" s="1"/>
      <c r="I766" s="1"/>
      <c r="J766" s="1"/>
      <c r="K766" s="1"/>
      <c r="L766" s="1"/>
      <c r="M766" s="1"/>
      <c r="N766" s="1"/>
      <c r="O766" s="1"/>
      <c r="P766" s="1"/>
    </row>
    <row r="767" spans="1:16" x14ac:dyDescent="0.25">
      <c r="A767" s="38">
        <v>763</v>
      </c>
      <c r="B767" s="39"/>
      <c r="C767" s="39"/>
      <c r="D767" s="39"/>
      <c r="E767" s="39"/>
      <c r="F767" s="39"/>
      <c r="H767" s="1"/>
      <c r="I767" s="1"/>
      <c r="J767" s="1"/>
      <c r="K767" s="1"/>
      <c r="L767" s="1"/>
      <c r="M767" s="1"/>
      <c r="N767" s="1"/>
      <c r="O767" s="1"/>
      <c r="P767" s="1"/>
    </row>
    <row r="768" spans="1:16" x14ac:dyDescent="0.25">
      <c r="A768" s="38">
        <v>764</v>
      </c>
      <c r="B768" s="39"/>
      <c r="C768" s="39"/>
      <c r="D768" s="39"/>
      <c r="E768" s="39"/>
      <c r="F768" s="39"/>
      <c r="H768" s="1"/>
      <c r="I768" s="1"/>
      <c r="J768" s="1"/>
      <c r="K768" s="1"/>
      <c r="L768" s="1"/>
      <c r="M768" s="1"/>
      <c r="N768" s="1"/>
      <c r="O768" s="1"/>
      <c r="P768" s="1"/>
    </row>
    <row r="769" spans="1:16" x14ac:dyDescent="0.25">
      <c r="A769" s="38">
        <v>765</v>
      </c>
      <c r="B769" s="39"/>
      <c r="C769" s="39"/>
      <c r="D769" s="39"/>
      <c r="E769" s="39"/>
      <c r="F769" s="39"/>
      <c r="H769" s="1"/>
      <c r="I769" s="1"/>
      <c r="J769" s="1"/>
      <c r="K769" s="1"/>
      <c r="L769" s="1"/>
      <c r="M769" s="1"/>
      <c r="N769" s="1"/>
      <c r="O769" s="1"/>
      <c r="P769" s="1"/>
    </row>
    <row r="770" spans="1:16" x14ac:dyDescent="0.25">
      <c r="A770" s="38">
        <v>766</v>
      </c>
      <c r="B770" s="39"/>
      <c r="C770" s="39"/>
      <c r="D770" s="39"/>
      <c r="E770" s="39"/>
      <c r="F770" s="39"/>
      <c r="H770" s="1"/>
      <c r="I770" s="1"/>
      <c r="J770" s="1"/>
      <c r="K770" s="1"/>
      <c r="L770" s="1"/>
      <c r="M770" s="1"/>
      <c r="N770" s="1"/>
      <c r="O770" s="1"/>
      <c r="P770" s="1"/>
    </row>
    <row r="771" spans="1:16" x14ac:dyDescent="0.25">
      <c r="A771" s="38">
        <v>767</v>
      </c>
      <c r="B771" s="39"/>
      <c r="C771" s="39"/>
      <c r="D771" s="39"/>
      <c r="E771" s="39"/>
      <c r="F771" s="39"/>
      <c r="H771" s="1"/>
      <c r="I771" s="1"/>
      <c r="J771" s="1"/>
      <c r="K771" s="1"/>
      <c r="L771" s="1"/>
      <c r="M771" s="1"/>
      <c r="N771" s="1"/>
      <c r="O771" s="1"/>
      <c r="P771" s="1"/>
    </row>
    <row r="772" spans="1:16" x14ac:dyDescent="0.25">
      <c r="A772" s="38">
        <v>768</v>
      </c>
      <c r="B772" s="39"/>
      <c r="C772" s="39"/>
      <c r="D772" s="39"/>
      <c r="E772" s="39"/>
      <c r="F772" s="39"/>
      <c r="H772" s="1"/>
      <c r="I772" s="1"/>
      <c r="J772" s="1"/>
      <c r="K772" s="1"/>
      <c r="L772" s="1"/>
      <c r="M772" s="1"/>
      <c r="N772" s="1"/>
      <c r="O772" s="1"/>
      <c r="P772" s="1"/>
    </row>
    <row r="773" spans="1:16" x14ac:dyDescent="0.25">
      <c r="A773" s="38">
        <v>769</v>
      </c>
      <c r="B773" s="39"/>
      <c r="C773" s="39"/>
      <c r="D773" s="39"/>
      <c r="E773" s="39"/>
      <c r="F773" s="39"/>
      <c r="H773" s="1"/>
      <c r="I773" s="1"/>
      <c r="J773" s="1"/>
      <c r="K773" s="1"/>
      <c r="L773" s="1"/>
      <c r="M773" s="1"/>
      <c r="N773" s="1"/>
      <c r="O773" s="1"/>
      <c r="P773" s="1"/>
    </row>
    <row r="774" spans="1:16" x14ac:dyDescent="0.25">
      <c r="A774" s="38">
        <v>770</v>
      </c>
      <c r="B774" s="39"/>
      <c r="C774" s="39"/>
      <c r="D774" s="39"/>
      <c r="E774" s="39"/>
      <c r="F774" s="39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25">
      <c r="A775" s="38">
        <v>771</v>
      </c>
      <c r="B775" s="39"/>
      <c r="C775" s="39"/>
      <c r="D775" s="39"/>
      <c r="E775" s="39"/>
      <c r="F775" s="39"/>
      <c r="H775" s="1"/>
      <c r="I775" s="1"/>
      <c r="J775" s="1"/>
      <c r="K775" s="1"/>
      <c r="L775" s="1"/>
      <c r="M775" s="1"/>
      <c r="N775" s="1"/>
      <c r="O775" s="1"/>
      <c r="P775" s="1"/>
    </row>
    <row r="776" spans="1:16" x14ac:dyDescent="0.25">
      <c r="A776" s="38">
        <v>772</v>
      </c>
      <c r="B776" s="39"/>
      <c r="C776" s="39"/>
      <c r="D776" s="39"/>
      <c r="E776" s="39"/>
      <c r="F776" s="39"/>
      <c r="H776" s="1"/>
      <c r="I776" s="1"/>
      <c r="J776" s="1"/>
      <c r="K776" s="1"/>
      <c r="L776" s="1"/>
      <c r="M776" s="1"/>
      <c r="N776" s="1"/>
      <c r="O776" s="1"/>
      <c r="P776" s="1"/>
    </row>
    <row r="777" spans="1:16" x14ac:dyDescent="0.25">
      <c r="A777" s="38">
        <v>773</v>
      </c>
      <c r="B777" s="39"/>
      <c r="C777" s="39"/>
      <c r="D777" s="39"/>
      <c r="E777" s="39"/>
      <c r="F777" s="39"/>
      <c r="H777" s="1"/>
      <c r="I777" s="1"/>
      <c r="J777" s="1"/>
      <c r="K777" s="1"/>
      <c r="L777" s="1"/>
      <c r="M777" s="1"/>
      <c r="N777" s="1"/>
      <c r="O777" s="1"/>
      <c r="P777" s="1"/>
    </row>
    <row r="778" spans="1:16" x14ac:dyDescent="0.25">
      <c r="A778" s="38">
        <v>774</v>
      </c>
      <c r="B778" s="39"/>
      <c r="C778" s="39"/>
      <c r="D778" s="39"/>
      <c r="E778" s="39"/>
      <c r="F778" s="39"/>
      <c r="H778" s="1"/>
      <c r="I778" s="1"/>
      <c r="J778" s="1"/>
      <c r="K778" s="1"/>
      <c r="L778" s="1"/>
      <c r="M778" s="1"/>
      <c r="N778" s="1"/>
      <c r="O778" s="1"/>
      <c r="P778" s="1"/>
    </row>
    <row r="779" spans="1:16" x14ac:dyDescent="0.25">
      <c r="A779" s="38">
        <v>775</v>
      </c>
      <c r="B779" s="39"/>
      <c r="C779" s="39"/>
      <c r="D779" s="39"/>
      <c r="E779" s="39"/>
      <c r="F779" s="39"/>
      <c r="H779" s="1"/>
      <c r="I779" s="1"/>
      <c r="J779" s="1"/>
      <c r="K779" s="1"/>
      <c r="L779" s="1"/>
      <c r="M779" s="1"/>
      <c r="N779" s="1"/>
      <c r="O779" s="1"/>
      <c r="P779" s="1"/>
    </row>
    <row r="780" spans="1:16" x14ac:dyDescent="0.25">
      <c r="A780" s="38">
        <v>776</v>
      </c>
      <c r="B780" s="39"/>
      <c r="C780" s="39"/>
      <c r="D780" s="39"/>
      <c r="E780" s="39"/>
      <c r="F780" s="39"/>
      <c r="H780" s="1"/>
      <c r="I780" s="1"/>
      <c r="J780" s="1"/>
      <c r="K780" s="1"/>
      <c r="L780" s="1"/>
      <c r="M780" s="1"/>
      <c r="N780" s="1"/>
      <c r="O780" s="1"/>
      <c r="P780" s="1"/>
    </row>
    <row r="781" spans="1:16" x14ac:dyDescent="0.25">
      <c r="A781" s="38">
        <v>777</v>
      </c>
      <c r="B781" s="39"/>
      <c r="C781" s="39"/>
      <c r="D781" s="39"/>
      <c r="E781" s="39"/>
      <c r="F781" s="39"/>
      <c r="H781" s="1"/>
      <c r="I781" s="1"/>
      <c r="J781" s="1"/>
      <c r="K781" s="1"/>
      <c r="L781" s="1"/>
      <c r="M781" s="1"/>
      <c r="N781" s="1"/>
      <c r="O781" s="1"/>
      <c r="P781" s="1"/>
    </row>
    <row r="782" spans="1:16" x14ac:dyDescent="0.25">
      <c r="A782" s="38">
        <v>778</v>
      </c>
      <c r="B782" s="39"/>
      <c r="C782" s="39"/>
      <c r="D782" s="39"/>
      <c r="E782" s="39"/>
      <c r="F782" s="39"/>
      <c r="H782" s="1"/>
      <c r="I782" s="1"/>
      <c r="J782" s="1"/>
      <c r="K782" s="1"/>
      <c r="L782" s="1"/>
      <c r="M782" s="1"/>
      <c r="N782" s="1"/>
      <c r="O782" s="1"/>
      <c r="P782" s="1"/>
    </row>
    <row r="783" spans="1:16" x14ac:dyDescent="0.25">
      <c r="A783" s="38">
        <v>779</v>
      </c>
      <c r="B783" s="39"/>
      <c r="C783" s="39"/>
      <c r="D783" s="39"/>
      <c r="E783" s="39"/>
      <c r="F783" s="39"/>
      <c r="H783" s="1"/>
      <c r="I783" s="1"/>
      <c r="J783" s="1"/>
      <c r="K783" s="1"/>
      <c r="L783" s="1"/>
      <c r="M783" s="1"/>
      <c r="N783" s="1"/>
      <c r="O783" s="1"/>
      <c r="P783" s="1"/>
    </row>
    <row r="784" spans="1:16" x14ac:dyDescent="0.25">
      <c r="A784" s="38">
        <v>780</v>
      </c>
      <c r="B784" s="39"/>
      <c r="C784" s="39"/>
      <c r="D784" s="39"/>
      <c r="E784" s="39"/>
      <c r="F784" s="39"/>
      <c r="H784" s="1"/>
      <c r="I784" s="1"/>
      <c r="J784" s="1"/>
      <c r="K784" s="1"/>
      <c r="L784" s="1"/>
      <c r="M784" s="1"/>
      <c r="N784" s="1"/>
      <c r="O784" s="1"/>
      <c r="P784" s="1"/>
    </row>
    <row r="785" spans="1:16" x14ac:dyDescent="0.25">
      <c r="A785" s="38">
        <v>781</v>
      </c>
      <c r="B785" s="39"/>
      <c r="C785" s="39"/>
      <c r="D785" s="39"/>
      <c r="E785" s="39"/>
      <c r="F785" s="39"/>
      <c r="H785" s="1"/>
      <c r="I785" s="1"/>
      <c r="J785" s="1"/>
      <c r="K785" s="1"/>
      <c r="L785" s="1"/>
      <c r="M785" s="1"/>
      <c r="N785" s="1"/>
      <c r="O785" s="1"/>
      <c r="P785" s="1"/>
    </row>
    <row r="786" spans="1:16" x14ac:dyDescent="0.25">
      <c r="A786" s="38">
        <v>782</v>
      </c>
      <c r="B786" s="39"/>
      <c r="C786" s="39"/>
      <c r="D786" s="39"/>
      <c r="E786" s="39"/>
      <c r="F786" s="39"/>
      <c r="H786" s="1"/>
      <c r="I786" s="1"/>
      <c r="J786" s="1"/>
      <c r="K786" s="1"/>
      <c r="L786" s="1"/>
      <c r="M786" s="1"/>
      <c r="N786" s="1"/>
      <c r="O786" s="1"/>
      <c r="P786" s="1"/>
    </row>
    <row r="787" spans="1:16" x14ac:dyDescent="0.25">
      <c r="A787" s="38">
        <v>783</v>
      </c>
      <c r="B787" s="39"/>
      <c r="C787" s="39"/>
      <c r="D787" s="39"/>
      <c r="E787" s="39"/>
      <c r="F787" s="39"/>
      <c r="H787" s="1"/>
      <c r="I787" s="1"/>
      <c r="J787" s="1"/>
      <c r="K787" s="1"/>
      <c r="L787" s="1"/>
      <c r="M787" s="1"/>
      <c r="N787" s="1"/>
      <c r="O787" s="1"/>
      <c r="P787" s="1"/>
    </row>
    <row r="788" spans="1:16" x14ac:dyDescent="0.25">
      <c r="A788" s="38">
        <v>784</v>
      </c>
      <c r="B788" s="39"/>
      <c r="C788" s="39"/>
      <c r="D788" s="39"/>
      <c r="E788" s="39"/>
      <c r="F788" s="39"/>
      <c r="H788" s="1"/>
      <c r="I788" s="1"/>
      <c r="J788" s="1"/>
      <c r="K788" s="1"/>
      <c r="L788" s="1"/>
      <c r="M788" s="1"/>
      <c r="N788" s="1"/>
      <c r="O788" s="1"/>
      <c r="P788" s="1"/>
    </row>
    <row r="789" spans="1:16" x14ac:dyDescent="0.25">
      <c r="A789" s="38">
        <v>785</v>
      </c>
      <c r="B789" s="39"/>
      <c r="C789" s="39"/>
      <c r="D789" s="39"/>
      <c r="E789" s="39"/>
      <c r="F789" s="39"/>
      <c r="H789" s="1"/>
      <c r="I789" s="1"/>
      <c r="J789" s="1"/>
      <c r="K789" s="1"/>
      <c r="L789" s="1"/>
      <c r="M789" s="1"/>
      <c r="N789" s="1"/>
      <c r="O789" s="1"/>
      <c r="P789" s="1"/>
    </row>
    <row r="790" spans="1:16" x14ac:dyDescent="0.25">
      <c r="A790" s="38">
        <v>786</v>
      </c>
      <c r="B790" s="39"/>
      <c r="C790" s="39"/>
      <c r="D790" s="39"/>
      <c r="E790" s="39"/>
      <c r="F790" s="39"/>
      <c r="H790" s="1"/>
      <c r="I790" s="1"/>
      <c r="J790" s="1"/>
      <c r="K790" s="1"/>
      <c r="L790" s="1"/>
      <c r="M790" s="1"/>
      <c r="N790" s="1"/>
      <c r="O790" s="1"/>
      <c r="P790" s="1"/>
    </row>
    <row r="791" spans="1:16" x14ac:dyDescent="0.25">
      <c r="A791" s="38">
        <v>787</v>
      </c>
      <c r="B791" s="39"/>
      <c r="C791" s="39"/>
      <c r="D791" s="39"/>
      <c r="E791" s="39"/>
      <c r="F791" s="39"/>
      <c r="H791" s="1"/>
      <c r="I791" s="1"/>
      <c r="J791" s="1"/>
      <c r="K791" s="1"/>
      <c r="L791" s="1"/>
      <c r="M791" s="1"/>
      <c r="N791" s="1"/>
      <c r="O791" s="1"/>
      <c r="P791" s="1"/>
    </row>
    <row r="792" spans="1:16" x14ac:dyDescent="0.25">
      <c r="A792" s="38">
        <v>788</v>
      </c>
      <c r="B792" s="39"/>
      <c r="C792" s="39"/>
      <c r="D792" s="39"/>
      <c r="E792" s="39"/>
      <c r="F792" s="39"/>
      <c r="H792" s="1"/>
      <c r="I792" s="1"/>
      <c r="J792" s="1"/>
      <c r="K792" s="1"/>
      <c r="L792" s="1"/>
      <c r="M792" s="1"/>
      <c r="N792" s="1"/>
      <c r="O792" s="1"/>
      <c r="P792" s="1"/>
    </row>
    <row r="793" spans="1:16" x14ac:dyDescent="0.25">
      <c r="A793" s="38">
        <v>789</v>
      </c>
      <c r="B793" s="39"/>
      <c r="C793" s="39"/>
      <c r="D793" s="39"/>
      <c r="E793" s="39"/>
      <c r="F793" s="39"/>
      <c r="H793" s="1"/>
      <c r="I793" s="1"/>
      <c r="J793" s="1"/>
      <c r="K793" s="1"/>
      <c r="L793" s="1"/>
      <c r="M793" s="1"/>
      <c r="N793" s="1"/>
      <c r="O793" s="1"/>
      <c r="P793" s="1"/>
    </row>
    <row r="794" spans="1:16" x14ac:dyDescent="0.25">
      <c r="A794" s="38">
        <v>790</v>
      </c>
      <c r="B794" s="39"/>
      <c r="C794" s="39"/>
      <c r="D794" s="39"/>
      <c r="E794" s="39"/>
      <c r="F794" s="39"/>
      <c r="H794" s="1"/>
      <c r="I794" s="1"/>
      <c r="J794" s="1"/>
      <c r="K794" s="1"/>
      <c r="L794" s="1"/>
      <c r="M794" s="1"/>
      <c r="N794" s="1"/>
      <c r="O794" s="1"/>
      <c r="P794" s="1"/>
    </row>
    <row r="795" spans="1:16" x14ac:dyDescent="0.25">
      <c r="A795" s="38">
        <v>791</v>
      </c>
      <c r="B795" s="39"/>
      <c r="C795" s="39"/>
      <c r="D795" s="39"/>
      <c r="E795" s="39"/>
      <c r="F795" s="39"/>
      <c r="H795" s="1"/>
      <c r="I795" s="1"/>
      <c r="J795" s="1"/>
      <c r="K795" s="1"/>
      <c r="L795" s="1"/>
      <c r="M795" s="1"/>
      <c r="N795" s="1"/>
      <c r="O795" s="1"/>
      <c r="P795" s="1"/>
    </row>
    <row r="796" spans="1:16" x14ac:dyDescent="0.25">
      <c r="A796" s="38">
        <v>792</v>
      </c>
      <c r="B796" s="39"/>
      <c r="C796" s="39"/>
      <c r="D796" s="39"/>
      <c r="E796" s="39"/>
      <c r="F796" s="39"/>
      <c r="H796" s="1"/>
      <c r="I796" s="1"/>
      <c r="J796" s="1"/>
      <c r="K796" s="1"/>
      <c r="L796" s="1"/>
      <c r="M796" s="1"/>
      <c r="N796" s="1"/>
      <c r="O796" s="1"/>
      <c r="P796" s="1"/>
    </row>
    <row r="797" spans="1:16" x14ac:dyDescent="0.25">
      <c r="A797" s="38">
        <v>793</v>
      </c>
      <c r="B797" s="39"/>
      <c r="C797" s="39"/>
      <c r="D797" s="39"/>
      <c r="E797" s="39"/>
      <c r="F797" s="39"/>
      <c r="H797" s="1"/>
      <c r="I797" s="1"/>
      <c r="J797" s="1"/>
      <c r="K797" s="1"/>
      <c r="L797" s="1"/>
      <c r="M797" s="1"/>
      <c r="N797" s="1"/>
      <c r="O797" s="1"/>
      <c r="P797" s="1"/>
    </row>
    <row r="798" spans="1:16" x14ac:dyDescent="0.25">
      <c r="A798" s="38">
        <v>794</v>
      </c>
      <c r="B798" s="39"/>
      <c r="C798" s="39"/>
      <c r="D798" s="39"/>
      <c r="E798" s="39"/>
      <c r="F798" s="39"/>
      <c r="H798" s="1"/>
      <c r="I798" s="1"/>
      <c r="J798" s="1"/>
      <c r="K798" s="1"/>
      <c r="L798" s="1"/>
      <c r="M798" s="1"/>
      <c r="N798" s="1"/>
      <c r="O798" s="1"/>
      <c r="P798" s="1"/>
    </row>
    <row r="799" spans="1:16" x14ac:dyDescent="0.25">
      <c r="A799" s="38">
        <v>795</v>
      </c>
      <c r="B799" s="39"/>
      <c r="C799" s="39"/>
      <c r="D799" s="39"/>
      <c r="E799" s="39"/>
      <c r="F799" s="39"/>
      <c r="H799" s="1"/>
      <c r="I799" s="1"/>
      <c r="J799" s="1"/>
      <c r="K799" s="1"/>
      <c r="L799" s="1"/>
      <c r="M799" s="1"/>
      <c r="N799" s="1"/>
      <c r="O799" s="1"/>
      <c r="P799" s="1"/>
    </row>
    <row r="800" spans="1:16" x14ac:dyDescent="0.25">
      <c r="A800" s="38">
        <v>796</v>
      </c>
      <c r="B800" s="39"/>
      <c r="C800" s="39"/>
      <c r="D800" s="39"/>
      <c r="E800" s="39"/>
      <c r="F800" s="39"/>
      <c r="H800" s="1"/>
      <c r="I800" s="1"/>
      <c r="J800" s="1"/>
      <c r="K800" s="1"/>
      <c r="L800" s="1"/>
      <c r="M800" s="1"/>
      <c r="N800" s="1"/>
      <c r="O800" s="1"/>
      <c r="P800" s="1"/>
    </row>
    <row r="801" spans="1:16" x14ac:dyDescent="0.25">
      <c r="A801" s="38">
        <v>797</v>
      </c>
      <c r="B801" s="39"/>
      <c r="C801" s="39"/>
      <c r="D801" s="39"/>
      <c r="E801" s="39"/>
      <c r="F801" s="39"/>
      <c r="H801" s="1"/>
      <c r="I801" s="1"/>
      <c r="J801" s="1"/>
      <c r="K801" s="1"/>
      <c r="L801" s="1"/>
      <c r="M801" s="1"/>
      <c r="N801" s="1"/>
      <c r="O801" s="1"/>
      <c r="P801" s="1"/>
    </row>
    <row r="802" spans="1:16" x14ac:dyDescent="0.25">
      <c r="A802" s="38">
        <v>798</v>
      </c>
      <c r="B802" s="39"/>
      <c r="C802" s="39"/>
      <c r="D802" s="39"/>
      <c r="E802" s="39"/>
      <c r="F802" s="39"/>
      <c r="H802" s="1"/>
      <c r="I802" s="1"/>
      <c r="J802" s="1"/>
      <c r="K802" s="1"/>
      <c r="L802" s="1"/>
      <c r="M802" s="1"/>
      <c r="N802" s="1"/>
      <c r="O802" s="1"/>
      <c r="P802" s="1"/>
    </row>
    <row r="803" spans="1:16" x14ac:dyDescent="0.25">
      <c r="A803" s="38">
        <v>799</v>
      </c>
      <c r="B803" s="39"/>
      <c r="C803" s="39"/>
      <c r="D803" s="39"/>
      <c r="E803" s="39"/>
      <c r="F803" s="39"/>
      <c r="H803" s="1"/>
      <c r="I803" s="1"/>
      <c r="J803" s="1"/>
      <c r="K803" s="1"/>
      <c r="L803" s="1"/>
      <c r="M803" s="1"/>
      <c r="N803" s="1"/>
      <c r="O803" s="1"/>
      <c r="P803" s="1"/>
    </row>
    <row r="804" spans="1:16" x14ac:dyDescent="0.25">
      <c r="A804" s="38">
        <v>800</v>
      </c>
      <c r="B804" s="39"/>
      <c r="C804" s="39"/>
      <c r="D804" s="39"/>
      <c r="E804" s="39"/>
      <c r="F804" s="39"/>
      <c r="H804" s="1"/>
      <c r="I804" s="1"/>
      <c r="J804" s="1"/>
      <c r="K804" s="1"/>
      <c r="L804" s="1"/>
      <c r="M804" s="1"/>
      <c r="N804" s="1"/>
      <c r="O804" s="1"/>
      <c r="P804" s="1"/>
    </row>
    <row r="805" spans="1:16" x14ac:dyDescent="0.25">
      <c r="A805" s="38">
        <v>801</v>
      </c>
      <c r="B805" s="39"/>
      <c r="C805" s="39"/>
      <c r="D805" s="39"/>
      <c r="E805" s="39"/>
      <c r="F805" s="39"/>
      <c r="H805" s="1"/>
      <c r="I805" s="1"/>
      <c r="J805" s="1"/>
      <c r="K805" s="1"/>
      <c r="L805" s="1"/>
      <c r="M805" s="1"/>
      <c r="N805" s="1"/>
      <c r="O805" s="1"/>
      <c r="P805" s="1"/>
    </row>
    <row r="806" spans="1:16" x14ac:dyDescent="0.25">
      <c r="A806" s="38">
        <v>802</v>
      </c>
      <c r="B806" s="39"/>
      <c r="C806" s="39"/>
      <c r="D806" s="39"/>
      <c r="E806" s="39"/>
      <c r="F806" s="39"/>
      <c r="H806" s="1"/>
      <c r="I806" s="1"/>
      <c r="J806" s="1"/>
      <c r="K806" s="1"/>
      <c r="L806" s="1"/>
      <c r="M806" s="1"/>
      <c r="N806" s="1"/>
      <c r="O806" s="1"/>
      <c r="P806" s="1"/>
    </row>
    <row r="807" spans="1:16" x14ac:dyDescent="0.25">
      <c r="A807" s="38">
        <v>803</v>
      </c>
      <c r="B807" s="39"/>
      <c r="C807" s="39"/>
      <c r="D807" s="39"/>
      <c r="E807" s="39"/>
      <c r="F807" s="39"/>
      <c r="H807" s="1"/>
      <c r="I807" s="1"/>
      <c r="J807" s="1"/>
      <c r="K807" s="1"/>
      <c r="L807" s="1"/>
      <c r="M807" s="1"/>
      <c r="N807" s="1"/>
      <c r="O807" s="1"/>
      <c r="P807" s="1"/>
    </row>
    <row r="808" spans="1:16" x14ac:dyDescent="0.25">
      <c r="A808" s="38">
        <v>804</v>
      </c>
      <c r="B808" s="39"/>
      <c r="C808" s="39"/>
      <c r="D808" s="39"/>
      <c r="E808" s="39"/>
      <c r="F808" s="39"/>
      <c r="H808" s="1"/>
      <c r="I808" s="1"/>
      <c r="J808" s="1"/>
      <c r="K808" s="1"/>
      <c r="L808" s="1"/>
      <c r="M808" s="1"/>
      <c r="N808" s="1"/>
      <c r="O808" s="1"/>
      <c r="P808" s="1"/>
    </row>
    <row r="809" spans="1:16" x14ac:dyDescent="0.25">
      <c r="A809" s="38">
        <v>805</v>
      </c>
      <c r="B809" s="39"/>
      <c r="C809" s="39"/>
      <c r="D809" s="39"/>
      <c r="E809" s="39"/>
      <c r="F809" s="39"/>
      <c r="H809" s="1"/>
      <c r="I809" s="1"/>
      <c r="J809" s="1"/>
      <c r="K809" s="1"/>
      <c r="L809" s="1"/>
      <c r="M809" s="1"/>
      <c r="N809" s="1"/>
      <c r="O809" s="1"/>
      <c r="P809" s="1"/>
    </row>
    <row r="810" spans="1:16" x14ac:dyDescent="0.25">
      <c r="A810" s="38">
        <v>806</v>
      </c>
      <c r="B810" s="39"/>
      <c r="C810" s="39"/>
      <c r="D810" s="39"/>
      <c r="E810" s="39"/>
      <c r="F810" s="39"/>
      <c r="H810" s="1"/>
      <c r="I810" s="1"/>
      <c r="J810" s="1"/>
      <c r="K810" s="1"/>
      <c r="L810" s="1"/>
      <c r="M810" s="1"/>
      <c r="N810" s="1"/>
      <c r="O810" s="1"/>
      <c r="P810" s="1"/>
    </row>
    <row r="811" spans="1:16" x14ac:dyDescent="0.25">
      <c r="A811" s="38">
        <v>807</v>
      </c>
      <c r="B811" s="39"/>
      <c r="C811" s="39"/>
      <c r="D811" s="39"/>
      <c r="E811" s="39"/>
      <c r="F811" s="39"/>
      <c r="H811" s="1"/>
      <c r="I811" s="1"/>
      <c r="J811" s="1"/>
      <c r="K811" s="1"/>
      <c r="L811" s="1"/>
      <c r="M811" s="1"/>
      <c r="N811" s="1"/>
      <c r="O811" s="1"/>
      <c r="P811" s="1"/>
    </row>
    <row r="812" spans="1:16" x14ac:dyDescent="0.25">
      <c r="A812" s="38">
        <v>808</v>
      </c>
      <c r="B812" s="39"/>
      <c r="C812" s="39"/>
      <c r="D812" s="39"/>
      <c r="E812" s="39"/>
      <c r="F812" s="39"/>
      <c r="H812" s="1"/>
      <c r="I812" s="1"/>
      <c r="J812" s="1"/>
      <c r="K812" s="1"/>
      <c r="L812" s="1"/>
      <c r="M812" s="1"/>
      <c r="N812" s="1"/>
      <c r="O812" s="1"/>
      <c r="P812" s="1"/>
    </row>
    <row r="813" spans="1:16" x14ac:dyDescent="0.25">
      <c r="A813" s="38">
        <v>809</v>
      </c>
      <c r="B813" s="39"/>
      <c r="C813" s="39"/>
      <c r="D813" s="39"/>
      <c r="E813" s="39"/>
      <c r="F813" s="39"/>
      <c r="H813" s="1"/>
      <c r="I813" s="1"/>
      <c r="J813" s="1"/>
      <c r="K813" s="1"/>
      <c r="L813" s="1"/>
      <c r="M813" s="1"/>
      <c r="N813" s="1"/>
      <c r="O813" s="1"/>
      <c r="P813" s="1"/>
    </row>
    <row r="814" spans="1:16" x14ac:dyDescent="0.25">
      <c r="A814" s="38">
        <v>810</v>
      </c>
      <c r="B814" s="39"/>
      <c r="C814" s="39"/>
      <c r="D814" s="39"/>
      <c r="E814" s="39"/>
      <c r="F814" s="39"/>
      <c r="H814" s="1"/>
      <c r="I814" s="1"/>
      <c r="J814" s="1"/>
      <c r="K814" s="1"/>
      <c r="L814" s="1"/>
      <c r="M814" s="1"/>
      <c r="N814" s="1"/>
      <c r="O814" s="1"/>
      <c r="P814" s="1"/>
    </row>
    <row r="815" spans="1:16" x14ac:dyDescent="0.25">
      <c r="A815" s="38">
        <v>811</v>
      </c>
      <c r="B815" s="39"/>
      <c r="C815" s="39"/>
      <c r="D815" s="39"/>
      <c r="E815" s="39"/>
      <c r="F815" s="39"/>
      <c r="H815" s="1"/>
      <c r="I815" s="1"/>
      <c r="J815" s="1"/>
      <c r="K815" s="1"/>
      <c r="L815" s="1"/>
      <c r="M815" s="1"/>
      <c r="N815" s="1"/>
      <c r="O815" s="1"/>
      <c r="P815" s="1"/>
    </row>
    <row r="816" spans="1:16" x14ac:dyDescent="0.25">
      <c r="A816" s="38">
        <v>812</v>
      </c>
      <c r="B816" s="39"/>
      <c r="C816" s="39"/>
      <c r="D816" s="39"/>
      <c r="E816" s="39"/>
      <c r="F816" s="39"/>
      <c r="H816" s="1"/>
      <c r="I816" s="1"/>
      <c r="J816" s="1"/>
      <c r="K816" s="1"/>
      <c r="L816" s="1"/>
      <c r="M816" s="1"/>
      <c r="N816" s="1"/>
      <c r="O816" s="1"/>
      <c r="P816" s="1"/>
    </row>
    <row r="817" spans="1:16" x14ac:dyDescent="0.25">
      <c r="A817" s="38">
        <v>813</v>
      </c>
      <c r="B817" s="39"/>
      <c r="C817" s="39"/>
      <c r="D817" s="39"/>
      <c r="E817" s="39"/>
      <c r="F817" s="39"/>
      <c r="H817" s="1"/>
      <c r="I817" s="1"/>
      <c r="J817" s="1"/>
      <c r="K817" s="1"/>
      <c r="L817" s="1"/>
      <c r="M817" s="1"/>
      <c r="N817" s="1"/>
      <c r="O817" s="1"/>
      <c r="P817" s="1"/>
    </row>
    <row r="818" spans="1:16" x14ac:dyDescent="0.25">
      <c r="A818" s="38">
        <v>814</v>
      </c>
      <c r="B818" s="39"/>
      <c r="C818" s="39"/>
      <c r="D818" s="39"/>
      <c r="E818" s="39"/>
      <c r="F818" s="39"/>
      <c r="H818" s="1"/>
      <c r="I818" s="1"/>
      <c r="J818" s="1"/>
      <c r="K818" s="1"/>
      <c r="L818" s="1"/>
      <c r="M818" s="1"/>
      <c r="N818" s="1"/>
      <c r="O818" s="1"/>
      <c r="P818" s="1"/>
    </row>
    <row r="819" spans="1:16" x14ac:dyDescent="0.25">
      <c r="A819" s="38">
        <v>815</v>
      </c>
      <c r="B819" s="39"/>
      <c r="C819" s="39"/>
      <c r="D819" s="39"/>
      <c r="E819" s="39"/>
      <c r="F819" s="39"/>
      <c r="H819" s="1"/>
      <c r="I819" s="1"/>
      <c r="J819" s="1"/>
      <c r="K819" s="1"/>
      <c r="L819" s="1"/>
      <c r="M819" s="1"/>
      <c r="N819" s="1"/>
      <c r="O819" s="1"/>
      <c r="P819" s="1"/>
    </row>
    <row r="820" spans="1:16" x14ac:dyDescent="0.25">
      <c r="A820" s="38">
        <v>816</v>
      </c>
      <c r="B820" s="39"/>
      <c r="C820" s="39"/>
      <c r="D820" s="39"/>
      <c r="E820" s="39"/>
      <c r="F820" s="39"/>
      <c r="H820" s="1"/>
      <c r="I820" s="1"/>
      <c r="J820" s="1"/>
      <c r="K820" s="1"/>
      <c r="L820" s="1"/>
      <c r="M820" s="1"/>
      <c r="N820" s="1"/>
      <c r="O820" s="1"/>
      <c r="P820" s="1"/>
    </row>
    <row r="821" spans="1:16" x14ac:dyDescent="0.25">
      <c r="A821" s="38">
        <v>817</v>
      </c>
      <c r="B821" s="39"/>
      <c r="C821" s="39"/>
      <c r="D821" s="39"/>
      <c r="E821" s="39"/>
      <c r="F821" s="39"/>
      <c r="H821" s="1"/>
      <c r="I821" s="1"/>
      <c r="J821" s="1"/>
      <c r="K821" s="1"/>
      <c r="L821" s="1"/>
      <c r="M821" s="1"/>
      <c r="N821" s="1"/>
      <c r="O821" s="1"/>
      <c r="P821" s="1"/>
    </row>
    <row r="822" spans="1:16" x14ac:dyDescent="0.25">
      <c r="A822" s="38">
        <v>818</v>
      </c>
      <c r="B822" s="39"/>
      <c r="C822" s="39"/>
      <c r="D822" s="39"/>
      <c r="E822" s="39"/>
      <c r="F822" s="39"/>
      <c r="H822" s="1"/>
      <c r="I822" s="1"/>
      <c r="J822" s="1"/>
      <c r="K822" s="1"/>
      <c r="L822" s="1"/>
      <c r="M822" s="1"/>
      <c r="N822" s="1"/>
      <c r="O822" s="1"/>
      <c r="P822" s="1"/>
    </row>
    <row r="823" spans="1:16" x14ac:dyDescent="0.25">
      <c r="A823" s="38">
        <v>819</v>
      </c>
      <c r="B823" s="39"/>
      <c r="C823" s="39"/>
      <c r="D823" s="39"/>
      <c r="E823" s="39"/>
      <c r="F823" s="39"/>
      <c r="H823" s="1"/>
      <c r="I823" s="1"/>
      <c r="J823" s="1"/>
      <c r="K823" s="1"/>
      <c r="L823" s="1"/>
      <c r="M823" s="1"/>
      <c r="N823" s="1"/>
      <c r="O823" s="1"/>
      <c r="P823" s="1"/>
    </row>
    <row r="824" spans="1:16" x14ac:dyDescent="0.25">
      <c r="A824" s="38">
        <v>820</v>
      </c>
      <c r="B824" s="39"/>
      <c r="C824" s="39"/>
      <c r="D824" s="39"/>
      <c r="E824" s="39"/>
      <c r="F824" s="39"/>
      <c r="H824" s="1"/>
      <c r="I824" s="1"/>
      <c r="J824" s="1"/>
      <c r="K824" s="1"/>
      <c r="L824" s="1"/>
      <c r="M824" s="1"/>
      <c r="N824" s="1"/>
      <c r="O824" s="1"/>
      <c r="P824" s="1"/>
    </row>
    <row r="825" spans="1:16" x14ac:dyDescent="0.25">
      <c r="A825" s="38">
        <v>821</v>
      </c>
      <c r="B825" s="39"/>
      <c r="C825" s="39"/>
      <c r="D825" s="39"/>
      <c r="E825" s="39"/>
      <c r="F825" s="39"/>
      <c r="H825" s="1"/>
      <c r="I825" s="1"/>
      <c r="J825" s="1"/>
      <c r="K825" s="1"/>
      <c r="L825" s="1"/>
      <c r="M825" s="1"/>
      <c r="N825" s="1"/>
      <c r="O825" s="1"/>
      <c r="P825" s="1"/>
    </row>
    <row r="826" spans="1:16" x14ac:dyDescent="0.25">
      <c r="A826" s="38">
        <v>822</v>
      </c>
      <c r="B826" s="39"/>
      <c r="C826" s="39"/>
      <c r="D826" s="39"/>
      <c r="E826" s="39"/>
      <c r="F826" s="39"/>
      <c r="H826" s="1"/>
      <c r="I826" s="1"/>
      <c r="J826" s="1"/>
      <c r="K826" s="1"/>
      <c r="L826" s="1"/>
      <c r="M826" s="1"/>
      <c r="N826" s="1"/>
      <c r="O826" s="1"/>
      <c r="P826" s="1"/>
    </row>
    <row r="827" spans="1:16" x14ac:dyDescent="0.25">
      <c r="A827" s="38">
        <v>823</v>
      </c>
      <c r="B827" s="39"/>
      <c r="C827" s="39"/>
      <c r="D827" s="39"/>
      <c r="E827" s="39"/>
      <c r="F827" s="39"/>
      <c r="H827" s="1"/>
      <c r="I827" s="1"/>
      <c r="J827" s="1"/>
      <c r="K827" s="1"/>
      <c r="L827" s="1"/>
      <c r="M827" s="1"/>
      <c r="N827" s="1"/>
      <c r="O827" s="1"/>
      <c r="P827" s="1"/>
    </row>
    <row r="828" spans="1:16" x14ac:dyDescent="0.25">
      <c r="A828" s="38">
        <v>824</v>
      </c>
      <c r="B828" s="39"/>
      <c r="C828" s="39"/>
      <c r="D828" s="39"/>
      <c r="E828" s="39"/>
      <c r="F828" s="39"/>
      <c r="H828" s="1"/>
      <c r="I828" s="1"/>
      <c r="J828" s="1"/>
      <c r="K828" s="1"/>
      <c r="L828" s="1"/>
      <c r="M828" s="1"/>
      <c r="N828" s="1"/>
      <c r="O828" s="1"/>
      <c r="P828" s="1"/>
    </row>
    <row r="829" spans="1:16" x14ac:dyDescent="0.25">
      <c r="A829" s="38">
        <v>825</v>
      </c>
      <c r="B829" s="39"/>
      <c r="C829" s="39"/>
      <c r="D829" s="39"/>
      <c r="E829" s="39"/>
      <c r="F829" s="39"/>
      <c r="H829" s="1"/>
      <c r="I829" s="1"/>
      <c r="J829" s="1"/>
      <c r="K829" s="1"/>
      <c r="L829" s="1"/>
      <c r="M829" s="1"/>
      <c r="N829" s="1"/>
      <c r="O829" s="1"/>
      <c r="P829" s="1"/>
    </row>
    <row r="830" spans="1:16" x14ac:dyDescent="0.25">
      <c r="A830" s="38">
        <v>826</v>
      </c>
      <c r="B830" s="39"/>
      <c r="C830" s="39"/>
      <c r="D830" s="39"/>
      <c r="E830" s="39"/>
      <c r="F830" s="39"/>
      <c r="H830" s="1"/>
      <c r="I830" s="1"/>
      <c r="J830" s="1"/>
      <c r="K830" s="1"/>
      <c r="L830" s="1"/>
      <c r="M830" s="1"/>
      <c r="N830" s="1"/>
      <c r="O830" s="1"/>
      <c r="P830" s="1"/>
    </row>
    <row r="831" spans="1:16" x14ac:dyDescent="0.25">
      <c r="A831" s="38">
        <v>827</v>
      </c>
      <c r="B831" s="39"/>
      <c r="C831" s="39"/>
      <c r="D831" s="39"/>
      <c r="E831" s="39"/>
      <c r="F831" s="39"/>
      <c r="H831" s="1"/>
      <c r="I831" s="1"/>
      <c r="J831" s="1"/>
      <c r="K831" s="1"/>
      <c r="L831" s="1"/>
      <c r="M831" s="1"/>
      <c r="N831" s="1"/>
      <c r="O831" s="1"/>
      <c r="P831" s="1"/>
    </row>
    <row r="832" spans="1:16" x14ac:dyDescent="0.25">
      <c r="A832" s="38">
        <v>828</v>
      </c>
      <c r="B832" s="39"/>
      <c r="C832" s="39"/>
      <c r="D832" s="39"/>
      <c r="E832" s="39"/>
      <c r="F832" s="39"/>
      <c r="H832" s="1"/>
      <c r="I832" s="1"/>
      <c r="J832" s="1"/>
      <c r="K832" s="1"/>
      <c r="L832" s="1"/>
      <c r="M832" s="1"/>
      <c r="N832" s="1"/>
      <c r="O832" s="1"/>
      <c r="P832" s="1"/>
    </row>
    <row r="833" spans="1:16" x14ac:dyDescent="0.25">
      <c r="A833" s="38">
        <v>829</v>
      </c>
      <c r="B833" s="39"/>
      <c r="C833" s="39"/>
      <c r="D833" s="39"/>
      <c r="E833" s="39"/>
      <c r="F833" s="39"/>
      <c r="H833" s="1"/>
      <c r="I833" s="1"/>
      <c r="J833" s="1"/>
      <c r="K833" s="1"/>
      <c r="L833" s="1"/>
      <c r="M833" s="1"/>
      <c r="N833" s="1"/>
      <c r="O833" s="1"/>
      <c r="P833" s="1"/>
    </row>
    <row r="834" spans="1:16" x14ac:dyDescent="0.25">
      <c r="A834" s="38">
        <v>830</v>
      </c>
      <c r="B834" s="39"/>
      <c r="C834" s="39"/>
      <c r="D834" s="39"/>
      <c r="E834" s="39"/>
      <c r="F834" s="39"/>
      <c r="H834" s="1"/>
      <c r="I834" s="1"/>
      <c r="J834" s="1"/>
      <c r="K834" s="1"/>
      <c r="L834" s="1"/>
      <c r="M834" s="1"/>
      <c r="N834" s="1"/>
      <c r="O834" s="1"/>
      <c r="P834" s="1"/>
    </row>
    <row r="835" spans="1:16" x14ac:dyDescent="0.25">
      <c r="A835" s="38">
        <v>831</v>
      </c>
      <c r="B835" s="39"/>
      <c r="C835" s="39"/>
      <c r="D835" s="39"/>
      <c r="E835" s="39"/>
      <c r="F835" s="39"/>
      <c r="H835" s="1"/>
      <c r="I835" s="1"/>
      <c r="J835" s="1"/>
      <c r="K835" s="1"/>
      <c r="L835" s="1"/>
      <c r="M835" s="1"/>
      <c r="N835" s="1"/>
      <c r="O835" s="1"/>
      <c r="P835" s="1"/>
    </row>
    <row r="836" spans="1:16" x14ac:dyDescent="0.25">
      <c r="A836" s="38">
        <v>832</v>
      </c>
      <c r="B836" s="39"/>
      <c r="C836" s="39"/>
      <c r="D836" s="39"/>
      <c r="E836" s="39"/>
      <c r="F836" s="39"/>
      <c r="H836" s="1"/>
      <c r="I836" s="1"/>
      <c r="J836" s="1"/>
      <c r="K836" s="1"/>
      <c r="L836" s="1"/>
      <c r="M836" s="1"/>
      <c r="N836" s="1"/>
      <c r="O836" s="1"/>
      <c r="P836" s="1"/>
    </row>
    <row r="837" spans="1:16" x14ac:dyDescent="0.25">
      <c r="A837" s="38">
        <v>833</v>
      </c>
      <c r="B837" s="39"/>
      <c r="C837" s="39"/>
      <c r="D837" s="39"/>
      <c r="E837" s="39"/>
      <c r="F837" s="39"/>
      <c r="H837" s="1"/>
      <c r="I837" s="1"/>
      <c r="J837" s="1"/>
      <c r="K837" s="1"/>
      <c r="L837" s="1"/>
      <c r="M837" s="1"/>
      <c r="N837" s="1"/>
      <c r="O837" s="1"/>
      <c r="P837" s="1"/>
    </row>
    <row r="838" spans="1:16" x14ac:dyDescent="0.25">
      <c r="A838" s="38">
        <v>834</v>
      </c>
      <c r="B838" s="39"/>
      <c r="C838" s="39"/>
      <c r="D838" s="39"/>
      <c r="E838" s="39"/>
      <c r="F838" s="39"/>
      <c r="H838" s="1"/>
      <c r="I838" s="1"/>
      <c r="J838" s="1"/>
      <c r="K838" s="1"/>
      <c r="L838" s="1"/>
      <c r="M838" s="1"/>
      <c r="N838" s="1"/>
      <c r="O838" s="1"/>
      <c r="P838" s="1"/>
    </row>
    <row r="839" spans="1:16" x14ac:dyDescent="0.25">
      <c r="A839" s="38">
        <v>835</v>
      </c>
      <c r="B839" s="39"/>
      <c r="C839" s="39"/>
      <c r="D839" s="39"/>
      <c r="E839" s="39"/>
      <c r="F839" s="39"/>
      <c r="H839" s="1"/>
      <c r="I839" s="1"/>
      <c r="J839" s="1"/>
      <c r="K839" s="1"/>
      <c r="L839" s="1"/>
      <c r="M839" s="1"/>
      <c r="N839" s="1"/>
      <c r="O839" s="1"/>
      <c r="P839" s="1"/>
    </row>
    <row r="840" spans="1:16" x14ac:dyDescent="0.25">
      <c r="A840" s="38">
        <v>836</v>
      </c>
      <c r="B840" s="39"/>
      <c r="C840" s="39"/>
      <c r="D840" s="39"/>
      <c r="E840" s="39"/>
      <c r="F840" s="39"/>
      <c r="H840" s="1"/>
      <c r="I840" s="1"/>
      <c r="J840" s="1"/>
      <c r="K840" s="1"/>
      <c r="L840" s="1"/>
      <c r="M840" s="1"/>
      <c r="N840" s="1"/>
      <c r="O840" s="1"/>
      <c r="P840" s="1"/>
    </row>
    <row r="841" spans="1:16" x14ac:dyDescent="0.25">
      <c r="A841" s="38">
        <v>837</v>
      </c>
      <c r="B841" s="39"/>
      <c r="C841" s="39"/>
      <c r="D841" s="39"/>
      <c r="E841" s="39"/>
      <c r="F841" s="39"/>
      <c r="H841" s="1"/>
      <c r="I841" s="1"/>
      <c r="J841" s="1"/>
      <c r="K841" s="1"/>
      <c r="L841" s="1"/>
      <c r="M841" s="1"/>
      <c r="N841" s="1"/>
      <c r="O841" s="1"/>
      <c r="P841" s="1"/>
    </row>
    <row r="842" spans="1:16" x14ac:dyDescent="0.25">
      <c r="A842" s="38">
        <v>838</v>
      </c>
      <c r="B842" s="39"/>
      <c r="C842" s="39"/>
      <c r="D842" s="39"/>
      <c r="E842" s="39"/>
      <c r="F842" s="39"/>
      <c r="H842" s="1"/>
      <c r="I842" s="1"/>
      <c r="J842" s="1"/>
      <c r="K842" s="1"/>
      <c r="L842" s="1"/>
      <c r="M842" s="1"/>
      <c r="N842" s="1"/>
      <c r="O842" s="1"/>
      <c r="P842" s="1"/>
    </row>
    <row r="843" spans="1:16" x14ac:dyDescent="0.25">
      <c r="A843" s="38">
        <v>839</v>
      </c>
      <c r="B843" s="39"/>
      <c r="C843" s="39"/>
      <c r="D843" s="39"/>
      <c r="E843" s="39"/>
      <c r="F843" s="39"/>
      <c r="H843" s="1"/>
      <c r="I843" s="1"/>
      <c r="J843" s="1"/>
      <c r="K843" s="1"/>
      <c r="L843" s="1"/>
      <c r="M843" s="1"/>
      <c r="N843" s="1"/>
      <c r="O843" s="1"/>
      <c r="P843" s="1"/>
    </row>
    <row r="844" spans="1:16" x14ac:dyDescent="0.25">
      <c r="A844" s="38">
        <v>840</v>
      </c>
      <c r="B844" s="39"/>
      <c r="C844" s="39"/>
      <c r="D844" s="39"/>
      <c r="E844" s="39"/>
      <c r="F844" s="39"/>
      <c r="H844" s="1"/>
      <c r="I844" s="1"/>
      <c r="J844" s="1"/>
      <c r="K844" s="1"/>
      <c r="L844" s="1"/>
      <c r="M844" s="1"/>
      <c r="N844" s="1"/>
      <c r="O844" s="1"/>
      <c r="P844" s="1"/>
    </row>
    <row r="845" spans="1:16" x14ac:dyDescent="0.25">
      <c r="A845" s="38">
        <v>841</v>
      </c>
      <c r="B845" s="39"/>
      <c r="C845" s="39"/>
      <c r="D845" s="39"/>
      <c r="E845" s="39"/>
      <c r="F845" s="39"/>
      <c r="H845" s="1"/>
      <c r="I845" s="1"/>
      <c r="J845" s="1"/>
      <c r="K845" s="1"/>
      <c r="L845" s="1"/>
      <c r="M845" s="1"/>
      <c r="N845" s="1"/>
      <c r="O845" s="1"/>
      <c r="P845" s="1"/>
    </row>
    <row r="846" spans="1:16" x14ac:dyDescent="0.25">
      <c r="A846" s="38">
        <v>842</v>
      </c>
      <c r="B846" s="39"/>
      <c r="C846" s="39"/>
      <c r="D846" s="39"/>
      <c r="E846" s="39"/>
      <c r="F846" s="39"/>
      <c r="H846" s="1"/>
      <c r="I846" s="1"/>
      <c r="J846" s="1"/>
      <c r="K846" s="1"/>
      <c r="L846" s="1"/>
      <c r="M846" s="1"/>
      <c r="N846" s="1"/>
      <c r="O846" s="1"/>
      <c r="P846" s="1"/>
    </row>
    <row r="847" spans="1:16" x14ac:dyDescent="0.25">
      <c r="A847" s="38">
        <v>843</v>
      </c>
      <c r="B847" s="39"/>
      <c r="C847" s="39"/>
      <c r="D847" s="39"/>
      <c r="E847" s="39"/>
      <c r="F847" s="39"/>
      <c r="H847" s="1"/>
      <c r="I847" s="1"/>
      <c r="J847" s="1"/>
      <c r="K847" s="1"/>
      <c r="L847" s="1"/>
      <c r="M847" s="1"/>
      <c r="N847" s="1"/>
      <c r="O847" s="1"/>
      <c r="P847" s="1"/>
    </row>
    <row r="848" spans="1:16" x14ac:dyDescent="0.25">
      <c r="A848" s="38">
        <v>844</v>
      </c>
      <c r="B848" s="39"/>
      <c r="C848" s="39"/>
      <c r="D848" s="39"/>
      <c r="E848" s="39"/>
      <c r="F848" s="39"/>
      <c r="H848" s="1"/>
      <c r="I848" s="1"/>
      <c r="J848" s="1"/>
      <c r="K848" s="1"/>
      <c r="L848" s="1"/>
      <c r="M848" s="1"/>
      <c r="N848" s="1"/>
      <c r="O848" s="1"/>
      <c r="P848" s="1"/>
    </row>
    <row r="849" spans="1:16" x14ac:dyDescent="0.25">
      <c r="A849" s="38">
        <v>845</v>
      </c>
      <c r="B849" s="39"/>
      <c r="C849" s="39"/>
      <c r="D849" s="39"/>
      <c r="E849" s="39"/>
      <c r="F849" s="39"/>
      <c r="H849" s="1"/>
      <c r="I849" s="1"/>
      <c r="J849" s="1"/>
      <c r="K849" s="1"/>
      <c r="L849" s="1"/>
      <c r="M849" s="1"/>
      <c r="N849" s="1"/>
      <c r="O849" s="1"/>
      <c r="P849" s="1"/>
    </row>
    <row r="850" spans="1:16" x14ac:dyDescent="0.25">
      <c r="A850" s="38">
        <v>846</v>
      </c>
      <c r="B850" s="39"/>
      <c r="C850" s="39"/>
      <c r="D850" s="39"/>
      <c r="E850" s="39"/>
      <c r="F850" s="39"/>
      <c r="H850" s="1"/>
      <c r="I850" s="1"/>
      <c r="J850" s="1"/>
      <c r="K850" s="1"/>
      <c r="L850" s="1"/>
      <c r="M850" s="1"/>
      <c r="N850" s="1"/>
      <c r="O850" s="1"/>
      <c r="P850" s="1"/>
    </row>
    <row r="851" spans="1:16" x14ac:dyDescent="0.25">
      <c r="A851" s="38">
        <v>847</v>
      </c>
      <c r="B851" s="39"/>
      <c r="C851" s="39"/>
      <c r="D851" s="39"/>
      <c r="E851" s="39"/>
      <c r="F851" s="39"/>
      <c r="H851" s="1"/>
      <c r="I851" s="1"/>
      <c r="J851" s="1"/>
      <c r="K851" s="1"/>
      <c r="L851" s="1"/>
      <c r="M851" s="1"/>
      <c r="N851" s="1"/>
      <c r="O851" s="1"/>
      <c r="P851" s="1"/>
    </row>
    <row r="852" spans="1:16" x14ac:dyDescent="0.25">
      <c r="A852" s="38">
        <v>848</v>
      </c>
      <c r="B852" s="39"/>
      <c r="C852" s="39"/>
      <c r="D852" s="39"/>
      <c r="E852" s="39"/>
      <c r="F852" s="39"/>
      <c r="H852" s="1"/>
      <c r="I852" s="1"/>
      <c r="J852" s="1"/>
      <c r="K852" s="1"/>
      <c r="L852" s="1"/>
      <c r="M852" s="1"/>
      <c r="N852" s="1"/>
      <c r="O852" s="1"/>
      <c r="P852" s="1"/>
    </row>
    <row r="853" spans="1:16" x14ac:dyDescent="0.25">
      <c r="A853" s="38">
        <v>849</v>
      </c>
      <c r="B853" s="39"/>
      <c r="C853" s="39"/>
      <c r="D853" s="39"/>
      <c r="E853" s="39"/>
      <c r="F853" s="39"/>
      <c r="H853" s="1"/>
      <c r="I853" s="1"/>
      <c r="J853" s="1"/>
      <c r="K853" s="1"/>
      <c r="L853" s="1"/>
      <c r="M853" s="1"/>
      <c r="N853" s="1"/>
      <c r="O853" s="1"/>
      <c r="P853" s="1"/>
    </row>
    <row r="854" spans="1:16" x14ac:dyDescent="0.25">
      <c r="A854" s="38">
        <v>850</v>
      </c>
      <c r="B854" s="39"/>
      <c r="C854" s="39"/>
      <c r="D854" s="39"/>
      <c r="E854" s="39"/>
      <c r="F854" s="39"/>
      <c r="H854" s="1"/>
      <c r="I854" s="1"/>
      <c r="J854" s="1"/>
      <c r="K854" s="1"/>
      <c r="L854" s="1"/>
      <c r="M854" s="1"/>
      <c r="N854" s="1"/>
      <c r="O854" s="1"/>
      <c r="P854" s="1"/>
    </row>
    <row r="855" spans="1:16" x14ac:dyDescent="0.25">
      <c r="A855" s="38">
        <v>851</v>
      </c>
      <c r="B855" s="39"/>
      <c r="C855" s="39"/>
      <c r="D855" s="39"/>
      <c r="E855" s="39"/>
      <c r="F855" s="39"/>
      <c r="H855" s="1"/>
      <c r="I855" s="1"/>
      <c r="J855" s="1"/>
      <c r="K855" s="1"/>
      <c r="L855" s="1"/>
      <c r="M855" s="1"/>
      <c r="N855" s="1"/>
      <c r="O855" s="1"/>
      <c r="P855" s="1"/>
    </row>
    <row r="856" spans="1:16" x14ac:dyDescent="0.25">
      <c r="A856" s="38">
        <v>852</v>
      </c>
      <c r="B856" s="39"/>
      <c r="C856" s="39"/>
      <c r="D856" s="39"/>
      <c r="E856" s="39"/>
      <c r="F856" s="39"/>
      <c r="H856" s="1"/>
      <c r="I856" s="1"/>
      <c r="J856" s="1"/>
      <c r="K856" s="1"/>
      <c r="L856" s="1"/>
      <c r="M856" s="1"/>
      <c r="N856" s="1"/>
      <c r="O856" s="1"/>
      <c r="P856" s="1"/>
    </row>
    <row r="857" spans="1:16" x14ac:dyDescent="0.25">
      <c r="A857" s="38">
        <v>853</v>
      </c>
      <c r="B857" s="39"/>
      <c r="C857" s="39"/>
      <c r="D857" s="39"/>
      <c r="E857" s="39"/>
      <c r="F857" s="39"/>
      <c r="H857" s="1"/>
      <c r="I857" s="1"/>
      <c r="J857" s="1"/>
      <c r="K857" s="1"/>
      <c r="L857" s="1"/>
      <c r="M857" s="1"/>
      <c r="N857" s="1"/>
      <c r="O857" s="1"/>
      <c r="P857" s="1"/>
    </row>
    <row r="858" spans="1:16" x14ac:dyDescent="0.25">
      <c r="A858" s="38">
        <v>854</v>
      </c>
      <c r="B858" s="39"/>
      <c r="C858" s="39"/>
      <c r="D858" s="39"/>
      <c r="E858" s="39"/>
      <c r="F858" s="39"/>
      <c r="H858" s="1"/>
      <c r="I858" s="1"/>
      <c r="J858" s="1"/>
      <c r="K858" s="1"/>
      <c r="L858" s="1"/>
      <c r="M858" s="1"/>
      <c r="N858" s="1"/>
      <c r="O858" s="1"/>
      <c r="P858" s="1"/>
    </row>
    <row r="859" spans="1:16" x14ac:dyDescent="0.25">
      <c r="A859" s="38">
        <v>855</v>
      </c>
      <c r="B859" s="39"/>
      <c r="C859" s="39"/>
      <c r="D859" s="39"/>
      <c r="E859" s="39"/>
      <c r="F859" s="39"/>
      <c r="H859" s="1"/>
      <c r="I859" s="1"/>
      <c r="J859" s="1"/>
      <c r="K859" s="1"/>
      <c r="L859" s="1"/>
      <c r="M859" s="1"/>
      <c r="N859" s="1"/>
      <c r="O859" s="1"/>
      <c r="P859" s="1"/>
    </row>
    <row r="860" spans="1:16" x14ac:dyDescent="0.25">
      <c r="A860" s="38">
        <v>856</v>
      </c>
      <c r="B860" s="39"/>
      <c r="C860" s="39"/>
      <c r="D860" s="39"/>
      <c r="E860" s="39"/>
      <c r="F860" s="39"/>
      <c r="H860" s="1"/>
      <c r="I860" s="1"/>
      <c r="J860" s="1"/>
      <c r="K860" s="1"/>
      <c r="L860" s="1"/>
      <c r="M860" s="1"/>
      <c r="N860" s="1"/>
      <c r="O860" s="1"/>
      <c r="P860" s="1"/>
    </row>
    <row r="861" spans="1:16" x14ac:dyDescent="0.25">
      <c r="A861" s="38">
        <v>857</v>
      </c>
      <c r="B861" s="39"/>
      <c r="C861" s="39"/>
      <c r="D861" s="39"/>
      <c r="E861" s="39"/>
      <c r="F861" s="39"/>
      <c r="H861" s="1"/>
      <c r="I861" s="1"/>
      <c r="J861" s="1"/>
      <c r="K861" s="1"/>
      <c r="L861" s="1"/>
      <c r="M861" s="1"/>
      <c r="N861" s="1"/>
      <c r="O861" s="1"/>
      <c r="P861" s="1"/>
    </row>
    <row r="862" spans="1:16" x14ac:dyDescent="0.25">
      <c r="A862" s="38">
        <v>858</v>
      </c>
      <c r="B862" s="39"/>
      <c r="C862" s="39"/>
      <c r="D862" s="39"/>
      <c r="E862" s="39"/>
      <c r="F862" s="39"/>
      <c r="H862" s="1"/>
      <c r="I862" s="1"/>
      <c r="J862" s="1"/>
      <c r="K862" s="1"/>
      <c r="L862" s="1"/>
      <c r="M862" s="1"/>
      <c r="N862" s="1"/>
      <c r="O862" s="1"/>
      <c r="P862" s="1"/>
    </row>
    <row r="863" spans="1:16" x14ac:dyDescent="0.25">
      <c r="A863" s="38">
        <v>859</v>
      </c>
      <c r="B863" s="39"/>
      <c r="C863" s="39"/>
      <c r="D863" s="39"/>
      <c r="E863" s="39"/>
      <c r="F863" s="39"/>
      <c r="H863" s="1"/>
      <c r="I863" s="1"/>
      <c r="J863" s="1"/>
      <c r="K863" s="1"/>
      <c r="L863" s="1"/>
      <c r="M863" s="1"/>
      <c r="N863" s="1"/>
      <c r="O863" s="1"/>
      <c r="P863" s="1"/>
    </row>
    <row r="864" spans="1:16" x14ac:dyDescent="0.25">
      <c r="A864" s="38">
        <v>860</v>
      </c>
      <c r="B864" s="39"/>
      <c r="C864" s="39"/>
      <c r="D864" s="39"/>
      <c r="E864" s="39"/>
      <c r="F864" s="39"/>
      <c r="H864" s="1"/>
      <c r="I864" s="1"/>
      <c r="J864" s="1"/>
      <c r="K864" s="1"/>
      <c r="L864" s="1"/>
      <c r="M864" s="1"/>
      <c r="N864" s="1"/>
      <c r="O864" s="1"/>
      <c r="P864" s="1"/>
    </row>
    <row r="865" spans="1:16" x14ac:dyDescent="0.25">
      <c r="A865" s="38">
        <v>861</v>
      </c>
      <c r="B865" s="39"/>
      <c r="C865" s="39"/>
      <c r="D865" s="39"/>
      <c r="E865" s="39"/>
      <c r="F865" s="39"/>
      <c r="H865" s="1"/>
      <c r="I865" s="1"/>
      <c r="J865" s="1"/>
      <c r="K865" s="1"/>
      <c r="L865" s="1"/>
      <c r="M865" s="1"/>
      <c r="N865" s="1"/>
      <c r="O865" s="1"/>
      <c r="P865" s="1"/>
    </row>
    <row r="866" spans="1:16" x14ac:dyDescent="0.25">
      <c r="A866" s="38">
        <v>862</v>
      </c>
      <c r="B866" s="39"/>
      <c r="C866" s="39"/>
      <c r="D866" s="39"/>
      <c r="E866" s="39"/>
      <c r="F866" s="39"/>
      <c r="H866" s="1"/>
      <c r="I866" s="1"/>
      <c r="J866" s="1"/>
      <c r="K866" s="1"/>
      <c r="L866" s="1"/>
      <c r="M866" s="1"/>
      <c r="N866" s="1"/>
      <c r="O866" s="1"/>
      <c r="P866" s="1"/>
    </row>
    <row r="867" spans="1:16" x14ac:dyDescent="0.25">
      <c r="A867" s="38">
        <v>863</v>
      </c>
      <c r="B867" s="39"/>
      <c r="C867" s="39"/>
      <c r="D867" s="39"/>
      <c r="E867" s="39"/>
      <c r="F867" s="39"/>
      <c r="H867" s="1"/>
      <c r="I867" s="1"/>
      <c r="J867" s="1"/>
      <c r="K867" s="1"/>
      <c r="L867" s="1"/>
      <c r="M867" s="1"/>
      <c r="N867" s="1"/>
      <c r="O867" s="1"/>
      <c r="P867" s="1"/>
    </row>
    <row r="868" spans="1:16" x14ac:dyDescent="0.25">
      <c r="A868" s="38">
        <v>864</v>
      </c>
      <c r="B868" s="39"/>
      <c r="C868" s="39"/>
      <c r="D868" s="39"/>
      <c r="E868" s="39"/>
      <c r="F868" s="39"/>
      <c r="H868" s="1"/>
      <c r="I868" s="1"/>
      <c r="J868" s="1"/>
      <c r="K868" s="1"/>
      <c r="L868" s="1"/>
      <c r="M868" s="1"/>
      <c r="N868" s="1"/>
      <c r="O868" s="1"/>
      <c r="P868" s="1"/>
    </row>
    <row r="869" spans="1:16" x14ac:dyDescent="0.25">
      <c r="A869" s="38">
        <v>865</v>
      </c>
      <c r="B869" s="39"/>
      <c r="C869" s="39"/>
      <c r="D869" s="39"/>
      <c r="E869" s="39"/>
      <c r="F869" s="39"/>
      <c r="H869" s="1"/>
      <c r="I869" s="1"/>
      <c r="J869" s="1"/>
      <c r="K869" s="1"/>
      <c r="L869" s="1"/>
      <c r="M869" s="1"/>
      <c r="N869" s="1"/>
      <c r="O869" s="1"/>
      <c r="P869" s="1"/>
    </row>
    <row r="870" spans="1:16" x14ac:dyDescent="0.25">
      <c r="A870" s="38">
        <v>866</v>
      </c>
      <c r="B870" s="39"/>
      <c r="C870" s="39"/>
      <c r="D870" s="39"/>
      <c r="E870" s="39"/>
      <c r="F870" s="39"/>
      <c r="H870" s="1"/>
      <c r="I870" s="1"/>
      <c r="J870" s="1"/>
      <c r="K870" s="1"/>
      <c r="L870" s="1"/>
      <c r="M870" s="1"/>
      <c r="N870" s="1"/>
      <c r="O870" s="1"/>
      <c r="P870" s="1"/>
    </row>
    <row r="871" spans="1:16" x14ac:dyDescent="0.25">
      <c r="A871" s="38">
        <v>867</v>
      </c>
      <c r="B871" s="39"/>
      <c r="C871" s="39"/>
      <c r="D871" s="39"/>
      <c r="E871" s="39"/>
      <c r="F871" s="39"/>
      <c r="H871" s="1"/>
      <c r="I871" s="1"/>
      <c r="J871" s="1"/>
      <c r="K871" s="1"/>
      <c r="L871" s="1"/>
      <c r="M871" s="1"/>
      <c r="N871" s="1"/>
      <c r="O871" s="1"/>
      <c r="P871" s="1"/>
    </row>
    <row r="872" spans="1:16" x14ac:dyDescent="0.25">
      <c r="A872" s="38">
        <v>868</v>
      </c>
      <c r="B872" s="39"/>
      <c r="C872" s="39"/>
      <c r="D872" s="39"/>
      <c r="E872" s="39"/>
      <c r="F872" s="39"/>
      <c r="H872" s="1"/>
      <c r="I872" s="1"/>
      <c r="J872" s="1"/>
      <c r="K872" s="1"/>
      <c r="L872" s="1"/>
      <c r="M872" s="1"/>
      <c r="N872" s="1"/>
      <c r="O872" s="1"/>
      <c r="P872" s="1"/>
    </row>
    <row r="873" spans="1:16" x14ac:dyDescent="0.25">
      <c r="A873" s="38">
        <v>869</v>
      </c>
      <c r="B873" s="39"/>
      <c r="C873" s="39"/>
      <c r="D873" s="39"/>
      <c r="E873" s="39"/>
      <c r="F873" s="39"/>
      <c r="H873" s="1"/>
      <c r="I873" s="1"/>
      <c r="J873" s="1"/>
      <c r="K873" s="1"/>
      <c r="L873" s="1"/>
      <c r="M873" s="1"/>
      <c r="N873" s="1"/>
      <c r="O873" s="1"/>
      <c r="P873" s="1"/>
    </row>
    <row r="874" spans="1:16" x14ac:dyDescent="0.25">
      <c r="A874" s="38">
        <v>870</v>
      </c>
      <c r="B874" s="39"/>
      <c r="C874" s="39"/>
      <c r="D874" s="39"/>
      <c r="E874" s="39"/>
      <c r="F874" s="39"/>
      <c r="H874" s="1"/>
      <c r="I874" s="1"/>
      <c r="J874" s="1"/>
      <c r="K874" s="1"/>
      <c r="L874" s="1"/>
      <c r="M874" s="1"/>
      <c r="N874" s="1"/>
      <c r="O874" s="1"/>
      <c r="P874" s="1"/>
    </row>
    <row r="875" spans="1:16" x14ac:dyDescent="0.25">
      <c r="A875" s="38">
        <v>871</v>
      </c>
      <c r="B875" s="39"/>
      <c r="C875" s="39"/>
      <c r="D875" s="39"/>
      <c r="E875" s="39"/>
      <c r="F875" s="39"/>
      <c r="H875" s="1"/>
      <c r="I875" s="1"/>
      <c r="J875" s="1"/>
      <c r="K875" s="1"/>
      <c r="L875" s="1"/>
      <c r="M875" s="1"/>
      <c r="N875" s="1"/>
      <c r="O875" s="1"/>
      <c r="P875" s="1"/>
    </row>
    <row r="876" spans="1:16" x14ac:dyDescent="0.25">
      <c r="A876" s="38">
        <v>872</v>
      </c>
      <c r="B876" s="39"/>
      <c r="C876" s="39"/>
      <c r="D876" s="39"/>
      <c r="E876" s="39"/>
      <c r="F876" s="39"/>
      <c r="H876" s="1"/>
      <c r="I876" s="1"/>
      <c r="J876" s="1"/>
      <c r="K876" s="1"/>
      <c r="L876" s="1"/>
      <c r="M876" s="1"/>
      <c r="N876" s="1"/>
      <c r="O876" s="1"/>
      <c r="P876" s="1"/>
    </row>
    <row r="877" spans="1:16" x14ac:dyDescent="0.25">
      <c r="A877" s="38">
        <v>873</v>
      </c>
      <c r="B877" s="39"/>
      <c r="C877" s="39"/>
      <c r="D877" s="39"/>
      <c r="E877" s="39"/>
      <c r="F877" s="39"/>
      <c r="H877" s="1"/>
      <c r="I877" s="1"/>
      <c r="J877" s="1"/>
      <c r="K877" s="1"/>
      <c r="L877" s="1"/>
      <c r="M877" s="1"/>
      <c r="N877" s="1"/>
      <c r="O877" s="1"/>
      <c r="P877" s="1"/>
    </row>
    <row r="878" spans="1:16" x14ac:dyDescent="0.25">
      <c r="A878" s="38">
        <v>874</v>
      </c>
      <c r="B878" s="39"/>
      <c r="C878" s="39"/>
      <c r="D878" s="39"/>
      <c r="E878" s="39"/>
      <c r="F878" s="39"/>
      <c r="H878" s="1"/>
      <c r="I878" s="1"/>
      <c r="J878" s="1"/>
      <c r="K878" s="1"/>
      <c r="L878" s="1"/>
      <c r="M878" s="1"/>
      <c r="N878" s="1"/>
      <c r="O878" s="1"/>
      <c r="P878" s="1"/>
    </row>
    <row r="879" spans="1:16" x14ac:dyDescent="0.25">
      <c r="A879" s="38">
        <v>875</v>
      </c>
      <c r="B879" s="39"/>
      <c r="C879" s="39"/>
      <c r="D879" s="39"/>
      <c r="E879" s="39"/>
      <c r="F879" s="39"/>
      <c r="H879" s="1"/>
      <c r="I879" s="1"/>
      <c r="J879" s="1"/>
      <c r="K879" s="1"/>
      <c r="L879" s="1"/>
      <c r="M879" s="1"/>
      <c r="N879" s="1"/>
      <c r="O879" s="1"/>
      <c r="P879" s="1"/>
    </row>
    <row r="880" spans="1:16" x14ac:dyDescent="0.25">
      <c r="A880" s="38">
        <v>876</v>
      </c>
      <c r="B880" s="39"/>
      <c r="C880" s="39"/>
      <c r="D880" s="39"/>
      <c r="E880" s="39"/>
      <c r="F880" s="39"/>
      <c r="H880" s="1"/>
      <c r="I880" s="1"/>
      <c r="J880" s="1"/>
      <c r="K880" s="1"/>
      <c r="L880" s="1"/>
      <c r="M880" s="1"/>
      <c r="N880" s="1"/>
      <c r="O880" s="1"/>
      <c r="P880" s="1"/>
    </row>
    <row r="881" spans="1:16" x14ac:dyDescent="0.25">
      <c r="A881" s="38">
        <v>877</v>
      </c>
      <c r="B881" s="39"/>
      <c r="C881" s="39"/>
      <c r="D881" s="39"/>
      <c r="E881" s="39"/>
      <c r="F881" s="39"/>
      <c r="H881" s="1"/>
      <c r="I881" s="1"/>
      <c r="J881" s="1"/>
      <c r="K881" s="1"/>
      <c r="L881" s="1"/>
      <c r="M881" s="1"/>
      <c r="N881" s="1"/>
      <c r="O881" s="1"/>
      <c r="P881" s="1"/>
    </row>
    <row r="882" spans="1:16" x14ac:dyDescent="0.25">
      <c r="A882" s="38">
        <v>878</v>
      </c>
      <c r="B882" s="39"/>
      <c r="C882" s="39"/>
      <c r="D882" s="39"/>
      <c r="E882" s="39"/>
      <c r="F882" s="39"/>
      <c r="H882" s="1"/>
      <c r="I882" s="1"/>
      <c r="J882" s="1"/>
      <c r="K882" s="1"/>
      <c r="L882" s="1"/>
      <c r="M882" s="1"/>
      <c r="N882" s="1"/>
      <c r="O882" s="1"/>
      <c r="P882" s="1"/>
    </row>
    <row r="883" spans="1:16" x14ac:dyDescent="0.25">
      <c r="A883" s="38">
        <v>879</v>
      </c>
      <c r="B883" s="39"/>
      <c r="C883" s="39"/>
      <c r="D883" s="39"/>
      <c r="E883" s="39"/>
      <c r="F883" s="39"/>
      <c r="H883" s="1"/>
      <c r="I883" s="1"/>
      <c r="J883" s="1"/>
      <c r="K883" s="1"/>
      <c r="L883" s="1"/>
      <c r="M883" s="1"/>
      <c r="N883" s="1"/>
      <c r="O883" s="1"/>
      <c r="P883" s="1"/>
    </row>
    <row r="884" spans="1:16" x14ac:dyDescent="0.25">
      <c r="A884" s="38">
        <v>880</v>
      </c>
      <c r="B884" s="39"/>
      <c r="C884" s="39"/>
      <c r="D884" s="39"/>
      <c r="E884" s="39"/>
      <c r="F884" s="39"/>
      <c r="H884" s="1"/>
      <c r="I884" s="1"/>
      <c r="J884" s="1"/>
      <c r="K884" s="1"/>
      <c r="L884" s="1"/>
      <c r="M884" s="1"/>
      <c r="N884" s="1"/>
      <c r="O884" s="1"/>
      <c r="P884" s="1"/>
    </row>
    <row r="885" spans="1:16" x14ac:dyDescent="0.25">
      <c r="A885" s="38">
        <v>881</v>
      </c>
      <c r="B885" s="39"/>
      <c r="C885" s="39"/>
      <c r="D885" s="39"/>
      <c r="E885" s="39"/>
      <c r="F885" s="39"/>
      <c r="H885" s="1"/>
      <c r="I885" s="1"/>
      <c r="J885" s="1"/>
      <c r="K885" s="1"/>
      <c r="L885" s="1"/>
      <c r="M885" s="1"/>
      <c r="N885" s="1"/>
      <c r="O885" s="1"/>
      <c r="P885" s="1"/>
    </row>
    <row r="886" spans="1:16" x14ac:dyDescent="0.25">
      <c r="A886" s="38">
        <v>882</v>
      </c>
      <c r="B886" s="39"/>
      <c r="C886" s="39"/>
      <c r="D886" s="39"/>
      <c r="E886" s="39"/>
      <c r="F886" s="39"/>
      <c r="H886" s="1"/>
      <c r="I886" s="1"/>
      <c r="J886" s="1"/>
      <c r="K886" s="1"/>
      <c r="L886" s="1"/>
      <c r="M886" s="1"/>
      <c r="N886" s="1"/>
      <c r="O886" s="1"/>
      <c r="P886" s="1"/>
    </row>
    <row r="887" spans="1:16" x14ac:dyDescent="0.25">
      <c r="A887" s="38">
        <v>883</v>
      </c>
      <c r="B887" s="39"/>
      <c r="C887" s="39"/>
      <c r="D887" s="39"/>
      <c r="E887" s="39"/>
      <c r="F887" s="39"/>
      <c r="H887" s="1"/>
      <c r="I887" s="1"/>
      <c r="J887" s="1"/>
      <c r="K887" s="1"/>
      <c r="L887" s="1"/>
      <c r="M887" s="1"/>
      <c r="N887" s="1"/>
      <c r="O887" s="1"/>
      <c r="P887" s="1"/>
    </row>
    <row r="888" spans="1:16" x14ac:dyDescent="0.25">
      <c r="A888" s="38">
        <v>884</v>
      </c>
      <c r="B888" s="39"/>
      <c r="C888" s="39"/>
      <c r="D888" s="39"/>
      <c r="E888" s="39"/>
      <c r="F888" s="39"/>
      <c r="H888" s="1"/>
      <c r="I888" s="1"/>
      <c r="J888" s="1"/>
      <c r="K888" s="1"/>
      <c r="L888" s="1"/>
      <c r="M888" s="1"/>
      <c r="N888" s="1"/>
      <c r="O888" s="1"/>
      <c r="P888" s="1"/>
    </row>
    <row r="889" spans="1:16" x14ac:dyDescent="0.25">
      <c r="A889" s="38">
        <v>885</v>
      </c>
      <c r="B889" s="39"/>
      <c r="C889" s="39"/>
      <c r="D889" s="39"/>
      <c r="E889" s="39"/>
      <c r="F889" s="39"/>
      <c r="H889" s="1"/>
      <c r="I889" s="1"/>
      <c r="J889" s="1"/>
      <c r="K889" s="1"/>
      <c r="L889" s="1"/>
      <c r="M889" s="1"/>
      <c r="N889" s="1"/>
      <c r="O889" s="1"/>
      <c r="P889" s="1"/>
    </row>
    <row r="890" spans="1:16" x14ac:dyDescent="0.25">
      <c r="A890" s="38">
        <v>886</v>
      </c>
      <c r="B890" s="39"/>
      <c r="C890" s="39"/>
      <c r="D890" s="39"/>
      <c r="E890" s="39"/>
      <c r="F890" s="39"/>
      <c r="H890" s="1"/>
      <c r="I890" s="1"/>
      <c r="J890" s="1"/>
      <c r="K890" s="1"/>
      <c r="L890" s="1"/>
      <c r="M890" s="1"/>
      <c r="N890" s="1"/>
      <c r="O890" s="1"/>
      <c r="P890" s="1"/>
    </row>
    <row r="891" spans="1:16" x14ac:dyDescent="0.25">
      <c r="A891" s="38">
        <v>887</v>
      </c>
      <c r="B891" s="39"/>
      <c r="C891" s="39"/>
      <c r="D891" s="39"/>
      <c r="E891" s="39"/>
      <c r="F891" s="39"/>
      <c r="H891" s="1"/>
      <c r="I891" s="1"/>
      <c r="J891" s="1"/>
      <c r="K891" s="1"/>
      <c r="L891" s="1"/>
      <c r="M891" s="1"/>
      <c r="N891" s="1"/>
      <c r="O891" s="1"/>
      <c r="P891" s="1"/>
    </row>
    <row r="892" spans="1:16" x14ac:dyDescent="0.25">
      <c r="A892" s="38">
        <v>888</v>
      </c>
      <c r="B892" s="39"/>
      <c r="C892" s="39"/>
      <c r="D892" s="39"/>
      <c r="E892" s="39"/>
      <c r="F892" s="39"/>
      <c r="H892" s="1"/>
      <c r="I892" s="1"/>
      <c r="J892" s="1"/>
      <c r="K892" s="1"/>
      <c r="L892" s="1"/>
      <c r="M892" s="1"/>
      <c r="N892" s="1"/>
      <c r="O892" s="1"/>
      <c r="P892" s="1"/>
    </row>
    <row r="893" spans="1:16" x14ac:dyDescent="0.25">
      <c r="A893" s="38">
        <v>889</v>
      </c>
      <c r="B893" s="39"/>
      <c r="C893" s="39"/>
      <c r="D893" s="39"/>
      <c r="E893" s="39"/>
      <c r="F893" s="39"/>
      <c r="H893" s="1"/>
      <c r="I893" s="1"/>
      <c r="J893" s="1"/>
      <c r="K893" s="1"/>
      <c r="L893" s="1"/>
      <c r="M893" s="1"/>
      <c r="N893" s="1"/>
      <c r="O893" s="1"/>
      <c r="P893" s="1"/>
    </row>
    <row r="894" spans="1:16" x14ac:dyDescent="0.25">
      <c r="A894" s="38">
        <v>890</v>
      </c>
      <c r="B894" s="39"/>
      <c r="C894" s="39"/>
      <c r="D894" s="39"/>
      <c r="E894" s="39"/>
      <c r="F894" s="39"/>
      <c r="H894" s="1"/>
      <c r="I894" s="1"/>
      <c r="J894" s="1"/>
      <c r="K894" s="1"/>
      <c r="L894" s="1"/>
      <c r="M894" s="1"/>
      <c r="N894" s="1"/>
      <c r="O894" s="1"/>
      <c r="P894" s="1"/>
    </row>
    <row r="895" spans="1:16" x14ac:dyDescent="0.25">
      <c r="A895" s="38">
        <v>891</v>
      </c>
      <c r="B895" s="39"/>
      <c r="C895" s="39"/>
      <c r="D895" s="39"/>
      <c r="E895" s="39"/>
      <c r="F895" s="39"/>
      <c r="H895" s="1"/>
      <c r="I895" s="1"/>
      <c r="J895" s="1"/>
      <c r="K895" s="1"/>
      <c r="L895" s="1"/>
      <c r="M895" s="1"/>
      <c r="N895" s="1"/>
      <c r="O895" s="1"/>
      <c r="P895" s="1"/>
    </row>
    <row r="896" spans="1:16" x14ac:dyDescent="0.25">
      <c r="A896" s="38">
        <v>892</v>
      </c>
      <c r="B896" s="39"/>
      <c r="C896" s="39"/>
      <c r="D896" s="39"/>
      <c r="E896" s="39"/>
      <c r="F896" s="39"/>
      <c r="H896" s="1"/>
      <c r="I896" s="1"/>
      <c r="J896" s="1"/>
      <c r="K896" s="1"/>
      <c r="L896" s="1"/>
      <c r="M896" s="1"/>
      <c r="N896" s="1"/>
      <c r="O896" s="1"/>
      <c r="P896" s="1"/>
    </row>
    <row r="897" spans="1:16" x14ac:dyDescent="0.25">
      <c r="A897" s="38">
        <v>893</v>
      </c>
      <c r="B897" s="39"/>
      <c r="C897" s="39"/>
      <c r="D897" s="39"/>
      <c r="E897" s="39"/>
      <c r="F897" s="39"/>
      <c r="H897" s="1"/>
      <c r="I897" s="1"/>
      <c r="J897" s="1"/>
      <c r="K897" s="1"/>
      <c r="L897" s="1"/>
      <c r="M897" s="1"/>
      <c r="N897" s="1"/>
      <c r="O897" s="1"/>
      <c r="P897" s="1"/>
    </row>
    <row r="898" spans="1:16" x14ac:dyDescent="0.25">
      <c r="A898" s="38">
        <v>894</v>
      </c>
      <c r="B898" s="39"/>
      <c r="C898" s="39"/>
      <c r="D898" s="39"/>
      <c r="E898" s="39"/>
      <c r="F898" s="39"/>
      <c r="H898" s="1"/>
      <c r="I898" s="1"/>
      <c r="J898" s="1"/>
      <c r="K898" s="1"/>
      <c r="L898" s="1"/>
      <c r="M898" s="1"/>
      <c r="N898" s="1"/>
      <c r="O898" s="1"/>
      <c r="P898" s="1"/>
    </row>
    <row r="899" spans="1:16" x14ac:dyDescent="0.25">
      <c r="A899" s="38">
        <v>895</v>
      </c>
      <c r="B899" s="39"/>
      <c r="C899" s="39"/>
      <c r="D899" s="39"/>
      <c r="E899" s="39"/>
      <c r="F899" s="39"/>
      <c r="H899" s="1"/>
      <c r="I899" s="1"/>
      <c r="J899" s="1"/>
      <c r="K899" s="1"/>
      <c r="L899" s="1"/>
      <c r="M899" s="1"/>
      <c r="N899" s="1"/>
      <c r="O899" s="1"/>
      <c r="P899" s="1"/>
    </row>
    <row r="900" spans="1:16" x14ac:dyDescent="0.25">
      <c r="A900" s="38">
        <v>896</v>
      </c>
      <c r="B900" s="39"/>
      <c r="C900" s="39"/>
      <c r="D900" s="39"/>
      <c r="E900" s="39"/>
      <c r="F900" s="39"/>
      <c r="H900" s="1"/>
      <c r="I900" s="1"/>
      <c r="J900" s="1"/>
      <c r="K900" s="1"/>
      <c r="L900" s="1"/>
      <c r="M900" s="1"/>
      <c r="N900" s="1"/>
      <c r="O900" s="1"/>
      <c r="P900" s="1"/>
    </row>
    <row r="901" spans="1:16" x14ac:dyDescent="0.25">
      <c r="A901" s="38">
        <v>897</v>
      </c>
      <c r="B901" s="39"/>
      <c r="C901" s="39"/>
      <c r="D901" s="39"/>
      <c r="E901" s="39"/>
      <c r="F901" s="39"/>
      <c r="H901" s="1"/>
      <c r="I901" s="1"/>
      <c r="J901" s="1"/>
      <c r="K901" s="1"/>
      <c r="L901" s="1"/>
      <c r="M901" s="1"/>
      <c r="N901" s="1"/>
      <c r="O901" s="1"/>
      <c r="P901" s="1"/>
    </row>
    <row r="902" spans="1:16" x14ac:dyDescent="0.25">
      <c r="A902" s="38">
        <v>898</v>
      </c>
      <c r="B902" s="39"/>
      <c r="C902" s="39"/>
      <c r="D902" s="39"/>
      <c r="E902" s="39"/>
      <c r="F902" s="39"/>
      <c r="H902" s="1"/>
      <c r="I902" s="1"/>
      <c r="J902" s="1"/>
      <c r="K902" s="1"/>
      <c r="L902" s="1"/>
      <c r="M902" s="1"/>
      <c r="N902" s="1"/>
      <c r="O902" s="1"/>
      <c r="P902" s="1"/>
    </row>
    <row r="903" spans="1:16" x14ac:dyDescent="0.25">
      <c r="A903" s="38">
        <v>899</v>
      </c>
      <c r="B903" s="39"/>
      <c r="C903" s="39"/>
      <c r="D903" s="39"/>
      <c r="E903" s="39"/>
      <c r="F903" s="39"/>
      <c r="H903" s="1"/>
      <c r="I903" s="1"/>
      <c r="J903" s="1"/>
      <c r="K903" s="1"/>
      <c r="L903" s="1"/>
      <c r="M903" s="1"/>
      <c r="N903" s="1"/>
      <c r="O903" s="1"/>
      <c r="P903" s="1"/>
    </row>
    <row r="904" spans="1:16" x14ac:dyDescent="0.25">
      <c r="A904" s="38">
        <v>900</v>
      </c>
      <c r="B904" s="39"/>
      <c r="C904" s="39"/>
      <c r="D904" s="39"/>
      <c r="E904" s="39"/>
      <c r="F904" s="39"/>
      <c r="H904" s="1"/>
      <c r="I904" s="1"/>
      <c r="J904" s="1"/>
      <c r="K904" s="1"/>
      <c r="L904" s="1"/>
      <c r="M904" s="1"/>
      <c r="N904" s="1"/>
      <c r="O904" s="1"/>
      <c r="P904" s="1"/>
    </row>
    <row r="905" spans="1:16" x14ac:dyDescent="0.25">
      <c r="A905" s="38">
        <v>901</v>
      </c>
      <c r="B905" s="39"/>
      <c r="C905" s="39"/>
      <c r="D905" s="39"/>
      <c r="E905" s="39"/>
      <c r="F905" s="39"/>
      <c r="H905" s="1"/>
      <c r="I905" s="1"/>
      <c r="J905" s="1"/>
      <c r="K905" s="1"/>
      <c r="L905" s="1"/>
      <c r="M905" s="1"/>
      <c r="N905" s="1"/>
      <c r="O905" s="1"/>
      <c r="P905" s="1"/>
    </row>
    <row r="906" spans="1:16" x14ac:dyDescent="0.25">
      <c r="A906" s="38">
        <v>902</v>
      </c>
      <c r="B906" s="39"/>
      <c r="C906" s="39"/>
      <c r="D906" s="39"/>
      <c r="E906" s="39"/>
      <c r="F906" s="39"/>
      <c r="H906" s="1"/>
      <c r="I906" s="1"/>
      <c r="J906" s="1"/>
      <c r="K906" s="1"/>
      <c r="L906" s="1"/>
      <c r="M906" s="1"/>
      <c r="N906" s="1"/>
      <c r="O906" s="1"/>
      <c r="P906" s="1"/>
    </row>
    <row r="907" spans="1:16" x14ac:dyDescent="0.25">
      <c r="A907" s="38">
        <v>903</v>
      </c>
      <c r="B907" s="39"/>
      <c r="C907" s="39"/>
      <c r="D907" s="39"/>
      <c r="E907" s="39"/>
      <c r="F907" s="39"/>
      <c r="H907" s="1"/>
      <c r="I907" s="1"/>
      <c r="J907" s="1"/>
      <c r="K907" s="1"/>
      <c r="L907" s="1"/>
      <c r="M907" s="1"/>
      <c r="N907" s="1"/>
      <c r="O907" s="1"/>
      <c r="P907" s="1"/>
    </row>
    <row r="908" spans="1:16" x14ac:dyDescent="0.25">
      <c r="A908" s="38">
        <v>904</v>
      </c>
      <c r="B908" s="39"/>
      <c r="C908" s="39"/>
      <c r="D908" s="39"/>
      <c r="E908" s="39"/>
      <c r="F908" s="39"/>
      <c r="H908" s="1"/>
      <c r="I908" s="1"/>
      <c r="J908" s="1"/>
      <c r="K908" s="1"/>
      <c r="L908" s="1"/>
      <c r="M908" s="1"/>
      <c r="N908" s="1"/>
      <c r="O908" s="1"/>
      <c r="P908" s="1"/>
    </row>
    <row r="909" spans="1:16" x14ac:dyDescent="0.25">
      <c r="A909" s="38">
        <v>905</v>
      </c>
      <c r="B909" s="39"/>
      <c r="C909" s="39"/>
      <c r="D909" s="39"/>
      <c r="E909" s="39"/>
      <c r="F909" s="39"/>
      <c r="H909" s="1"/>
      <c r="I909" s="1"/>
      <c r="J909" s="1"/>
      <c r="K909" s="1"/>
      <c r="L909" s="1"/>
      <c r="M909" s="1"/>
      <c r="N909" s="1"/>
      <c r="O909" s="1"/>
      <c r="P909" s="1"/>
    </row>
    <row r="910" spans="1:16" x14ac:dyDescent="0.25">
      <c r="A910" s="38">
        <v>906</v>
      </c>
      <c r="B910" s="39"/>
      <c r="C910" s="39"/>
      <c r="D910" s="39"/>
      <c r="E910" s="39"/>
      <c r="F910" s="39"/>
      <c r="H910" s="1"/>
      <c r="I910" s="1"/>
      <c r="J910" s="1"/>
      <c r="K910" s="1"/>
      <c r="L910" s="1"/>
      <c r="M910" s="1"/>
      <c r="N910" s="1"/>
      <c r="O910" s="1"/>
      <c r="P910" s="1"/>
    </row>
    <row r="911" spans="1:16" x14ac:dyDescent="0.25">
      <c r="A911" s="38">
        <v>907</v>
      </c>
      <c r="B911" s="39"/>
      <c r="C911" s="39"/>
      <c r="D911" s="39"/>
      <c r="E911" s="39"/>
      <c r="F911" s="39"/>
      <c r="H911" s="1"/>
      <c r="I911" s="1"/>
      <c r="J911" s="1"/>
      <c r="K911" s="1"/>
      <c r="L911" s="1"/>
      <c r="M911" s="1"/>
      <c r="N911" s="1"/>
      <c r="O911" s="1"/>
      <c r="P911" s="1"/>
    </row>
    <row r="912" spans="1:16" x14ac:dyDescent="0.25">
      <c r="A912" s="38">
        <v>908</v>
      </c>
      <c r="B912" s="39"/>
      <c r="C912" s="39"/>
      <c r="D912" s="39"/>
      <c r="E912" s="39"/>
      <c r="F912" s="39"/>
      <c r="H912" s="1"/>
      <c r="I912" s="1"/>
      <c r="J912" s="1"/>
      <c r="K912" s="1"/>
      <c r="L912" s="1"/>
      <c r="M912" s="1"/>
      <c r="N912" s="1"/>
      <c r="O912" s="1"/>
      <c r="P912" s="1"/>
    </row>
    <row r="913" spans="1:16" x14ac:dyDescent="0.25">
      <c r="A913" s="38">
        <v>909</v>
      </c>
      <c r="B913" s="39"/>
      <c r="C913" s="39"/>
      <c r="D913" s="39"/>
      <c r="E913" s="39"/>
      <c r="F913" s="39"/>
      <c r="H913" s="1"/>
      <c r="I913" s="1"/>
      <c r="J913" s="1"/>
      <c r="K913" s="1"/>
      <c r="L913" s="1"/>
      <c r="M913" s="1"/>
      <c r="N913" s="1"/>
      <c r="O913" s="1"/>
      <c r="P913" s="1"/>
    </row>
    <row r="914" spans="1:16" x14ac:dyDescent="0.25">
      <c r="A914" s="38">
        <v>910</v>
      </c>
      <c r="B914" s="39"/>
      <c r="C914" s="39"/>
      <c r="D914" s="39"/>
      <c r="E914" s="39"/>
      <c r="F914" s="39"/>
      <c r="H914" s="1"/>
      <c r="I914" s="1"/>
      <c r="J914" s="1"/>
      <c r="K914" s="1"/>
      <c r="L914" s="1"/>
      <c r="M914" s="1"/>
      <c r="N914" s="1"/>
      <c r="O914" s="1"/>
      <c r="P914" s="1"/>
    </row>
    <row r="915" spans="1:16" x14ac:dyDescent="0.25">
      <c r="A915" s="38">
        <v>911</v>
      </c>
      <c r="B915" s="39"/>
      <c r="C915" s="39"/>
      <c r="D915" s="39"/>
      <c r="E915" s="39"/>
      <c r="F915" s="39"/>
      <c r="H915" s="1"/>
      <c r="I915" s="1"/>
      <c r="J915" s="1"/>
      <c r="K915" s="1"/>
      <c r="L915" s="1"/>
      <c r="M915" s="1"/>
      <c r="N915" s="1"/>
      <c r="O915" s="1"/>
      <c r="P915" s="1"/>
    </row>
    <row r="916" spans="1:16" x14ac:dyDescent="0.25">
      <c r="A916" s="38">
        <v>912</v>
      </c>
      <c r="B916" s="39"/>
      <c r="C916" s="39"/>
      <c r="D916" s="39"/>
      <c r="E916" s="39"/>
      <c r="F916" s="39"/>
      <c r="H916" s="1"/>
      <c r="I916" s="1"/>
      <c r="J916" s="1"/>
      <c r="K916" s="1"/>
      <c r="L916" s="1"/>
      <c r="M916" s="1"/>
      <c r="N916" s="1"/>
      <c r="O916" s="1"/>
      <c r="P916" s="1"/>
    </row>
    <row r="917" spans="1:16" x14ac:dyDescent="0.25">
      <c r="A917" s="38">
        <v>913</v>
      </c>
      <c r="B917" s="39"/>
      <c r="C917" s="39"/>
      <c r="D917" s="39"/>
      <c r="E917" s="39"/>
      <c r="F917" s="39"/>
      <c r="H917" s="1"/>
      <c r="I917" s="1"/>
      <c r="J917" s="1"/>
      <c r="K917" s="1"/>
      <c r="L917" s="1"/>
      <c r="M917" s="1"/>
      <c r="N917" s="1"/>
      <c r="O917" s="1"/>
      <c r="P917" s="1"/>
    </row>
    <row r="918" spans="1:16" x14ac:dyDescent="0.25">
      <c r="A918" s="38">
        <v>914</v>
      </c>
      <c r="B918" s="39"/>
      <c r="C918" s="39"/>
      <c r="D918" s="39"/>
      <c r="E918" s="39"/>
      <c r="F918" s="39"/>
      <c r="H918" s="1"/>
      <c r="I918" s="1"/>
      <c r="J918" s="1"/>
      <c r="K918" s="1"/>
      <c r="L918" s="1"/>
      <c r="M918" s="1"/>
      <c r="N918" s="1"/>
      <c r="O918" s="1"/>
      <c r="P918" s="1"/>
    </row>
    <row r="919" spans="1:16" x14ac:dyDescent="0.25">
      <c r="A919" s="38">
        <v>915</v>
      </c>
      <c r="B919" s="39"/>
      <c r="C919" s="39"/>
      <c r="D919" s="39"/>
      <c r="E919" s="39"/>
      <c r="F919" s="39"/>
      <c r="H919" s="1"/>
      <c r="I919" s="1"/>
      <c r="J919" s="1"/>
      <c r="K919" s="1"/>
      <c r="L919" s="1"/>
      <c r="M919" s="1"/>
      <c r="N919" s="1"/>
      <c r="O919" s="1"/>
      <c r="P919" s="1"/>
    </row>
    <row r="920" spans="1:16" x14ac:dyDescent="0.25">
      <c r="A920" s="38">
        <v>916</v>
      </c>
      <c r="B920" s="39"/>
      <c r="C920" s="39"/>
      <c r="D920" s="39"/>
      <c r="E920" s="39"/>
      <c r="F920" s="39"/>
      <c r="H920" s="1"/>
      <c r="I920" s="1"/>
      <c r="J920" s="1"/>
      <c r="K920" s="1"/>
      <c r="L920" s="1"/>
      <c r="M920" s="1"/>
      <c r="N920" s="1"/>
      <c r="O920" s="1"/>
      <c r="P920" s="1"/>
    </row>
    <row r="921" spans="1:16" x14ac:dyDescent="0.25">
      <c r="A921" s="38">
        <v>917</v>
      </c>
      <c r="B921" s="39"/>
      <c r="C921" s="39"/>
      <c r="D921" s="39"/>
      <c r="E921" s="39"/>
      <c r="F921" s="39"/>
      <c r="H921" s="1"/>
      <c r="I921" s="1"/>
      <c r="J921" s="1"/>
      <c r="K921" s="1"/>
      <c r="L921" s="1"/>
      <c r="M921" s="1"/>
      <c r="N921" s="1"/>
      <c r="O921" s="1"/>
      <c r="P921" s="1"/>
    </row>
    <row r="922" spans="1:16" x14ac:dyDescent="0.25">
      <c r="A922" s="38">
        <v>918</v>
      </c>
      <c r="B922" s="39"/>
      <c r="C922" s="39"/>
      <c r="D922" s="39"/>
      <c r="E922" s="39"/>
      <c r="F922" s="39"/>
      <c r="H922" s="1"/>
      <c r="I922" s="1"/>
      <c r="J922" s="1"/>
      <c r="K922" s="1"/>
      <c r="L922" s="1"/>
      <c r="M922" s="1"/>
      <c r="N922" s="1"/>
      <c r="O922" s="1"/>
      <c r="P922" s="1"/>
    </row>
    <row r="923" spans="1:16" x14ac:dyDescent="0.25">
      <c r="A923" s="38">
        <v>919</v>
      </c>
      <c r="B923" s="39"/>
      <c r="C923" s="39"/>
      <c r="D923" s="39"/>
      <c r="E923" s="39"/>
      <c r="F923" s="39"/>
      <c r="H923" s="1"/>
      <c r="I923" s="1"/>
      <c r="J923" s="1"/>
      <c r="K923" s="1"/>
      <c r="L923" s="1"/>
      <c r="M923" s="1"/>
      <c r="N923" s="1"/>
      <c r="O923" s="1"/>
      <c r="P923" s="1"/>
    </row>
    <row r="924" spans="1:16" x14ac:dyDescent="0.25">
      <c r="A924" s="38">
        <v>920</v>
      </c>
      <c r="B924" s="39"/>
      <c r="C924" s="39"/>
      <c r="D924" s="39"/>
      <c r="E924" s="39"/>
      <c r="F924" s="39"/>
      <c r="H924" s="1"/>
      <c r="I924" s="1"/>
      <c r="J924" s="1"/>
      <c r="K924" s="1"/>
      <c r="L924" s="1"/>
      <c r="M924" s="1"/>
      <c r="N924" s="1"/>
      <c r="O924" s="1"/>
      <c r="P924" s="1"/>
    </row>
    <row r="925" spans="1:16" x14ac:dyDescent="0.25">
      <c r="A925" s="38">
        <v>921</v>
      </c>
      <c r="B925" s="39"/>
      <c r="C925" s="39"/>
      <c r="D925" s="39"/>
      <c r="E925" s="39"/>
      <c r="F925" s="39"/>
      <c r="H925" s="1"/>
      <c r="I925" s="1"/>
      <c r="J925" s="1"/>
      <c r="K925" s="1"/>
      <c r="L925" s="1"/>
      <c r="M925" s="1"/>
      <c r="N925" s="1"/>
      <c r="O925" s="1"/>
      <c r="P925" s="1"/>
    </row>
    <row r="926" spans="1:16" x14ac:dyDescent="0.25">
      <c r="A926" s="38">
        <v>922</v>
      </c>
      <c r="B926" s="39"/>
      <c r="C926" s="39"/>
      <c r="D926" s="39"/>
      <c r="E926" s="39"/>
      <c r="F926" s="39"/>
      <c r="H926" s="1"/>
      <c r="I926" s="1"/>
      <c r="J926" s="1"/>
      <c r="K926" s="1"/>
      <c r="L926" s="1"/>
      <c r="M926" s="1"/>
      <c r="N926" s="1"/>
      <c r="O926" s="1"/>
      <c r="P926" s="1"/>
    </row>
    <row r="927" spans="1:16" x14ac:dyDescent="0.25">
      <c r="A927" s="38">
        <v>923</v>
      </c>
      <c r="B927" s="39"/>
      <c r="C927" s="39"/>
      <c r="D927" s="39"/>
      <c r="E927" s="39"/>
      <c r="F927" s="39"/>
      <c r="H927" s="1"/>
      <c r="I927" s="1"/>
      <c r="J927" s="1"/>
      <c r="K927" s="1"/>
      <c r="L927" s="1"/>
      <c r="M927" s="1"/>
      <c r="N927" s="1"/>
      <c r="O927" s="1"/>
      <c r="P927" s="1"/>
    </row>
    <row r="928" spans="1:16" x14ac:dyDescent="0.25">
      <c r="A928" s="38">
        <v>924</v>
      </c>
      <c r="B928" s="39"/>
      <c r="C928" s="39"/>
      <c r="D928" s="39"/>
      <c r="E928" s="39"/>
      <c r="F928" s="39"/>
      <c r="H928" s="1"/>
      <c r="I928" s="1"/>
      <c r="J928" s="1"/>
      <c r="K928" s="1"/>
      <c r="L928" s="1"/>
      <c r="M928" s="1"/>
      <c r="N928" s="1"/>
      <c r="O928" s="1"/>
      <c r="P928" s="1"/>
    </row>
    <row r="929" spans="1:16" x14ac:dyDescent="0.25">
      <c r="A929" s="38">
        <v>925</v>
      </c>
      <c r="B929" s="39"/>
      <c r="C929" s="39"/>
      <c r="D929" s="39"/>
      <c r="E929" s="39"/>
      <c r="F929" s="39"/>
      <c r="H929" s="1"/>
      <c r="I929" s="1"/>
      <c r="J929" s="1"/>
      <c r="K929" s="1"/>
      <c r="L929" s="1"/>
      <c r="M929" s="1"/>
      <c r="N929" s="1"/>
      <c r="O929" s="1"/>
      <c r="P929" s="1"/>
    </row>
    <row r="930" spans="1:16" x14ac:dyDescent="0.25">
      <c r="A930" s="38">
        <v>926</v>
      </c>
      <c r="B930" s="39"/>
      <c r="C930" s="39"/>
      <c r="D930" s="39"/>
      <c r="E930" s="39"/>
      <c r="F930" s="39"/>
      <c r="H930" s="1"/>
      <c r="I930" s="1"/>
      <c r="J930" s="1"/>
      <c r="K930" s="1"/>
      <c r="L930" s="1"/>
      <c r="M930" s="1"/>
      <c r="N930" s="1"/>
      <c r="O930" s="1"/>
      <c r="P930" s="1"/>
    </row>
    <row r="931" spans="1:16" x14ac:dyDescent="0.25">
      <c r="A931" s="38">
        <v>927</v>
      </c>
      <c r="B931" s="39"/>
      <c r="C931" s="39"/>
      <c r="D931" s="39"/>
      <c r="E931" s="39"/>
      <c r="F931" s="39"/>
      <c r="H931" s="1"/>
      <c r="I931" s="1"/>
      <c r="J931" s="1"/>
      <c r="K931" s="1"/>
      <c r="L931" s="1"/>
      <c r="M931" s="1"/>
      <c r="N931" s="1"/>
      <c r="O931" s="1"/>
      <c r="P931" s="1"/>
    </row>
    <row r="932" spans="1:16" x14ac:dyDescent="0.25">
      <c r="A932" s="38">
        <v>928</v>
      </c>
      <c r="B932" s="39"/>
      <c r="C932" s="39"/>
      <c r="D932" s="39"/>
      <c r="E932" s="39"/>
      <c r="F932" s="39"/>
      <c r="H932" s="1"/>
      <c r="I932" s="1"/>
      <c r="J932" s="1"/>
      <c r="K932" s="1"/>
      <c r="L932" s="1"/>
      <c r="M932" s="1"/>
      <c r="N932" s="1"/>
      <c r="O932" s="1"/>
      <c r="P932" s="1"/>
    </row>
    <row r="933" spans="1:16" x14ac:dyDescent="0.25">
      <c r="A933" s="38">
        <v>929</v>
      </c>
      <c r="B933" s="39"/>
      <c r="C933" s="39"/>
      <c r="D933" s="39"/>
      <c r="E933" s="39"/>
      <c r="F933" s="39"/>
      <c r="H933" s="1"/>
      <c r="I933" s="1"/>
      <c r="J933" s="1"/>
      <c r="K933" s="1"/>
      <c r="L933" s="1"/>
      <c r="M933" s="1"/>
      <c r="N933" s="1"/>
      <c r="O933" s="1"/>
      <c r="P933" s="1"/>
    </row>
    <row r="934" spans="1:16" x14ac:dyDescent="0.25">
      <c r="A934" s="38">
        <v>930</v>
      </c>
      <c r="B934" s="39"/>
      <c r="C934" s="39"/>
      <c r="D934" s="39"/>
      <c r="E934" s="39"/>
      <c r="F934" s="39"/>
      <c r="H934" s="1"/>
      <c r="I934" s="1"/>
      <c r="J934" s="1"/>
      <c r="K934" s="1"/>
      <c r="L934" s="1"/>
      <c r="M934" s="1"/>
      <c r="N934" s="1"/>
      <c r="O934" s="1"/>
      <c r="P934" s="1"/>
    </row>
    <row r="935" spans="1:16" x14ac:dyDescent="0.25">
      <c r="A935" s="38">
        <v>931</v>
      </c>
      <c r="B935" s="39"/>
      <c r="C935" s="39"/>
      <c r="D935" s="39"/>
      <c r="E935" s="39"/>
      <c r="F935" s="39"/>
      <c r="H935" s="1"/>
      <c r="I935" s="1"/>
      <c r="J935" s="1"/>
      <c r="K935" s="1"/>
      <c r="L935" s="1"/>
      <c r="M935" s="1"/>
      <c r="N935" s="1"/>
      <c r="O935" s="1"/>
      <c r="P935" s="1"/>
    </row>
    <row r="936" spans="1:16" x14ac:dyDescent="0.25">
      <c r="A936" s="38">
        <v>932</v>
      </c>
      <c r="B936" s="39"/>
      <c r="C936" s="39"/>
      <c r="D936" s="39"/>
      <c r="E936" s="39"/>
      <c r="F936" s="39"/>
      <c r="H936" s="1"/>
      <c r="I936" s="1"/>
      <c r="J936" s="1"/>
      <c r="K936" s="1"/>
      <c r="L936" s="1"/>
      <c r="M936" s="1"/>
      <c r="N936" s="1"/>
      <c r="O936" s="1"/>
      <c r="P936" s="1"/>
    </row>
    <row r="937" spans="1:16" x14ac:dyDescent="0.25">
      <c r="A937" s="38">
        <v>933</v>
      </c>
      <c r="B937" s="39"/>
      <c r="C937" s="39"/>
      <c r="D937" s="39"/>
      <c r="E937" s="39"/>
      <c r="F937" s="39"/>
      <c r="H937" s="1"/>
      <c r="I937" s="1"/>
      <c r="J937" s="1"/>
      <c r="K937" s="1"/>
      <c r="L937" s="1"/>
      <c r="M937" s="1"/>
      <c r="N937" s="1"/>
      <c r="O937" s="1"/>
      <c r="P937" s="1"/>
    </row>
    <row r="938" spans="1:16" x14ac:dyDescent="0.25">
      <c r="A938" s="38">
        <v>934</v>
      </c>
      <c r="B938" s="39"/>
      <c r="C938" s="39"/>
      <c r="D938" s="39"/>
      <c r="E938" s="39"/>
      <c r="F938" s="39"/>
      <c r="H938" s="1"/>
      <c r="I938" s="1"/>
      <c r="J938" s="1"/>
      <c r="K938" s="1"/>
      <c r="L938" s="1"/>
      <c r="M938" s="1"/>
      <c r="N938" s="1"/>
      <c r="O938" s="1"/>
      <c r="P938" s="1"/>
    </row>
    <row r="939" spans="1:16" x14ac:dyDescent="0.25">
      <c r="A939" s="38">
        <v>935</v>
      </c>
      <c r="B939" s="39"/>
      <c r="C939" s="39"/>
      <c r="D939" s="39"/>
      <c r="E939" s="39"/>
      <c r="F939" s="39"/>
      <c r="H939" s="1"/>
      <c r="I939" s="1"/>
      <c r="J939" s="1"/>
      <c r="K939" s="1"/>
      <c r="L939" s="1"/>
      <c r="M939" s="1"/>
      <c r="N939" s="1"/>
      <c r="O939" s="1"/>
      <c r="P939" s="1"/>
    </row>
    <row r="940" spans="1:16" x14ac:dyDescent="0.25">
      <c r="A940" s="38">
        <v>936</v>
      </c>
      <c r="B940" s="39"/>
      <c r="C940" s="39"/>
      <c r="D940" s="39"/>
      <c r="E940" s="39"/>
      <c r="F940" s="39"/>
      <c r="H940" s="1"/>
      <c r="I940" s="1"/>
      <c r="J940" s="1"/>
      <c r="K940" s="1"/>
      <c r="L940" s="1"/>
      <c r="M940" s="1"/>
      <c r="N940" s="1"/>
      <c r="O940" s="1"/>
      <c r="P940" s="1"/>
    </row>
    <row r="941" spans="1:16" x14ac:dyDescent="0.25">
      <c r="A941" s="38">
        <v>937</v>
      </c>
      <c r="B941" s="39"/>
      <c r="C941" s="39"/>
      <c r="D941" s="39"/>
      <c r="E941" s="39"/>
      <c r="F941" s="39"/>
      <c r="H941" s="1"/>
      <c r="I941" s="1"/>
      <c r="J941" s="1"/>
      <c r="K941" s="1"/>
      <c r="L941" s="1"/>
      <c r="M941" s="1"/>
      <c r="N941" s="1"/>
      <c r="O941" s="1"/>
      <c r="P941" s="1"/>
    </row>
    <row r="942" spans="1:16" x14ac:dyDescent="0.25">
      <c r="A942" s="38">
        <v>938</v>
      </c>
      <c r="B942" s="39"/>
      <c r="C942" s="39"/>
      <c r="D942" s="39"/>
      <c r="E942" s="39"/>
      <c r="F942" s="39"/>
      <c r="H942" s="1"/>
      <c r="I942" s="1"/>
      <c r="J942" s="1"/>
      <c r="K942" s="1"/>
      <c r="L942" s="1"/>
      <c r="M942" s="1"/>
      <c r="N942" s="1"/>
      <c r="O942" s="1"/>
      <c r="P942" s="1"/>
    </row>
    <row r="943" spans="1:16" x14ac:dyDescent="0.25">
      <c r="A943" s="38">
        <v>939</v>
      </c>
      <c r="B943" s="39"/>
      <c r="C943" s="39"/>
      <c r="D943" s="39"/>
      <c r="E943" s="39"/>
      <c r="F943" s="39"/>
      <c r="H943" s="1"/>
      <c r="I943" s="1"/>
      <c r="J943" s="1"/>
      <c r="K943" s="1"/>
      <c r="L943" s="1"/>
      <c r="M943" s="1"/>
      <c r="N943" s="1"/>
      <c r="O943" s="1"/>
      <c r="P943" s="1"/>
    </row>
    <row r="944" spans="1:16" x14ac:dyDescent="0.25">
      <c r="A944" s="38">
        <v>940</v>
      </c>
      <c r="B944" s="39"/>
      <c r="C944" s="39"/>
      <c r="D944" s="39"/>
      <c r="E944" s="39"/>
      <c r="F944" s="39"/>
      <c r="H944" s="1"/>
      <c r="I944" s="1"/>
      <c r="J944" s="1"/>
      <c r="K944" s="1"/>
      <c r="L944" s="1"/>
      <c r="M944" s="1"/>
      <c r="N944" s="1"/>
      <c r="O944" s="1"/>
      <c r="P944" s="1"/>
    </row>
    <row r="945" spans="1:16" x14ac:dyDescent="0.25">
      <c r="A945" s="38">
        <v>941</v>
      </c>
      <c r="B945" s="39"/>
      <c r="C945" s="39"/>
      <c r="D945" s="39"/>
      <c r="E945" s="39"/>
      <c r="F945" s="39"/>
      <c r="H945" s="1"/>
      <c r="I945" s="1"/>
      <c r="J945" s="1"/>
      <c r="K945" s="1"/>
      <c r="L945" s="1"/>
      <c r="M945" s="1"/>
      <c r="N945" s="1"/>
      <c r="O945" s="1"/>
      <c r="P945" s="1"/>
    </row>
    <row r="946" spans="1:16" x14ac:dyDescent="0.25">
      <c r="A946" s="38">
        <v>942</v>
      </c>
      <c r="B946" s="39"/>
      <c r="C946" s="39"/>
      <c r="D946" s="39"/>
      <c r="E946" s="39"/>
      <c r="F946" s="39"/>
      <c r="H946" s="1"/>
      <c r="I946" s="1"/>
      <c r="J946" s="1"/>
      <c r="K946" s="1"/>
      <c r="L946" s="1"/>
      <c r="M946" s="1"/>
      <c r="N946" s="1"/>
      <c r="O946" s="1"/>
      <c r="P946" s="1"/>
    </row>
    <row r="947" spans="1:16" x14ac:dyDescent="0.25">
      <c r="A947" s="38">
        <v>943</v>
      </c>
      <c r="B947" s="39"/>
      <c r="C947" s="39"/>
      <c r="D947" s="39"/>
      <c r="E947" s="39"/>
      <c r="F947" s="39"/>
      <c r="H947" s="1"/>
      <c r="I947" s="1"/>
      <c r="J947" s="1"/>
      <c r="K947" s="1"/>
      <c r="L947" s="1"/>
      <c r="M947" s="1"/>
      <c r="N947" s="1"/>
      <c r="O947" s="1"/>
      <c r="P947" s="1"/>
    </row>
    <row r="948" spans="1:16" x14ac:dyDescent="0.25">
      <c r="A948" s="38">
        <v>944</v>
      </c>
      <c r="B948" s="39"/>
      <c r="C948" s="39"/>
      <c r="D948" s="39"/>
      <c r="E948" s="39"/>
      <c r="F948" s="39"/>
      <c r="H948" s="1"/>
      <c r="I948" s="1"/>
      <c r="J948" s="1"/>
      <c r="K948" s="1"/>
      <c r="L948" s="1"/>
      <c r="M948" s="1"/>
      <c r="N948" s="1"/>
      <c r="O948" s="1"/>
      <c r="P948" s="1"/>
    </row>
    <row r="949" spans="1:16" x14ac:dyDescent="0.25">
      <c r="A949" s="38">
        <v>945</v>
      </c>
      <c r="B949" s="39"/>
      <c r="C949" s="39"/>
      <c r="D949" s="39"/>
      <c r="E949" s="39"/>
      <c r="F949" s="39"/>
      <c r="H949" s="1"/>
      <c r="I949" s="1"/>
      <c r="J949" s="1"/>
      <c r="K949" s="1"/>
      <c r="L949" s="1"/>
      <c r="M949" s="1"/>
      <c r="N949" s="1"/>
      <c r="O949" s="1"/>
      <c r="P949" s="1"/>
    </row>
    <row r="950" spans="1:16" x14ac:dyDescent="0.25">
      <c r="A950" s="38">
        <v>946</v>
      </c>
      <c r="B950" s="39"/>
      <c r="C950" s="39"/>
      <c r="D950" s="39"/>
      <c r="E950" s="39"/>
      <c r="F950" s="39"/>
      <c r="H950" s="1"/>
      <c r="I950" s="1"/>
      <c r="J950" s="1"/>
      <c r="K950" s="1"/>
      <c r="L950" s="1"/>
      <c r="M950" s="1"/>
      <c r="N950" s="1"/>
      <c r="O950" s="1"/>
      <c r="P950" s="1"/>
    </row>
    <row r="951" spans="1:16" x14ac:dyDescent="0.25">
      <c r="A951" s="38">
        <v>947</v>
      </c>
      <c r="B951" s="39"/>
      <c r="C951" s="39"/>
      <c r="D951" s="39"/>
      <c r="E951" s="39"/>
      <c r="F951" s="39"/>
      <c r="H951" s="1"/>
      <c r="I951" s="1"/>
      <c r="J951" s="1"/>
      <c r="K951" s="1"/>
      <c r="L951" s="1"/>
      <c r="M951" s="1"/>
      <c r="N951" s="1"/>
      <c r="O951" s="1"/>
      <c r="P951" s="1"/>
    </row>
    <row r="952" spans="1:16" x14ac:dyDescent="0.25">
      <c r="A952" s="38">
        <v>948</v>
      </c>
      <c r="B952" s="39"/>
      <c r="C952" s="39"/>
      <c r="D952" s="39"/>
      <c r="E952" s="39"/>
      <c r="F952" s="39"/>
      <c r="H952" s="1"/>
      <c r="I952" s="1"/>
      <c r="J952" s="1"/>
      <c r="K952" s="1"/>
      <c r="L952" s="1"/>
      <c r="M952" s="1"/>
      <c r="N952" s="1"/>
      <c r="O952" s="1"/>
      <c r="P952" s="1"/>
    </row>
    <row r="953" spans="1:16" x14ac:dyDescent="0.25">
      <c r="A953" s="38">
        <v>949</v>
      </c>
      <c r="B953" s="39"/>
      <c r="C953" s="39"/>
      <c r="D953" s="39"/>
      <c r="E953" s="39"/>
      <c r="F953" s="39"/>
      <c r="H953" s="1"/>
      <c r="I953" s="1"/>
      <c r="J953" s="1"/>
      <c r="K953" s="1"/>
      <c r="L953" s="1"/>
      <c r="M953" s="1"/>
      <c r="N953" s="1"/>
      <c r="O953" s="1"/>
      <c r="P953" s="1"/>
    </row>
    <row r="954" spans="1:16" x14ac:dyDescent="0.25">
      <c r="A954" s="38">
        <v>950</v>
      </c>
      <c r="B954" s="39"/>
      <c r="C954" s="39"/>
      <c r="D954" s="39"/>
      <c r="E954" s="39"/>
      <c r="F954" s="39"/>
      <c r="H954" s="1"/>
      <c r="I954" s="1"/>
      <c r="J954" s="1"/>
      <c r="K954" s="1"/>
      <c r="L954" s="1"/>
      <c r="M954" s="1"/>
      <c r="N954" s="1"/>
      <c r="O954" s="1"/>
      <c r="P954" s="1"/>
    </row>
    <row r="955" spans="1:16" x14ac:dyDescent="0.25">
      <c r="A955" s="38">
        <v>951</v>
      </c>
      <c r="B955" s="39"/>
      <c r="C955" s="39"/>
      <c r="D955" s="39"/>
      <c r="E955" s="39"/>
      <c r="F955" s="39"/>
      <c r="H955" s="1"/>
      <c r="I955" s="1"/>
      <c r="J955" s="1"/>
      <c r="K955" s="1"/>
      <c r="L955" s="1"/>
      <c r="M955" s="1"/>
      <c r="N955" s="1"/>
      <c r="O955" s="1"/>
      <c r="P955" s="1"/>
    </row>
    <row r="956" spans="1:16" x14ac:dyDescent="0.25">
      <c r="A956" s="38">
        <v>952</v>
      </c>
      <c r="B956" s="39"/>
      <c r="C956" s="39"/>
      <c r="D956" s="39"/>
      <c r="E956" s="39"/>
      <c r="F956" s="39"/>
      <c r="H956" s="1"/>
      <c r="I956" s="1"/>
      <c r="J956" s="1"/>
      <c r="K956" s="1"/>
      <c r="L956" s="1"/>
      <c r="M956" s="1"/>
      <c r="N956" s="1"/>
      <c r="O956" s="1"/>
      <c r="P956" s="1"/>
    </row>
    <row r="957" spans="1:16" x14ac:dyDescent="0.25">
      <c r="A957" s="38">
        <v>953</v>
      </c>
      <c r="B957" s="39"/>
      <c r="C957" s="39"/>
      <c r="D957" s="39"/>
      <c r="E957" s="39"/>
      <c r="F957" s="39"/>
      <c r="H957" s="1"/>
      <c r="I957" s="1"/>
      <c r="J957" s="1"/>
      <c r="K957" s="1"/>
      <c r="L957" s="1"/>
      <c r="M957" s="1"/>
      <c r="N957" s="1"/>
      <c r="O957" s="1"/>
      <c r="P957" s="1"/>
    </row>
    <row r="958" spans="1:16" x14ac:dyDescent="0.25">
      <c r="A958" s="38">
        <v>954</v>
      </c>
      <c r="B958" s="39"/>
      <c r="C958" s="39"/>
      <c r="D958" s="39"/>
      <c r="E958" s="39"/>
      <c r="F958" s="39"/>
      <c r="H958" s="1"/>
      <c r="I958" s="1"/>
      <c r="J958" s="1"/>
      <c r="K958" s="1"/>
      <c r="L958" s="1"/>
      <c r="M958" s="1"/>
      <c r="N958" s="1"/>
      <c r="O958" s="1"/>
      <c r="P958" s="1"/>
    </row>
    <row r="959" spans="1:16" x14ac:dyDescent="0.25">
      <c r="A959" s="38">
        <v>955</v>
      </c>
      <c r="B959" s="39"/>
      <c r="C959" s="39"/>
      <c r="D959" s="39"/>
      <c r="E959" s="39"/>
      <c r="F959" s="39"/>
      <c r="H959" s="1"/>
      <c r="I959" s="1"/>
      <c r="J959" s="1"/>
      <c r="K959" s="1"/>
      <c r="L959" s="1"/>
      <c r="M959" s="1"/>
      <c r="N959" s="1"/>
      <c r="O959" s="1"/>
      <c r="P959" s="1"/>
    </row>
    <row r="960" spans="1:16" x14ac:dyDescent="0.25">
      <c r="A960" s="38">
        <v>956</v>
      </c>
      <c r="B960" s="39"/>
      <c r="C960" s="39"/>
      <c r="D960" s="39"/>
      <c r="E960" s="39"/>
      <c r="F960" s="39"/>
      <c r="H960" s="1"/>
      <c r="I960" s="1"/>
      <c r="J960" s="1"/>
      <c r="K960" s="1"/>
      <c r="L960" s="1"/>
      <c r="M960" s="1"/>
      <c r="N960" s="1"/>
      <c r="O960" s="1"/>
      <c r="P960" s="1"/>
    </row>
    <row r="961" spans="1:16" x14ac:dyDescent="0.25">
      <c r="A961" s="38">
        <v>957</v>
      </c>
      <c r="B961" s="39"/>
      <c r="C961" s="39"/>
      <c r="D961" s="39"/>
      <c r="E961" s="39"/>
      <c r="F961" s="39"/>
      <c r="H961" s="1"/>
      <c r="I961" s="1"/>
      <c r="J961" s="1"/>
      <c r="K961" s="1"/>
      <c r="L961" s="1"/>
      <c r="M961" s="1"/>
      <c r="N961" s="1"/>
      <c r="O961" s="1"/>
      <c r="P961" s="1"/>
    </row>
    <row r="962" spans="1:16" x14ac:dyDescent="0.25">
      <c r="A962" s="38">
        <v>958</v>
      </c>
      <c r="B962" s="39"/>
      <c r="C962" s="39"/>
      <c r="D962" s="39"/>
      <c r="E962" s="39"/>
      <c r="F962" s="39"/>
      <c r="H962" s="1"/>
      <c r="I962" s="1"/>
      <c r="J962" s="1"/>
      <c r="K962" s="1"/>
      <c r="L962" s="1"/>
      <c r="M962" s="1"/>
      <c r="N962" s="1"/>
      <c r="O962" s="1"/>
      <c r="P962" s="1"/>
    </row>
    <row r="963" spans="1:16" x14ac:dyDescent="0.25">
      <c r="A963" s="38">
        <v>959</v>
      </c>
      <c r="B963" s="39"/>
      <c r="C963" s="39"/>
      <c r="D963" s="39"/>
      <c r="E963" s="39"/>
      <c r="F963" s="39"/>
      <c r="H963" s="1"/>
      <c r="I963" s="1"/>
      <c r="J963" s="1"/>
      <c r="K963" s="1"/>
      <c r="L963" s="1"/>
      <c r="M963" s="1"/>
      <c r="N963" s="1"/>
      <c r="O963" s="1"/>
      <c r="P963" s="1"/>
    </row>
    <row r="964" spans="1:16" x14ac:dyDescent="0.25">
      <c r="A964" s="38">
        <v>960</v>
      </c>
      <c r="B964" s="39"/>
      <c r="C964" s="39"/>
      <c r="D964" s="39"/>
      <c r="E964" s="39"/>
      <c r="F964" s="39"/>
      <c r="H964" s="1"/>
      <c r="I964" s="1"/>
      <c r="J964" s="1"/>
      <c r="K964" s="1"/>
      <c r="L964" s="1"/>
      <c r="M964" s="1"/>
      <c r="N964" s="1"/>
      <c r="O964" s="1"/>
      <c r="P964" s="1"/>
    </row>
    <row r="965" spans="1:16" x14ac:dyDescent="0.25">
      <c r="A965" s="38">
        <v>961</v>
      </c>
      <c r="B965" s="39"/>
      <c r="C965" s="39"/>
      <c r="D965" s="39"/>
      <c r="E965" s="39"/>
      <c r="F965" s="39"/>
      <c r="H965" s="1"/>
      <c r="I965" s="1"/>
      <c r="J965" s="1"/>
      <c r="K965" s="1"/>
      <c r="L965" s="1"/>
      <c r="M965" s="1"/>
      <c r="N965" s="1"/>
      <c r="O965" s="1"/>
      <c r="P965" s="1"/>
    </row>
    <row r="966" spans="1:16" x14ac:dyDescent="0.25">
      <c r="A966" s="38">
        <v>962</v>
      </c>
      <c r="B966" s="39"/>
      <c r="C966" s="39"/>
      <c r="D966" s="39"/>
      <c r="E966" s="39"/>
      <c r="F966" s="39"/>
      <c r="H966" s="1"/>
      <c r="I966" s="1"/>
      <c r="J966" s="1"/>
      <c r="K966" s="1"/>
      <c r="L966" s="1"/>
      <c r="M966" s="1"/>
      <c r="N966" s="1"/>
      <c r="O966" s="1"/>
      <c r="P966" s="1"/>
    </row>
    <row r="967" spans="1:16" x14ac:dyDescent="0.25">
      <c r="A967" s="38">
        <v>963</v>
      </c>
      <c r="B967" s="39"/>
      <c r="C967" s="39"/>
      <c r="D967" s="39"/>
      <c r="E967" s="39"/>
      <c r="F967" s="39"/>
      <c r="H967" s="1"/>
      <c r="I967" s="1"/>
      <c r="J967" s="1"/>
      <c r="K967" s="1"/>
      <c r="L967" s="1"/>
      <c r="M967" s="1"/>
      <c r="N967" s="1"/>
      <c r="O967" s="1"/>
      <c r="P967" s="1"/>
    </row>
    <row r="968" spans="1:16" x14ac:dyDescent="0.25">
      <c r="A968" s="38">
        <v>964</v>
      </c>
      <c r="B968" s="39"/>
      <c r="C968" s="39"/>
      <c r="D968" s="39"/>
      <c r="E968" s="39"/>
      <c r="F968" s="39"/>
      <c r="H968" s="1"/>
      <c r="I968" s="1"/>
      <c r="J968" s="1"/>
      <c r="K968" s="1"/>
      <c r="L968" s="1"/>
      <c r="M968" s="1"/>
      <c r="N968" s="1"/>
      <c r="O968" s="1"/>
      <c r="P968" s="1"/>
    </row>
    <row r="969" spans="1:16" x14ac:dyDescent="0.25">
      <c r="A969" s="38">
        <v>965</v>
      </c>
      <c r="B969" s="39"/>
      <c r="C969" s="39"/>
      <c r="D969" s="39"/>
      <c r="E969" s="39"/>
      <c r="F969" s="39"/>
      <c r="H969" s="1"/>
      <c r="I969" s="1"/>
      <c r="J969" s="1"/>
      <c r="K969" s="1"/>
      <c r="L969" s="1"/>
      <c r="M969" s="1"/>
      <c r="N969" s="1"/>
      <c r="O969" s="1"/>
      <c r="P969" s="1"/>
    </row>
    <row r="970" spans="1:16" x14ac:dyDescent="0.25">
      <c r="A970" s="38">
        <v>966</v>
      </c>
      <c r="B970" s="39"/>
      <c r="C970" s="39"/>
      <c r="D970" s="39"/>
      <c r="E970" s="39"/>
      <c r="F970" s="39"/>
      <c r="H970" s="1"/>
      <c r="I970" s="1"/>
      <c r="J970" s="1"/>
      <c r="K970" s="1"/>
      <c r="L970" s="1"/>
      <c r="M970" s="1"/>
      <c r="N970" s="1"/>
      <c r="O970" s="1"/>
      <c r="P970" s="1"/>
    </row>
    <row r="971" spans="1:16" x14ac:dyDescent="0.25">
      <c r="A971" s="38">
        <v>967</v>
      </c>
      <c r="B971" s="39"/>
      <c r="C971" s="39"/>
      <c r="D971" s="39"/>
      <c r="E971" s="39"/>
      <c r="F971" s="39"/>
      <c r="H971" s="1"/>
      <c r="I971" s="1"/>
      <c r="J971" s="1"/>
      <c r="K971" s="1"/>
      <c r="L971" s="1"/>
      <c r="M971" s="1"/>
      <c r="N971" s="1"/>
      <c r="O971" s="1"/>
      <c r="P971" s="1"/>
    </row>
    <row r="972" spans="1:16" x14ac:dyDescent="0.25">
      <c r="A972" s="38">
        <v>968</v>
      </c>
      <c r="B972" s="39"/>
      <c r="C972" s="39"/>
      <c r="D972" s="39"/>
      <c r="E972" s="39"/>
      <c r="F972" s="39"/>
      <c r="H972" s="1"/>
      <c r="I972" s="1"/>
      <c r="J972" s="1"/>
      <c r="K972" s="1"/>
      <c r="L972" s="1"/>
      <c r="M972" s="1"/>
      <c r="N972" s="1"/>
      <c r="O972" s="1"/>
      <c r="P972" s="1"/>
    </row>
    <row r="973" spans="1:16" x14ac:dyDescent="0.25">
      <c r="A973" s="38">
        <v>969</v>
      </c>
      <c r="B973" s="39"/>
      <c r="C973" s="39"/>
      <c r="D973" s="39"/>
      <c r="E973" s="39"/>
      <c r="F973" s="39"/>
      <c r="H973" s="1"/>
      <c r="I973" s="1"/>
      <c r="J973" s="1"/>
      <c r="K973" s="1"/>
      <c r="L973" s="1"/>
      <c r="M973" s="1"/>
      <c r="N973" s="1"/>
      <c r="O973" s="1"/>
      <c r="P973" s="1"/>
    </row>
    <row r="974" spans="1:16" x14ac:dyDescent="0.25">
      <c r="A974" s="38">
        <v>970</v>
      </c>
      <c r="B974" s="39"/>
      <c r="C974" s="39"/>
      <c r="D974" s="39"/>
      <c r="E974" s="39"/>
      <c r="F974" s="39"/>
      <c r="H974" s="1"/>
      <c r="I974" s="1"/>
      <c r="J974" s="1"/>
      <c r="K974" s="1"/>
      <c r="L974" s="1"/>
      <c r="M974" s="1"/>
      <c r="N974" s="1"/>
      <c r="O974" s="1"/>
      <c r="P974" s="1"/>
    </row>
    <row r="975" spans="1:16" x14ac:dyDescent="0.25">
      <c r="A975" s="38">
        <v>971</v>
      </c>
      <c r="B975" s="39"/>
      <c r="C975" s="39"/>
      <c r="D975" s="39"/>
      <c r="E975" s="39"/>
      <c r="F975" s="39"/>
      <c r="H975" s="1"/>
      <c r="I975" s="1"/>
      <c r="J975" s="1"/>
      <c r="K975" s="1"/>
      <c r="L975" s="1"/>
      <c r="M975" s="1"/>
      <c r="N975" s="1"/>
      <c r="O975" s="1"/>
      <c r="P975" s="1"/>
    </row>
    <row r="976" spans="1:16" x14ac:dyDescent="0.25">
      <c r="A976" s="38">
        <v>972</v>
      </c>
      <c r="B976" s="39"/>
      <c r="C976" s="39"/>
      <c r="D976" s="39"/>
      <c r="E976" s="39"/>
      <c r="F976" s="39"/>
      <c r="H976" s="1"/>
      <c r="I976" s="1"/>
      <c r="J976" s="1"/>
      <c r="K976" s="1"/>
      <c r="L976" s="1"/>
      <c r="M976" s="1"/>
      <c r="N976" s="1"/>
      <c r="O976" s="1"/>
      <c r="P976" s="1"/>
    </row>
    <row r="977" spans="1:16" x14ac:dyDescent="0.25">
      <c r="A977" s="38">
        <v>973</v>
      </c>
      <c r="B977" s="39"/>
      <c r="C977" s="39"/>
      <c r="D977" s="39"/>
      <c r="E977" s="39"/>
      <c r="F977" s="39"/>
      <c r="H977" s="1"/>
      <c r="I977" s="1"/>
      <c r="J977" s="1"/>
      <c r="K977" s="1"/>
      <c r="L977" s="1"/>
      <c r="M977" s="1"/>
      <c r="N977" s="1"/>
      <c r="O977" s="1"/>
      <c r="P977" s="1"/>
    </row>
    <row r="978" spans="1:16" x14ac:dyDescent="0.25">
      <c r="A978" s="38">
        <v>974</v>
      </c>
      <c r="B978" s="39"/>
      <c r="C978" s="39"/>
      <c r="D978" s="39"/>
      <c r="E978" s="39"/>
      <c r="F978" s="39"/>
      <c r="H978" s="1"/>
      <c r="I978" s="1"/>
      <c r="J978" s="1"/>
      <c r="K978" s="1"/>
      <c r="L978" s="1"/>
      <c r="M978" s="1"/>
      <c r="N978" s="1"/>
      <c r="O978" s="1"/>
      <c r="P978" s="1"/>
    </row>
    <row r="979" spans="1:16" x14ac:dyDescent="0.25">
      <c r="A979" s="38">
        <v>975</v>
      </c>
      <c r="B979" s="39"/>
      <c r="C979" s="39"/>
      <c r="D979" s="39"/>
      <c r="E979" s="39"/>
      <c r="F979" s="39"/>
      <c r="H979" s="1"/>
      <c r="I979" s="1"/>
      <c r="J979" s="1"/>
      <c r="K979" s="1"/>
      <c r="L979" s="1"/>
      <c r="M979" s="1"/>
      <c r="N979" s="1"/>
      <c r="O979" s="1"/>
      <c r="P979" s="1"/>
    </row>
    <row r="980" spans="1:16" x14ac:dyDescent="0.25">
      <c r="A980" s="38">
        <v>976</v>
      </c>
      <c r="B980" s="39"/>
      <c r="C980" s="39"/>
      <c r="D980" s="39"/>
      <c r="E980" s="39"/>
      <c r="F980" s="39"/>
      <c r="H980" s="1"/>
      <c r="I980" s="1"/>
      <c r="J980" s="1"/>
      <c r="K980" s="1"/>
      <c r="L980" s="1"/>
      <c r="M980" s="1"/>
      <c r="N980" s="1"/>
      <c r="O980" s="1"/>
      <c r="P980" s="1"/>
    </row>
    <row r="981" spans="1:16" x14ac:dyDescent="0.25">
      <c r="A981" s="38">
        <v>977</v>
      </c>
      <c r="B981" s="39"/>
      <c r="C981" s="39"/>
      <c r="D981" s="39"/>
      <c r="E981" s="39"/>
      <c r="F981" s="39"/>
      <c r="H981" s="1"/>
      <c r="I981" s="1"/>
      <c r="J981" s="1"/>
      <c r="K981" s="1"/>
      <c r="L981" s="1"/>
      <c r="M981" s="1"/>
      <c r="N981" s="1"/>
      <c r="O981" s="1"/>
      <c r="P981" s="1"/>
    </row>
    <row r="982" spans="1:16" x14ac:dyDescent="0.25">
      <c r="A982" s="38">
        <v>978</v>
      </c>
      <c r="B982" s="39"/>
      <c r="C982" s="39"/>
      <c r="D982" s="39"/>
      <c r="E982" s="39"/>
      <c r="F982" s="39"/>
      <c r="H982" s="1"/>
      <c r="I982" s="1"/>
      <c r="J982" s="1"/>
      <c r="K982" s="1"/>
      <c r="L982" s="1"/>
      <c r="M982" s="1"/>
      <c r="N982" s="1"/>
      <c r="O982" s="1"/>
      <c r="P982" s="1"/>
    </row>
    <row r="983" spans="1:16" x14ac:dyDescent="0.25">
      <c r="A983" s="38">
        <v>979</v>
      </c>
      <c r="B983" s="39"/>
      <c r="C983" s="39"/>
      <c r="D983" s="39"/>
      <c r="E983" s="39"/>
      <c r="F983" s="39"/>
      <c r="H983" s="1"/>
      <c r="I983" s="1"/>
      <c r="J983" s="1"/>
      <c r="K983" s="1"/>
      <c r="L983" s="1"/>
      <c r="M983" s="1"/>
      <c r="N983" s="1"/>
      <c r="O983" s="1"/>
      <c r="P983" s="1"/>
    </row>
    <row r="984" spans="1:16" x14ac:dyDescent="0.25">
      <c r="A984" s="38">
        <v>980</v>
      </c>
      <c r="B984" s="39"/>
      <c r="C984" s="39"/>
      <c r="D984" s="39"/>
      <c r="E984" s="39"/>
      <c r="F984" s="39"/>
      <c r="H984" s="1"/>
      <c r="I984" s="1"/>
      <c r="J984" s="1"/>
      <c r="K984" s="1"/>
      <c r="L984" s="1"/>
      <c r="M984" s="1"/>
      <c r="N984" s="1"/>
      <c r="O984" s="1"/>
      <c r="P984" s="1"/>
    </row>
    <row r="985" spans="1:16" x14ac:dyDescent="0.25">
      <c r="A985" s="38">
        <v>981</v>
      </c>
      <c r="B985" s="39"/>
      <c r="C985" s="39"/>
      <c r="D985" s="39"/>
      <c r="E985" s="39"/>
      <c r="F985" s="39"/>
      <c r="H985" s="1"/>
      <c r="I985" s="1"/>
      <c r="J985" s="1"/>
      <c r="K985" s="1"/>
      <c r="L985" s="1"/>
      <c r="M985" s="1"/>
      <c r="N985" s="1"/>
      <c r="O985" s="1"/>
      <c r="P985" s="1"/>
    </row>
    <row r="986" spans="1:16" x14ac:dyDescent="0.25">
      <c r="A986" s="38">
        <v>982</v>
      </c>
      <c r="B986" s="39"/>
      <c r="C986" s="39"/>
      <c r="D986" s="39"/>
      <c r="E986" s="39"/>
      <c r="F986" s="39"/>
      <c r="H986" s="1"/>
      <c r="I986" s="1"/>
      <c r="J986" s="1"/>
      <c r="K986" s="1"/>
      <c r="L986" s="1"/>
      <c r="M986" s="1"/>
      <c r="N986" s="1"/>
      <c r="O986" s="1"/>
      <c r="P986" s="1"/>
    </row>
    <row r="987" spans="1:16" x14ac:dyDescent="0.25">
      <c r="A987" s="38">
        <v>983</v>
      </c>
      <c r="B987" s="39"/>
      <c r="C987" s="39"/>
      <c r="D987" s="39"/>
      <c r="E987" s="39"/>
      <c r="F987" s="39"/>
      <c r="H987" s="1"/>
      <c r="I987" s="1"/>
      <c r="J987" s="1"/>
      <c r="K987" s="1"/>
      <c r="L987" s="1"/>
      <c r="M987" s="1"/>
      <c r="N987" s="1"/>
      <c r="O987" s="1"/>
      <c r="P987" s="1"/>
    </row>
    <row r="988" spans="1:16" x14ac:dyDescent="0.25">
      <c r="A988" s="38">
        <v>984</v>
      </c>
      <c r="B988" s="39"/>
      <c r="C988" s="39"/>
      <c r="D988" s="39"/>
      <c r="E988" s="39"/>
      <c r="F988" s="39"/>
      <c r="H988" s="1"/>
      <c r="I988" s="1"/>
      <c r="J988" s="1"/>
      <c r="K988" s="1"/>
      <c r="L988" s="1"/>
      <c r="M988" s="1"/>
      <c r="N988" s="1"/>
      <c r="O988" s="1"/>
      <c r="P988" s="1"/>
    </row>
    <row r="989" spans="1:16" x14ac:dyDescent="0.25">
      <c r="A989" s="38">
        <v>985</v>
      </c>
      <c r="B989" s="39"/>
      <c r="C989" s="39"/>
      <c r="D989" s="39"/>
      <c r="E989" s="39"/>
      <c r="F989" s="39"/>
      <c r="H989" s="1"/>
      <c r="I989" s="1"/>
      <c r="J989" s="1"/>
      <c r="K989" s="1"/>
      <c r="L989" s="1"/>
      <c r="M989" s="1"/>
      <c r="N989" s="1"/>
      <c r="O989" s="1"/>
      <c r="P989" s="1"/>
    </row>
    <row r="990" spans="1:16" x14ac:dyDescent="0.25">
      <c r="A990" s="38">
        <v>986</v>
      </c>
      <c r="B990" s="39"/>
      <c r="C990" s="39"/>
      <c r="D990" s="39"/>
      <c r="E990" s="39"/>
      <c r="F990" s="39"/>
      <c r="H990" s="1"/>
      <c r="I990" s="1"/>
      <c r="J990" s="1"/>
      <c r="K990" s="1"/>
      <c r="L990" s="1"/>
      <c r="M990" s="1"/>
      <c r="N990" s="1"/>
      <c r="O990" s="1"/>
      <c r="P990" s="1"/>
    </row>
    <row r="991" spans="1:16" x14ac:dyDescent="0.25">
      <c r="A991" s="38">
        <v>987</v>
      </c>
      <c r="B991" s="39"/>
      <c r="C991" s="39"/>
      <c r="D991" s="39"/>
      <c r="E991" s="39"/>
      <c r="F991" s="39"/>
      <c r="H991" s="1"/>
      <c r="I991" s="1"/>
      <c r="J991" s="1"/>
      <c r="K991" s="1"/>
      <c r="L991" s="1"/>
      <c r="M991" s="1"/>
      <c r="N991" s="1"/>
      <c r="O991" s="1"/>
      <c r="P991" s="1"/>
    </row>
    <row r="992" spans="1:16" x14ac:dyDescent="0.25">
      <c r="A992" s="38">
        <v>988</v>
      </c>
      <c r="B992" s="39"/>
      <c r="C992" s="39"/>
      <c r="D992" s="39"/>
      <c r="E992" s="39"/>
      <c r="F992" s="39"/>
      <c r="H992" s="1"/>
      <c r="I992" s="1"/>
      <c r="J992" s="1"/>
      <c r="K992" s="1"/>
      <c r="L992" s="1"/>
      <c r="M992" s="1"/>
      <c r="N992" s="1"/>
      <c r="O992" s="1"/>
      <c r="P992" s="1"/>
    </row>
    <row r="993" spans="1:54" x14ac:dyDescent="0.25">
      <c r="A993" s="38">
        <v>989</v>
      </c>
      <c r="B993" s="39"/>
      <c r="C993" s="39"/>
      <c r="D993" s="39"/>
      <c r="E993" s="39"/>
      <c r="F993" s="39"/>
      <c r="H993" s="1"/>
      <c r="I993" s="1"/>
      <c r="J993" s="1"/>
      <c r="K993" s="1"/>
      <c r="L993" s="1"/>
      <c r="M993" s="1"/>
      <c r="N993" s="1"/>
      <c r="O993" s="1"/>
      <c r="P993" s="1"/>
    </row>
    <row r="994" spans="1:54" x14ac:dyDescent="0.25">
      <c r="A994" s="38">
        <v>990</v>
      </c>
      <c r="B994" s="39"/>
      <c r="C994" s="39"/>
      <c r="D994" s="39"/>
      <c r="E994" s="39"/>
      <c r="F994" s="39"/>
      <c r="H994" s="1"/>
      <c r="I994" s="1"/>
      <c r="J994" s="1"/>
      <c r="K994" s="1"/>
      <c r="L994" s="1"/>
      <c r="M994" s="1"/>
      <c r="N994" s="1"/>
      <c r="O994" s="1"/>
      <c r="P994" s="1"/>
    </row>
    <row r="995" spans="1:54" x14ac:dyDescent="0.25">
      <c r="A995" s="38">
        <v>991</v>
      </c>
      <c r="B995" s="39"/>
      <c r="C995" s="39"/>
      <c r="D995" s="39"/>
      <c r="E995" s="39"/>
      <c r="F995" s="39"/>
      <c r="H995" s="1"/>
      <c r="I995" s="1"/>
      <c r="J995" s="1"/>
      <c r="K995" s="1"/>
      <c r="L995" s="1"/>
      <c r="M995" s="1"/>
      <c r="N995" s="1"/>
      <c r="O995" s="1"/>
      <c r="P995" s="1"/>
    </row>
    <row r="996" spans="1:54" x14ac:dyDescent="0.25">
      <c r="A996" s="38">
        <v>992</v>
      </c>
      <c r="B996" s="39"/>
      <c r="C996" s="39"/>
      <c r="D996" s="39"/>
      <c r="E996" s="39"/>
      <c r="F996" s="39"/>
      <c r="H996" s="1"/>
      <c r="I996" s="1"/>
      <c r="J996" s="1"/>
      <c r="K996" s="1"/>
      <c r="L996" s="1"/>
      <c r="M996" s="1"/>
      <c r="N996" s="1"/>
      <c r="O996" s="1"/>
      <c r="P996" s="1"/>
    </row>
    <row r="997" spans="1:54" x14ac:dyDescent="0.25">
      <c r="A997" s="38">
        <v>993</v>
      </c>
      <c r="B997" s="39"/>
      <c r="C997" s="39"/>
      <c r="D997" s="39"/>
      <c r="E997" s="39"/>
      <c r="F997" s="39"/>
      <c r="H997" s="1"/>
      <c r="I997" s="1"/>
      <c r="J997" s="1"/>
      <c r="K997" s="1"/>
      <c r="L997" s="1"/>
      <c r="M997" s="1"/>
      <c r="N997" s="1"/>
      <c r="O997" s="1"/>
      <c r="P997" s="1"/>
    </row>
    <row r="998" spans="1:54" x14ac:dyDescent="0.25">
      <c r="A998" s="38">
        <v>994</v>
      </c>
      <c r="B998" s="39"/>
      <c r="C998" s="39"/>
      <c r="D998" s="39"/>
      <c r="E998" s="39"/>
      <c r="F998" s="39"/>
      <c r="H998" s="1"/>
      <c r="I998" s="1"/>
      <c r="J998" s="1"/>
      <c r="K998" s="1"/>
      <c r="L998" s="1"/>
      <c r="M998" s="1"/>
      <c r="N998" s="1"/>
      <c r="O998" s="1"/>
      <c r="P998" s="1"/>
    </row>
    <row r="999" spans="1:54" x14ac:dyDescent="0.25">
      <c r="A999" s="38">
        <v>995</v>
      </c>
      <c r="B999" s="39"/>
      <c r="C999" s="39"/>
      <c r="D999" s="39"/>
      <c r="E999" s="39"/>
      <c r="F999" s="39"/>
      <c r="H999" s="1"/>
      <c r="I999" s="1"/>
      <c r="J999" s="1"/>
      <c r="K999" s="1"/>
      <c r="L999" s="1"/>
      <c r="M999" s="1"/>
      <c r="N999" s="1"/>
      <c r="O999" s="1"/>
      <c r="P999" s="1"/>
    </row>
    <row r="1000" spans="1:54" x14ac:dyDescent="0.25">
      <c r="A1000" s="38">
        <v>996</v>
      </c>
      <c r="B1000" s="39"/>
      <c r="C1000" s="39"/>
      <c r="D1000" s="39"/>
      <c r="E1000" s="39"/>
      <c r="F1000" s="39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54" x14ac:dyDescent="0.25">
      <c r="A1001" s="38">
        <v>997</v>
      </c>
      <c r="B1001" s="39"/>
      <c r="C1001" s="39"/>
      <c r="D1001" s="39"/>
      <c r="E1001" s="39"/>
      <c r="F1001" s="39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54" x14ac:dyDescent="0.25">
      <c r="A1002" s="38">
        <v>998</v>
      </c>
      <c r="B1002" s="39"/>
      <c r="C1002" s="39"/>
      <c r="D1002" s="39"/>
      <c r="E1002" s="39"/>
      <c r="F1002" s="39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54" x14ac:dyDescent="0.25">
      <c r="A1003" s="38">
        <v>999</v>
      </c>
      <c r="B1003" s="39"/>
      <c r="C1003" s="39"/>
      <c r="D1003" s="39"/>
      <c r="E1003" s="39"/>
      <c r="F1003" s="39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54" x14ac:dyDescent="0.25">
      <c r="A1004" s="38">
        <v>1000</v>
      </c>
      <c r="B1004" s="39"/>
      <c r="C1004" s="39"/>
      <c r="D1004" s="39"/>
      <c r="E1004" s="39"/>
      <c r="F1004" s="39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54" s="1" customFormat="1" x14ac:dyDescent="0.25">
      <c r="R1005" s="34"/>
      <c r="Y1005" s="35"/>
      <c r="Z1005" s="35"/>
      <c r="AA1005" s="35"/>
      <c r="AB1005" s="35"/>
      <c r="AC1005" s="35"/>
      <c r="AD1005" s="35"/>
      <c r="AE1005" s="35"/>
      <c r="AF1005" s="35"/>
      <c r="AG1005" s="35"/>
      <c r="AH1005" s="347"/>
      <c r="AI1005" s="347"/>
      <c r="AJ1005" s="35"/>
      <c r="AK1005" s="35"/>
      <c r="AL1005" s="35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5"/>
      <c r="AW1005" s="35"/>
      <c r="AX1005" s="35"/>
      <c r="AY1005" s="35"/>
      <c r="AZ1005" s="35"/>
      <c r="BA1005" s="35"/>
      <c r="BB1005" s="35"/>
    </row>
    <row r="1006" spans="1:54" s="1" customFormat="1" x14ac:dyDescent="0.25">
      <c r="R1006" s="34"/>
      <c r="Y1006" s="35"/>
      <c r="Z1006" s="35"/>
      <c r="AA1006" s="35"/>
      <c r="AB1006" s="35"/>
      <c r="AC1006" s="35"/>
      <c r="AD1006" s="35"/>
      <c r="AE1006" s="35"/>
      <c r="AF1006" s="35"/>
      <c r="AG1006" s="35"/>
      <c r="AH1006" s="347"/>
      <c r="AI1006" s="347"/>
      <c r="AJ1006" s="35"/>
      <c r="AK1006" s="35"/>
      <c r="AL1006" s="35"/>
      <c r="AM1006" s="35"/>
      <c r="AN1006" s="35"/>
      <c r="AO1006" s="35"/>
      <c r="AP1006" s="35"/>
      <c r="AQ1006" s="35"/>
      <c r="AR1006" s="35"/>
      <c r="AS1006" s="35"/>
      <c r="AT1006" s="35"/>
      <c r="AU1006" s="35"/>
      <c r="AV1006" s="35"/>
      <c r="AW1006" s="35"/>
      <c r="AX1006" s="35"/>
      <c r="AY1006" s="35"/>
      <c r="AZ1006" s="35"/>
      <c r="BA1006" s="35"/>
      <c r="BB1006" s="35"/>
    </row>
    <row r="1007" spans="1:54" s="1" customFormat="1" x14ac:dyDescent="0.25">
      <c r="R1007" s="34"/>
      <c r="Y1007" s="35"/>
      <c r="Z1007" s="35"/>
      <c r="AA1007" s="35"/>
      <c r="AB1007" s="35"/>
      <c r="AC1007" s="35"/>
      <c r="AD1007" s="35"/>
      <c r="AE1007" s="35"/>
      <c r="AF1007" s="35"/>
      <c r="AG1007" s="35"/>
      <c r="AH1007" s="347"/>
      <c r="AI1007" s="347"/>
      <c r="AJ1007" s="35"/>
      <c r="AK1007" s="35"/>
      <c r="AL1007" s="35"/>
      <c r="AM1007" s="35"/>
      <c r="AN1007" s="35"/>
      <c r="AO1007" s="35"/>
      <c r="AP1007" s="35"/>
      <c r="AQ1007" s="35"/>
      <c r="AR1007" s="35"/>
      <c r="AS1007" s="35"/>
      <c r="AT1007" s="35"/>
      <c r="AU1007" s="35"/>
      <c r="AV1007" s="35"/>
      <c r="AW1007" s="35"/>
      <c r="AX1007" s="35"/>
      <c r="AY1007" s="35"/>
      <c r="AZ1007" s="35"/>
      <c r="BA1007" s="35"/>
      <c r="BB1007" s="35"/>
    </row>
    <row r="1008" spans="1:54" s="1" customFormat="1" x14ac:dyDescent="0.25">
      <c r="R1008" s="34"/>
      <c r="Y1008" s="35"/>
      <c r="Z1008" s="35"/>
      <c r="AA1008" s="35"/>
      <c r="AB1008" s="35"/>
      <c r="AC1008" s="35"/>
      <c r="AD1008" s="35"/>
      <c r="AE1008" s="35"/>
      <c r="AF1008" s="35"/>
      <c r="AG1008" s="35"/>
      <c r="AH1008" s="347"/>
      <c r="AI1008" s="347"/>
      <c r="AJ1008" s="35"/>
      <c r="AK1008" s="35"/>
      <c r="AL1008" s="35"/>
      <c r="AM1008" s="35"/>
      <c r="AN1008" s="35"/>
      <c r="AO1008" s="35"/>
      <c r="AP1008" s="35"/>
      <c r="AQ1008" s="35"/>
      <c r="AR1008" s="35"/>
      <c r="AS1008" s="35"/>
      <c r="AT1008" s="35"/>
      <c r="AU1008" s="35"/>
      <c r="AV1008" s="35"/>
      <c r="AW1008" s="35"/>
      <c r="AX1008" s="35"/>
      <c r="AY1008" s="35"/>
      <c r="AZ1008" s="35"/>
      <c r="BA1008" s="35"/>
      <c r="BB1008" s="35"/>
    </row>
    <row r="1009" spans="18:54" s="1" customFormat="1" x14ac:dyDescent="0.25">
      <c r="R1009" s="34"/>
      <c r="Y1009" s="35"/>
      <c r="Z1009" s="35"/>
      <c r="AA1009" s="35"/>
      <c r="AB1009" s="35"/>
      <c r="AC1009" s="35"/>
      <c r="AD1009" s="35"/>
      <c r="AE1009" s="35"/>
      <c r="AF1009" s="35"/>
      <c r="AG1009" s="35"/>
      <c r="AH1009" s="347"/>
      <c r="AI1009" s="347"/>
      <c r="AJ1009" s="35"/>
      <c r="AK1009" s="35"/>
      <c r="AL1009" s="35"/>
      <c r="AM1009" s="35"/>
      <c r="AN1009" s="35"/>
      <c r="AO1009" s="35"/>
      <c r="AP1009" s="35"/>
      <c r="AQ1009" s="35"/>
      <c r="AR1009" s="35"/>
      <c r="AS1009" s="35"/>
      <c r="AT1009" s="35"/>
      <c r="AU1009" s="35"/>
      <c r="AV1009" s="35"/>
      <c r="AW1009" s="35"/>
      <c r="AX1009" s="35"/>
      <c r="AY1009" s="35"/>
      <c r="AZ1009" s="35"/>
      <c r="BA1009" s="35"/>
      <c r="BB1009" s="35"/>
    </row>
    <row r="1010" spans="18:54" s="1" customFormat="1" x14ac:dyDescent="0.25">
      <c r="R1010" s="34"/>
      <c r="Y1010" s="35"/>
      <c r="Z1010" s="35"/>
      <c r="AA1010" s="35"/>
      <c r="AB1010" s="35"/>
      <c r="AC1010" s="35"/>
      <c r="AD1010" s="35"/>
      <c r="AE1010" s="35"/>
      <c r="AF1010" s="35"/>
      <c r="AG1010" s="35"/>
      <c r="AH1010" s="347"/>
      <c r="AI1010" s="347"/>
      <c r="AJ1010" s="35"/>
      <c r="AK1010" s="35"/>
      <c r="AL1010" s="35"/>
      <c r="AM1010" s="35"/>
      <c r="AN1010" s="35"/>
      <c r="AO1010" s="35"/>
      <c r="AP1010" s="35"/>
      <c r="AQ1010" s="35"/>
      <c r="AR1010" s="35"/>
      <c r="AS1010" s="35"/>
      <c r="AT1010" s="35"/>
      <c r="AU1010" s="35"/>
      <c r="AV1010" s="35"/>
      <c r="AW1010" s="35"/>
      <c r="AX1010" s="35"/>
      <c r="AY1010" s="35"/>
      <c r="AZ1010" s="35"/>
      <c r="BA1010" s="35"/>
      <c r="BB1010" s="35"/>
    </row>
    <row r="1011" spans="18:54" s="1" customFormat="1" x14ac:dyDescent="0.25">
      <c r="R1011" s="34"/>
      <c r="Y1011" s="35"/>
      <c r="Z1011" s="35"/>
      <c r="AA1011" s="35"/>
      <c r="AB1011" s="35"/>
      <c r="AC1011" s="35"/>
      <c r="AD1011" s="35"/>
      <c r="AE1011" s="35"/>
      <c r="AF1011" s="35"/>
      <c r="AG1011" s="35"/>
      <c r="AH1011" s="347"/>
      <c r="AI1011" s="347"/>
      <c r="AJ1011" s="35"/>
      <c r="AK1011" s="35"/>
      <c r="AL1011" s="35"/>
      <c r="AM1011" s="35"/>
      <c r="AN1011" s="35"/>
      <c r="AO1011" s="35"/>
      <c r="AP1011" s="35"/>
      <c r="AQ1011" s="35"/>
      <c r="AR1011" s="35"/>
      <c r="AS1011" s="35"/>
      <c r="AT1011" s="35"/>
      <c r="AU1011" s="35"/>
      <c r="AV1011" s="35"/>
      <c r="AW1011" s="35"/>
      <c r="AX1011" s="35"/>
      <c r="AY1011" s="35"/>
      <c r="AZ1011" s="35"/>
      <c r="BA1011" s="35"/>
      <c r="BB1011" s="35"/>
    </row>
    <row r="1012" spans="18:54" s="1" customFormat="1" x14ac:dyDescent="0.25">
      <c r="R1012" s="34"/>
      <c r="Y1012" s="35"/>
      <c r="Z1012" s="35"/>
      <c r="AA1012" s="35"/>
      <c r="AB1012" s="35"/>
      <c r="AC1012" s="35"/>
      <c r="AD1012" s="35"/>
      <c r="AE1012" s="35"/>
      <c r="AF1012" s="35"/>
      <c r="AG1012" s="35"/>
      <c r="AH1012" s="347"/>
      <c r="AI1012" s="347"/>
      <c r="AJ1012" s="35"/>
      <c r="AK1012" s="35"/>
      <c r="AL1012" s="35"/>
      <c r="AM1012" s="35"/>
      <c r="AN1012" s="35"/>
      <c r="AO1012" s="35"/>
      <c r="AP1012" s="35"/>
      <c r="AQ1012" s="35"/>
      <c r="AR1012" s="35"/>
      <c r="AS1012" s="35"/>
      <c r="AT1012" s="35"/>
      <c r="AU1012" s="35"/>
      <c r="AV1012" s="35"/>
      <c r="AW1012" s="35"/>
      <c r="AX1012" s="35"/>
      <c r="AY1012" s="35"/>
      <c r="AZ1012" s="35"/>
      <c r="BA1012" s="35"/>
      <c r="BB1012" s="35"/>
    </row>
    <row r="1013" spans="18:54" s="1" customFormat="1" x14ac:dyDescent="0.25">
      <c r="R1013" s="34"/>
      <c r="Y1013" s="35"/>
      <c r="Z1013" s="35"/>
      <c r="AA1013" s="35"/>
      <c r="AB1013" s="35"/>
      <c r="AC1013" s="35"/>
      <c r="AD1013" s="35"/>
      <c r="AE1013" s="35"/>
      <c r="AF1013" s="35"/>
      <c r="AG1013" s="35"/>
      <c r="AH1013" s="347"/>
      <c r="AI1013" s="347"/>
      <c r="AJ1013" s="35"/>
      <c r="AK1013" s="35"/>
      <c r="AL1013" s="35"/>
      <c r="AM1013" s="35"/>
      <c r="AN1013" s="35"/>
      <c r="AO1013" s="35"/>
      <c r="AP1013" s="35"/>
      <c r="AQ1013" s="35"/>
      <c r="AR1013" s="35"/>
      <c r="AS1013" s="35"/>
      <c r="AT1013" s="35"/>
      <c r="AU1013" s="35"/>
      <c r="AV1013" s="35"/>
      <c r="AW1013" s="35"/>
      <c r="AX1013" s="35"/>
      <c r="AY1013" s="35"/>
      <c r="AZ1013" s="35"/>
      <c r="BA1013" s="35"/>
      <c r="BB1013" s="35"/>
    </row>
    <row r="1014" spans="18:54" s="1" customFormat="1" x14ac:dyDescent="0.25">
      <c r="R1014" s="34"/>
      <c r="Y1014" s="35"/>
      <c r="Z1014" s="35"/>
      <c r="AA1014" s="35"/>
      <c r="AB1014" s="35"/>
      <c r="AC1014" s="35"/>
      <c r="AD1014" s="35"/>
      <c r="AE1014" s="35"/>
      <c r="AF1014" s="35"/>
      <c r="AG1014" s="35"/>
      <c r="AH1014" s="347"/>
      <c r="AI1014" s="347"/>
      <c r="AJ1014" s="35"/>
      <c r="AK1014" s="35"/>
      <c r="AL1014" s="35"/>
      <c r="AM1014" s="35"/>
      <c r="AN1014" s="35"/>
      <c r="AO1014" s="35"/>
      <c r="AP1014" s="35"/>
      <c r="AQ1014" s="35"/>
      <c r="AR1014" s="35"/>
      <c r="AS1014" s="35"/>
      <c r="AT1014" s="35"/>
      <c r="AU1014" s="35"/>
      <c r="AV1014" s="35"/>
      <c r="AW1014" s="35"/>
      <c r="AX1014" s="35"/>
      <c r="AY1014" s="35"/>
      <c r="AZ1014" s="35"/>
      <c r="BA1014" s="35"/>
      <c r="BB1014" s="35"/>
    </row>
    <row r="1015" spans="18:54" s="1" customFormat="1" x14ac:dyDescent="0.25">
      <c r="R1015" s="34"/>
      <c r="Y1015" s="35"/>
      <c r="Z1015" s="35"/>
      <c r="AA1015" s="35"/>
      <c r="AB1015" s="35"/>
      <c r="AC1015" s="35"/>
      <c r="AD1015" s="35"/>
      <c r="AE1015" s="35"/>
      <c r="AF1015" s="35"/>
      <c r="AG1015" s="35"/>
      <c r="AH1015" s="347"/>
      <c r="AI1015" s="347"/>
      <c r="AJ1015" s="35"/>
      <c r="AK1015" s="35"/>
      <c r="AL1015" s="35"/>
      <c r="AM1015" s="35"/>
      <c r="AN1015" s="35"/>
      <c r="AO1015" s="35"/>
      <c r="AP1015" s="35"/>
      <c r="AQ1015" s="35"/>
      <c r="AR1015" s="35"/>
      <c r="AS1015" s="35"/>
      <c r="AT1015" s="35"/>
      <c r="AU1015" s="35"/>
      <c r="AV1015" s="35"/>
      <c r="AW1015" s="35"/>
      <c r="AX1015" s="35"/>
      <c r="AY1015" s="35"/>
      <c r="AZ1015" s="35"/>
      <c r="BA1015" s="35"/>
      <c r="BB1015" s="35"/>
    </row>
    <row r="1016" spans="18:54" s="1" customFormat="1" x14ac:dyDescent="0.25">
      <c r="R1016" s="34"/>
      <c r="Y1016" s="35"/>
      <c r="Z1016" s="35"/>
      <c r="AA1016" s="35"/>
      <c r="AB1016" s="35"/>
      <c r="AC1016" s="35"/>
      <c r="AD1016" s="35"/>
      <c r="AE1016" s="35"/>
      <c r="AF1016" s="35"/>
      <c r="AG1016" s="35"/>
      <c r="AH1016" s="347"/>
      <c r="AI1016" s="347"/>
      <c r="AJ1016" s="35"/>
      <c r="AK1016" s="35"/>
      <c r="AL1016" s="35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5"/>
      <c r="AW1016" s="35"/>
      <c r="AX1016" s="35"/>
      <c r="AY1016" s="35"/>
      <c r="AZ1016" s="35"/>
      <c r="BA1016" s="35"/>
      <c r="BB1016" s="35"/>
    </row>
    <row r="1017" spans="18:54" s="1" customFormat="1" x14ac:dyDescent="0.25">
      <c r="R1017" s="34"/>
      <c r="Y1017" s="35"/>
      <c r="Z1017" s="35"/>
      <c r="AA1017" s="35"/>
      <c r="AB1017" s="35"/>
      <c r="AC1017" s="35"/>
      <c r="AD1017" s="35"/>
      <c r="AE1017" s="35"/>
      <c r="AF1017" s="35"/>
      <c r="AG1017" s="35"/>
      <c r="AH1017" s="347"/>
      <c r="AI1017" s="347"/>
      <c r="AJ1017" s="35"/>
      <c r="AK1017" s="35"/>
      <c r="AL1017" s="35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5"/>
      <c r="AW1017" s="35"/>
      <c r="AX1017" s="35"/>
      <c r="AY1017" s="35"/>
      <c r="AZ1017" s="35"/>
      <c r="BA1017" s="35"/>
      <c r="BB1017" s="35"/>
    </row>
    <row r="1018" spans="18:54" s="1" customFormat="1" x14ac:dyDescent="0.25">
      <c r="R1018" s="34"/>
      <c r="Y1018" s="35"/>
      <c r="Z1018" s="35"/>
      <c r="AA1018" s="35"/>
      <c r="AB1018" s="35"/>
      <c r="AC1018" s="35"/>
      <c r="AD1018" s="35"/>
      <c r="AE1018" s="35"/>
      <c r="AF1018" s="35"/>
      <c r="AG1018" s="35"/>
      <c r="AH1018" s="347"/>
      <c r="AI1018" s="347"/>
      <c r="AJ1018" s="35"/>
      <c r="AK1018" s="35"/>
      <c r="AL1018" s="35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5"/>
      <c r="AW1018" s="35"/>
      <c r="AX1018" s="35"/>
      <c r="AY1018" s="35"/>
      <c r="AZ1018" s="35"/>
      <c r="BA1018" s="35"/>
      <c r="BB1018" s="35"/>
    </row>
    <row r="1019" spans="18:54" s="1" customFormat="1" x14ac:dyDescent="0.25">
      <c r="R1019" s="34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47"/>
      <c r="AI1019" s="347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  <c r="AZ1019" s="35"/>
      <c r="BA1019" s="35"/>
      <c r="BB1019" s="35"/>
    </row>
    <row r="1020" spans="18:54" s="1" customFormat="1" x14ac:dyDescent="0.25">
      <c r="R1020" s="34"/>
      <c r="Y1020" s="35"/>
      <c r="Z1020" s="35"/>
      <c r="AA1020" s="35"/>
      <c r="AB1020" s="35"/>
      <c r="AC1020" s="35"/>
      <c r="AD1020" s="35"/>
      <c r="AE1020" s="35"/>
      <c r="AF1020" s="35"/>
      <c r="AG1020" s="35"/>
      <c r="AH1020" s="347"/>
      <c r="AI1020" s="347"/>
      <c r="AJ1020" s="35"/>
      <c r="AK1020" s="35"/>
      <c r="AL1020" s="35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5"/>
      <c r="AW1020" s="35"/>
      <c r="AX1020" s="35"/>
      <c r="AY1020" s="35"/>
      <c r="AZ1020" s="35"/>
      <c r="BA1020" s="35"/>
      <c r="BB1020" s="35"/>
    </row>
    <row r="1021" spans="18:54" s="1" customFormat="1" x14ac:dyDescent="0.25">
      <c r="R1021" s="34"/>
      <c r="Y1021" s="35"/>
      <c r="Z1021" s="35"/>
      <c r="AA1021" s="35"/>
      <c r="AB1021" s="35"/>
      <c r="AC1021" s="35"/>
      <c r="AD1021" s="35"/>
      <c r="AE1021" s="35"/>
      <c r="AF1021" s="35"/>
      <c r="AG1021" s="35"/>
      <c r="AH1021" s="347"/>
      <c r="AI1021" s="347"/>
      <c r="AJ1021" s="35"/>
      <c r="AK1021" s="35"/>
      <c r="AL1021" s="35"/>
      <c r="AM1021" s="35"/>
      <c r="AN1021" s="35"/>
      <c r="AO1021" s="35"/>
      <c r="AP1021" s="35"/>
      <c r="AQ1021" s="35"/>
      <c r="AR1021" s="35"/>
      <c r="AS1021" s="35"/>
      <c r="AT1021" s="35"/>
      <c r="AU1021" s="35"/>
      <c r="AV1021" s="35"/>
      <c r="AW1021" s="35"/>
      <c r="AX1021" s="35"/>
      <c r="AY1021" s="35"/>
      <c r="AZ1021" s="35"/>
      <c r="BA1021" s="35"/>
      <c r="BB1021" s="35"/>
    </row>
    <row r="1022" spans="18:54" s="1" customFormat="1" x14ac:dyDescent="0.25">
      <c r="R1022" s="34"/>
      <c r="Y1022" s="35"/>
      <c r="Z1022" s="35"/>
      <c r="AA1022" s="35"/>
      <c r="AB1022" s="35"/>
      <c r="AC1022" s="35"/>
      <c r="AD1022" s="35"/>
      <c r="AE1022" s="35"/>
      <c r="AF1022" s="35"/>
      <c r="AG1022" s="35"/>
      <c r="AH1022" s="347"/>
      <c r="AI1022" s="347"/>
      <c r="AJ1022" s="35"/>
      <c r="AK1022" s="35"/>
      <c r="AL1022" s="35"/>
      <c r="AM1022" s="35"/>
      <c r="AN1022" s="35"/>
      <c r="AO1022" s="35"/>
      <c r="AP1022" s="35"/>
      <c r="AQ1022" s="35"/>
      <c r="AR1022" s="35"/>
      <c r="AS1022" s="35"/>
      <c r="AT1022" s="35"/>
      <c r="AU1022" s="35"/>
      <c r="AV1022" s="35"/>
      <c r="AW1022" s="35"/>
      <c r="AX1022" s="35"/>
      <c r="AY1022" s="35"/>
      <c r="AZ1022" s="35"/>
      <c r="BA1022" s="35"/>
      <c r="BB1022" s="35"/>
    </row>
    <row r="1023" spans="18:54" s="1" customFormat="1" x14ac:dyDescent="0.25">
      <c r="R1023" s="34"/>
      <c r="Y1023" s="35"/>
      <c r="Z1023" s="35"/>
      <c r="AA1023" s="35"/>
      <c r="AB1023" s="35"/>
      <c r="AC1023" s="35"/>
      <c r="AD1023" s="35"/>
      <c r="AE1023" s="35"/>
      <c r="AF1023" s="35"/>
      <c r="AG1023" s="35"/>
      <c r="AH1023" s="347"/>
      <c r="AI1023" s="347"/>
      <c r="AJ1023" s="35"/>
      <c r="AK1023" s="35"/>
      <c r="AL1023" s="35"/>
      <c r="AM1023" s="35"/>
      <c r="AN1023" s="35"/>
      <c r="AO1023" s="35"/>
      <c r="AP1023" s="35"/>
      <c r="AQ1023" s="35"/>
      <c r="AR1023" s="35"/>
      <c r="AS1023" s="35"/>
      <c r="AT1023" s="35"/>
      <c r="AU1023" s="35"/>
      <c r="AV1023" s="35"/>
      <c r="AW1023" s="35"/>
      <c r="AX1023" s="35"/>
      <c r="AY1023" s="35"/>
      <c r="AZ1023" s="35"/>
      <c r="BA1023" s="35"/>
      <c r="BB1023" s="35"/>
    </row>
    <row r="1024" spans="18:54" s="1" customFormat="1" x14ac:dyDescent="0.25">
      <c r="R1024" s="34"/>
      <c r="Y1024" s="35"/>
      <c r="Z1024" s="35"/>
      <c r="AA1024" s="35"/>
      <c r="AB1024" s="35"/>
      <c r="AC1024" s="35"/>
      <c r="AD1024" s="35"/>
      <c r="AE1024" s="35"/>
      <c r="AF1024" s="35"/>
      <c r="AG1024" s="35"/>
      <c r="AH1024" s="347"/>
      <c r="AI1024" s="347"/>
      <c r="AJ1024" s="35"/>
      <c r="AK1024" s="35"/>
      <c r="AL1024" s="35"/>
      <c r="AM1024" s="35"/>
      <c r="AN1024" s="35"/>
      <c r="AO1024" s="35"/>
      <c r="AP1024" s="35"/>
      <c r="AQ1024" s="35"/>
      <c r="AR1024" s="35"/>
      <c r="AS1024" s="35"/>
      <c r="AT1024" s="35"/>
      <c r="AU1024" s="35"/>
      <c r="AV1024" s="35"/>
      <c r="AW1024" s="35"/>
      <c r="AX1024" s="35"/>
      <c r="AY1024" s="35"/>
      <c r="AZ1024" s="35"/>
      <c r="BA1024" s="35"/>
      <c r="BB1024" s="35"/>
    </row>
    <row r="1025" spans="18:54" s="1" customFormat="1" x14ac:dyDescent="0.25">
      <c r="R1025" s="34"/>
      <c r="Y1025" s="35"/>
      <c r="Z1025" s="35"/>
      <c r="AA1025" s="35"/>
      <c r="AB1025" s="35"/>
      <c r="AC1025" s="35"/>
      <c r="AD1025" s="35"/>
      <c r="AE1025" s="35"/>
      <c r="AF1025" s="35"/>
      <c r="AG1025" s="35"/>
      <c r="AH1025" s="347"/>
      <c r="AI1025" s="347"/>
      <c r="AJ1025" s="35"/>
      <c r="AK1025" s="35"/>
      <c r="AL1025" s="35"/>
      <c r="AM1025" s="35"/>
      <c r="AN1025" s="35"/>
      <c r="AO1025" s="35"/>
      <c r="AP1025" s="35"/>
      <c r="AQ1025" s="35"/>
      <c r="AR1025" s="35"/>
      <c r="AS1025" s="35"/>
      <c r="AT1025" s="35"/>
      <c r="AU1025" s="35"/>
      <c r="AV1025" s="35"/>
      <c r="AW1025" s="35"/>
      <c r="AX1025" s="35"/>
      <c r="AY1025" s="35"/>
      <c r="AZ1025" s="35"/>
      <c r="BA1025" s="35"/>
      <c r="BB1025" s="35"/>
    </row>
    <row r="1026" spans="18:54" s="1" customFormat="1" x14ac:dyDescent="0.25">
      <c r="R1026" s="34"/>
      <c r="Y1026" s="35"/>
      <c r="Z1026" s="35"/>
      <c r="AA1026" s="35"/>
      <c r="AB1026" s="35"/>
      <c r="AC1026" s="35"/>
      <c r="AD1026" s="35"/>
      <c r="AE1026" s="35"/>
      <c r="AF1026" s="35"/>
      <c r="AG1026" s="35"/>
      <c r="AH1026" s="347"/>
      <c r="AI1026" s="347"/>
      <c r="AJ1026" s="35"/>
      <c r="AK1026" s="35"/>
      <c r="AL1026" s="35"/>
      <c r="AM1026" s="35"/>
      <c r="AN1026" s="35"/>
      <c r="AO1026" s="35"/>
      <c r="AP1026" s="35"/>
      <c r="AQ1026" s="35"/>
      <c r="AR1026" s="35"/>
      <c r="AS1026" s="35"/>
      <c r="AT1026" s="35"/>
      <c r="AU1026" s="35"/>
      <c r="AV1026" s="35"/>
      <c r="AW1026" s="35"/>
      <c r="AX1026" s="35"/>
      <c r="AY1026" s="35"/>
      <c r="AZ1026" s="35"/>
      <c r="BA1026" s="35"/>
      <c r="BB1026" s="35"/>
    </row>
    <row r="1027" spans="18:54" s="1" customFormat="1" x14ac:dyDescent="0.25">
      <c r="R1027" s="34"/>
      <c r="Y1027" s="35"/>
      <c r="Z1027" s="35"/>
      <c r="AA1027" s="35"/>
      <c r="AB1027" s="35"/>
      <c r="AC1027" s="35"/>
      <c r="AD1027" s="35"/>
      <c r="AE1027" s="35"/>
      <c r="AF1027" s="35"/>
      <c r="AG1027" s="35"/>
      <c r="AH1027" s="347"/>
      <c r="AI1027" s="347"/>
      <c r="AJ1027" s="35"/>
      <c r="AK1027" s="35"/>
      <c r="AL1027" s="35"/>
      <c r="AM1027" s="35"/>
      <c r="AN1027" s="35"/>
      <c r="AO1027" s="35"/>
      <c r="AP1027" s="35"/>
      <c r="AQ1027" s="35"/>
      <c r="AR1027" s="35"/>
      <c r="AS1027" s="35"/>
      <c r="AT1027" s="35"/>
      <c r="AU1027" s="35"/>
      <c r="AV1027" s="35"/>
      <c r="AW1027" s="35"/>
      <c r="AX1027" s="35"/>
      <c r="AY1027" s="35"/>
      <c r="AZ1027" s="35"/>
      <c r="BA1027" s="35"/>
      <c r="BB1027" s="35"/>
    </row>
    <row r="1028" spans="18:54" s="1" customFormat="1" x14ac:dyDescent="0.25">
      <c r="R1028" s="34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47"/>
      <c r="AI1028" s="347"/>
      <c r="AJ1028" s="35"/>
      <c r="AK1028" s="35"/>
      <c r="AL1028" s="35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5"/>
      <c r="AW1028" s="35"/>
      <c r="AX1028" s="35"/>
      <c r="AY1028" s="35"/>
      <c r="AZ1028" s="35"/>
      <c r="BA1028" s="35"/>
      <c r="BB1028" s="35"/>
    </row>
    <row r="1029" spans="18:54" s="1" customFormat="1" x14ac:dyDescent="0.25">
      <c r="R1029" s="34"/>
      <c r="Y1029" s="35"/>
      <c r="Z1029" s="35"/>
      <c r="AA1029" s="35"/>
      <c r="AB1029" s="35"/>
      <c r="AC1029" s="35"/>
      <c r="AD1029" s="35"/>
      <c r="AE1029" s="35"/>
      <c r="AF1029" s="35"/>
      <c r="AG1029" s="35"/>
      <c r="AH1029" s="347"/>
      <c r="AI1029" s="347"/>
      <c r="AJ1029" s="35"/>
      <c r="AK1029" s="35"/>
      <c r="AL1029" s="35"/>
      <c r="AM1029" s="35"/>
      <c r="AN1029" s="35"/>
      <c r="AO1029" s="35"/>
      <c r="AP1029" s="35"/>
      <c r="AQ1029" s="35"/>
      <c r="AR1029" s="35"/>
      <c r="AS1029" s="35"/>
      <c r="AT1029" s="35"/>
      <c r="AU1029" s="35"/>
      <c r="AV1029" s="35"/>
      <c r="AW1029" s="35"/>
      <c r="AX1029" s="35"/>
      <c r="AY1029" s="35"/>
      <c r="AZ1029" s="35"/>
      <c r="BA1029" s="35"/>
      <c r="BB1029" s="35"/>
    </row>
    <row r="1030" spans="18:54" s="1" customFormat="1" x14ac:dyDescent="0.25">
      <c r="R1030" s="34"/>
      <c r="Y1030" s="35"/>
      <c r="Z1030" s="35"/>
      <c r="AA1030" s="35"/>
      <c r="AB1030" s="35"/>
      <c r="AC1030" s="35"/>
      <c r="AD1030" s="35"/>
      <c r="AE1030" s="35"/>
      <c r="AF1030" s="35"/>
      <c r="AG1030" s="35"/>
      <c r="AH1030" s="347"/>
      <c r="AI1030" s="347"/>
      <c r="AJ1030" s="35"/>
      <c r="AK1030" s="35"/>
      <c r="AL1030" s="35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5"/>
      <c r="AW1030" s="35"/>
      <c r="AX1030" s="35"/>
      <c r="AY1030" s="35"/>
      <c r="AZ1030" s="35"/>
      <c r="BA1030" s="35"/>
      <c r="BB1030" s="35"/>
    </row>
    <row r="1031" spans="18:54" s="1" customFormat="1" x14ac:dyDescent="0.25">
      <c r="R1031" s="34"/>
      <c r="Y1031" s="35"/>
      <c r="Z1031" s="35"/>
      <c r="AA1031" s="35"/>
      <c r="AB1031" s="35"/>
      <c r="AC1031" s="35"/>
      <c r="AD1031" s="35"/>
      <c r="AE1031" s="35"/>
      <c r="AF1031" s="35"/>
      <c r="AG1031" s="35"/>
      <c r="AH1031" s="347"/>
      <c r="AI1031" s="347"/>
      <c r="AJ1031" s="35"/>
      <c r="AK1031" s="35"/>
      <c r="AL1031" s="35"/>
      <c r="AM1031" s="35"/>
      <c r="AN1031" s="35"/>
      <c r="AO1031" s="35"/>
      <c r="AP1031" s="35"/>
      <c r="AQ1031" s="35"/>
      <c r="AR1031" s="35"/>
      <c r="AS1031" s="35"/>
      <c r="AT1031" s="35"/>
      <c r="AU1031" s="35"/>
      <c r="AV1031" s="35"/>
      <c r="AW1031" s="35"/>
      <c r="AX1031" s="35"/>
      <c r="AY1031" s="35"/>
      <c r="AZ1031" s="35"/>
      <c r="BA1031" s="35"/>
      <c r="BB1031" s="35"/>
    </row>
    <row r="1032" spans="18:54" s="1" customFormat="1" x14ac:dyDescent="0.25">
      <c r="R1032" s="34"/>
      <c r="Y1032" s="35"/>
      <c r="Z1032" s="35"/>
      <c r="AA1032" s="35"/>
      <c r="AB1032" s="35"/>
      <c r="AC1032" s="35"/>
      <c r="AD1032" s="35"/>
      <c r="AE1032" s="35"/>
      <c r="AF1032" s="35"/>
      <c r="AG1032" s="35"/>
      <c r="AH1032" s="347"/>
      <c r="AI1032" s="347"/>
      <c r="AJ1032" s="35"/>
      <c r="AK1032" s="35"/>
      <c r="AL1032" s="35"/>
      <c r="AM1032" s="35"/>
      <c r="AN1032" s="35"/>
      <c r="AO1032" s="35"/>
      <c r="AP1032" s="35"/>
      <c r="AQ1032" s="35"/>
      <c r="AR1032" s="35"/>
      <c r="AS1032" s="35"/>
      <c r="AT1032" s="35"/>
      <c r="AU1032" s="35"/>
      <c r="AV1032" s="35"/>
      <c r="AW1032" s="35"/>
      <c r="AX1032" s="35"/>
      <c r="AY1032" s="35"/>
      <c r="AZ1032" s="35"/>
      <c r="BA1032" s="35"/>
      <c r="BB1032" s="35"/>
    </row>
    <row r="1033" spans="18:54" s="1" customFormat="1" x14ac:dyDescent="0.25">
      <c r="R1033" s="34"/>
      <c r="Y1033" s="35"/>
      <c r="Z1033" s="35"/>
      <c r="AA1033" s="35"/>
      <c r="AB1033" s="35"/>
      <c r="AC1033" s="35"/>
      <c r="AD1033" s="35"/>
      <c r="AE1033" s="35"/>
      <c r="AF1033" s="35"/>
      <c r="AG1033" s="35"/>
      <c r="AH1033" s="347"/>
      <c r="AI1033" s="347"/>
      <c r="AJ1033" s="35"/>
      <c r="AK1033" s="35"/>
      <c r="AL1033" s="35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5"/>
      <c r="AW1033" s="35"/>
      <c r="AX1033" s="35"/>
      <c r="AY1033" s="35"/>
      <c r="AZ1033" s="35"/>
      <c r="BA1033" s="35"/>
      <c r="BB1033" s="35"/>
    </row>
    <row r="1034" spans="18:54" s="1" customFormat="1" x14ac:dyDescent="0.25">
      <c r="R1034" s="34"/>
      <c r="Y1034" s="35"/>
      <c r="Z1034" s="35"/>
      <c r="AA1034" s="35"/>
      <c r="AB1034" s="35"/>
      <c r="AC1034" s="35"/>
      <c r="AD1034" s="35"/>
      <c r="AE1034" s="35"/>
      <c r="AF1034" s="35"/>
      <c r="AG1034" s="35"/>
      <c r="AH1034" s="347"/>
      <c r="AI1034" s="347"/>
      <c r="AJ1034" s="35"/>
      <c r="AK1034" s="35"/>
      <c r="AL1034" s="35"/>
      <c r="AM1034" s="35"/>
      <c r="AN1034" s="35"/>
      <c r="AO1034" s="35"/>
      <c r="AP1034" s="35"/>
      <c r="AQ1034" s="35"/>
      <c r="AR1034" s="35"/>
      <c r="AS1034" s="35"/>
      <c r="AT1034" s="35"/>
      <c r="AU1034" s="35"/>
      <c r="AV1034" s="35"/>
      <c r="AW1034" s="35"/>
      <c r="AX1034" s="35"/>
      <c r="AY1034" s="35"/>
      <c r="AZ1034" s="35"/>
      <c r="BA1034" s="35"/>
      <c r="BB1034" s="35"/>
    </row>
    <row r="1035" spans="18:54" s="1" customFormat="1" x14ac:dyDescent="0.25">
      <c r="R1035" s="34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47"/>
      <c r="AI1035" s="347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</row>
    <row r="1036" spans="18:54" s="1" customFormat="1" x14ac:dyDescent="0.25">
      <c r="R1036" s="34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47"/>
      <c r="AI1036" s="347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</row>
    <row r="1037" spans="18:54" s="1" customFormat="1" x14ac:dyDescent="0.25">
      <c r="R1037" s="34"/>
      <c r="Y1037" s="35"/>
      <c r="Z1037" s="35"/>
      <c r="AA1037" s="35"/>
      <c r="AB1037" s="35"/>
      <c r="AC1037" s="35"/>
      <c r="AD1037" s="35"/>
      <c r="AE1037" s="35"/>
      <c r="AF1037" s="35"/>
      <c r="AG1037" s="35"/>
      <c r="AH1037" s="347"/>
      <c r="AI1037" s="347"/>
      <c r="AJ1037" s="35"/>
      <c r="AK1037" s="35"/>
      <c r="AL1037" s="35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5"/>
      <c r="AW1037" s="35"/>
      <c r="AX1037" s="35"/>
      <c r="AY1037" s="35"/>
      <c r="AZ1037" s="35"/>
      <c r="BA1037" s="35"/>
      <c r="BB1037" s="35"/>
    </row>
    <row r="1038" spans="18:54" s="1" customFormat="1" x14ac:dyDescent="0.25">
      <c r="R1038" s="34"/>
      <c r="Y1038" s="35"/>
      <c r="Z1038" s="35"/>
      <c r="AA1038" s="35"/>
      <c r="AB1038" s="35"/>
      <c r="AC1038" s="35"/>
      <c r="AD1038" s="35"/>
      <c r="AE1038" s="35"/>
      <c r="AF1038" s="35"/>
      <c r="AG1038" s="35"/>
      <c r="AH1038" s="347"/>
      <c r="AI1038" s="347"/>
      <c r="AJ1038" s="35"/>
      <c r="AK1038" s="35"/>
      <c r="AL1038" s="35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5"/>
      <c r="AW1038" s="35"/>
      <c r="AX1038" s="35"/>
      <c r="AY1038" s="35"/>
      <c r="AZ1038" s="35"/>
      <c r="BA1038" s="35"/>
      <c r="BB1038" s="35"/>
    </row>
    <row r="1039" spans="18:54" s="1" customFormat="1" x14ac:dyDescent="0.25">
      <c r="R1039" s="34"/>
      <c r="Y1039" s="35"/>
      <c r="Z1039" s="35"/>
      <c r="AA1039" s="35"/>
      <c r="AB1039" s="35"/>
      <c r="AC1039" s="35"/>
      <c r="AD1039" s="35"/>
      <c r="AE1039" s="35"/>
      <c r="AF1039" s="35"/>
      <c r="AG1039" s="35"/>
      <c r="AH1039" s="347"/>
      <c r="AI1039" s="347"/>
      <c r="AJ1039" s="35"/>
      <c r="AK1039" s="35"/>
      <c r="AL1039" s="35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5"/>
      <c r="AW1039" s="35"/>
      <c r="AX1039" s="35"/>
      <c r="AY1039" s="35"/>
      <c r="AZ1039" s="35"/>
      <c r="BA1039" s="35"/>
      <c r="BB1039" s="35"/>
    </row>
    <row r="1040" spans="18:54" s="1" customFormat="1" x14ac:dyDescent="0.25">
      <c r="R1040" s="34"/>
      <c r="Y1040" s="35"/>
      <c r="Z1040" s="35"/>
      <c r="AA1040" s="35"/>
      <c r="AB1040" s="35"/>
      <c r="AC1040" s="35"/>
      <c r="AD1040" s="35"/>
      <c r="AE1040" s="35"/>
      <c r="AF1040" s="35"/>
      <c r="AG1040" s="35"/>
      <c r="AH1040" s="347"/>
      <c r="AI1040" s="347"/>
      <c r="AJ1040" s="35"/>
      <c r="AK1040" s="35"/>
      <c r="AL1040" s="35"/>
      <c r="AM1040" s="35"/>
      <c r="AN1040" s="35"/>
      <c r="AO1040" s="35"/>
      <c r="AP1040" s="35"/>
      <c r="AQ1040" s="35"/>
      <c r="AR1040" s="35"/>
      <c r="AS1040" s="35"/>
      <c r="AT1040" s="35"/>
      <c r="AU1040" s="35"/>
      <c r="AV1040" s="35"/>
      <c r="AW1040" s="35"/>
      <c r="AX1040" s="35"/>
      <c r="AY1040" s="35"/>
      <c r="AZ1040" s="35"/>
      <c r="BA1040" s="35"/>
      <c r="BB1040" s="35"/>
    </row>
    <row r="1041" spans="18:54" s="1" customFormat="1" x14ac:dyDescent="0.25">
      <c r="R1041" s="34"/>
      <c r="Y1041" s="35"/>
      <c r="Z1041" s="35"/>
      <c r="AA1041" s="35"/>
      <c r="AB1041" s="35"/>
      <c r="AC1041" s="35"/>
      <c r="AD1041" s="35"/>
      <c r="AE1041" s="35"/>
      <c r="AF1041" s="35"/>
      <c r="AG1041" s="35"/>
      <c r="AH1041" s="347"/>
      <c r="AI1041" s="347"/>
      <c r="AJ1041" s="35"/>
      <c r="AK1041" s="35"/>
      <c r="AL1041" s="35"/>
      <c r="AM1041" s="35"/>
      <c r="AN1041" s="35"/>
      <c r="AO1041" s="35"/>
      <c r="AP1041" s="35"/>
      <c r="AQ1041" s="35"/>
      <c r="AR1041" s="35"/>
      <c r="AS1041" s="35"/>
      <c r="AT1041" s="35"/>
      <c r="AU1041" s="35"/>
      <c r="AV1041" s="35"/>
      <c r="AW1041" s="35"/>
      <c r="AX1041" s="35"/>
      <c r="AY1041" s="35"/>
      <c r="AZ1041" s="35"/>
      <c r="BA1041" s="35"/>
      <c r="BB1041" s="35"/>
    </row>
    <row r="1042" spans="18:54" s="1" customFormat="1" x14ac:dyDescent="0.25">
      <c r="R1042" s="34"/>
      <c r="Y1042" s="35"/>
      <c r="Z1042" s="35"/>
      <c r="AA1042" s="35"/>
      <c r="AB1042" s="35"/>
      <c r="AC1042" s="35"/>
      <c r="AD1042" s="35"/>
      <c r="AE1042" s="35"/>
      <c r="AF1042" s="35"/>
      <c r="AG1042" s="35"/>
      <c r="AH1042" s="347"/>
      <c r="AI1042" s="347"/>
      <c r="AJ1042" s="35"/>
      <c r="AK1042" s="35"/>
      <c r="AL1042" s="35"/>
      <c r="AM1042" s="35"/>
      <c r="AN1042" s="35"/>
      <c r="AO1042" s="35"/>
      <c r="AP1042" s="35"/>
      <c r="AQ1042" s="35"/>
      <c r="AR1042" s="35"/>
      <c r="AS1042" s="35"/>
      <c r="AT1042" s="35"/>
      <c r="AU1042" s="35"/>
      <c r="AV1042" s="35"/>
      <c r="AW1042" s="35"/>
      <c r="AX1042" s="35"/>
      <c r="AY1042" s="35"/>
      <c r="AZ1042" s="35"/>
      <c r="BA1042" s="35"/>
      <c r="BB1042" s="35"/>
    </row>
    <row r="1043" spans="18:54" s="1" customFormat="1" x14ac:dyDescent="0.25">
      <c r="R1043" s="34"/>
      <c r="Y1043" s="35"/>
      <c r="Z1043" s="35"/>
      <c r="AA1043" s="35"/>
      <c r="AB1043" s="35"/>
      <c r="AC1043" s="35"/>
      <c r="AD1043" s="35"/>
      <c r="AE1043" s="35"/>
      <c r="AF1043" s="35"/>
      <c r="AG1043" s="35"/>
      <c r="AH1043" s="347"/>
      <c r="AI1043" s="347"/>
      <c r="AJ1043" s="35"/>
      <c r="AK1043" s="35"/>
      <c r="AL1043" s="35"/>
      <c r="AM1043" s="35"/>
      <c r="AN1043" s="35"/>
      <c r="AO1043" s="35"/>
      <c r="AP1043" s="35"/>
      <c r="AQ1043" s="35"/>
      <c r="AR1043" s="35"/>
      <c r="AS1043" s="35"/>
      <c r="AT1043" s="35"/>
      <c r="AU1043" s="35"/>
      <c r="AV1043" s="35"/>
      <c r="AW1043" s="35"/>
      <c r="AX1043" s="35"/>
      <c r="AY1043" s="35"/>
      <c r="AZ1043" s="35"/>
      <c r="BA1043" s="35"/>
      <c r="BB1043" s="35"/>
    </row>
    <row r="1044" spans="18:54" s="1" customFormat="1" x14ac:dyDescent="0.25">
      <c r="R1044" s="34"/>
      <c r="Y1044" s="35"/>
      <c r="Z1044" s="35"/>
      <c r="AA1044" s="35"/>
      <c r="AB1044" s="35"/>
      <c r="AC1044" s="35"/>
      <c r="AD1044" s="35"/>
      <c r="AE1044" s="35"/>
      <c r="AF1044" s="35"/>
      <c r="AG1044" s="35"/>
      <c r="AH1044" s="347"/>
      <c r="AI1044" s="347"/>
      <c r="AJ1044" s="35"/>
      <c r="AK1044" s="35"/>
      <c r="AL1044" s="35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5"/>
      <c r="AW1044" s="35"/>
      <c r="AX1044" s="35"/>
      <c r="AY1044" s="35"/>
      <c r="AZ1044" s="35"/>
      <c r="BA1044" s="35"/>
      <c r="BB1044" s="35"/>
    </row>
    <row r="1045" spans="18:54" s="1" customFormat="1" x14ac:dyDescent="0.25">
      <c r="R1045" s="34"/>
      <c r="Y1045" s="35"/>
      <c r="Z1045" s="35"/>
      <c r="AA1045" s="35"/>
      <c r="AB1045" s="35"/>
      <c r="AC1045" s="35"/>
      <c r="AD1045" s="35"/>
      <c r="AE1045" s="35"/>
      <c r="AF1045" s="35"/>
      <c r="AG1045" s="35"/>
      <c r="AH1045" s="347"/>
      <c r="AI1045" s="347"/>
      <c r="AJ1045" s="35"/>
      <c r="AK1045" s="35"/>
      <c r="AL1045" s="35"/>
      <c r="AM1045" s="35"/>
      <c r="AN1045" s="35"/>
      <c r="AO1045" s="35"/>
      <c r="AP1045" s="35"/>
      <c r="AQ1045" s="35"/>
      <c r="AR1045" s="35"/>
      <c r="AS1045" s="35"/>
      <c r="AT1045" s="35"/>
      <c r="AU1045" s="35"/>
      <c r="AV1045" s="35"/>
      <c r="AW1045" s="35"/>
      <c r="AX1045" s="35"/>
      <c r="AY1045" s="35"/>
      <c r="AZ1045" s="35"/>
      <c r="BA1045" s="35"/>
      <c r="BB1045" s="35"/>
    </row>
    <row r="1046" spans="18:54" s="1" customFormat="1" x14ac:dyDescent="0.25">
      <c r="R1046" s="34"/>
      <c r="Y1046" s="35"/>
      <c r="Z1046" s="35"/>
      <c r="AA1046" s="35"/>
      <c r="AB1046" s="35"/>
      <c r="AC1046" s="35"/>
      <c r="AD1046" s="35"/>
      <c r="AE1046" s="35"/>
      <c r="AF1046" s="35"/>
      <c r="AG1046" s="35"/>
      <c r="AH1046" s="347"/>
      <c r="AI1046" s="347"/>
      <c r="AJ1046" s="35"/>
      <c r="AK1046" s="35"/>
      <c r="AL1046" s="35"/>
      <c r="AM1046" s="35"/>
      <c r="AN1046" s="35"/>
      <c r="AO1046" s="35"/>
      <c r="AP1046" s="35"/>
      <c r="AQ1046" s="35"/>
      <c r="AR1046" s="35"/>
      <c r="AS1046" s="35"/>
      <c r="AT1046" s="35"/>
      <c r="AU1046" s="35"/>
      <c r="AV1046" s="35"/>
      <c r="AW1046" s="35"/>
      <c r="AX1046" s="35"/>
      <c r="AY1046" s="35"/>
      <c r="AZ1046" s="35"/>
      <c r="BA1046" s="35"/>
      <c r="BB1046" s="35"/>
    </row>
    <row r="1047" spans="18:54" s="1" customFormat="1" x14ac:dyDescent="0.25">
      <c r="R1047" s="34"/>
      <c r="Y1047" s="35"/>
      <c r="Z1047" s="35"/>
      <c r="AA1047" s="35"/>
      <c r="AB1047" s="35"/>
      <c r="AC1047" s="35"/>
      <c r="AD1047" s="35"/>
      <c r="AE1047" s="35"/>
      <c r="AF1047" s="35"/>
      <c r="AG1047" s="35"/>
      <c r="AH1047" s="347"/>
      <c r="AI1047" s="347"/>
      <c r="AJ1047" s="35"/>
      <c r="AK1047" s="35"/>
      <c r="AL1047" s="35"/>
      <c r="AM1047" s="35"/>
      <c r="AN1047" s="35"/>
      <c r="AO1047" s="35"/>
      <c r="AP1047" s="35"/>
      <c r="AQ1047" s="35"/>
      <c r="AR1047" s="35"/>
      <c r="AS1047" s="35"/>
      <c r="AT1047" s="35"/>
      <c r="AU1047" s="35"/>
      <c r="AV1047" s="35"/>
      <c r="AW1047" s="35"/>
      <c r="AX1047" s="35"/>
      <c r="AY1047" s="35"/>
      <c r="AZ1047" s="35"/>
      <c r="BA1047" s="35"/>
      <c r="BB1047" s="35"/>
    </row>
    <row r="1048" spans="18:54" s="1" customFormat="1" x14ac:dyDescent="0.25">
      <c r="R1048" s="34"/>
      <c r="Y1048" s="35"/>
      <c r="Z1048" s="35"/>
      <c r="AA1048" s="35"/>
      <c r="AB1048" s="35"/>
      <c r="AC1048" s="35"/>
      <c r="AD1048" s="35"/>
      <c r="AE1048" s="35"/>
      <c r="AF1048" s="35"/>
      <c r="AG1048" s="35"/>
      <c r="AH1048" s="347"/>
      <c r="AI1048" s="347"/>
      <c r="AJ1048" s="35"/>
      <c r="AK1048" s="35"/>
      <c r="AL1048" s="35"/>
      <c r="AM1048" s="35"/>
      <c r="AN1048" s="35"/>
      <c r="AO1048" s="35"/>
      <c r="AP1048" s="35"/>
      <c r="AQ1048" s="35"/>
      <c r="AR1048" s="35"/>
      <c r="AS1048" s="35"/>
      <c r="AT1048" s="35"/>
      <c r="AU1048" s="35"/>
      <c r="AV1048" s="35"/>
      <c r="AW1048" s="35"/>
      <c r="AX1048" s="35"/>
      <c r="AY1048" s="35"/>
      <c r="AZ1048" s="35"/>
      <c r="BA1048" s="35"/>
      <c r="BB1048" s="35"/>
    </row>
    <row r="1049" spans="18:54" s="1" customFormat="1" x14ac:dyDescent="0.25">
      <c r="R1049" s="34"/>
      <c r="Y1049" s="35"/>
      <c r="Z1049" s="35"/>
      <c r="AA1049" s="35"/>
      <c r="AB1049" s="35"/>
      <c r="AC1049" s="35"/>
      <c r="AD1049" s="35"/>
      <c r="AE1049" s="35"/>
      <c r="AF1049" s="35"/>
      <c r="AG1049" s="35"/>
      <c r="AH1049" s="347"/>
      <c r="AI1049" s="347"/>
      <c r="AJ1049" s="35"/>
      <c r="AK1049" s="35"/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35"/>
      <c r="AZ1049" s="35"/>
      <c r="BA1049" s="35"/>
      <c r="BB1049" s="35"/>
    </row>
    <row r="1050" spans="18:54" s="1" customFormat="1" x14ac:dyDescent="0.25">
      <c r="R1050" s="34"/>
      <c r="Y1050" s="35"/>
      <c r="Z1050" s="35"/>
      <c r="AA1050" s="35"/>
      <c r="AB1050" s="35"/>
      <c r="AC1050" s="35"/>
      <c r="AD1050" s="35"/>
      <c r="AE1050" s="35"/>
      <c r="AF1050" s="35"/>
      <c r="AG1050" s="35"/>
      <c r="AH1050" s="347"/>
      <c r="AI1050" s="347"/>
      <c r="AJ1050" s="35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35"/>
      <c r="AZ1050" s="35"/>
      <c r="BA1050" s="35"/>
      <c r="BB1050" s="35"/>
    </row>
    <row r="1051" spans="18:54" s="1" customFormat="1" x14ac:dyDescent="0.25">
      <c r="R1051" s="34"/>
      <c r="Y1051" s="35"/>
      <c r="Z1051" s="35"/>
      <c r="AA1051" s="35"/>
      <c r="AB1051" s="35"/>
      <c r="AC1051" s="35"/>
      <c r="AD1051" s="35"/>
      <c r="AE1051" s="35"/>
      <c r="AF1051" s="35"/>
      <c r="AG1051" s="35"/>
      <c r="AH1051" s="347"/>
      <c r="AI1051" s="347"/>
      <c r="AJ1051" s="35"/>
      <c r="AK1051" s="35"/>
      <c r="AL1051" s="35"/>
      <c r="AM1051" s="35"/>
      <c r="AN1051" s="35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35"/>
      <c r="AZ1051" s="35"/>
      <c r="BA1051" s="35"/>
      <c r="BB1051" s="35"/>
    </row>
    <row r="1052" spans="18:54" s="1" customFormat="1" x14ac:dyDescent="0.25">
      <c r="R1052" s="34"/>
      <c r="Y1052" s="35"/>
      <c r="Z1052" s="35"/>
      <c r="AA1052" s="35"/>
      <c r="AB1052" s="35"/>
      <c r="AC1052" s="35"/>
      <c r="AD1052" s="35"/>
      <c r="AE1052" s="35"/>
      <c r="AF1052" s="35"/>
      <c r="AG1052" s="35"/>
      <c r="AH1052" s="347"/>
      <c r="AI1052" s="347"/>
      <c r="AJ1052" s="35"/>
      <c r="AK1052" s="35"/>
      <c r="AL1052" s="35"/>
      <c r="AM1052" s="35"/>
      <c r="AN1052" s="35"/>
      <c r="AO1052" s="35"/>
      <c r="AP1052" s="35"/>
      <c r="AQ1052" s="35"/>
      <c r="AR1052" s="35"/>
      <c r="AS1052" s="35"/>
      <c r="AT1052" s="35"/>
      <c r="AU1052" s="35"/>
      <c r="AV1052" s="35"/>
      <c r="AW1052" s="35"/>
      <c r="AX1052" s="35"/>
      <c r="AY1052" s="35"/>
      <c r="AZ1052" s="35"/>
      <c r="BA1052" s="35"/>
      <c r="BB1052" s="35"/>
    </row>
    <row r="1053" spans="18:54" s="1" customFormat="1" x14ac:dyDescent="0.25">
      <c r="R1053" s="34"/>
      <c r="Y1053" s="35"/>
      <c r="Z1053" s="35"/>
      <c r="AA1053" s="35"/>
      <c r="AB1053" s="35"/>
      <c r="AC1053" s="35"/>
      <c r="AD1053" s="35"/>
      <c r="AE1053" s="35"/>
      <c r="AF1053" s="35"/>
      <c r="AG1053" s="35"/>
      <c r="AH1053" s="347"/>
      <c r="AI1053" s="347"/>
      <c r="AJ1053" s="35"/>
      <c r="AK1053" s="35"/>
      <c r="AL1053" s="35"/>
      <c r="AM1053" s="35"/>
      <c r="AN1053" s="35"/>
      <c r="AO1053" s="35"/>
      <c r="AP1053" s="35"/>
      <c r="AQ1053" s="35"/>
      <c r="AR1053" s="35"/>
      <c r="AS1053" s="35"/>
      <c r="AT1053" s="35"/>
      <c r="AU1053" s="35"/>
      <c r="AV1053" s="35"/>
      <c r="AW1053" s="35"/>
      <c r="AX1053" s="35"/>
      <c r="AY1053" s="35"/>
      <c r="AZ1053" s="35"/>
      <c r="BA1053" s="35"/>
      <c r="BB1053" s="35"/>
    </row>
    <row r="1054" spans="18:54" s="1" customFormat="1" x14ac:dyDescent="0.25">
      <c r="R1054" s="34"/>
      <c r="Y1054" s="35"/>
      <c r="Z1054" s="35"/>
      <c r="AA1054" s="35"/>
      <c r="AB1054" s="35"/>
      <c r="AC1054" s="35"/>
      <c r="AD1054" s="35"/>
      <c r="AE1054" s="35"/>
      <c r="AF1054" s="35"/>
      <c r="AG1054" s="35"/>
      <c r="AH1054" s="347"/>
      <c r="AI1054" s="347"/>
      <c r="AJ1054" s="35"/>
      <c r="AK1054" s="35"/>
      <c r="AL1054" s="35"/>
      <c r="AM1054" s="35"/>
      <c r="AN1054" s="35"/>
      <c r="AO1054" s="35"/>
      <c r="AP1054" s="35"/>
      <c r="AQ1054" s="35"/>
      <c r="AR1054" s="35"/>
      <c r="AS1054" s="35"/>
      <c r="AT1054" s="35"/>
      <c r="AU1054" s="35"/>
      <c r="AV1054" s="35"/>
      <c r="AW1054" s="35"/>
      <c r="AX1054" s="35"/>
      <c r="AY1054" s="35"/>
      <c r="AZ1054" s="35"/>
      <c r="BA1054" s="35"/>
      <c r="BB1054" s="35"/>
    </row>
    <row r="1055" spans="18:54" s="1" customFormat="1" x14ac:dyDescent="0.25">
      <c r="R1055" s="34"/>
      <c r="Y1055" s="35"/>
      <c r="Z1055" s="35"/>
      <c r="AA1055" s="35"/>
      <c r="AB1055" s="35"/>
      <c r="AC1055" s="35"/>
      <c r="AD1055" s="35"/>
      <c r="AE1055" s="35"/>
      <c r="AF1055" s="35"/>
      <c r="AG1055" s="35"/>
      <c r="AH1055" s="347"/>
      <c r="AI1055" s="347"/>
      <c r="AJ1055" s="35"/>
      <c r="AK1055" s="35"/>
      <c r="AL1055" s="35"/>
      <c r="AM1055" s="35"/>
      <c r="AN1055" s="35"/>
      <c r="AO1055" s="35"/>
      <c r="AP1055" s="35"/>
      <c r="AQ1055" s="35"/>
      <c r="AR1055" s="35"/>
      <c r="AS1055" s="35"/>
      <c r="AT1055" s="35"/>
      <c r="AU1055" s="35"/>
      <c r="AV1055" s="35"/>
      <c r="AW1055" s="35"/>
      <c r="AX1055" s="35"/>
      <c r="AY1055" s="35"/>
      <c r="AZ1055" s="35"/>
      <c r="BA1055" s="35"/>
      <c r="BB1055" s="35"/>
    </row>
    <row r="1056" spans="18:54" s="1" customFormat="1" x14ac:dyDescent="0.25">
      <c r="R1056" s="34"/>
      <c r="Y1056" s="35"/>
      <c r="Z1056" s="35"/>
      <c r="AA1056" s="35"/>
      <c r="AB1056" s="35"/>
      <c r="AC1056" s="35"/>
      <c r="AD1056" s="35"/>
      <c r="AE1056" s="35"/>
      <c r="AF1056" s="35"/>
      <c r="AG1056" s="35"/>
      <c r="AH1056" s="347"/>
      <c r="AI1056" s="347"/>
      <c r="AJ1056" s="35"/>
      <c r="AK1056" s="35"/>
      <c r="AL1056" s="35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5"/>
      <c r="AW1056" s="35"/>
      <c r="AX1056" s="35"/>
      <c r="AY1056" s="35"/>
      <c r="AZ1056" s="35"/>
      <c r="BA1056" s="35"/>
      <c r="BB1056" s="35"/>
    </row>
    <row r="1057" spans="18:54" s="1" customFormat="1" x14ac:dyDescent="0.25">
      <c r="R1057" s="34"/>
      <c r="Y1057" s="35"/>
      <c r="Z1057" s="35"/>
      <c r="AA1057" s="35"/>
      <c r="AB1057" s="35"/>
      <c r="AC1057" s="35"/>
      <c r="AD1057" s="35"/>
      <c r="AE1057" s="35"/>
      <c r="AF1057" s="35"/>
      <c r="AG1057" s="35"/>
      <c r="AH1057" s="347"/>
      <c r="AI1057" s="347"/>
      <c r="AJ1057" s="35"/>
      <c r="AK1057" s="35"/>
      <c r="AL1057" s="35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5"/>
      <c r="AW1057" s="35"/>
      <c r="AX1057" s="35"/>
      <c r="AY1057" s="35"/>
      <c r="AZ1057" s="35"/>
      <c r="BA1057" s="35"/>
      <c r="BB1057" s="35"/>
    </row>
    <row r="1058" spans="18:54" s="1" customFormat="1" x14ac:dyDescent="0.25">
      <c r="R1058" s="34"/>
      <c r="Y1058" s="35"/>
      <c r="Z1058" s="35"/>
      <c r="AA1058" s="35"/>
      <c r="AB1058" s="35"/>
      <c r="AC1058" s="35"/>
      <c r="AD1058" s="35"/>
      <c r="AE1058" s="35"/>
      <c r="AF1058" s="35"/>
      <c r="AG1058" s="35"/>
      <c r="AH1058" s="347"/>
      <c r="AI1058" s="347"/>
      <c r="AJ1058" s="35"/>
      <c r="AK1058" s="35"/>
      <c r="AL1058" s="35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5"/>
      <c r="AW1058" s="35"/>
      <c r="AX1058" s="35"/>
      <c r="AY1058" s="35"/>
      <c r="AZ1058" s="35"/>
      <c r="BA1058" s="35"/>
      <c r="BB1058" s="35"/>
    </row>
    <row r="1059" spans="18:54" s="1" customFormat="1" x14ac:dyDescent="0.25">
      <c r="R1059" s="34"/>
      <c r="Y1059" s="35"/>
      <c r="Z1059" s="35"/>
      <c r="AA1059" s="35"/>
      <c r="AB1059" s="35"/>
      <c r="AC1059" s="35"/>
      <c r="AD1059" s="35"/>
      <c r="AE1059" s="35"/>
      <c r="AF1059" s="35"/>
      <c r="AG1059" s="35"/>
      <c r="AH1059" s="347"/>
      <c r="AI1059" s="347"/>
      <c r="AJ1059" s="35"/>
      <c r="AK1059" s="35"/>
      <c r="AL1059" s="35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5"/>
      <c r="AW1059" s="35"/>
      <c r="AX1059" s="35"/>
      <c r="AY1059" s="35"/>
      <c r="AZ1059" s="35"/>
      <c r="BA1059" s="35"/>
      <c r="BB1059" s="35"/>
    </row>
    <row r="1060" spans="18:54" s="1" customFormat="1" x14ac:dyDescent="0.25">
      <c r="R1060" s="34"/>
      <c r="Y1060" s="35"/>
      <c r="Z1060" s="35"/>
      <c r="AA1060" s="35"/>
      <c r="AB1060" s="35"/>
      <c r="AC1060" s="35"/>
      <c r="AD1060" s="35"/>
      <c r="AE1060" s="35"/>
      <c r="AF1060" s="35"/>
      <c r="AG1060" s="35"/>
      <c r="AH1060" s="347"/>
      <c r="AI1060" s="347"/>
      <c r="AJ1060" s="35"/>
      <c r="AK1060" s="35"/>
      <c r="AL1060" s="35"/>
      <c r="AM1060" s="35"/>
      <c r="AN1060" s="35"/>
      <c r="AO1060" s="35"/>
      <c r="AP1060" s="35"/>
      <c r="AQ1060" s="35"/>
      <c r="AR1060" s="35"/>
      <c r="AS1060" s="35"/>
      <c r="AT1060" s="35"/>
      <c r="AU1060" s="35"/>
      <c r="AV1060" s="35"/>
      <c r="AW1060" s="35"/>
      <c r="AX1060" s="35"/>
      <c r="AY1060" s="35"/>
      <c r="AZ1060" s="35"/>
      <c r="BA1060" s="35"/>
      <c r="BB1060" s="35"/>
    </row>
    <row r="1061" spans="18:54" s="1" customFormat="1" x14ac:dyDescent="0.25">
      <c r="R1061" s="34"/>
      <c r="Y1061" s="35"/>
      <c r="Z1061" s="35"/>
      <c r="AA1061" s="35"/>
      <c r="AB1061" s="35"/>
      <c r="AC1061" s="35"/>
      <c r="AD1061" s="35"/>
      <c r="AE1061" s="35"/>
      <c r="AF1061" s="35"/>
      <c r="AG1061" s="35"/>
      <c r="AH1061" s="347"/>
      <c r="AI1061" s="347"/>
      <c r="AJ1061" s="35"/>
      <c r="AK1061" s="35"/>
      <c r="AL1061" s="35"/>
      <c r="AM1061" s="35"/>
      <c r="AN1061" s="35"/>
      <c r="AO1061" s="35"/>
      <c r="AP1061" s="35"/>
      <c r="AQ1061" s="35"/>
      <c r="AR1061" s="35"/>
      <c r="AS1061" s="35"/>
      <c r="AT1061" s="35"/>
      <c r="AU1061" s="35"/>
      <c r="AV1061" s="35"/>
      <c r="AW1061" s="35"/>
      <c r="AX1061" s="35"/>
      <c r="AY1061" s="35"/>
      <c r="AZ1061" s="35"/>
      <c r="BA1061" s="35"/>
      <c r="BB1061" s="35"/>
    </row>
    <row r="1062" spans="18:54" s="1" customFormat="1" x14ac:dyDescent="0.25">
      <c r="R1062" s="34"/>
      <c r="Y1062" s="35"/>
      <c r="Z1062" s="35"/>
      <c r="AA1062" s="35"/>
      <c r="AB1062" s="35"/>
      <c r="AC1062" s="35"/>
      <c r="AD1062" s="35"/>
      <c r="AE1062" s="35"/>
      <c r="AF1062" s="35"/>
      <c r="AG1062" s="35"/>
      <c r="AH1062" s="347"/>
      <c r="AI1062" s="347"/>
      <c r="AJ1062" s="35"/>
      <c r="AK1062" s="35"/>
      <c r="AL1062" s="35"/>
      <c r="AM1062" s="35"/>
      <c r="AN1062" s="35"/>
      <c r="AO1062" s="35"/>
      <c r="AP1062" s="35"/>
      <c r="AQ1062" s="35"/>
      <c r="AR1062" s="35"/>
      <c r="AS1062" s="35"/>
      <c r="AT1062" s="35"/>
      <c r="AU1062" s="35"/>
      <c r="AV1062" s="35"/>
      <c r="AW1062" s="35"/>
      <c r="AX1062" s="35"/>
      <c r="AY1062" s="35"/>
      <c r="AZ1062" s="35"/>
      <c r="BA1062" s="35"/>
      <c r="BB1062" s="35"/>
    </row>
    <row r="1063" spans="18:54" s="1" customFormat="1" x14ac:dyDescent="0.25">
      <c r="R1063" s="34"/>
      <c r="Y1063" s="35"/>
      <c r="Z1063" s="35"/>
      <c r="AA1063" s="35"/>
      <c r="AB1063" s="35"/>
      <c r="AC1063" s="35"/>
      <c r="AD1063" s="35"/>
      <c r="AE1063" s="35"/>
      <c r="AF1063" s="35"/>
      <c r="AG1063" s="35"/>
      <c r="AH1063" s="347"/>
      <c r="AI1063" s="347"/>
      <c r="AJ1063" s="35"/>
      <c r="AK1063" s="35"/>
      <c r="AL1063" s="35"/>
      <c r="AM1063" s="35"/>
      <c r="AN1063" s="35"/>
      <c r="AO1063" s="35"/>
      <c r="AP1063" s="35"/>
      <c r="AQ1063" s="35"/>
      <c r="AR1063" s="35"/>
      <c r="AS1063" s="35"/>
      <c r="AT1063" s="35"/>
      <c r="AU1063" s="35"/>
      <c r="AV1063" s="35"/>
      <c r="AW1063" s="35"/>
      <c r="AX1063" s="35"/>
      <c r="AY1063" s="35"/>
      <c r="AZ1063" s="35"/>
      <c r="BA1063" s="35"/>
      <c r="BB1063" s="35"/>
    </row>
    <row r="1064" spans="18:54" s="1" customFormat="1" x14ac:dyDescent="0.25">
      <c r="R1064" s="34"/>
      <c r="Y1064" s="35"/>
      <c r="Z1064" s="35"/>
      <c r="AA1064" s="35"/>
      <c r="AB1064" s="35"/>
      <c r="AC1064" s="35"/>
      <c r="AD1064" s="35"/>
      <c r="AE1064" s="35"/>
      <c r="AF1064" s="35"/>
      <c r="AG1064" s="35"/>
      <c r="AH1064" s="347"/>
      <c r="AI1064" s="347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35"/>
      <c r="AT1064" s="35"/>
      <c r="AU1064" s="35"/>
      <c r="AV1064" s="35"/>
      <c r="AW1064" s="35"/>
      <c r="AX1064" s="35"/>
      <c r="AY1064" s="35"/>
      <c r="AZ1064" s="35"/>
      <c r="BA1064" s="35"/>
      <c r="BB1064" s="35"/>
    </row>
    <row r="1065" spans="18:54" s="1" customFormat="1" x14ac:dyDescent="0.25">
      <c r="R1065" s="34"/>
      <c r="Y1065" s="35"/>
      <c r="Z1065" s="35"/>
      <c r="AA1065" s="35"/>
      <c r="AB1065" s="35"/>
      <c r="AC1065" s="35"/>
      <c r="AD1065" s="35"/>
      <c r="AE1065" s="35"/>
      <c r="AF1065" s="35"/>
      <c r="AG1065" s="35"/>
      <c r="AH1065" s="347"/>
      <c r="AI1065" s="347"/>
      <c r="AJ1065" s="35"/>
      <c r="AK1065" s="35"/>
      <c r="AL1065" s="35"/>
      <c r="AM1065" s="35"/>
      <c r="AN1065" s="35"/>
      <c r="AO1065" s="35"/>
      <c r="AP1065" s="35"/>
      <c r="AQ1065" s="35"/>
      <c r="AR1065" s="35"/>
      <c r="AS1065" s="35"/>
      <c r="AT1065" s="35"/>
      <c r="AU1065" s="35"/>
      <c r="AV1065" s="35"/>
      <c r="AW1065" s="35"/>
      <c r="AX1065" s="35"/>
      <c r="AY1065" s="35"/>
      <c r="AZ1065" s="35"/>
      <c r="BA1065" s="35"/>
      <c r="BB1065" s="35"/>
    </row>
    <row r="1066" spans="18:54" s="1" customFormat="1" x14ac:dyDescent="0.25">
      <c r="R1066" s="34"/>
      <c r="Y1066" s="35"/>
      <c r="Z1066" s="35"/>
      <c r="AA1066" s="35"/>
      <c r="AB1066" s="35"/>
      <c r="AC1066" s="35"/>
      <c r="AD1066" s="35"/>
      <c r="AE1066" s="35"/>
      <c r="AF1066" s="35"/>
      <c r="AG1066" s="35"/>
      <c r="AH1066" s="347"/>
      <c r="AI1066" s="347"/>
      <c r="AJ1066" s="35"/>
      <c r="AK1066" s="35"/>
      <c r="AL1066" s="35"/>
      <c r="AM1066" s="35"/>
      <c r="AN1066" s="35"/>
      <c r="AO1066" s="35"/>
      <c r="AP1066" s="35"/>
      <c r="AQ1066" s="35"/>
      <c r="AR1066" s="35"/>
      <c r="AS1066" s="35"/>
      <c r="AT1066" s="35"/>
      <c r="AU1066" s="35"/>
      <c r="AV1066" s="35"/>
      <c r="AW1066" s="35"/>
      <c r="AX1066" s="35"/>
      <c r="AY1066" s="35"/>
      <c r="AZ1066" s="35"/>
      <c r="BA1066" s="35"/>
      <c r="BB1066" s="35"/>
    </row>
    <row r="1067" spans="18:54" s="1" customFormat="1" x14ac:dyDescent="0.25">
      <c r="R1067" s="34"/>
      <c r="Y1067" s="35"/>
      <c r="Z1067" s="35"/>
      <c r="AA1067" s="35"/>
      <c r="AB1067" s="35"/>
      <c r="AC1067" s="35"/>
      <c r="AD1067" s="35"/>
      <c r="AE1067" s="35"/>
      <c r="AF1067" s="35"/>
      <c r="AG1067" s="35"/>
      <c r="AH1067" s="347"/>
      <c r="AI1067" s="347"/>
      <c r="AJ1067" s="35"/>
      <c r="AK1067" s="35"/>
      <c r="AL1067" s="35"/>
      <c r="AM1067" s="35"/>
      <c r="AN1067" s="35"/>
      <c r="AO1067" s="35"/>
      <c r="AP1067" s="35"/>
      <c r="AQ1067" s="35"/>
      <c r="AR1067" s="35"/>
      <c r="AS1067" s="35"/>
      <c r="AT1067" s="35"/>
      <c r="AU1067" s="35"/>
      <c r="AV1067" s="35"/>
      <c r="AW1067" s="35"/>
      <c r="AX1067" s="35"/>
      <c r="AY1067" s="35"/>
      <c r="AZ1067" s="35"/>
      <c r="BA1067" s="35"/>
      <c r="BB1067" s="35"/>
    </row>
    <row r="1068" spans="18:54" s="1" customFormat="1" x14ac:dyDescent="0.25">
      <c r="R1068" s="34"/>
      <c r="Y1068" s="35"/>
      <c r="Z1068" s="35"/>
      <c r="AA1068" s="35"/>
      <c r="AB1068" s="35"/>
      <c r="AC1068" s="35"/>
      <c r="AD1068" s="35"/>
      <c r="AE1068" s="35"/>
      <c r="AF1068" s="35"/>
      <c r="AG1068" s="35"/>
      <c r="AH1068" s="347"/>
      <c r="AI1068" s="347"/>
      <c r="AJ1068" s="35"/>
      <c r="AK1068" s="35"/>
      <c r="AL1068" s="35"/>
      <c r="AM1068" s="35"/>
      <c r="AN1068" s="35"/>
      <c r="AO1068" s="35"/>
      <c r="AP1068" s="35"/>
      <c r="AQ1068" s="35"/>
      <c r="AR1068" s="35"/>
      <c r="AS1068" s="35"/>
      <c r="AT1068" s="35"/>
      <c r="AU1068" s="35"/>
      <c r="AV1068" s="35"/>
      <c r="AW1068" s="35"/>
      <c r="AX1068" s="35"/>
      <c r="AY1068" s="35"/>
      <c r="AZ1068" s="35"/>
      <c r="BA1068" s="35"/>
      <c r="BB1068" s="35"/>
    </row>
    <row r="1069" spans="18:54" s="1" customFormat="1" x14ac:dyDescent="0.25">
      <c r="R1069" s="34"/>
      <c r="Y1069" s="35"/>
      <c r="Z1069" s="35"/>
      <c r="AA1069" s="35"/>
      <c r="AB1069" s="35"/>
      <c r="AC1069" s="35"/>
      <c r="AD1069" s="35"/>
      <c r="AE1069" s="35"/>
      <c r="AF1069" s="35"/>
      <c r="AG1069" s="35"/>
      <c r="AH1069" s="347"/>
      <c r="AI1069" s="347"/>
      <c r="AJ1069" s="35"/>
      <c r="AK1069" s="35"/>
      <c r="AL1069" s="35"/>
      <c r="AM1069" s="35"/>
      <c r="AN1069" s="35"/>
      <c r="AO1069" s="35"/>
      <c r="AP1069" s="35"/>
      <c r="AQ1069" s="35"/>
      <c r="AR1069" s="35"/>
      <c r="AS1069" s="35"/>
      <c r="AT1069" s="35"/>
      <c r="AU1069" s="35"/>
      <c r="AV1069" s="35"/>
      <c r="AW1069" s="35"/>
      <c r="AX1069" s="35"/>
      <c r="AY1069" s="35"/>
      <c r="AZ1069" s="35"/>
      <c r="BA1069" s="35"/>
      <c r="BB1069" s="35"/>
    </row>
    <row r="1070" spans="18:54" s="1" customFormat="1" x14ac:dyDescent="0.25">
      <c r="R1070" s="34"/>
      <c r="Y1070" s="35"/>
      <c r="Z1070" s="35"/>
      <c r="AA1070" s="35"/>
      <c r="AB1070" s="35"/>
      <c r="AC1070" s="35"/>
      <c r="AD1070" s="35"/>
      <c r="AE1070" s="35"/>
      <c r="AF1070" s="35"/>
      <c r="AG1070" s="35"/>
      <c r="AH1070" s="347"/>
      <c r="AI1070" s="347"/>
      <c r="AJ1070" s="35"/>
      <c r="AK1070" s="35"/>
      <c r="AL1070" s="35"/>
      <c r="AM1070" s="35"/>
      <c r="AN1070" s="35"/>
      <c r="AO1070" s="35"/>
      <c r="AP1070" s="35"/>
      <c r="AQ1070" s="35"/>
      <c r="AR1070" s="35"/>
      <c r="AS1070" s="35"/>
      <c r="AT1070" s="35"/>
      <c r="AU1070" s="35"/>
      <c r="AV1070" s="35"/>
      <c r="AW1070" s="35"/>
      <c r="AX1070" s="35"/>
      <c r="AY1070" s="35"/>
      <c r="AZ1070" s="35"/>
      <c r="BA1070" s="35"/>
      <c r="BB1070" s="35"/>
    </row>
    <row r="1071" spans="18:54" s="1" customFormat="1" x14ac:dyDescent="0.25">
      <c r="R1071" s="34"/>
      <c r="Y1071" s="35"/>
      <c r="Z1071" s="35"/>
      <c r="AA1071" s="35"/>
      <c r="AB1071" s="35"/>
      <c r="AC1071" s="35"/>
      <c r="AD1071" s="35"/>
      <c r="AE1071" s="35"/>
      <c r="AF1071" s="35"/>
      <c r="AG1071" s="35"/>
      <c r="AH1071" s="347"/>
      <c r="AI1071" s="347"/>
      <c r="AJ1071" s="35"/>
      <c r="AK1071" s="35"/>
      <c r="AL1071" s="35"/>
      <c r="AM1071" s="35"/>
      <c r="AN1071" s="35"/>
      <c r="AO1071" s="35"/>
      <c r="AP1071" s="35"/>
      <c r="AQ1071" s="35"/>
      <c r="AR1071" s="35"/>
      <c r="AS1071" s="35"/>
      <c r="AT1071" s="35"/>
      <c r="AU1071" s="35"/>
      <c r="AV1071" s="35"/>
      <c r="AW1071" s="35"/>
      <c r="AX1071" s="35"/>
      <c r="AY1071" s="35"/>
      <c r="AZ1071" s="35"/>
      <c r="BA1071" s="35"/>
      <c r="BB1071" s="35"/>
    </row>
    <row r="1072" spans="18:54" s="1" customFormat="1" x14ac:dyDescent="0.25">
      <c r="R1072" s="34"/>
      <c r="Y1072" s="35"/>
      <c r="Z1072" s="35"/>
      <c r="AA1072" s="35"/>
      <c r="AB1072" s="35"/>
      <c r="AC1072" s="35"/>
      <c r="AD1072" s="35"/>
      <c r="AE1072" s="35"/>
      <c r="AF1072" s="35"/>
      <c r="AG1072" s="35"/>
      <c r="AH1072" s="347"/>
      <c r="AI1072" s="347"/>
      <c r="AJ1072" s="35"/>
      <c r="AK1072" s="35"/>
      <c r="AL1072" s="35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5"/>
      <c r="AW1072" s="35"/>
      <c r="AX1072" s="35"/>
      <c r="AY1072" s="35"/>
      <c r="AZ1072" s="35"/>
      <c r="BA1072" s="35"/>
      <c r="BB1072" s="35"/>
    </row>
    <row r="1073" spans="18:54" s="1" customFormat="1" x14ac:dyDescent="0.25">
      <c r="R1073" s="34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47"/>
      <c r="AI1073" s="347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  <c r="AZ1073" s="35"/>
      <c r="BA1073" s="35"/>
      <c r="BB1073" s="35"/>
    </row>
    <row r="1074" spans="18:54" s="1" customFormat="1" x14ac:dyDescent="0.25">
      <c r="R1074" s="34"/>
      <c r="Y1074" s="35"/>
      <c r="Z1074" s="35"/>
      <c r="AA1074" s="35"/>
      <c r="AB1074" s="35"/>
      <c r="AC1074" s="35"/>
      <c r="AD1074" s="35"/>
      <c r="AE1074" s="35"/>
      <c r="AF1074" s="35"/>
      <c r="AG1074" s="35"/>
      <c r="AH1074" s="347"/>
      <c r="AI1074" s="347"/>
      <c r="AJ1074" s="35"/>
      <c r="AK1074" s="35"/>
      <c r="AL1074" s="35"/>
      <c r="AM1074" s="35"/>
      <c r="AN1074" s="35"/>
      <c r="AO1074" s="35"/>
      <c r="AP1074" s="35"/>
      <c r="AQ1074" s="35"/>
      <c r="AR1074" s="35"/>
      <c r="AS1074" s="35"/>
      <c r="AT1074" s="35"/>
      <c r="AU1074" s="35"/>
      <c r="AV1074" s="35"/>
      <c r="AW1074" s="35"/>
      <c r="AX1074" s="35"/>
      <c r="AY1074" s="35"/>
      <c r="AZ1074" s="35"/>
      <c r="BA1074" s="35"/>
      <c r="BB1074" s="35"/>
    </row>
    <row r="1075" spans="18:54" s="1" customFormat="1" x14ac:dyDescent="0.25">
      <c r="R1075" s="34"/>
      <c r="Y1075" s="35"/>
      <c r="Z1075" s="35"/>
      <c r="AA1075" s="35"/>
      <c r="AB1075" s="35"/>
      <c r="AC1075" s="35"/>
      <c r="AD1075" s="35"/>
      <c r="AE1075" s="35"/>
      <c r="AF1075" s="35"/>
      <c r="AG1075" s="35"/>
      <c r="AH1075" s="347"/>
      <c r="AI1075" s="347"/>
      <c r="AJ1075" s="35"/>
      <c r="AK1075" s="35"/>
      <c r="AL1075" s="35"/>
      <c r="AM1075" s="35"/>
      <c r="AN1075" s="35"/>
      <c r="AO1075" s="35"/>
      <c r="AP1075" s="35"/>
      <c r="AQ1075" s="35"/>
      <c r="AR1075" s="35"/>
      <c r="AS1075" s="35"/>
      <c r="AT1075" s="35"/>
      <c r="AU1075" s="35"/>
      <c r="AV1075" s="35"/>
      <c r="AW1075" s="35"/>
      <c r="AX1075" s="35"/>
      <c r="AY1075" s="35"/>
      <c r="AZ1075" s="35"/>
      <c r="BA1075" s="35"/>
      <c r="BB1075" s="35"/>
    </row>
    <row r="1076" spans="18:54" s="1" customFormat="1" x14ac:dyDescent="0.25">
      <c r="R1076" s="34"/>
      <c r="Y1076" s="35"/>
      <c r="Z1076" s="35"/>
      <c r="AA1076" s="35"/>
      <c r="AB1076" s="35"/>
      <c r="AC1076" s="35"/>
      <c r="AD1076" s="35"/>
      <c r="AE1076" s="35"/>
      <c r="AF1076" s="35"/>
      <c r="AG1076" s="35"/>
      <c r="AH1076" s="347"/>
      <c r="AI1076" s="347"/>
      <c r="AJ1076" s="35"/>
      <c r="AK1076" s="35"/>
      <c r="AL1076" s="35"/>
      <c r="AM1076" s="35"/>
      <c r="AN1076" s="35"/>
      <c r="AO1076" s="35"/>
      <c r="AP1076" s="35"/>
      <c r="AQ1076" s="35"/>
      <c r="AR1076" s="35"/>
      <c r="AS1076" s="35"/>
      <c r="AT1076" s="35"/>
      <c r="AU1076" s="35"/>
      <c r="AV1076" s="35"/>
      <c r="AW1076" s="35"/>
      <c r="AX1076" s="35"/>
      <c r="AY1076" s="35"/>
      <c r="AZ1076" s="35"/>
      <c r="BA1076" s="35"/>
      <c r="BB1076" s="35"/>
    </row>
    <row r="1077" spans="18:54" s="1" customFormat="1" x14ac:dyDescent="0.25">
      <c r="R1077" s="34"/>
      <c r="Y1077" s="35"/>
      <c r="Z1077" s="35"/>
      <c r="AA1077" s="35"/>
      <c r="AB1077" s="35"/>
      <c r="AC1077" s="35"/>
      <c r="AD1077" s="35"/>
      <c r="AE1077" s="35"/>
      <c r="AF1077" s="35"/>
      <c r="AG1077" s="35"/>
      <c r="AH1077" s="347"/>
      <c r="AI1077" s="347"/>
      <c r="AJ1077" s="35"/>
      <c r="AK1077" s="35"/>
      <c r="AL1077" s="35"/>
      <c r="AM1077" s="35"/>
      <c r="AN1077" s="35"/>
      <c r="AO1077" s="35"/>
      <c r="AP1077" s="35"/>
      <c r="AQ1077" s="35"/>
      <c r="AR1077" s="35"/>
      <c r="AS1077" s="35"/>
      <c r="AT1077" s="35"/>
      <c r="AU1077" s="35"/>
      <c r="AV1077" s="35"/>
      <c r="AW1077" s="35"/>
      <c r="AX1077" s="35"/>
      <c r="AY1077" s="35"/>
      <c r="AZ1077" s="35"/>
      <c r="BA1077" s="35"/>
      <c r="BB1077" s="35"/>
    </row>
    <row r="1078" spans="18:54" s="1" customFormat="1" x14ac:dyDescent="0.25">
      <c r="R1078" s="34"/>
      <c r="Y1078" s="35"/>
      <c r="Z1078" s="35"/>
      <c r="AA1078" s="35"/>
      <c r="AB1078" s="35"/>
      <c r="AC1078" s="35"/>
      <c r="AD1078" s="35"/>
      <c r="AE1078" s="35"/>
      <c r="AF1078" s="35"/>
      <c r="AG1078" s="35"/>
      <c r="AH1078" s="347"/>
      <c r="AI1078" s="347"/>
      <c r="AJ1078" s="35"/>
      <c r="AK1078" s="35"/>
      <c r="AL1078" s="35"/>
      <c r="AM1078" s="35"/>
      <c r="AN1078" s="35"/>
      <c r="AO1078" s="35"/>
      <c r="AP1078" s="35"/>
      <c r="AQ1078" s="35"/>
      <c r="AR1078" s="35"/>
      <c r="AS1078" s="35"/>
      <c r="AT1078" s="35"/>
      <c r="AU1078" s="35"/>
      <c r="AV1078" s="35"/>
      <c r="AW1078" s="35"/>
      <c r="AX1078" s="35"/>
      <c r="AY1078" s="35"/>
      <c r="AZ1078" s="35"/>
      <c r="BA1078" s="35"/>
      <c r="BB1078" s="35"/>
    </row>
    <row r="1079" spans="18:54" s="1" customFormat="1" x14ac:dyDescent="0.25">
      <c r="R1079" s="34"/>
      <c r="Y1079" s="35"/>
      <c r="Z1079" s="35"/>
      <c r="AA1079" s="35"/>
      <c r="AB1079" s="35"/>
      <c r="AC1079" s="35"/>
      <c r="AD1079" s="35"/>
      <c r="AE1079" s="35"/>
      <c r="AF1079" s="35"/>
      <c r="AG1079" s="35"/>
      <c r="AH1079" s="347"/>
      <c r="AI1079" s="347"/>
      <c r="AJ1079" s="35"/>
      <c r="AK1079" s="35"/>
      <c r="AL1079" s="35"/>
      <c r="AM1079" s="35"/>
      <c r="AN1079" s="35"/>
      <c r="AO1079" s="35"/>
      <c r="AP1079" s="35"/>
      <c r="AQ1079" s="35"/>
      <c r="AR1079" s="35"/>
      <c r="AS1079" s="35"/>
      <c r="AT1079" s="35"/>
      <c r="AU1079" s="35"/>
      <c r="AV1079" s="35"/>
      <c r="AW1079" s="35"/>
      <c r="AX1079" s="35"/>
      <c r="AY1079" s="35"/>
      <c r="AZ1079" s="35"/>
      <c r="BA1079" s="35"/>
      <c r="BB1079" s="35"/>
    </row>
    <row r="1080" spans="18:54" s="1" customFormat="1" x14ac:dyDescent="0.25">
      <c r="R1080" s="34"/>
      <c r="Y1080" s="35"/>
      <c r="Z1080" s="35"/>
      <c r="AA1080" s="35"/>
      <c r="AB1080" s="35"/>
      <c r="AC1080" s="35"/>
      <c r="AD1080" s="35"/>
      <c r="AE1080" s="35"/>
      <c r="AF1080" s="35"/>
      <c r="AG1080" s="35"/>
      <c r="AH1080" s="347"/>
      <c r="AI1080" s="347"/>
      <c r="AJ1080" s="35"/>
      <c r="AK1080" s="35"/>
      <c r="AL1080" s="35"/>
      <c r="AM1080" s="35"/>
      <c r="AN1080" s="35"/>
      <c r="AO1080" s="35"/>
      <c r="AP1080" s="35"/>
      <c r="AQ1080" s="35"/>
      <c r="AR1080" s="35"/>
      <c r="AS1080" s="35"/>
      <c r="AT1080" s="35"/>
      <c r="AU1080" s="35"/>
      <c r="AV1080" s="35"/>
      <c r="AW1080" s="35"/>
      <c r="AX1080" s="35"/>
      <c r="AY1080" s="35"/>
      <c r="AZ1080" s="35"/>
      <c r="BA1080" s="35"/>
      <c r="BB1080" s="35"/>
    </row>
    <row r="1081" spans="18:54" s="1" customFormat="1" x14ac:dyDescent="0.25">
      <c r="R1081" s="34"/>
      <c r="Y1081" s="35"/>
      <c r="Z1081" s="35"/>
      <c r="AA1081" s="35"/>
      <c r="AB1081" s="35"/>
      <c r="AC1081" s="35"/>
      <c r="AD1081" s="35"/>
      <c r="AE1081" s="35"/>
      <c r="AF1081" s="35"/>
      <c r="AG1081" s="35"/>
      <c r="AH1081" s="347"/>
      <c r="AI1081" s="347"/>
      <c r="AJ1081" s="35"/>
      <c r="AK1081" s="35"/>
      <c r="AL1081" s="35"/>
      <c r="AM1081" s="35"/>
      <c r="AN1081" s="35"/>
      <c r="AO1081" s="35"/>
      <c r="AP1081" s="35"/>
      <c r="AQ1081" s="35"/>
      <c r="AR1081" s="35"/>
      <c r="AS1081" s="35"/>
      <c r="AT1081" s="35"/>
      <c r="AU1081" s="35"/>
      <c r="AV1081" s="35"/>
      <c r="AW1081" s="35"/>
      <c r="AX1081" s="35"/>
      <c r="AY1081" s="35"/>
      <c r="AZ1081" s="35"/>
      <c r="BA1081" s="35"/>
      <c r="BB1081" s="35"/>
    </row>
    <row r="1082" spans="18:54" s="1" customFormat="1" x14ac:dyDescent="0.25">
      <c r="R1082" s="34"/>
      <c r="Y1082" s="35"/>
      <c r="Z1082" s="35"/>
      <c r="AA1082" s="35"/>
      <c r="AB1082" s="35"/>
      <c r="AC1082" s="35"/>
      <c r="AD1082" s="35"/>
      <c r="AE1082" s="35"/>
      <c r="AF1082" s="35"/>
      <c r="AG1082" s="35"/>
      <c r="AH1082" s="347"/>
      <c r="AI1082" s="347"/>
      <c r="AJ1082" s="35"/>
      <c r="AK1082" s="35"/>
      <c r="AL1082" s="35"/>
      <c r="AM1082" s="35"/>
      <c r="AN1082" s="35"/>
      <c r="AO1082" s="35"/>
      <c r="AP1082" s="35"/>
      <c r="AQ1082" s="35"/>
      <c r="AR1082" s="35"/>
      <c r="AS1082" s="35"/>
      <c r="AT1082" s="35"/>
      <c r="AU1082" s="35"/>
      <c r="AV1082" s="35"/>
      <c r="AW1082" s="35"/>
      <c r="AX1082" s="35"/>
      <c r="AY1082" s="35"/>
      <c r="AZ1082" s="35"/>
      <c r="BA1082" s="35"/>
      <c r="BB1082" s="35"/>
    </row>
    <row r="1083" spans="18:54" s="1" customFormat="1" x14ac:dyDescent="0.25">
      <c r="R1083" s="34"/>
      <c r="Y1083" s="35"/>
      <c r="Z1083" s="35"/>
      <c r="AA1083" s="35"/>
      <c r="AB1083" s="35"/>
      <c r="AC1083" s="35"/>
      <c r="AD1083" s="35"/>
      <c r="AE1083" s="35"/>
      <c r="AF1083" s="35"/>
      <c r="AG1083" s="35"/>
      <c r="AH1083" s="347"/>
      <c r="AI1083" s="347"/>
      <c r="AJ1083" s="35"/>
      <c r="AK1083" s="35"/>
      <c r="AL1083" s="35"/>
      <c r="AM1083" s="35"/>
      <c r="AN1083" s="35"/>
      <c r="AO1083" s="35"/>
      <c r="AP1083" s="35"/>
      <c r="AQ1083" s="35"/>
      <c r="AR1083" s="35"/>
      <c r="AS1083" s="35"/>
      <c r="AT1083" s="35"/>
      <c r="AU1083" s="35"/>
      <c r="AV1083" s="35"/>
      <c r="AW1083" s="35"/>
      <c r="AX1083" s="35"/>
      <c r="AY1083" s="35"/>
      <c r="AZ1083" s="35"/>
      <c r="BA1083" s="35"/>
      <c r="BB1083" s="35"/>
    </row>
    <row r="1084" spans="18:54" s="1" customFormat="1" x14ac:dyDescent="0.25">
      <c r="R1084" s="34"/>
      <c r="Y1084" s="35"/>
      <c r="Z1084" s="35"/>
      <c r="AA1084" s="35"/>
      <c r="AB1084" s="35"/>
      <c r="AC1084" s="35"/>
      <c r="AD1084" s="35"/>
      <c r="AE1084" s="35"/>
      <c r="AF1084" s="35"/>
      <c r="AG1084" s="35"/>
      <c r="AH1084" s="347"/>
      <c r="AI1084" s="347"/>
      <c r="AJ1084" s="35"/>
      <c r="AK1084" s="35"/>
      <c r="AL1084" s="35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5"/>
      <c r="AW1084" s="35"/>
      <c r="AX1084" s="35"/>
      <c r="AY1084" s="35"/>
      <c r="AZ1084" s="35"/>
      <c r="BA1084" s="35"/>
      <c r="BB1084" s="35"/>
    </row>
    <row r="1085" spans="18:54" s="1" customFormat="1" x14ac:dyDescent="0.25">
      <c r="R1085" s="34"/>
      <c r="Y1085" s="35"/>
      <c r="Z1085" s="35"/>
      <c r="AA1085" s="35"/>
      <c r="AB1085" s="35"/>
      <c r="AC1085" s="35"/>
      <c r="AD1085" s="35"/>
      <c r="AE1085" s="35"/>
      <c r="AF1085" s="35"/>
      <c r="AG1085" s="35"/>
      <c r="AH1085" s="347"/>
      <c r="AI1085" s="347"/>
      <c r="AJ1085" s="35"/>
      <c r="AK1085" s="35"/>
      <c r="AL1085" s="35"/>
      <c r="AM1085" s="35"/>
      <c r="AN1085" s="35"/>
      <c r="AO1085" s="35"/>
      <c r="AP1085" s="35"/>
      <c r="AQ1085" s="35"/>
      <c r="AR1085" s="35"/>
      <c r="AS1085" s="35"/>
      <c r="AT1085" s="35"/>
      <c r="AU1085" s="35"/>
      <c r="AV1085" s="35"/>
      <c r="AW1085" s="35"/>
      <c r="AX1085" s="35"/>
      <c r="AY1085" s="35"/>
      <c r="AZ1085" s="35"/>
      <c r="BA1085" s="35"/>
      <c r="BB1085" s="35"/>
    </row>
    <row r="1086" spans="18:54" s="1" customFormat="1" x14ac:dyDescent="0.25">
      <c r="R1086" s="34"/>
      <c r="Y1086" s="35"/>
      <c r="Z1086" s="35"/>
      <c r="AA1086" s="35"/>
      <c r="AB1086" s="35"/>
      <c r="AC1086" s="35"/>
      <c r="AD1086" s="35"/>
      <c r="AE1086" s="35"/>
      <c r="AF1086" s="35"/>
      <c r="AG1086" s="35"/>
      <c r="AH1086" s="347"/>
      <c r="AI1086" s="347"/>
      <c r="AJ1086" s="35"/>
      <c r="AK1086" s="35"/>
      <c r="AL1086" s="35"/>
      <c r="AM1086" s="35"/>
      <c r="AN1086" s="35"/>
      <c r="AO1086" s="35"/>
      <c r="AP1086" s="35"/>
      <c r="AQ1086" s="35"/>
      <c r="AR1086" s="35"/>
      <c r="AS1086" s="35"/>
      <c r="AT1086" s="35"/>
      <c r="AU1086" s="35"/>
      <c r="AV1086" s="35"/>
      <c r="AW1086" s="35"/>
      <c r="AX1086" s="35"/>
      <c r="AY1086" s="35"/>
      <c r="AZ1086" s="35"/>
      <c r="BA1086" s="35"/>
      <c r="BB1086" s="35"/>
    </row>
    <row r="1087" spans="18:54" s="1" customFormat="1" x14ac:dyDescent="0.25">
      <c r="R1087" s="34"/>
      <c r="Y1087" s="35"/>
      <c r="Z1087" s="35"/>
      <c r="AA1087" s="35"/>
      <c r="AB1087" s="35"/>
      <c r="AC1087" s="35"/>
      <c r="AD1087" s="35"/>
      <c r="AE1087" s="35"/>
      <c r="AF1087" s="35"/>
      <c r="AG1087" s="35"/>
      <c r="AH1087" s="347"/>
      <c r="AI1087" s="347"/>
      <c r="AJ1087" s="35"/>
      <c r="AK1087" s="35"/>
      <c r="AL1087" s="35"/>
      <c r="AM1087" s="35"/>
      <c r="AN1087" s="35"/>
      <c r="AO1087" s="35"/>
      <c r="AP1087" s="35"/>
      <c r="AQ1087" s="35"/>
      <c r="AR1087" s="35"/>
      <c r="AS1087" s="35"/>
      <c r="AT1087" s="35"/>
      <c r="AU1087" s="35"/>
      <c r="AV1087" s="35"/>
      <c r="AW1087" s="35"/>
      <c r="AX1087" s="35"/>
      <c r="AY1087" s="35"/>
      <c r="AZ1087" s="35"/>
      <c r="BA1087" s="35"/>
      <c r="BB1087" s="35"/>
    </row>
    <row r="1088" spans="18:54" s="1" customFormat="1" x14ac:dyDescent="0.25">
      <c r="R1088" s="34"/>
      <c r="Y1088" s="35"/>
      <c r="Z1088" s="35"/>
      <c r="AA1088" s="35"/>
      <c r="AB1088" s="35"/>
      <c r="AC1088" s="35"/>
      <c r="AD1088" s="35"/>
      <c r="AE1088" s="35"/>
      <c r="AF1088" s="35"/>
      <c r="AG1088" s="35"/>
      <c r="AH1088" s="347"/>
      <c r="AI1088" s="347"/>
      <c r="AJ1088" s="35"/>
      <c r="AK1088" s="35"/>
      <c r="AL1088" s="35"/>
      <c r="AM1088" s="35"/>
      <c r="AN1088" s="35"/>
      <c r="AO1088" s="35"/>
      <c r="AP1088" s="35"/>
      <c r="AQ1088" s="35"/>
      <c r="AR1088" s="35"/>
      <c r="AS1088" s="35"/>
      <c r="AT1088" s="35"/>
      <c r="AU1088" s="35"/>
      <c r="AV1088" s="35"/>
      <c r="AW1088" s="35"/>
      <c r="AX1088" s="35"/>
      <c r="AY1088" s="35"/>
      <c r="AZ1088" s="35"/>
      <c r="BA1088" s="35"/>
      <c r="BB1088" s="35"/>
    </row>
    <row r="1089" spans="18:54" s="1" customFormat="1" x14ac:dyDescent="0.25">
      <c r="R1089" s="34"/>
      <c r="Y1089" s="35"/>
      <c r="Z1089" s="35"/>
      <c r="AA1089" s="35"/>
      <c r="AB1089" s="35"/>
      <c r="AC1089" s="35"/>
      <c r="AD1089" s="35"/>
      <c r="AE1089" s="35"/>
      <c r="AF1089" s="35"/>
      <c r="AG1089" s="35"/>
      <c r="AH1089" s="347"/>
      <c r="AI1089" s="347"/>
      <c r="AJ1089" s="35"/>
      <c r="AK1089" s="35"/>
      <c r="AL1089" s="35"/>
      <c r="AM1089" s="35"/>
      <c r="AN1089" s="35"/>
      <c r="AO1089" s="35"/>
      <c r="AP1089" s="35"/>
      <c r="AQ1089" s="35"/>
      <c r="AR1089" s="35"/>
      <c r="AS1089" s="35"/>
      <c r="AT1089" s="35"/>
      <c r="AU1089" s="35"/>
      <c r="AV1089" s="35"/>
      <c r="AW1089" s="35"/>
      <c r="AX1089" s="35"/>
      <c r="AY1089" s="35"/>
      <c r="AZ1089" s="35"/>
      <c r="BA1089" s="35"/>
      <c r="BB1089" s="35"/>
    </row>
    <row r="1090" spans="18:54" s="1" customFormat="1" x14ac:dyDescent="0.25">
      <c r="R1090" s="34"/>
      <c r="Y1090" s="35"/>
      <c r="Z1090" s="35"/>
      <c r="AA1090" s="35"/>
      <c r="AB1090" s="35"/>
      <c r="AC1090" s="35"/>
      <c r="AD1090" s="35"/>
      <c r="AE1090" s="35"/>
      <c r="AF1090" s="35"/>
      <c r="AG1090" s="35"/>
      <c r="AH1090" s="347"/>
      <c r="AI1090" s="347"/>
      <c r="AJ1090" s="35"/>
      <c r="AK1090" s="35"/>
      <c r="AL1090" s="35"/>
      <c r="AM1090" s="35"/>
      <c r="AN1090" s="35"/>
      <c r="AO1090" s="35"/>
      <c r="AP1090" s="35"/>
      <c r="AQ1090" s="35"/>
      <c r="AR1090" s="35"/>
      <c r="AS1090" s="35"/>
      <c r="AT1090" s="35"/>
      <c r="AU1090" s="35"/>
      <c r="AV1090" s="35"/>
      <c r="AW1090" s="35"/>
      <c r="AX1090" s="35"/>
      <c r="AY1090" s="35"/>
      <c r="AZ1090" s="35"/>
      <c r="BA1090" s="35"/>
      <c r="BB1090" s="35"/>
    </row>
    <row r="1091" spans="18:54" s="1" customFormat="1" x14ac:dyDescent="0.25">
      <c r="R1091" s="34"/>
      <c r="Y1091" s="35"/>
      <c r="Z1091" s="35"/>
      <c r="AA1091" s="35"/>
      <c r="AB1091" s="35"/>
      <c r="AC1091" s="35"/>
      <c r="AD1091" s="35"/>
      <c r="AE1091" s="35"/>
      <c r="AF1091" s="35"/>
      <c r="AG1091" s="35"/>
      <c r="AH1091" s="347"/>
      <c r="AI1091" s="347"/>
      <c r="AJ1091" s="35"/>
      <c r="AK1091" s="35"/>
      <c r="AL1091" s="35"/>
      <c r="AM1091" s="35"/>
      <c r="AN1091" s="35"/>
      <c r="AO1091" s="35"/>
      <c r="AP1091" s="35"/>
      <c r="AQ1091" s="35"/>
      <c r="AR1091" s="35"/>
      <c r="AS1091" s="35"/>
      <c r="AT1091" s="35"/>
      <c r="AU1091" s="35"/>
      <c r="AV1091" s="35"/>
      <c r="AW1091" s="35"/>
      <c r="AX1091" s="35"/>
      <c r="AY1091" s="35"/>
      <c r="AZ1091" s="35"/>
      <c r="BA1091" s="35"/>
      <c r="BB1091" s="35"/>
    </row>
    <row r="1092" spans="18:54" s="1" customFormat="1" x14ac:dyDescent="0.25">
      <c r="R1092" s="34"/>
      <c r="Y1092" s="35"/>
      <c r="Z1092" s="35"/>
      <c r="AA1092" s="35"/>
      <c r="AB1092" s="35"/>
      <c r="AC1092" s="35"/>
      <c r="AD1092" s="35"/>
      <c r="AE1092" s="35"/>
      <c r="AF1092" s="35"/>
      <c r="AG1092" s="35"/>
      <c r="AH1092" s="347"/>
      <c r="AI1092" s="347"/>
      <c r="AJ1092" s="35"/>
      <c r="AK1092" s="35"/>
      <c r="AL1092" s="35"/>
      <c r="AM1092" s="35"/>
      <c r="AN1092" s="35"/>
      <c r="AO1092" s="35"/>
      <c r="AP1092" s="35"/>
      <c r="AQ1092" s="35"/>
      <c r="AR1092" s="35"/>
      <c r="AS1092" s="35"/>
      <c r="AT1092" s="35"/>
      <c r="AU1092" s="35"/>
      <c r="AV1092" s="35"/>
      <c r="AW1092" s="35"/>
      <c r="AX1092" s="35"/>
      <c r="AY1092" s="35"/>
      <c r="AZ1092" s="35"/>
      <c r="BA1092" s="35"/>
      <c r="BB1092" s="35"/>
    </row>
    <row r="1093" spans="18:54" s="1" customFormat="1" x14ac:dyDescent="0.25">
      <c r="R1093" s="34"/>
      <c r="Y1093" s="35"/>
      <c r="Z1093" s="35"/>
      <c r="AA1093" s="35"/>
      <c r="AB1093" s="35"/>
      <c r="AC1093" s="35"/>
      <c r="AD1093" s="35"/>
      <c r="AE1093" s="35"/>
      <c r="AF1093" s="35"/>
      <c r="AG1093" s="35"/>
      <c r="AH1093" s="347"/>
      <c r="AI1093" s="347"/>
      <c r="AJ1093" s="35"/>
      <c r="AK1093" s="35"/>
      <c r="AL1093" s="35"/>
      <c r="AM1093" s="35"/>
      <c r="AN1093" s="35"/>
      <c r="AO1093" s="35"/>
      <c r="AP1093" s="35"/>
      <c r="AQ1093" s="35"/>
      <c r="AR1093" s="35"/>
      <c r="AS1093" s="35"/>
      <c r="AT1093" s="35"/>
      <c r="AU1093" s="35"/>
      <c r="AV1093" s="35"/>
      <c r="AW1093" s="35"/>
      <c r="AX1093" s="35"/>
      <c r="AY1093" s="35"/>
      <c r="AZ1093" s="35"/>
      <c r="BA1093" s="35"/>
      <c r="BB1093" s="35"/>
    </row>
    <row r="1094" spans="18:54" s="1" customFormat="1" x14ac:dyDescent="0.25">
      <c r="R1094" s="34"/>
      <c r="Y1094" s="35"/>
      <c r="Z1094" s="35"/>
      <c r="AA1094" s="35"/>
      <c r="AB1094" s="35"/>
      <c r="AC1094" s="35"/>
      <c r="AD1094" s="35"/>
      <c r="AE1094" s="35"/>
      <c r="AF1094" s="35"/>
      <c r="AG1094" s="35"/>
      <c r="AH1094" s="347"/>
      <c r="AI1094" s="347"/>
      <c r="AJ1094" s="35"/>
      <c r="AK1094" s="35"/>
      <c r="AL1094" s="35"/>
      <c r="AM1094" s="35"/>
      <c r="AN1094" s="35"/>
      <c r="AO1094" s="35"/>
      <c r="AP1094" s="35"/>
      <c r="AQ1094" s="35"/>
      <c r="AR1094" s="35"/>
      <c r="AS1094" s="35"/>
      <c r="AT1094" s="35"/>
      <c r="AU1094" s="35"/>
      <c r="AV1094" s="35"/>
      <c r="AW1094" s="35"/>
      <c r="AX1094" s="35"/>
      <c r="AY1094" s="35"/>
      <c r="AZ1094" s="35"/>
      <c r="BA1094" s="35"/>
      <c r="BB1094" s="35"/>
    </row>
    <row r="1095" spans="18:54" s="1" customFormat="1" x14ac:dyDescent="0.25">
      <c r="R1095" s="34"/>
      <c r="Y1095" s="35"/>
      <c r="Z1095" s="35"/>
      <c r="AA1095" s="35"/>
      <c r="AB1095" s="35"/>
      <c r="AC1095" s="35"/>
      <c r="AD1095" s="35"/>
      <c r="AE1095" s="35"/>
      <c r="AF1095" s="35"/>
      <c r="AG1095" s="35"/>
      <c r="AH1095" s="347"/>
      <c r="AI1095" s="347"/>
      <c r="AJ1095" s="35"/>
      <c r="AK1095" s="35"/>
      <c r="AL1095" s="35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5"/>
      <c r="AW1095" s="35"/>
      <c r="AX1095" s="35"/>
      <c r="AY1095" s="35"/>
      <c r="AZ1095" s="35"/>
      <c r="BA1095" s="35"/>
      <c r="BB1095" s="35"/>
    </row>
    <row r="1096" spans="18:54" s="1" customFormat="1" x14ac:dyDescent="0.25">
      <c r="R1096" s="34"/>
      <c r="Y1096" s="35"/>
      <c r="Z1096" s="35"/>
      <c r="AA1096" s="35"/>
      <c r="AB1096" s="35"/>
      <c r="AC1096" s="35"/>
      <c r="AD1096" s="35"/>
      <c r="AE1096" s="35"/>
      <c r="AF1096" s="35"/>
      <c r="AG1096" s="35"/>
      <c r="AH1096" s="347"/>
      <c r="AI1096" s="347"/>
      <c r="AJ1096" s="35"/>
      <c r="AK1096" s="35"/>
      <c r="AL1096" s="35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5"/>
      <c r="AW1096" s="35"/>
      <c r="AX1096" s="35"/>
      <c r="AY1096" s="35"/>
      <c r="AZ1096" s="35"/>
      <c r="BA1096" s="35"/>
      <c r="BB1096" s="35"/>
    </row>
    <row r="1097" spans="18:54" s="1" customFormat="1" x14ac:dyDescent="0.25">
      <c r="R1097" s="34"/>
      <c r="Y1097" s="35"/>
      <c r="Z1097" s="35"/>
      <c r="AA1097" s="35"/>
      <c r="AB1097" s="35"/>
      <c r="AC1097" s="35"/>
      <c r="AD1097" s="35"/>
      <c r="AE1097" s="35"/>
      <c r="AF1097" s="35"/>
      <c r="AG1097" s="35"/>
      <c r="AH1097" s="347"/>
      <c r="AI1097" s="347"/>
      <c r="AJ1097" s="35"/>
      <c r="AK1097" s="35"/>
      <c r="AL1097" s="35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5"/>
      <c r="AW1097" s="35"/>
      <c r="AX1097" s="35"/>
      <c r="AY1097" s="35"/>
      <c r="AZ1097" s="35"/>
      <c r="BA1097" s="35"/>
      <c r="BB1097" s="35"/>
    </row>
    <row r="1098" spans="18:54" s="1" customFormat="1" x14ac:dyDescent="0.25">
      <c r="R1098" s="34"/>
      <c r="Y1098" s="35"/>
      <c r="Z1098" s="35"/>
      <c r="AA1098" s="35"/>
      <c r="AB1098" s="35"/>
      <c r="AC1098" s="35"/>
      <c r="AD1098" s="35"/>
      <c r="AE1098" s="35"/>
      <c r="AF1098" s="35"/>
      <c r="AG1098" s="35"/>
      <c r="AH1098" s="347"/>
      <c r="AI1098" s="347"/>
      <c r="AJ1098" s="35"/>
      <c r="AK1098" s="35"/>
      <c r="AL1098" s="35"/>
      <c r="AM1098" s="35"/>
      <c r="AN1098" s="35"/>
      <c r="AO1098" s="35"/>
      <c r="AP1098" s="35"/>
      <c r="AQ1098" s="35"/>
      <c r="AR1098" s="35"/>
      <c r="AS1098" s="35"/>
      <c r="AT1098" s="35"/>
      <c r="AU1098" s="35"/>
      <c r="AV1098" s="35"/>
      <c r="AW1098" s="35"/>
      <c r="AX1098" s="35"/>
      <c r="AY1098" s="35"/>
      <c r="AZ1098" s="35"/>
      <c r="BA1098" s="35"/>
      <c r="BB1098" s="35"/>
    </row>
    <row r="1099" spans="18:54" s="1" customFormat="1" x14ac:dyDescent="0.25">
      <c r="R1099" s="34"/>
      <c r="Y1099" s="35"/>
      <c r="Z1099" s="35"/>
      <c r="AA1099" s="35"/>
      <c r="AB1099" s="35"/>
      <c r="AC1099" s="35"/>
      <c r="AD1099" s="35"/>
      <c r="AE1099" s="35"/>
      <c r="AF1099" s="35"/>
      <c r="AG1099" s="35"/>
      <c r="AH1099" s="347"/>
      <c r="AI1099" s="347"/>
      <c r="AJ1099" s="35"/>
      <c r="AK1099" s="35"/>
      <c r="AL1099" s="35"/>
      <c r="AM1099" s="35"/>
      <c r="AN1099" s="35"/>
      <c r="AO1099" s="35"/>
      <c r="AP1099" s="35"/>
      <c r="AQ1099" s="35"/>
      <c r="AR1099" s="35"/>
      <c r="AS1099" s="35"/>
      <c r="AT1099" s="35"/>
      <c r="AU1099" s="35"/>
      <c r="AV1099" s="35"/>
      <c r="AW1099" s="35"/>
      <c r="AX1099" s="35"/>
      <c r="AY1099" s="35"/>
      <c r="AZ1099" s="35"/>
      <c r="BA1099" s="35"/>
      <c r="BB1099" s="35"/>
    </row>
    <row r="1100" spans="18:54" s="1" customFormat="1" x14ac:dyDescent="0.25">
      <c r="R1100" s="34"/>
      <c r="Y1100" s="35"/>
      <c r="Z1100" s="35"/>
      <c r="AA1100" s="35"/>
      <c r="AB1100" s="35"/>
      <c r="AC1100" s="35"/>
      <c r="AD1100" s="35"/>
      <c r="AE1100" s="35"/>
      <c r="AF1100" s="35"/>
      <c r="AG1100" s="35"/>
      <c r="AH1100" s="347"/>
      <c r="AI1100" s="347"/>
      <c r="AJ1100" s="35"/>
      <c r="AK1100" s="35"/>
      <c r="AL1100" s="35"/>
      <c r="AM1100" s="35"/>
      <c r="AN1100" s="35"/>
      <c r="AO1100" s="35"/>
      <c r="AP1100" s="35"/>
      <c r="AQ1100" s="35"/>
      <c r="AR1100" s="35"/>
      <c r="AS1100" s="35"/>
      <c r="AT1100" s="35"/>
      <c r="AU1100" s="35"/>
      <c r="AV1100" s="35"/>
      <c r="AW1100" s="35"/>
      <c r="AX1100" s="35"/>
      <c r="AY1100" s="35"/>
      <c r="AZ1100" s="35"/>
      <c r="BA1100" s="35"/>
      <c r="BB1100" s="35"/>
    </row>
    <row r="1101" spans="18:54" s="1" customFormat="1" x14ac:dyDescent="0.25">
      <c r="R1101" s="34"/>
      <c r="Y1101" s="35"/>
      <c r="Z1101" s="35"/>
      <c r="AA1101" s="35"/>
      <c r="AB1101" s="35"/>
      <c r="AC1101" s="35"/>
      <c r="AD1101" s="35"/>
      <c r="AE1101" s="35"/>
      <c r="AF1101" s="35"/>
      <c r="AG1101" s="35"/>
      <c r="AH1101" s="347"/>
      <c r="AI1101" s="347"/>
      <c r="AJ1101" s="35"/>
      <c r="AK1101" s="35"/>
      <c r="AL1101" s="35"/>
      <c r="AM1101" s="35"/>
      <c r="AN1101" s="35"/>
      <c r="AO1101" s="35"/>
      <c r="AP1101" s="35"/>
      <c r="AQ1101" s="35"/>
      <c r="AR1101" s="35"/>
      <c r="AS1101" s="35"/>
      <c r="AT1101" s="35"/>
      <c r="AU1101" s="35"/>
      <c r="AV1101" s="35"/>
      <c r="AW1101" s="35"/>
      <c r="AX1101" s="35"/>
      <c r="AY1101" s="35"/>
      <c r="AZ1101" s="35"/>
      <c r="BA1101" s="35"/>
      <c r="BB1101" s="35"/>
    </row>
    <row r="1102" spans="18:54" s="1" customFormat="1" x14ac:dyDescent="0.25">
      <c r="R1102" s="34"/>
      <c r="Y1102" s="35"/>
      <c r="Z1102" s="35"/>
      <c r="AA1102" s="35"/>
      <c r="AB1102" s="35"/>
      <c r="AC1102" s="35"/>
      <c r="AD1102" s="35"/>
      <c r="AE1102" s="35"/>
      <c r="AF1102" s="35"/>
      <c r="AG1102" s="35"/>
      <c r="AH1102" s="347"/>
      <c r="AI1102" s="347"/>
      <c r="AJ1102" s="35"/>
      <c r="AK1102" s="35"/>
      <c r="AL1102" s="35"/>
      <c r="AM1102" s="35"/>
      <c r="AN1102" s="35"/>
      <c r="AO1102" s="35"/>
      <c r="AP1102" s="35"/>
      <c r="AQ1102" s="35"/>
      <c r="AR1102" s="35"/>
      <c r="AS1102" s="35"/>
      <c r="AT1102" s="35"/>
      <c r="AU1102" s="35"/>
      <c r="AV1102" s="35"/>
      <c r="AW1102" s="35"/>
      <c r="AX1102" s="35"/>
      <c r="AY1102" s="35"/>
      <c r="AZ1102" s="35"/>
      <c r="BA1102" s="35"/>
      <c r="BB1102" s="35"/>
    </row>
    <row r="1103" spans="18:54" s="1" customFormat="1" x14ac:dyDescent="0.25">
      <c r="R1103" s="34"/>
      <c r="Y1103" s="35"/>
      <c r="Z1103" s="35"/>
      <c r="AA1103" s="35"/>
      <c r="AB1103" s="35"/>
      <c r="AC1103" s="35"/>
      <c r="AD1103" s="35"/>
      <c r="AE1103" s="35"/>
      <c r="AF1103" s="35"/>
      <c r="AG1103" s="35"/>
      <c r="AH1103" s="347"/>
      <c r="AI1103" s="347"/>
      <c r="AJ1103" s="35"/>
      <c r="AK1103" s="35"/>
      <c r="AL1103" s="35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5"/>
      <c r="AW1103" s="35"/>
      <c r="AX1103" s="35"/>
      <c r="AY1103" s="35"/>
      <c r="AZ1103" s="35"/>
      <c r="BA1103" s="35"/>
      <c r="BB1103" s="35"/>
    </row>
    <row r="1104" spans="18:54" s="1" customFormat="1" x14ac:dyDescent="0.25">
      <c r="R1104" s="34"/>
      <c r="Y1104" s="35"/>
      <c r="Z1104" s="35"/>
      <c r="AA1104" s="35"/>
      <c r="AB1104" s="35"/>
      <c r="AC1104" s="35"/>
      <c r="AD1104" s="35"/>
      <c r="AE1104" s="35"/>
      <c r="AF1104" s="35"/>
      <c r="AG1104" s="35"/>
      <c r="AH1104" s="347"/>
      <c r="AI1104" s="347"/>
      <c r="AJ1104" s="35"/>
      <c r="AK1104" s="35"/>
      <c r="AL1104" s="35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5"/>
      <c r="AW1104" s="35"/>
      <c r="AX1104" s="35"/>
      <c r="AY1104" s="35"/>
      <c r="AZ1104" s="35"/>
      <c r="BA1104" s="35"/>
      <c r="BB1104" s="35"/>
    </row>
    <row r="1105" spans="18:54" s="1" customFormat="1" x14ac:dyDescent="0.25">
      <c r="R1105" s="34"/>
      <c r="Y1105" s="35"/>
      <c r="Z1105" s="35"/>
      <c r="AA1105" s="35"/>
      <c r="AB1105" s="35"/>
      <c r="AC1105" s="35"/>
      <c r="AD1105" s="35"/>
      <c r="AE1105" s="35"/>
      <c r="AF1105" s="35"/>
      <c r="AG1105" s="35"/>
      <c r="AH1105" s="347"/>
      <c r="AI1105" s="347"/>
      <c r="AJ1105" s="35"/>
      <c r="AK1105" s="35"/>
      <c r="AL1105" s="35"/>
      <c r="AM1105" s="35"/>
      <c r="AN1105" s="35"/>
      <c r="AO1105" s="35"/>
      <c r="AP1105" s="35"/>
      <c r="AQ1105" s="35"/>
      <c r="AR1105" s="35"/>
      <c r="AS1105" s="35"/>
      <c r="AT1105" s="35"/>
      <c r="AU1105" s="35"/>
      <c r="AV1105" s="35"/>
      <c r="AW1105" s="35"/>
      <c r="AX1105" s="35"/>
      <c r="AY1105" s="35"/>
      <c r="AZ1105" s="35"/>
      <c r="BA1105" s="35"/>
      <c r="BB1105" s="35"/>
    </row>
    <row r="1106" spans="18:54" s="1" customFormat="1" x14ac:dyDescent="0.25">
      <c r="R1106" s="34"/>
      <c r="Y1106" s="35"/>
      <c r="Z1106" s="35"/>
      <c r="AA1106" s="35"/>
      <c r="AB1106" s="35"/>
      <c r="AC1106" s="35"/>
      <c r="AD1106" s="35"/>
      <c r="AE1106" s="35"/>
      <c r="AF1106" s="35"/>
      <c r="AG1106" s="35"/>
      <c r="AH1106" s="347"/>
      <c r="AI1106" s="347"/>
      <c r="AJ1106" s="35"/>
      <c r="AK1106" s="35"/>
      <c r="AL1106" s="35"/>
      <c r="AM1106" s="35"/>
      <c r="AN1106" s="35"/>
      <c r="AO1106" s="35"/>
      <c r="AP1106" s="35"/>
      <c r="AQ1106" s="35"/>
      <c r="AR1106" s="35"/>
      <c r="AS1106" s="35"/>
      <c r="AT1106" s="35"/>
      <c r="AU1106" s="35"/>
      <c r="AV1106" s="35"/>
      <c r="AW1106" s="35"/>
      <c r="AX1106" s="35"/>
      <c r="AY1106" s="35"/>
      <c r="AZ1106" s="35"/>
      <c r="BA1106" s="35"/>
      <c r="BB1106" s="35"/>
    </row>
    <row r="1107" spans="18:54" s="1" customFormat="1" x14ac:dyDescent="0.25">
      <c r="R1107" s="34"/>
      <c r="Y1107" s="35"/>
      <c r="Z1107" s="35"/>
      <c r="AA1107" s="35"/>
      <c r="AB1107" s="35"/>
      <c r="AC1107" s="35"/>
      <c r="AD1107" s="35"/>
      <c r="AE1107" s="35"/>
      <c r="AF1107" s="35"/>
      <c r="AG1107" s="35"/>
      <c r="AH1107" s="347"/>
      <c r="AI1107" s="347"/>
      <c r="AJ1107" s="35"/>
      <c r="AK1107" s="35"/>
      <c r="AL1107" s="35"/>
      <c r="AM1107" s="35"/>
      <c r="AN1107" s="35"/>
      <c r="AO1107" s="35"/>
      <c r="AP1107" s="35"/>
      <c r="AQ1107" s="35"/>
      <c r="AR1107" s="35"/>
      <c r="AS1107" s="35"/>
      <c r="AT1107" s="35"/>
      <c r="AU1107" s="35"/>
      <c r="AV1107" s="35"/>
      <c r="AW1107" s="35"/>
      <c r="AX1107" s="35"/>
      <c r="AY1107" s="35"/>
      <c r="AZ1107" s="35"/>
      <c r="BA1107" s="35"/>
      <c r="BB1107" s="35"/>
    </row>
    <row r="1108" spans="18:54" s="1" customFormat="1" x14ac:dyDescent="0.25">
      <c r="R1108" s="34"/>
      <c r="Y1108" s="35"/>
      <c r="Z1108" s="35"/>
      <c r="AA1108" s="35"/>
      <c r="AB1108" s="35"/>
      <c r="AC1108" s="35"/>
      <c r="AD1108" s="35"/>
      <c r="AE1108" s="35"/>
      <c r="AF1108" s="35"/>
      <c r="AG1108" s="35"/>
      <c r="AH1108" s="347"/>
      <c r="AI1108" s="347"/>
      <c r="AJ1108" s="35"/>
      <c r="AK1108" s="35"/>
      <c r="AL1108" s="35"/>
      <c r="AM1108" s="35"/>
      <c r="AN1108" s="35"/>
      <c r="AO1108" s="35"/>
      <c r="AP1108" s="35"/>
      <c r="AQ1108" s="35"/>
      <c r="AR1108" s="35"/>
      <c r="AS1108" s="35"/>
      <c r="AT1108" s="35"/>
      <c r="AU1108" s="35"/>
      <c r="AV1108" s="35"/>
      <c r="AW1108" s="35"/>
      <c r="AX1108" s="35"/>
      <c r="AY1108" s="35"/>
      <c r="AZ1108" s="35"/>
      <c r="BA1108" s="35"/>
      <c r="BB1108" s="35"/>
    </row>
    <row r="1109" spans="18:54" s="1" customFormat="1" x14ac:dyDescent="0.25">
      <c r="R1109" s="34"/>
      <c r="Y1109" s="35"/>
      <c r="Z1109" s="35"/>
      <c r="AA1109" s="35"/>
      <c r="AB1109" s="35"/>
      <c r="AC1109" s="35"/>
      <c r="AD1109" s="35"/>
      <c r="AE1109" s="35"/>
      <c r="AF1109" s="35"/>
      <c r="AG1109" s="35"/>
      <c r="AH1109" s="347"/>
      <c r="AI1109" s="347"/>
      <c r="AJ1109" s="35"/>
      <c r="AK1109" s="35"/>
      <c r="AL1109" s="35"/>
      <c r="AM1109" s="35"/>
      <c r="AN1109" s="35"/>
      <c r="AO1109" s="35"/>
      <c r="AP1109" s="35"/>
      <c r="AQ1109" s="35"/>
      <c r="AR1109" s="35"/>
      <c r="AS1109" s="35"/>
      <c r="AT1109" s="35"/>
      <c r="AU1109" s="35"/>
      <c r="AV1109" s="35"/>
      <c r="AW1109" s="35"/>
      <c r="AX1109" s="35"/>
      <c r="AY1109" s="35"/>
      <c r="AZ1109" s="35"/>
      <c r="BA1109" s="35"/>
      <c r="BB1109" s="35"/>
    </row>
    <row r="1110" spans="18:54" s="1" customFormat="1" x14ac:dyDescent="0.25">
      <c r="R1110" s="34"/>
      <c r="Y1110" s="35"/>
      <c r="Z1110" s="35"/>
      <c r="AA1110" s="35"/>
      <c r="AB1110" s="35"/>
      <c r="AC1110" s="35"/>
      <c r="AD1110" s="35"/>
      <c r="AE1110" s="35"/>
      <c r="AF1110" s="35"/>
      <c r="AG1110" s="35"/>
      <c r="AH1110" s="347"/>
      <c r="AI1110" s="347"/>
      <c r="AJ1110" s="35"/>
      <c r="AK1110" s="35"/>
      <c r="AL1110" s="35"/>
      <c r="AM1110" s="35"/>
      <c r="AN1110" s="35"/>
      <c r="AO1110" s="35"/>
      <c r="AP1110" s="35"/>
      <c r="AQ1110" s="35"/>
      <c r="AR1110" s="35"/>
      <c r="AS1110" s="35"/>
      <c r="AT1110" s="35"/>
      <c r="AU1110" s="35"/>
      <c r="AV1110" s="35"/>
      <c r="AW1110" s="35"/>
      <c r="AX1110" s="35"/>
      <c r="AY1110" s="35"/>
      <c r="AZ1110" s="35"/>
      <c r="BA1110" s="35"/>
      <c r="BB1110" s="35"/>
    </row>
    <row r="1111" spans="18:54" s="1" customFormat="1" x14ac:dyDescent="0.25">
      <c r="R1111" s="34"/>
      <c r="Y1111" s="35"/>
      <c r="Z1111" s="35"/>
      <c r="AA1111" s="35"/>
      <c r="AB1111" s="35"/>
      <c r="AC1111" s="35"/>
      <c r="AD1111" s="35"/>
      <c r="AE1111" s="35"/>
      <c r="AF1111" s="35"/>
      <c r="AG1111" s="35"/>
      <c r="AH1111" s="347"/>
      <c r="AI1111" s="347"/>
      <c r="AJ1111" s="35"/>
      <c r="AK1111" s="35"/>
      <c r="AL1111" s="35"/>
      <c r="AM1111" s="35"/>
      <c r="AN1111" s="35"/>
      <c r="AO1111" s="35"/>
      <c r="AP1111" s="35"/>
      <c r="AQ1111" s="35"/>
      <c r="AR1111" s="35"/>
      <c r="AS1111" s="35"/>
      <c r="AT1111" s="35"/>
      <c r="AU1111" s="35"/>
      <c r="AV1111" s="35"/>
      <c r="AW1111" s="35"/>
      <c r="AX1111" s="35"/>
      <c r="AY1111" s="35"/>
      <c r="AZ1111" s="35"/>
      <c r="BA1111" s="35"/>
      <c r="BB1111" s="35"/>
    </row>
    <row r="1112" spans="18:54" s="1" customFormat="1" x14ac:dyDescent="0.25">
      <c r="R1112" s="34"/>
      <c r="Y1112" s="35"/>
      <c r="Z1112" s="35"/>
      <c r="AA1112" s="35"/>
      <c r="AB1112" s="35"/>
      <c r="AC1112" s="35"/>
      <c r="AD1112" s="35"/>
      <c r="AE1112" s="35"/>
      <c r="AF1112" s="35"/>
      <c r="AG1112" s="35"/>
      <c r="AH1112" s="347"/>
      <c r="AI1112" s="347"/>
      <c r="AJ1112" s="35"/>
      <c r="AK1112" s="35"/>
      <c r="AL1112" s="35"/>
      <c r="AM1112" s="35"/>
      <c r="AN1112" s="35"/>
      <c r="AO1112" s="35"/>
      <c r="AP1112" s="35"/>
      <c r="AQ1112" s="35"/>
      <c r="AR1112" s="35"/>
      <c r="AS1112" s="35"/>
      <c r="AT1112" s="35"/>
      <c r="AU1112" s="35"/>
      <c r="AV1112" s="35"/>
      <c r="AW1112" s="35"/>
      <c r="AX1112" s="35"/>
      <c r="AY1112" s="35"/>
      <c r="AZ1112" s="35"/>
      <c r="BA1112" s="35"/>
      <c r="BB1112" s="35"/>
    </row>
    <row r="1113" spans="18:54" s="1" customFormat="1" x14ac:dyDescent="0.25">
      <c r="R1113" s="34"/>
      <c r="Y1113" s="35"/>
      <c r="Z1113" s="35"/>
      <c r="AA1113" s="35"/>
      <c r="AB1113" s="35"/>
      <c r="AC1113" s="35"/>
      <c r="AD1113" s="35"/>
      <c r="AE1113" s="35"/>
      <c r="AF1113" s="35"/>
      <c r="AG1113" s="35"/>
      <c r="AH1113" s="347"/>
      <c r="AI1113" s="347"/>
      <c r="AJ1113" s="35"/>
      <c r="AK1113" s="35"/>
      <c r="AL1113" s="35"/>
      <c r="AM1113" s="35"/>
      <c r="AN1113" s="35"/>
      <c r="AO1113" s="35"/>
      <c r="AP1113" s="35"/>
      <c r="AQ1113" s="35"/>
      <c r="AR1113" s="35"/>
      <c r="AS1113" s="35"/>
      <c r="AT1113" s="35"/>
      <c r="AU1113" s="35"/>
      <c r="AV1113" s="35"/>
      <c r="AW1113" s="35"/>
      <c r="AX1113" s="35"/>
      <c r="AY1113" s="35"/>
      <c r="AZ1113" s="35"/>
      <c r="BA1113" s="35"/>
      <c r="BB1113" s="35"/>
    </row>
    <row r="1114" spans="18:54" s="1" customFormat="1" x14ac:dyDescent="0.25">
      <c r="R1114" s="34"/>
      <c r="Y1114" s="35"/>
      <c r="Z1114" s="35"/>
      <c r="AA1114" s="35"/>
      <c r="AB1114" s="35"/>
      <c r="AC1114" s="35"/>
      <c r="AD1114" s="35"/>
      <c r="AE1114" s="35"/>
      <c r="AF1114" s="35"/>
      <c r="AG1114" s="35"/>
      <c r="AH1114" s="347"/>
      <c r="AI1114" s="347"/>
      <c r="AJ1114" s="35"/>
      <c r="AK1114" s="35"/>
      <c r="AL1114" s="35"/>
      <c r="AM1114" s="35"/>
      <c r="AN1114" s="35"/>
      <c r="AO1114" s="35"/>
      <c r="AP1114" s="35"/>
      <c r="AQ1114" s="35"/>
      <c r="AR1114" s="35"/>
      <c r="AS1114" s="35"/>
      <c r="AT1114" s="35"/>
      <c r="AU1114" s="35"/>
      <c r="AV1114" s="35"/>
      <c r="AW1114" s="35"/>
      <c r="AX1114" s="35"/>
      <c r="AY1114" s="35"/>
      <c r="AZ1114" s="35"/>
      <c r="BA1114" s="35"/>
      <c r="BB1114" s="35"/>
    </row>
    <row r="1115" spans="18:54" s="1" customFormat="1" x14ac:dyDescent="0.25">
      <c r="R1115" s="34"/>
      <c r="Y1115" s="35"/>
      <c r="Z1115" s="35"/>
      <c r="AA1115" s="35"/>
      <c r="AB1115" s="35"/>
      <c r="AC1115" s="35"/>
      <c r="AD1115" s="35"/>
      <c r="AE1115" s="35"/>
      <c r="AF1115" s="35"/>
      <c r="AG1115" s="35"/>
      <c r="AH1115" s="347"/>
      <c r="AI1115" s="347"/>
      <c r="AJ1115" s="35"/>
      <c r="AK1115" s="35"/>
      <c r="AL1115" s="35"/>
      <c r="AM1115" s="35"/>
      <c r="AN1115" s="35"/>
      <c r="AO1115" s="35"/>
      <c r="AP1115" s="35"/>
      <c r="AQ1115" s="35"/>
      <c r="AR1115" s="35"/>
      <c r="AS1115" s="35"/>
      <c r="AT1115" s="35"/>
      <c r="AU1115" s="35"/>
      <c r="AV1115" s="35"/>
      <c r="AW1115" s="35"/>
      <c r="AX1115" s="35"/>
      <c r="AY1115" s="35"/>
      <c r="AZ1115" s="35"/>
      <c r="BA1115" s="35"/>
      <c r="BB1115" s="35"/>
    </row>
    <row r="1116" spans="18:54" s="1" customFormat="1" x14ac:dyDescent="0.25">
      <c r="R1116" s="34"/>
      <c r="Y1116" s="35"/>
      <c r="Z1116" s="35"/>
      <c r="AA1116" s="35"/>
      <c r="AB1116" s="35"/>
      <c r="AC1116" s="35"/>
      <c r="AD1116" s="35"/>
      <c r="AE1116" s="35"/>
      <c r="AF1116" s="35"/>
      <c r="AG1116" s="35"/>
      <c r="AH1116" s="347"/>
      <c r="AI1116" s="347"/>
      <c r="AJ1116" s="35"/>
      <c r="AK1116" s="35"/>
      <c r="AL1116" s="35"/>
      <c r="AM1116" s="35"/>
      <c r="AN1116" s="35"/>
      <c r="AO1116" s="35"/>
      <c r="AP1116" s="35"/>
      <c r="AQ1116" s="35"/>
      <c r="AR1116" s="35"/>
      <c r="AS1116" s="35"/>
      <c r="AT1116" s="35"/>
      <c r="AU1116" s="35"/>
      <c r="AV1116" s="35"/>
      <c r="AW1116" s="35"/>
      <c r="AX1116" s="35"/>
      <c r="AY1116" s="35"/>
      <c r="AZ1116" s="35"/>
      <c r="BA1116" s="35"/>
      <c r="BB1116" s="35"/>
    </row>
    <row r="1117" spans="18:54" s="1" customFormat="1" x14ac:dyDescent="0.25">
      <c r="R1117" s="34"/>
      <c r="Y1117" s="35"/>
      <c r="Z1117" s="35"/>
      <c r="AA1117" s="35"/>
      <c r="AB1117" s="35"/>
      <c r="AC1117" s="35"/>
      <c r="AD1117" s="35"/>
      <c r="AE1117" s="35"/>
      <c r="AF1117" s="35"/>
      <c r="AG1117" s="35"/>
      <c r="AH1117" s="347"/>
      <c r="AI1117" s="347"/>
      <c r="AJ1117" s="35"/>
      <c r="AK1117" s="35"/>
      <c r="AL1117" s="35"/>
      <c r="AM1117" s="35"/>
      <c r="AN1117" s="35"/>
      <c r="AO1117" s="35"/>
      <c r="AP1117" s="35"/>
      <c r="AQ1117" s="35"/>
      <c r="AR1117" s="35"/>
      <c r="AS1117" s="35"/>
      <c r="AT1117" s="35"/>
      <c r="AU1117" s="35"/>
      <c r="AV1117" s="35"/>
      <c r="AW1117" s="35"/>
      <c r="AX1117" s="35"/>
      <c r="AY1117" s="35"/>
      <c r="AZ1117" s="35"/>
      <c r="BA1117" s="35"/>
      <c r="BB1117" s="35"/>
    </row>
    <row r="1118" spans="18:54" s="1" customFormat="1" x14ac:dyDescent="0.25">
      <c r="R1118" s="34"/>
      <c r="Y1118" s="35"/>
      <c r="Z1118" s="35"/>
      <c r="AA1118" s="35"/>
      <c r="AB1118" s="35"/>
      <c r="AC1118" s="35"/>
      <c r="AD1118" s="35"/>
      <c r="AE1118" s="35"/>
      <c r="AF1118" s="35"/>
      <c r="AG1118" s="35"/>
      <c r="AH1118" s="347"/>
      <c r="AI1118" s="347"/>
      <c r="AJ1118" s="35"/>
      <c r="AK1118" s="35"/>
      <c r="AL1118" s="35"/>
      <c r="AM1118" s="35"/>
      <c r="AN1118" s="35"/>
      <c r="AO1118" s="35"/>
      <c r="AP1118" s="35"/>
      <c r="AQ1118" s="35"/>
      <c r="AR1118" s="35"/>
      <c r="AS1118" s="35"/>
      <c r="AT1118" s="35"/>
      <c r="AU1118" s="35"/>
      <c r="AV1118" s="35"/>
      <c r="AW1118" s="35"/>
      <c r="AX1118" s="35"/>
      <c r="AY1118" s="35"/>
      <c r="AZ1118" s="35"/>
      <c r="BA1118" s="35"/>
      <c r="BB1118" s="35"/>
    </row>
    <row r="1119" spans="18:54" s="1" customFormat="1" x14ac:dyDescent="0.25">
      <c r="R1119" s="34"/>
      <c r="Y1119" s="35"/>
      <c r="Z1119" s="35"/>
      <c r="AA1119" s="35"/>
      <c r="AB1119" s="35"/>
      <c r="AC1119" s="35"/>
      <c r="AD1119" s="35"/>
      <c r="AE1119" s="35"/>
      <c r="AF1119" s="35"/>
      <c r="AG1119" s="35"/>
      <c r="AH1119" s="347"/>
      <c r="AI1119" s="347"/>
      <c r="AJ1119" s="35"/>
      <c r="AK1119" s="35"/>
      <c r="AL1119" s="35"/>
      <c r="AM1119" s="35"/>
      <c r="AN1119" s="35"/>
      <c r="AO1119" s="35"/>
      <c r="AP1119" s="35"/>
      <c r="AQ1119" s="35"/>
      <c r="AR1119" s="35"/>
      <c r="AS1119" s="35"/>
      <c r="AT1119" s="35"/>
      <c r="AU1119" s="35"/>
      <c r="AV1119" s="35"/>
      <c r="AW1119" s="35"/>
      <c r="AX1119" s="35"/>
      <c r="AY1119" s="35"/>
      <c r="AZ1119" s="35"/>
      <c r="BA1119" s="35"/>
      <c r="BB1119" s="35"/>
    </row>
    <row r="1120" spans="18:54" s="1" customFormat="1" x14ac:dyDescent="0.25">
      <c r="R1120" s="34"/>
      <c r="Y1120" s="35"/>
      <c r="Z1120" s="35"/>
      <c r="AA1120" s="35"/>
      <c r="AB1120" s="35"/>
      <c r="AC1120" s="35"/>
      <c r="AD1120" s="35"/>
      <c r="AE1120" s="35"/>
      <c r="AF1120" s="35"/>
      <c r="AG1120" s="35"/>
      <c r="AH1120" s="347"/>
      <c r="AI1120" s="347"/>
      <c r="AJ1120" s="35"/>
      <c r="AK1120" s="35"/>
      <c r="AL1120" s="35"/>
      <c r="AM1120" s="35"/>
      <c r="AN1120" s="35"/>
      <c r="AO1120" s="35"/>
      <c r="AP1120" s="35"/>
      <c r="AQ1120" s="35"/>
      <c r="AR1120" s="35"/>
      <c r="AS1120" s="35"/>
      <c r="AT1120" s="35"/>
      <c r="AU1120" s="35"/>
      <c r="AV1120" s="35"/>
      <c r="AW1120" s="35"/>
      <c r="AX1120" s="35"/>
      <c r="AY1120" s="35"/>
      <c r="AZ1120" s="35"/>
      <c r="BA1120" s="35"/>
      <c r="BB1120" s="35"/>
    </row>
    <row r="1121" spans="8:54" s="1" customFormat="1" x14ac:dyDescent="0.25">
      <c r="R1121" s="34"/>
      <c r="Y1121" s="35"/>
      <c r="Z1121" s="35"/>
      <c r="AA1121" s="35"/>
      <c r="AB1121" s="35"/>
      <c r="AC1121" s="35"/>
      <c r="AD1121" s="35"/>
      <c r="AE1121" s="35"/>
      <c r="AF1121" s="35"/>
      <c r="AG1121" s="35"/>
      <c r="AH1121" s="347"/>
      <c r="AI1121" s="347"/>
      <c r="AJ1121" s="35"/>
      <c r="AK1121" s="35"/>
      <c r="AL1121" s="35"/>
      <c r="AM1121" s="35"/>
      <c r="AN1121" s="35"/>
      <c r="AO1121" s="35"/>
      <c r="AP1121" s="35"/>
      <c r="AQ1121" s="35"/>
      <c r="AR1121" s="35"/>
      <c r="AS1121" s="35"/>
      <c r="AT1121" s="35"/>
      <c r="AU1121" s="35"/>
      <c r="AV1121" s="35"/>
      <c r="AW1121" s="35"/>
      <c r="AX1121" s="35"/>
      <c r="AY1121" s="35"/>
      <c r="AZ1121" s="35"/>
      <c r="BA1121" s="35"/>
      <c r="BB1121" s="35"/>
    </row>
    <row r="1122" spans="8:54" s="1" customFormat="1" x14ac:dyDescent="0.25">
      <c r="R1122" s="34"/>
      <c r="Y1122" s="35"/>
      <c r="Z1122" s="35"/>
      <c r="AA1122" s="35"/>
      <c r="AB1122" s="35"/>
      <c r="AC1122" s="35"/>
      <c r="AD1122" s="35"/>
      <c r="AE1122" s="35"/>
      <c r="AF1122" s="35"/>
      <c r="AG1122" s="35"/>
      <c r="AH1122" s="347"/>
      <c r="AI1122" s="347"/>
      <c r="AJ1122" s="35"/>
      <c r="AK1122" s="35"/>
      <c r="AL1122" s="35"/>
      <c r="AM1122" s="35"/>
      <c r="AN1122" s="35"/>
      <c r="AO1122" s="35"/>
      <c r="AP1122" s="35"/>
      <c r="AQ1122" s="35"/>
      <c r="AR1122" s="35"/>
      <c r="AS1122" s="35"/>
      <c r="AT1122" s="35"/>
      <c r="AU1122" s="35"/>
      <c r="AV1122" s="35"/>
      <c r="AW1122" s="35"/>
      <c r="AX1122" s="35"/>
      <c r="AY1122" s="35"/>
      <c r="AZ1122" s="35"/>
      <c r="BA1122" s="35"/>
      <c r="BB1122" s="35"/>
    </row>
    <row r="1123" spans="8:54" s="1" customFormat="1" x14ac:dyDescent="0.25">
      <c r="R1123" s="34"/>
      <c r="Y1123" s="35"/>
      <c r="Z1123" s="35"/>
      <c r="AA1123" s="35"/>
      <c r="AB1123" s="35"/>
      <c r="AC1123" s="35"/>
      <c r="AD1123" s="35"/>
      <c r="AE1123" s="35"/>
      <c r="AF1123" s="35"/>
      <c r="AG1123" s="35"/>
      <c r="AH1123" s="347"/>
      <c r="AI1123" s="347"/>
      <c r="AJ1123" s="35"/>
      <c r="AK1123" s="35"/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35"/>
      <c r="AZ1123" s="35"/>
      <c r="BA1123" s="35"/>
      <c r="BB1123" s="35"/>
    </row>
    <row r="1124" spans="8:54" s="1" customFormat="1" x14ac:dyDescent="0.25">
      <c r="R1124" s="34"/>
      <c r="Y1124" s="35"/>
      <c r="Z1124" s="35"/>
      <c r="AA1124" s="35"/>
      <c r="AB1124" s="35"/>
      <c r="AC1124" s="35"/>
      <c r="AD1124" s="35"/>
      <c r="AE1124" s="35"/>
      <c r="AF1124" s="35"/>
      <c r="AG1124" s="35"/>
      <c r="AH1124" s="347"/>
      <c r="AI1124" s="347"/>
      <c r="AJ1124" s="35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35"/>
      <c r="AV1124" s="35"/>
      <c r="AW1124" s="35"/>
      <c r="AX1124" s="35"/>
      <c r="AY1124" s="35"/>
      <c r="AZ1124" s="35"/>
      <c r="BA1124" s="35"/>
      <c r="BB1124" s="35"/>
    </row>
    <row r="1125" spans="8:54" x14ac:dyDescent="0.25"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8:54" x14ac:dyDescent="0.25">
      <c r="H1126" s="1"/>
      <c r="I1126" s="1"/>
      <c r="J1126" s="1"/>
      <c r="K1126" s="1"/>
      <c r="L1126" s="1"/>
      <c r="M1126" s="1"/>
      <c r="N1126" s="1"/>
      <c r="O1126" s="1"/>
      <c r="P1126" s="1"/>
    </row>
  </sheetData>
  <sheetProtection sheet="1" scenarios="1" formatCells="0"/>
  <mergeCells count="20">
    <mergeCell ref="H43:M44"/>
    <mergeCell ref="H45:H46"/>
    <mergeCell ref="I45:I46"/>
    <mergeCell ref="J45:J46"/>
    <mergeCell ref="K45:K46"/>
    <mergeCell ref="L45:L46"/>
    <mergeCell ref="M45:M46"/>
    <mergeCell ref="S23:X23"/>
    <mergeCell ref="H25:P25"/>
    <mergeCell ref="S29:X29"/>
    <mergeCell ref="H33:P33"/>
    <mergeCell ref="I35:P36"/>
    <mergeCell ref="S36:X39"/>
    <mergeCell ref="I39:P40"/>
    <mergeCell ref="H20:P20"/>
    <mergeCell ref="H1:P4"/>
    <mergeCell ref="S5:X5"/>
    <mergeCell ref="H8:Q10"/>
    <mergeCell ref="S11:X11"/>
    <mergeCell ref="S17:X17"/>
  </mergeCells>
  <hyperlinks>
    <hyperlink ref="B1" location="Начало!A1" display="Начало"/>
    <hyperlink ref="B2" location="Soccer_juniors!A1" display="Данни (soccer_juniors)"/>
    <hyperlink ref="B3" location="EDesign2x2!A1" display="Данни (EDesign2x2)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R1029"/>
  <sheetViews>
    <sheetView zoomScale="70" zoomScaleNormal="70" workbookViewId="0">
      <selection activeCell="C4" sqref="C4"/>
    </sheetView>
  </sheetViews>
  <sheetFormatPr defaultRowHeight="12.75" x14ac:dyDescent="0.2"/>
  <cols>
    <col min="1" max="1" width="5.85546875" style="80" customWidth="1"/>
    <col min="2" max="6" width="11" style="80" customWidth="1"/>
    <col min="7" max="7" width="4.7109375" style="80" customWidth="1"/>
    <col min="8" max="10" width="5.85546875" style="80" customWidth="1"/>
    <col min="11" max="11" width="15.140625" style="80" customWidth="1"/>
    <col min="12" max="12" width="13.7109375" style="80" customWidth="1"/>
    <col min="13" max="13" width="23.42578125" style="80" customWidth="1"/>
    <col min="14" max="18" width="17.7109375" style="80" customWidth="1"/>
    <col min="19" max="19" width="8.28515625" style="81" customWidth="1"/>
    <col min="20" max="20" width="5.5703125" style="72" customWidth="1"/>
    <col min="21" max="26" width="10.42578125" style="73" customWidth="1"/>
    <col min="27" max="27" width="3.140625" style="74" customWidth="1"/>
    <col min="28" max="28" width="9.140625" style="378"/>
    <col min="29" max="29" width="21.85546875" style="74" customWidth="1"/>
    <col min="30" max="30" width="18.140625" style="74" customWidth="1"/>
    <col min="31" max="37" width="9.140625" style="74"/>
    <col min="38" max="38" width="21.5703125" style="74" customWidth="1"/>
    <col min="39" max="40" width="9.140625" style="74"/>
    <col min="41" max="43" width="9.140625" style="378"/>
    <col min="44" max="44" width="16.85546875" style="378" customWidth="1"/>
    <col min="45" max="45" width="9.140625" style="378"/>
    <col min="46" max="48" width="9.140625" style="74"/>
    <col min="49" max="49" width="16.140625" style="74" customWidth="1"/>
    <col min="50" max="51" width="9.140625" style="75"/>
    <col min="52" max="55" width="9.140625" style="76"/>
    <col min="56" max="121" width="9.140625" style="75"/>
    <col min="122" max="16384" width="9.140625" style="80"/>
  </cols>
  <sheetData>
    <row r="1" spans="1:121" s="72" customFormat="1" ht="21.75" customHeight="1" x14ac:dyDescent="0.2">
      <c r="S1" s="81"/>
      <c r="U1" s="73"/>
      <c r="V1" s="436"/>
      <c r="W1" s="437"/>
      <c r="X1" s="73"/>
      <c r="Y1" s="73"/>
      <c r="Z1" s="73"/>
      <c r="AA1" s="74"/>
      <c r="AB1" s="378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378"/>
      <c r="AP1" s="378"/>
      <c r="AQ1" s="378"/>
      <c r="AR1" s="378"/>
      <c r="AS1" s="378"/>
      <c r="AT1" s="74"/>
      <c r="AU1" s="74"/>
      <c r="AV1" s="74"/>
      <c r="AW1" s="74"/>
      <c r="AX1" s="75"/>
      <c r="AY1" s="75"/>
      <c r="AZ1" s="76"/>
      <c r="BA1" s="76"/>
      <c r="BB1" s="76"/>
      <c r="BC1" s="76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</row>
    <row r="2" spans="1:121" s="72" customFormat="1" ht="21" customHeight="1" x14ac:dyDescent="0.2">
      <c r="C2" s="438" t="s">
        <v>130</v>
      </c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118"/>
      <c r="U2" s="119" t="s">
        <v>143</v>
      </c>
      <c r="V2" s="80"/>
      <c r="W2" s="80"/>
      <c r="X2" s="80"/>
      <c r="Y2" s="80"/>
      <c r="Z2" s="80"/>
      <c r="AA2" s="74"/>
      <c r="AB2" s="378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378"/>
      <c r="AP2" s="378"/>
      <c r="AQ2" s="378"/>
      <c r="AR2" s="378"/>
      <c r="AS2" s="378"/>
      <c r="AT2" s="74"/>
      <c r="AU2" s="74"/>
      <c r="AV2" s="74"/>
      <c r="AW2" s="74"/>
      <c r="AX2" s="75"/>
      <c r="AY2" s="75"/>
      <c r="AZ2" s="76"/>
      <c r="BA2" s="76"/>
      <c r="BB2" s="76"/>
      <c r="BC2" s="76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</row>
    <row r="3" spans="1:121" s="72" customFormat="1" ht="21" customHeight="1" x14ac:dyDescent="0.2">
      <c r="S3" s="81"/>
      <c r="U3" s="89" t="s">
        <v>144</v>
      </c>
      <c r="V3" s="439" t="s">
        <v>145</v>
      </c>
      <c r="W3" s="440"/>
      <c r="X3" s="443" t="s">
        <v>146</v>
      </c>
      <c r="Y3" s="439" t="s">
        <v>145</v>
      </c>
      <c r="Z3" s="440"/>
      <c r="AA3" s="74"/>
      <c r="AB3" s="378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378"/>
      <c r="AP3" s="378"/>
      <c r="AQ3" s="378"/>
      <c r="AR3" s="378"/>
      <c r="AS3" s="378"/>
      <c r="AT3" s="74"/>
      <c r="AU3" s="74"/>
      <c r="AV3" s="74"/>
      <c r="AW3" s="74"/>
      <c r="AX3" s="75"/>
      <c r="AY3" s="75"/>
      <c r="AZ3" s="76"/>
      <c r="BA3" s="76"/>
      <c r="BB3" s="76"/>
      <c r="BC3" s="76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</row>
    <row r="4" spans="1:121" ht="21" customHeight="1" x14ac:dyDescent="0.25">
      <c r="A4" s="72"/>
      <c r="B4" s="33"/>
      <c r="C4" s="216" t="s">
        <v>243</v>
      </c>
      <c r="D4" s="33"/>
      <c r="E4" s="77"/>
      <c r="F4" s="77"/>
      <c r="G4" s="78" t="s">
        <v>132</v>
      </c>
      <c r="H4" s="79"/>
      <c r="I4" s="79"/>
      <c r="J4" s="79"/>
      <c r="K4" s="79"/>
      <c r="L4" s="79"/>
      <c r="M4" s="79"/>
      <c r="N4" s="79"/>
      <c r="O4" s="77"/>
      <c r="P4" s="72"/>
      <c r="Q4" s="72"/>
      <c r="R4" s="72"/>
      <c r="U4" s="89" t="s">
        <v>149</v>
      </c>
      <c r="V4" s="441"/>
      <c r="W4" s="442"/>
      <c r="X4" s="444"/>
      <c r="Y4" s="441"/>
      <c r="Z4" s="442"/>
      <c r="AC4" s="74" t="e">
        <f>PEARSON(B9:B1008,C9:C1008)</f>
        <v>#DIV/0!</v>
      </c>
    </row>
    <row r="5" spans="1:121" ht="21" customHeight="1" x14ac:dyDescent="0.25">
      <c r="A5" s="72"/>
      <c r="B5" s="33"/>
      <c r="C5" s="216" t="s">
        <v>298</v>
      </c>
      <c r="D5" s="33"/>
      <c r="E5" s="77"/>
      <c r="F5" s="77"/>
      <c r="G5" s="78" t="s">
        <v>135</v>
      </c>
      <c r="H5" s="77"/>
      <c r="I5" s="77"/>
      <c r="J5" s="77"/>
      <c r="K5" s="77"/>
      <c r="L5" s="77"/>
      <c r="M5" s="77"/>
      <c r="N5" s="77"/>
      <c r="O5" s="77"/>
      <c r="P5" s="72"/>
      <c r="Q5" s="81"/>
      <c r="R5" s="81"/>
      <c r="U5" s="89" t="s">
        <v>151</v>
      </c>
      <c r="V5" s="89">
        <v>0.05</v>
      </c>
      <c r="W5" s="89">
        <v>0.01</v>
      </c>
      <c r="X5" s="445"/>
      <c r="Y5" s="89">
        <v>0.05</v>
      </c>
      <c r="Z5" s="89">
        <v>0.01</v>
      </c>
      <c r="AC5" s="74" t="e">
        <f>PEARSON(B9:B1008,D9:D1008)</f>
        <v>#DIV/0!</v>
      </c>
      <c r="AD5" s="74" t="e">
        <f>PEARSON(C9:C1008,D9:D1008)</f>
        <v>#DIV/0!</v>
      </c>
    </row>
    <row r="6" spans="1:121" ht="21" customHeight="1" x14ac:dyDescent="0.25">
      <c r="A6" s="72"/>
      <c r="B6" s="1"/>
      <c r="C6" s="216" t="s">
        <v>299</v>
      </c>
      <c r="D6" s="1"/>
      <c r="E6" s="77"/>
      <c r="F6" s="77"/>
      <c r="G6" s="78" t="s">
        <v>138</v>
      </c>
      <c r="H6" s="77"/>
      <c r="I6" s="77"/>
      <c r="J6" s="77"/>
      <c r="K6" s="77"/>
      <c r="L6" s="77"/>
      <c r="M6" s="77"/>
      <c r="N6" s="77"/>
      <c r="O6" s="77"/>
      <c r="P6" s="72"/>
      <c r="Q6" s="81"/>
      <c r="R6" s="81"/>
      <c r="U6" s="96">
        <v>5</v>
      </c>
      <c r="V6" s="99">
        <v>0.75449223446096447</v>
      </c>
      <c r="W6" s="100">
        <v>0.87452637990131199</v>
      </c>
      <c r="X6" s="101">
        <v>25</v>
      </c>
      <c r="Y6" s="99">
        <v>0.38086286008598491</v>
      </c>
      <c r="Z6" s="102">
        <v>0.48693163503495163</v>
      </c>
      <c r="AC6" s="74" t="e">
        <f>PEARSON(B9:B1008,E9:E1008)</f>
        <v>#DIV/0!</v>
      </c>
      <c r="AD6" s="74" t="e">
        <f>PEARSON(C9:C1008,E9:E1008)</f>
        <v>#DIV/0!</v>
      </c>
      <c r="AE6" s="74" t="e">
        <f>PEARSON(D9:D1008,E9:E1008)</f>
        <v>#DIV/0!</v>
      </c>
    </row>
    <row r="7" spans="1:121" ht="15" customHeight="1" x14ac:dyDescent="0.2">
      <c r="A7" s="72"/>
      <c r="B7" s="72"/>
      <c r="C7" s="72"/>
      <c r="D7" s="72"/>
      <c r="E7" s="82" t="s">
        <v>141</v>
      </c>
      <c r="F7" s="72"/>
      <c r="G7" s="83" t="s">
        <v>142</v>
      </c>
      <c r="H7" s="72"/>
      <c r="I7" s="72"/>
      <c r="J7" s="72"/>
      <c r="K7" s="72"/>
      <c r="L7" s="72"/>
      <c r="M7" s="72"/>
      <c r="N7" s="72"/>
      <c r="O7" s="72"/>
      <c r="P7" s="72"/>
      <c r="Q7" s="81"/>
      <c r="R7" s="81"/>
      <c r="U7" s="96">
        <v>6</v>
      </c>
      <c r="V7" s="105">
        <v>0.70673440073065374</v>
      </c>
      <c r="W7" s="106">
        <v>0.83434162559704639</v>
      </c>
      <c r="X7" s="101">
        <v>26</v>
      </c>
      <c r="Y7" s="105">
        <v>0.37388591108593572</v>
      </c>
      <c r="Z7" s="107">
        <v>0.47851116040367758</v>
      </c>
      <c r="AC7" s="74" t="e">
        <f>PEARSON(B9:B1008,F9:F1008)</f>
        <v>#DIV/0!</v>
      </c>
      <c r="AD7" s="74" t="e">
        <f>PEARSON(C9:C1008,F9:F1008)</f>
        <v>#DIV/0!</v>
      </c>
      <c r="AE7" s="74" t="e">
        <f>PEARSON(D9:D1008,F9:F1008)</f>
        <v>#DIV/0!</v>
      </c>
      <c r="AF7" s="74" t="e">
        <f>PEARSON(E9:E1008,F9:F1008)</f>
        <v>#DIV/0!</v>
      </c>
    </row>
    <row r="8" spans="1:121" ht="28.5" customHeight="1" x14ac:dyDescent="0.2">
      <c r="A8" s="354" t="s">
        <v>1</v>
      </c>
      <c r="B8" s="381" t="s">
        <v>486</v>
      </c>
      <c r="C8" s="381" t="s">
        <v>487</v>
      </c>
      <c r="D8" s="381" t="s">
        <v>488</v>
      </c>
      <c r="E8" s="381" t="s">
        <v>489</v>
      </c>
      <c r="F8" s="381" t="s">
        <v>34</v>
      </c>
      <c r="G8" s="72"/>
      <c r="H8" s="72"/>
      <c r="I8" s="72"/>
      <c r="K8" s="72"/>
      <c r="L8" s="72"/>
      <c r="M8" s="72"/>
      <c r="N8" s="72"/>
      <c r="O8" s="72"/>
      <c r="P8" s="72"/>
      <c r="Q8" s="81"/>
      <c r="R8" s="81"/>
      <c r="U8" s="96">
        <v>7</v>
      </c>
      <c r="V8" s="105">
        <v>0.66638360533630914</v>
      </c>
      <c r="W8" s="106">
        <v>0.7976812046498164</v>
      </c>
      <c r="X8" s="101">
        <v>27</v>
      </c>
      <c r="Y8" s="105">
        <v>0.3672776842415274</v>
      </c>
      <c r="Z8" s="107">
        <v>0.47050912724460858</v>
      </c>
      <c r="AC8" s="75"/>
    </row>
    <row r="9" spans="1:121" ht="15" customHeight="1" x14ac:dyDescent="0.2">
      <c r="A9" s="86">
        <v>1</v>
      </c>
      <c r="B9" s="71"/>
      <c r="C9" s="71"/>
      <c r="D9" s="71"/>
      <c r="E9" s="71"/>
      <c r="F9" s="71"/>
      <c r="G9" s="72"/>
      <c r="H9" s="72"/>
      <c r="I9" s="72"/>
      <c r="J9" s="72"/>
      <c r="K9" s="72"/>
      <c r="L9" s="81"/>
      <c r="M9" s="72"/>
      <c r="N9" s="72"/>
      <c r="O9" s="72"/>
      <c r="P9" s="72"/>
      <c r="Q9" s="81"/>
      <c r="R9" s="81"/>
      <c r="U9" s="96">
        <v>8</v>
      </c>
      <c r="V9" s="105">
        <v>0.63189686471983397</v>
      </c>
      <c r="W9" s="106">
        <v>0.76459249666209594</v>
      </c>
      <c r="X9" s="96">
        <v>28</v>
      </c>
      <c r="Y9" s="105">
        <v>0.36100690773323302</v>
      </c>
      <c r="Z9" s="107">
        <v>0.46289232537625097</v>
      </c>
      <c r="AC9" s="75"/>
      <c r="AD9" s="75"/>
    </row>
    <row r="10" spans="1:121" ht="15.75" customHeight="1" x14ac:dyDescent="0.2">
      <c r="A10" s="90">
        <v>2</v>
      </c>
      <c r="B10" s="71"/>
      <c r="C10" s="71"/>
      <c r="D10" s="71"/>
      <c r="E10" s="71"/>
      <c r="F10" s="71"/>
      <c r="G10" s="88"/>
      <c r="H10" s="88"/>
      <c r="I10" s="88"/>
      <c r="J10" s="72"/>
      <c r="K10" s="72"/>
      <c r="L10" s="81"/>
      <c r="N10" s="72"/>
      <c r="O10" s="72"/>
      <c r="P10" s="72"/>
      <c r="Q10" s="81"/>
      <c r="R10" s="81"/>
      <c r="T10" s="81"/>
      <c r="U10" s="96">
        <v>9</v>
      </c>
      <c r="V10" s="105">
        <v>0.60206877743700837</v>
      </c>
      <c r="W10" s="106">
        <v>0.73478633739105792</v>
      </c>
      <c r="X10" s="96">
        <v>29</v>
      </c>
      <c r="Y10" s="105">
        <v>0.35504588917776814</v>
      </c>
      <c r="Z10" s="107">
        <v>0.45563108094903298</v>
      </c>
      <c r="AC10" s="75"/>
      <c r="AD10" s="75"/>
    </row>
    <row r="11" spans="1:121" ht="15.75" customHeight="1" x14ac:dyDescent="0.2">
      <c r="A11" s="90">
        <v>3</v>
      </c>
      <c r="B11" s="71"/>
      <c r="C11" s="71"/>
      <c r="D11" s="71"/>
      <c r="E11" s="71"/>
      <c r="F11" s="71"/>
      <c r="G11" s="88"/>
      <c r="H11" s="88"/>
      <c r="I11" s="91" t="s">
        <v>147</v>
      </c>
      <c r="J11" s="72"/>
      <c r="K11" s="72"/>
      <c r="L11" s="81"/>
      <c r="M11" s="72"/>
      <c r="N11" s="72"/>
      <c r="O11" s="72"/>
      <c r="Q11" s="92" t="s">
        <v>148</v>
      </c>
      <c r="R11" s="81"/>
      <c r="T11" s="81"/>
      <c r="U11" s="96">
        <v>10</v>
      </c>
      <c r="V11" s="105">
        <v>0.57598298644226398</v>
      </c>
      <c r="W11" s="106">
        <v>0.70788755132997161</v>
      </c>
      <c r="X11" s="96">
        <v>30</v>
      </c>
      <c r="Y11" s="105">
        <v>0.34937000727708711</v>
      </c>
      <c r="Z11" s="107">
        <v>0.44869879264711943</v>
      </c>
      <c r="AC11" s="75"/>
      <c r="AD11" s="75"/>
    </row>
    <row r="12" spans="1:121" ht="30" customHeight="1" x14ac:dyDescent="0.2">
      <c r="A12" s="90">
        <v>4</v>
      </c>
      <c r="B12" s="71"/>
      <c r="C12" s="71"/>
      <c r="D12" s="71"/>
      <c r="E12" s="71"/>
      <c r="F12" s="71"/>
      <c r="G12" s="446" t="str">
        <f>B8</f>
        <v>X1</v>
      </c>
      <c r="H12" s="93"/>
      <c r="I12" s="93"/>
      <c r="J12" s="81"/>
      <c r="K12" s="81"/>
      <c r="L12" s="81"/>
      <c r="M12" s="355" t="s">
        <v>150</v>
      </c>
      <c r="N12" s="95" t="str">
        <f>B8</f>
        <v>X1</v>
      </c>
      <c r="O12" s="96" t="str">
        <f>C8</f>
        <v>X2</v>
      </c>
      <c r="P12" s="96" t="str">
        <f>D8</f>
        <v>X3</v>
      </c>
      <c r="Q12" s="96" t="str">
        <f>E8</f>
        <v>X4</v>
      </c>
      <c r="R12" s="96" t="str">
        <f>F8</f>
        <v>X5</v>
      </c>
      <c r="S12" s="120"/>
      <c r="T12" s="81"/>
      <c r="U12" s="96">
        <v>11</v>
      </c>
      <c r="V12" s="105">
        <v>0.55294265949458932</v>
      </c>
      <c r="W12" s="106">
        <v>0.68352763288746587</v>
      </c>
      <c r="X12" s="96">
        <v>35</v>
      </c>
      <c r="Y12" s="105">
        <v>0.32457291523666998</v>
      </c>
      <c r="Z12" s="107">
        <v>0.418210849426567</v>
      </c>
      <c r="AC12" s="75"/>
      <c r="AD12" s="75"/>
    </row>
    <row r="13" spans="1:121" ht="15.75" customHeight="1" x14ac:dyDescent="0.2">
      <c r="A13" s="90">
        <v>5</v>
      </c>
      <c r="B13" s="71"/>
      <c r="C13" s="71"/>
      <c r="D13" s="71"/>
      <c r="E13" s="71"/>
      <c r="F13" s="71"/>
      <c r="G13" s="446"/>
      <c r="H13" s="93"/>
      <c r="I13" s="93"/>
      <c r="J13" s="81"/>
      <c r="K13" s="81"/>
      <c r="L13" s="81"/>
      <c r="M13" s="97" t="str">
        <f>B8</f>
        <v>X1</v>
      </c>
      <c r="N13" s="98">
        <v>1</v>
      </c>
      <c r="O13" s="81"/>
      <c r="T13" s="81"/>
      <c r="U13" s="96">
        <v>12</v>
      </c>
      <c r="V13" s="105">
        <v>0.53241280468130958</v>
      </c>
      <c r="W13" s="106">
        <v>0.66137560424951858</v>
      </c>
      <c r="X13" s="96">
        <v>40</v>
      </c>
      <c r="Y13" s="105">
        <v>0.30439558128531835</v>
      </c>
      <c r="Z13" s="107">
        <v>0.39317432821060738</v>
      </c>
    </row>
    <row r="14" spans="1:121" ht="15.75" customHeight="1" x14ac:dyDescent="0.2">
      <c r="A14" s="90">
        <v>6</v>
      </c>
      <c r="B14" s="71"/>
      <c r="C14" s="71"/>
      <c r="D14" s="71"/>
      <c r="E14" s="71"/>
      <c r="F14" s="71"/>
      <c r="G14" s="446"/>
      <c r="H14" s="93"/>
      <c r="I14" s="93"/>
      <c r="J14" s="81"/>
      <c r="K14" s="81"/>
      <c r="L14" s="81"/>
      <c r="M14" s="97" t="str">
        <f>C8</f>
        <v>X2</v>
      </c>
      <c r="N14" s="103" t="str">
        <f>IF(AC18&lt;1,"",CONCATENATE(ROUND(AC4,3),AC34))</f>
        <v/>
      </c>
      <c r="O14" s="98">
        <v>1</v>
      </c>
      <c r="P14" s="104"/>
      <c r="Q14" s="104"/>
      <c r="R14" s="81"/>
      <c r="T14" s="81"/>
      <c r="U14" s="96">
        <v>13</v>
      </c>
      <c r="V14" s="105">
        <v>0.51397748425605627</v>
      </c>
      <c r="W14" s="106">
        <v>0.64114480897833814</v>
      </c>
      <c r="X14" s="96">
        <v>45</v>
      </c>
      <c r="Y14" s="105">
        <v>0.28756298464830221</v>
      </c>
      <c r="Z14" s="107">
        <v>0.37214242670274456</v>
      </c>
      <c r="AC14" s="74">
        <f>COUNT(B9:B1008)</f>
        <v>0</v>
      </c>
      <c r="AD14" s="74">
        <f>COUNT(C9:C1008)</f>
        <v>0</v>
      </c>
      <c r="AE14" s="74">
        <f>COUNT(D9:D1008)</f>
        <v>0</v>
      </c>
      <c r="AF14" s="74">
        <f>COUNT(E9:E1008)</f>
        <v>0</v>
      </c>
      <c r="AG14" s="74">
        <f>COUNT(F9:F1008)</f>
        <v>0</v>
      </c>
    </row>
    <row r="15" spans="1:121" ht="15.75" customHeight="1" x14ac:dyDescent="0.2">
      <c r="A15" s="90">
        <v>7</v>
      </c>
      <c r="B15" s="71"/>
      <c r="C15" s="71"/>
      <c r="D15" s="71"/>
      <c r="E15" s="71"/>
      <c r="F15" s="71"/>
      <c r="G15" s="446"/>
      <c r="H15" s="93"/>
      <c r="I15" s="93"/>
      <c r="J15" s="81"/>
      <c r="K15" s="81"/>
      <c r="L15" s="81"/>
      <c r="M15" s="97" t="str">
        <f>D8</f>
        <v>X3</v>
      </c>
      <c r="N15" s="103" t="str">
        <f>IF(AC19&lt;1,"",CONCATENATE(ROUND(AC5,3),AC35))</f>
        <v/>
      </c>
      <c r="O15" s="103" t="str">
        <f t="shared" ref="N15:Q17" si="0">IF(AD19&lt;1,"",CONCATENATE(ROUND(AD5,3),AD35))</f>
        <v/>
      </c>
      <c r="P15" s="98">
        <v>1</v>
      </c>
      <c r="R15" s="81"/>
      <c r="T15" s="81"/>
      <c r="U15" s="96">
        <v>14</v>
      </c>
      <c r="V15" s="105">
        <v>0.49730903545939303</v>
      </c>
      <c r="W15" s="106">
        <v>0.62259073052884983</v>
      </c>
      <c r="X15" s="96">
        <v>50</v>
      </c>
      <c r="Y15" s="105">
        <v>0.27324348372243595</v>
      </c>
      <c r="Z15" s="107">
        <v>0.35415286456158074</v>
      </c>
    </row>
    <row r="16" spans="1:121" ht="15.75" customHeight="1" x14ac:dyDescent="0.2">
      <c r="A16" s="90">
        <v>8</v>
      </c>
      <c r="B16" s="71"/>
      <c r="C16" s="71"/>
      <c r="D16" s="71"/>
      <c r="E16" s="71"/>
      <c r="F16" s="71"/>
      <c r="G16" s="446"/>
      <c r="H16" s="93"/>
      <c r="I16" s="93"/>
      <c r="J16" s="81"/>
      <c r="K16" s="81"/>
      <c r="L16" s="81"/>
      <c r="M16" s="97" t="str">
        <f>E8</f>
        <v>X4</v>
      </c>
      <c r="N16" s="103" t="str">
        <f t="shared" si="0"/>
        <v/>
      </c>
      <c r="O16" s="103" t="str">
        <f t="shared" si="0"/>
        <v/>
      </c>
      <c r="P16" s="103" t="str">
        <f>IF(AE20&lt;1,"",CONCATENATE(ROUND(AE6,3),AE36))</f>
        <v/>
      </c>
      <c r="Q16" s="98">
        <v>1</v>
      </c>
      <c r="R16" s="81"/>
      <c r="T16" s="81"/>
      <c r="U16" s="96">
        <v>15</v>
      </c>
      <c r="V16" s="105">
        <v>0.48214601690033215</v>
      </c>
      <c r="W16" s="106">
        <v>0.60550591965385336</v>
      </c>
      <c r="X16" s="96">
        <v>60</v>
      </c>
      <c r="Y16" s="105">
        <v>0.25003490053004712</v>
      </c>
      <c r="Z16" s="107">
        <v>0.32481844735718168</v>
      </c>
    </row>
    <row r="17" spans="1:32" ht="15.75" customHeight="1" x14ac:dyDescent="0.2">
      <c r="A17" s="90">
        <v>9</v>
      </c>
      <c r="B17" s="71"/>
      <c r="C17" s="71"/>
      <c r="D17" s="71"/>
      <c r="E17" s="71"/>
      <c r="F17" s="71"/>
      <c r="G17" s="446"/>
      <c r="H17" s="93"/>
      <c r="I17" s="93"/>
      <c r="J17" s="81"/>
      <c r="K17" s="108" t="str">
        <f>B8</f>
        <v>X1</v>
      </c>
      <c r="L17" s="81"/>
      <c r="M17" s="97" t="str">
        <f>F8</f>
        <v>X5</v>
      </c>
      <c r="N17" s="103" t="str">
        <f t="shared" si="0"/>
        <v/>
      </c>
      <c r="O17" s="103" t="str">
        <f t="shared" si="0"/>
        <v/>
      </c>
      <c r="P17" s="103" t="str">
        <f t="shared" si="0"/>
        <v/>
      </c>
      <c r="Q17" s="103" t="str">
        <f t="shared" si="0"/>
        <v/>
      </c>
      <c r="R17" s="98">
        <v>1</v>
      </c>
      <c r="S17" s="121"/>
      <c r="T17" s="81"/>
      <c r="U17" s="96">
        <v>16</v>
      </c>
      <c r="V17" s="105">
        <v>0.4682773054452069</v>
      </c>
      <c r="W17" s="106">
        <v>0.58971444840568088</v>
      </c>
      <c r="X17" s="96">
        <v>70</v>
      </c>
      <c r="Y17" s="105">
        <v>0.23188342228064182</v>
      </c>
      <c r="Z17" s="107">
        <v>0.30173440413830327</v>
      </c>
    </row>
    <row r="18" spans="1:32" ht="15.75" customHeight="1" x14ac:dyDescent="0.2">
      <c r="A18" s="90">
        <v>10</v>
      </c>
      <c r="B18" s="71"/>
      <c r="C18" s="71"/>
      <c r="D18" s="71"/>
      <c r="E18" s="71"/>
      <c r="F18" s="71"/>
      <c r="G18" s="446" t="str">
        <f>C8</f>
        <v>X2</v>
      </c>
      <c r="H18" s="93"/>
      <c r="I18" s="93"/>
      <c r="J18" s="81"/>
      <c r="K18" s="81"/>
      <c r="L18" s="81"/>
      <c r="M18" s="447" t="s">
        <v>152</v>
      </c>
      <c r="N18" s="447"/>
      <c r="O18" s="447"/>
      <c r="P18" s="447"/>
      <c r="Q18" s="447"/>
      <c r="R18" s="447"/>
      <c r="S18" s="122"/>
      <c r="T18" s="81"/>
      <c r="U18" s="96">
        <v>17</v>
      </c>
      <c r="V18" s="105">
        <v>0.45553050576304221</v>
      </c>
      <c r="W18" s="106">
        <v>0.57506679104198366</v>
      </c>
      <c r="X18" s="96">
        <v>80</v>
      </c>
      <c r="Y18" s="105">
        <v>0.21718498177239087</v>
      </c>
      <c r="Z18" s="107">
        <v>0.28295800939897592</v>
      </c>
      <c r="AC18" s="74">
        <f>MIN(AC14,AD14)</f>
        <v>0</v>
      </c>
    </row>
    <row r="19" spans="1:32" ht="15.75" customHeight="1" x14ac:dyDescent="0.2">
      <c r="A19" s="90">
        <v>11</v>
      </c>
      <c r="B19" s="71"/>
      <c r="C19" s="71"/>
      <c r="D19" s="71"/>
      <c r="E19" s="71"/>
      <c r="F19" s="71"/>
      <c r="G19" s="446"/>
      <c r="H19" s="93"/>
      <c r="I19" s="93"/>
      <c r="J19" s="81"/>
      <c r="K19" s="81"/>
      <c r="L19" s="81"/>
      <c r="M19" s="447"/>
      <c r="N19" s="447"/>
      <c r="O19" s="447"/>
      <c r="P19" s="447"/>
      <c r="Q19" s="447"/>
      <c r="R19" s="447"/>
      <c r="S19" s="122"/>
      <c r="U19" s="96">
        <v>18</v>
      </c>
      <c r="V19" s="105">
        <v>0.4437633993377868</v>
      </c>
      <c r="W19" s="106">
        <v>0.56143540415619153</v>
      </c>
      <c r="X19" s="96">
        <v>90</v>
      </c>
      <c r="Y19" s="105">
        <v>0.2049677602033336</v>
      </c>
      <c r="Z19" s="107">
        <v>0.26729813042398426</v>
      </c>
      <c r="AC19" s="74">
        <f>MIN(AC14,AE14)</f>
        <v>0</v>
      </c>
      <c r="AD19" s="74">
        <f>MIN(AD14,AE14)</f>
        <v>0</v>
      </c>
    </row>
    <row r="20" spans="1:32" ht="15.75" customHeight="1" x14ac:dyDescent="0.2">
      <c r="A20" s="90">
        <v>12</v>
      </c>
      <c r="B20" s="71"/>
      <c r="C20" s="71"/>
      <c r="D20" s="71"/>
      <c r="E20" s="71"/>
      <c r="F20" s="71"/>
      <c r="G20" s="446"/>
      <c r="H20" s="93"/>
      <c r="I20" s="93"/>
      <c r="J20" s="81"/>
      <c r="K20" s="81"/>
      <c r="L20" s="81"/>
      <c r="M20" s="72"/>
      <c r="N20" s="72"/>
      <c r="O20" s="81"/>
      <c r="P20" s="81"/>
      <c r="Q20" s="81"/>
      <c r="R20" s="81"/>
      <c r="U20" s="96">
        <v>19</v>
      </c>
      <c r="V20" s="105">
        <v>0.43285755631652884</v>
      </c>
      <c r="W20" s="106">
        <v>0.54871102602494792</v>
      </c>
      <c r="X20" s="96">
        <v>100</v>
      </c>
      <c r="Y20" s="105">
        <v>0.19460416681988521</v>
      </c>
      <c r="Z20" s="107">
        <v>0.25397870719557492</v>
      </c>
      <c r="AC20" s="74">
        <f>MIN(AC14,AF14)</f>
        <v>0</v>
      </c>
      <c r="AD20" s="74">
        <f>MIN(AD14,AF14)</f>
        <v>0</v>
      </c>
      <c r="AE20" s="74">
        <f>MIN(AE14,AF14)</f>
        <v>0</v>
      </c>
    </row>
    <row r="21" spans="1:32" ht="15.75" customHeight="1" x14ac:dyDescent="0.2">
      <c r="A21" s="90">
        <v>13</v>
      </c>
      <c r="B21" s="71"/>
      <c r="C21" s="71"/>
      <c r="D21" s="71"/>
      <c r="E21" s="71"/>
      <c r="F21" s="71"/>
      <c r="G21" s="446"/>
      <c r="H21" s="93"/>
      <c r="I21" s="93"/>
      <c r="J21" s="81"/>
      <c r="K21" s="81"/>
      <c r="L21" s="81"/>
      <c r="M21" s="72"/>
      <c r="N21" s="72"/>
      <c r="O21" s="448" t="s">
        <v>129</v>
      </c>
      <c r="P21" s="448"/>
      <c r="Q21" s="448"/>
      <c r="R21" s="81"/>
      <c r="U21" s="96">
        <v>20</v>
      </c>
      <c r="V21" s="105">
        <v>0.4227135041660024</v>
      </c>
      <c r="W21" s="106">
        <v>0.53679962276175341</v>
      </c>
      <c r="X21" s="96">
        <v>200</v>
      </c>
      <c r="Y21" s="105">
        <v>0.13809813811636562</v>
      </c>
      <c r="Z21" s="107">
        <v>0.18086002310726396</v>
      </c>
      <c r="AC21" s="74">
        <f>MIN(AC14,AG14)</f>
        <v>0</v>
      </c>
      <c r="AD21" s="74">
        <f>MIN(AD14,AG14)</f>
        <v>0</v>
      </c>
      <c r="AE21" s="74">
        <f>MIN(AE14,AG14)</f>
        <v>0</v>
      </c>
      <c r="AF21" s="74">
        <f>MIN(AF14,AG14)</f>
        <v>0</v>
      </c>
    </row>
    <row r="22" spans="1:32" ht="15.75" customHeight="1" x14ac:dyDescent="0.2">
      <c r="A22" s="90">
        <v>14</v>
      </c>
      <c r="B22" s="71"/>
      <c r="C22" s="71"/>
      <c r="D22" s="71"/>
      <c r="E22" s="71"/>
      <c r="F22" s="71"/>
      <c r="G22" s="446"/>
      <c r="H22" s="93"/>
      <c r="I22" s="93"/>
      <c r="J22" s="81"/>
      <c r="K22" s="81"/>
      <c r="L22" s="81"/>
      <c r="M22" s="72"/>
      <c r="N22" s="449" t="s">
        <v>158</v>
      </c>
      <c r="O22" s="449"/>
      <c r="P22" s="449"/>
      <c r="Q22" s="449" t="s">
        <v>159</v>
      </c>
      <c r="R22" s="449"/>
      <c r="S22" s="449"/>
      <c r="U22" s="96">
        <v>21</v>
      </c>
      <c r="V22" s="105">
        <v>0.41324703053361178</v>
      </c>
      <c r="W22" s="107">
        <v>0.52561988377533719</v>
      </c>
      <c r="Z22" s="110"/>
    </row>
    <row r="23" spans="1:32" ht="15.75" customHeight="1" x14ac:dyDescent="0.2">
      <c r="A23" s="90">
        <v>15</v>
      </c>
      <c r="B23" s="71"/>
      <c r="C23" s="71"/>
      <c r="D23" s="71"/>
      <c r="E23" s="71"/>
      <c r="F23" s="71"/>
      <c r="G23" s="446"/>
      <c r="H23" s="93"/>
      <c r="I23" s="93"/>
      <c r="J23" s="81"/>
      <c r="K23" s="81"/>
      <c r="L23" s="108" t="str">
        <f>C8</f>
        <v>X2</v>
      </c>
      <c r="M23" s="72"/>
      <c r="N23" s="449"/>
      <c r="O23" s="449"/>
      <c r="P23" s="449"/>
      <c r="Q23" s="449"/>
      <c r="R23" s="449"/>
      <c r="S23" s="449"/>
      <c r="T23" s="81"/>
      <c r="U23" s="96">
        <v>22</v>
      </c>
      <c r="V23" s="105">
        <v>0.40438632243271405</v>
      </c>
      <c r="W23" s="107">
        <v>0.51510117099625907</v>
      </c>
      <c r="Z23" s="110"/>
    </row>
    <row r="24" spans="1:32" ht="15.75" customHeight="1" x14ac:dyDescent="0.2">
      <c r="A24" s="90">
        <v>16</v>
      </c>
      <c r="B24" s="71"/>
      <c r="C24" s="71"/>
      <c r="D24" s="71"/>
      <c r="E24" s="71"/>
      <c r="F24" s="71"/>
      <c r="G24" s="446" t="str">
        <f>D8</f>
        <v>X3</v>
      </c>
      <c r="H24" s="93"/>
      <c r="I24" s="93"/>
      <c r="J24" s="81"/>
      <c r="K24" s="81"/>
      <c r="L24" s="81"/>
      <c r="M24" s="72"/>
      <c r="N24" s="123" t="s">
        <v>131</v>
      </c>
      <c r="O24" s="451" t="s">
        <v>160</v>
      </c>
      <c r="P24" s="451"/>
      <c r="Q24" s="452" t="s">
        <v>161</v>
      </c>
      <c r="R24" s="452"/>
      <c r="S24" s="452"/>
      <c r="T24" s="81"/>
      <c r="U24" s="96">
        <v>23</v>
      </c>
      <c r="V24" s="105">
        <v>0.39606972934697227</v>
      </c>
      <c r="W24" s="107">
        <v>0.50518183787747406</v>
      </c>
      <c r="Z24" s="110"/>
      <c r="AC24" s="74" t="e">
        <f>IF(ABS(AC4)=1,ABS(AC4)*SQRT((AC18-2)/(0.0000000000001)),ABS(AC4)*SQRT((AC18-2)/(1-AC4^2)))</f>
        <v>#DIV/0!</v>
      </c>
    </row>
    <row r="25" spans="1:32" ht="15.75" customHeight="1" x14ac:dyDescent="0.2">
      <c r="A25" s="90">
        <v>17</v>
      </c>
      <c r="B25" s="71"/>
      <c r="C25" s="71"/>
      <c r="D25" s="71"/>
      <c r="E25" s="71"/>
      <c r="F25" s="71"/>
      <c r="G25" s="446"/>
      <c r="H25" s="93"/>
      <c r="I25" s="93"/>
      <c r="J25" s="81"/>
      <c r="K25" s="81"/>
      <c r="L25" s="81"/>
      <c r="M25" s="72"/>
      <c r="N25" s="124" t="s">
        <v>162</v>
      </c>
      <c r="O25" s="454" t="s">
        <v>163</v>
      </c>
      <c r="P25" s="454"/>
      <c r="Q25" s="453"/>
      <c r="R25" s="453"/>
      <c r="S25" s="453"/>
      <c r="T25" s="109"/>
      <c r="U25" s="96">
        <v>24</v>
      </c>
      <c r="V25" s="105">
        <v>0.38824399701725298</v>
      </c>
      <c r="W25" s="107">
        <v>0.49580784787634397</v>
      </c>
      <c r="Z25" s="110"/>
      <c r="AC25" s="74" t="e">
        <f>IF(ABS(AC5)=1,ABS(AC5)*SQRT((AC19-2)/(0.0000000000001)),ABS(AC5)*SQRT((AC19-2)/(1-AC5^2)))</f>
        <v>#DIV/0!</v>
      </c>
      <c r="AD25" s="74" t="e">
        <f>IF(ABS(AD5)=1,ABS(AD5)*SQRT((AD19-2)/(0.0000000000001)),ABS(AD5)*SQRT((AD19-2)/(1-AD5^2)))</f>
        <v>#DIV/0!</v>
      </c>
    </row>
    <row r="26" spans="1:32" ht="15.75" customHeight="1" x14ac:dyDescent="0.2">
      <c r="A26" s="90">
        <v>18</v>
      </c>
      <c r="B26" s="71"/>
      <c r="C26" s="71"/>
      <c r="D26" s="71"/>
      <c r="E26" s="71"/>
      <c r="F26" s="71"/>
      <c r="G26" s="446"/>
      <c r="H26" s="93"/>
      <c r="I26" s="93"/>
      <c r="J26" s="81"/>
      <c r="K26" s="81"/>
      <c r="L26" s="81"/>
      <c r="M26" s="72"/>
      <c r="N26" s="124" t="s">
        <v>133</v>
      </c>
      <c r="O26" s="454" t="s">
        <v>134</v>
      </c>
      <c r="P26" s="454"/>
      <c r="Q26" s="453"/>
      <c r="R26" s="453"/>
      <c r="S26" s="453"/>
      <c r="T26" s="109"/>
      <c r="AC26" s="74" t="e">
        <f>IF(ABS(AC6)=1,ABS(AC6)*SQRT((AC20-2)/(0.0000000000001)),ABS(AC6)*SQRT((AC20-2)/(1-AC6^2)))</f>
        <v>#DIV/0!</v>
      </c>
      <c r="AD26" s="74" t="e">
        <f>IF(ABS(AD6)=1,ABS(AD6)*SQRT((AD20-2)/(0.0000000000001)),ABS(AD6)*SQRT((AD20-2)/(1-AD6^2)))</f>
        <v>#DIV/0!</v>
      </c>
      <c r="AE26" s="74" t="e">
        <f>IF(ABS(AE6)=1,ABS(AE6)*SQRT((AE20-2)/(0.0000000000001)),ABS(AE6)*SQRT((AE20-2)/(1-AE6^2)))</f>
        <v>#DIV/0!</v>
      </c>
    </row>
    <row r="27" spans="1:32" ht="15.75" customHeight="1" x14ac:dyDescent="0.2">
      <c r="A27" s="90">
        <v>19</v>
      </c>
      <c r="B27" s="71"/>
      <c r="C27" s="71"/>
      <c r="D27" s="71"/>
      <c r="E27" s="71"/>
      <c r="F27" s="71"/>
      <c r="G27" s="446"/>
      <c r="H27" s="93"/>
      <c r="I27" s="93"/>
      <c r="J27" s="81"/>
      <c r="K27" s="81"/>
      <c r="L27" s="81"/>
      <c r="M27" s="72"/>
      <c r="N27" s="125" t="s">
        <v>164</v>
      </c>
      <c r="O27" s="454" t="s">
        <v>137</v>
      </c>
      <c r="P27" s="454"/>
      <c r="Q27" s="453" t="s">
        <v>165</v>
      </c>
      <c r="R27" s="453"/>
      <c r="S27" s="453"/>
      <c r="T27" s="73"/>
      <c r="AC27" s="74" t="e">
        <f>IF(ABS(AC7)=1,ABS(AC7)*SQRT((AC21-2)/(0.0000000000001)),ABS(AC7)*SQRT((AC21-2)/(1-AC7^2)))</f>
        <v>#DIV/0!</v>
      </c>
      <c r="AD27" s="74" t="e">
        <f>IF(ABS(AD7)=1,ABS(AD7)*SQRT((AD21-2)/(0.0000000000001)),ABS(AD7)*SQRT((AD21-2)/(1-AD7^2)))</f>
        <v>#DIV/0!</v>
      </c>
      <c r="AE27" s="74" t="e">
        <f>IF(ABS(AE7)=1,ABS(AE7)*SQRT((AE21-2)/(0.0000000000001)),ABS(AE7)*SQRT((AE21-2)/(1-AE7^2)))</f>
        <v>#DIV/0!</v>
      </c>
      <c r="AF27" s="74" t="e">
        <f>IF(ABS(AF7)=1,ABS(AF7)*SQRT((AF21-2)/(0.0000000000001)),ABS(AF7)*SQRT((AF21-2)/(1-AF7^2)))</f>
        <v>#DIV/0!</v>
      </c>
    </row>
    <row r="28" spans="1:32" ht="15.75" customHeight="1" x14ac:dyDescent="0.2">
      <c r="A28" s="90">
        <v>20</v>
      </c>
      <c r="B28" s="71"/>
      <c r="C28" s="71"/>
      <c r="D28" s="71"/>
      <c r="E28" s="71"/>
      <c r="F28" s="71"/>
      <c r="G28" s="446"/>
      <c r="H28" s="93"/>
      <c r="I28" s="93"/>
      <c r="J28" s="81"/>
      <c r="K28" s="81"/>
      <c r="L28" s="81"/>
      <c r="M28" s="72"/>
      <c r="N28" s="126" t="s">
        <v>139</v>
      </c>
      <c r="O28" s="454" t="s">
        <v>140</v>
      </c>
      <c r="P28" s="454"/>
      <c r="Q28" s="453"/>
      <c r="R28" s="453"/>
      <c r="S28" s="453"/>
      <c r="T28" s="73"/>
    </row>
    <row r="29" spans="1:32" ht="15.75" customHeight="1" x14ac:dyDescent="0.2">
      <c r="A29" s="90">
        <v>21</v>
      </c>
      <c r="B29" s="71"/>
      <c r="C29" s="71"/>
      <c r="D29" s="71"/>
      <c r="E29" s="71"/>
      <c r="F29" s="71"/>
      <c r="G29" s="446"/>
      <c r="H29" s="93"/>
      <c r="I29" s="93"/>
      <c r="J29" s="81"/>
      <c r="K29" s="81"/>
      <c r="L29" s="81"/>
      <c r="M29" s="108" t="str">
        <f>D8</f>
        <v>X3</v>
      </c>
      <c r="N29" s="81"/>
      <c r="O29" s="81"/>
      <c r="P29" s="81"/>
      <c r="Q29" s="81"/>
      <c r="R29" s="81"/>
      <c r="T29" s="114"/>
      <c r="AC29" s="74" t="e">
        <f>TDIST(AC24,AC18-2,2)</f>
        <v>#DIV/0!</v>
      </c>
    </row>
    <row r="30" spans="1:32" ht="15.75" customHeight="1" x14ac:dyDescent="0.2">
      <c r="A30" s="90">
        <v>22</v>
      </c>
      <c r="B30" s="71"/>
      <c r="C30" s="71"/>
      <c r="D30" s="71"/>
      <c r="E30" s="71"/>
      <c r="F30" s="71"/>
      <c r="G30" s="450" t="str">
        <f>E8</f>
        <v>X4</v>
      </c>
      <c r="H30" s="81"/>
      <c r="I30" s="81"/>
      <c r="J30" s="81"/>
      <c r="K30" s="81"/>
      <c r="L30" s="81"/>
      <c r="N30" s="81"/>
      <c r="O30" s="81"/>
      <c r="P30" s="81"/>
      <c r="Q30" s="81"/>
      <c r="R30" s="81"/>
      <c r="T30" s="114"/>
      <c r="AC30" s="74" t="e">
        <f>TDIST(AC25,AC19-2,2)</f>
        <v>#DIV/0!</v>
      </c>
      <c r="AD30" s="74" t="e">
        <f t="shared" ref="AC30:AF32" si="1">TDIST(AD25,AD19-2,2)</f>
        <v>#DIV/0!</v>
      </c>
    </row>
    <row r="31" spans="1:32" ht="15.75" customHeight="1" x14ac:dyDescent="0.2">
      <c r="A31" s="90">
        <v>23</v>
      </c>
      <c r="B31" s="71"/>
      <c r="C31" s="71"/>
      <c r="D31" s="71"/>
      <c r="E31" s="71"/>
      <c r="F31" s="71"/>
      <c r="G31" s="450"/>
      <c r="H31" s="81"/>
      <c r="I31" s="81"/>
      <c r="J31" s="81"/>
      <c r="K31" s="81"/>
      <c r="L31" s="81"/>
      <c r="N31" s="81"/>
      <c r="O31" s="81"/>
      <c r="P31" s="81"/>
      <c r="Q31" s="81"/>
      <c r="R31" s="81"/>
      <c r="T31" s="114"/>
      <c r="AC31" s="74" t="e">
        <f t="shared" si="1"/>
        <v>#DIV/0!</v>
      </c>
      <c r="AD31" s="74" t="e">
        <f t="shared" si="1"/>
        <v>#DIV/0!</v>
      </c>
      <c r="AE31" s="74" t="e">
        <f t="shared" si="1"/>
        <v>#DIV/0!</v>
      </c>
    </row>
    <row r="32" spans="1:32" ht="15.75" customHeight="1" x14ac:dyDescent="0.2">
      <c r="A32" s="90">
        <v>24</v>
      </c>
      <c r="B32" s="71"/>
      <c r="C32" s="71"/>
      <c r="D32" s="71"/>
      <c r="E32" s="71"/>
      <c r="F32" s="71"/>
      <c r="G32" s="450"/>
      <c r="H32" s="81"/>
      <c r="I32" s="81"/>
      <c r="J32" s="81"/>
      <c r="K32" s="81"/>
      <c r="L32" s="81"/>
      <c r="N32" s="81"/>
      <c r="O32" s="81"/>
      <c r="P32" s="81"/>
      <c r="Q32" s="81"/>
      <c r="R32" s="81"/>
      <c r="T32" s="114"/>
      <c r="AC32" s="74" t="e">
        <f t="shared" si="1"/>
        <v>#DIV/0!</v>
      </c>
      <c r="AD32" s="74" t="e">
        <f>TDIST(AD27,AD21-2,2)</f>
        <v>#DIV/0!</v>
      </c>
      <c r="AE32" s="74" t="e">
        <f>TDIST(AE27,AE21-2,2)</f>
        <v>#DIV/0!</v>
      </c>
      <c r="AF32" s="74" t="e">
        <f t="shared" si="1"/>
        <v>#DIV/0!</v>
      </c>
    </row>
    <row r="33" spans="1:122" ht="15.75" customHeight="1" x14ac:dyDescent="0.2">
      <c r="A33" s="90">
        <v>25</v>
      </c>
      <c r="B33" s="71"/>
      <c r="C33" s="71"/>
      <c r="D33" s="71"/>
      <c r="E33" s="71"/>
      <c r="F33" s="71"/>
      <c r="G33" s="450"/>
      <c r="H33" s="81"/>
      <c r="I33" s="81"/>
      <c r="J33" s="81"/>
      <c r="K33" s="81"/>
      <c r="L33" s="81"/>
      <c r="N33" s="81"/>
      <c r="O33" s="81"/>
      <c r="P33" s="81"/>
      <c r="Q33" s="81"/>
      <c r="R33" s="81"/>
      <c r="T33" s="114"/>
    </row>
    <row r="34" spans="1:122" ht="15.75" customHeight="1" x14ac:dyDescent="0.2">
      <c r="A34" s="90">
        <v>26</v>
      </c>
      <c r="B34" s="71"/>
      <c r="C34" s="71"/>
      <c r="D34" s="71"/>
      <c r="E34" s="71"/>
      <c r="F34" s="71"/>
      <c r="G34" s="450"/>
      <c r="H34" s="81"/>
      <c r="I34" s="81"/>
      <c r="J34" s="81"/>
      <c r="K34" s="81"/>
      <c r="L34" s="81"/>
      <c r="N34" s="81"/>
      <c r="O34" s="81"/>
      <c r="P34" s="81"/>
      <c r="Q34" s="81"/>
      <c r="R34" s="81"/>
      <c r="T34" s="114"/>
      <c r="Y34" s="111"/>
      <c r="Z34" s="111"/>
      <c r="AC34" s="74" t="e">
        <f>IF(AC29&lt;=0.01,"**",IF(AC29&lt;=0.05,"*",""))</f>
        <v>#DIV/0!</v>
      </c>
    </row>
    <row r="35" spans="1:122" ht="15.75" customHeight="1" x14ac:dyDescent="0.2">
      <c r="A35" s="90">
        <v>27</v>
      </c>
      <c r="B35" s="71"/>
      <c r="C35" s="71"/>
      <c r="D35" s="71"/>
      <c r="E35" s="71"/>
      <c r="F35" s="71"/>
      <c r="G35" s="450"/>
      <c r="H35" s="81"/>
      <c r="I35" s="81"/>
      <c r="J35" s="81"/>
      <c r="K35" s="81"/>
      <c r="L35" s="81"/>
      <c r="N35" s="108" t="str">
        <f>E8</f>
        <v>X4</v>
      </c>
      <c r="O35" s="81"/>
      <c r="P35" s="81"/>
      <c r="Q35" s="81"/>
      <c r="R35" s="81"/>
      <c r="T35" s="81"/>
      <c r="V35" s="80"/>
      <c r="Y35" s="111"/>
      <c r="Z35" s="111"/>
      <c r="AC35" s="74" t="e">
        <f>IF(AC30&lt;=0.01,"**",IF(AC30&lt;=0.05,"*",""))</f>
        <v>#DIV/0!</v>
      </c>
      <c r="AD35" s="74" t="e">
        <f>IF(AD30&lt;=0.01,"**",IF(AD30&lt;=0.05,"*",""))</f>
        <v>#DIV/0!</v>
      </c>
    </row>
    <row r="36" spans="1:122" ht="15.75" customHeight="1" x14ac:dyDescent="0.2">
      <c r="A36" s="90">
        <v>28</v>
      </c>
      <c r="B36" s="71"/>
      <c r="C36" s="71"/>
      <c r="D36" s="71"/>
      <c r="E36" s="71"/>
      <c r="F36" s="71"/>
      <c r="G36" s="450" t="str">
        <f>F8</f>
        <v>X5</v>
      </c>
      <c r="H36" s="81"/>
      <c r="I36" s="81"/>
      <c r="J36" s="81"/>
      <c r="K36" s="81"/>
      <c r="L36" s="81"/>
      <c r="O36" s="81"/>
      <c r="P36" s="81"/>
      <c r="Q36" s="81"/>
      <c r="R36" s="81"/>
      <c r="T36" s="81"/>
      <c r="Y36" s="111"/>
      <c r="Z36" s="111"/>
      <c r="AC36" s="74" t="e">
        <f>IF(AC31&lt;=0.01,"**",IF(AC31&lt;=0.05,"*",""))</f>
        <v>#DIV/0!</v>
      </c>
      <c r="AD36" s="74" t="e">
        <f>IF(AD31&lt;=0.01,"**",IF(AD31&lt;=0.05,"*",""))</f>
        <v>#DIV/0!</v>
      </c>
      <c r="AE36" s="74" t="e">
        <f>IF(AE31&lt;=0.01,"**",IF(AE31&lt;=0.05,"*",""))</f>
        <v>#DIV/0!</v>
      </c>
    </row>
    <row r="37" spans="1:122" ht="15.75" customHeight="1" x14ac:dyDescent="0.2">
      <c r="A37" s="90">
        <v>29</v>
      </c>
      <c r="B37" s="71"/>
      <c r="C37" s="71"/>
      <c r="D37" s="71"/>
      <c r="E37" s="71"/>
      <c r="F37" s="71"/>
      <c r="G37" s="450"/>
      <c r="H37" s="81"/>
      <c r="I37" s="81"/>
      <c r="J37" s="81"/>
      <c r="K37" s="81"/>
      <c r="L37" s="81"/>
      <c r="O37" s="81"/>
      <c r="P37" s="81"/>
      <c r="Q37" s="81"/>
      <c r="R37" s="81"/>
      <c r="T37" s="81"/>
      <c r="Y37" s="111"/>
      <c r="Z37" s="111"/>
      <c r="AC37" s="74" t="e">
        <f>IF(AC32&lt;=0.01,"**",IF(AC32&lt;=0.05,"*",""))</f>
        <v>#DIV/0!</v>
      </c>
      <c r="AD37" s="74" t="e">
        <f>IF(AD32&lt;=0.01,"**",IF(AD32&lt;=0.05,"*",""))</f>
        <v>#DIV/0!</v>
      </c>
      <c r="AE37" s="74" t="e">
        <f>IF(AE32&lt;=0.01,"**",IF(AE32&lt;=0.05,"*",""))</f>
        <v>#DIV/0!</v>
      </c>
      <c r="AF37" s="74" t="e">
        <f>IF(AF32&lt;=0.01,"**",IF(AF32&lt;=0.05,"*",""))</f>
        <v>#DIV/0!</v>
      </c>
    </row>
    <row r="38" spans="1:122" ht="15.75" customHeight="1" x14ac:dyDescent="0.2">
      <c r="A38" s="90">
        <v>30</v>
      </c>
      <c r="B38" s="71"/>
      <c r="C38" s="71"/>
      <c r="D38" s="71"/>
      <c r="E38" s="71"/>
      <c r="F38" s="71"/>
      <c r="G38" s="450"/>
      <c r="H38" s="81"/>
      <c r="I38" s="81"/>
      <c r="J38" s="81"/>
      <c r="K38" s="81"/>
      <c r="L38" s="81"/>
      <c r="O38" s="81"/>
      <c r="P38" s="81"/>
      <c r="Q38" s="81"/>
      <c r="R38" s="81"/>
      <c r="T38" s="81"/>
      <c r="Y38" s="111"/>
      <c r="Z38" s="111"/>
    </row>
    <row r="39" spans="1:122" ht="15.75" customHeight="1" x14ac:dyDescent="0.2">
      <c r="A39" s="90">
        <v>31</v>
      </c>
      <c r="B39" s="71"/>
      <c r="C39" s="71"/>
      <c r="D39" s="71"/>
      <c r="E39" s="71"/>
      <c r="F39" s="71"/>
      <c r="G39" s="450"/>
      <c r="H39" s="81"/>
      <c r="I39" s="81"/>
      <c r="J39" s="81"/>
      <c r="K39" s="81"/>
      <c r="L39" s="81"/>
      <c r="O39" s="81"/>
      <c r="P39" s="81"/>
      <c r="Q39" s="81"/>
      <c r="R39" s="81"/>
      <c r="T39" s="81"/>
      <c r="Y39" s="111"/>
      <c r="Z39" s="111"/>
    </row>
    <row r="40" spans="1:122" ht="15.75" customHeight="1" x14ac:dyDescent="0.2">
      <c r="A40" s="90">
        <v>32</v>
      </c>
      <c r="B40" s="71"/>
      <c r="C40" s="71"/>
      <c r="D40" s="71"/>
      <c r="E40" s="71"/>
      <c r="F40" s="71"/>
      <c r="G40" s="450"/>
      <c r="H40" s="81"/>
      <c r="I40" s="81"/>
      <c r="J40" s="81"/>
      <c r="K40" s="81"/>
      <c r="L40" s="81"/>
      <c r="O40" s="81"/>
      <c r="P40" s="81"/>
      <c r="Q40" s="81"/>
      <c r="R40" s="81"/>
      <c r="T40" s="81"/>
      <c r="Y40" s="111"/>
      <c r="Z40" s="111"/>
    </row>
    <row r="41" spans="1:122" ht="15.75" customHeight="1" x14ac:dyDescent="0.2">
      <c r="A41" s="90">
        <v>33</v>
      </c>
      <c r="B41" s="71"/>
      <c r="C41" s="71"/>
      <c r="D41" s="71"/>
      <c r="E41" s="71"/>
      <c r="F41" s="71"/>
      <c r="G41" s="450"/>
      <c r="H41" s="81"/>
      <c r="I41" s="81"/>
      <c r="J41" s="81"/>
      <c r="K41" s="81"/>
      <c r="L41" s="81"/>
      <c r="O41" s="81"/>
      <c r="P41" s="109"/>
      <c r="Q41" s="109"/>
      <c r="R41" s="109"/>
      <c r="S41" s="109"/>
      <c r="T41" s="109"/>
      <c r="U41" s="111"/>
      <c r="V41" s="111"/>
      <c r="W41" s="111"/>
      <c r="X41" s="111"/>
      <c r="Y41" s="111"/>
      <c r="Z41" s="111"/>
    </row>
    <row r="42" spans="1:122" s="72" customFormat="1" ht="15.75" customHeight="1" x14ac:dyDescent="0.2">
      <c r="A42" s="90">
        <v>34</v>
      </c>
      <c r="B42" s="71"/>
      <c r="C42" s="71"/>
      <c r="D42" s="71"/>
      <c r="E42" s="71"/>
      <c r="F42" s="71"/>
      <c r="H42" s="81"/>
      <c r="I42" s="81"/>
      <c r="J42" s="81"/>
      <c r="K42" s="81"/>
      <c r="L42" s="81"/>
      <c r="P42" s="84"/>
      <c r="Q42" s="84"/>
      <c r="R42" s="84"/>
      <c r="S42" s="109"/>
      <c r="T42" s="84"/>
      <c r="U42" s="111"/>
      <c r="V42" s="111"/>
      <c r="W42" s="111"/>
      <c r="X42" s="111"/>
      <c r="Y42" s="111"/>
      <c r="Z42" s="111"/>
      <c r="AA42" s="74"/>
      <c r="AB42" s="378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378"/>
      <c r="AP42" s="378"/>
      <c r="AQ42" s="378"/>
      <c r="AR42" s="378"/>
      <c r="AS42" s="378"/>
      <c r="AT42" s="74"/>
      <c r="AU42" s="74"/>
      <c r="AV42" s="74"/>
      <c r="AW42" s="74"/>
      <c r="AX42" s="75"/>
      <c r="AY42" s="75"/>
      <c r="AZ42" s="76"/>
      <c r="BA42" s="76"/>
      <c r="BB42" s="76"/>
      <c r="BC42" s="76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</row>
    <row r="43" spans="1:122" s="72" customFormat="1" ht="15.75" customHeight="1" x14ac:dyDescent="0.2">
      <c r="A43" s="90">
        <v>35</v>
      </c>
      <c r="B43" s="71"/>
      <c r="C43" s="71"/>
      <c r="D43" s="71"/>
      <c r="E43" s="71"/>
      <c r="F43" s="71"/>
      <c r="G43" s="81"/>
      <c r="H43" s="81"/>
      <c r="I43" s="81"/>
      <c r="J43" s="81"/>
      <c r="K43" s="81"/>
      <c r="L43" s="81"/>
      <c r="M43" s="81"/>
      <c r="N43" s="81"/>
      <c r="O43" s="81"/>
      <c r="P43" s="109"/>
      <c r="Q43" s="109"/>
      <c r="R43" s="109"/>
      <c r="S43" s="109"/>
      <c r="T43" s="109"/>
      <c r="U43" s="112"/>
      <c r="V43" s="112"/>
      <c r="W43" s="112"/>
      <c r="X43" s="112"/>
      <c r="Y43" s="112"/>
      <c r="Z43" s="112"/>
      <c r="AA43" s="74"/>
      <c r="AB43" s="378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378"/>
      <c r="AP43" s="378"/>
      <c r="AQ43" s="378"/>
      <c r="AR43" s="378"/>
      <c r="AS43" s="378"/>
      <c r="AT43" s="74"/>
      <c r="AU43" s="74"/>
      <c r="AV43" s="74"/>
      <c r="AW43" s="74"/>
      <c r="AX43" s="75"/>
      <c r="AY43" s="75"/>
      <c r="AZ43" s="76"/>
      <c r="BA43" s="76"/>
      <c r="BB43" s="76"/>
      <c r="BC43" s="76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81"/>
    </row>
    <row r="44" spans="1:122" s="72" customFormat="1" ht="15.75" customHeight="1" x14ac:dyDescent="0.2">
      <c r="A44" s="90">
        <v>36</v>
      </c>
      <c r="B44" s="71"/>
      <c r="C44" s="71"/>
      <c r="D44" s="71"/>
      <c r="E44" s="71"/>
      <c r="F44" s="71"/>
      <c r="G44" s="81"/>
      <c r="H44" s="81"/>
      <c r="I44" s="81"/>
      <c r="J44" s="81"/>
      <c r="K44" s="81"/>
      <c r="L44" s="81"/>
      <c r="M44" s="81"/>
      <c r="N44" s="81"/>
      <c r="O44" s="81"/>
      <c r="P44" s="109"/>
      <c r="Q44" s="109"/>
      <c r="R44" s="109"/>
      <c r="S44" s="109"/>
      <c r="T44" s="109"/>
      <c r="U44" s="112"/>
      <c r="V44" s="112"/>
      <c r="W44" s="112"/>
      <c r="X44" s="112"/>
      <c r="Y44" s="112"/>
      <c r="Z44" s="112"/>
      <c r="AA44" s="74"/>
      <c r="AB44" s="378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378"/>
      <c r="AP44" s="378"/>
      <c r="AQ44" s="378"/>
      <c r="AR44" s="378"/>
      <c r="AS44" s="378"/>
      <c r="AT44" s="74"/>
      <c r="AU44" s="74"/>
      <c r="AV44" s="74"/>
      <c r="AW44" s="74"/>
      <c r="AX44" s="75"/>
      <c r="AY44" s="75"/>
      <c r="AZ44" s="76"/>
      <c r="BA44" s="76"/>
      <c r="BB44" s="76"/>
      <c r="BC44" s="76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81"/>
    </row>
    <row r="45" spans="1:122" s="72" customFormat="1" ht="15.75" customHeight="1" x14ac:dyDescent="0.2">
      <c r="A45" s="90">
        <v>37</v>
      </c>
      <c r="B45" s="71"/>
      <c r="C45" s="71"/>
      <c r="D45" s="71"/>
      <c r="E45" s="71"/>
      <c r="F45" s="71"/>
      <c r="G45" s="81"/>
      <c r="H45" s="81"/>
      <c r="I45" s="81"/>
      <c r="J45" s="81"/>
      <c r="K45" s="81"/>
      <c r="L45" s="81"/>
      <c r="M45" s="81"/>
      <c r="N45" s="81"/>
      <c r="O45" s="81"/>
      <c r="P45" s="109"/>
      <c r="Q45" s="109"/>
      <c r="R45" s="109"/>
      <c r="S45" s="109"/>
      <c r="T45" s="109"/>
      <c r="U45" s="112"/>
      <c r="V45" s="112"/>
      <c r="W45" s="112"/>
      <c r="X45" s="112"/>
      <c r="Y45" s="112"/>
      <c r="Z45" s="112"/>
      <c r="AA45" s="74"/>
      <c r="AB45" s="378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378"/>
      <c r="AP45" s="378"/>
      <c r="AQ45" s="378"/>
      <c r="AR45" s="378"/>
      <c r="AS45" s="378"/>
      <c r="AT45" s="74"/>
      <c r="AU45" s="74"/>
      <c r="AV45" s="74"/>
      <c r="AW45" s="74"/>
      <c r="AX45" s="75"/>
      <c r="AY45" s="75"/>
      <c r="AZ45" s="76"/>
      <c r="BA45" s="76"/>
      <c r="BB45" s="76"/>
      <c r="BC45" s="76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81"/>
    </row>
    <row r="46" spans="1:122" s="72" customFormat="1" ht="15.75" customHeight="1" x14ac:dyDescent="0.2">
      <c r="A46" s="90">
        <v>38</v>
      </c>
      <c r="B46" s="71"/>
      <c r="C46" s="71"/>
      <c r="D46" s="71"/>
      <c r="E46" s="71"/>
      <c r="F46" s="71"/>
      <c r="G46" s="81"/>
      <c r="H46" s="81"/>
      <c r="I46" s="81"/>
      <c r="J46" s="81"/>
      <c r="K46" s="81"/>
      <c r="L46" s="81"/>
      <c r="M46" s="81"/>
      <c r="N46" s="81"/>
      <c r="O46" s="81"/>
      <c r="P46" s="109"/>
      <c r="Q46" s="109"/>
      <c r="R46" s="109"/>
      <c r="S46" s="109"/>
      <c r="T46" s="109"/>
      <c r="U46" s="112"/>
      <c r="V46" s="112"/>
      <c r="W46" s="112"/>
      <c r="X46" s="112"/>
      <c r="Y46" s="112"/>
      <c r="Z46" s="112"/>
      <c r="AA46" s="74"/>
      <c r="AB46" s="378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378"/>
      <c r="AP46" s="378"/>
      <c r="AQ46" s="378"/>
      <c r="AR46" s="378"/>
      <c r="AS46" s="378"/>
      <c r="AT46" s="74"/>
      <c r="AU46" s="74"/>
      <c r="AV46" s="74"/>
      <c r="AW46" s="74"/>
      <c r="AX46" s="75"/>
      <c r="AY46" s="75"/>
      <c r="AZ46" s="76"/>
      <c r="BA46" s="76"/>
      <c r="BB46" s="76"/>
      <c r="BC46" s="76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81"/>
    </row>
    <row r="47" spans="1:122" s="72" customFormat="1" ht="15.75" customHeight="1" x14ac:dyDescent="0.2">
      <c r="A47" s="90">
        <v>39</v>
      </c>
      <c r="B47" s="71"/>
      <c r="C47" s="71"/>
      <c r="D47" s="71"/>
      <c r="E47" s="71"/>
      <c r="F47" s="71"/>
      <c r="G47" s="81"/>
      <c r="H47" s="81"/>
      <c r="I47" s="81"/>
      <c r="J47" s="81"/>
      <c r="K47" s="81"/>
      <c r="L47" s="81"/>
      <c r="M47" s="81"/>
      <c r="N47" s="81"/>
      <c r="O47" s="81"/>
      <c r="P47" s="109"/>
      <c r="Q47" s="109"/>
      <c r="R47" s="109"/>
      <c r="S47" s="109"/>
      <c r="T47" s="109"/>
      <c r="U47" s="112"/>
      <c r="V47" s="112"/>
      <c r="W47" s="112"/>
      <c r="X47" s="112"/>
      <c r="Y47" s="112"/>
      <c r="Z47" s="112"/>
      <c r="AA47" s="74"/>
      <c r="AB47" s="378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378"/>
      <c r="AP47" s="378"/>
      <c r="AQ47" s="378"/>
      <c r="AR47" s="378"/>
      <c r="AS47" s="378"/>
      <c r="AT47" s="74"/>
      <c r="AU47" s="74"/>
      <c r="AV47" s="74"/>
      <c r="AW47" s="74"/>
      <c r="AX47" s="75"/>
      <c r="AY47" s="75"/>
      <c r="AZ47" s="76"/>
      <c r="BA47" s="76"/>
      <c r="BB47" s="76"/>
      <c r="BC47" s="76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81"/>
    </row>
    <row r="48" spans="1:122" s="72" customFormat="1" ht="15.75" customHeight="1" x14ac:dyDescent="0.2">
      <c r="A48" s="90">
        <v>40</v>
      </c>
      <c r="B48" s="71"/>
      <c r="C48" s="71"/>
      <c r="D48" s="71"/>
      <c r="E48" s="71"/>
      <c r="F48" s="71"/>
      <c r="G48" s="81"/>
      <c r="H48" s="81"/>
      <c r="I48" s="81"/>
      <c r="J48" s="81"/>
      <c r="K48" s="81"/>
      <c r="L48" s="81"/>
      <c r="M48" s="81"/>
      <c r="N48" s="81"/>
      <c r="O48" s="81"/>
      <c r="P48" s="109"/>
      <c r="Q48" s="109"/>
      <c r="R48" s="109"/>
      <c r="S48" s="109"/>
      <c r="T48" s="109"/>
      <c r="U48" s="112"/>
      <c r="V48" s="112"/>
      <c r="W48" s="112"/>
      <c r="X48" s="112"/>
      <c r="Y48" s="112"/>
      <c r="Z48" s="112"/>
      <c r="AA48" s="74"/>
      <c r="AB48" s="378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378"/>
      <c r="AP48" s="378"/>
      <c r="AQ48" s="378"/>
      <c r="AR48" s="378"/>
      <c r="AS48" s="378"/>
      <c r="AT48" s="74"/>
      <c r="AU48" s="74"/>
      <c r="AV48" s="74"/>
      <c r="AW48" s="74"/>
      <c r="AX48" s="75"/>
      <c r="AY48" s="75"/>
      <c r="AZ48" s="76"/>
      <c r="BA48" s="76"/>
      <c r="BB48" s="76"/>
      <c r="BC48" s="76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  <c r="DR48" s="81"/>
    </row>
    <row r="49" spans="1:122" s="72" customFormat="1" ht="15.75" customHeight="1" x14ac:dyDescent="0.2">
      <c r="A49" s="90">
        <v>41</v>
      </c>
      <c r="B49" s="71"/>
      <c r="C49" s="71"/>
      <c r="D49" s="71"/>
      <c r="E49" s="71"/>
      <c r="F49" s="71"/>
      <c r="G49" s="81"/>
      <c r="H49" s="81"/>
      <c r="I49" s="81"/>
      <c r="J49" s="81"/>
      <c r="K49" s="81"/>
      <c r="L49" s="81"/>
      <c r="M49" s="81"/>
      <c r="N49" s="81"/>
      <c r="O49" s="81"/>
      <c r="P49" s="109"/>
      <c r="Q49" s="109"/>
      <c r="R49" s="109"/>
      <c r="S49" s="109"/>
      <c r="T49" s="109"/>
      <c r="U49" s="112"/>
      <c r="V49" s="112"/>
      <c r="W49" s="112"/>
      <c r="X49" s="112"/>
      <c r="Y49" s="112"/>
      <c r="Z49" s="112"/>
      <c r="AA49" s="74"/>
      <c r="AB49" s="378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378"/>
      <c r="AP49" s="378"/>
      <c r="AQ49" s="378"/>
      <c r="AR49" s="378"/>
      <c r="AS49" s="378"/>
      <c r="AT49" s="74"/>
      <c r="AU49" s="74"/>
      <c r="AV49" s="74"/>
      <c r="AW49" s="74"/>
      <c r="AX49" s="75"/>
      <c r="AY49" s="75"/>
      <c r="AZ49" s="76"/>
      <c r="BA49" s="76"/>
      <c r="BB49" s="76"/>
      <c r="BC49" s="76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81"/>
    </row>
    <row r="50" spans="1:122" s="72" customFormat="1" ht="15.75" customHeight="1" x14ac:dyDescent="0.2">
      <c r="A50" s="90">
        <v>42</v>
      </c>
      <c r="B50" s="71"/>
      <c r="C50" s="71"/>
      <c r="D50" s="71"/>
      <c r="E50" s="71"/>
      <c r="F50" s="7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112"/>
      <c r="V50" s="112"/>
      <c r="W50" s="112"/>
      <c r="X50" s="112"/>
      <c r="Y50" s="112"/>
      <c r="Z50" s="112"/>
      <c r="AA50" s="74"/>
      <c r="AB50" s="378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378"/>
      <c r="AP50" s="378"/>
      <c r="AQ50" s="378"/>
      <c r="AR50" s="378"/>
      <c r="AS50" s="378"/>
      <c r="AT50" s="74"/>
      <c r="AU50" s="74"/>
      <c r="AV50" s="74"/>
      <c r="AW50" s="74"/>
      <c r="AX50" s="75"/>
      <c r="AY50" s="75"/>
      <c r="AZ50" s="76"/>
      <c r="BA50" s="76"/>
      <c r="BB50" s="76"/>
      <c r="BC50" s="76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81"/>
    </row>
    <row r="51" spans="1:122" s="72" customFormat="1" ht="15.75" customHeight="1" x14ac:dyDescent="0.2">
      <c r="A51" s="90">
        <v>43</v>
      </c>
      <c r="B51" s="71"/>
      <c r="C51" s="71"/>
      <c r="D51" s="71"/>
      <c r="E51" s="71"/>
      <c r="F51" s="7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112"/>
      <c r="V51" s="112"/>
      <c r="W51" s="112"/>
      <c r="X51" s="112"/>
      <c r="Y51" s="112"/>
      <c r="Z51" s="112"/>
      <c r="AA51" s="74"/>
      <c r="AB51" s="378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378"/>
      <c r="AP51" s="378"/>
      <c r="AQ51" s="378"/>
      <c r="AR51" s="378"/>
      <c r="AS51" s="378"/>
      <c r="AT51" s="74"/>
      <c r="AU51" s="74"/>
      <c r="AV51" s="74"/>
      <c r="AW51" s="74"/>
      <c r="AX51" s="75"/>
      <c r="AY51" s="75"/>
      <c r="AZ51" s="76"/>
      <c r="BA51" s="76"/>
      <c r="BB51" s="76"/>
      <c r="BC51" s="76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81"/>
    </row>
    <row r="52" spans="1:122" s="72" customFormat="1" ht="15.75" customHeight="1" x14ac:dyDescent="0.2">
      <c r="A52" s="90">
        <v>44</v>
      </c>
      <c r="B52" s="71"/>
      <c r="C52" s="71"/>
      <c r="D52" s="71"/>
      <c r="E52" s="71"/>
      <c r="F52" s="7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112"/>
      <c r="V52" s="112"/>
      <c r="W52" s="112"/>
      <c r="X52" s="112"/>
      <c r="Y52" s="112"/>
      <c r="Z52" s="112"/>
      <c r="AA52" s="74"/>
      <c r="AB52" s="378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378"/>
      <c r="AP52" s="378"/>
      <c r="AQ52" s="378"/>
      <c r="AR52" s="378"/>
      <c r="AS52" s="378"/>
      <c r="AT52" s="74"/>
      <c r="AU52" s="74"/>
      <c r="AV52" s="74"/>
      <c r="AW52" s="74"/>
      <c r="AX52" s="75"/>
      <c r="AY52" s="75"/>
      <c r="AZ52" s="76"/>
      <c r="BA52" s="76"/>
      <c r="BB52" s="76"/>
      <c r="BC52" s="76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81"/>
    </row>
    <row r="53" spans="1:122" s="72" customFormat="1" ht="15.75" customHeight="1" x14ac:dyDescent="0.2">
      <c r="A53" s="90">
        <v>45</v>
      </c>
      <c r="B53" s="71"/>
      <c r="C53" s="71"/>
      <c r="D53" s="71"/>
      <c r="E53" s="71"/>
      <c r="F53" s="7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112"/>
      <c r="V53" s="112"/>
      <c r="W53" s="112"/>
      <c r="X53" s="112"/>
      <c r="Y53" s="112"/>
      <c r="Z53" s="112"/>
      <c r="AA53" s="74"/>
      <c r="AB53" s="378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378"/>
      <c r="AP53" s="378"/>
      <c r="AQ53" s="378"/>
      <c r="AR53" s="378"/>
      <c r="AS53" s="378"/>
      <c r="AT53" s="74"/>
      <c r="AU53" s="74"/>
      <c r="AV53" s="74"/>
      <c r="AW53" s="74"/>
      <c r="AX53" s="75"/>
      <c r="AY53" s="75"/>
      <c r="AZ53" s="76"/>
      <c r="BA53" s="76"/>
      <c r="BB53" s="76"/>
      <c r="BC53" s="76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81"/>
    </row>
    <row r="54" spans="1:122" s="72" customFormat="1" ht="15.75" customHeight="1" x14ac:dyDescent="0.2">
      <c r="A54" s="90">
        <v>46</v>
      </c>
      <c r="B54" s="71"/>
      <c r="C54" s="71"/>
      <c r="D54" s="71"/>
      <c r="E54" s="71"/>
      <c r="F54" s="7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112"/>
      <c r="V54" s="112"/>
      <c r="W54" s="112"/>
      <c r="X54" s="112"/>
      <c r="Y54" s="112"/>
      <c r="Z54" s="112"/>
      <c r="AA54" s="74"/>
      <c r="AB54" s="378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378"/>
      <c r="AP54" s="378"/>
      <c r="AQ54" s="378"/>
      <c r="AR54" s="378"/>
      <c r="AS54" s="378"/>
      <c r="AT54" s="74"/>
      <c r="AU54" s="74"/>
      <c r="AV54" s="74"/>
      <c r="AW54" s="74"/>
      <c r="AX54" s="75"/>
      <c r="AY54" s="75"/>
      <c r="AZ54" s="76"/>
      <c r="BA54" s="76"/>
      <c r="BB54" s="76"/>
      <c r="BC54" s="76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  <c r="DQ54" s="75"/>
      <c r="DR54" s="81"/>
    </row>
    <row r="55" spans="1:122" s="72" customFormat="1" ht="15.75" customHeight="1" x14ac:dyDescent="0.2">
      <c r="A55" s="90">
        <v>47</v>
      </c>
      <c r="B55" s="71"/>
      <c r="C55" s="71"/>
      <c r="D55" s="71"/>
      <c r="E55" s="71"/>
      <c r="F55" s="7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112"/>
      <c r="V55" s="112"/>
      <c r="W55" s="112"/>
      <c r="X55" s="112"/>
      <c r="Y55" s="112"/>
      <c r="Z55" s="112"/>
      <c r="AA55" s="74"/>
      <c r="AB55" s="378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378"/>
      <c r="AP55" s="378"/>
      <c r="AQ55" s="378"/>
      <c r="AR55" s="378"/>
      <c r="AS55" s="378"/>
      <c r="AT55" s="74"/>
      <c r="AU55" s="74"/>
      <c r="AV55" s="74"/>
      <c r="AW55" s="74"/>
      <c r="AX55" s="75"/>
      <c r="AY55" s="75"/>
      <c r="AZ55" s="76"/>
      <c r="BA55" s="76"/>
      <c r="BB55" s="76"/>
      <c r="BC55" s="76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  <c r="DQ55" s="75"/>
      <c r="DR55" s="81"/>
    </row>
    <row r="56" spans="1:122" s="72" customFormat="1" ht="15.75" customHeight="1" x14ac:dyDescent="0.2">
      <c r="A56" s="90">
        <v>48</v>
      </c>
      <c r="B56" s="71"/>
      <c r="C56" s="71"/>
      <c r="D56" s="71"/>
      <c r="E56" s="71"/>
      <c r="F56" s="7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112"/>
      <c r="V56" s="112"/>
      <c r="W56" s="112"/>
      <c r="X56" s="112"/>
      <c r="Y56" s="112"/>
      <c r="Z56" s="112"/>
      <c r="AA56" s="74"/>
      <c r="AB56" s="378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378"/>
      <c r="AP56" s="378"/>
      <c r="AQ56" s="378"/>
      <c r="AR56" s="378"/>
      <c r="AS56" s="378"/>
      <c r="AT56" s="74"/>
      <c r="AU56" s="74"/>
      <c r="AV56" s="74"/>
      <c r="AW56" s="74"/>
      <c r="AX56" s="75"/>
      <c r="AY56" s="75"/>
      <c r="AZ56" s="76"/>
      <c r="BA56" s="76"/>
      <c r="BB56" s="76"/>
      <c r="BC56" s="76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  <c r="DQ56" s="75"/>
      <c r="DR56" s="81"/>
    </row>
    <row r="57" spans="1:122" s="72" customFormat="1" ht="15.75" customHeight="1" x14ac:dyDescent="0.2">
      <c r="A57" s="90">
        <v>49</v>
      </c>
      <c r="B57" s="71"/>
      <c r="C57" s="71"/>
      <c r="D57" s="71"/>
      <c r="E57" s="71"/>
      <c r="F57" s="7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74"/>
      <c r="V57" s="74"/>
      <c r="W57" s="74"/>
      <c r="X57" s="74"/>
      <c r="Y57" s="74"/>
      <c r="Z57" s="74"/>
      <c r="AA57" s="74"/>
      <c r="AB57" s="378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378"/>
      <c r="AP57" s="378"/>
      <c r="AQ57" s="378"/>
      <c r="AR57" s="378"/>
      <c r="AS57" s="378"/>
      <c r="AT57" s="74"/>
      <c r="AU57" s="74"/>
      <c r="AV57" s="74"/>
      <c r="AW57" s="74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81"/>
    </row>
    <row r="58" spans="1:122" s="72" customFormat="1" ht="15.75" customHeight="1" x14ac:dyDescent="0.2">
      <c r="A58" s="90">
        <v>50</v>
      </c>
      <c r="B58" s="71"/>
      <c r="C58" s="71"/>
      <c r="D58" s="71"/>
      <c r="E58" s="71"/>
      <c r="F58" s="7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74"/>
      <c r="V58" s="74"/>
      <c r="W58" s="74"/>
      <c r="X58" s="74"/>
      <c r="Y58" s="74"/>
      <c r="Z58" s="74"/>
      <c r="AA58" s="74"/>
      <c r="AB58" s="378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378"/>
      <c r="AP58" s="378"/>
      <c r="AQ58" s="378"/>
      <c r="AR58" s="378"/>
      <c r="AS58" s="378"/>
      <c r="AT58" s="74"/>
      <c r="AU58" s="74"/>
      <c r="AV58" s="74"/>
      <c r="AW58" s="74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81"/>
    </row>
    <row r="59" spans="1:122" s="72" customFormat="1" ht="15.75" customHeight="1" x14ac:dyDescent="0.2">
      <c r="A59" s="90">
        <v>51</v>
      </c>
      <c r="B59" s="71"/>
      <c r="C59" s="71"/>
      <c r="D59" s="71"/>
      <c r="E59" s="71"/>
      <c r="F59" s="7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74"/>
      <c r="V59" s="74"/>
      <c r="W59" s="74" t="s">
        <v>38</v>
      </c>
      <c r="X59" s="74">
        <f>MIN(B9:B1008)</f>
        <v>0</v>
      </c>
      <c r="Y59" s="74"/>
      <c r="Z59" s="74"/>
      <c r="AA59" s="74"/>
      <c r="AB59" s="378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378"/>
      <c r="AP59" s="378"/>
      <c r="AQ59" s="378"/>
      <c r="AR59" s="378"/>
      <c r="AS59" s="378"/>
      <c r="AT59" s="74"/>
      <c r="AU59" s="74"/>
      <c r="AV59" s="74"/>
      <c r="AW59" s="74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  <c r="DQ59" s="75"/>
      <c r="DR59" s="81"/>
    </row>
    <row r="60" spans="1:122" s="72" customFormat="1" ht="15.75" customHeight="1" x14ac:dyDescent="0.2">
      <c r="A60" s="90">
        <v>52</v>
      </c>
      <c r="B60" s="71"/>
      <c r="C60" s="71"/>
      <c r="D60" s="71"/>
      <c r="E60" s="71"/>
      <c r="F60" s="7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74"/>
      <c r="V60" s="74"/>
      <c r="W60" s="74" t="s">
        <v>53</v>
      </c>
      <c r="X60" s="74">
        <f>MAX(B9:B1008)</f>
        <v>0</v>
      </c>
      <c r="Y60" s="74" t="s">
        <v>153</v>
      </c>
      <c r="Z60" s="74"/>
      <c r="AA60" s="74"/>
      <c r="AB60" s="378"/>
      <c r="AC60" s="74" t="s">
        <v>38</v>
      </c>
      <c r="AD60" s="74">
        <f>MIN(C9:C1008)</f>
        <v>0</v>
      </c>
      <c r="AE60" s="74" t="s">
        <v>153</v>
      </c>
      <c r="AF60" s="74"/>
      <c r="AG60" s="74"/>
      <c r="AH60" s="74"/>
      <c r="AI60" s="74" t="s">
        <v>38</v>
      </c>
      <c r="AJ60" s="74">
        <f>MIN(D9:D1008)</f>
        <v>0</v>
      </c>
      <c r="AK60" s="74" t="s">
        <v>153</v>
      </c>
      <c r="AL60" s="74"/>
      <c r="AM60" s="74"/>
      <c r="AN60" s="74"/>
      <c r="AO60" s="378" t="s">
        <v>38</v>
      </c>
      <c r="AP60" s="378">
        <f>MIN(E9:E1008)</f>
        <v>0</v>
      </c>
      <c r="AQ60" s="378" t="s">
        <v>153</v>
      </c>
      <c r="AR60" s="378"/>
      <c r="AS60" s="378"/>
      <c r="AT60" s="74" t="s">
        <v>38</v>
      </c>
      <c r="AU60" s="74">
        <f>MIN(F9:F1008)</f>
        <v>0</v>
      </c>
      <c r="AV60" s="74" t="s">
        <v>153</v>
      </c>
      <c r="AW60" s="74"/>
      <c r="AX60" s="75"/>
      <c r="AY60" s="75" t="s">
        <v>38</v>
      </c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  <c r="DQ60" s="75"/>
      <c r="DR60" s="81"/>
    </row>
    <row r="61" spans="1:122" s="72" customFormat="1" ht="15.75" customHeight="1" x14ac:dyDescent="0.2">
      <c r="A61" s="90">
        <v>53</v>
      </c>
      <c r="B61" s="71"/>
      <c r="C61" s="71"/>
      <c r="D61" s="71"/>
      <c r="E61" s="71"/>
      <c r="F61" s="7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74"/>
      <c r="V61" s="74"/>
      <c r="W61" s="74" t="s">
        <v>154</v>
      </c>
      <c r="X61" s="74" t="e">
        <f>AVERAGE(B9:B1008)</f>
        <v>#DIV/0!</v>
      </c>
      <c r="Y61" s="74">
        <f>+(X60-X59)/20</f>
        <v>0</v>
      </c>
      <c r="Z61" s="74" t="s">
        <v>155</v>
      </c>
      <c r="AA61" s="74" t="s">
        <v>156</v>
      </c>
      <c r="AB61" s="378"/>
      <c r="AC61" s="74" t="s">
        <v>53</v>
      </c>
      <c r="AD61" s="74">
        <f>MAX(C9:C1008)</f>
        <v>0</v>
      </c>
      <c r="AE61" s="74">
        <f>+(AD61-AD60)/20</f>
        <v>0</v>
      </c>
      <c r="AF61" s="74" t="s">
        <v>155</v>
      </c>
      <c r="AG61" s="74" t="s">
        <v>156</v>
      </c>
      <c r="AH61" s="74"/>
      <c r="AI61" s="74" t="s">
        <v>53</v>
      </c>
      <c r="AJ61" s="74">
        <f>MAX(D9:D1008)</f>
        <v>0</v>
      </c>
      <c r="AK61" s="74">
        <f>+(AJ61-AJ60)/20</f>
        <v>0</v>
      </c>
      <c r="AL61" s="74" t="s">
        <v>155</v>
      </c>
      <c r="AM61" s="74" t="s">
        <v>156</v>
      </c>
      <c r="AN61" s="74"/>
      <c r="AO61" s="378" t="s">
        <v>53</v>
      </c>
      <c r="AP61" s="378">
        <f>MAX(E9:E1008)</f>
        <v>0</v>
      </c>
      <c r="AQ61" s="378">
        <f>+(AP61-AP60)/20</f>
        <v>0</v>
      </c>
      <c r="AR61" s="378" t="s">
        <v>155</v>
      </c>
      <c r="AS61" s="378" t="s">
        <v>156</v>
      </c>
      <c r="AT61" s="74" t="s">
        <v>53</v>
      </c>
      <c r="AU61" s="74">
        <f>MAX(F9:F1008)</f>
        <v>0</v>
      </c>
      <c r="AV61" s="74">
        <f>+(AU61-AU60)/20</f>
        <v>0</v>
      </c>
      <c r="AW61" s="74" t="s">
        <v>155</v>
      </c>
      <c r="AX61" s="75" t="s">
        <v>156</v>
      </c>
      <c r="AY61" s="75" t="s">
        <v>53</v>
      </c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81"/>
    </row>
    <row r="62" spans="1:122" s="72" customFormat="1" ht="15.75" customHeight="1" x14ac:dyDescent="0.2">
      <c r="A62" s="90">
        <v>54</v>
      </c>
      <c r="B62" s="71"/>
      <c r="C62" s="71"/>
      <c r="D62" s="71"/>
      <c r="E62" s="71"/>
      <c r="F62" s="7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74"/>
      <c r="V62" s="74"/>
      <c r="W62" s="74"/>
      <c r="X62" s="74">
        <v>1</v>
      </c>
      <c r="Y62" s="74" t="s">
        <v>157</v>
      </c>
      <c r="Z62" s="74" t="e">
        <f>STDEV(B9:B1008)</f>
        <v>#DIV/0!</v>
      </c>
      <c r="AA62" s="74"/>
      <c r="AB62" s="378"/>
      <c r="AC62" s="74" t="s">
        <v>154</v>
      </c>
      <c r="AD62" s="74" t="e">
        <f>AVERAGE(C9:C1008)</f>
        <v>#DIV/0!</v>
      </c>
      <c r="AE62" s="74" t="s">
        <v>157</v>
      </c>
      <c r="AF62" s="74" t="e">
        <f>STDEV(C9:C1008)</f>
        <v>#DIV/0!</v>
      </c>
      <c r="AG62" s="74"/>
      <c r="AH62" s="74"/>
      <c r="AI62" s="74" t="s">
        <v>154</v>
      </c>
      <c r="AJ62" s="74" t="e">
        <f>AVERAGE(D9:D1008)</f>
        <v>#DIV/0!</v>
      </c>
      <c r="AK62" s="74" t="s">
        <v>157</v>
      </c>
      <c r="AL62" s="74" t="e">
        <f>STDEV(D9:D1008)</f>
        <v>#DIV/0!</v>
      </c>
      <c r="AM62" s="74"/>
      <c r="AN62" s="74"/>
      <c r="AO62" s="378" t="s">
        <v>154</v>
      </c>
      <c r="AP62" s="378" t="e">
        <f>AVERAGE(E9:E1008)</f>
        <v>#DIV/0!</v>
      </c>
      <c r="AQ62" s="378" t="s">
        <v>157</v>
      </c>
      <c r="AR62" s="378" t="e">
        <f>STDEV(E9:E1008)</f>
        <v>#DIV/0!</v>
      </c>
      <c r="AS62" s="378"/>
      <c r="AT62" s="74" t="s">
        <v>154</v>
      </c>
      <c r="AU62" s="74" t="e">
        <f>AVERAGE(F9:F1008)</f>
        <v>#DIV/0!</v>
      </c>
      <c r="AV62" s="74" t="s">
        <v>157</v>
      </c>
      <c r="AW62" s="74" t="e">
        <f>STDEV(F9:F1008)</f>
        <v>#DIV/0!</v>
      </c>
      <c r="AX62" s="75"/>
      <c r="AY62" s="75" t="s">
        <v>154</v>
      </c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81"/>
    </row>
    <row r="63" spans="1:122" s="72" customFormat="1" ht="15.75" customHeight="1" x14ac:dyDescent="0.2">
      <c r="A63" s="90">
        <v>55</v>
      </c>
      <c r="B63" s="71"/>
      <c r="C63" s="71"/>
      <c r="D63" s="71"/>
      <c r="E63" s="71"/>
      <c r="F63" s="7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74"/>
      <c r="V63" s="74"/>
      <c r="W63" s="74"/>
      <c r="X63" s="74">
        <v>2</v>
      </c>
      <c r="Y63" s="74">
        <f>X59</f>
        <v>0</v>
      </c>
      <c r="Z63" s="74">
        <f>FREQUENCY($B$9:$B$1008,Y63)</f>
        <v>0</v>
      </c>
      <c r="AA63" s="74" t="e">
        <f t="shared" ref="AA63:AA84" si="2">NORMDIST(Y63,$X$61,$Z$62,FALSE)</f>
        <v>#DIV/0!</v>
      </c>
      <c r="AB63" s="378"/>
      <c r="AC63" s="74"/>
      <c r="AD63" s="74">
        <v>1</v>
      </c>
      <c r="AE63" s="74">
        <f>AD60</f>
        <v>0</v>
      </c>
      <c r="AF63" s="74">
        <f>FREQUENCY($C$9:$C$28,AE63)</f>
        <v>0</v>
      </c>
      <c r="AG63" s="74" t="e">
        <f>NORMDIST(AE63,$AD$62,$AF$62,FALSE)</f>
        <v>#DIV/0!</v>
      </c>
      <c r="AH63" s="74"/>
      <c r="AI63" s="74"/>
      <c r="AJ63" s="74">
        <v>1</v>
      </c>
      <c r="AK63" s="74">
        <f>AJ60</f>
        <v>0</v>
      </c>
      <c r="AL63" s="74">
        <f>FREQUENCY($D$9:$D$28,AK63)</f>
        <v>0</v>
      </c>
      <c r="AM63" s="74" t="e">
        <f>NORMDIST(AK63,$AJ$62,$AL$62,FALSE)</f>
        <v>#DIV/0!</v>
      </c>
      <c r="AN63" s="74"/>
      <c r="AO63" s="378"/>
      <c r="AP63" s="378">
        <v>1</v>
      </c>
      <c r="AQ63" s="378">
        <f>AP60</f>
        <v>0</v>
      </c>
      <c r="AR63" s="378">
        <f>FREQUENCY($E$9:$E$1008,AQ63)</f>
        <v>0</v>
      </c>
      <c r="AS63" s="378" t="e">
        <f>NORMDIST(AQ63,$AP$62,$AR$62,FALSE)</f>
        <v>#DIV/0!</v>
      </c>
      <c r="AT63" s="74"/>
      <c r="AU63" s="74">
        <v>1</v>
      </c>
      <c r="AV63" s="74">
        <f>AU60</f>
        <v>0</v>
      </c>
      <c r="AW63" s="74">
        <f>FREQUENCY($F$9:$F$1008,AV63)</f>
        <v>0</v>
      </c>
      <c r="AX63" s="75" t="e">
        <f>NORMDIST(AV63,$AU$62,$AW$62,FALSE)</f>
        <v>#DIV/0!</v>
      </c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81"/>
    </row>
    <row r="64" spans="1:122" s="72" customFormat="1" ht="15.75" customHeight="1" x14ac:dyDescent="0.2">
      <c r="A64" s="90">
        <v>56</v>
      </c>
      <c r="B64" s="71"/>
      <c r="C64" s="71"/>
      <c r="D64" s="71"/>
      <c r="E64" s="71"/>
      <c r="F64" s="7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74"/>
      <c r="V64" s="74"/>
      <c r="W64" s="74"/>
      <c r="X64" s="74">
        <v>3</v>
      </c>
      <c r="Y64" s="74">
        <f>+Y63+Y61</f>
        <v>0</v>
      </c>
      <c r="Z64" s="74">
        <f>(FREQUENCY($B$9:$B$1008,Y64))-Z63</f>
        <v>0</v>
      </c>
      <c r="AA64" s="74" t="e">
        <f t="shared" si="2"/>
        <v>#DIV/0!</v>
      </c>
      <c r="AB64" s="378"/>
      <c r="AC64" s="74"/>
      <c r="AD64" s="74">
        <v>2</v>
      </c>
      <c r="AE64" s="74">
        <f>+AE63+AE61</f>
        <v>0</v>
      </c>
      <c r="AF64" s="74">
        <f>(FREQUENCY($C$9:$C$1008,AE64))-AF63</f>
        <v>0</v>
      </c>
      <c r="AG64" s="74" t="e">
        <f>NORMDIST(AE64,$AD$62,$AF$62,FALSE)</f>
        <v>#DIV/0!</v>
      </c>
      <c r="AH64" s="74"/>
      <c r="AI64" s="74"/>
      <c r="AJ64" s="74">
        <v>2</v>
      </c>
      <c r="AK64" s="74">
        <f>+AK63+AK61</f>
        <v>0</v>
      </c>
      <c r="AL64" s="74">
        <f>(FREQUENCY($D$9:$D$1008,AK64))-AL63</f>
        <v>0</v>
      </c>
      <c r="AM64" s="74" t="e">
        <f t="shared" ref="AM64:AM84" si="3">NORMDIST(AK64,$AJ$62,$AL$62,FALSE)</f>
        <v>#DIV/0!</v>
      </c>
      <c r="AN64" s="74"/>
      <c r="AO64" s="378"/>
      <c r="AP64" s="378">
        <v>2</v>
      </c>
      <c r="AQ64" s="378">
        <f>+AQ63+AQ61</f>
        <v>0</v>
      </c>
      <c r="AR64" s="378">
        <f>(FREQUENCY($E$9:$E$1008,AQ64))-AR63</f>
        <v>0</v>
      </c>
      <c r="AS64" s="378" t="e">
        <f t="shared" ref="AS64:AS84" si="4">NORMDIST(AQ64,$AP$62,$AR$62,FALSE)</f>
        <v>#DIV/0!</v>
      </c>
      <c r="AT64" s="74"/>
      <c r="AU64" s="74">
        <v>2</v>
      </c>
      <c r="AV64" s="74">
        <f>+AV63+AV61</f>
        <v>0</v>
      </c>
      <c r="AW64" s="74">
        <f>(FREQUENCY($F$9:$F$1008,AV64))-AW63</f>
        <v>0</v>
      </c>
      <c r="AX64" s="75" t="e">
        <f t="shared" ref="AX64:AX84" si="5">NORMDIST(AV64,$AU$62,$AW$62,FALSE)</f>
        <v>#DIV/0!</v>
      </c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81"/>
    </row>
    <row r="65" spans="1:122" s="72" customFormat="1" ht="15.75" customHeight="1" x14ac:dyDescent="0.2">
      <c r="A65" s="90">
        <v>57</v>
      </c>
      <c r="B65" s="71"/>
      <c r="C65" s="71"/>
      <c r="D65" s="71"/>
      <c r="E65" s="71"/>
      <c r="F65" s="7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74"/>
      <c r="V65" s="74"/>
      <c r="W65" s="74"/>
      <c r="X65" s="74">
        <v>4</v>
      </c>
      <c r="Y65" s="74">
        <f>+Y64+Y61</f>
        <v>0</v>
      </c>
      <c r="Z65" s="113">
        <f>FREQUENCY($B$9:$B$1008,Y65)-SUM($Z$63:Z64)</f>
        <v>0</v>
      </c>
      <c r="AA65" s="74" t="e">
        <f t="shared" si="2"/>
        <v>#DIV/0!</v>
      </c>
      <c r="AB65" s="378"/>
      <c r="AC65" s="74"/>
      <c r="AD65" s="74">
        <v>3</v>
      </c>
      <c r="AE65" s="74">
        <f>+AE64+AE61</f>
        <v>0</v>
      </c>
      <c r="AF65" s="113">
        <f>FREQUENCY($C$9:$C$1008,AE65)-SUM($AF$63:AF64)</f>
        <v>0</v>
      </c>
      <c r="AG65" s="74" t="e">
        <f>NORMDIST(AE65,$AD$62,$AF$62,FALSE)</f>
        <v>#DIV/0!</v>
      </c>
      <c r="AH65" s="74"/>
      <c r="AI65" s="74"/>
      <c r="AJ65" s="74">
        <v>3</v>
      </c>
      <c r="AK65" s="74">
        <f>+AK64+AK61</f>
        <v>0</v>
      </c>
      <c r="AL65" s="113">
        <f>FREQUENCY($D$9:$D$1008,AK65)-SUM($AL$63:AL64)</f>
        <v>0</v>
      </c>
      <c r="AM65" s="74" t="e">
        <f t="shared" si="3"/>
        <v>#DIV/0!</v>
      </c>
      <c r="AN65" s="74"/>
      <c r="AO65" s="378"/>
      <c r="AP65" s="378">
        <v>3</v>
      </c>
      <c r="AQ65" s="378">
        <f>+AQ64+AQ61</f>
        <v>0</v>
      </c>
      <c r="AR65" s="379">
        <f>FREQUENCY($E$9:$E$1008,AQ65)-SUM($AR$63:AR64)</f>
        <v>0</v>
      </c>
      <c r="AS65" s="378" t="e">
        <f t="shared" si="4"/>
        <v>#DIV/0!</v>
      </c>
      <c r="AT65" s="74"/>
      <c r="AU65" s="74">
        <v>3</v>
      </c>
      <c r="AV65" s="74">
        <f>+AV64+AV61</f>
        <v>0</v>
      </c>
      <c r="AW65" s="113">
        <f>FREQUENCY($F$9:$F$1008,AV65)-SUM($AW$63:AW64)</f>
        <v>0</v>
      </c>
      <c r="AX65" s="75" t="e">
        <f t="shared" si="5"/>
        <v>#DIV/0!</v>
      </c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81"/>
    </row>
    <row r="66" spans="1:122" s="72" customFormat="1" ht="15.75" customHeight="1" x14ac:dyDescent="0.2">
      <c r="A66" s="90">
        <v>58</v>
      </c>
      <c r="B66" s="71"/>
      <c r="C66" s="71"/>
      <c r="D66" s="71"/>
      <c r="E66" s="71"/>
      <c r="F66" s="7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74"/>
      <c r="V66" s="74"/>
      <c r="W66" s="74"/>
      <c r="X66" s="74">
        <v>5</v>
      </c>
      <c r="Y66" s="74">
        <f>+Y65+Y61</f>
        <v>0</v>
      </c>
      <c r="Z66" s="113">
        <f>FREQUENCY($B$9:$B$1008,Y66)-SUM($Z$63:Z65)</f>
        <v>0</v>
      </c>
      <c r="AA66" s="74" t="e">
        <f t="shared" si="2"/>
        <v>#DIV/0!</v>
      </c>
      <c r="AB66" s="378"/>
      <c r="AC66" s="74"/>
      <c r="AD66" s="74">
        <v>4</v>
      </c>
      <c r="AE66" s="74">
        <f>+AE65+AE61</f>
        <v>0</v>
      </c>
      <c r="AF66" s="113">
        <f>FREQUENCY($C$9:$C$1008,AE66)-SUM($AF$63:AF65)</f>
        <v>0</v>
      </c>
      <c r="AG66" s="74" t="e">
        <f t="shared" ref="AG66:AG84" si="6">NORMDIST(AE66,$AD$62,$AF$62,FALSE)</f>
        <v>#DIV/0!</v>
      </c>
      <c r="AH66" s="74"/>
      <c r="AI66" s="74"/>
      <c r="AJ66" s="74">
        <v>4</v>
      </c>
      <c r="AK66" s="74">
        <f>+AK65+AK61</f>
        <v>0</v>
      </c>
      <c r="AL66" s="113">
        <f>FREQUENCY($D$9:$D$1008,AK66)-SUM($AL$63:AL65)</f>
        <v>0</v>
      </c>
      <c r="AM66" s="74" t="e">
        <f t="shared" si="3"/>
        <v>#DIV/0!</v>
      </c>
      <c r="AN66" s="74"/>
      <c r="AO66" s="378"/>
      <c r="AP66" s="378">
        <v>4</v>
      </c>
      <c r="AQ66" s="378">
        <f>+AQ65+AQ61</f>
        <v>0</v>
      </c>
      <c r="AR66" s="379">
        <f>FREQUENCY($E$9:$E$1008,AQ66)-SUM($AR$63:AR65)</f>
        <v>0</v>
      </c>
      <c r="AS66" s="378" t="e">
        <f t="shared" si="4"/>
        <v>#DIV/0!</v>
      </c>
      <c r="AT66" s="74"/>
      <c r="AU66" s="74">
        <v>4</v>
      </c>
      <c r="AV66" s="74">
        <f>+AV65+AV61</f>
        <v>0</v>
      </c>
      <c r="AW66" s="113">
        <f>FREQUENCY($F$9:$F$1008,AV66)-SUM($AW$63:AW65)</f>
        <v>0</v>
      </c>
      <c r="AX66" s="75" t="e">
        <f t="shared" si="5"/>
        <v>#DIV/0!</v>
      </c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81"/>
    </row>
    <row r="67" spans="1:122" s="72" customFormat="1" ht="15.75" customHeight="1" x14ac:dyDescent="0.2">
      <c r="A67" s="90">
        <v>59</v>
      </c>
      <c r="B67" s="71"/>
      <c r="C67" s="71"/>
      <c r="D67" s="71"/>
      <c r="E67" s="71"/>
      <c r="F67" s="7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74"/>
      <c r="V67" s="74"/>
      <c r="W67" s="74"/>
      <c r="X67" s="74">
        <v>6</v>
      </c>
      <c r="Y67" s="74">
        <f>+Y66+Y61</f>
        <v>0</v>
      </c>
      <c r="Z67" s="113">
        <f>FREQUENCY($B$9:$B$1008,Y67)-SUM($Z$63:Z66)</f>
        <v>0</v>
      </c>
      <c r="AA67" s="74" t="e">
        <f t="shared" si="2"/>
        <v>#DIV/0!</v>
      </c>
      <c r="AB67" s="378"/>
      <c r="AC67" s="74"/>
      <c r="AD67" s="74">
        <v>5</v>
      </c>
      <c r="AE67" s="74">
        <f>+AE66+AE61</f>
        <v>0</v>
      </c>
      <c r="AF67" s="113">
        <f>FREQUENCY($C$9:$C$1008,AE67)-SUM($AF$63:AF66)</f>
        <v>0</v>
      </c>
      <c r="AG67" s="74" t="e">
        <f t="shared" si="6"/>
        <v>#DIV/0!</v>
      </c>
      <c r="AH67" s="74"/>
      <c r="AI67" s="74"/>
      <c r="AJ67" s="74">
        <v>5</v>
      </c>
      <c r="AK67" s="74">
        <f>+AK66+AK61</f>
        <v>0</v>
      </c>
      <c r="AL67" s="113">
        <f>FREQUENCY($D$9:$D$1008,AK67)-SUM($AL$63:AL66)</f>
        <v>0</v>
      </c>
      <c r="AM67" s="74" t="e">
        <f t="shared" si="3"/>
        <v>#DIV/0!</v>
      </c>
      <c r="AN67" s="74"/>
      <c r="AO67" s="378"/>
      <c r="AP67" s="378">
        <v>5</v>
      </c>
      <c r="AQ67" s="378">
        <f>+AQ66+AQ61</f>
        <v>0</v>
      </c>
      <c r="AR67" s="379">
        <f>FREQUENCY($E$9:$E$1008,AQ67)-SUM($AR$63:AR66)</f>
        <v>0</v>
      </c>
      <c r="AS67" s="378" t="e">
        <f t="shared" si="4"/>
        <v>#DIV/0!</v>
      </c>
      <c r="AT67" s="74"/>
      <c r="AU67" s="74">
        <v>5</v>
      </c>
      <c r="AV67" s="74">
        <f>+AV66+AV61</f>
        <v>0</v>
      </c>
      <c r="AW67" s="113">
        <f>FREQUENCY($F$9:$F$1008,AV67)-SUM($AW$63:AW66)</f>
        <v>0</v>
      </c>
      <c r="AX67" s="75" t="e">
        <f t="shared" si="5"/>
        <v>#DIV/0!</v>
      </c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81"/>
    </row>
    <row r="68" spans="1:122" s="72" customFormat="1" ht="15.75" customHeight="1" x14ac:dyDescent="0.2">
      <c r="A68" s="90">
        <v>60</v>
      </c>
      <c r="B68" s="71"/>
      <c r="C68" s="71"/>
      <c r="D68" s="71"/>
      <c r="E68" s="71"/>
      <c r="F68" s="7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74"/>
      <c r="V68" s="74"/>
      <c r="W68" s="74"/>
      <c r="X68" s="74">
        <v>7</v>
      </c>
      <c r="Y68" s="74">
        <f>+Y67+Y61</f>
        <v>0</v>
      </c>
      <c r="Z68" s="113">
        <f>FREQUENCY($B$9:$B$1008,Y68)-SUM($Z$63:Z67)</f>
        <v>0</v>
      </c>
      <c r="AA68" s="74" t="e">
        <f t="shared" si="2"/>
        <v>#DIV/0!</v>
      </c>
      <c r="AB68" s="378"/>
      <c r="AC68" s="74"/>
      <c r="AD68" s="74">
        <v>6</v>
      </c>
      <c r="AE68" s="74">
        <f>+AE67+AE61</f>
        <v>0</v>
      </c>
      <c r="AF68" s="113">
        <f>FREQUENCY($C$9:$C$1008,AE68)-SUM($AF$63:AF67)</f>
        <v>0</v>
      </c>
      <c r="AG68" s="74" t="e">
        <f t="shared" si="6"/>
        <v>#DIV/0!</v>
      </c>
      <c r="AH68" s="74"/>
      <c r="AI68" s="74"/>
      <c r="AJ68" s="74">
        <v>6</v>
      </c>
      <c r="AK68" s="74">
        <f>+AK67+AK61</f>
        <v>0</v>
      </c>
      <c r="AL68" s="113">
        <f>FREQUENCY($D$9:$D$1008,AK68)-SUM($AL$63:AL67)</f>
        <v>0</v>
      </c>
      <c r="AM68" s="74" t="e">
        <f t="shared" si="3"/>
        <v>#DIV/0!</v>
      </c>
      <c r="AN68" s="74"/>
      <c r="AO68" s="378"/>
      <c r="AP68" s="378">
        <v>6</v>
      </c>
      <c r="AQ68" s="378">
        <f>+AQ67+AQ61</f>
        <v>0</v>
      </c>
      <c r="AR68" s="379">
        <f>FREQUENCY($E$9:$E$1008,AQ68)-SUM($AR$63:AR67)</f>
        <v>0</v>
      </c>
      <c r="AS68" s="378" t="e">
        <f t="shared" si="4"/>
        <v>#DIV/0!</v>
      </c>
      <c r="AT68" s="74"/>
      <c r="AU68" s="74">
        <v>6</v>
      </c>
      <c r="AV68" s="74">
        <f>+AV67+AV61</f>
        <v>0</v>
      </c>
      <c r="AW68" s="113">
        <f>FREQUENCY($F$9:$F$1008,AV68)-SUM($AW$63:AW67)</f>
        <v>0</v>
      </c>
      <c r="AX68" s="75" t="e">
        <f t="shared" si="5"/>
        <v>#DIV/0!</v>
      </c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81"/>
    </row>
    <row r="69" spans="1:122" s="72" customFormat="1" ht="15.75" customHeight="1" x14ac:dyDescent="0.2">
      <c r="A69" s="90">
        <v>61</v>
      </c>
      <c r="B69" s="71"/>
      <c r="C69" s="71"/>
      <c r="D69" s="71"/>
      <c r="E69" s="71"/>
      <c r="F69" s="7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74"/>
      <c r="V69" s="74"/>
      <c r="W69" s="74"/>
      <c r="X69" s="74">
        <v>8</v>
      </c>
      <c r="Y69" s="74">
        <f>+Y68+Y61</f>
        <v>0</v>
      </c>
      <c r="Z69" s="113">
        <f>FREQUENCY($B$9:$B$1008,Y69)-SUM($Z$63:Z68)</f>
        <v>0</v>
      </c>
      <c r="AA69" s="74" t="e">
        <f t="shared" si="2"/>
        <v>#DIV/0!</v>
      </c>
      <c r="AB69" s="378"/>
      <c r="AC69" s="74"/>
      <c r="AD69" s="74">
        <v>7</v>
      </c>
      <c r="AE69" s="74">
        <f>+AE68+AE61</f>
        <v>0</v>
      </c>
      <c r="AF69" s="113">
        <f>FREQUENCY($C$9:$C$1008,AE69)-SUM($AF$63:AF68)</f>
        <v>0</v>
      </c>
      <c r="AG69" s="74" t="e">
        <f t="shared" si="6"/>
        <v>#DIV/0!</v>
      </c>
      <c r="AH69" s="74"/>
      <c r="AI69" s="74"/>
      <c r="AJ69" s="74">
        <v>7</v>
      </c>
      <c r="AK69" s="74">
        <f>+AK68+AK61</f>
        <v>0</v>
      </c>
      <c r="AL69" s="113">
        <f>FREQUENCY($D$9:$D$1008,AK69)-SUM($AL$63:AL68)</f>
        <v>0</v>
      </c>
      <c r="AM69" s="74" t="e">
        <f t="shared" si="3"/>
        <v>#DIV/0!</v>
      </c>
      <c r="AN69" s="74"/>
      <c r="AO69" s="378"/>
      <c r="AP69" s="378">
        <v>7</v>
      </c>
      <c r="AQ69" s="378">
        <f>+AQ68+AQ61</f>
        <v>0</v>
      </c>
      <c r="AR69" s="379">
        <f>FREQUENCY($E$9:$E$1008,AQ69)-SUM($AR$63:AR68)</f>
        <v>0</v>
      </c>
      <c r="AS69" s="378" t="e">
        <f t="shared" si="4"/>
        <v>#DIV/0!</v>
      </c>
      <c r="AT69" s="74"/>
      <c r="AU69" s="74">
        <v>7</v>
      </c>
      <c r="AV69" s="74">
        <f>+AV68+AV61</f>
        <v>0</v>
      </c>
      <c r="AW69" s="113">
        <f>FREQUENCY($F$9:$F$1008,AV69)-SUM($AW$63:AW68)</f>
        <v>0</v>
      </c>
      <c r="AX69" s="75" t="e">
        <f t="shared" si="5"/>
        <v>#DIV/0!</v>
      </c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81"/>
    </row>
    <row r="70" spans="1:122" s="72" customFormat="1" ht="15.75" customHeight="1" x14ac:dyDescent="0.2">
      <c r="A70" s="90">
        <v>62</v>
      </c>
      <c r="B70" s="71"/>
      <c r="C70" s="71"/>
      <c r="D70" s="71"/>
      <c r="E70" s="71"/>
      <c r="F70" s="7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74"/>
      <c r="V70" s="74"/>
      <c r="W70" s="74"/>
      <c r="X70" s="74">
        <v>9</v>
      </c>
      <c r="Y70" s="74">
        <f>+Y69+Y61</f>
        <v>0</v>
      </c>
      <c r="Z70" s="113">
        <f>FREQUENCY($B$9:$B$1008,Y70)-SUM($Z$63:Z69)</f>
        <v>0</v>
      </c>
      <c r="AA70" s="74" t="e">
        <f t="shared" si="2"/>
        <v>#DIV/0!</v>
      </c>
      <c r="AB70" s="378"/>
      <c r="AC70" s="74"/>
      <c r="AD70" s="74">
        <v>8</v>
      </c>
      <c r="AE70" s="74">
        <f>+AE69+AE61</f>
        <v>0</v>
      </c>
      <c r="AF70" s="113">
        <f>FREQUENCY($C$9:$C$1008,AE70)-SUM($AF$63:AF69)</f>
        <v>0</v>
      </c>
      <c r="AG70" s="74" t="e">
        <f t="shared" si="6"/>
        <v>#DIV/0!</v>
      </c>
      <c r="AH70" s="74"/>
      <c r="AI70" s="74"/>
      <c r="AJ70" s="74">
        <v>8</v>
      </c>
      <c r="AK70" s="74">
        <f>+AK69+AK61</f>
        <v>0</v>
      </c>
      <c r="AL70" s="113">
        <f>FREQUENCY($D$9:$D$1008,AK70)-SUM($AL$63:AL69)</f>
        <v>0</v>
      </c>
      <c r="AM70" s="74" t="e">
        <f t="shared" si="3"/>
        <v>#DIV/0!</v>
      </c>
      <c r="AN70" s="74"/>
      <c r="AO70" s="378"/>
      <c r="AP70" s="378">
        <v>8</v>
      </c>
      <c r="AQ70" s="378">
        <f>+AQ69+AQ61</f>
        <v>0</v>
      </c>
      <c r="AR70" s="379">
        <f>FREQUENCY($E$9:$E$1008,AQ70)-SUM($AR$63:AR69)</f>
        <v>0</v>
      </c>
      <c r="AS70" s="378" t="e">
        <f t="shared" si="4"/>
        <v>#DIV/0!</v>
      </c>
      <c r="AT70" s="74"/>
      <c r="AU70" s="74">
        <v>8</v>
      </c>
      <c r="AV70" s="74">
        <f>+AV69+AV61</f>
        <v>0</v>
      </c>
      <c r="AW70" s="113">
        <f>FREQUENCY($F$9:$F$1008,AV70)-SUM($AW$63:AW69)</f>
        <v>0</v>
      </c>
      <c r="AX70" s="75" t="e">
        <f t="shared" si="5"/>
        <v>#DIV/0!</v>
      </c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81"/>
    </row>
    <row r="71" spans="1:122" s="72" customFormat="1" ht="15.75" customHeight="1" x14ac:dyDescent="0.2">
      <c r="A71" s="90">
        <v>63</v>
      </c>
      <c r="B71" s="71"/>
      <c r="C71" s="71"/>
      <c r="D71" s="71"/>
      <c r="E71" s="71"/>
      <c r="F71" s="7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74"/>
      <c r="V71" s="74"/>
      <c r="W71" s="74"/>
      <c r="X71" s="74">
        <v>10</v>
      </c>
      <c r="Y71" s="74">
        <f>+Y70+Y61</f>
        <v>0</v>
      </c>
      <c r="Z71" s="113">
        <f>FREQUENCY($B$9:$B$1008,Y71)-SUM($Z$63:Z70)</f>
        <v>0</v>
      </c>
      <c r="AA71" s="74" t="e">
        <f t="shared" si="2"/>
        <v>#DIV/0!</v>
      </c>
      <c r="AB71" s="378"/>
      <c r="AC71" s="74"/>
      <c r="AD71" s="74">
        <v>9</v>
      </c>
      <c r="AE71" s="74">
        <f>+AE70+AE61</f>
        <v>0</v>
      </c>
      <c r="AF71" s="113">
        <f>FREQUENCY($C$9:$C$1008,AE71)-SUM($AF$63:AF70)</f>
        <v>0</v>
      </c>
      <c r="AG71" s="74" t="e">
        <f t="shared" si="6"/>
        <v>#DIV/0!</v>
      </c>
      <c r="AH71" s="74"/>
      <c r="AI71" s="74"/>
      <c r="AJ71" s="74">
        <v>9</v>
      </c>
      <c r="AK71" s="74">
        <f>+AK70+AK61</f>
        <v>0</v>
      </c>
      <c r="AL71" s="113">
        <f>FREQUENCY($D$9:$D$1008,AK71)-SUM($AL$63:AL70)</f>
        <v>0</v>
      </c>
      <c r="AM71" s="74" t="e">
        <f t="shared" si="3"/>
        <v>#DIV/0!</v>
      </c>
      <c r="AN71" s="74"/>
      <c r="AO71" s="378"/>
      <c r="AP71" s="378">
        <v>9</v>
      </c>
      <c r="AQ71" s="378">
        <f>+AQ70+AQ61</f>
        <v>0</v>
      </c>
      <c r="AR71" s="379">
        <f>FREQUENCY($E$9:$E$1008,AQ71)-SUM($AR$63:AR70)</f>
        <v>0</v>
      </c>
      <c r="AS71" s="378" t="e">
        <f t="shared" si="4"/>
        <v>#DIV/0!</v>
      </c>
      <c r="AT71" s="74"/>
      <c r="AU71" s="74">
        <v>9</v>
      </c>
      <c r="AV71" s="74">
        <f>+AV70+AV61</f>
        <v>0</v>
      </c>
      <c r="AW71" s="113">
        <f>FREQUENCY($F$9:$F$1008,AV71)-SUM($AW$63:AW70)</f>
        <v>0</v>
      </c>
      <c r="AX71" s="75" t="e">
        <f t="shared" si="5"/>
        <v>#DIV/0!</v>
      </c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81"/>
    </row>
    <row r="72" spans="1:122" s="72" customFormat="1" ht="15.75" customHeight="1" x14ac:dyDescent="0.2">
      <c r="A72" s="90">
        <v>64</v>
      </c>
      <c r="B72" s="71"/>
      <c r="C72" s="71"/>
      <c r="D72" s="71"/>
      <c r="E72" s="71"/>
      <c r="F72" s="7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74"/>
      <c r="V72" s="74"/>
      <c r="W72" s="74"/>
      <c r="X72" s="74">
        <v>11</v>
      </c>
      <c r="Y72" s="74">
        <f>+Y71+Y61</f>
        <v>0</v>
      </c>
      <c r="Z72" s="113">
        <f>FREQUENCY($B$9:$B$1008,Y72)-SUM($Z$63:Z71)</f>
        <v>0</v>
      </c>
      <c r="AA72" s="74" t="e">
        <f t="shared" si="2"/>
        <v>#DIV/0!</v>
      </c>
      <c r="AB72" s="378"/>
      <c r="AC72" s="74"/>
      <c r="AD72" s="74">
        <v>10</v>
      </c>
      <c r="AE72" s="74">
        <f>+AE71+AE61</f>
        <v>0</v>
      </c>
      <c r="AF72" s="113">
        <f>FREQUENCY($C$9:$C$1008,AE72)-SUM($AF$63:AF71)</f>
        <v>0</v>
      </c>
      <c r="AG72" s="74" t="e">
        <f t="shared" si="6"/>
        <v>#DIV/0!</v>
      </c>
      <c r="AH72" s="74"/>
      <c r="AI72" s="74"/>
      <c r="AJ72" s="74">
        <v>10</v>
      </c>
      <c r="AK72" s="74">
        <f>+AK71+AK61</f>
        <v>0</v>
      </c>
      <c r="AL72" s="113">
        <f>FREQUENCY($D$9:$D$1008,AK72)-SUM($AL$63:AL71)</f>
        <v>0</v>
      </c>
      <c r="AM72" s="74" t="e">
        <f t="shared" si="3"/>
        <v>#DIV/0!</v>
      </c>
      <c r="AN72" s="74"/>
      <c r="AO72" s="378"/>
      <c r="AP72" s="378">
        <v>10</v>
      </c>
      <c r="AQ72" s="378">
        <f>+AQ71+AQ61</f>
        <v>0</v>
      </c>
      <c r="AR72" s="379">
        <f>FREQUENCY($E$9:$E$1008,AQ72)-SUM($AR$63:AR71)</f>
        <v>0</v>
      </c>
      <c r="AS72" s="378" t="e">
        <f t="shared" si="4"/>
        <v>#DIV/0!</v>
      </c>
      <c r="AT72" s="74"/>
      <c r="AU72" s="74">
        <v>10</v>
      </c>
      <c r="AV72" s="74">
        <f>+AV71+AV61</f>
        <v>0</v>
      </c>
      <c r="AW72" s="113">
        <f>FREQUENCY($F$9:$F$1008,AV72)-SUM($AW$63:AW71)</f>
        <v>0</v>
      </c>
      <c r="AX72" s="75" t="e">
        <f t="shared" si="5"/>
        <v>#DIV/0!</v>
      </c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81"/>
    </row>
    <row r="73" spans="1:122" s="72" customFormat="1" ht="15.75" customHeight="1" x14ac:dyDescent="0.2">
      <c r="A73" s="90">
        <v>65</v>
      </c>
      <c r="B73" s="71"/>
      <c r="C73" s="71"/>
      <c r="D73" s="71"/>
      <c r="E73" s="71"/>
      <c r="F73" s="7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74"/>
      <c r="V73" s="74"/>
      <c r="W73" s="74"/>
      <c r="X73" s="74">
        <v>12</v>
      </c>
      <c r="Y73" s="74">
        <f>+Y72+Y61</f>
        <v>0</v>
      </c>
      <c r="Z73" s="113">
        <f>FREQUENCY($B$9:$B$1008,Y73)-SUM($Z$63:Z72)</f>
        <v>0</v>
      </c>
      <c r="AA73" s="74" t="e">
        <f t="shared" si="2"/>
        <v>#DIV/0!</v>
      </c>
      <c r="AB73" s="378"/>
      <c r="AC73" s="74"/>
      <c r="AD73" s="74">
        <v>11</v>
      </c>
      <c r="AE73" s="74">
        <f>+AE72+AE61</f>
        <v>0</v>
      </c>
      <c r="AF73" s="113">
        <f>FREQUENCY($C$9:$C$1008,AE73)-SUM($AF$63:AF72)</f>
        <v>0</v>
      </c>
      <c r="AG73" s="74" t="e">
        <f t="shared" si="6"/>
        <v>#DIV/0!</v>
      </c>
      <c r="AH73" s="74"/>
      <c r="AI73" s="74"/>
      <c r="AJ73" s="74">
        <v>11</v>
      </c>
      <c r="AK73" s="74">
        <f>+AK72+AK61</f>
        <v>0</v>
      </c>
      <c r="AL73" s="113">
        <f>FREQUENCY($D$9:$D$1008,AK73)-SUM($AL$63:AL72)</f>
        <v>0</v>
      </c>
      <c r="AM73" s="74" t="e">
        <f t="shared" si="3"/>
        <v>#DIV/0!</v>
      </c>
      <c r="AN73" s="74"/>
      <c r="AO73" s="378"/>
      <c r="AP73" s="378">
        <v>11</v>
      </c>
      <c r="AQ73" s="378">
        <f>+AQ72+AQ61</f>
        <v>0</v>
      </c>
      <c r="AR73" s="379">
        <f>FREQUENCY($E$9:$E$1008,AQ73)-SUM($AR$63:AR72)</f>
        <v>0</v>
      </c>
      <c r="AS73" s="378" t="e">
        <f t="shared" si="4"/>
        <v>#DIV/0!</v>
      </c>
      <c r="AT73" s="74"/>
      <c r="AU73" s="74">
        <v>11</v>
      </c>
      <c r="AV73" s="74">
        <f>+AV72+AV61</f>
        <v>0</v>
      </c>
      <c r="AW73" s="113">
        <f>FREQUENCY($F$9:$F$1008,AV73)-SUM($AW$63:AW72)</f>
        <v>0</v>
      </c>
      <c r="AX73" s="75" t="e">
        <f t="shared" si="5"/>
        <v>#DIV/0!</v>
      </c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81"/>
    </row>
    <row r="74" spans="1:122" s="72" customFormat="1" ht="15.75" customHeight="1" x14ac:dyDescent="0.2">
      <c r="A74" s="90">
        <v>66</v>
      </c>
      <c r="B74" s="71"/>
      <c r="C74" s="71"/>
      <c r="D74" s="71"/>
      <c r="E74" s="71"/>
      <c r="F74" s="7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74"/>
      <c r="V74" s="74"/>
      <c r="W74" s="74"/>
      <c r="X74" s="74">
        <v>13</v>
      </c>
      <c r="Y74" s="74">
        <f>+Y73+Y61</f>
        <v>0</v>
      </c>
      <c r="Z74" s="113">
        <f>FREQUENCY($B$9:$B$1008,Y74)-SUM($Z$63:Z73)</f>
        <v>0</v>
      </c>
      <c r="AA74" s="74" t="e">
        <f t="shared" si="2"/>
        <v>#DIV/0!</v>
      </c>
      <c r="AB74" s="378"/>
      <c r="AC74" s="74"/>
      <c r="AD74" s="74">
        <v>12</v>
      </c>
      <c r="AE74" s="74">
        <f>+AE73+AE61</f>
        <v>0</v>
      </c>
      <c r="AF74" s="113">
        <f>FREQUENCY($C$9:$C$1008,AE74)-SUM($AF$63:AF73)</f>
        <v>0</v>
      </c>
      <c r="AG74" s="74" t="e">
        <f t="shared" si="6"/>
        <v>#DIV/0!</v>
      </c>
      <c r="AH74" s="74"/>
      <c r="AI74" s="74"/>
      <c r="AJ74" s="74">
        <v>12</v>
      </c>
      <c r="AK74" s="74">
        <f>+AK73+AK61</f>
        <v>0</v>
      </c>
      <c r="AL74" s="113">
        <f>FREQUENCY($D$9:$D$1008,AK74)-SUM($AL$63:AL73)</f>
        <v>0</v>
      </c>
      <c r="AM74" s="74" t="e">
        <f t="shared" si="3"/>
        <v>#DIV/0!</v>
      </c>
      <c r="AN74" s="74"/>
      <c r="AO74" s="378"/>
      <c r="AP74" s="378">
        <v>12</v>
      </c>
      <c r="AQ74" s="378">
        <f>+AQ73+AQ61</f>
        <v>0</v>
      </c>
      <c r="AR74" s="379">
        <f>FREQUENCY($E$9:$E$1008,AQ74)-SUM($AR$63:AR73)</f>
        <v>0</v>
      </c>
      <c r="AS74" s="378" t="e">
        <f t="shared" si="4"/>
        <v>#DIV/0!</v>
      </c>
      <c r="AT74" s="74"/>
      <c r="AU74" s="74">
        <v>12</v>
      </c>
      <c r="AV74" s="74">
        <f>+AV73+AV61</f>
        <v>0</v>
      </c>
      <c r="AW74" s="113">
        <f>FREQUENCY($F$9:$F$1008,AV74)-SUM($AW$63:AW73)</f>
        <v>0</v>
      </c>
      <c r="AX74" s="75" t="e">
        <f t="shared" si="5"/>
        <v>#DIV/0!</v>
      </c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81"/>
    </row>
    <row r="75" spans="1:122" s="72" customFormat="1" ht="15.75" customHeight="1" x14ac:dyDescent="0.2">
      <c r="A75" s="90">
        <v>67</v>
      </c>
      <c r="B75" s="71"/>
      <c r="C75" s="71"/>
      <c r="D75" s="71"/>
      <c r="E75" s="71"/>
      <c r="F75" s="7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74"/>
      <c r="V75" s="74"/>
      <c r="W75" s="74"/>
      <c r="X75" s="74">
        <v>14</v>
      </c>
      <c r="Y75" s="74">
        <f>+Y74+Y61</f>
        <v>0</v>
      </c>
      <c r="Z75" s="113">
        <f>FREQUENCY($B$9:$B$1008,Y75)-SUM($Z$63:Z74)</f>
        <v>0</v>
      </c>
      <c r="AA75" s="74" t="e">
        <f t="shared" si="2"/>
        <v>#DIV/0!</v>
      </c>
      <c r="AB75" s="378"/>
      <c r="AC75" s="74"/>
      <c r="AD75" s="74">
        <v>13</v>
      </c>
      <c r="AE75" s="74">
        <f>+AE74+AE61</f>
        <v>0</v>
      </c>
      <c r="AF75" s="113">
        <f>FREQUENCY($C$9:$C$1008,AE75)-SUM($AF$63:AF74)</f>
        <v>0</v>
      </c>
      <c r="AG75" s="74" t="e">
        <f t="shared" si="6"/>
        <v>#DIV/0!</v>
      </c>
      <c r="AH75" s="74"/>
      <c r="AI75" s="74"/>
      <c r="AJ75" s="74">
        <v>13</v>
      </c>
      <c r="AK75" s="74">
        <f>+AK74+AK61</f>
        <v>0</v>
      </c>
      <c r="AL75" s="113">
        <f>FREQUENCY($D$9:$D$1008,AK75)-SUM($AL$63:AL74)</f>
        <v>0</v>
      </c>
      <c r="AM75" s="74" t="e">
        <f t="shared" si="3"/>
        <v>#DIV/0!</v>
      </c>
      <c r="AN75" s="74"/>
      <c r="AO75" s="378"/>
      <c r="AP75" s="378">
        <v>13</v>
      </c>
      <c r="AQ75" s="378">
        <f>+AQ74+AQ61</f>
        <v>0</v>
      </c>
      <c r="AR75" s="379">
        <f>FREQUENCY($E$9:$E$1008,AQ75)-SUM($AR$63:AR74)</f>
        <v>0</v>
      </c>
      <c r="AS75" s="378" t="e">
        <f t="shared" si="4"/>
        <v>#DIV/0!</v>
      </c>
      <c r="AT75" s="74"/>
      <c r="AU75" s="74">
        <v>13</v>
      </c>
      <c r="AV75" s="74">
        <f>+AV74+AV61</f>
        <v>0</v>
      </c>
      <c r="AW75" s="113">
        <f>FREQUENCY($F$9:$F$1008,AV75)-SUM($AW$63:AW74)</f>
        <v>0</v>
      </c>
      <c r="AX75" s="75" t="e">
        <f t="shared" si="5"/>
        <v>#DIV/0!</v>
      </c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81"/>
    </row>
    <row r="76" spans="1:122" s="72" customFormat="1" ht="15.75" customHeight="1" x14ac:dyDescent="0.2">
      <c r="A76" s="90">
        <v>68</v>
      </c>
      <c r="B76" s="71"/>
      <c r="C76" s="71"/>
      <c r="D76" s="71"/>
      <c r="E76" s="71"/>
      <c r="F76" s="7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74"/>
      <c r="V76" s="74"/>
      <c r="W76" s="74"/>
      <c r="X76" s="74">
        <v>15</v>
      </c>
      <c r="Y76" s="74">
        <f>+Y75+Y61</f>
        <v>0</v>
      </c>
      <c r="Z76" s="113">
        <f>FREQUENCY($B$9:$B$1008,Y76)-SUM($Z$63:Z75)</f>
        <v>0</v>
      </c>
      <c r="AA76" s="74" t="e">
        <f t="shared" si="2"/>
        <v>#DIV/0!</v>
      </c>
      <c r="AB76" s="378"/>
      <c r="AC76" s="74"/>
      <c r="AD76" s="74">
        <v>14</v>
      </c>
      <c r="AE76" s="74">
        <f>+AE75+AE61</f>
        <v>0</v>
      </c>
      <c r="AF76" s="113">
        <f>FREQUENCY($C$9:$C$1008,AE76)-SUM($AF$63:AF75)</f>
        <v>0</v>
      </c>
      <c r="AG76" s="74" t="e">
        <f t="shared" si="6"/>
        <v>#DIV/0!</v>
      </c>
      <c r="AH76" s="74"/>
      <c r="AI76" s="74"/>
      <c r="AJ76" s="74">
        <v>14</v>
      </c>
      <c r="AK76" s="74">
        <f>+AK75+AK61</f>
        <v>0</v>
      </c>
      <c r="AL76" s="113">
        <f>FREQUENCY($D$9:$D$1008,AK76)-SUM($AL$63:AL75)</f>
        <v>0</v>
      </c>
      <c r="AM76" s="74" t="e">
        <f t="shared" si="3"/>
        <v>#DIV/0!</v>
      </c>
      <c r="AN76" s="74"/>
      <c r="AO76" s="378"/>
      <c r="AP76" s="378">
        <v>14</v>
      </c>
      <c r="AQ76" s="378">
        <f>+AQ75+AQ61</f>
        <v>0</v>
      </c>
      <c r="AR76" s="379">
        <f>FREQUENCY($E$9:$E$1008,AQ76)-SUM($AR$63:AR75)</f>
        <v>0</v>
      </c>
      <c r="AS76" s="378" t="e">
        <f t="shared" si="4"/>
        <v>#DIV/0!</v>
      </c>
      <c r="AT76" s="74"/>
      <c r="AU76" s="74">
        <v>14</v>
      </c>
      <c r="AV76" s="74">
        <f>+AV75+AV61</f>
        <v>0</v>
      </c>
      <c r="AW76" s="113">
        <f>FREQUENCY($F$9:$F$1008,AV76)-SUM($AW$63:AW75)</f>
        <v>0</v>
      </c>
      <c r="AX76" s="75" t="e">
        <f t="shared" si="5"/>
        <v>#DIV/0!</v>
      </c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81"/>
    </row>
    <row r="77" spans="1:122" s="72" customFormat="1" ht="15.75" customHeight="1" x14ac:dyDescent="0.2">
      <c r="A77" s="90">
        <v>69</v>
      </c>
      <c r="B77" s="71"/>
      <c r="C77" s="71"/>
      <c r="D77" s="71"/>
      <c r="E77" s="71"/>
      <c r="F77" s="7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74"/>
      <c r="V77" s="74"/>
      <c r="W77" s="74"/>
      <c r="X77" s="74">
        <v>16</v>
      </c>
      <c r="Y77" s="74">
        <f>+Y76+Y61</f>
        <v>0</v>
      </c>
      <c r="Z77" s="113">
        <f>FREQUENCY($B$9:$B$1008,Y77)-SUM($Z$63:Z76)</f>
        <v>0</v>
      </c>
      <c r="AA77" s="74" t="e">
        <f t="shared" si="2"/>
        <v>#DIV/0!</v>
      </c>
      <c r="AB77" s="378"/>
      <c r="AC77" s="74"/>
      <c r="AD77" s="74">
        <v>15</v>
      </c>
      <c r="AE77" s="74">
        <f>+AE76+AE61</f>
        <v>0</v>
      </c>
      <c r="AF77" s="113">
        <f>FREQUENCY($C$9:$C$1008,AE77)-SUM($AF$63:AF76)</f>
        <v>0</v>
      </c>
      <c r="AG77" s="74" t="e">
        <f t="shared" si="6"/>
        <v>#DIV/0!</v>
      </c>
      <c r="AH77" s="74"/>
      <c r="AI77" s="74"/>
      <c r="AJ77" s="74">
        <v>15</v>
      </c>
      <c r="AK77" s="74">
        <f>+AK76+AK61</f>
        <v>0</v>
      </c>
      <c r="AL77" s="113">
        <f>FREQUENCY($D$9:$D$1008,AK77)-SUM($AL$63:AL76)</f>
        <v>0</v>
      </c>
      <c r="AM77" s="74" t="e">
        <f t="shared" si="3"/>
        <v>#DIV/0!</v>
      </c>
      <c r="AN77" s="74"/>
      <c r="AO77" s="378"/>
      <c r="AP77" s="378">
        <v>15</v>
      </c>
      <c r="AQ77" s="378">
        <f>+AQ76+AQ61</f>
        <v>0</v>
      </c>
      <c r="AR77" s="379">
        <f>FREQUENCY($E$9:$E$1008,AQ77)-SUM($AR$63:AR76)</f>
        <v>0</v>
      </c>
      <c r="AS77" s="378" t="e">
        <f t="shared" si="4"/>
        <v>#DIV/0!</v>
      </c>
      <c r="AT77" s="74"/>
      <c r="AU77" s="74">
        <v>15</v>
      </c>
      <c r="AV77" s="74">
        <f>+AV76+AV61</f>
        <v>0</v>
      </c>
      <c r="AW77" s="113">
        <f>FREQUENCY($F$9:$F$1008,AV77)-SUM($AW$63:AW76)</f>
        <v>0</v>
      </c>
      <c r="AX77" s="75" t="e">
        <f t="shared" si="5"/>
        <v>#DIV/0!</v>
      </c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81"/>
    </row>
    <row r="78" spans="1:122" s="72" customFormat="1" ht="15.75" customHeight="1" x14ac:dyDescent="0.2">
      <c r="A78" s="90">
        <v>70</v>
      </c>
      <c r="B78" s="71"/>
      <c r="C78" s="71"/>
      <c r="D78" s="71"/>
      <c r="E78" s="71"/>
      <c r="F78" s="7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74"/>
      <c r="V78" s="74"/>
      <c r="W78" s="74"/>
      <c r="X78" s="74">
        <v>17</v>
      </c>
      <c r="Y78" s="74">
        <f>+Y77+Y61</f>
        <v>0</v>
      </c>
      <c r="Z78" s="113">
        <f>FREQUENCY($B$9:$B$1008,Y78)-SUM($Z$63:Z77)</f>
        <v>0</v>
      </c>
      <c r="AA78" s="74" t="e">
        <f t="shared" si="2"/>
        <v>#DIV/0!</v>
      </c>
      <c r="AB78" s="378"/>
      <c r="AC78" s="74"/>
      <c r="AD78" s="74">
        <v>16</v>
      </c>
      <c r="AE78" s="74">
        <f>+AE77+AE61</f>
        <v>0</v>
      </c>
      <c r="AF78" s="113">
        <f>FREQUENCY($C$9:$C$1008,AE78)-SUM($AF$63:AF77)</f>
        <v>0</v>
      </c>
      <c r="AG78" s="74" t="e">
        <f t="shared" si="6"/>
        <v>#DIV/0!</v>
      </c>
      <c r="AH78" s="74"/>
      <c r="AI78" s="74"/>
      <c r="AJ78" s="74">
        <v>16</v>
      </c>
      <c r="AK78" s="74">
        <f>+AK77+AK61</f>
        <v>0</v>
      </c>
      <c r="AL78" s="113">
        <f>FREQUENCY($D$9:$D$1008,AK78)-SUM($AL$63:AL77)</f>
        <v>0</v>
      </c>
      <c r="AM78" s="74" t="e">
        <f t="shared" si="3"/>
        <v>#DIV/0!</v>
      </c>
      <c r="AN78" s="74"/>
      <c r="AO78" s="378"/>
      <c r="AP78" s="378">
        <v>16</v>
      </c>
      <c r="AQ78" s="378">
        <f>+AQ77+AQ61</f>
        <v>0</v>
      </c>
      <c r="AR78" s="379">
        <f>FREQUENCY($E$9:$E$1008,AQ78)-SUM($AR$63:AR77)</f>
        <v>0</v>
      </c>
      <c r="AS78" s="378" t="e">
        <f t="shared" si="4"/>
        <v>#DIV/0!</v>
      </c>
      <c r="AT78" s="74"/>
      <c r="AU78" s="74">
        <v>16</v>
      </c>
      <c r="AV78" s="74">
        <f>+AV77+AV61</f>
        <v>0</v>
      </c>
      <c r="AW78" s="113">
        <f>FREQUENCY($F$9:$F$1008,AV78)-SUM($AW$63:AW77)</f>
        <v>0</v>
      </c>
      <c r="AX78" s="75" t="e">
        <f t="shared" si="5"/>
        <v>#DIV/0!</v>
      </c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81"/>
    </row>
    <row r="79" spans="1:122" s="72" customFormat="1" ht="15.75" customHeight="1" x14ac:dyDescent="0.2">
      <c r="A79" s="90">
        <v>71</v>
      </c>
      <c r="B79" s="71"/>
      <c r="C79" s="71"/>
      <c r="D79" s="71"/>
      <c r="E79" s="71"/>
      <c r="F79" s="7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74"/>
      <c r="V79" s="74"/>
      <c r="W79" s="74"/>
      <c r="X79" s="74">
        <v>18</v>
      </c>
      <c r="Y79" s="74">
        <f>+Y78+Y61</f>
        <v>0</v>
      </c>
      <c r="Z79" s="113">
        <f>FREQUENCY($B$9:$B$1008,Y79)-SUM($Z$63:Z78)</f>
        <v>0</v>
      </c>
      <c r="AA79" s="74" t="e">
        <f t="shared" si="2"/>
        <v>#DIV/0!</v>
      </c>
      <c r="AB79" s="378"/>
      <c r="AC79" s="74"/>
      <c r="AD79" s="74">
        <v>17</v>
      </c>
      <c r="AE79" s="74">
        <f>+AE78+AE61</f>
        <v>0</v>
      </c>
      <c r="AF79" s="113">
        <f>FREQUENCY($C$9:$C$1008,AE79)-SUM($AF$63:AF78)</f>
        <v>0</v>
      </c>
      <c r="AG79" s="74" t="e">
        <f t="shared" si="6"/>
        <v>#DIV/0!</v>
      </c>
      <c r="AH79" s="74"/>
      <c r="AI79" s="74"/>
      <c r="AJ79" s="74">
        <v>17</v>
      </c>
      <c r="AK79" s="74">
        <f>+AK78+AK61</f>
        <v>0</v>
      </c>
      <c r="AL79" s="113">
        <f>FREQUENCY($D$9:$D$1008,AK79)-SUM($AL$63:AL78)</f>
        <v>0</v>
      </c>
      <c r="AM79" s="74" t="e">
        <f t="shared" si="3"/>
        <v>#DIV/0!</v>
      </c>
      <c r="AN79" s="74"/>
      <c r="AO79" s="378"/>
      <c r="AP79" s="378">
        <v>17</v>
      </c>
      <c r="AQ79" s="378">
        <f>+AQ78+AQ61</f>
        <v>0</v>
      </c>
      <c r="AR79" s="379">
        <f>FREQUENCY($E$9:$E$1008,AQ79)-SUM($AR$63:AR78)</f>
        <v>0</v>
      </c>
      <c r="AS79" s="378" t="e">
        <f t="shared" si="4"/>
        <v>#DIV/0!</v>
      </c>
      <c r="AT79" s="74"/>
      <c r="AU79" s="74">
        <v>17</v>
      </c>
      <c r="AV79" s="74">
        <f>+AV78+AV61</f>
        <v>0</v>
      </c>
      <c r="AW79" s="113">
        <f>FREQUENCY($F$9:$F$1008,AV79)-SUM($AW$63:AW78)</f>
        <v>0</v>
      </c>
      <c r="AX79" s="75" t="e">
        <f t="shared" si="5"/>
        <v>#DIV/0!</v>
      </c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81"/>
    </row>
    <row r="80" spans="1:122" s="72" customFormat="1" ht="15.75" customHeight="1" x14ac:dyDescent="0.2">
      <c r="A80" s="90">
        <v>72</v>
      </c>
      <c r="B80" s="71"/>
      <c r="C80" s="71"/>
      <c r="D80" s="71"/>
      <c r="E80" s="71"/>
      <c r="F80" s="7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74"/>
      <c r="V80" s="74"/>
      <c r="W80" s="74"/>
      <c r="X80" s="74">
        <v>19</v>
      </c>
      <c r="Y80" s="74">
        <f>+Y79+Y61</f>
        <v>0</v>
      </c>
      <c r="Z80" s="113">
        <f>FREQUENCY($B$9:$B$1008,Y80)-SUM($Z$63:Z79)</f>
        <v>0</v>
      </c>
      <c r="AA80" s="74" t="e">
        <f t="shared" si="2"/>
        <v>#DIV/0!</v>
      </c>
      <c r="AB80" s="378"/>
      <c r="AC80" s="74"/>
      <c r="AD80" s="74">
        <v>18</v>
      </c>
      <c r="AE80" s="74">
        <f>+AE79+AE61</f>
        <v>0</v>
      </c>
      <c r="AF80" s="113">
        <f>FREQUENCY($C$9:$C$1008,AE80)-SUM($AF$63:AF79)</f>
        <v>0</v>
      </c>
      <c r="AG80" s="74" t="e">
        <f t="shared" si="6"/>
        <v>#DIV/0!</v>
      </c>
      <c r="AH80" s="74"/>
      <c r="AI80" s="74"/>
      <c r="AJ80" s="74">
        <v>18</v>
      </c>
      <c r="AK80" s="74">
        <f>+AK79+AK61</f>
        <v>0</v>
      </c>
      <c r="AL80" s="113">
        <f>FREQUENCY($D$9:$D$1008,AK80)-SUM($AL$63:AL79)</f>
        <v>0</v>
      </c>
      <c r="AM80" s="74" t="e">
        <f t="shared" si="3"/>
        <v>#DIV/0!</v>
      </c>
      <c r="AN80" s="74"/>
      <c r="AO80" s="378"/>
      <c r="AP80" s="378">
        <v>18</v>
      </c>
      <c r="AQ80" s="378">
        <f>+AQ79+AQ61</f>
        <v>0</v>
      </c>
      <c r="AR80" s="379">
        <f>FREQUENCY($E$9:$E$1008,AQ80)-SUM($AR$63:AR79)</f>
        <v>0</v>
      </c>
      <c r="AS80" s="378" t="e">
        <f t="shared" si="4"/>
        <v>#DIV/0!</v>
      </c>
      <c r="AT80" s="74"/>
      <c r="AU80" s="74">
        <v>18</v>
      </c>
      <c r="AV80" s="74">
        <f>+AV79+AV61</f>
        <v>0</v>
      </c>
      <c r="AW80" s="113">
        <f>FREQUENCY($F$9:$F$1008,AV80)-SUM($AW$63:AW79)</f>
        <v>0</v>
      </c>
      <c r="AX80" s="75" t="e">
        <f t="shared" si="5"/>
        <v>#DIV/0!</v>
      </c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81"/>
    </row>
    <row r="81" spans="1:122" s="72" customFormat="1" ht="15.75" customHeight="1" x14ac:dyDescent="0.2">
      <c r="A81" s="90">
        <v>73</v>
      </c>
      <c r="B81" s="71"/>
      <c r="C81" s="71"/>
      <c r="D81" s="71"/>
      <c r="E81" s="71"/>
      <c r="F81" s="7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74"/>
      <c r="V81" s="74"/>
      <c r="W81" s="74"/>
      <c r="X81" s="74">
        <v>20</v>
      </c>
      <c r="Y81" s="74">
        <f>+Y80+Y61</f>
        <v>0</v>
      </c>
      <c r="Z81" s="113">
        <f>FREQUENCY($B$9:$B$1008,Y81)-SUM($Z$63:Z80)</f>
        <v>0</v>
      </c>
      <c r="AA81" s="74" t="e">
        <f t="shared" si="2"/>
        <v>#DIV/0!</v>
      </c>
      <c r="AB81" s="378"/>
      <c r="AC81" s="74"/>
      <c r="AD81" s="74">
        <v>19</v>
      </c>
      <c r="AE81" s="74">
        <f>+AE80+AE61</f>
        <v>0</v>
      </c>
      <c r="AF81" s="113">
        <f>FREQUENCY($C$9:$C$1008,AE81)-SUM($AF$63:AF80)</f>
        <v>0</v>
      </c>
      <c r="AG81" s="74" t="e">
        <f t="shared" si="6"/>
        <v>#DIV/0!</v>
      </c>
      <c r="AH81" s="74"/>
      <c r="AI81" s="74"/>
      <c r="AJ81" s="74">
        <v>19</v>
      </c>
      <c r="AK81" s="74">
        <f>+AK80+AK61</f>
        <v>0</v>
      </c>
      <c r="AL81" s="113">
        <f>FREQUENCY($D$9:$D$1008,AK81)-SUM($AL$63:AL80)</f>
        <v>0</v>
      </c>
      <c r="AM81" s="74" t="e">
        <f t="shared" si="3"/>
        <v>#DIV/0!</v>
      </c>
      <c r="AN81" s="74"/>
      <c r="AO81" s="378"/>
      <c r="AP81" s="378">
        <v>19</v>
      </c>
      <c r="AQ81" s="378">
        <f>+AQ80+AQ61</f>
        <v>0</v>
      </c>
      <c r="AR81" s="379">
        <f>FREQUENCY($E$9:$E$1008,AQ81)-SUM($AR$63:AR80)</f>
        <v>0</v>
      </c>
      <c r="AS81" s="378" t="e">
        <f t="shared" si="4"/>
        <v>#DIV/0!</v>
      </c>
      <c r="AT81" s="74"/>
      <c r="AU81" s="74">
        <v>19</v>
      </c>
      <c r="AV81" s="74">
        <f>+AV80+AV61</f>
        <v>0</v>
      </c>
      <c r="AW81" s="113">
        <f>FREQUENCY($F$9:$F$1008,AV81)-SUM($AW$63:AW80)</f>
        <v>0</v>
      </c>
      <c r="AX81" s="75" t="e">
        <f t="shared" si="5"/>
        <v>#DIV/0!</v>
      </c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81"/>
    </row>
    <row r="82" spans="1:122" s="72" customFormat="1" ht="15.75" customHeight="1" x14ac:dyDescent="0.2">
      <c r="A82" s="90">
        <v>74</v>
      </c>
      <c r="B82" s="71"/>
      <c r="C82" s="71"/>
      <c r="D82" s="71"/>
      <c r="E82" s="71"/>
      <c r="F82" s="7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74"/>
      <c r="V82" s="74"/>
      <c r="W82" s="74"/>
      <c r="X82" s="74">
        <v>21</v>
      </c>
      <c r="Y82" s="74">
        <f>+Y81+Y61</f>
        <v>0</v>
      </c>
      <c r="Z82" s="113">
        <f>FREQUENCY($B$9:$B$1008,Y82)-SUM($Z$63:Z81)</f>
        <v>0</v>
      </c>
      <c r="AA82" s="74" t="e">
        <f t="shared" si="2"/>
        <v>#DIV/0!</v>
      </c>
      <c r="AB82" s="378"/>
      <c r="AC82" s="74"/>
      <c r="AD82" s="74">
        <v>20</v>
      </c>
      <c r="AE82" s="74">
        <f>+AE81+AE61</f>
        <v>0</v>
      </c>
      <c r="AF82" s="113">
        <f>FREQUENCY($C$9:$C$1008,AE82)-SUM($AF$63:AF81)</f>
        <v>0</v>
      </c>
      <c r="AG82" s="74" t="e">
        <f t="shared" si="6"/>
        <v>#DIV/0!</v>
      </c>
      <c r="AH82" s="74"/>
      <c r="AI82" s="74"/>
      <c r="AJ82" s="74">
        <v>20</v>
      </c>
      <c r="AK82" s="74">
        <f>+AK81+AK61</f>
        <v>0</v>
      </c>
      <c r="AL82" s="113">
        <f>FREQUENCY($D$9:$D$1008,AK82)-SUM($AL$63:AL81)</f>
        <v>0</v>
      </c>
      <c r="AM82" s="74" t="e">
        <f t="shared" si="3"/>
        <v>#DIV/0!</v>
      </c>
      <c r="AN82" s="74"/>
      <c r="AO82" s="378"/>
      <c r="AP82" s="378">
        <v>20</v>
      </c>
      <c r="AQ82" s="378">
        <f>+AQ81+AQ61</f>
        <v>0</v>
      </c>
      <c r="AR82" s="379">
        <f>FREQUENCY($E$9:$E$1008,AQ82)-SUM($AR$63:AR81)</f>
        <v>0</v>
      </c>
      <c r="AS82" s="378" t="e">
        <f t="shared" si="4"/>
        <v>#DIV/0!</v>
      </c>
      <c r="AT82" s="74"/>
      <c r="AU82" s="74">
        <v>20</v>
      </c>
      <c r="AV82" s="74">
        <f>+AV81+AV61</f>
        <v>0</v>
      </c>
      <c r="AW82" s="113">
        <f>FREQUENCY($F$9:$F$1008,AV82)-SUM($AW$63:AW81)</f>
        <v>0</v>
      </c>
      <c r="AX82" s="75" t="e">
        <f t="shared" si="5"/>
        <v>#DIV/0!</v>
      </c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81"/>
    </row>
    <row r="83" spans="1:122" s="72" customFormat="1" ht="15.75" customHeight="1" x14ac:dyDescent="0.2">
      <c r="A83" s="90">
        <v>75</v>
      </c>
      <c r="B83" s="71"/>
      <c r="C83" s="71"/>
      <c r="D83" s="71"/>
      <c r="E83" s="71"/>
      <c r="F83" s="7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74"/>
      <c r="V83" s="74"/>
      <c r="W83" s="74"/>
      <c r="X83" s="74"/>
      <c r="Y83" s="74">
        <f>+Y82+Y61</f>
        <v>0</v>
      </c>
      <c r="Z83" s="113">
        <f>FREQUENCY($B$9:$B$1008,Y83)-SUM($Z$63:Z82)</f>
        <v>0</v>
      </c>
      <c r="AA83" s="74" t="e">
        <f t="shared" si="2"/>
        <v>#DIV/0!</v>
      </c>
      <c r="AB83" s="378"/>
      <c r="AC83" s="74"/>
      <c r="AD83" s="74">
        <v>21</v>
      </c>
      <c r="AE83" s="74">
        <f>+AE82+AE61</f>
        <v>0</v>
      </c>
      <c r="AF83" s="113">
        <f>FREQUENCY($C$9:$C$1008,AE83)-SUM($AF$63:AF82)</f>
        <v>0</v>
      </c>
      <c r="AG83" s="74" t="e">
        <f t="shared" si="6"/>
        <v>#DIV/0!</v>
      </c>
      <c r="AH83" s="74"/>
      <c r="AI83" s="74"/>
      <c r="AJ83" s="74">
        <v>21</v>
      </c>
      <c r="AK83" s="74">
        <f>+AK82+AK61</f>
        <v>0</v>
      </c>
      <c r="AL83" s="113">
        <f>FREQUENCY($D$9:$D$1008,AK83)-SUM($AL$63:AL82)</f>
        <v>0</v>
      </c>
      <c r="AM83" s="74" t="e">
        <f t="shared" si="3"/>
        <v>#DIV/0!</v>
      </c>
      <c r="AN83" s="74"/>
      <c r="AO83" s="378"/>
      <c r="AP83" s="378">
        <v>21</v>
      </c>
      <c r="AQ83" s="378">
        <f>+AQ82+AQ61</f>
        <v>0</v>
      </c>
      <c r="AR83" s="379">
        <f>FREQUENCY($E$9:$E$1008,AQ83)-SUM($AR$63:AR82)</f>
        <v>0</v>
      </c>
      <c r="AS83" s="378" t="e">
        <f t="shared" si="4"/>
        <v>#DIV/0!</v>
      </c>
      <c r="AT83" s="74"/>
      <c r="AU83" s="74">
        <v>21</v>
      </c>
      <c r="AV83" s="74">
        <f>+AV82+AV61</f>
        <v>0</v>
      </c>
      <c r="AW83" s="113">
        <f>FREQUENCY($F$9:$F$1008,AV83)-SUM($AW$63:AW82)</f>
        <v>0</v>
      </c>
      <c r="AX83" s="75" t="e">
        <f t="shared" si="5"/>
        <v>#DIV/0!</v>
      </c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81"/>
    </row>
    <row r="84" spans="1:122" s="72" customFormat="1" ht="15.75" customHeight="1" x14ac:dyDescent="0.2">
      <c r="A84" s="90">
        <v>76</v>
      </c>
      <c r="B84" s="71"/>
      <c r="C84" s="71"/>
      <c r="D84" s="71"/>
      <c r="E84" s="71"/>
      <c r="F84" s="7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74"/>
      <c r="V84" s="74"/>
      <c r="W84" s="74"/>
      <c r="X84" s="74"/>
      <c r="Y84" s="74">
        <f>+Y83+Y61</f>
        <v>0</v>
      </c>
      <c r="Z84" s="113">
        <f>FREQUENCY($B$9:$B$1008,Y84)-SUM($Z$63:Z83)</f>
        <v>0</v>
      </c>
      <c r="AA84" s="74" t="e">
        <f t="shared" si="2"/>
        <v>#DIV/0!</v>
      </c>
      <c r="AB84" s="378"/>
      <c r="AC84" s="74"/>
      <c r="AD84" s="74"/>
      <c r="AE84" s="74">
        <f>+AE83+AE61</f>
        <v>0</v>
      </c>
      <c r="AF84" s="113">
        <f>FREQUENCY($C$9:$C$1008,AE84)-SUM($AF$63:AF83)</f>
        <v>0</v>
      </c>
      <c r="AG84" s="74" t="e">
        <f t="shared" si="6"/>
        <v>#DIV/0!</v>
      </c>
      <c r="AH84" s="74"/>
      <c r="AI84" s="74"/>
      <c r="AJ84" s="74"/>
      <c r="AK84" s="74">
        <f>+AK83+AK61</f>
        <v>0</v>
      </c>
      <c r="AL84" s="113">
        <f>FREQUENCY($D$9:$D$1008,AK84)-SUM($AL$63:AL83)</f>
        <v>0</v>
      </c>
      <c r="AM84" s="74" t="e">
        <f t="shared" si="3"/>
        <v>#DIV/0!</v>
      </c>
      <c r="AN84" s="74"/>
      <c r="AO84" s="378"/>
      <c r="AP84" s="378"/>
      <c r="AQ84" s="378">
        <f>+AQ83+AQ61</f>
        <v>0</v>
      </c>
      <c r="AR84" s="379">
        <f>FREQUENCY($E$9:$E$1008,AQ84)-SUM($AR$63:AR83)</f>
        <v>0</v>
      </c>
      <c r="AS84" s="378" t="e">
        <f t="shared" si="4"/>
        <v>#DIV/0!</v>
      </c>
      <c r="AT84" s="74"/>
      <c r="AU84" s="74"/>
      <c r="AV84" s="74">
        <f>+AV83+AV61</f>
        <v>0</v>
      </c>
      <c r="AW84" s="113">
        <f>FREQUENCY($F$9:$F$1008,AV84)-SUM($AW$63:AW83)</f>
        <v>0</v>
      </c>
      <c r="AX84" s="75" t="e">
        <f t="shared" si="5"/>
        <v>#DIV/0!</v>
      </c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81"/>
    </row>
    <row r="85" spans="1:122" s="72" customFormat="1" ht="15.75" customHeight="1" x14ac:dyDescent="0.2">
      <c r="A85" s="90">
        <v>77</v>
      </c>
      <c r="B85" s="71"/>
      <c r="C85" s="71"/>
      <c r="D85" s="71"/>
      <c r="E85" s="71"/>
      <c r="F85" s="7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74"/>
      <c r="V85" s="74"/>
      <c r="W85" s="74"/>
      <c r="X85" s="74"/>
      <c r="Y85" s="74"/>
      <c r="Z85" s="74">
        <f>SUM(Z63:Z84)</f>
        <v>0</v>
      </c>
      <c r="AA85" s="74" t="e">
        <f>SUM(AA63:AA84)</f>
        <v>#DIV/0!</v>
      </c>
      <c r="AB85" s="378"/>
      <c r="AC85" s="74"/>
      <c r="AD85" s="74"/>
      <c r="AE85" s="74"/>
      <c r="AF85" s="74">
        <f>SUM(AF63:AF84)</f>
        <v>0</v>
      </c>
      <c r="AG85" s="74"/>
      <c r="AH85" s="74"/>
      <c r="AI85" s="74"/>
      <c r="AJ85" s="74"/>
      <c r="AK85" s="74"/>
      <c r="AL85" s="74">
        <f>SUM(AL63:AL84)</f>
        <v>0</v>
      </c>
      <c r="AM85" s="74"/>
      <c r="AN85" s="74"/>
      <c r="AO85" s="378"/>
      <c r="AP85" s="378"/>
      <c r="AQ85" s="378"/>
      <c r="AR85" s="378">
        <f>SUM(AR63:AR84)</f>
        <v>0</v>
      </c>
      <c r="AS85" s="378"/>
      <c r="AT85" s="74"/>
      <c r="AU85" s="74"/>
      <c r="AV85" s="74"/>
      <c r="AW85" s="74">
        <f>SUM(AW63:AW84)</f>
        <v>0</v>
      </c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81"/>
    </row>
    <row r="86" spans="1:122" s="72" customFormat="1" ht="15.75" customHeight="1" x14ac:dyDescent="0.2">
      <c r="A86" s="90">
        <v>78</v>
      </c>
      <c r="B86" s="71"/>
      <c r="C86" s="71"/>
      <c r="D86" s="71"/>
      <c r="E86" s="71"/>
      <c r="F86" s="7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74"/>
      <c r="V86" s="74"/>
      <c r="W86" s="74"/>
      <c r="X86" s="74"/>
      <c r="Y86" s="74"/>
      <c r="Z86" s="74"/>
      <c r="AA86" s="74"/>
      <c r="AB86" s="378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378"/>
      <c r="AP86" s="378"/>
      <c r="AQ86" s="378"/>
      <c r="AR86" s="378"/>
      <c r="AS86" s="378"/>
      <c r="AT86" s="74"/>
      <c r="AU86" s="74"/>
      <c r="AV86" s="74"/>
      <c r="AW86" s="74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81"/>
    </row>
    <row r="87" spans="1:122" s="72" customFormat="1" ht="15.75" customHeight="1" x14ac:dyDescent="0.2">
      <c r="A87" s="90">
        <v>79</v>
      </c>
      <c r="B87" s="71"/>
      <c r="C87" s="71"/>
      <c r="D87" s="71"/>
      <c r="E87" s="71"/>
      <c r="F87" s="7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74"/>
      <c r="V87" s="74"/>
      <c r="W87" s="74"/>
      <c r="X87" s="74"/>
      <c r="Y87" s="74"/>
      <c r="Z87" s="74"/>
      <c r="AA87" s="74"/>
      <c r="AB87" s="378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378"/>
      <c r="AP87" s="378"/>
      <c r="AQ87" s="378"/>
      <c r="AR87" s="378"/>
      <c r="AS87" s="378"/>
      <c r="AT87" s="74"/>
      <c r="AU87" s="74"/>
      <c r="AV87" s="74"/>
      <c r="AW87" s="74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5"/>
      <c r="DM87" s="75"/>
      <c r="DN87" s="75"/>
      <c r="DO87" s="75"/>
      <c r="DP87" s="75"/>
      <c r="DQ87" s="75"/>
      <c r="DR87" s="81"/>
    </row>
    <row r="88" spans="1:122" ht="15.75" customHeight="1" x14ac:dyDescent="0.2">
      <c r="A88" s="90">
        <v>80</v>
      </c>
      <c r="B88" s="71"/>
      <c r="C88" s="71"/>
      <c r="D88" s="71"/>
      <c r="E88" s="71"/>
      <c r="F88" s="7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T88" s="81"/>
      <c r="U88" s="74"/>
      <c r="V88" s="74"/>
      <c r="W88" s="74"/>
      <c r="X88" s="74"/>
      <c r="Y88" s="74"/>
      <c r="Z88" s="74"/>
      <c r="AZ88" s="75"/>
      <c r="BA88" s="75"/>
      <c r="BB88" s="75"/>
      <c r="BC88" s="75"/>
      <c r="DR88" s="81"/>
    </row>
    <row r="89" spans="1:122" ht="15.75" customHeight="1" x14ac:dyDescent="0.2">
      <c r="A89" s="90">
        <v>81</v>
      </c>
      <c r="B89" s="71"/>
      <c r="C89" s="71"/>
      <c r="D89" s="71"/>
      <c r="E89" s="71"/>
      <c r="F89" s="7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T89" s="81"/>
      <c r="U89" s="74"/>
      <c r="V89" s="74"/>
      <c r="W89" s="74"/>
      <c r="X89" s="74"/>
      <c r="Y89" s="74"/>
      <c r="Z89" s="74"/>
      <c r="AZ89" s="75"/>
      <c r="BA89" s="75"/>
      <c r="BB89" s="75"/>
      <c r="BC89" s="75"/>
      <c r="DR89" s="81"/>
    </row>
    <row r="90" spans="1:122" ht="15.75" customHeight="1" x14ac:dyDescent="0.2">
      <c r="A90" s="90">
        <v>82</v>
      </c>
      <c r="B90" s="71"/>
      <c r="C90" s="71"/>
      <c r="D90" s="71"/>
      <c r="E90" s="71"/>
      <c r="F90" s="7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T90" s="81"/>
      <c r="U90" s="74"/>
      <c r="V90" s="74"/>
      <c r="W90" s="74"/>
      <c r="X90" s="74"/>
      <c r="Y90" s="74"/>
      <c r="Z90" s="74"/>
      <c r="AZ90" s="75"/>
      <c r="BA90" s="75"/>
      <c r="BB90" s="75"/>
      <c r="BC90" s="75"/>
      <c r="DR90" s="81"/>
    </row>
    <row r="91" spans="1:122" ht="15.75" customHeight="1" x14ac:dyDescent="0.2">
      <c r="A91" s="90">
        <v>83</v>
      </c>
      <c r="B91" s="71"/>
      <c r="C91" s="71"/>
      <c r="D91" s="71"/>
      <c r="E91" s="71"/>
      <c r="F91" s="7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T91" s="81"/>
      <c r="U91" s="74"/>
      <c r="V91" s="74"/>
      <c r="W91" s="74"/>
      <c r="X91" s="74"/>
      <c r="Y91" s="74"/>
      <c r="Z91" s="74"/>
      <c r="AZ91" s="75"/>
      <c r="BA91" s="75"/>
      <c r="BB91" s="75"/>
      <c r="BC91" s="75"/>
      <c r="DR91" s="81"/>
    </row>
    <row r="92" spans="1:122" ht="15.75" customHeight="1" x14ac:dyDescent="0.2">
      <c r="A92" s="90">
        <v>84</v>
      </c>
      <c r="B92" s="71"/>
      <c r="C92" s="71"/>
      <c r="D92" s="71"/>
      <c r="E92" s="71"/>
      <c r="F92" s="7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T92" s="81"/>
      <c r="U92" s="74"/>
      <c r="V92" s="74"/>
      <c r="W92" s="74"/>
      <c r="X92" s="74"/>
      <c r="Y92" s="74"/>
      <c r="Z92" s="74"/>
      <c r="AZ92" s="75"/>
      <c r="BA92" s="75"/>
      <c r="BB92" s="75"/>
      <c r="BC92" s="75"/>
      <c r="DR92" s="81"/>
    </row>
    <row r="93" spans="1:122" ht="15.75" customHeight="1" x14ac:dyDescent="0.2">
      <c r="A93" s="90">
        <v>85</v>
      </c>
      <c r="B93" s="71"/>
      <c r="C93" s="71"/>
      <c r="D93" s="71"/>
      <c r="E93" s="71"/>
      <c r="F93" s="7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T93" s="81"/>
      <c r="U93" s="74"/>
      <c r="V93" s="74"/>
      <c r="W93" s="74"/>
      <c r="X93" s="74"/>
      <c r="Y93" s="74"/>
      <c r="Z93" s="74"/>
      <c r="AZ93" s="75"/>
      <c r="BA93" s="75"/>
      <c r="BB93" s="75"/>
      <c r="BC93" s="75"/>
      <c r="DR93" s="81"/>
    </row>
    <row r="94" spans="1:122" ht="15.75" customHeight="1" x14ac:dyDescent="0.2">
      <c r="A94" s="90">
        <v>86</v>
      </c>
      <c r="B94" s="71"/>
      <c r="C94" s="71"/>
      <c r="D94" s="71"/>
      <c r="E94" s="71"/>
      <c r="F94" s="7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T94" s="81"/>
      <c r="U94" s="74"/>
      <c r="V94" s="74"/>
      <c r="W94" s="74"/>
      <c r="X94" s="74"/>
      <c r="Y94" s="74"/>
      <c r="Z94" s="74"/>
      <c r="AZ94" s="75"/>
      <c r="BA94" s="75"/>
      <c r="BB94" s="75"/>
      <c r="BC94" s="75"/>
      <c r="DR94" s="81"/>
    </row>
    <row r="95" spans="1:122" ht="15.75" customHeight="1" x14ac:dyDescent="0.2">
      <c r="A95" s="90">
        <v>87</v>
      </c>
      <c r="B95" s="71"/>
      <c r="C95" s="71"/>
      <c r="D95" s="71"/>
      <c r="E95" s="71"/>
      <c r="F95" s="7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T95" s="81"/>
      <c r="U95" s="74"/>
      <c r="V95" s="74"/>
      <c r="W95" s="74"/>
      <c r="X95" s="74"/>
      <c r="Y95" s="74"/>
      <c r="Z95" s="74"/>
      <c r="AZ95" s="75"/>
      <c r="BA95" s="75"/>
      <c r="BB95" s="75"/>
      <c r="BC95" s="75"/>
      <c r="DR95" s="81"/>
    </row>
    <row r="96" spans="1:122" ht="15.75" customHeight="1" x14ac:dyDescent="0.2">
      <c r="A96" s="90">
        <v>88</v>
      </c>
      <c r="B96" s="71"/>
      <c r="C96" s="71"/>
      <c r="D96" s="71"/>
      <c r="E96" s="71"/>
      <c r="F96" s="7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T96" s="81"/>
      <c r="U96" s="74"/>
      <c r="V96" s="74"/>
      <c r="W96" s="74"/>
      <c r="X96" s="74"/>
      <c r="Y96" s="74"/>
      <c r="Z96" s="74"/>
      <c r="AZ96" s="75"/>
      <c r="BA96" s="75"/>
      <c r="BB96" s="75"/>
      <c r="BC96" s="75"/>
      <c r="DR96" s="81"/>
    </row>
    <row r="97" spans="1:122" ht="15.75" customHeight="1" x14ac:dyDescent="0.2">
      <c r="A97" s="90">
        <v>89</v>
      </c>
      <c r="B97" s="71"/>
      <c r="C97" s="71"/>
      <c r="D97" s="71"/>
      <c r="E97" s="71"/>
      <c r="F97" s="7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T97" s="81"/>
      <c r="U97" s="74"/>
      <c r="V97" s="74"/>
      <c r="W97" s="74"/>
      <c r="X97" s="74"/>
      <c r="Y97" s="74"/>
      <c r="Z97" s="74"/>
      <c r="AZ97" s="75"/>
      <c r="BA97" s="75"/>
      <c r="BB97" s="75"/>
      <c r="BC97" s="75"/>
      <c r="DR97" s="81"/>
    </row>
    <row r="98" spans="1:122" ht="15.75" customHeight="1" x14ac:dyDescent="0.2">
      <c r="A98" s="90">
        <v>90</v>
      </c>
      <c r="B98" s="71"/>
      <c r="C98" s="71"/>
      <c r="D98" s="71"/>
      <c r="E98" s="71"/>
      <c r="F98" s="7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T98" s="81"/>
      <c r="U98" s="74"/>
      <c r="V98" s="74"/>
      <c r="W98" s="74"/>
      <c r="X98" s="74"/>
      <c r="Y98" s="74"/>
      <c r="Z98" s="74"/>
      <c r="AZ98" s="75"/>
      <c r="BA98" s="75"/>
      <c r="BB98" s="75"/>
      <c r="BC98" s="75"/>
      <c r="DR98" s="81"/>
    </row>
    <row r="99" spans="1:122" ht="15.75" customHeight="1" x14ac:dyDescent="0.2">
      <c r="A99" s="90">
        <v>91</v>
      </c>
      <c r="B99" s="71"/>
      <c r="C99" s="71"/>
      <c r="D99" s="71"/>
      <c r="E99" s="71"/>
      <c r="F99" s="7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T99" s="81"/>
      <c r="U99" s="74"/>
      <c r="V99" s="74"/>
      <c r="W99" s="74"/>
      <c r="X99" s="74"/>
      <c r="Y99" s="74"/>
      <c r="Z99" s="74"/>
      <c r="AZ99" s="75"/>
      <c r="BA99" s="75"/>
      <c r="BB99" s="75"/>
      <c r="BC99" s="75"/>
      <c r="DR99" s="81"/>
    </row>
    <row r="100" spans="1:122" ht="15.75" customHeight="1" x14ac:dyDescent="0.25">
      <c r="A100" s="90">
        <v>92</v>
      </c>
      <c r="B100" s="39"/>
      <c r="C100" s="39"/>
      <c r="D100" s="39"/>
      <c r="E100" s="39"/>
      <c r="F100" s="87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T100" s="81"/>
      <c r="U100" s="74"/>
      <c r="V100" s="74"/>
      <c r="W100" s="74"/>
      <c r="X100" s="74"/>
      <c r="Y100" s="74"/>
      <c r="Z100" s="74"/>
      <c r="AZ100" s="75"/>
      <c r="BA100" s="75"/>
      <c r="BB100" s="75"/>
      <c r="BC100" s="75"/>
      <c r="DR100" s="81"/>
    </row>
    <row r="101" spans="1:122" ht="15.75" customHeight="1" x14ac:dyDescent="0.25">
      <c r="A101" s="90">
        <v>93</v>
      </c>
      <c r="B101" s="39"/>
      <c r="C101" s="39"/>
      <c r="D101" s="39"/>
      <c r="E101" s="39"/>
      <c r="F101" s="87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T101" s="81"/>
      <c r="U101" s="74"/>
      <c r="V101" s="74"/>
      <c r="W101" s="74"/>
      <c r="X101" s="74"/>
      <c r="Y101" s="74"/>
      <c r="Z101" s="74"/>
      <c r="AZ101" s="75"/>
      <c r="BA101" s="75"/>
      <c r="BB101" s="75"/>
      <c r="BC101" s="75"/>
      <c r="DR101" s="81"/>
    </row>
    <row r="102" spans="1:122" ht="15.75" customHeight="1" x14ac:dyDescent="0.25">
      <c r="A102" s="90">
        <v>94</v>
      </c>
      <c r="B102" s="39"/>
      <c r="C102" s="39"/>
      <c r="D102" s="39"/>
      <c r="E102" s="39"/>
      <c r="F102" s="87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T102" s="81"/>
      <c r="U102" s="74"/>
      <c r="V102" s="74"/>
      <c r="W102" s="74"/>
      <c r="X102" s="74"/>
      <c r="Y102" s="74"/>
      <c r="Z102" s="74"/>
      <c r="AZ102" s="75"/>
      <c r="BA102" s="75"/>
      <c r="BB102" s="75"/>
      <c r="BC102" s="75"/>
      <c r="DR102" s="81"/>
    </row>
    <row r="103" spans="1:122" ht="15.75" customHeight="1" x14ac:dyDescent="0.25">
      <c r="A103" s="90">
        <v>95</v>
      </c>
      <c r="B103" s="39"/>
      <c r="C103" s="39"/>
      <c r="D103" s="39"/>
      <c r="E103" s="39"/>
      <c r="F103" s="87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T103" s="81"/>
      <c r="U103" s="74"/>
      <c r="V103" s="74"/>
      <c r="W103" s="74"/>
      <c r="X103" s="74"/>
      <c r="Y103" s="74"/>
      <c r="Z103" s="74"/>
      <c r="AZ103" s="75"/>
      <c r="BA103" s="75"/>
      <c r="BB103" s="75"/>
      <c r="BC103" s="75"/>
      <c r="DR103" s="81"/>
    </row>
    <row r="104" spans="1:122" ht="15.75" customHeight="1" x14ac:dyDescent="0.25">
      <c r="A104" s="90">
        <v>96</v>
      </c>
      <c r="B104" s="39"/>
      <c r="C104" s="39"/>
      <c r="D104" s="39"/>
      <c r="E104" s="39"/>
      <c r="F104" s="87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T104" s="81"/>
      <c r="U104" s="74"/>
      <c r="V104" s="74"/>
      <c r="W104" s="74"/>
      <c r="X104" s="74"/>
      <c r="Y104" s="74"/>
      <c r="Z104" s="74"/>
      <c r="AZ104" s="75"/>
      <c r="BA104" s="75"/>
      <c r="BB104" s="75"/>
      <c r="BC104" s="75"/>
      <c r="DR104" s="81"/>
    </row>
    <row r="105" spans="1:122" ht="15.75" customHeight="1" x14ac:dyDescent="0.25">
      <c r="A105" s="90">
        <v>97</v>
      </c>
      <c r="B105" s="39"/>
      <c r="C105" s="39"/>
      <c r="D105" s="39"/>
      <c r="E105" s="39"/>
      <c r="F105" s="87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T105" s="81"/>
      <c r="U105" s="74"/>
      <c r="V105" s="74"/>
      <c r="W105" s="74"/>
      <c r="X105" s="74"/>
      <c r="Y105" s="74"/>
      <c r="Z105" s="74"/>
      <c r="AZ105" s="75"/>
      <c r="BA105" s="75"/>
      <c r="BB105" s="75"/>
      <c r="BC105" s="75"/>
      <c r="DR105" s="81"/>
    </row>
    <row r="106" spans="1:122" ht="15.75" customHeight="1" x14ac:dyDescent="0.25">
      <c r="A106" s="90">
        <v>98</v>
      </c>
      <c r="B106" s="39"/>
      <c r="C106" s="39"/>
      <c r="D106" s="39"/>
      <c r="E106" s="39"/>
      <c r="F106" s="87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T106" s="81"/>
      <c r="U106" s="74"/>
      <c r="V106" s="74"/>
      <c r="W106" s="74"/>
      <c r="X106" s="74"/>
      <c r="Y106" s="74"/>
      <c r="Z106" s="74"/>
      <c r="AZ106" s="75"/>
      <c r="BA106" s="75"/>
      <c r="BB106" s="75"/>
      <c r="BC106" s="75"/>
      <c r="DR106" s="81"/>
    </row>
    <row r="107" spans="1:122" ht="15.75" customHeight="1" x14ac:dyDescent="0.25">
      <c r="A107" s="90">
        <v>99</v>
      </c>
      <c r="B107" s="39"/>
      <c r="C107" s="39"/>
      <c r="D107" s="39"/>
      <c r="E107" s="39"/>
      <c r="F107" s="87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T107" s="81"/>
      <c r="U107" s="74"/>
      <c r="V107" s="74"/>
      <c r="W107" s="74"/>
      <c r="X107" s="74"/>
      <c r="Y107" s="74"/>
      <c r="Z107" s="74"/>
      <c r="AZ107" s="75"/>
      <c r="BA107" s="75"/>
      <c r="BB107" s="75"/>
      <c r="BC107" s="75"/>
      <c r="DR107" s="81"/>
    </row>
    <row r="108" spans="1:122" ht="15.75" customHeight="1" x14ac:dyDescent="0.25">
      <c r="A108" s="90">
        <v>100</v>
      </c>
      <c r="B108" s="39"/>
      <c r="C108" s="39"/>
      <c r="D108" s="39"/>
      <c r="E108" s="39"/>
      <c r="F108" s="87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T108" s="81"/>
      <c r="U108" s="74"/>
      <c r="V108" s="74"/>
      <c r="W108" s="74"/>
      <c r="X108" s="74"/>
      <c r="Y108" s="74"/>
      <c r="Z108" s="74"/>
      <c r="AZ108" s="75"/>
      <c r="BA108" s="75"/>
      <c r="BB108" s="75"/>
      <c r="BC108" s="75"/>
      <c r="DR108" s="81"/>
    </row>
    <row r="109" spans="1:122" ht="15.75" customHeight="1" x14ac:dyDescent="0.25">
      <c r="A109" s="90">
        <v>101</v>
      </c>
      <c r="B109" s="39"/>
      <c r="C109" s="39"/>
      <c r="D109" s="39"/>
      <c r="E109" s="39"/>
      <c r="F109" s="87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T109" s="81"/>
      <c r="U109" s="74"/>
      <c r="V109" s="74"/>
      <c r="W109" s="74"/>
      <c r="X109" s="74"/>
      <c r="Y109" s="74"/>
      <c r="Z109" s="74"/>
      <c r="AZ109" s="75"/>
      <c r="BA109" s="75"/>
      <c r="BB109" s="75"/>
      <c r="BC109" s="75"/>
      <c r="DR109" s="81"/>
    </row>
    <row r="110" spans="1:122" ht="15.75" customHeight="1" x14ac:dyDescent="0.25">
      <c r="A110" s="90">
        <v>102</v>
      </c>
      <c r="B110" s="39"/>
      <c r="C110" s="39"/>
      <c r="D110" s="39"/>
      <c r="E110" s="39"/>
      <c r="F110" s="87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T110" s="81"/>
      <c r="U110" s="74"/>
      <c r="V110" s="74"/>
      <c r="W110" s="74"/>
      <c r="X110" s="74"/>
      <c r="Y110" s="74"/>
      <c r="Z110" s="74"/>
      <c r="AZ110" s="75"/>
      <c r="BA110" s="75"/>
      <c r="BB110" s="75"/>
      <c r="BC110" s="75"/>
      <c r="DR110" s="81"/>
    </row>
    <row r="111" spans="1:122" ht="15.75" customHeight="1" x14ac:dyDescent="0.25">
      <c r="A111" s="90">
        <v>103</v>
      </c>
      <c r="B111" s="39"/>
      <c r="C111" s="39"/>
      <c r="D111" s="39"/>
      <c r="E111" s="39"/>
      <c r="F111" s="87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T111" s="81"/>
      <c r="U111" s="74"/>
      <c r="V111" s="74"/>
      <c r="W111" s="74"/>
      <c r="X111" s="74"/>
      <c r="Y111" s="74"/>
      <c r="Z111" s="74"/>
      <c r="AZ111" s="75"/>
      <c r="BA111" s="75"/>
      <c r="BB111" s="75"/>
      <c r="BC111" s="75"/>
      <c r="DR111" s="81"/>
    </row>
    <row r="112" spans="1:122" ht="15.75" customHeight="1" x14ac:dyDescent="0.25">
      <c r="A112" s="90">
        <v>104</v>
      </c>
      <c r="B112" s="39"/>
      <c r="C112" s="39"/>
      <c r="D112" s="39"/>
      <c r="E112" s="39"/>
      <c r="F112" s="87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T112" s="81"/>
      <c r="U112" s="74"/>
      <c r="V112" s="74"/>
      <c r="W112" s="74"/>
      <c r="X112" s="74"/>
      <c r="Y112" s="74"/>
      <c r="Z112" s="74"/>
      <c r="AZ112" s="75"/>
      <c r="BA112" s="75"/>
      <c r="BB112" s="75"/>
      <c r="BC112" s="75"/>
      <c r="DR112" s="81"/>
    </row>
    <row r="113" spans="1:122" ht="15.75" customHeight="1" x14ac:dyDescent="0.25">
      <c r="A113" s="90">
        <v>105</v>
      </c>
      <c r="B113" s="39"/>
      <c r="C113" s="39"/>
      <c r="D113" s="39"/>
      <c r="E113" s="39"/>
      <c r="F113" s="87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T113" s="81"/>
      <c r="U113" s="74"/>
      <c r="V113" s="74"/>
      <c r="W113" s="74"/>
      <c r="X113" s="74"/>
      <c r="Y113" s="74"/>
      <c r="Z113" s="74"/>
      <c r="AZ113" s="75"/>
      <c r="BA113" s="75"/>
      <c r="BB113" s="75"/>
      <c r="BC113" s="75"/>
      <c r="DR113" s="81"/>
    </row>
    <row r="114" spans="1:122" ht="15.75" customHeight="1" x14ac:dyDescent="0.25">
      <c r="A114" s="90">
        <v>106</v>
      </c>
      <c r="B114" s="39"/>
      <c r="C114" s="39"/>
      <c r="D114" s="39"/>
      <c r="E114" s="39"/>
      <c r="F114" s="87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T114" s="81"/>
      <c r="U114" s="74"/>
      <c r="V114" s="74"/>
      <c r="W114" s="74"/>
      <c r="X114" s="74"/>
      <c r="Y114" s="74"/>
      <c r="Z114" s="74"/>
      <c r="AZ114" s="75"/>
      <c r="BA114" s="75"/>
      <c r="BB114" s="75"/>
      <c r="BC114" s="75"/>
      <c r="DR114" s="81"/>
    </row>
    <row r="115" spans="1:122" ht="15.75" customHeight="1" x14ac:dyDescent="0.25">
      <c r="A115" s="90">
        <v>107</v>
      </c>
      <c r="B115" s="39"/>
      <c r="C115" s="39"/>
      <c r="D115" s="39"/>
      <c r="E115" s="39"/>
      <c r="F115" s="87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T115" s="81"/>
      <c r="U115" s="74"/>
      <c r="V115" s="74"/>
      <c r="W115" s="74"/>
      <c r="X115" s="74"/>
      <c r="Y115" s="74"/>
      <c r="Z115" s="74"/>
      <c r="AZ115" s="75"/>
      <c r="BA115" s="75"/>
      <c r="BB115" s="75"/>
      <c r="BC115" s="75"/>
      <c r="DR115" s="81"/>
    </row>
    <row r="116" spans="1:122" ht="15.75" customHeight="1" x14ac:dyDescent="0.25">
      <c r="A116" s="90">
        <v>108</v>
      </c>
      <c r="B116" s="39"/>
      <c r="C116" s="39"/>
      <c r="D116" s="39"/>
      <c r="E116" s="39"/>
      <c r="F116" s="87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T116" s="81"/>
      <c r="U116" s="74"/>
      <c r="V116" s="74"/>
      <c r="W116" s="74"/>
      <c r="X116" s="74"/>
      <c r="Y116" s="74"/>
      <c r="Z116" s="74"/>
      <c r="AZ116" s="75"/>
      <c r="BA116" s="75"/>
      <c r="BB116" s="75"/>
      <c r="BC116" s="75"/>
      <c r="DR116" s="81"/>
    </row>
    <row r="117" spans="1:122" ht="15.75" customHeight="1" x14ac:dyDescent="0.25">
      <c r="A117" s="90">
        <v>109</v>
      </c>
      <c r="B117" s="39"/>
      <c r="C117" s="39"/>
      <c r="D117" s="39"/>
      <c r="E117" s="39"/>
      <c r="F117" s="87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T117" s="81"/>
      <c r="U117" s="74"/>
      <c r="V117" s="74"/>
      <c r="W117" s="74"/>
      <c r="X117" s="74"/>
      <c r="Y117" s="74"/>
      <c r="Z117" s="74"/>
      <c r="AZ117" s="75"/>
      <c r="BA117" s="75"/>
      <c r="BB117" s="75"/>
      <c r="BC117" s="75"/>
      <c r="DR117" s="81"/>
    </row>
    <row r="118" spans="1:122" ht="15.75" customHeight="1" x14ac:dyDescent="0.25">
      <c r="A118" s="90">
        <v>110</v>
      </c>
      <c r="B118" s="39"/>
      <c r="C118" s="39"/>
      <c r="D118" s="39"/>
      <c r="E118" s="39"/>
      <c r="F118" s="87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T118" s="81"/>
      <c r="U118" s="74"/>
      <c r="V118" s="74"/>
      <c r="W118" s="74"/>
      <c r="X118" s="74"/>
      <c r="Y118" s="74"/>
      <c r="Z118" s="74"/>
      <c r="AZ118" s="75"/>
      <c r="BA118" s="75"/>
      <c r="BB118" s="75"/>
      <c r="BC118" s="75"/>
      <c r="DR118" s="81"/>
    </row>
    <row r="119" spans="1:122" ht="15.75" customHeight="1" x14ac:dyDescent="0.25">
      <c r="A119" s="90">
        <v>111</v>
      </c>
      <c r="B119" s="39"/>
      <c r="C119" s="39"/>
      <c r="D119" s="39"/>
      <c r="E119" s="39"/>
      <c r="F119" s="87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T119" s="81"/>
      <c r="U119" s="74"/>
      <c r="V119" s="74"/>
      <c r="W119" s="74"/>
      <c r="X119" s="74"/>
      <c r="Y119" s="74"/>
      <c r="Z119" s="74"/>
      <c r="AZ119" s="75"/>
      <c r="BA119" s="75"/>
      <c r="BB119" s="75"/>
      <c r="BC119" s="75"/>
      <c r="DR119" s="81"/>
    </row>
    <row r="120" spans="1:122" ht="15.75" customHeight="1" x14ac:dyDescent="0.25">
      <c r="A120" s="90">
        <v>112</v>
      </c>
      <c r="B120" s="39"/>
      <c r="C120" s="39"/>
      <c r="D120" s="39"/>
      <c r="E120" s="39"/>
      <c r="F120" s="87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T120" s="81"/>
      <c r="U120" s="74"/>
      <c r="V120" s="74"/>
      <c r="W120" s="74"/>
      <c r="X120" s="74"/>
      <c r="Y120" s="74"/>
      <c r="Z120" s="74"/>
      <c r="AZ120" s="75"/>
      <c r="BA120" s="75"/>
      <c r="BB120" s="75"/>
      <c r="BC120" s="75"/>
      <c r="DR120" s="81"/>
    </row>
    <row r="121" spans="1:122" ht="15.75" customHeight="1" x14ac:dyDescent="0.25">
      <c r="A121" s="90">
        <v>113</v>
      </c>
      <c r="B121" s="39"/>
      <c r="C121" s="39"/>
      <c r="D121" s="39"/>
      <c r="E121" s="39"/>
      <c r="F121" s="87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T121" s="81"/>
      <c r="U121" s="74"/>
      <c r="V121" s="74"/>
      <c r="W121" s="74"/>
      <c r="X121" s="74"/>
      <c r="Y121" s="74"/>
      <c r="Z121" s="74"/>
      <c r="AZ121" s="75"/>
      <c r="BA121" s="75"/>
      <c r="BB121" s="75"/>
      <c r="BC121" s="75"/>
      <c r="DR121" s="81"/>
    </row>
    <row r="122" spans="1:122" ht="15.75" customHeight="1" x14ac:dyDescent="0.25">
      <c r="A122" s="90">
        <v>114</v>
      </c>
      <c r="B122" s="39"/>
      <c r="C122" s="39"/>
      <c r="D122" s="39"/>
      <c r="E122" s="39"/>
      <c r="F122" s="87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T122" s="81"/>
      <c r="U122" s="74"/>
      <c r="V122" s="74"/>
      <c r="W122" s="74"/>
      <c r="X122" s="74"/>
      <c r="Y122" s="74"/>
      <c r="Z122" s="74"/>
      <c r="AZ122" s="75"/>
      <c r="BA122" s="75"/>
      <c r="BB122" s="75"/>
      <c r="BC122" s="75"/>
      <c r="DR122" s="81"/>
    </row>
    <row r="123" spans="1:122" ht="15.75" customHeight="1" x14ac:dyDescent="0.25">
      <c r="A123" s="90">
        <v>115</v>
      </c>
      <c r="B123" s="39"/>
      <c r="C123" s="39"/>
      <c r="D123" s="39"/>
      <c r="E123" s="39"/>
      <c r="F123" s="87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T123" s="81"/>
      <c r="U123" s="74"/>
      <c r="V123" s="74"/>
      <c r="W123" s="74"/>
      <c r="X123" s="74"/>
      <c r="Y123" s="74"/>
      <c r="Z123" s="74"/>
      <c r="AZ123" s="75"/>
      <c r="BA123" s="75"/>
      <c r="BB123" s="75"/>
      <c r="BC123" s="75"/>
      <c r="DR123" s="81"/>
    </row>
    <row r="124" spans="1:122" ht="15.75" customHeight="1" x14ac:dyDescent="0.25">
      <c r="A124" s="90">
        <v>116</v>
      </c>
      <c r="B124" s="39"/>
      <c r="C124" s="39"/>
      <c r="D124" s="39"/>
      <c r="E124" s="39"/>
      <c r="F124" s="87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T124" s="81"/>
      <c r="U124" s="74"/>
      <c r="V124" s="74"/>
      <c r="W124" s="74"/>
      <c r="X124" s="74"/>
      <c r="Y124" s="74"/>
      <c r="Z124" s="74"/>
      <c r="AZ124" s="75"/>
      <c r="BA124" s="75"/>
      <c r="BB124" s="75"/>
      <c r="BC124" s="75"/>
      <c r="DR124" s="81"/>
    </row>
    <row r="125" spans="1:122" ht="15.75" customHeight="1" x14ac:dyDescent="0.25">
      <c r="A125" s="90">
        <v>117</v>
      </c>
      <c r="B125" s="39"/>
      <c r="C125" s="39"/>
      <c r="D125" s="39"/>
      <c r="E125" s="39"/>
      <c r="F125" s="87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T125" s="81"/>
      <c r="U125" s="74"/>
      <c r="V125" s="74"/>
      <c r="W125" s="74"/>
      <c r="X125" s="74"/>
      <c r="Y125" s="74"/>
      <c r="Z125" s="74"/>
      <c r="AZ125" s="75"/>
      <c r="BA125" s="75"/>
      <c r="BB125" s="75"/>
      <c r="BC125" s="75"/>
      <c r="DR125" s="81"/>
    </row>
    <row r="126" spans="1:122" ht="15.75" customHeight="1" x14ac:dyDescent="0.25">
      <c r="A126" s="90">
        <v>118</v>
      </c>
      <c r="B126" s="39"/>
      <c r="C126" s="39"/>
      <c r="D126" s="39"/>
      <c r="E126" s="39"/>
      <c r="F126" s="87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T126" s="81"/>
      <c r="U126" s="74"/>
      <c r="V126" s="74"/>
      <c r="W126" s="74"/>
      <c r="X126" s="74"/>
      <c r="Y126" s="74"/>
      <c r="Z126" s="74"/>
      <c r="AZ126" s="75"/>
      <c r="BA126" s="75"/>
      <c r="BB126" s="75"/>
      <c r="BC126" s="75"/>
      <c r="DR126" s="81"/>
    </row>
    <row r="127" spans="1:122" ht="15.75" customHeight="1" x14ac:dyDescent="0.25">
      <c r="A127" s="90">
        <v>119</v>
      </c>
      <c r="B127" s="39"/>
      <c r="C127" s="39"/>
      <c r="D127" s="39"/>
      <c r="E127" s="39"/>
      <c r="F127" s="87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T127" s="81"/>
      <c r="U127" s="74"/>
      <c r="V127" s="74"/>
      <c r="W127" s="74"/>
      <c r="X127" s="74"/>
      <c r="Y127" s="74"/>
      <c r="Z127" s="74"/>
      <c r="AZ127" s="75"/>
      <c r="BA127" s="75"/>
      <c r="BB127" s="75"/>
      <c r="BC127" s="75"/>
      <c r="DR127" s="81"/>
    </row>
    <row r="128" spans="1:122" ht="15.75" customHeight="1" x14ac:dyDescent="0.25">
      <c r="A128" s="90">
        <v>120</v>
      </c>
      <c r="B128" s="39"/>
      <c r="C128" s="39"/>
      <c r="D128" s="39"/>
      <c r="E128" s="39"/>
      <c r="F128" s="87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T128" s="81"/>
      <c r="U128" s="74"/>
      <c r="V128" s="74"/>
      <c r="W128" s="74"/>
      <c r="X128" s="74"/>
      <c r="Y128" s="74"/>
      <c r="Z128" s="74"/>
      <c r="AZ128" s="75"/>
      <c r="BA128" s="75"/>
      <c r="BB128" s="75"/>
      <c r="BC128" s="75"/>
      <c r="DR128" s="81"/>
    </row>
    <row r="129" spans="1:122" ht="15.75" customHeight="1" x14ac:dyDescent="0.25">
      <c r="A129" s="90">
        <v>121</v>
      </c>
      <c r="B129" s="39"/>
      <c r="C129" s="39"/>
      <c r="D129" s="39"/>
      <c r="E129" s="39"/>
      <c r="F129" s="87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T129" s="81"/>
      <c r="U129" s="74"/>
      <c r="V129" s="74"/>
      <c r="W129" s="74"/>
      <c r="X129" s="74"/>
      <c r="Y129" s="74"/>
      <c r="Z129" s="74"/>
      <c r="AZ129" s="75"/>
      <c r="BA129" s="75"/>
      <c r="BB129" s="75"/>
      <c r="BC129" s="75"/>
      <c r="DR129" s="81"/>
    </row>
    <row r="130" spans="1:122" ht="15.75" customHeight="1" x14ac:dyDescent="0.25">
      <c r="A130" s="90">
        <v>122</v>
      </c>
      <c r="B130" s="39"/>
      <c r="C130" s="39"/>
      <c r="D130" s="39"/>
      <c r="E130" s="39"/>
      <c r="F130" s="87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T130" s="81"/>
      <c r="U130" s="74"/>
      <c r="V130" s="74"/>
      <c r="W130" s="74"/>
      <c r="X130" s="74"/>
      <c r="Y130" s="74"/>
      <c r="Z130" s="74"/>
      <c r="AZ130" s="75"/>
      <c r="BA130" s="75"/>
      <c r="BB130" s="75"/>
      <c r="BC130" s="75"/>
      <c r="DR130" s="81"/>
    </row>
    <row r="131" spans="1:122" ht="15.75" customHeight="1" x14ac:dyDescent="0.25">
      <c r="A131" s="90">
        <v>123</v>
      </c>
      <c r="B131" s="39"/>
      <c r="C131" s="39"/>
      <c r="D131" s="39"/>
      <c r="E131" s="39"/>
      <c r="F131" s="87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T131" s="81"/>
      <c r="U131" s="74"/>
      <c r="V131" s="74"/>
      <c r="W131" s="74"/>
      <c r="X131" s="74"/>
      <c r="Y131" s="74"/>
      <c r="Z131" s="74"/>
      <c r="AZ131" s="75"/>
      <c r="BA131" s="75"/>
      <c r="BB131" s="75"/>
      <c r="BC131" s="75"/>
      <c r="DR131" s="81"/>
    </row>
    <row r="132" spans="1:122" ht="15.75" customHeight="1" x14ac:dyDescent="0.25">
      <c r="A132" s="90">
        <v>124</v>
      </c>
      <c r="B132" s="39"/>
      <c r="C132" s="39"/>
      <c r="D132" s="39"/>
      <c r="E132" s="39"/>
      <c r="F132" s="87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T132" s="81"/>
      <c r="U132" s="74"/>
      <c r="V132" s="74"/>
      <c r="W132" s="74"/>
      <c r="X132" s="74"/>
      <c r="Y132" s="74"/>
      <c r="Z132" s="74"/>
      <c r="AZ132" s="75"/>
      <c r="BA132" s="75"/>
      <c r="BB132" s="75"/>
      <c r="BC132" s="75"/>
      <c r="DR132" s="81"/>
    </row>
    <row r="133" spans="1:122" ht="15.75" customHeight="1" x14ac:dyDescent="0.25">
      <c r="A133" s="90">
        <v>125</v>
      </c>
      <c r="B133" s="39"/>
      <c r="C133" s="39"/>
      <c r="D133" s="39"/>
      <c r="E133" s="39"/>
      <c r="F133" s="87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T133" s="81"/>
      <c r="U133" s="74"/>
      <c r="V133" s="74"/>
      <c r="W133" s="74"/>
      <c r="X133" s="74"/>
      <c r="Y133" s="74"/>
      <c r="Z133" s="74"/>
      <c r="AZ133" s="75"/>
      <c r="BA133" s="75"/>
      <c r="BB133" s="75"/>
      <c r="BC133" s="75"/>
      <c r="DR133" s="81"/>
    </row>
    <row r="134" spans="1:122" ht="15.75" customHeight="1" x14ac:dyDescent="0.25">
      <c r="A134" s="90">
        <v>126</v>
      </c>
      <c r="B134" s="39"/>
      <c r="C134" s="39"/>
      <c r="D134" s="39"/>
      <c r="E134" s="39"/>
      <c r="F134" s="87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T134" s="81"/>
      <c r="U134" s="74"/>
      <c r="V134" s="74"/>
      <c r="W134" s="74"/>
      <c r="X134" s="74"/>
      <c r="Y134" s="74"/>
      <c r="Z134" s="74"/>
      <c r="AZ134" s="75"/>
      <c r="BA134" s="75"/>
      <c r="BB134" s="75"/>
      <c r="BC134" s="75"/>
      <c r="DR134" s="81"/>
    </row>
    <row r="135" spans="1:122" ht="15.75" customHeight="1" x14ac:dyDescent="0.25">
      <c r="A135" s="90">
        <v>127</v>
      </c>
      <c r="B135" s="39"/>
      <c r="C135" s="39"/>
      <c r="D135" s="39"/>
      <c r="E135" s="39"/>
      <c r="F135" s="87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T135" s="81"/>
      <c r="U135" s="74"/>
      <c r="V135" s="74"/>
      <c r="W135" s="74"/>
      <c r="X135" s="74"/>
      <c r="Y135" s="74"/>
      <c r="Z135" s="74"/>
      <c r="AZ135" s="75"/>
      <c r="BA135" s="75"/>
      <c r="BB135" s="75"/>
      <c r="BC135" s="75"/>
      <c r="DR135" s="81"/>
    </row>
    <row r="136" spans="1:122" ht="15.75" customHeight="1" x14ac:dyDescent="0.25">
      <c r="A136" s="90">
        <v>128</v>
      </c>
      <c r="B136" s="39"/>
      <c r="C136" s="39"/>
      <c r="D136" s="39"/>
      <c r="E136" s="39"/>
      <c r="F136" s="87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T136" s="81"/>
      <c r="U136" s="74"/>
      <c r="V136" s="74"/>
      <c r="W136" s="74"/>
      <c r="X136" s="74"/>
      <c r="Y136" s="74"/>
      <c r="Z136" s="74"/>
      <c r="AZ136" s="75"/>
      <c r="BA136" s="75"/>
      <c r="BB136" s="75"/>
      <c r="BC136" s="75"/>
      <c r="DR136" s="81"/>
    </row>
    <row r="137" spans="1:122" ht="15.75" customHeight="1" x14ac:dyDescent="0.25">
      <c r="A137" s="90">
        <v>129</v>
      </c>
      <c r="B137" s="39"/>
      <c r="C137" s="39"/>
      <c r="D137" s="39"/>
      <c r="E137" s="39"/>
      <c r="F137" s="87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T137" s="81"/>
      <c r="U137" s="74"/>
      <c r="V137" s="74"/>
      <c r="W137" s="74"/>
      <c r="X137" s="74"/>
      <c r="Y137" s="74"/>
      <c r="Z137" s="74"/>
      <c r="AZ137" s="75"/>
      <c r="BA137" s="75"/>
      <c r="BB137" s="75"/>
      <c r="BC137" s="75"/>
      <c r="DR137" s="81"/>
    </row>
    <row r="138" spans="1:122" ht="15.75" customHeight="1" x14ac:dyDescent="0.25">
      <c r="A138" s="90">
        <v>130</v>
      </c>
      <c r="B138" s="39"/>
      <c r="C138" s="39"/>
      <c r="D138" s="39"/>
      <c r="E138" s="39"/>
      <c r="F138" s="87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T138" s="81"/>
      <c r="U138" s="74"/>
      <c r="V138" s="74"/>
      <c r="W138" s="74"/>
      <c r="X138" s="74"/>
      <c r="Y138" s="74"/>
      <c r="Z138" s="74"/>
      <c r="AZ138" s="75"/>
      <c r="BA138" s="75"/>
      <c r="BB138" s="75"/>
      <c r="BC138" s="75"/>
      <c r="DR138" s="81"/>
    </row>
    <row r="139" spans="1:122" ht="15.75" customHeight="1" x14ac:dyDescent="0.25">
      <c r="A139" s="90">
        <v>131</v>
      </c>
      <c r="B139" s="39"/>
      <c r="C139" s="39"/>
      <c r="D139" s="39"/>
      <c r="E139" s="39"/>
      <c r="F139" s="87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T139" s="81"/>
      <c r="U139" s="74"/>
      <c r="V139" s="74"/>
      <c r="W139" s="74"/>
      <c r="X139" s="74"/>
      <c r="Y139" s="74"/>
      <c r="Z139" s="74"/>
      <c r="AZ139" s="75"/>
      <c r="BA139" s="75"/>
      <c r="BB139" s="75"/>
      <c r="BC139" s="75"/>
      <c r="DR139" s="81"/>
    </row>
    <row r="140" spans="1:122" ht="15.75" customHeight="1" x14ac:dyDescent="0.25">
      <c r="A140" s="90">
        <v>132</v>
      </c>
      <c r="B140" s="39"/>
      <c r="C140" s="39"/>
      <c r="D140" s="39"/>
      <c r="E140" s="39"/>
      <c r="F140" s="87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T140" s="81"/>
      <c r="U140" s="74"/>
      <c r="V140" s="74"/>
      <c r="W140" s="74"/>
      <c r="X140" s="74"/>
      <c r="Y140" s="74"/>
      <c r="Z140" s="74"/>
      <c r="AZ140" s="75"/>
      <c r="BA140" s="75"/>
      <c r="BB140" s="75"/>
      <c r="BC140" s="75"/>
      <c r="DR140" s="81"/>
    </row>
    <row r="141" spans="1:122" ht="15.75" customHeight="1" x14ac:dyDescent="0.25">
      <c r="A141" s="90">
        <v>133</v>
      </c>
      <c r="B141" s="39"/>
      <c r="C141" s="39"/>
      <c r="D141" s="39"/>
      <c r="E141" s="39"/>
      <c r="F141" s="87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T141" s="81"/>
      <c r="U141" s="74"/>
      <c r="V141" s="74"/>
      <c r="W141" s="74"/>
      <c r="X141" s="74"/>
      <c r="Y141" s="74"/>
      <c r="Z141" s="74"/>
      <c r="AZ141" s="75"/>
      <c r="BA141" s="75"/>
      <c r="BB141" s="75"/>
      <c r="BC141" s="75"/>
      <c r="DR141" s="81"/>
    </row>
    <row r="142" spans="1:122" ht="15.75" customHeight="1" x14ac:dyDescent="0.25">
      <c r="A142" s="90">
        <v>134</v>
      </c>
      <c r="B142" s="39"/>
      <c r="C142" s="39"/>
      <c r="D142" s="39"/>
      <c r="E142" s="39"/>
      <c r="F142" s="87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T142" s="81"/>
      <c r="U142" s="74"/>
      <c r="V142" s="74"/>
      <c r="W142" s="74"/>
      <c r="X142" s="74"/>
      <c r="Y142" s="74"/>
      <c r="Z142" s="74"/>
      <c r="AZ142" s="75"/>
      <c r="BA142" s="75"/>
      <c r="BB142" s="75"/>
      <c r="BC142" s="75"/>
      <c r="DR142" s="81"/>
    </row>
    <row r="143" spans="1:122" ht="15.75" customHeight="1" x14ac:dyDescent="0.25">
      <c r="A143" s="90">
        <v>135</v>
      </c>
      <c r="B143" s="39"/>
      <c r="C143" s="39"/>
      <c r="D143" s="39"/>
      <c r="E143" s="39"/>
      <c r="F143" s="87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T143" s="81"/>
      <c r="U143" s="74"/>
      <c r="V143" s="74"/>
      <c r="W143" s="74"/>
      <c r="X143" s="74"/>
      <c r="Y143" s="74"/>
      <c r="Z143" s="74"/>
      <c r="AZ143" s="75"/>
      <c r="BA143" s="75"/>
      <c r="BB143" s="75"/>
      <c r="BC143" s="75"/>
      <c r="DR143" s="81"/>
    </row>
    <row r="144" spans="1:122" ht="15.75" customHeight="1" x14ac:dyDescent="0.25">
      <c r="A144" s="90">
        <v>136</v>
      </c>
      <c r="B144" s="39"/>
      <c r="C144" s="39"/>
      <c r="D144" s="39"/>
      <c r="E144" s="39"/>
      <c r="F144" s="87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T144" s="81"/>
      <c r="U144" s="74"/>
      <c r="V144" s="74"/>
      <c r="W144" s="74"/>
      <c r="X144" s="74"/>
      <c r="Y144" s="74"/>
      <c r="Z144" s="74"/>
      <c r="AZ144" s="75"/>
      <c r="BA144" s="75"/>
      <c r="BB144" s="75"/>
      <c r="BC144" s="75"/>
      <c r="DR144" s="81"/>
    </row>
    <row r="145" spans="1:122" ht="15.75" customHeight="1" x14ac:dyDescent="0.25">
      <c r="A145" s="90">
        <v>137</v>
      </c>
      <c r="B145" s="39"/>
      <c r="C145" s="39"/>
      <c r="D145" s="39"/>
      <c r="E145" s="39"/>
      <c r="F145" s="87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T145" s="81"/>
      <c r="U145" s="114"/>
      <c r="V145" s="114"/>
      <c r="W145" s="114"/>
      <c r="X145" s="114"/>
      <c r="Y145" s="114"/>
      <c r="Z145" s="115"/>
      <c r="DR145" s="81"/>
    </row>
    <row r="146" spans="1:122" ht="15.75" customHeight="1" x14ac:dyDescent="0.25">
      <c r="A146" s="90">
        <v>138</v>
      </c>
      <c r="B146" s="39"/>
      <c r="C146" s="39"/>
      <c r="D146" s="39"/>
      <c r="E146" s="39"/>
      <c r="F146" s="87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T146" s="81"/>
      <c r="U146" s="114"/>
      <c r="V146" s="114"/>
      <c r="W146" s="114"/>
      <c r="X146" s="114"/>
      <c r="Y146" s="114"/>
      <c r="Z146" s="115"/>
      <c r="DR146" s="81"/>
    </row>
    <row r="147" spans="1:122" ht="15.75" customHeight="1" x14ac:dyDescent="0.25">
      <c r="A147" s="90">
        <v>139</v>
      </c>
      <c r="B147" s="39"/>
      <c r="C147" s="39"/>
      <c r="D147" s="39"/>
      <c r="E147" s="39"/>
      <c r="F147" s="87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T147" s="81"/>
      <c r="U147" s="114"/>
      <c r="V147" s="114"/>
      <c r="W147" s="114"/>
      <c r="X147" s="114"/>
      <c r="Y147" s="114"/>
      <c r="Z147" s="115"/>
      <c r="DR147" s="81"/>
    </row>
    <row r="148" spans="1:122" ht="15.75" customHeight="1" x14ac:dyDescent="0.25">
      <c r="A148" s="90">
        <v>140</v>
      </c>
      <c r="B148" s="39"/>
      <c r="C148" s="39"/>
      <c r="D148" s="39"/>
      <c r="E148" s="39"/>
      <c r="F148" s="87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T148" s="81"/>
      <c r="U148" s="114"/>
      <c r="V148" s="114"/>
      <c r="W148" s="114"/>
      <c r="X148" s="114"/>
      <c r="Y148" s="114"/>
      <c r="Z148" s="115"/>
      <c r="DR148" s="81"/>
    </row>
    <row r="149" spans="1:122" ht="15.75" customHeight="1" x14ac:dyDescent="0.25">
      <c r="A149" s="90">
        <v>141</v>
      </c>
      <c r="B149" s="39"/>
      <c r="C149" s="39"/>
      <c r="D149" s="39"/>
      <c r="E149" s="39"/>
      <c r="F149" s="87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T149" s="81"/>
      <c r="U149" s="114"/>
      <c r="V149" s="114"/>
      <c r="W149" s="114"/>
      <c r="X149" s="114"/>
      <c r="Y149" s="114"/>
      <c r="Z149" s="115"/>
      <c r="DR149" s="81"/>
    </row>
    <row r="150" spans="1:122" ht="15.75" customHeight="1" x14ac:dyDescent="0.25">
      <c r="A150" s="90">
        <v>142</v>
      </c>
      <c r="B150" s="39"/>
      <c r="C150" s="39"/>
      <c r="D150" s="39"/>
      <c r="E150" s="39"/>
      <c r="F150" s="87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T150" s="81"/>
      <c r="U150" s="114"/>
      <c r="V150" s="114"/>
      <c r="W150" s="114"/>
      <c r="X150" s="114"/>
      <c r="Y150" s="114"/>
      <c r="Z150" s="115"/>
      <c r="DR150" s="81"/>
    </row>
    <row r="151" spans="1:122" ht="15.75" customHeight="1" x14ac:dyDescent="0.25">
      <c r="A151" s="90">
        <v>143</v>
      </c>
      <c r="B151" s="39"/>
      <c r="C151" s="39"/>
      <c r="D151" s="39"/>
      <c r="E151" s="39"/>
      <c r="F151" s="87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T151" s="81"/>
      <c r="U151" s="114"/>
      <c r="V151" s="114"/>
      <c r="W151" s="114"/>
      <c r="X151" s="114"/>
      <c r="Y151" s="114"/>
      <c r="Z151" s="115"/>
      <c r="DR151" s="81"/>
    </row>
    <row r="152" spans="1:122" ht="15.75" customHeight="1" x14ac:dyDescent="0.25">
      <c r="A152" s="90">
        <v>144</v>
      </c>
      <c r="B152" s="39"/>
      <c r="C152" s="39"/>
      <c r="D152" s="39"/>
      <c r="E152" s="39"/>
      <c r="F152" s="87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T152" s="81"/>
      <c r="U152" s="114"/>
      <c r="V152" s="114"/>
      <c r="W152" s="114"/>
      <c r="X152" s="114"/>
      <c r="Y152" s="114"/>
      <c r="Z152" s="115"/>
      <c r="DR152" s="81"/>
    </row>
    <row r="153" spans="1:122" ht="15.75" customHeight="1" x14ac:dyDescent="0.25">
      <c r="A153" s="90">
        <v>145</v>
      </c>
      <c r="B153" s="39"/>
      <c r="C153" s="39"/>
      <c r="D153" s="39"/>
      <c r="E153" s="39"/>
      <c r="F153" s="87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T153" s="81"/>
      <c r="U153" s="114"/>
      <c r="V153" s="114"/>
      <c r="W153" s="114"/>
      <c r="X153" s="114"/>
      <c r="Y153" s="114"/>
      <c r="Z153" s="115"/>
      <c r="DR153" s="81"/>
    </row>
    <row r="154" spans="1:122" ht="15.75" customHeight="1" x14ac:dyDescent="0.25">
      <c r="A154" s="90">
        <v>146</v>
      </c>
      <c r="B154" s="39"/>
      <c r="C154" s="39"/>
      <c r="D154" s="39"/>
      <c r="E154" s="39"/>
      <c r="F154" s="87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T154" s="81"/>
      <c r="U154" s="114"/>
      <c r="V154" s="114"/>
      <c r="W154" s="114"/>
      <c r="X154" s="114"/>
      <c r="Y154" s="114"/>
      <c r="Z154" s="115"/>
      <c r="DR154" s="81"/>
    </row>
    <row r="155" spans="1:122" ht="15.75" customHeight="1" x14ac:dyDescent="0.25">
      <c r="A155" s="90">
        <v>147</v>
      </c>
      <c r="B155" s="39"/>
      <c r="C155" s="39"/>
      <c r="D155" s="39"/>
      <c r="E155" s="39"/>
      <c r="F155" s="87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T155" s="81"/>
      <c r="U155" s="114"/>
      <c r="V155" s="114"/>
      <c r="W155" s="114"/>
      <c r="X155" s="114"/>
      <c r="Y155" s="114"/>
      <c r="Z155" s="115"/>
      <c r="DR155" s="81"/>
    </row>
    <row r="156" spans="1:122" ht="15.75" customHeight="1" x14ac:dyDescent="0.25">
      <c r="A156" s="90">
        <v>148</v>
      </c>
      <c r="B156" s="39"/>
      <c r="C156" s="39"/>
      <c r="D156" s="39"/>
      <c r="E156" s="39"/>
      <c r="F156" s="87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T156" s="81"/>
      <c r="U156" s="114"/>
      <c r="V156" s="114"/>
      <c r="W156" s="114"/>
      <c r="X156" s="114"/>
      <c r="Y156" s="114"/>
      <c r="Z156" s="115"/>
      <c r="DR156" s="81"/>
    </row>
    <row r="157" spans="1:122" ht="15.75" customHeight="1" x14ac:dyDescent="0.25">
      <c r="A157" s="90">
        <v>149</v>
      </c>
      <c r="B157" s="39"/>
      <c r="C157" s="39"/>
      <c r="D157" s="39"/>
      <c r="E157" s="39"/>
      <c r="F157" s="87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T157" s="81"/>
      <c r="U157" s="114"/>
      <c r="V157" s="114"/>
      <c r="W157" s="114"/>
      <c r="X157" s="114"/>
      <c r="Y157" s="114"/>
      <c r="Z157" s="114"/>
      <c r="DR157" s="81"/>
    </row>
    <row r="158" spans="1:122" ht="15.75" customHeight="1" x14ac:dyDescent="0.25">
      <c r="A158" s="90">
        <v>150</v>
      </c>
      <c r="B158" s="39"/>
      <c r="C158" s="39"/>
      <c r="D158" s="39"/>
      <c r="E158" s="39"/>
      <c r="F158" s="87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T158" s="81"/>
      <c r="U158" s="114"/>
      <c r="V158" s="114"/>
      <c r="W158" s="114"/>
      <c r="X158" s="114"/>
      <c r="Y158" s="114"/>
      <c r="Z158" s="114"/>
      <c r="DR158" s="81"/>
    </row>
    <row r="159" spans="1:122" ht="15.75" customHeight="1" x14ac:dyDescent="0.25">
      <c r="A159" s="90">
        <v>151</v>
      </c>
      <c r="B159" s="39"/>
      <c r="C159" s="39"/>
      <c r="D159" s="39"/>
      <c r="E159" s="39"/>
      <c r="F159" s="87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T159" s="81"/>
      <c r="U159" s="114"/>
      <c r="V159" s="114"/>
      <c r="W159" s="114"/>
      <c r="X159" s="114"/>
      <c r="Y159" s="114"/>
      <c r="Z159" s="114"/>
      <c r="DR159" s="81"/>
    </row>
    <row r="160" spans="1:122" ht="15.75" customHeight="1" x14ac:dyDescent="0.25">
      <c r="A160" s="90">
        <v>152</v>
      </c>
      <c r="B160" s="39"/>
      <c r="C160" s="39"/>
      <c r="D160" s="39"/>
      <c r="E160" s="39"/>
      <c r="F160" s="87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T160" s="81"/>
      <c r="U160" s="114"/>
      <c r="V160" s="114"/>
      <c r="W160" s="114"/>
      <c r="X160" s="114"/>
      <c r="Y160" s="114"/>
      <c r="Z160" s="114"/>
      <c r="DR160" s="81"/>
    </row>
    <row r="161" spans="1:122" ht="15.75" customHeight="1" x14ac:dyDescent="0.25">
      <c r="A161" s="90">
        <v>153</v>
      </c>
      <c r="B161" s="39"/>
      <c r="C161" s="39"/>
      <c r="D161" s="39"/>
      <c r="E161" s="39"/>
      <c r="F161" s="87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T161" s="81"/>
      <c r="U161" s="114"/>
      <c r="V161" s="114"/>
      <c r="W161" s="114"/>
      <c r="X161" s="114"/>
      <c r="Y161" s="114"/>
      <c r="Z161" s="114"/>
      <c r="DR161" s="81"/>
    </row>
    <row r="162" spans="1:122" ht="15.75" customHeight="1" x14ac:dyDescent="0.25">
      <c r="A162" s="90">
        <v>154</v>
      </c>
      <c r="B162" s="39"/>
      <c r="C162" s="39"/>
      <c r="D162" s="39"/>
      <c r="E162" s="39"/>
      <c r="F162" s="87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T162" s="81"/>
      <c r="U162" s="114"/>
      <c r="V162" s="114"/>
      <c r="W162" s="114"/>
      <c r="X162" s="114"/>
      <c r="Y162" s="114"/>
      <c r="Z162" s="114"/>
      <c r="DR162" s="81"/>
    </row>
    <row r="163" spans="1:122" ht="15.75" customHeight="1" x14ac:dyDescent="0.25">
      <c r="A163" s="90">
        <v>155</v>
      </c>
      <c r="B163" s="39"/>
      <c r="C163" s="39"/>
      <c r="D163" s="39"/>
      <c r="E163" s="39"/>
      <c r="F163" s="87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T163" s="81"/>
      <c r="U163" s="114"/>
      <c r="V163" s="114"/>
      <c r="W163" s="114"/>
      <c r="X163" s="114"/>
      <c r="Y163" s="114"/>
      <c r="Z163" s="114"/>
      <c r="DR163" s="81"/>
    </row>
    <row r="164" spans="1:122" ht="15.75" customHeight="1" x14ac:dyDescent="0.25">
      <c r="A164" s="90">
        <v>156</v>
      </c>
      <c r="B164" s="39"/>
      <c r="C164" s="39"/>
      <c r="D164" s="39"/>
      <c r="E164" s="39"/>
      <c r="F164" s="87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T164" s="81"/>
      <c r="U164" s="114"/>
      <c r="V164" s="114"/>
      <c r="W164" s="114"/>
      <c r="X164" s="114"/>
      <c r="Y164" s="114"/>
      <c r="Z164" s="114"/>
      <c r="DR164" s="81"/>
    </row>
    <row r="165" spans="1:122" ht="15.75" customHeight="1" x14ac:dyDescent="0.25">
      <c r="A165" s="90">
        <v>157</v>
      </c>
      <c r="B165" s="39"/>
      <c r="C165" s="39"/>
      <c r="D165" s="39"/>
      <c r="E165" s="39"/>
      <c r="F165" s="87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T165" s="81"/>
      <c r="U165" s="114"/>
      <c r="V165" s="114"/>
      <c r="W165" s="114"/>
      <c r="X165" s="114"/>
      <c r="Y165" s="114"/>
      <c r="Z165" s="114"/>
      <c r="DR165" s="81"/>
    </row>
    <row r="166" spans="1:122" ht="15.75" customHeight="1" x14ac:dyDescent="0.25">
      <c r="A166" s="90">
        <v>158</v>
      </c>
      <c r="B166" s="39"/>
      <c r="C166" s="39"/>
      <c r="D166" s="39"/>
      <c r="E166" s="39"/>
      <c r="F166" s="87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T166" s="81"/>
      <c r="U166" s="114"/>
      <c r="V166" s="114"/>
      <c r="W166" s="114"/>
      <c r="X166" s="114"/>
      <c r="Y166" s="114"/>
      <c r="Z166" s="114"/>
      <c r="DR166" s="81"/>
    </row>
    <row r="167" spans="1:122" ht="15.75" customHeight="1" x14ac:dyDescent="0.25">
      <c r="A167" s="90">
        <v>159</v>
      </c>
      <c r="B167" s="39"/>
      <c r="C167" s="39"/>
      <c r="D167" s="39"/>
      <c r="E167" s="39"/>
      <c r="F167" s="87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T167" s="81"/>
      <c r="U167" s="114"/>
      <c r="V167" s="114"/>
      <c r="W167" s="114"/>
      <c r="X167" s="114"/>
      <c r="Y167" s="114"/>
      <c r="Z167" s="114"/>
      <c r="DR167" s="81"/>
    </row>
    <row r="168" spans="1:122" ht="15.75" customHeight="1" x14ac:dyDescent="0.25">
      <c r="A168" s="90">
        <v>160</v>
      </c>
      <c r="B168" s="39"/>
      <c r="C168" s="39"/>
      <c r="D168" s="39"/>
      <c r="E168" s="39"/>
      <c r="F168" s="87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T168" s="81"/>
      <c r="U168" s="114"/>
      <c r="V168" s="114"/>
      <c r="W168" s="114"/>
      <c r="X168" s="114"/>
      <c r="Y168" s="114"/>
      <c r="Z168" s="114"/>
      <c r="DR168" s="81"/>
    </row>
    <row r="169" spans="1:122" ht="15.75" customHeight="1" x14ac:dyDescent="0.25">
      <c r="A169" s="90">
        <v>161</v>
      </c>
      <c r="B169" s="39"/>
      <c r="C169" s="39"/>
      <c r="D169" s="39"/>
      <c r="E169" s="39"/>
      <c r="F169" s="87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T169" s="81"/>
      <c r="U169" s="114"/>
      <c r="V169" s="114"/>
      <c r="W169" s="114"/>
      <c r="X169" s="114"/>
      <c r="Y169" s="114"/>
      <c r="Z169" s="114"/>
      <c r="DR169" s="81"/>
    </row>
    <row r="170" spans="1:122" ht="15.75" customHeight="1" x14ac:dyDescent="0.25">
      <c r="A170" s="90">
        <v>162</v>
      </c>
      <c r="B170" s="39"/>
      <c r="C170" s="39"/>
      <c r="D170" s="39"/>
      <c r="E170" s="39"/>
      <c r="F170" s="87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T170" s="81"/>
      <c r="U170" s="114"/>
      <c r="V170" s="114"/>
      <c r="W170" s="114"/>
      <c r="X170" s="114"/>
      <c r="Y170" s="114"/>
      <c r="Z170" s="114"/>
      <c r="DR170" s="81"/>
    </row>
    <row r="171" spans="1:122" ht="15.75" customHeight="1" x14ac:dyDescent="0.25">
      <c r="A171" s="90">
        <v>163</v>
      </c>
      <c r="B171" s="39"/>
      <c r="C171" s="39"/>
      <c r="D171" s="39"/>
      <c r="E171" s="39"/>
      <c r="F171" s="87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T171" s="81"/>
      <c r="U171" s="114"/>
      <c r="V171" s="114"/>
      <c r="W171" s="114"/>
      <c r="X171" s="114"/>
      <c r="Y171" s="114"/>
      <c r="Z171" s="114"/>
      <c r="DR171" s="81"/>
    </row>
    <row r="172" spans="1:122" ht="15.75" customHeight="1" x14ac:dyDescent="0.25">
      <c r="A172" s="90">
        <v>164</v>
      </c>
      <c r="B172" s="39"/>
      <c r="C172" s="39"/>
      <c r="D172" s="39"/>
      <c r="E172" s="39"/>
      <c r="F172" s="87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T172" s="81"/>
      <c r="U172" s="114"/>
      <c r="V172" s="114"/>
      <c r="W172" s="114"/>
      <c r="X172" s="114"/>
      <c r="Y172" s="114"/>
      <c r="Z172" s="114"/>
      <c r="DR172" s="81"/>
    </row>
    <row r="173" spans="1:122" ht="15.75" customHeight="1" x14ac:dyDescent="0.25">
      <c r="A173" s="90">
        <v>165</v>
      </c>
      <c r="B173" s="39"/>
      <c r="C173" s="39"/>
      <c r="D173" s="39"/>
      <c r="E173" s="39"/>
      <c r="F173" s="87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T173" s="81"/>
      <c r="U173" s="114"/>
      <c r="V173" s="114"/>
      <c r="W173" s="114"/>
      <c r="X173" s="114"/>
      <c r="Y173" s="114"/>
      <c r="Z173" s="114"/>
      <c r="DR173" s="81"/>
    </row>
    <row r="174" spans="1:122" ht="15.75" customHeight="1" x14ac:dyDescent="0.25">
      <c r="A174" s="90">
        <v>166</v>
      </c>
      <c r="B174" s="39"/>
      <c r="C174" s="39"/>
      <c r="D174" s="39"/>
      <c r="E174" s="39"/>
      <c r="F174" s="87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T174" s="81"/>
      <c r="U174" s="114"/>
      <c r="V174" s="114"/>
      <c r="W174" s="114"/>
      <c r="X174" s="114"/>
      <c r="Y174" s="114"/>
      <c r="Z174" s="114"/>
      <c r="DR174" s="81"/>
    </row>
    <row r="175" spans="1:122" ht="15.75" customHeight="1" x14ac:dyDescent="0.25">
      <c r="A175" s="90">
        <v>167</v>
      </c>
      <c r="B175" s="39"/>
      <c r="C175" s="39"/>
      <c r="D175" s="39"/>
      <c r="E175" s="39"/>
      <c r="F175" s="87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T175" s="81"/>
      <c r="U175" s="114"/>
      <c r="V175" s="114"/>
      <c r="W175" s="114"/>
      <c r="X175" s="114"/>
      <c r="Y175" s="114"/>
      <c r="Z175" s="114"/>
      <c r="DR175" s="81"/>
    </row>
    <row r="176" spans="1:122" ht="15.75" customHeight="1" x14ac:dyDescent="0.25">
      <c r="A176" s="90">
        <v>168</v>
      </c>
      <c r="B176" s="39"/>
      <c r="C176" s="39"/>
      <c r="D176" s="39"/>
      <c r="E176" s="39"/>
      <c r="F176" s="87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T176" s="81"/>
      <c r="U176" s="114"/>
      <c r="V176" s="114"/>
      <c r="W176" s="114"/>
      <c r="X176" s="114"/>
      <c r="Y176" s="114"/>
      <c r="Z176" s="114"/>
      <c r="DR176" s="81"/>
    </row>
    <row r="177" spans="1:122" ht="15.75" customHeight="1" x14ac:dyDescent="0.25">
      <c r="A177" s="90">
        <v>169</v>
      </c>
      <c r="B177" s="39"/>
      <c r="C177" s="39"/>
      <c r="D177" s="39"/>
      <c r="E177" s="39"/>
      <c r="F177" s="87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T177" s="81"/>
      <c r="U177" s="114"/>
      <c r="V177" s="114"/>
      <c r="W177" s="114"/>
      <c r="X177" s="114"/>
      <c r="Y177" s="114"/>
      <c r="Z177" s="114"/>
      <c r="DR177" s="81"/>
    </row>
    <row r="178" spans="1:122" ht="15.75" customHeight="1" x14ac:dyDescent="0.25">
      <c r="A178" s="90">
        <v>170</v>
      </c>
      <c r="B178" s="39"/>
      <c r="C178" s="39"/>
      <c r="D178" s="39"/>
      <c r="E178" s="39"/>
      <c r="F178" s="87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T178" s="81"/>
      <c r="U178" s="114"/>
      <c r="V178" s="114"/>
      <c r="W178" s="114"/>
      <c r="X178" s="114"/>
      <c r="Y178" s="114"/>
      <c r="Z178" s="114"/>
      <c r="DR178" s="81"/>
    </row>
    <row r="179" spans="1:122" ht="15.75" customHeight="1" x14ac:dyDescent="0.25">
      <c r="A179" s="90">
        <v>171</v>
      </c>
      <c r="B179" s="39"/>
      <c r="C179" s="39"/>
      <c r="D179" s="39"/>
      <c r="E179" s="39"/>
      <c r="F179" s="87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T179" s="81"/>
      <c r="U179" s="114"/>
      <c r="V179" s="114"/>
      <c r="W179" s="114"/>
      <c r="X179" s="114"/>
      <c r="Y179" s="114"/>
      <c r="Z179" s="114"/>
      <c r="DR179" s="81"/>
    </row>
    <row r="180" spans="1:122" ht="15.75" customHeight="1" x14ac:dyDescent="0.25">
      <c r="A180" s="90">
        <v>172</v>
      </c>
      <c r="B180" s="39"/>
      <c r="C180" s="39"/>
      <c r="D180" s="39"/>
      <c r="E180" s="39"/>
      <c r="F180" s="87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T180" s="81"/>
      <c r="U180" s="114"/>
      <c r="V180" s="114"/>
      <c r="W180" s="114"/>
      <c r="X180" s="114"/>
      <c r="Y180" s="114"/>
      <c r="Z180" s="114"/>
      <c r="DR180" s="81"/>
    </row>
    <row r="181" spans="1:122" ht="15.75" customHeight="1" x14ac:dyDescent="0.25">
      <c r="A181" s="90">
        <v>173</v>
      </c>
      <c r="B181" s="39"/>
      <c r="C181" s="39"/>
      <c r="D181" s="39"/>
      <c r="E181" s="39"/>
      <c r="F181" s="87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T181" s="81"/>
      <c r="U181" s="114"/>
      <c r="V181" s="114"/>
      <c r="W181" s="114"/>
      <c r="X181" s="114"/>
      <c r="Y181" s="114"/>
      <c r="Z181" s="114"/>
      <c r="DR181" s="81"/>
    </row>
    <row r="182" spans="1:122" ht="15.75" customHeight="1" x14ac:dyDescent="0.25">
      <c r="A182" s="90">
        <v>174</v>
      </c>
      <c r="B182" s="39"/>
      <c r="C182" s="39"/>
      <c r="D182" s="39"/>
      <c r="E182" s="39"/>
      <c r="F182" s="87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T182" s="81"/>
      <c r="U182" s="114"/>
      <c r="V182" s="114"/>
      <c r="W182" s="114"/>
      <c r="X182" s="114"/>
      <c r="Y182" s="114"/>
      <c r="Z182" s="114"/>
      <c r="DR182" s="81"/>
    </row>
    <row r="183" spans="1:122" ht="15.75" customHeight="1" x14ac:dyDescent="0.25">
      <c r="A183" s="90">
        <v>175</v>
      </c>
      <c r="B183" s="39"/>
      <c r="C183" s="39"/>
      <c r="D183" s="39"/>
      <c r="E183" s="39"/>
      <c r="F183" s="87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T183" s="81"/>
      <c r="U183" s="114"/>
      <c r="V183" s="114"/>
      <c r="W183" s="114"/>
      <c r="X183" s="114"/>
      <c r="Y183" s="114"/>
      <c r="Z183" s="114"/>
      <c r="DR183" s="81"/>
    </row>
    <row r="184" spans="1:122" ht="15.75" customHeight="1" x14ac:dyDescent="0.25">
      <c r="A184" s="90">
        <v>176</v>
      </c>
      <c r="B184" s="39"/>
      <c r="C184" s="39"/>
      <c r="D184" s="39"/>
      <c r="E184" s="39"/>
      <c r="F184" s="87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T184" s="81"/>
      <c r="U184" s="114"/>
      <c r="V184" s="114"/>
      <c r="W184" s="114"/>
      <c r="X184" s="114"/>
      <c r="Y184" s="114"/>
      <c r="Z184" s="114"/>
      <c r="DR184" s="81"/>
    </row>
    <row r="185" spans="1:122" ht="15.75" customHeight="1" x14ac:dyDescent="0.25">
      <c r="A185" s="90">
        <v>177</v>
      </c>
      <c r="B185" s="39"/>
      <c r="C185" s="39"/>
      <c r="D185" s="39"/>
      <c r="E185" s="39"/>
      <c r="F185" s="87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T185" s="81"/>
      <c r="U185" s="114"/>
      <c r="V185" s="114"/>
      <c r="W185" s="114"/>
      <c r="X185" s="114"/>
      <c r="Y185" s="114"/>
      <c r="Z185" s="114"/>
      <c r="DR185" s="81"/>
    </row>
    <row r="186" spans="1:122" ht="15.75" customHeight="1" x14ac:dyDescent="0.25">
      <c r="A186" s="90">
        <v>178</v>
      </c>
      <c r="B186" s="39"/>
      <c r="C186" s="39"/>
      <c r="D186" s="39"/>
      <c r="E186" s="39"/>
      <c r="F186" s="87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T186" s="81"/>
      <c r="U186" s="114"/>
      <c r="V186" s="114"/>
      <c r="W186" s="114"/>
      <c r="X186" s="114"/>
      <c r="Y186" s="114"/>
      <c r="Z186" s="114"/>
      <c r="DR186" s="81"/>
    </row>
    <row r="187" spans="1:122" ht="15.75" customHeight="1" x14ac:dyDescent="0.25">
      <c r="A187" s="90">
        <v>179</v>
      </c>
      <c r="B187" s="39"/>
      <c r="C187" s="39"/>
      <c r="D187" s="39"/>
      <c r="E187" s="39"/>
      <c r="F187" s="87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T187" s="81"/>
      <c r="U187" s="114"/>
      <c r="V187" s="114"/>
      <c r="W187" s="114"/>
      <c r="X187" s="114"/>
      <c r="Y187" s="114"/>
      <c r="Z187" s="114"/>
      <c r="DR187" s="81"/>
    </row>
    <row r="188" spans="1:122" ht="15.75" customHeight="1" x14ac:dyDescent="0.25">
      <c r="A188" s="90">
        <v>180</v>
      </c>
      <c r="B188" s="39"/>
      <c r="C188" s="39"/>
      <c r="D188" s="39"/>
      <c r="E188" s="39"/>
      <c r="F188" s="87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T188" s="81"/>
      <c r="U188" s="114"/>
      <c r="V188" s="114"/>
      <c r="W188" s="114"/>
      <c r="X188" s="114"/>
      <c r="Y188" s="114"/>
      <c r="Z188" s="114"/>
      <c r="DR188" s="81"/>
    </row>
    <row r="189" spans="1:122" ht="15.75" customHeight="1" x14ac:dyDescent="0.25">
      <c r="A189" s="90">
        <v>181</v>
      </c>
      <c r="B189" s="39"/>
      <c r="C189" s="39"/>
      <c r="D189" s="39"/>
      <c r="E189" s="39"/>
      <c r="F189" s="87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T189" s="81"/>
      <c r="U189" s="114"/>
      <c r="V189" s="114"/>
      <c r="W189" s="114"/>
      <c r="X189" s="114"/>
      <c r="Y189" s="114"/>
      <c r="Z189" s="114"/>
      <c r="DR189" s="81"/>
    </row>
    <row r="190" spans="1:122" ht="15.75" customHeight="1" x14ac:dyDescent="0.25">
      <c r="A190" s="90">
        <v>182</v>
      </c>
      <c r="B190" s="39"/>
      <c r="C190" s="39"/>
      <c r="D190" s="39"/>
      <c r="E190" s="39"/>
      <c r="F190" s="87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T190" s="81"/>
      <c r="U190" s="114"/>
      <c r="V190" s="114"/>
      <c r="W190" s="114"/>
      <c r="X190" s="114"/>
      <c r="Y190" s="114"/>
      <c r="Z190" s="114"/>
      <c r="DR190" s="81"/>
    </row>
    <row r="191" spans="1:122" ht="15.75" customHeight="1" x14ac:dyDescent="0.25">
      <c r="A191" s="90">
        <v>183</v>
      </c>
      <c r="B191" s="39"/>
      <c r="C191" s="39"/>
      <c r="D191" s="39"/>
      <c r="E191" s="39"/>
      <c r="F191" s="87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T191" s="81"/>
      <c r="U191" s="114"/>
      <c r="V191" s="114"/>
      <c r="W191" s="114"/>
      <c r="X191" s="114"/>
      <c r="Y191" s="114"/>
      <c r="Z191" s="114"/>
      <c r="DR191" s="81"/>
    </row>
    <row r="192" spans="1:122" ht="15.75" customHeight="1" x14ac:dyDescent="0.25">
      <c r="A192" s="90">
        <v>184</v>
      </c>
      <c r="B192" s="39"/>
      <c r="C192" s="39"/>
      <c r="D192" s="39"/>
      <c r="E192" s="39"/>
      <c r="F192" s="87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T192" s="81"/>
      <c r="U192" s="114"/>
      <c r="V192" s="114"/>
      <c r="W192" s="114"/>
      <c r="X192" s="114"/>
      <c r="Y192" s="114"/>
      <c r="Z192" s="114"/>
      <c r="DR192" s="81"/>
    </row>
    <row r="193" spans="1:122" ht="15.75" customHeight="1" x14ac:dyDescent="0.25">
      <c r="A193" s="90">
        <v>185</v>
      </c>
      <c r="B193" s="39"/>
      <c r="C193" s="39"/>
      <c r="D193" s="39"/>
      <c r="E193" s="39"/>
      <c r="F193" s="87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T193" s="81"/>
      <c r="U193" s="114"/>
      <c r="V193" s="114"/>
      <c r="W193" s="114"/>
      <c r="X193" s="114"/>
      <c r="Y193" s="114"/>
      <c r="Z193" s="114"/>
      <c r="DR193" s="81"/>
    </row>
    <row r="194" spans="1:122" ht="15.75" customHeight="1" x14ac:dyDescent="0.25">
      <c r="A194" s="90">
        <v>186</v>
      </c>
      <c r="B194" s="39"/>
      <c r="C194" s="39"/>
      <c r="D194" s="39"/>
      <c r="E194" s="39"/>
      <c r="F194" s="87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T194" s="81"/>
      <c r="U194" s="114"/>
      <c r="V194" s="114"/>
      <c r="W194" s="114"/>
      <c r="X194" s="114"/>
      <c r="Y194" s="114"/>
      <c r="Z194" s="114"/>
      <c r="DR194" s="81"/>
    </row>
    <row r="195" spans="1:122" ht="15" x14ac:dyDescent="0.25">
      <c r="A195" s="90">
        <v>187</v>
      </c>
      <c r="B195" s="39"/>
      <c r="C195" s="39"/>
      <c r="D195" s="39"/>
      <c r="E195" s="39"/>
      <c r="F195" s="87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T195" s="81"/>
      <c r="U195" s="114"/>
      <c r="V195" s="114"/>
      <c r="W195" s="114"/>
      <c r="X195" s="114"/>
      <c r="Y195" s="114"/>
      <c r="Z195" s="114"/>
      <c r="DR195" s="81"/>
    </row>
    <row r="196" spans="1:122" ht="15" x14ac:dyDescent="0.25">
      <c r="A196" s="90">
        <v>188</v>
      </c>
      <c r="B196" s="39"/>
      <c r="C196" s="39"/>
      <c r="D196" s="39"/>
      <c r="E196" s="39"/>
      <c r="F196" s="87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T196" s="81"/>
      <c r="U196" s="114"/>
      <c r="V196" s="114"/>
      <c r="W196" s="114"/>
      <c r="X196" s="114"/>
      <c r="Y196" s="114"/>
      <c r="Z196" s="114"/>
      <c r="DR196" s="81"/>
    </row>
    <row r="197" spans="1:122" ht="15" x14ac:dyDescent="0.25">
      <c r="A197" s="90">
        <v>189</v>
      </c>
      <c r="B197" s="39"/>
      <c r="C197" s="39"/>
      <c r="D197" s="39"/>
      <c r="E197" s="39"/>
      <c r="F197" s="87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T197" s="81"/>
      <c r="U197" s="114"/>
      <c r="V197" s="114"/>
      <c r="W197" s="114"/>
      <c r="X197" s="114"/>
      <c r="Y197" s="114"/>
      <c r="Z197" s="114"/>
      <c r="DR197" s="81"/>
    </row>
    <row r="198" spans="1:122" ht="15" x14ac:dyDescent="0.25">
      <c r="A198" s="90">
        <v>190</v>
      </c>
      <c r="B198" s="39"/>
      <c r="C198" s="39"/>
      <c r="D198" s="39"/>
      <c r="E198" s="39"/>
      <c r="F198" s="87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T198" s="81"/>
      <c r="U198" s="114"/>
      <c r="V198" s="114"/>
      <c r="W198" s="114"/>
      <c r="X198" s="114"/>
      <c r="Y198" s="114"/>
      <c r="Z198" s="114"/>
      <c r="DR198" s="81"/>
    </row>
    <row r="199" spans="1:122" ht="15" x14ac:dyDescent="0.25">
      <c r="A199" s="90">
        <v>191</v>
      </c>
      <c r="B199" s="39"/>
      <c r="C199" s="39"/>
      <c r="D199" s="39"/>
      <c r="E199" s="39"/>
      <c r="F199" s="87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T199" s="81"/>
      <c r="U199" s="114"/>
      <c r="V199" s="114"/>
      <c r="W199" s="114"/>
      <c r="X199" s="114"/>
      <c r="Y199" s="114"/>
      <c r="Z199" s="114"/>
      <c r="DR199" s="81"/>
    </row>
    <row r="200" spans="1:122" ht="15" x14ac:dyDescent="0.25">
      <c r="A200" s="90">
        <v>192</v>
      </c>
      <c r="B200" s="39"/>
      <c r="C200" s="39"/>
      <c r="D200" s="39"/>
      <c r="E200" s="39"/>
      <c r="F200" s="87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T200" s="81"/>
      <c r="U200" s="114"/>
      <c r="V200" s="114"/>
      <c r="W200" s="114"/>
      <c r="X200" s="114"/>
      <c r="Y200" s="114"/>
      <c r="Z200" s="114"/>
      <c r="DR200" s="81"/>
    </row>
    <row r="201" spans="1:122" ht="15" x14ac:dyDescent="0.25">
      <c r="A201" s="90">
        <v>193</v>
      </c>
      <c r="B201" s="39"/>
      <c r="C201" s="39"/>
      <c r="D201" s="39"/>
      <c r="E201" s="39"/>
      <c r="F201" s="87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T201" s="81"/>
      <c r="U201" s="114"/>
      <c r="V201" s="114"/>
      <c r="W201" s="114"/>
      <c r="X201" s="114"/>
      <c r="Y201" s="114"/>
      <c r="Z201" s="114"/>
      <c r="DR201" s="81"/>
    </row>
    <row r="202" spans="1:122" ht="15" x14ac:dyDescent="0.25">
      <c r="A202" s="90">
        <v>194</v>
      </c>
      <c r="B202" s="39"/>
      <c r="C202" s="39"/>
      <c r="D202" s="39"/>
      <c r="E202" s="39"/>
      <c r="F202" s="87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T202" s="81"/>
      <c r="U202" s="114"/>
      <c r="V202" s="114"/>
      <c r="W202" s="114"/>
      <c r="X202" s="114"/>
      <c r="Y202" s="114"/>
      <c r="Z202" s="114"/>
      <c r="DR202" s="81"/>
    </row>
    <row r="203" spans="1:122" ht="15" x14ac:dyDescent="0.25">
      <c r="A203" s="90">
        <v>195</v>
      </c>
      <c r="B203" s="39"/>
      <c r="C203" s="39"/>
      <c r="D203" s="39"/>
      <c r="E203" s="39"/>
      <c r="F203" s="87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T203" s="81"/>
      <c r="U203" s="114"/>
      <c r="V203" s="114"/>
      <c r="W203" s="114"/>
      <c r="X203" s="114"/>
      <c r="Y203" s="114"/>
      <c r="Z203" s="114"/>
      <c r="DR203" s="81"/>
    </row>
    <row r="204" spans="1:122" ht="15" x14ac:dyDescent="0.25">
      <c r="A204" s="90">
        <v>196</v>
      </c>
      <c r="B204" s="39"/>
      <c r="C204" s="39"/>
      <c r="D204" s="39"/>
      <c r="E204" s="39"/>
      <c r="F204" s="87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T204" s="81"/>
      <c r="U204" s="114"/>
      <c r="V204" s="114"/>
      <c r="W204" s="114"/>
      <c r="X204" s="114"/>
      <c r="Y204" s="114"/>
      <c r="Z204" s="114"/>
      <c r="DR204" s="81"/>
    </row>
    <row r="205" spans="1:122" ht="15" x14ac:dyDescent="0.25">
      <c r="A205" s="90">
        <v>197</v>
      </c>
      <c r="B205" s="39"/>
      <c r="C205" s="39"/>
      <c r="D205" s="39"/>
      <c r="E205" s="39"/>
      <c r="F205" s="87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T205" s="81"/>
      <c r="U205" s="114"/>
      <c r="V205" s="114"/>
      <c r="W205" s="114"/>
      <c r="X205" s="114"/>
      <c r="Y205" s="114"/>
      <c r="Z205" s="114"/>
      <c r="DR205" s="81"/>
    </row>
    <row r="206" spans="1:122" ht="15" x14ac:dyDescent="0.25">
      <c r="A206" s="90">
        <v>198</v>
      </c>
      <c r="B206" s="39"/>
      <c r="C206" s="39"/>
      <c r="D206" s="39"/>
      <c r="E206" s="39"/>
      <c r="F206" s="87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T206" s="81"/>
      <c r="U206" s="114"/>
      <c r="V206" s="114"/>
      <c r="W206" s="114"/>
      <c r="X206" s="114"/>
      <c r="Y206" s="114"/>
      <c r="Z206" s="114"/>
      <c r="DR206" s="81"/>
    </row>
    <row r="207" spans="1:122" ht="15" x14ac:dyDescent="0.25">
      <c r="A207" s="90">
        <v>199</v>
      </c>
      <c r="B207" s="39"/>
      <c r="C207" s="39"/>
      <c r="D207" s="39"/>
      <c r="E207" s="39"/>
      <c r="F207" s="87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T207" s="81"/>
      <c r="U207" s="114"/>
      <c r="V207" s="114"/>
      <c r="W207" s="114"/>
      <c r="X207" s="114"/>
      <c r="Y207" s="114"/>
      <c r="Z207" s="114"/>
      <c r="DR207" s="81"/>
    </row>
    <row r="208" spans="1:122" ht="15" x14ac:dyDescent="0.25">
      <c r="A208" s="90">
        <v>200</v>
      </c>
      <c r="B208" s="39"/>
      <c r="C208" s="39"/>
      <c r="D208" s="39"/>
      <c r="E208" s="39"/>
      <c r="F208" s="87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T208" s="81"/>
      <c r="U208" s="114"/>
      <c r="V208" s="114"/>
      <c r="W208" s="114"/>
      <c r="X208" s="114"/>
      <c r="Y208" s="114"/>
      <c r="Z208" s="114"/>
      <c r="DR208" s="81"/>
    </row>
    <row r="209" spans="1:122" ht="15" x14ac:dyDescent="0.25">
      <c r="A209" s="90">
        <v>201</v>
      </c>
      <c r="B209" s="39"/>
      <c r="C209" s="39"/>
      <c r="D209" s="39"/>
      <c r="E209" s="39"/>
      <c r="F209" s="87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T209" s="81"/>
      <c r="U209" s="114"/>
      <c r="V209" s="114"/>
      <c r="W209" s="114"/>
      <c r="X209" s="114"/>
      <c r="Y209" s="114"/>
      <c r="Z209" s="114"/>
      <c r="DR209" s="81"/>
    </row>
    <row r="210" spans="1:122" ht="15" x14ac:dyDescent="0.25">
      <c r="A210" s="90">
        <v>202</v>
      </c>
      <c r="B210" s="39"/>
      <c r="C210" s="39"/>
      <c r="D210" s="39"/>
      <c r="E210" s="39"/>
      <c r="F210" s="87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T210" s="81"/>
      <c r="U210" s="114"/>
      <c r="V210" s="114"/>
      <c r="W210" s="114"/>
      <c r="X210" s="114"/>
      <c r="Y210" s="114"/>
      <c r="Z210" s="114"/>
      <c r="DR210" s="81"/>
    </row>
    <row r="211" spans="1:122" ht="15" x14ac:dyDescent="0.25">
      <c r="A211" s="90">
        <v>203</v>
      </c>
      <c r="B211" s="39"/>
      <c r="C211" s="39"/>
      <c r="D211" s="39"/>
      <c r="E211" s="39"/>
      <c r="F211" s="87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T211" s="81"/>
      <c r="U211" s="114"/>
      <c r="V211" s="114"/>
      <c r="W211" s="114"/>
      <c r="X211" s="114"/>
      <c r="Y211" s="114"/>
      <c r="Z211" s="114"/>
      <c r="DR211" s="81"/>
    </row>
    <row r="212" spans="1:122" ht="15" x14ac:dyDescent="0.25">
      <c r="A212" s="90">
        <v>204</v>
      </c>
      <c r="B212" s="39"/>
      <c r="C212" s="39"/>
      <c r="D212" s="39"/>
      <c r="E212" s="39"/>
      <c r="F212" s="87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T212" s="81"/>
      <c r="U212" s="114"/>
      <c r="V212" s="114"/>
      <c r="W212" s="114"/>
      <c r="X212" s="114"/>
      <c r="Y212" s="114"/>
      <c r="Z212" s="114"/>
      <c r="DR212" s="81"/>
    </row>
    <row r="213" spans="1:122" ht="15" x14ac:dyDescent="0.25">
      <c r="A213" s="90">
        <v>205</v>
      </c>
      <c r="B213" s="39"/>
      <c r="C213" s="39"/>
      <c r="D213" s="39"/>
      <c r="E213" s="39"/>
      <c r="F213" s="87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T213" s="81"/>
      <c r="U213" s="114"/>
      <c r="V213" s="114"/>
      <c r="W213" s="114"/>
      <c r="X213" s="114"/>
      <c r="Y213" s="114"/>
      <c r="Z213" s="114"/>
      <c r="DR213" s="81"/>
    </row>
    <row r="214" spans="1:122" ht="15" x14ac:dyDescent="0.25">
      <c r="A214" s="90">
        <v>206</v>
      </c>
      <c r="B214" s="39"/>
      <c r="C214" s="39"/>
      <c r="D214" s="39"/>
      <c r="E214" s="39"/>
      <c r="F214" s="87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T214" s="81"/>
      <c r="U214" s="114"/>
      <c r="V214" s="114"/>
      <c r="W214" s="114"/>
      <c r="X214" s="114"/>
      <c r="Y214" s="114"/>
      <c r="Z214" s="114"/>
      <c r="DR214" s="81"/>
    </row>
    <row r="215" spans="1:122" ht="15" x14ac:dyDescent="0.25">
      <c r="A215" s="90">
        <v>207</v>
      </c>
      <c r="B215" s="39"/>
      <c r="C215" s="39"/>
      <c r="D215" s="39"/>
      <c r="E215" s="39"/>
      <c r="F215" s="87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T215" s="81"/>
      <c r="U215" s="114"/>
      <c r="V215" s="114"/>
      <c r="W215" s="114"/>
      <c r="X215" s="114"/>
      <c r="Y215" s="114"/>
      <c r="Z215" s="114"/>
      <c r="DR215" s="81"/>
    </row>
    <row r="216" spans="1:122" ht="15" x14ac:dyDescent="0.25">
      <c r="A216" s="90">
        <v>208</v>
      </c>
      <c r="B216" s="39"/>
      <c r="C216" s="39"/>
      <c r="D216" s="39"/>
      <c r="E216" s="39"/>
      <c r="F216" s="87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T216" s="81"/>
      <c r="U216" s="114"/>
      <c r="V216" s="114"/>
      <c r="W216" s="114"/>
      <c r="X216" s="114"/>
      <c r="Y216" s="114"/>
      <c r="Z216" s="114"/>
      <c r="DR216" s="81"/>
    </row>
    <row r="217" spans="1:122" ht="15" x14ac:dyDescent="0.25">
      <c r="A217" s="90">
        <v>209</v>
      </c>
      <c r="B217" s="39"/>
      <c r="C217" s="39"/>
      <c r="D217" s="39"/>
      <c r="E217" s="39"/>
      <c r="F217" s="87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T217" s="81"/>
      <c r="U217" s="114"/>
      <c r="V217" s="114"/>
      <c r="W217" s="114"/>
      <c r="X217" s="114"/>
      <c r="Y217" s="114"/>
      <c r="Z217" s="114"/>
      <c r="DR217" s="81"/>
    </row>
    <row r="218" spans="1:122" ht="15" x14ac:dyDescent="0.25">
      <c r="A218" s="90">
        <v>210</v>
      </c>
      <c r="B218" s="39"/>
      <c r="C218" s="39"/>
      <c r="D218" s="39"/>
      <c r="E218" s="39"/>
      <c r="F218" s="87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T218" s="81"/>
      <c r="U218" s="114"/>
      <c r="V218" s="114"/>
      <c r="W218" s="114"/>
      <c r="X218" s="114"/>
      <c r="Y218" s="114"/>
      <c r="Z218" s="114"/>
      <c r="DR218" s="81"/>
    </row>
    <row r="219" spans="1:122" ht="15" x14ac:dyDescent="0.25">
      <c r="A219" s="90">
        <v>211</v>
      </c>
      <c r="B219" s="39"/>
      <c r="C219" s="39"/>
      <c r="D219" s="39"/>
      <c r="E219" s="39"/>
      <c r="F219" s="87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T219" s="81"/>
      <c r="U219" s="114"/>
      <c r="V219" s="114"/>
      <c r="W219" s="114"/>
      <c r="X219" s="114"/>
      <c r="Y219" s="114"/>
      <c r="Z219" s="114"/>
      <c r="DR219" s="81"/>
    </row>
    <row r="220" spans="1:122" ht="15" x14ac:dyDescent="0.25">
      <c r="A220" s="90">
        <v>212</v>
      </c>
      <c r="B220" s="39"/>
      <c r="C220" s="39"/>
      <c r="D220" s="39"/>
      <c r="E220" s="39"/>
      <c r="F220" s="87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T220" s="81"/>
      <c r="U220" s="114"/>
      <c r="V220" s="114"/>
      <c r="W220" s="114"/>
      <c r="X220" s="114"/>
      <c r="Y220" s="114"/>
      <c r="Z220" s="114"/>
      <c r="DR220" s="81"/>
    </row>
    <row r="221" spans="1:122" ht="15" x14ac:dyDescent="0.25">
      <c r="A221" s="90">
        <v>213</v>
      </c>
      <c r="B221" s="39"/>
      <c r="C221" s="39"/>
      <c r="D221" s="39"/>
      <c r="E221" s="39"/>
      <c r="F221" s="87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T221" s="81"/>
      <c r="U221" s="114"/>
      <c r="V221" s="114"/>
      <c r="W221" s="114"/>
      <c r="X221" s="114"/>
      <c r="Y221" s="114"/>
      <c r="Z221" s="114"/>
      <c r="DR221" s="81"/>
    </row>
    <row r="222" spans="1:122" ht="15" x14ac:dyDescent="0.25">
      <c r="A222" s="90">
        <v>214</v>
      </c>
      <c r="B222" s="39"/>
      <c r="C222" s="39"/>
      <c r="D222" s="39"/>
      <c r="E222" s="39"/>
      <c r="F222" s="87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T222" s="81"/>
      <c r="U222" s="114"/>
      <c r="V222" s="114"/>
      <c r="W222" s="114"/>
      <c r="X222" s="114"/>
      <c r="Y222" s="114"/>
      <c r="Z222" s="114"/>
      <c r="DR222" s="81"/>
    </row>
    <row r="223" spans="1:122" ht="15" x14ac:dyDescent="0.25">
      <c r="A223" s="90">
        <v>215</v>
      </c>
      <c r="B223" s="39"/>
      <c r="C223" s="39"/>
      <c r="D223" s="39"/>
      <c r="E223" s="39"/>
      <c r="F223" s="87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T223" s="81"/>
      <c r="U223" s="114"/>
      <c r="V223" s="114"/>
      <c r="W223" s="114"/>
      <c r="X223" s="114"/>
      <c r="Y223" s="114"/>
      <c r="Z223" s="114"/>
      <c r="DR223" s="81"/>
    </row>
    <row r="224" spans="1:122" ht="15" x14ac:dyDescent="0.25">
      <c r="A224" s="90">
        <v>216</v>
      </c>
      <c r="B224" s="39"/>
      <c r="C224" s="39"/>
      <c r="D224" s="39"/>
      <c r="E224" s="39"/>
      <c r="F224" s="87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T224" s="81"/>
      <c r="U224" s="114"/>
      <c r="V224" s="114"/>
      <c r="W224" s="114"/>
      <c r="X224" s="114"/>
      <c r="Y224" s="114"/>
      <c r="Z224" s="114"/>
      <c r="DR224" s="81"/>
    </row>
    <row r="225" spans="1:122" ht="15" x14ac:dyDescent="0.25">
      <c r="A225" s="90">
        <v>217</v>
      </c>
      <c r="B225" s="39"/>
      <c r="C225" s="39"/>
      <c r="D225" s="39"/>
      <c r="E225" s="39"/>
      <c r="F225" s="87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T225" s="81"/>
      <c r="U225" s="114"/>
      <c r="V225" s="114"/>
      <c r="W225" s="114"/>
      <c r="X225" s="114"/>
      <c r="Y225" s="114"/>
      <c r="Z225" s="114"/>
      <c r="DR225" s="81"/>
    </row>
    <row r="226" spans="1:122" ht="15" x14ac:dyDescent="0.25">
      <c r="A226" s="90">
        <v>218</v>
      </c>
      <c r="B226" s="39"/>
      <c r="C226" s="39"/>
      <c r="D226" s="39"/>
      <c r="E226" s="39"/>
      <c r="F226" s="87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T226" s="81"/>
      <c r="U226" s="114"/>
      <c r="V226" s="114"/>
      <c r="W226" s="114"/>
      <c r="X226" s="114"/>
      <c r="Y226" s="114"/>
      <c r="Z226" s="114"/>
      <c r="DR226" s="81"/>
    </row>
    <row r="227" spans="1:122" ht="15" x14ac:dyDescent="0.25">
      <c r="A227" s="90">
        <v>219</v>
      </c>
      <c r="B227" s="39"/>
      <c r="C227" s="39"/>
      <c r="D227" s="39"/>
      <c r="E227" s="39"/>
      <c r="F227" s="87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T227" s="81"/>
      <c r="U227" s="114"/>
      <c r="V227" s="114"/>
      <c r="W227" s="114"/>
      <c r="X227" s="114"/>
      <c r="Y227" s="114"/>
      <c r="Z227" s="114"/>
      <c r="DR227" s="81"/>
    </row>
    <row r="228" spans="1:122" ht="15" x14ac:dyDescent="0.25">
      <c r="A228" s="90">
        <v>220</v>
      </c>
      <c r="B228" s="39"/>
      <c r="C228" s="39"/>
      <c r="D228" s="39"/>
      <c r="E228" s="39"/>
      <c r="F228" s="87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T228" s="81"/>
      <c r="U228" s="114"/>
      <c r="V228" s="114"/>
      <c r="W228" s="114"/>
      <c r="X228" s="114"/>
      <c r="Y228" s="114"/>
      <c r="Z228" s="114"/>
      <c r="DR228" s="81"/>
    </row>
    <row r="229" spans="1:122" ht="15" x14ac:dyDescent="0.25">
      <c r="A229" s="90">
        <v>221</v>
      </c>
      <c r="B229" s="39"/>
      <c r="C229" s="39"/>
      <c r="D229" s="39"/>
      <c r="E229" s="39"/>
      <c r="F229" s="87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T229" s="81"/>
      <c r="U229" s="114"/>
      <c r="V229" s="114"/>
      <c r="W229" s="114"/>
      <c r="X229" s="114"/>
      <c r="Y229" s="114"/>
      <c r="Z229" s="114"/>
      <c r="DR229" s="81"/>
    </row>
    <row r="230" spans="1:122" ht="15" x14ac:dyDescent="0.25">
      <c r="A230" s="90">
        <v>222</v>
      </c>
      <c r="B230" s="39"/>
      <c r="C230" s="39"/>
      <c r="D230" s="39"/>
      <c r="E230" s="39"/>
      <c r="F230" s="87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T230" s="81"/>
      <c r="U230" s="114"/>
      <c r="V230" s="114"/>
      <c r="W230" s="114"/>
      <c r="X230" s="114"/>
      <c r="Y230" s="114"/>
      <c r="Z230" s="114"/>
      <c r="DR230" s="81"/>
    </row>
    <row r="231" spans="1:122" ht="15" x14ac:dyDescent="0.25">
      <c r="A231" s="90">
        <v>223</v>
      </c>
      <c r="B231" s="39"/>
      <c r="C231" s="39"/>
      <c r="D231" s="39"/>
      <c r="E231" s="39"/>
      <c r="F231" s="87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T231" s="81"/>
      <c r="U231" s="114"/>
      <c r="V231" s="114"/>
      <c r="W231" s="114"/>
      <c r="X231" s="114"/>
      <c r="Y231" s="114"/>
      <c r="Z231" s="114"/>
      <c r="DR231" s="81"/>
    </row>
    <row r="232" spans="1:122" ht="15" x14ac:dyDescent="0.25">
      <c r="A232" s="90">
        <v>224</v>
      </c>
      <c r="B232" s="39"/>
      <c r="C232" s="39"/>
      <c r="D232" s="39"/>
      <c r="E232" s="39"/>
      <c r="F232" s="87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T232" s="81"/>
      <c r="U232" s="114"/>
      <c r="V232" s="114"/>
      <c r="W232" s="114"/>
      <c r="X232" s="114"/>
      <c r="Y232" s="114"/>
      <c r="Z232" s="114"/>
      <c r="DR232" s="81"/>
    </row>
    <row r="233" spans="1:122" ht="15" x14ac:dyDescent="0.25">
      <c r="A233" s="90">
        <v>225</v>
      </c>
      <c r="B233" s="39"/>
      <c r="C233" s="39"/>
      <c r="D233" s="39"/>
      <c r="E233" s="39"/>
      <c r="F233" s="87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T233" s="81"/>
      <c r="U233" s="114"/>
      <c r="V233" s="114"/>
      <c r="W233" s="114"/>
      <c r="X233" s="114"/>
      <c r="Y233" s="114"/>
      <c r="Z233" s="114"/>
      <c r="DR233" s="81"/>
    </row>
    <row r="234" spans="1:122" ht="15" x14ac:dyDescent="0.25">
      <c r="A234" s="90">
        <v>226</v>
      </c>
      <c r="B234" s="39"/>
      <c r="C234" s="39"/>
      <c r="D234" s="39"/>
      <c r="E234" s="39"/>
      <c r="F234" s="87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T234" s="81"/>
      <c r="U234" s="114"/>
      <c r="V234" s="114"/>
      <c r="W234" s="114"/>
      <c r="X234" s="114"/>
      <c r="Y234" s="114"/>
      <c r="Z234" s="114"/>
      <c r="DR234" s="81"/>
    </row>
    <row r="235" spans="1:122" ht="15" x14ac:dyDescent="0.25">
      <c r="A235" s="90">
        <v>227</v>
      </c>
      <c r="B235" s="39"/>
      <c r="C235" s="39"/>
      <c r="D235" s="39"/>
      <c r="E235" s="39"/>
      <c r="F235" s="87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T235" s="81"/>
      <c r="U235" s="114"/>
      <c r="V235" s="114"/>
      <c r="W235" s="114"/>
      <c r="X235" s="114"/>
      <c r="Y235" s="114"/>
      <c r="Z235" s="114"/>
      <c r="DR235" s="81"/>
    </row>
    <row r="236" spans="1:122" ht="15" x14ac:dyDescent="0.25">
      <c r="A236" s="90">
        <v>228</v>
      </c>
      <c r="B236" s="39"/>
      <c r="C236" s="39"/>
      <c r="D236" s="39"/>
      <c r="E236" s="39"/>
      <c r="F236" s="87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T236" s="81"/>
      <c r="U236" s="114"/>
      <c r="V236" s="114"/>
      <c r="W236" s="114"/>
      <c r="X236" s="114"/>
      <c r="Y236" s="114"/>
      <c r="Z236" s="114"/>
      <c r="DR236" s="81"/>
    </row>
    <row r="237" spans="1:122" ht="15" x14ac:dyDescent="0.25">
      <c r="A237" s="90">
        <v>229</v>
      </c>
      <c r="B237" s="39"/>
      <c r="C237" s="39"/>
      <c r="D237" s="39"/>
      <c r="E237" s="39"/>
      <c r="F237" s="87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T237" s="81"/>
      <c r="U237" s="114"/>
      <c r="V237" s="114"/>
      <c r="W237" s="114"/>
      <c r="X237" s="114"/>
      <c r="Y237" s="114"/>
      <c r="Z237" s="114"/>
      <c r="DR237" s="81"/>
    </row>
    <row r="238" spans="1:122" ht="15" x14ac:dyDescent="0.25">
      <c r="A238" s="90">
        <v>230</v>
      </c>
      <c r="B238" s="39"/>
      <c r="C238" s="39"/>
      <c r="D238" s="39"/>
      <c r="E238" s="39"/>
      <c r="F238" s="87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T238" s="81"/>
      <c r="U238" s="114"/>
      <c r="V238" s="114"/>
      <c r="W238" s="114"/>
      <c r="X238" s="114"/>
      <c r="Y238" s="114"/>
      <c r="Z238" s="114"/>
      <c r="DR238" s="81"/>
    </row>
    <row r="239" spans="1:122" ht="15" x14ac:dyDescent="0.25">
      <c r="A239" s="90">
        <v>231</v>
      </c>
      <c r="B239" s="39"/>
      <c r="C239" s="39"/>
      <c r="D239" s="39"/>
      <c r="E239" s="39"/>
      <c r="F239" s="87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T239" s="81"/>
      <c r="U239" s="114"/>
      <c r="V239" s="114"/>
      <c r="W239" s="114"/>
      <c r="X239" s="114"/>
      <c r="Y239" s="114"/>
      <c r="Z239" s="114"/>
      <c r="DR239" s="81"/>
    </row>
    <row r="240" spans="1:122" ht="15" x14ac:dyDescent="0.25">
      <c r="A240" s="90">
        <v>232</v>
      </c>
      <c r="B240" s="39"/>
      <c r="C240" s="39"/>
      <c r="D240" s="39"/>
      <c r="E240" s="39"/>
      <c r="F240" s="87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T240" s="81"/>
      <c r="U240" s="114"/>
      <c r="V240" s="114"/>
      <c r="W240" s="114"/>
      <c r="X240" s="114"/>
      <c r="Y240" s="114"/>
      <c r="Z240" s="114"/>
      <c r="DR240" s="81"/>
    </row>
    <row r="241" spans="1:122" ht="15" x14ac:dyDescent="0.25">
      <c r="A241" s="90">
        <v>233</v>
      </c>
      <c r="B241" s="39"/>
      <c r="C241" s="39"/>
      <c r="D241" s="39"/>
      <c r="E241" s="39"/>
      <c r="F241" s="87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T241" s="81"/>
      <c r="U241" s="114"/>
      <c r="V241" s="114"/>
      <c r="W241" s="114"/>
      <c r="X241" s="114"/>
      <c r="Y241" s="114"/>
      <c r="Z241" s="114"/>
      <c r="DR241" s="81"/>
    </row>
    <row r="242" spans="1:122" ht="15" x14ac:dyDescent="0.25">
      <c r="A242" s="90">
        <v>234</v>
      </c>
      <c r="B242" s="39"/>
      <c r="C242" s="39"/>
      <c r="D242" s="39"/>
      <c r="E242" s="39"/>
      <c r="F242" s="87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T242" s="81"/>
      <c r="U242" s="114"/>
      <c r="V242" s="114"/>
      <c r="W242" s="114"/>
      <c r="X242" s="114"/>
      <c r="Y242" s="114"/>
      <c r="Z242" s="114"/>
      <c r="DR242" s="81"/>
    </row>
    <row r="243" spans="1:122" ht="15" x14ac:dyDescent="0.25">
      <c r="A243" s="90">
        <v>235</v>
      </c>
      <c r="B243" s="39"/>
      <c r="C243" s="39"/>
      <c r="D243" s="39"/>
      <c r="E243" s="39"/>
      <c r="F243" s="87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T243" s="81"/>
      <c r="U243" s="114"/>
      <c r="V243" s="114"/>
      <c r="W243" s="114"/>
      <c r="X243" s="114"/>
      <c r="Y243" s="114"/>
      <c r="Z243" s="114"/>
      <c r="DR243" s="81"/>
    </row>
    <row r="244" spans="1:122" ht="15" x14ac:dyDescent="0.25">
      <c r="A244" s="90">
        <v>236</v>
      </c>
      <c r="B244" s="39"/>
      <c r="C244" s="39"/>
      <c r="D244" s="39"/>
      <c r="E244" s="39"/>
      <c r="F244" s="87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T244" s="81"/>
      <c r="U244" s="114"/>
      <c r="V244" s="114"/>
      <c r="W244" s="114"/>
      <c r="X244" s="114"/>
      <c r="Y244" s="114"/>
      <c r="Z244" s="114"/>
      <c r="DR244" s="81"/>
    </row>
    <row r="245" spans="1:122" ht="15" x14ac:dyDescent="0.25">
      <c r="A245" s="90">
        <v>237</v>
      </c>
      <c r="B245" s="39"/>
      <c r="C245" s="39"/>
      <c r="D245" s="39"/>
      <c r="E245" s="39"/>
      <c r="F245" s="87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T245" s="81"/>
      <c r="U245" s="114"/>
      <c r="V245" s="114"/>
      <c r="W245" s="114"/>
      <c r="X245" s="114"/>
      <c r="Y245" s="114"/>
      <c r="Z245" s="114"/>
      <c r="DR245" s="81"/>
    </row>
    <row r="246" spans="1:122" ht="15" x14ac:dyDescent="0.25">
      <c r="A246" s="90">
        <v>238</v>
      </c>
      <c r="B246" s="39"/>
      <c r="C246" s="39"/>
      <c r="D246" s="39"/>
      <c r="E246" s="39"/>
      <c r="F246" s="87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T246" s="81"/>
      <c r="U246" s="114"/>
      <c r="V246" s="114"/>
      <c r="W246" s="114"/>
      <c r="X246" s="114"/>
      <c r="Y246" s="114"/>
      <c r="Z246" s="114"/>
      <c r="DR246" s="81"/>
    </row>
    <row r="247" spans="1:122" ht="15" x14ac:dyDescent="0.25">
      <c r="A247" s="90">
        <v>239</v>
      </c>
      <c r="B247" s="39"/>
      <c r="C247" s="39"/>
      <c r="D247" s="39"/>
      <c r="E247" s="39"/>
      <c r="F247" s="87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T247" s="81"/>
      <c r="U247" s="114"/>
      <c r="V247" s="114"/>
      <c r="W247" s="114"/>
      <c r="X247" s="114"/>
      <c r="Y247" s="114"/>
      <c r="Z247" s="114"/>
      <c r="DR247" s="81"/>
    </row>
    <row r="248" spans="1:122" ht="15" x14ac:dyDescent="0.25">
      <c r="A248" s="90">
        <v>240</v>
      </c>
      <c r="B248" s="39"/>
      <c r="C248" s="39"/>
      <c r="D248" s="39"/>
      <c r="E248" s="39"/>
      <c r="F248" s="87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T248" s="81"/>
      <c r="U248" s="114"/>
      <c r="V248" s="114"/>
      <c r="W248" s="114"/>
      <c r="X248" s="114"/>
      <c r="Y248" s="114"/>
      <c r="Z248" s="114"/>
      <c r="DR248" s="81"/>
    </row>
    <row r="249" spans="1:122" ht="15" x14ac:dyDescent="0.25">
      <c r="A249" s="90">
        <v>241</v>
      </c>
      <c r="B249" s="39"/>
      <c r="C249" s="39"/>
      <c r="D249" s="39"/>
      <c r="E249" s="39"/>
      <c r="F249" s="87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T249" s="81"/>
      <c r="U249" s="114"/>
      <c r="V249" s="114"/>
      <c r="W249" s="114"/>
      <c r="X249" s="114"/>
      <c r="Y249" s="114"/>
      <c r="Z249" s="114"/>
      <c r="DR249" s="81"/>
    </row>
    <row r="250" spans="1:122" ht="15" x14ac:dyDescent="0.25">
      <c r="A250" s="90">
        <v>242</v>
      </c>
      <c r="B250" s="39"/>
      <c r="C250" s="39"/>
      <c r="D250" s="39"/>
      <c r="E250" s="39"/>
      <c r="F250" s="87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T250" s="81"/>
      <c r="U250" s="114"/>
      <c r="V250" s="114"/>
      <c r="W250" s="114"/>
      <c r="X250" s="114"/>
      <c r="Y250" s="114"/>
      <c r="Z250" s="114"/>
      <c r="DR250" s="81"/>
    </row>
    <row r="251" spans="1:122" x14ac:dyDescent="0.2">
      <c r="A251" s="90">
        <v>243</v>
      </c>
      <c r="B251" s="87"/>
      <c r="C251" s="87"/>
      <c r="D251" s="87"/>
      <c r="E251" s="87"/>
      <c r="F251" s="87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T251" s="81"/>
      <c r="U251" s="114"/>
      <c r="V251" s="114"/>
      <c r="W251" s="114"/>
      <c r="X251" s="114"/>
      <c r="Y251" s="114"/>
      <c r="Z251" s="114"/>
      <c r="DR251" s="81"/>
    </row>
    <row r="252" spans="1:122" x14ac:dyDescent="0.2">
      <c r="A252" s="90">
        <v>244</v>
      </c>
      <c r="B252" s="87"/>
      <c r="C252" s="87"/>
      <c r="D252" s="87"/>
      <c r="E252" s="87"/>
      <c r="F252" s="87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T252" s="81"/>
      <c r="U252" s="114"/>
      <c r="V252" s="114"/>
      <c r="W252" s="114"/>
      <c r="X252" s="114"/>
      <c r="Y252" s="114"/>
      <c r="Z252" s="114"/>
      <c r="DR252" s="81"/>
    </row>
    <row r="253" spans="1:122" x14ac:dyDescent="0.2">
      <c r="A253" s="90">
        <v>245</v>
      </c>
      <c r="B253" s="87"/>
      <c r="C253" s="87"/>
      <c r="D253" s="87"/>
      <c r="E253" s="87"/>
      <c r="F253" s="87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T253" s="81"/>
      <c r="U253" s="114"/>
      <c r="V253" s="114"/>
      <c r="W253" s="114"/>
      <c r="X253" s="114"/>
      <c r="Y253" s="114"/>
      <c r="Z253" s="114"/>
      <c r="DR253" s="81"/>
    </row>
    <row r="254" spans="1:122" x14ac:dyDescent="0.2">
      <c r="A254" s="90">
        <v>246</v>
      </c>
      <c r="B254" s="87"/>
      <c r="C254" s="87"/>
      <c r="D254" s="87"/>
      <c r="E254" s="87"/>
      <c r="F254" s="87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T254" s="81"/>
      <c r="U254" s="114"/>
      <c r="V254" s="114"/>
      <c r="W254" s="114"/>
      <c r="X254" s="114"/>
      <c r="Y254" s="114"/>
      <c r="Z254" s="114"/>
      <c r="DR254" s="81"/>
    </row>
    <row r="255" spans="1:122" x14ac:dyDescent="0.2">
      <c r="A255" s="90">
        <v>247</v>
      </c>
      <c r="B255" s="87"/>
      <c r="C255" s="87"/>
      <c r="D255" s="87"/>
      <c r="E255" s="87"/>
      <c r="F255" s="87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T255" s="81"/>
      <c r="U255" s="114"/>
      <c r="V255" s="114"/>
      <c r="W255" s="114"/>
      <c r="X255" s="114"/>
      <c r="Y255" s="114"/>
      <c r="Z255" s="114"/>
      <c r="DR255" s="81"/>
    </row>
    <row r="256" spans="1:122" x14ac:dyDescent="0.2">
      <c r="A256" s="90">
        <v>248</v>
      </c>
      <c r="B256" s="87"/>
      <c r="C256" s="87"/>
      <c r="D256" s="87"/>
      <c r="E256" s="87"/>
      <c r="F256" s="87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T256" s="81"/>
      <c r="U256" s="114"/>
      <c r="V256" s="114"/>
      <c r="W256" s="114"/>
      <c r="X256" s="114"/>
      <c r="Y256" s="114"/>
      <c r="Z256" s="114"/>
      <c r="DR256" s="81"/>
    </row>
    <row r="257" spans="1:122" x14ac:dyDescent="0.2">
      <c r="A257" s="90">
        <v>249</v>
      </c>
      <c r="B257" s="87"/>
      <c r="C257" s="87"/>
      <c r="D257" s="87"/>
      <c r="E257" s="87"/>
      <c r="F257" s="87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T257" s="81"/>
      <c r="U257" s="114"/>
      <c r="V257" s="114"/>
      <c r="W257" s="114"/>
      <c r="X257" s="114"/>
      <c r="Y257" s="114"/>
      <c r="Z257" s="114"/>
      <c r="DR257" s="81"/>
    </row>
    <row r="258" spans="1:122" x14ac:dyDescent="0.2">
      <c r="A258" s="90">
        <v>250</v>
      </c>
      <c r="B258" s="87"/>
      <c r="C258" s="87"/>
      <c r="D258" s="87"/>
      <c r="E258" s="87"/>
      <c r="F258" s="87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T258" s="81"/>
      <c r="U258" s="114"/>
      <c r="V258" s="114"/>
      <c r="W258" s="114"/>
      <c r="X258" s="114"/>
      <c r="Y258" s="114"/>
      <c r="Z258" s="114"/>
      <c r="DR258" s="81"/>
    </row>
    <row r="259" spans="1:122" x14ac:dyDescent="0.2">
      <c r="A259" s="90">
        <v>251</v>
      </c>
      <c r="B259" s="87"/>
      <c r="C259" s="87"/>
      <c r="D259" s="87"/>
      <c r="E259" s="87"/>
      <c r="F259" s="87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T259" s="81"/>
      <c r="U259" s="114"/>
      <c r="V259" s="114"/>
      <c r="W259" s="114"/>
      <c r="X259" s="114"/>
      <c r="Y259" s="114"/>
      <c r="Z259" s="114"/>
      <c r="DR259" s="81"/>
    </row>
    <row r="260" spans="1:122" x14ac:dyDescent="0.2">
      <c r="A260" s="90">
        <v>252</v>
      </c>
      <c r="B260" s="87"/>
      <c r="C260" s="87"/>
      <c r="D260" s="87"/>
      <c r="E260" s="87"/>
      <c r="F260" s="87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T260" s="81"/>
      <c r="U260" s="114"/>
      <c r="V260" s="114"/>
      <c r="W260" s="114"/>
      <c r="X260" s="114"/>
      <c r="Y260" s="114"/>
      <c r="Z260" s="114"/>
      <c r="DR260" s="81"/>
    </row>
    <row r="261" spans="1:122" x14ac:dyDescent="0.2">
      <c r="A261" s="90">
        <v>253</v>
      </c>
      <c r="B261" s="87"/>
      <c r="C261" s="87"/>
      <c r="D261" s="87"/>
      <c r="E261" s="87"/>
      <c r="F261" s="87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T261" s="81"/>
      <c r="U261" s="114"/>
      <c r="V261" s="114"/>
      <c r="W261" s="114"/>
      <c r="X261" s="114"/>
      <c r="Y261" s="114"/>
      <c r="Z261" s="114"/>
      <c r="DR261" s="81"/>
    </row>
    <row r="262" spans="1:122" x14ac:dyDescent="0.2">
      <c r="A262" s="90">
        <v>254</v>
      </c>
      <c r="B262" s="87"/>
      <c r="C262" s="87"/>
      <c r="D262" s="87"/>
      <c r="E262" s="87"/>
      <c r="F262" s="87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T262" s="81"/>
      <c r="U262" s="114"/>
      <c r="V262" s="114"/>
      <c r="W262" s="114"/>
      <c r="X262" s="114"/>
      <c r="Y262" s="114"/>
      <c r="Z262" s="114"/>
      <c r="DR262" s="81"/>
    </row>
    <row r="263" spans="1:122" x14ac:dyDescent="0.2">
      <c r="A263" s="90">
        <v>255</v>
      </c>
      <c r="B263" s="87"/>
      <c r="C263" s="87"/>
      <c r="D263" s="87"/>
      <c r="E263" s="87"/>
      <c r="F263" s="87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T263" s="81"/>
      <c r="U263" s="114"/>
      <c r="V263" s="114"/>
      <c r="W263" s="114"/>
      <c r="X263" s="114"/>
      <c r="Y263" s="114"/>
      <c r="Z263" s="114"/>
      <c r="DR263" s="81"/>
    </row>
    <row r="264" spans="1:122" x14ac:dyDescent="0.2">
      <c r="A264" s="90">
        <v>256</v>
      </c>
      <c r="B264" s="87"/>
      <c r="C264" s="87"/>
      <c r="D264" s="87"/>
      <c r="E264" s="87"/>
      <c r="F264" s="87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T264" s="81"/>
      <c r="U264" s="114"/>
      <c r="V264" s="114"/>
      <c r="W264" s="114"/>
      <c r="X264" s="114"/>
      <c r="Y264" s="114"/>
      <c r="Z264" s="114"/>
      <c r="DR264" s="81"/>
    </row>
    <row r="265" spans="1:122" x14ac:dyDescent="0.2">
      <c r="A265" s="90">
        <v>257</v>
      </c>
      <c r="B265" s="87"/>
      <c r="C265" s="87"/>
      <c r="D265" s="87"/>
      <c r="E265" s="87"/>
      <c r="F265" s="87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T265" s="81"/>
      <c r="U265" s="114"/>
      <c r="V265" s="114"/>
      <c r="W265" s="114"/>
      <c r="X265" s="114"/>
      <c r="Y265" s="114"/>
      <c r="Z265" s="114"/>
      <c r="DR265" s="81"/>
    </row>
    <row r="266" spans="1:122" x14ac:dyDescent="0.2">
      <c r="A266" s="90">
        <v>258</v>
      </c>
      <c r="B266" s="87"/>
      <c r="C266" s="87"/>
      <c r="D266" s="87"/>
      <c r="E266" s="87"/>
      <c r="F266" s="87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T266" s="81"/>
      <c r="U266" s="114"/>
      <c r="V266" s="114"/>
      <c r="W266" s="114"/>
      <c r="X266" s="114"/>
      <c r="Y266" s="114"/>
      <c r="Z266" s="114"/>
      <c r="DR266" s="81"/>
    </row>
    <row r="267" spans="1:122" x14ac:dyDescent="0.2">
      <c r="A267" s="90">
        <v>259</v>
      </c>
      <c r="B267" s="87"/>
      <c r="C267" s="87"/>
      <c r="D267" s="87"/>
      <c r="E267" s="87"/>
      <c r="F267" s="87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T267" s="81"/>
      <c r="U267" s="114"/>
      <c r="V267" s="114"/>
      <c r="W267" s="114"/>
      <c r="X267" s="114"/>
      <c r="Y267" s="114"/>
      <c r="Z267" s="114"/>
      <c r="DR267" s="81"/>
    </row>
    <row r="268" spans="1:122" x14ac:dyDescent="0.2">
      <c r="A268" s="90">
        <v>260</v>
      </c>
      <c r="B268" s="87"/>
      <c r="C268" s="87"/>
      <c r="D268" s="87"/>
      <c r="E268" s="87"/>
      <c r="F268" s="87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T268" s="81"/>
      <c r="U268" s="114"/>
      <c r="V268" s="114"/>
      <c r="W268" s="114"/>
      <c r="X268" s="114"/>
      <c r="Y268" s="114"/>
      <c r="Z268" s="114"/>
      <c r="DR268" s="81"/>
    </row>
    <row r="269" spans="1:122" x14ac:dyDescent="0.2">
      <c r="A269" s="90">
        <v>261</v>
      </c>
      <c r="B269" s="87"/>
      <c r="C269" s="87"/>
      <c r="D269" s="87"/>
      <c r="E269" s="87"/>
      <c r="F269" s="87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T269" s="81"/>
      <c r="U269" s="114"/>
      <c r="V269" s="114"/>
      <c r="W269" s="114"/>
      <c r="X269" s="114"/>
      <c r="Y269" s="114"/>
      <c r="Z269" s="114"/>
      <c r="DR269" s="81"/>
    </row>
    <row r="270" spans="1:122" x14ac:dyDescent="0.2">
      <c r="A270" s="90">
        <v>262</v>
      </c>
      <c r="B270" s="87"/>
      <c r="C270" s="87"/>
      <c r="D270" s="87"/>
      <c r="E270" s="87"/>
      <c r="F270" s="87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T270" s="81"/>
      <c r="U270" s="114"/>
      <c r="V270" s="114"/>
      <c r="W270" s="114"/>
      <c r="X270" s="114"/>
      <c r="Y270" s="114"/>
      <c r="Z270" s="114"/>
      <c r="DR270" s="81"/>
    </row>
    <row r="271" spans="1:122" x14ac:dyDescent="0.2">
      <c r="A271" s="90">
        <v>263</v>
      </c>
      <c r="B271" s="87"/>
      <c r="C271" s="87"/>
      <c r="D271" s="87"/>
      <c r="E271" s="87"/>
      <c r="F271" s="87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T271" s="81"/>
      <c r="U271" s="114"/>
      <c r="V271" s="114"/>
      <c r="W271" s="114"/>
      <c r="X271" s="114"/>
      <c r="Y271" s="114"/>
      <c r="Z271" s="114"/>
      <c r="DR271" s="81"/>
    </row>
    <row r="272" spans="1:122" x14ac:dyDescent="0.2">
      <c r="A272" s="90">
        <v>264</v>
      </c>
      <c r="B272" s="87"/>
      <c r="C272" s="87"/>
      <c r="D272" s="87"/>
      <c r="E272" s="87"/>
      <c r="F272" s="87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T272" s="81"/>
      <c r="U272" s="114"/>
      <c r="V272" s="114"/>
      <c r="W272" s="114"/>
      <c r="X272" s="114"/>
      <c r="Y272" s="114"/>
      <c r="Z272" s="114"/>
      <c r="DR272" s="81"/>
    </row>
    <row r="273" spans="1:122" x14ac:dyDescent="0.2">
      <c r="A273" s="90">
        <v>265</v>
      </c>
      <c r="B273" s="87"/>
      <c r="C273" s="87"/>
      <c r="D273" s="87"/>
      <c r="E273" s="87"/>
      <c r="F273" s="87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T273" s="81"/>
      <c r="U273" s="114"/>
      <c r="V273" s="114"/>
      <c r="W273" s="114"/>
      <c r="X273" s="114"/>
      <c r="Y273" s="114"/>
      <c r="Z273" s="114"/>
      <c r="DR273" s="81"/>
    </row>
    <row r="274" spans="1:122" x14ac:dyDescent="0.2">
      <c r="A274" s="90">
        <v>266</v>
      </c>
      <c r="B274" s="87"/>
      <c r="C274" s="87"/>
      <c r="D274" s="87"/>
      <c r="E274" s="87"/>
      <c r="F274" s="87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T274" s="81"/>
      <c r="U274" s="114"/>
      <c r="V274" s="114"/>
      <c r="W274" s="114"/>
      <c r="X274" s="114"/>
      <c r="Y274" s="114"/>
      <c r="Z274" s="114"/>
      <c r="DR274" s="81"/>
    </row>
    <row r="275" spans="1:122" x14ac:dyDescent="0.2">
      <c r="A275" s="90">
        <v>267</v>
      </c>
      <c r="B275" s="87"/>
      <c r="C275" s="87"/>
      <c r="D275" s="87"/>
      <c r="E275" s="87"/>
      <c r="F275" s="87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T275" s="81"/>
      <c r="U275" s="114"/>
      <c r="V275" s="114"/>
      <c r="W275" s="114"/>
      <c r="X275" s="114"/>
      <c r="Y275" s="114"/>
      <c r="Z275" s="114"/>
      <c r="DR275" s="81"/>
    </row>
    <row r="276" spans="1:122" x14ac:dyDescent="0.2">
      <c r="A276" s="90">
        <v>268</v>
      </c>
      <c r="B276" s="87"/>
      <c r="C276" s="87"/>
      <c r="D276" s="87"/>
      <c r="E276" s="87"/>
      <c r="F276" s="87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T276" s="81"/>
      <c r="U276" s="114"/>
      <c r="V276" s="114"/>
      <c r="W276" s="114"/>
      <c r="X276" s="114"/>
      <c r="Y276" s="114"/>
      <c r="Z276" s="114"/>
      <c r="DR276" s="81"/>
    </row>
    <row r="277" spans="1:122" x14ac:dyDescent="0.2">
      <c r="A277" s="90">
        <v>269</v>
      </c>
      <c r="B277" s="87"/>
      <c r="C277" s="87"/>
      <c r="D277" s="87"/>
      <c r="E277" s="87"/>
      <c r="F277" s="87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T277" s="81"/>
      <c r="U277" s="114"/>
      <c r="V277" s="114"/>
      <c r="W277" s="114"/>
      <c r="X277" s="114"/>
      <c r="Y277" s="114"/>
      <c r="Z277" s="114"/>
      <c r="DR277" s="81"/>
    </row>
    <row r="278" spans="1:122" x14ac:dyDescent="0.2">
      <c r="A278" s="90">
        <v>270</v>
      </c>
      <c r="B278" s="87"/>
      <c r="C278" s="87"/>
      <c r="D278" s="87"/>
      <c r="E278" s="87"/>
      <c r="F278" s="87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T278" s="81"/>
      <c r="U278" s="114"/>
      <c r="V278" s="114"/>
      <c r="W278" s="114"/>
      <c r="X278" s="114"/>
      <c r="Y278" s="114"/>
      <c r="Z278" s="114"/>
      <c r="DR278" s="81"/>
    </row>
    <row r="279" spans="1:122" x14ac:dyDescent="0.2">
      <c r="A279" s="90">
        <v>271</v>
      </c>
      <c r="B279" s="87"/>
      <c r="C279" s="87"/>
      <c r="D279" s="87"/>
      <c r="E279" s="87"/>
      <c r="F279" s="87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T279" s="81"/>
      <c r="U279" s="114"/>
      <c r="V279" s="114"/>
      <c r="W279" s="114"/>
      <c r="X279" s="114"/>
      <c r="Y279" s="114"/>
      <c r="Z279" s="114"/>
      <c r="DR279" s="81"/>
    </row>
    <row r="280" spans="1:122" x14ac:dyDescent="0.2">
      <c r="A280" s="90">
        <v>272</v>
      </c>
      <c r="B280" s="87"/>
      <c r="C280" s="87"/>
      <c r="D280" s="87"/>
      <c r="E280" s="87"/>
      <c r="F280" s="87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T280" s="81"/>
      <c r="U280" s="114"/>
      <c r="V280" s="114"/>
      <c r="W280" s="114"/>
      <c r="X280" s="114"/>
      <c r="Y280" s="114"/>
      <c r="Z280" s="114"/>
      <c r="DR280" s="81"/>
    </row>
    <row r="281" spans="1:122" x14ac:dyDescent="0.2">
      <c r="A281" s="90">
        <v>273</v>
      </c>
      <c r="B281" s="87"/>
      <c r="C281" s="87"/>
      <c r="D281" s="87"/>
      <c r="E281" s="87"/>
      <c r="F281" s="87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T281" s="81"/>
      <c r="U281" s="114"/>
      <c r="V281" s="114"/>
      <c r="W281" s="114"/>
      <c r="X281" s="114"/>
      <c r="Y281" s="114"/>
      <c r="Z281" s="114"/>
      <c r="DR281" s="81"/>
    </row>
    <row r="282" spans="1:122" x14ac:dyDescent="0.2">
      <c r="A282" s="90">
        <v>274</v>
      </c>
      <c r="B282" s="87"/>
      <c r="C282" s="87"/>
      <c r="D282" s="87"/>
      <c r="E282" s="87"/>
      <c r="F282" s="87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T282" s="81"/>
      <c r="U282" s="114"/>
      <c r="V282" s="114"/>
      <c r="W282" s="114"/>
      <c r="X282" s="114"/>
      <c r="Y282" s="114"/>
      <c r="Z282" s="114"/>
      <c r="DR282" s="81"/>
    </row>
    <row r="283" spans="1:122" x14ac:dyDescent="0.2">
      <c r="A283" s="90">
        <v>275</v>
      </c>
      <c r="B283" s="87"/>
      <c r="C283" s="87"/>
      <c r="D283" s="87"/>
      <c r="E283" s="87"/>
      <c r="F283" s="87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T283" s="81"/>
      <c r="U283" s="114"/>
      <c r="V283" s="114"/>
      <c r="W283" s="114"/>
      <c r="X283" s="114"/>
      <c r="Y283" s="114"/>
      <c r="Z283" s="114"/>
      <c r="DR283" s="81"/>
    </row>
    <row r="284" spans="1:122" x14ac:dyDescent="0.2">
      <c r="A284" s="90">
        <v>276</v>
      </c>
      <c r="B284" s="87"/>
      <c r="C284" s="87"/>
      <c r="D284" s="87"/>
      <c r="E284" s="87"/>
      <c r="F284" s="87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T284" s="81"/>
      <c r="U284" s="114"/>
      <c r="V284" s="114"/>
      <c r="W284" s="114"/>
      <c r="X284" s="114"/>
      <c r="Y284" s="114"/>
      <c r="Z284" s="114"/>
      <c r="DR284" s="81"/>
    </row>
    <row r="285" spans="1:122" x14ac:dyDescent="0.2">
      <c r="A285" s="90">
        <v>277</v>
      </c>
      <c r="B285" s="87"/>
      <c r="C285" s="87"/>
      <c r="D285" s="87"/>
      <c r="E285" s="87"/>
      <c r="F285" s="87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T285" s="81"/>
      <c r="U285" s="114"/>
      <c r="V285" s="114"/>
      <c r="W285" s="114"/>
      <c r="X285" s="114"/>
      <c r="Y285" s="114"/>
      <c r="Z285" s="114"/>
      <c r="DR285" s="81"/>
    </row>
    <row r="286" spans="1:122" x14ac:dyDescent="0.2">
      <c r="A286" s="90">
        <v>278</v>
      </c>
      <c r="B286" s="87"/>
      <c r="C286" s="87"/>
      <c r="D286" s="87"/>
      <c r="E286" s="87"/>
      <c r="F286" s="87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T286" s="81"/>
      <c r="U286" s="114"/>
      <c r="V286" s="114"/>
      <c r="W286" s="114"/>
      <c r="X286" s="114"/>
      <c r="Y286" s="114"/>
      <c r="Z286" s="114"/>
      <c r="DR286" s="81"/>
    </row>
    <row r="287" spans="1:122" x14ac:dyDescent="0.2">
      <c r="A287" s="90">
        <v>279</v>
      </c>
      <c r="B287" s="87"/>
      <c r="C287" s="87"/>
      <c r="D287" s="87"/>
      <c r="E287" s="87"/>
      <c r="F287" s="87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T287" s="81"/>
      <c r="U287" s="114"/>
      <c r="V287" s="114"/>
      <c r="W287" s="114"/>
      <c r="X287" s="114"/>
      <c r="Y287" s="114"/>
      <c r="Z287" s="114"/>
      <c r="DR287" s="81"/>
    </row>
    <row r="288" spans="1:122" x14ac:dyDescent="0.2">
      <c r="A288" s="90">
        <v>280</v>
      </c>
      <c r="B288" s="87"/>
      <c r="C288" s="87"/>
      <c r="D288" s="87"/>
      <c r="E288" s="87"/>
      <c r="F288" s="87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T288" s="81"/>
      <c r="U288" s="114"/>
      <c r="V288" s="114"/>
      <c r="W288" s="114"/>
      <c r="X288" s="114"/>
      <c r="Y288" s="114"/>
      <c r="Z288" s="114"/>
      <c r="DR288" s="81"/>
    </row>
    <row r="289" spans="1:122" x14ac:dyDescent="0.2">
      <c r="A289" s="90">
        <v>281</v>
      </c>
      <c r="B289" s="87"/>
      <c r="C289" s="87"/>
      <c r="D289" s="87"/>
      <c r="E289" s="87"/>
      <c r="F289" s="87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T289" s="81"/>
      <c r="U289" s="114"/>
      <c r="V289" s="114"/>
      <c r="W289" s="114"/>
      <c r="X289" s="114"/>
      <c r="Y289" s="114"/>
      <c r="Z289" s="114"/>
      <c r="DR289" s="81"/>
    </row>
    <row r="290" spans="1:122" x14ac:dyDescent="0.2">
      <c r="A290" s="90">
        <v>282</v>
      </c>
      <c r="B290" s="87"/>
      <c r="C290" s="87"/>
      <c r="D290" s="87"/>
      <c r="E290" s="87"/>
      <c r="F290" s="87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T290" s="81"/>
      <c r="U290" s="114"/>
      <c r="V290" s="114"/>
      <c r="W290" s="114"/>
      <c r="X290" s="114"/>
      <c r="Y290" s="114"/>
      <c r="Z290" s="114"/>
      <c r="DR290" s="81"/>
    </row>
    <row r="291" spans="1:122" x14ac:dyDescent="0.2">
      <c r="A291" s="90">
        <v>283</v>
      </c>
      <c r="B291" s="87"/>
      <c r="C291" s="87"/>
      <c r="D291" s="87"/>
      <c r="E291" s="87"/>
      <c r="F291" s="87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T291" s="81"/>
      <c r="U291" s="114"/>
      <c r="V291" s="114"/>
      <c r="W291" s="114"/>
      <c r="X291" s="114"/>
      <c r="Y291" s="114"/>
      <c r="Z291" s="114"/>
      <c r="DR291" s="81"/>
    </row>
    <row r="292" spans="1:122" x14ac:dyDescent="0.2">
      <c r="A292" s="90">
        <v>284</v>
      </c>
      <c r="B292" s="87"/>
      <c r="C292" s="87"/>
      <c r="D292" s="87"/>
      <c r="E292" s="87"/>
      <c r="F292" s="87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T292" s="81"/>
      <c r="U292" s="114"/>
      <c r="V292" s="114"/>
      <c r="W292" s="114"/>
      <c r="X292" s="114"/>
      <c r="Y292" s="114"/>
      <c r="Z292" s="114"/>
      <c r="DR292" s="81"/>
    </row>
    <row r="293" spans="1:122" x14ac:dyDescent="0.2">
      <c r="A293" s="90">
        <v>285</v>
      </c>
      <c r="B293" s="87"/>
      <c r="C293" s="87"/>
      <c r="D293" s="87"/>
      <c r="E293" s="87"/>
      <c r="F293" s="87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T293" s="81"/>
      <c r="U293" s="114"/>
      <c r="V293" s="114"/>
      <c r="W293" s="114"/>
      <c r="X293" s="114"/>
      <c r="Y293" s="114"/>
      <c r="Z293" s="114"/>
      <c r="DR293" s="81"/>
    </row>
    <row r="294" spans="1:122" x14ac:dyDescent="0.2">
      <c r="A294" s="90">
        <v>286</v>
      </c>
      <c r="B294" s="87"/>
      <c r="C294" s="87"/>
      <c r="D294" s="87"/>
      <c r="E294" s="87"/>
      <c r="F294" s="87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T294" s="81"/>
      <c r="U294" s="114"/>
      <c r="V294" s="114"/>
      <c r="W294" s="114"/>
      <c r="X294" s="114"/>
      <c r="Y294" s="114"/>
      <c r="Z294" s="114"/>
      <c r="DR294" s="81"/>
    </row>
    <row r="295" spans="1:122" x14ac:dyDescent="0.2">
      <c r="A295" s="90">
        <v>287</v>
      </c>
      <c r="B295" s="87"/>
      <c r="C295" s="87"/>
      <c r="D295" s="87"/>
      <c r="E295" s="87"/>
      <c r="F295" s="87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T295" s="81"/>
      <c r="U295" s="114"/>
      <c r="V295" s="114"/>
      <c r="W295" s="114"/>
      <c r="X295" s="114"/>
      <c r="Y295" s="114"/>
      <c r="Z295" s="114"/>
      <c r="DR295" s="81"/>
    </row>
    <row r="296" spans="1:122" x14ac:dyDescent="0.2">
      <c r="A296" s="90">
        <v>288</v>
      </c>
      <c r="B296" s="87"/>
      <c r="C296" s="87"/>
      <c r="D296" s="87"/>
      <c r="E296" s="87"/>
      <c r="F296" s="87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T296" s="81"/>
      <c r="U296" s="114"/>
      <c r="V296" s="114"/>
      <c r="W296" s="114"/>
      <c r="X296" s="114"/>
      <c r="Y296" s="114"/>
      <c r="Z296" s="114"/>
      <c r="DR296" s="81"/>
    </row>
    <row r="297" spans="1:122" x14ac:dyDescent="0.2">
      <c r="A297" s="90">
        <v>289</v>
      </c>
      <c r="B297" s="87"/>
      <c r="C297" s="87"/>
      <c r="D297" s="87"/>
      <c r="E297" s="87"/>
      <c r="F297" s="87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T297" s="81"/>
      <c r="U297" s="114"/>
      <c r="V297" s="114"/>
      <c r="W297" s="114"/>
      <c r="X297" s="114"/>
      <c r="Y297" s="114"/>
      <c r="Z297" s="114"/>
      <c r="DR297" s="81"/>
    </row>
    <row r="298" spans="1:122" x14ac:dyDescent="0.2">
      <c r="A298" s="90">
        <v>290</v>
      </c>
      <c r="B298" s="87"/>
      <c r="C298" s="87"/>
      <c r="D298" s="87"/>
      <c r="E298" s="87"/>
      <c r="F298" s="87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T298" s="81"/>
      <c r="U298" s="114"/>
      <c r="V298" s="114"/>
      <c r="W298" s="114"/>
      <c r="X298" s="114"/>
      <c r="Y298" s="114"/>
      <c r="Z298" s="114"/>
      <c r="DR298" s="81"/>
    </row>
    <row r="299" spans="1:122" x14ac:dyDescent="0.2">
      <c r="A299" s="90">
        <v>291</v>
      </c>
      <c r="B299" s="87"/>
      <c r="C299" s="87"/>
      <c r="D299" s="87"/>
      <c r="E299" s="87"/>
      <c r="F299" s="87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T299" s="81"/>
      <c r="U299" s="114"/>
      <c r="V299" s="114"/>
      <c r="W299" s="114"/>
      <c r="X299" s="114"/>
      <c r="Y299" s="114"/>
      <c r="Z299" s="114"/>
      <c r="DR299" s="81"/>
    </row>
    <row r="300" spans="1:122" x14ac:dyDescent="0.2">
      <c r="A300" s="90">
        <v>292</v>
      </c>
      <c r="B300" s="87"/>
      <c r="C300" s="87"/>
      <c r="D300" s="87"/>
      <c r="E300" s="87"/>
      <c r="F300" s="87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T300" s="81"/>
      <c r="U300" s="114"/>
      <c r="V300" s="114"/>
      <c r="W300" s="114"/>
      <c r="X300" s="114"/>
      <c r="Y300" s="114"/>
      <c r="Z300" s="114"/>
      <c r="DR300" s="81"/>
    </row>
    <row r="301" spans="1:122" x14ac:dyDescent="0.2">
      <c r="A301" s="90">
        <v>293</v>
      </c>
      <c r="B301" s="87"/>
      <c r="C301" s="87"/>
      <c r="D301" s="87"/>
      <c r="E301" s="87"/>
      <c r="F301" s="87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T301" s="81"/>
      <c r="U301" s="114"/>
      <c r="V301" s="114"/>
      <c r="W301" s="114"/>
      <c r="X301" s="114"/>
      <c r="Y301" s="114"/>
      <c r="Z301" s="114"/>
      <c r="DR301" s="81"/>
    </row>
    <row r="302" spans="1:122" x14ac:dyDescent="0.2">
      <c r="A302" s="90">
        <v>294</v>
      </c>
      <c r="B302" s="87"/>
      <c r="C302" s="87"/>
      <c r="D302" s="87"/>
      <c r="E302" s="87"/>
      <c r="F302" s="87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T302" s="81"/>
      <c r="U302" s="114"/>
      <c r="V302" s="114"/>
      <c r="W302" s="114"/>
      <c r="X302" s="114"/>
      <c r="Y302" s="114"/>
      <c r="Z302" s="114"/>
      <c r="DR302" s="81"/>
    </row>
    <row r="303" spans="1:122" x14ac:dyDescent="0.2">
      <c r="A303" s="90">
        <v>295</v>
      </c>
      <c r="B303" s="87"/>
      <c r="C303" s="87"/>
      <c r="D303" s="87"/>
      <c r="E303" s="87"/>
      <c r="F303" s="87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T303" s="81"/>
      <c r="U303" s="114"/>
      <c r="V303" s="114"/>
      <c r="W303" s="114"/>
      <c r="X303" s="114"/>
      <c r="Y303" s="114"/>
      <c r="Z303" s="114"/>
      <c r="DR303" s="81"/>
    </row>
    <row r="304" spans="1:122" x14ac:dyDescent="0.2">
      <c r="A304" s="90">
        <v>296</v>
      </c>
      <c r="B304" s="87"/>
      <c r="C304" s="87"/>
      <c r="D304" s="87"/>
      <c r="E304" s="87"/>
      <c r="F304" s="87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T304" s="81"/>
      <c r="U304" s="114"/>
      <c r="V304" s="114"/>
      <c r="W304" s="114"/>
      <c r="X304" s="114"/>
      <c r="Y304" s="114"/>
      <c r="Z304" s="114"/>
      <c r="DR304" s="81"/>
    </row>
    <row r="305" spans="1:122" x14ac:dyDescent="0.2">
      <c r="A305" s="90">
        <v>297</v>
      </c>
      <c r="B305" s="87"/>
      <c r="C305" s="87"/>
      <c r="D305" s="87"/>
      <c r="E305" s="87"/>
      <c r="F305" s="87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T305" s="81"/>
      <c r="U305" s="114"/>
      <c r="V305" s="114"/>
      <c r="W305" s="114"/>
      <c r="X305" s="114"/>
      <c r="Y305" s="114"/>
      <c r="Z305" s="114"/>
      <c r="DR305" s="81"/>
    </row>
    <row r="306" spans="1:122" x14ac:dyDescent="0.2">
      <c r="A306" s="90">
        <v>298</v>
      </c>
      <c r="B306" s="87"/>
      <c r="C306" s="87"/>
      <c r="D306" s="87"/>
      <c r="E306" s="87"/>
      <c r="F306" s="87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T306" s="81"/>
      <c r="U306" s="114"/>
      <c r="V306" s="114"/>
      <c r="W306" s="114"/>
      <c r="X306" s="114"/>
      <c r="Y306" s="114"/>
      <c r="Z306" s="114"/>
      <c r="DR306" s="81"/>
    </row>
    <row r="307" spans="1:122" x14ac:dyDescent="0.2">
      <c r="A307" s="90">
        <v>299</v>
      </c>
      <c r="B307" s="87"/>
      <c r="C307" s="87"/>
      <c r="D307" s="87"/>
      <c r="E307" s="87"/>
      <c r="F307" s="87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T307" s="81"/>
      <c r="U307" s="114"/>
      <c r="V307" s="114"/>
      <c r="W307" s="114"/>
      <c r="X307" s="114"/>
      <c r="Y307" s="114"/>
      <c r="Z307" s="114"/>
      <c r="DR307" s="81"/>
    </row>
    <row r="308" spans="1:122" x14ac:dyDescent="0.2">
      <c r="A308" s="90">
        <v>300</v>
      </c>
      <c r="B308" s="87"/>
      <c r="C308" s="87"/>
      <c r="D308" s="87"/>
      <c r="E308" s="87"/>
      <c r="F308" s="87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T308" s="81"/>
      <c r="U308" s="114"/>
      <c r="V308" s="114"/>
      <c r="W308" s="114"/>
      <c r="X308" s="114"/>
      <c r="Y308" s="114"/>
      <c r="Z308" s="114"/>
      <c r="DR308" s="81"/>
    </row>
    <row r="309" spans="1:122" x14ac:dyDescent="0.2">
      <c r="A309" s="90">
        <v>301</v>
      </c>
      <c r="B309" s="87"/>
      <c r="C309" s="87"/>
      <c r="D309" s="87"/>
      <c r="E309" s="87"/>
      <c r="F309" s="87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T309" s="81"/>
      <c r="U309" s="114"/>
      <c r="V309" s="114"/>
      <c r="W309" s="114"/>
      <c r="X309" s="114"/>
      <c r="Y309" s="114"/>
      <c r="Z309" s="114"/>
      <c r="DR309" s="81"/>
    </row>
    <row r="310" spans="1:122" x14ac:dyDescent="0.2">
      <c r="A310" s="90">
        <v>302</v>
      </c>
      <c r="B310" s="87"/>
      <c r="C310" s="87"/>
      <c r="D310" s="87"/>
      <c r="E310" s="87"/>
      <c r="F310" s="87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T310" s="81"/>
      <c r="U310" s="114"/>
      <c r="V310" s="114"/>
      <c r="W310" s="114"/>
      <c r="X310" s="114"/>
      <c r="Y310" s="114"/>
      <c r="Z310" s="114"/>
      <c r="DR310" s="81"/>
    </row>
    <row r="311" spans="1:122" x14ac:dyDescent="0.2">
      <c r="A311" s="90">
        <v>303</v>
      </c>
      <c r="B311" s="87"/>
      <c r="C311" s="87"/>
      <c r="D311" s="87"/>
      <c r="E311" s="87"/>
      <c r="F311" s="87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T311" s="81"/>
      <c r="U311" s="114"/>
      <c r="V311" s="114"/>
      <c r="W311" s="114"/>
      <c r="X311" s="114"/>
      <c r="Y311" s="114"/>
      <c r="Z311" s="114"/>
      <c r="DR311" s="81"/>
    </row>
    <row r="312" spans="1:122" x14ac:dyDescent="0.2">
      <c r="A312" s="90">
        <v>304</v>
      </c>
      <c r="B312" s="87"/>
      <c r="C312" s="87"/>
      <c r="D312" s="87"/>
      <c r="E312" s="87"/>
      <c r="F312" s="87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T312" s="81"/>
      <c r="U312" s="114"/>
      <c r="V312" s="114"/>
      <c r="W312" s="114"/>
      <c r="X312" s="114"/>
      <c r="Y312" s="114"/>
      <c r="Z312" s="114"/>
      <c r="DR312" s="81"/>
    </row>
    <row r="313" spans="1:122" x14ac:dyDescent="0.2">
      <c r="A313" s="90">
        <v>305</v>
      </c>
      <c r="B313" s="87"/>
      <c r="C313" s="87"/>
      <c r="D313" s="87"/>
      <c r="E313" s="87"/>
      <c r="F313" s="87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T313" s="81"/>
      <c r="U313" s="114"/>
      <c r="V313" s="114"/>
      <c r="W313" s="114"/>
      <c r="X313" s="114"/>
      <c r="Y313" s="114"/>
      <c r="Z313" s="114"/>
      <c r="DR313" s="81"/>
    </row>
    <row r="314" spans="1:122" x14ac:dyDescent="0.2">
      <c r="A314" s="90">
        <v>306</v>
      </c>
      <c r="B314" s="87"/>
      <c r="C314" s="87"/>
      <c r="D314" s="87"/>
      <c r="E314" s="87"/>
      <c r="F314" s="87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T314" s="81"/>
      <c r="U314" s="114"/>
      <c r="V314" s="114"/>
      <c r="W314" s="114"/>
      <c r="X314" s="114"/>
      <c r="Y314" s="114"/>
      <c r="Z314" s="114"/>
      <c r="DR314" s="81"/>
    </row>
    <row r="315" spans="1:122" x14ac:dyDescent="0.2">
      <c r="A315" s="90">
        <v>307</v>
      </c>
      <c r="B315" s="87"/>
      <c r="C315" s="87"/>
      <c r="D315" s="87"/>
      <c r="E315" s="87"/>
      <c r="F315" s="87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T315" s="81"/>
      <c r="U315" s="114"/>
      <c r="V315" s="114"/>
      <c r="W315" s="114"/>
      <c r="X315" s="114"/>
      <c r="Y315" s="114"/>
      <c r="Z315" s="114"/>
      <c r="DR315" s="81"/>
    </row>
    <row r="316" spans="1:122" x14ac:dyDescent="0.2">
      <c r="A316" s="90">
        <v>308</v>
      </c>
      <c r="B316" s="87"/>
      <c r="C316" s="87"/>
      <c r="D316" s="87"/>
      <c r="E316" s="87"/>
      <c r="F316" s="87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T316" s="81"/>
      <c r="U316" s="114"/>
      <c r="V316" s="114"/>
      <c r="W316" s="114"/>
      <c r="X316" s="114"/>
      <c r="Y316" s="114"/>
      <c r="Z316" s="114"/>
      <c r="DR316" s="81"/>
    </row>
    <row r="317" spans="1:122" x14ac:dyDescent="0.2">
      <c r="A317" s="90">
        <v>309</v>
      </c>
      <c r="B317" s="87"/>
      <c r="C317" s="87"/>
      <c r="D317" s="87"/>
      <c r="E317" s="87"/>
      <c r="F317" s="87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T317" s="81"/>
      <c r="U317" s="114"/>
      <c r="V317" s="114"/>
      <c r="W317" s="114"/>
      <c r="X317" s="114"/>
      <c r="Y317" s="114"/>
      <c r="Z317" s="114"/>
      <c r="DR317" s="81"/>
    </row>
    <row r="318" spans="1:122" x14ac:dyDescent="0.2">
      <c r="A318" s="90">
        <v>310</v>
      </c>
      <c r="B318" s="87"/>
      <c r="C318" s="87"/>
      <c r="D318" s="87"/>
      <c r="E318" s="87"/>
      <c r="F318" s="87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T318" s="81"/>
      <c r="U318" s="114"/>
      <c r="V318" s="114"/>
      <c r="W318" s="114"/>
      <c r="X318" s="114"/>
      <c r="Y318" s="114"/>
      <c r="Z318" s="114"/>
      <c r="DR318" s="81"/>
    </row>
    <row r="319" spans="1:122" x14ac:dyDescent="0.2">
      <c r="A319" s="90">
        <v>311</v>
      </c>
      <c r="B319" s="87"/>
      <c r="C319" s="87"/>
      <c r="D319" s="87"/>
      <c r="E319" s="87"/>
      <c r="F319" s="87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T319" s="81"/>
      <c r="U319" s="114"/>
      <c r="V319" s="114"/>
      <c r="W319" s="114"/>
      <c r="X319" s="114"/>
      <c r="Y319" s="114"/>
      <c r="Z319" s="114"/>
      <c r="DR319" s="81"/>
    </row>
    <row r="320" spans="1:122" x14ac:dyDescent="0.2">
      <c r="A320" s="90">
        <v>312</v>
      </c>
      <c r="B320" s="87"/>
      <c r="C320" s="87"/>
      <c r="D320" s="87"/>
      <c r="E320" s="87"/>
      <c r="F320" s="87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T320" s="81"/>
      <c r="U320" s="114"/>
      <c r="V320" s="114"/>
      <c r="W320" s="114"/>
      <c r="X320" s="114"/>
      <c r="Y320" s="114"/>
      <c r="Z320" s="114"/>
      <c r="DR320" s="81"/>
    </row>
    <row r="321" spans="1:122" x14ac:dyDescent="0.2">
      <c r="A321" s="90">
        <v>313</v>
      </c>
      <c r="B321" s="87"/>
      <c r="C321" s="87"/>
      <c r="D321" s="87"/>
      <c r="E321" s="87"/>
      <c r="F321" s="87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T321" s="81"/>
      <c r="U321" s="114"/>
      <c r="V321" s="114"/>
      <c r="W321" s="114"/>
      <c r="X321" s="114"/>
      <c r="Y321" s="114"/>
      <c r="Z321" s="114"/>
      <c r="DR321" s="81"/>
    </row>
    <row r="322" spans="1:122" x14ac:dyDescent="0.2">
      <c r="A322" s="90">
        <v>314</v>
      </c>
      <c r="B322" s="87"/>
      <c r="C322" s="87"/>
      <c r="D322" s="87"/>
      <c r="E322" s="87"/>
      <c r="F322" s="87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T322" s="81"/>
      <c r="U322" s="114"/>
      <c r="V322" s="114"/>
      <c r="W322" s="114"/>
      <c r="X322" s="114"/>
      <c r="Y322" s="114"/>
      <c r="Z322" s="114"/>
      <c r="DR322" s="81"/>
    </row>
    <row r="323" spans="1:122" x14ac:dyDescent="0.2">
      <c r="A323" s="90">
        <v>315</v>
      </c>
      <c r="B323" s="87"/>
      <c r="C323" s="87"/>
      <c r="D323" s="87"/>
      <c r="E323" s="87"/>
      <c r="F323" s="87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T323" s="81"/>
      <c r="U323" s="114"/>
      <c r="V323" s="114"/>
      <c r="W323" s="114"/>
      <c r="X323" s="114"/>
      <c r="Y323" s="114"/>
      <c r="Z323" s="114"/>
      <c r="DR323" s="81"/>
    </row>
    <row r="324" spans="1:122" x14ac:dyDescent="0.2">
      <c r="A324" s="90">
        <v>316</v>
      </c>
      <c r="B324" s="87"/>
      <c r="C324" s="87"/>
      <c r="D324" s="87"/>
      <c r="E324" s="87"/>
      <c r="F324" s="87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T324" s="81"/>
      <c r="U324" s="114"/>
      <c r="V324" s="114"/>
      <c r="W324" s="114"/>
      <c r="X324" s="114"/>
      <c r="Y324" s="114"/>
      <c r="Z324" s="114"/>
      <c r="DR324" s="81"/>
    </row>
    <row r="325" spans="1:122" x14ac:dyDescent="0.2">
      <c r="A325" s="90">
        <v>317</v>
      </c>
      <c r="B325" s="87"/>
      <c r="C325" s="87"/>
      <c r="D325" s="87"/>
      <c r="E325" s="87"/>
      <c r="F325" s="87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T325" s="81"/>
      <c r="U325" s="114"/>
      <c r="V325" s="114"/>
      <c r="W325" s="114"/>
      <c r="X325" s="114"/>
      <c r="Y325" s="114"/>
      <c r="Z325" s="114"/>
      <c r="DR325" s="81"/>
    </row>
    <row r="326" spans="1:122" x14ac:dyDescent="0.2">
      <c r="A326" s="90">
        <v>318</v>
      </c>
      <c r="B326" s="87"/>
      <c r="C326" s="87"/>
      <c r="D326" s="87"/>
      <c r="E326" s="87"/>
      <c r="F326" s="87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T326" s="81"/>
      <c r="U326" s="114"/>
      <c r="V326" s="114"/>
      <c r="W326" s="114"/>
      <c r="X326" s="114"/>
      <c r="Y326" s="114"/>
      <c r="Z326" s="114"/>
      <c r="DR326" s="81"/>
    </row>
    <row r="327" spans="1:122" x14ac:dyDescent="0.2">
      <c r="A327" s="90">
        <v>319</v>
      </c>
      <c r="B327" s="87"/>
      <c r="C327" s="87"/>
      <c r="D327" s="87"/>
      <c r="E327" s="87"/>
      <c r="F327" s="87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T327" s="81"/>
      <c r="U327" s="114"/>
      <c r="V327" s="114"/>
      <c r="W327" s="114"/>
      <c r="X327" s="114"/>
      <c r="Y327" s="114"/>
      <c r="Z327" s="114"/>
      <c r="DR327" s="81"/>
    </row>
    <row r="328" spans="1:122" x14ac:dyDescent="0.2">
      <c r="A328" s="90">
        <v>320</v>
      </c>
      <c r="B328" s="87"/>
      <c r="C328" s="87"/>
      <c r="D328" s="87"/>
      <c r="E328" s="87"/>
      <c r="F328" s="87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T328" s="81"/>
      <c r="U328" s="114"/>
      <c r="V328" s="114"/>
      <c r="W328" s="114"/>
      <c r="X328" s="114"/>
      <c r="Y328" s="114"/>
      <c r="Z328" s="114"/>
      <c r="DR328" s="81"/>
    </row>
    <row r="329" spans="1:122" x14ac:dyDescent="0.2">
      <c r="A329" s="90">
        <v>321</v>
      </c>
      <c r="B329" s="87"/>
      <c r="C329" s="87"/>
      <c r="D329" s="87"/>
      <c r="E329" s="87"/>
      <c r="F329" s="87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T329" s="81"/>
      <c r="U329" s="114"/>
      <c r="V329" s="114"/>
      <c r="W329" s="114"/>
      <c r="X329" s="114"/>
      <c r="Y329" s="114"/>
      <c r="Z329" s="114"/>
      <c r="DR329" s="81"/>
    </row>
    <row r="330" spans="1:122" x14ac:dyDescent="0.2">
      <c r="A330" s="90">
        <v>322</v>
      </c>
      <c r="B330" s="87"/>
      <c r="C330" s="87"/>
      <c r="D330" s="87"/>
      <c r="E330" s="87"/>
      <c r="F330" s="87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T330" s="81"/>
      <c r="U330" s="114"/>
      <c r="V330" s="114"/>
      <c r="W330" s="114"/>
      <c r="X330" s="114"/>
      <c r="Y330" s="114"/>
      <c r="Z330" s="114"/>
      <c r="DR330" s="81"/>
    </row>
    <row r="331" spans="1:122" x14ac:dyDescent="0.2">
      <c r="A331" s="90">
        <v>323</v>
      </c>
      <c r="B331" s="87"/>
      <c r="C331" s="87"/>
      <c r="D331" s="87"/>
      <c r="E331" s="87"/>
      <c r="F331" s="87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T331" s="81"/>
      <c r="U331" s="114"/>
      <c r="V331" s="114"/>
      <c r="W331" s="114"/>
      <c r="X331" s="114"/>
      <c r="Y331" s="114"/>
      <c r="Z331" s="114"/>
      <c r="DR331" s="81"/>
    </row>
    <row r="332" spans="1:122" x14ac:dyDescent="0.2">
      <c r="A332" s="90">
        <v>324</v>
      </c>
      <c r="B332" s="87"/>
      <c r="C332" s="87"/>
      <c r="D332" s="87"/>
      <c r="E332" s="87"/>
      <c r="F332" s="87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T332" s="81"/>
      <c r="U332" s="114"/>
      <c r="V332" s="114"/>
      <c r="W332" s="114"/>
      <c r="X332" s="114"/>
      <c r="Y332" s="114"/>
      <c r="Z332" s="114"/>
      <c r="DR332" s="81"/>
    </row>
    <row r="333" spans="1:122" x14ac:dyDescent="0.2">
      <c r="A333" s="90">
        <v>325</v>
      </c>
      <c r="B333" s="87"/>
      <c r="C333" s="87"/>
      <c r="D333" s="87"/>
      <c r="E333" s="87"/>
      <c r="F333" s="87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T333" s="81"/>
      <c r="U333" s="114"/>
      <c r="V333" s="114"/>
      <c r="W333" s="114"/>
      <c r="X333" s="114"/>
      <c r="Y333" s="114"/>
      <c r="Z333" s="114"/>
      <c r="DR333" s="81"/>
    </row>
    <row r="334" spans="1:122" x14ac:dyDescent="0.2">
      <c r="A334" s="90">
        <v>326</v>
      </c>
      <c r="B334" s="87"/>
      <c r="C334" s="87"/>
      <c r="D334" s="87"/>
      <c r="E334" s="87"/>
      <c r="F334" s="87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T334" s="81"/>
      <c r="U334" s="114"/>
      <c r="V334" s="114"/>
      <c r="W334" s="114"/>
      <c r="X334" s="114"/>
      <c r="Y334" s="114"/>
      <c r="Z334" s="114"/>
      <c r="DR334" s="81"/>
    </row>
    <row r="335" spans="1:122" x14ac:dyDescent="0.2">
      <c r="A335" s="90">
        <v>327</v>
      </c>
      <c r="B335" s="87"/>
      <c r="C335" s="87"/>
      <c r="D335" s="87"/>
      <c r="E335" s="87"/>
      <c r="F335" s="87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T335" s="81"/>
      <c r="U335" s="114"/>
      <c r="V335" s="114"/>
      <c r="W335" s="114"/>
      <c r="X335" s="114"/>
      <c r="Y335" s="114"/>
      <c r="Z335" s="114"/>
      <c r="DR335" s="81"/>
    </row>
    <row r="336" spans="1:122" x14ac:dyDescent="0.2">
      <c r="A336" s="90">
        <v>328</v>
      </c>
      <c r="B336" s="87"/>
      <c r="C336" s="87"/>
      <c r="D336" s="87"/>
      <c r="E336" s="87"/>
      <c r="F336" s="87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T336" s="81"/>
      <c r="U336" s="114"/>
      <c r="V336" s="114"/>
      <c r="W336" s="114"/>
      <c r="X336" s="114"/>
      <c r="Y336" s="114"/>
      <c r="Z336" s="114"/>
      <c r="DR336" s="81"/>
    </row>
    <row r="337" spans="1:122" x14ac:dyDescent="0.2">
      <c r="A337" s="90">
        <v>329</v>
      </c>
      <c r="B337" s="87"/>
      <c r="C337" s="87"/>
      <c r="D337" s="87"/>
      <c r="E337" s="87"/>
      <c r="F337" s="87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T337" s="81"/>
      <c r="U337" s="114"/>
      <c r="V337" s="114"/>
      <c r="W337" s="114"/>
      <c r="X337" s="114"/>
      <c r="Y337" s="114"/>
      <c r="Z337" s="114"/>
      <c r="DR337" s="81"/>
    </row>
    <row r="338" spans="1:122" x14ac:dyDescent="0.2">
      <c r="A338" s="90">
        <v>330</v>
      </c>
      <c r="B338" s="87"/>
      <c r="C338" s="87"/>
      <c r="D338" s="87"/>
      <c r="E338" s="87"/>
      <c r="F338" s="87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T338" s="81"/>
      <c r="U338" s="114"/>
      <c r="V338" s="114"/>
      <c r="W338" s="114"/>
      <c r="X338" s="114"/>
      <c r="Y338" s="114"/>
      <c r="Z338" s="114"/>
      <c r="DR338" s="81"/>
    </row>
    <row r="339" spans="1:122" x14ac:dyDescent="0.2">
      <c r="A339" s="90">
        <v>331</v>
      </c>
      <c r="B339" s="87"/>
      <c r="C339" s="87"/>
      <c r="D339" s="87"/>
      <c r="E339" s="87"/>
      <c r="F339" s="87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T339" s="81"/>
      <c r="U339" s="114"/>
      <c r="V339" s="114"/>
      <c r="W339" s="114"/>
      <c r="X339" s="114"/>
      <c r="Y339" s="114"/>
      <c r="Z339" s="114"/>
      <c r="DR339" s="81"/>
    </row>
    <row r="340" spans="1:122" x14ac:dyDescent="0.2">
      <c r="A340" s="90">
        <v>332</v>
      </c>
      <c r="B340" s="87"/>
      <c r="C340" s="87"/>
      <c r="D340" s="87"/>
      <c r="E340" s="87"/>
      <c r="F340" s="87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T340" s="81"/>
      <c r="U340" s="114"/>
      <c r="V340" s="114"/>
      <c r="W340" s="114"/>
      <c r="X340" s="114"/>
      <c r="Y340" s="114"/>
      <c r="Z340" s="114"/>
      <c r="DR340" s="81"/>
    </row>
    <row r="341" spans="1:122" x14ac:dyDescent="0.2">
      <c r="A341" s="90">
        <v>333</v>
      </c>
      <c r="B341" s="87"/>
      <c r="C341" s="87"/>
      <c r="D341" s="87"/>
      <c r="E341" s="87"/>
      <c r="F341" s="87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T341" s="81"/>
      <c r="U341" s="114"/>
      <c r="V341" s="114"/>
      <c r="W341" s="114"/>
      <c r="X341" s="114"/>
      <c r="Y341" s="114"/>
      <c r="Z341" s="114"/>
      <c r="DR341" s="81"/>
    </row>
    <row r="342" spans="1:122" x14ac:dyDescent="0.2">
      <c r="A342" s="90">
        <v>334</v>
      </c>
      <c r="B342" s="87"/>
      <c r="C342" s="87"/>
      <c r="D342" s="87"/>
      <c r="E342" s="87"/>
      <c r="F342" s="87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T342" s="81"/>
      <c r="U342" s="114"/>
      <c r="V342" s="114"/>
      <c r="W342" s="114"/>
      <c r="X342" s="114"/>
      <c r="Y342" s="114"/>
      <c r="Z342" s="114"/>
      <c r="DR342" s="81"/>
    </row>
    <row r="343" spans="1:122" x14ac:dyDescent="0.2">
      <c r="A343" s="90">
        <v>335</v>
      </c>
      <c r="B343" s="87"/>
      <c r="C343" s="87"/>
      <c r="D343" s="87"/>
      <c r="E343" s="87"/>
      <c r="F343" s="87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T343" s="81"/>
      <c r="U343" s="114"/>
      <c r="V343" s="114"/>
      <c r="W343" s="114"/>
      <c r="X343" s="114"/>
      <c r="Y343" s="114"/>
      <c r="Z343" s="114"/>
      <c r="DR343" s="81"/>
    </row>
    <row r="344" spans="1:122" x14ac:dyDescent="0.2">
      <c r="A344" s="90">
        <v>336</v>
      </c>
      <c r="B344" s="87"/>
      <c r="C344" s="87"/>
      <c r="D344" s="87"/>
      <c r="E344" s="87"/>
      <c r="F344" s="87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T344" s="81"/>
      <c r="U344" s="114"/>
      <c r="V344" s="114"/>
      <c r="W344" s="114"/>
      <c r="X344" s="114"/>
      <c r="Y344" s="114"/>
      <c r="Z344" s="114"/>
      <c r="DR344" s="81"/>
    </row>
    <row r="345" spans="1:122" x14ac:dyDescent="0.2">
      <c r="A345" s="90">
        <v>337</v>
      </c>
      <c r="B345" s="87"/>
      <c r="C345" s="87"/>
      <c r="D345" s="87"/>
      <c r="E345" s="87"/>
      <c r="F345" s="87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T345" s="81"/>
      <c r="U345" s="114"/>
      <c r="V345" s="114"/>
      <c r="W345" s="114"/>
      <c r="X345" s="114"/>
      <c r="Y345" s="114"/>
      <c r="Z345" s="114"/>
      <c r="DR345" s="81"/>
    </row>
    <row r="346" spans="1:122" x14ac:dyDescent="0.2">
      <c r="A346" s="90">
        <v>338</v>
      </c>
      <c r="B346" s="87"/>
      <c r="C346" s="87"/>
      <c r="D346" s="87"/>
      <c r="E346" s="87"/>
      <c r="F346" s="87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T346" s="81"/>
      <c r="U346" s="114"/>
      <c r="V346" s="114"/>
      <c r="W346" s="114"/>
      <c r="X346" s="114"/>
      <c r="Y346" s="114"/>
      <c r="Z346" s="114"/>
      <c r="DR346" s="81"/>
    </row>
    <row r="347" spans="1:122" x14ac:dyDescent="0.2">
      <c r="A347" s="90">
        <v>339</v>
      </c>
      <c r="B347" s="87"/>
      <c r="C347" s="87"/>
      <c r="D347" s="87"/>
      <c r="E347" s="87"/>
      <c r="F347" s="87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T347" s="81"/>
      <c r="U347" s="114"/>
      <c r="V347" s="114"/>
      <c r="W347" s="114"/>
      <c r="X347" s="114"/>
      <c r="Y347" s="114"/>
      <c r="Z347" s="114"/>
      <c r="DR347" s="81"/>
    </row>
    <row r="348" spans="1:122" x14ac:dyDescent="0.2">
      <c r="A348" s="90">
        <v>340</v>
      </c>
      <c r="B348" s="87"/>
      <c r="C348" s="87"/>
      <c r="D348" s="87"/>
      <c r="E348" s="87"/>
      <c r="F348" s="87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T348" s="81"/>
      <c r="U348" s="114"/>
      <c r="V348" s="114"/>
      <c r="W348" s="114"/>
      <c r="X348" s="114"/>
      <c r="Y348" s="114"/>
      <c r="Z348" s="114"/>
      <c r="DR348" s="81"/>
    </row>
    <row r="349" spans="1:122" x14ac:dyDescent="0.2">
      <c r="A349" s="90">
        <v>341</v>
      </c>
      <c r="B349" s="87"/>
      <c r="C349" s="87"/>
      <c r="D349" s="87"/>
      <c r="E349" s="87"/>
      <c r="F349" s="87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T349" s="81"/>
      <c r="U349" s="114"/>
      <c r="V349" s="114"/>
      <c r="W349" s="114"/>
      <c r="X349" s="114"/>
      <c r="Y349" s="114"/>
      <c r="Z349" s="114"/>
      <c r="DR349" s="81"/>
    </row>
    <row r="350" spans="1:122" x14ac:dyDescent="0.2">
      <c r="A350" s="90">
        <v>342</v>
      </c>
      <c r="B350" s="87"/>
      <c r="C350" s="87"/>
      <c r="D350" s="87"/>
      <c r="E350" s="87"/>
      <c r="F350" s="87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T350" s="81"/>
      <c r="U350" s="114"/>
      <c r="V350" s="114"/>
      <c r="W350" s="114"/>
      <c r="X350" s="114"/>
      <c r="Y350" s="114"/>
      <c r="Z350" s="114"/>
      <c r="DR350" s="81"/>
    </row>
    <row r="351" spans="1:122" x14ac:dyDescent="0.2">
      <c r="A351" s="90">
        <v>343</v>
      </c>
      <c r="B351" s="87"/>
      <c r="C351" s="87"/>
      <c r="D351" s="87"/>
      <c r="E351" s="87"/>
      <c r="F351" s="87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T351" s="81"/>
      <c r="U351" s="114"/>
      <c r="V351" s="114"/>
      <c r="W351" s="114"/>
      <c r="X351" s="114"/>
      <c r="Y351" s="114"/>
      <c r="Z351" s="114"/>
      <c r="DR351" s="81"/>
    </row>
    <row r="352" spans="1:122" x14ac:dyDescent="0.2">
      <c r="A352" s="90">
        <v>344</v>
      </c>
      <c r="B352" s="87"/>
      <c r="C352" s="87"/>
      <c r="D352" s="87"/>
      <c r="E352" s="87"/>
      <c r="F352" s="87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T352" s="81"/>
      <c r="U352" s="114"/>
      <c r="V352" s="114"/>
      <c r="W352" s="114"/>
      <c r="X352" s="114"/>
      <c r="Y352" s="114"/>
      <c r="Z352" s="114"/>
      <c r="DR352" s="81"/>
    </row>
    <row r="353" spans="1:122" x14ac:dyDescent="0.2">
      <c r="A353" s="90">
        <v>345</v>
      </c>
      <c r="B353" s="87"/>
      <c r="C353" s="87"/>
      <c r="D353" s="87"/>
      <c r="E353" s="87"/>
      <c r="F353" s="87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T353" s="81"/>
      <c r="U353" s="114"/>
      <c r="V353" s="114"/>
      <c r="W353" s="114"/>
      <c r="X353" s="114"/>
      <c r="Y353" s="114"/>
      <c r="Z353" s="114"/>
      <c r="DR353" s="81"/>
    </row>
    <row r="354" spans="1:122" x14ac:dyDescent="0.2">
      <c r="A354" s="90">
        <v>346</v>
      </c>
      <c r="B354" s="87"/>
      <c r="C354" s="87"/>
      <c r="D354" s="87"/>
      <c r="E354" s="87"/>
      <c r="F354" s="87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T354" s="81"/>
      <c r="U354" s="114"/>
      <c r="V354" s="114"/>
      <c r="W354" s="114"/>
      <c r="X354" s="114"/>
      <c r="Y354" s="114"/>
      <c r="Z354" s="114"/>
      <c r="DR354" s="81"/>
    </row>
    <row r="355" spans="1:122" x14ac:dyDescent="0.2">
      <c r="A355" s="90">
        <v>347</v>
      </c>
      <c r="B355" s="87"/>
      <c r="C355" s="87"/>
      <c r="D355" s="87"/>
      <c r="E355" s="87"/>
      <c r="F355" s="87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T355" s="81"/>
      <c r="U355" s="114"/>
      <c r="V355" s="114"/>
      <c r="W355" s="114"/>
      <c r="X355" s="114"/>
      <c r="Y355" s="114"/>
      <c r="Z355" s="114"/>
      <c r="DR355" s="81"/>
    </row>
    <row r="356" spans="1:122" x14ac:dyDescent="0.2">
      <c r="A356" s="90">
        <v>348</v>
      </c>
      <c r="B356" s="87"/>
      <c r="C356" s="87"/>
      <c r="D356" s="87"/>
      <c r="E356" s="87"/>
      <c r="F356" s="87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T356" s="81"/>
      <c r="U356" s="114"/>
      <c r="V356" s="114"/>
      <c r="W356" s="114"/>
      <c r="X356" s="114"/>
      <c r="Y356" s="114"/>
      <c r="Z356" s="114"/>
      <c r="DR356" s="81"/>
    </row>
    <row r="357" spans="1:122" x14ac:dyDescent="0.2">
      <c r="A357" s="90">
        <v>349</v>
      </c>
      <c r="B357" s="87"/>
      <c r="C357" s="87"/>
      <c r="D357" s="87"/>
      <c r="E357" s="87"/>
      <c r="F357" s="87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T357" s="81"/>
      <c r="U357" s="114"/>
      <c r="V357" s="114"/>
      <c r="W357" s="114"/>
      <c r="X357" s="114"/>
      <c r="Y357" s="114"/>
      <c r="Z357" s="114"/>
      <c r="DR357" s="81"/>
    </row>
    <row r="358" spans="1:122" x14ac:dyDescent="0.2">
      <c r="A358" s="90">
        <v>350</v>
      </c>
      <c r="B358" s="87"/>
      <c r="C358" s="87"/>
      <c r="D358" s="87"/>
      <c r="E358" s="87"/>
      <c r="F358" s="87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T358" s="81"/>
      <c r="U358" s="114"/>
      <c r="V358" s="114"/>
      <c r="W358" s="114"/>
      <c r="X358" s="114"/>
      <c r="Y358" s="114"/>
      <c r="Z358" s="114"/>
      <c r="DR358" s="81"/>
    </row>
    <row r="359" spans="1:122" x14ac:dyDescent="0.2">
      <c r="A359" s="90">
        <v>351</v>
      </c>
      <c r="B359" s="87"/>
      <c r="C359" s="87"/>
      <c r="D359" s="87"/>
      <c r="E359" s="87"/>
      <c r="F359" s="87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T359" s="81"/>
      <c r="U359" s="114"/>
      <c r="V359" s="114"/>
      <c r="W359" s="114"/>
      <c r="X359" s="114"/>
      <c r="Y359" s="114"/>
      <c r="Z359" s="114"/>
      <c r="DR359" s="81"/>
    </row>
    <row r="360" spans="1:122" x14ac:dyDescent="0.2">
      <c r="A360" s="90">
        <v>352</v>
      </c>
      <c r="B360" s="87"/>
      <c r="C360" s="87"/>
      <c r="D360" s="87"/>
      <c r="E360" s="87"/>
      <c r="F360" s="87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T360" s="81"/>
      <c r="U360" s="114"/>
      <c r="V360" s="114"/>
      <c r="W360" s="114"/>
      <c r="X360" s="114"/>
      <c r="Y360" s="114"/>
      <c r="Z360" s="114"/>
      <c r="DR360" s="81"/>
    </row>
    <row r="361" spans="1:122" x14ac:dyDescent="0.2">
      <c r="A361" s="90">
        <v>353</v>
      </c>
      <c r="B361" s="87"/>
      <c r="C361" s="87"/>
      <c r="D361" s="87"/>
      <c r="E361" s="87"/>
      <c r="F361" s="87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T361" s="81"/>
      <c r="U361" s="114"/>
      <c r="V361" s="114"/>
      <c r="W361" s="114"/>
      <c r="X361" s="114"/>
      <c r="Y361" s="114"/>
      <c r="Z361" s="114"/>
      <c r="DR361" s="81"/>
    </row>
    <row r="362" spans="1:122" x14ac:dyDescent="0.2">
      <c r="A362" s="90">
        <v>354</v>
      </c>
      <c r="B362" s="87"/>
      <c r="C362" s="87"/>
      <c r="D362" s="87"/>
      <c r="E362" s="87"/>
      <c r="F362" s="87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T362" s="81"/>
      <c r="U362" s="114"/>
      <c r="V362" s="114"/>
      <c r="W362" s="114"/>
      <c r="X362" s="114"/>
      <c r="Y362" s="114"/>
      <c r="Z362" s="114"/>
      <c r="DR362" s="81"/>
    </row>
    <row r="363" spans="1:122" x14ac:dyDescent="0.2">
      <c r="A363" s="90">
        <v>355</v>
      </c>
      <c r="B363" s="87"/>
      <c r="C363" s="87"/>
      <c r="D363" s="87"/>
      <c r="E363" s="87"/>
      <c r="F363" s="87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T363" s="81"/>
      <c r="U363" s="114"/>
      <c r="V363" s="114"/>
      <c r="W363" s="114"/>
      <c r="X363" s="114"/>
      <c r="Y363" s="114"/>
      <c r="Z363" s="114"/>
      <c r="DR363" s="81"/>
    </row>
    <row r="364" spans="1:122" x14ac:dyDescent="0.2">
      <c r="A364" s="90">
        <v>356</v>
      </c>
      <c r="B364" s="87"/>
      <c r="C364" s="87"/>
      <c r="D364" s="87"/>
      <c r="E364" s="87"/>
      <c r="F364" s="87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T364" s="81"/>
      <c r="U364" s="114"/>
      <c r="V364" s="114"/>
      <c r="W364" s="114"/>
      <c r="X364" s="114"/>
      <c r="Y364" s="114"/>
      <c r="Z364" s="114"/>
      <c r="DR364" s="81"/>
    </row>
    <row r="365" spans="1:122" x14ac:dyDescent="0.2">
      <c r="A365" s="90">
        <v>357</v>
      </c>
      <c r="B365" s="87"/>
      <c r="C365" s="87"/>
      <c r="D365" s="87"/>
      <c r="E365" s="87"/>
      <c r="F365" s="87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T365" s="81"/>
      <c r="U365" s="114"/>
      <c r="V365" s="114"/>
      <c r="W365" s="114"/>
      <c r="X365" s="114"/>
      <c r="Y365" s="114"/>
      <c r="Z365" s="114"/>
      <c r="DR365" s="81"/>
    </row>
    <row r="366" spans="1:122" x14ac:dyDescent="0.2">
      <c r="A366" s="90">
        <v>358</v>
      </c>
      <c r="B366" s="87"/>
      <c r="C366" s="87"/>
      <c r="D366" s="87"/>
      <c r="E366" s="87"/>
      <c r="F366" s="87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T366" s="81"/>
      <c r="U366" s="114"/>
      <c r="V366" s="114"/>
      <c r="W366" s="114"/>
      <c r="X366" s="114"/>
      <c r="Y366" s="114"/>
      <c r="Z366" s="114"/>
      <c r="DR366" s="81"/>
    </row>
    <row r="367" spans="1:122" x14ac:dyDescent="0.2">
      <c r="A367" s="90">
        <v>359</v>
      </c>
      <c r="B367" s="87"/>
      <c r="C367" s="87"/>
      <c r="D367" s="87"/>
      <c r="E367" s="87"/>
      <c r="F367" s="87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T367" s="81"/>
      <c r="U367" s="114"/>
      <c r="V367" s="114"/>
      <c r="W367" s="114"/>
      <c r="X367" s="114"/>
      <c r="Y367" s="114"/>
      <c r="Z367" s="114"/>
      <c r="DR367" s="81"/>
    </row>
    <row r="368" spans="1:122" x14ac:dyDescent="0.2">
      <c r="A368" s="90">
        <v>360</v>
      </c>
      <c r="B368" s="87"/>
      <c r="C368" s="87"/>
      <c r="D368" s="87"/>
      <c r="E368" s="87"/>
      <c r="F368" s="87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T368" s="81"/>
      <c r="U368" s="114"/>
      <c r="V368" s="114"/>
      <c r="W368" s="114"/>
      <c r="X368" s="114"/>
      <c r="Y368" s="114"/>
      <c r="Z368" s="114"/>
      <c r="DR368" s="81"/>
    </row>
    <row r="369" spans="1:122" x14ac:dyDescent="0.2">
      <c r="A369" s="90">
        <v>361</v>
      </c>
      <c r="B369" s="87"/>
      <c r="C369" s="87"/>
      <c r="D369" s="87"/>
      <c r="E369" s="87"/>
      <c r="F369" s="87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T369" s="81"/>
      <c r="U369" s="114"/>
      <c r="V369" s="114"/>
      <c r="W369" s="114"/>
      <c r="X369" s="114"/>
      <c r="Y369" s="114"/>
      <c r="Z369" s="114"/>
      <c r="DR369" s="81"/>
    </row>
    <row r="370" spans="1:122" x14ac:dyDescent="0.2">
      <c r="A370" s="90">
        <v>362</v>
      </c>
      <c r="B370" s="87"/>
      <c r="C370" s="87"/>
      <c r="D370" s="87"/>
      <c r="E370" s="87"/>
      <c r="F370" s="87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T370" s="81"/>
      <c r="U370" s="114"/>
      <c r="V370" s="114"/>
      <c r="W370" s="114"/>
      <c r="X370" s="114"/>
      <c r="Y370" s="114"/>
      <c r="Z370" s="114"/>
      <c r="DR370" s="81"/>
    </row>
    <row r="371" spans="1:122" x14ac:dyDescent="0.2">
      <c r="A371" s="90">
        <v>363</v>
      </c>
      <c r="B371" s="87"/>
      <c r="C371" s="87"/>
      <c r="D371" s="87"/>
      <c r="E371" s="87"/>
      <c r="F371" s="87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T371" s="81"/>
      <c r="U371" s="114"/>
      <c r="V371" s="114"/>
      <c r="W371" s="114"/>
      <c r="X371" s="114"/>
      <c r="Y371" s="114"/>
      <c r="Z371" s="114"/>
      <c r="DR371" s="81"/>
    </row>
    <row r="372" spans="1:122" x14ac:dyDescent="0.2">
      <c r="A372" s="90">
        <v>364</v>
      </c>
      <c r="B372" s="87"/>
      <c r="C372" s="87"/>
      <c r="D372" s="87"/>
      <c r="E372" s="87"/>
      <c r="F372" s="87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T372" s="81"/>
      <c r="U372" s="114"/>
      <c r="V372" s="114"/>
      <c r="W372" s="114"/>
      <c r="X372" s="114"/>
      <c r="Y372" s="114"/>
      <c r="Z372" s="114"/>
      <c r="DR372" s="81"/>
    </row>
    <row r="373" spans="1:122" x14ac:dyDescent="0.2">
      <c r="A373" s="90">
        <v>365</v>
      </c>
      <c r="B373" s="87"/>
      <c r="C373" s="87"/>
      <c r="D373" s="87"/>
      <c r="E373" s="87"/>
      <c r="F373" s="87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T373" s="81"/>
      <c r="U373" s="114"/>
      <c r="V373" s="114"/>
      <c r="W373" s="114"/>
      <c r="X373" s="114"/>
      <c r="Y373" s="114"/>
      <c r="Z373" s="114"/>
      <c r="DR373" s="81"/>
    </row>
    <row r="374" spans="1:122" x14ac:dyDescent="0.2">
      <c r="A374" s="90">
        <v>366</v>
      </c>
      <c r="B374" s="87"/>
      <c r="C374" s="87"/>
      <c r="D374" s="87"/>
      <c r="E374" s="87"/>
      <c r="F374" s="87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T374" s="81"/>
      <c r="U374" s="114"/>
      <c r="V374" s="114"/>
      <c r="W374" s="114"/>
      <c r="X374" s="114"/>
      <c r="Y374" s="114"/>
      <c r="Z374" s="114"/>
      <c r="DR374" s="81"/>
    </row>
    <row r="375" spans="1:122" x14ac:dyDescent="0.2">
      <c r="A375" s="90">
        <v>367</v>
      </c>
      <c r="B375" s="87"/>
      <c r="C375" s="87"/>
      <c r="D375" s="87"/>
      <c r="E375" s="87"/>
      <c r="F375" s="87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T375" s="81"/>
      <c r="U375" s="114"/>
      <c r="V375" s="114"/>
      <c r="W375" s="114"/>
      <c r="X375" s="114"/>
      <c r="Y375" s="114"/>
      <c r="Z375" s="114"/>
      <c r="DR375" s="81"/>
    </row>
    <row r="376" spans="1:122" x14ac:dyDescent="0.2">
      <c r="A376" s="90">
        <v>368</v>
      </c>
      <c r="B376" s="87"/>
      <c r="C376" s="87"/>
      <c r="D376" s="87"/>
      <c r="E376" s="87"/>
      <c r="F376" s="87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T376" s="81"/>
      <c r="U376" s="114"/>
      <c r="V376" s="114"/>
      <c r="W376" s="114"/>
      <c r="X376" s="114"/>
      <c r="Y376" s="114"/>
      <c r="Z376" s="114"/>
      <c r="DR376" s="81"/>
    </row>
    <row r="377" spans="1:122" x14ac:dyDescent="0.2">
      <c r="A377" s="90">
        <v>369</v>
      </c>
      <c r="B377" s="87"/>
      <c r="C377" s="87"/>
      <c r="D377" s="87"/>
      <c r="E377" s="87"/>
      <c r="F377" s="87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T377" s="81"/>
      <c r="U377" s="114"/>
      <c r="V377" s="114"/>
      <c r="W377" s="114"/>
      <c r="X377" s="114"/>
      <c r="Y377" s="114"/>
      <c r="Z377" s="114"/>
      <c r="DR377" s="81"/>
    </row>
    <row r="378" spans="1:122" x14ac:dyDescent="0.2">
      <c r="A378" s="90">
        <v>370</v>
      </c>
      <c r="B378" s="87"/>
      <c r="C378" s="87"/>
      <c r="D378" s="87"/>
      <c r="E378" s="87"/>
      <c r="F378" s="87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T378" s="81"/>
      <c r="U378" s="114"/>
      <c r="V378" s="114"/>
      <c r="W378" s="114"/>
      <c r="X378" s="114"/>
      <c r="Y378" s="114"/>
      <c r="Z378" s="114"/>
      <c r="DR378" s="81"/>
    </row>
    <row r="379" spans="1:122" x14ac:dyDescent="0.2">
      <c r="A379" s="90">
        <v>371</v>
      </c>
      <c r="B379" s="87"/>
      <c r="C379" s="87"/>
      <c r="D379" s="87"/>
      <c r="E379" s="87"/>
      <c r="F379" s="87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T379" s="81"/>
      <c r="U379" s="114"/>
      <c r="V379" s="114"/>
      <c r="W379" s="114"/>
      <c r="X379" s="114"/>
      <c r="Y379" s="114"/>
      <c r="Z379" s="114"/>
      <c r="DR379" s="81"/>
    </row>
    <row r="380" spans="1:122" x14ac:dyDescent="0.2">
      <c r="A380" s="90">
        <v>372</v>
      </c>
      <c r="B380" s="87"/>
      <c r="C380" s="87"/>
      <c r="D380" s="87"/>
      <c r="E380" s="87"/>
      <c r="F380" s="87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T380" s="81"/>
      <c r="U380" s="114"/>
      <c r="V380" s="114"/>
      <c r="W380" s="114"/>
      <c r="X380" s="114"/>
      <c r="Y380" s="114"/>
      <c r="Z380" s="114"/>
      <c r="DR380" s="81"/>
    </row>
    <row r="381" spans="1:122" x14ac:dyDescent="0.2">
      <c r="A381" s="90">
        <v>373</v>
      </c>
      <c r="B381" s="87"/>
      <c r="C381" s="87"/>
      <c r="D381" s="87"/>
      <c r="E381" s="87"/>
      <c r="F381" s="87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T381" s="81"/>
      <c r="U381" s="114"/>
      <c r="V381" s="114"/>
      <c r="W381" s="114"/>
      <c r="X381" s="114"/>
      <c r="Y381" s="114"/>
      <c r="Z381" s="114"/>
      <c r="DR381" s="81"/>
    </row>
    <row r="382" spans="1:122" x14ac:dyDescent="0.2">
      <c r="A382" s="90">
        <v>374</v>
      </c>
      <c r="B382" s="87"/>
      <c r="C382" s="87"/>
      <c r="D382" s="87"/>
      <c r="E382" s="87"/>
      <c r="F382" s="87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T382" s="81"/>
      <c r="U382" s="114"/>
      <c r="V382" s="114"/>
      <c r="W382" s="114"/>
      <c r="X382" s="114"/>
      <c r="Y382" s="114"/>
      <c r="Z382" s="114"/>
      <c r="DR382" s="81"/>
    </row>
    <row r="383" spans="1:122" x14ac:dyDescent="0.2">
      <c r="A383" s="90">
        <v>375</v>
      </c>
      <c r="B383" s="87"/>
      <c r="C383" s="87"/>
      <c r="D383" s="87"/>
      <c r="E383" s="87"/>
      <c r="F383" s="87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T383" s="81"/>
      <c r="U383" s="114"/>
      <c r="V383" s="114"/>
      <c r="W383" s="114"/>
      <c r="X383" s="114"/>
      <c r="Y383" s="114"/>
      <c r="Z383" s="114"/>
      <c r="DR383" s="81"/>
    </row>
    <row r="384" spans="1:122" x14ac:dyDescent="0.2">
      <c r="A384" s="90">
        <v>376</v>
      </c>
      <c r="B384" s="87"/>
      <c r="C384" s="87"/>
      <c r="D384" s="87"/>
      <c r="E384" s="87"/>
      <c r="F384" s="87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T384" s="81"/>
      <c r="U384" s="114"/>
      <c r="V384" s="114"/>
      <c r="W384" s="114"/>
      <c r="X384" s="114"/>
      <c r="Y384" s="114"/>
      <c r="Z384" s="114"/>
      <c r="DR384" s="81"/>
    </row>
    <row r="385" spans="1:122" x14ac:dyDescent="0.2">
      <c r="A385" s="90">
        <v>377</v>
      </c>
      <c r="B385" s="87"/>
      <c r="C385" s="87"/>
      <c r="D385" s="87"/>
      <c r="E385" s="87"/>
      <c r="F385" s="87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T385" s="81"/>
      <c r="U385" s="114"/>
      <c r="V385" s="114"/>
      <c r="W385" s="114"/>
      <c r="X385" s="114"/>
      <c r="Y385" s="114"/>
      <c r="Z385" s="114"/>
      <c r="DR385" s="81"/>
    </row>
    <row r="386" spans="1:122" x14ac:dyDescent="0.2">
      <c r="A386" s="90">
        <v>378</v>
      </c>
      <c r="B386" s="87"/>
      <c r="C386" s="87"/>
      <c r="D386" s="87"/>
      <c r="E386" s="87"/>
      <c r="F386" s="87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T386" s="81"/>
      <c r="U386" s="114"/>
      <c r="V386" s="114"/>
      <c r="W386" s="114"/>
      <c r="X386" s="114"/>
      <c r="Y386" s="114"/>
      <c r="Z386" s="114"/>
      <c r="DR386" s="81"/>
    </row>
    <row r="387" spans="1:122" x14ac:dyDescent="0.2">
      <c r="A387" s="90">
        <v>379</v>
      </c>
      <c r="B387" s="87"/>
      <c r="C387" s="87"/>
      <c r="D387" s="87"/>
      <c r="E387" s="87"/>
      <c r="F387" s="87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T387" s="81"/>
      <c r="U387" s="114"/>
      <c r="V387" s="114"/>
      <c r="W387" s="114"/>
      <c r="X387" s="114"/>
      <c r="Y387" s="114"/>
      <c r="Z387" s="114"/>
      <c r="DR387" s="81"/>
    </row>
    <row r="388" spans="1:122" x14ac:dyDescent="0.2">
      <c r="A388" s="90">
        <v>380</v>
      </c>
      <c r="B388" s="87"/>
      <c r="C388" s="87"/>
      <c r="D388" s="87"/>
      <c r="E388" s="87"/>
      <c r="F388" s="87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T388" s="81"/>
      <c r="U388" s="114"/>
      <c r="V388" s="114"/>
      <c r="W388" s="114"/>
      <c r="X388" s="114"/>
      <c r="Y388" s="114"/>
      <c r="Z388" s="114"/>
      <c r="DR388" s="81"/>
    </row>
    <row r="389" spans="1:122" x14ac:dyDescent="0.2">
      <c r="A389" s="90">
        <v>381</v>
      </c>
      <c r="B389" s="87"/>
      <c r="C389" s="87"/>
      <c r="D389" s="87"/>
      <c r="E389" s="87"/>
      <c r="F389" s="87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T389" s="81"/>
      <c r="U389" s="114"/>
      <c r="V389" s="114"/>
      <c r="W389" s="114"/>
      <c r="X389" s="114"/>
      <c r="Y389" s="114"/>
      <c r="Z389" s="114"/>
      <c r="DR389" s="81"/>
    </row>
    <row r="390" spans="1:122" x14ac:dyDescent="0.2">
      <c r="A390" s="90">
        <v>382</v>
      </c>
      <c r="B390" s="87"/>
      <c r="C390" s="87"/>
      <c r="D390" s="87"/>
      <c r="E390" s="87"/>
      <c r="F390" s="87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T390" s="81"/>
      <c r="U390" s="114"/>
      <c r="V390" s="114"/>
      <c r="W390" s="114"/>
      <c r="X390" s="114"/>
      <c r="Y390" s="114"/>
      <c r="Z390" s="114"/>
      <c r="DR390" s="81"/>
    </row>
    <row r="391" spans="1:122" x14ac:dyDescent="0.2">
      <c r="A391" s="90">
        <v>383</v>
      </c>
      <c r="B391" s="87"/>
      <c r="C391" s="87"/>
      <c r="D391" s="87"/>
      <c r="E391" s="87"/>
      <c r="F391" s="87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T391" s="81"/>
      <c r="U391" s="114"/>
      <c r="V391" s="114"/>
      <c r="W391" s="114"/>
      <c r="X391" s="114"/>
      <c r="Y391" s="114"/>
      <c r="Z391" s="114"/>
      <c r="DR391" s="81"/>
    </row>
    <row r="392" spans="1:122" x14ac:dyDescent="0.2">
      <c r="A392" s="90">
        <v>384</v>
      </c>
      <c r="B392" s="87"/>
      <c r="C392" s="87"/>
      <c r="D392" s="87"/>
      <c r="E392" s="87"/>
      <c r="F392" s="87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T392" s="81"/>
      <c r="U392" s="114"/>
      <c r="V392" s="114"/>
      <c r="W392" s="114"/>
      <c r="X392" s="114"/>
      <c r="Y392" s="114"/>
      <c r="Z392" s="114"/>
      <c r="DR392" s="81"/>
    </row>
    <row r="393" spans="1:122" x14ac:dyDescent="0.2">
      <c r="A393" s="90">
        <v>385</v>
      </c>
      <c r="B393" s="87"/>
      <c r="C393" s="87"/>
      <c r="D393" s="87"/>
      <c r="E393" s="87"/>
      <c r="F393" s="87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T393" s="81"/>
      <c r="U393" s="114"/>
      <c r="V393" s="114"/>
      <c r="W393" s="114"/>
      <c r="X393" s="114"/>
      <c r="Y393" s="114"/>
      <c r="Z393" s="114"/>
      <c r="DR393" s="81"/>
    </row>
    <row r="394" spans="1:122" x14ac:dyDescent="0.2">
      <c r="A394" s="90">
        <v>386</v>
      </c>
      <c r="B394" s="87"/>
      <c r="C394" s="87"/>
      <c r="D394" s="87"/>
      <c r="E394" s="87"/>
      <c r="F394" s="87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T394" s="81"/>
      <c r="U394" s="114"/>
      <c r="V394" s="114"/>
      <c r="W394" s="114"/>
      <c r="X394" s="114"/>
      <c r="Y394" s="114"/>
      <c r="Z394" s="114"/>
      <c r="DR394" s="81"/>
    </row>
    <row r="395" spans="1:122" x14ac:dyDescent="0.2">
      <c r="A395" s="90">
        <v>387</v>
      </c>
      <c r="B395" s="87"/>
      <c r="C395" s="87"/>
      <c r="D395" s="87"/>
      <c r="E395" s="87"/>
      <c r="F395" s="87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T395" s="81"/>
      <c r="U395" s="114"/>
      <c r="V395" s="114"/>
      <c r="W395" s="114"/>
      <c r="X395" s="114"/>
      <c r="Y395" s="114"/>
      <c r="Z395" s="114"/>
      <c r="DR395" s="81"/>
    </row>
    <row r="396" spans="1:122" x14ac:dyDescent="0.2">
      <c r="A396" s="90">
        <v>388</v>
      </c>
      <c r="B396" s="87"/>
      <c r="C396" s="87"/>
      <c r="D396" s="87"/>
      <c r="E396" s="87"/>
      <c r="F396" s="87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T396" s="81"/>
      <c r="U396" s="114"/>
      <c r="V396" s="114"/>
      <c r="W396" s="114"/>
      <c r="X396" s="114"/>
      <c r="Y396" s="114"/>
      <c r="Z396" s="114"/>
      <c r="DR396" s="81"/>
    </row>
    <row r="397" spans="1:122" x14ac:dyDescent="0.2">
      <c r="A397" s="90">
        <v>389</v>
      </c>
      <c r="B397" s="87"/>
      <c r="C397" s="87"/>
      <c r="D397" s="87"/>
      <c r="E397" s="87"/>
      <c r="F397" s="87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T397" s="81"/>
      <c r="U397" s="114"/>
      <c r="V397" s="114"/>
      <c r="W397" s="114"/>
      <c r="X397" s="114"/>
      <c r="Y397" s="114"/>
      <c r="Z397" s="114"/>
      <c r="DR397" s="81"/>
    </row>
    <row r="398" spans="1:122" x14ac:dyDescent="0.2">
      <c r="A398" s="90">
        <v>390</v>
      </c>
      <c r="B398" s="87"/>
      <c r="C398" s="87"/>
      <c r="D398" s="87"/>
      <c r="E398" s="87"/>
      <c r="F398" s="87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T398" s="81"/>
      <c r="U398" s="114"/>
      <c r="V398" s="114"/>
      <c r="W398" s="114"/>
      <c r="X398" s="114"/>
      <c r="Y398" s="114"/>
      <c r="Z398" s="114"/>
      <c r="DR398" s="81"/>
    </row>
    <row r="399" spans="1:122" x14ac:dyDescent="0.2">
      <c r="A399" s="90">
        <v>391</v>
      </c>
      <c r="B399" s="87"/>
      <c r="C399" s="87"/>
      <c r="D399" s="87"/>
      <c r="E399" s="87"/>
      <c r="F399" s="87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T399" s="81"/>
      <c r="U399" s="114"/>
      <c r="V399" s="114"/>
      <c r="W399" s="114"/>
      <c r="X399" s="114"/>
      <c r="Y399" s="114"/>
      <c r="Z399" s="114"/>
      <c r="DR399" s="81"/>
    </row>
    <row r="400" spans="1:122" x14ac:dyDescent="0.2">
      <c r="A400" s="90">
        <v>392</v>
      </c>
      <c r="B400" s="87"/>
      <c r="C400" s="87"/>
      <c r="D400" s="87"/>
      <c r="E400" s="87"/>
      <c r="F400" s="87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T400" s="81"/>
      <c r="U400" s="114"/>
      <c r="V400" s="114"/>
      <c r="W400" s="114"/>
      <c r="X400" s="114"/>
      <c r="Y400" s="114"/>
      <c r="Z400" s="114"/>
      <c r="DR400" s="81"/>
    </row>
    <row r="401" spans="1:122" x14ac:dyDescent="0.2">
      <c r="A401" s="90">
        <v>393</v>
      </c>
      <c r="B401" s="87"/>
      <c r="C401" s="87"/>
      <c r="D401" s="87"/>
      <c r="E401" s="87"/>
      <c r="F401" s="87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T401" s="81"/>
      <c r="U401" s="114"/>
      <c r="V401" s="114"/>
      <c r="W401" s="114"/>
      <c r="X401" s="114"/>
      <c r="Y401" s="114"/>
      <c r="Z401" s="114"/>
      <c r="DR401" s="81"/>
    </row>
    <row r="402" spans="1:122" x14ac:dyDescent="0.2">
      <c r="A402" s="90">
        <v>394</v>
      </c>
      <c r="B402" s="87"/>
      <c r="C402" s="87"/>
      <c r="D402" s="87"/>
      <c r="E402" s="87"/>
      <c r="F402" s="87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T402" s="81"/>
      <c r="U402" s="114"/>
      <c r="V402" s="114"/>
      <c r="W402" s="114"/>
      <c r="X402" s="114"/>
      <c r="Y402" s="114"/>
      <c r="Z402" s="114"/>
      <c r="DR402" s="81"/>
    </row>
    <row r="403" spans="1:122" x14ac:dyDescent="0.2">
      <c r="A403" s="90">
        <v>395</v>
      </c>
      <c r="B403" s="87"/>
      <c r="C403" s="87"/>
      <c r="D403" s="87"/>
      <c r="E403" s="87"/>
      <c r="F403" s="87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T403" s="81"/>
      <c r="U403" s="114"/>
      <c r="V403" s="114"/>
      <c r="W403" s="114"/>
      <c r="X403" s="114"/>
      <c r="Y403" s="114"/>
      <c r="Z403" s="114"/>
      <c r="DR403" s="81"/>
    </row>
    <row r="404" spans="1:122" x14ac:dyDescent="0.2">
      <c r="A404" s="90">
        <v>396</v>
      </c>
      <c r="B404" s="87"/>
      <c r="C404" s="87"/>
      <c r="D404" s="87"/>
      <c r="E404" s="87"/>
      <c r="F404" s="87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T404" s="81"/>
      <c r="U404" s="114"/>
      <c r="V404" s="114"/>
      <c r="W404" s="114"/>
      <c r="X404" s="114"/>
      <c r="Y404" s="114"/>
      <c r="Z404" s="114"/>
      <c r="DR404" s="81"/>
    </row>
    <row r="405" spans="1:122" x14ac:dyDescent="0.2">
      <c r="A405" s="90">
        <v>397</v>
      </c>
      <c r="B405" s="87"/>
      <c r="C405" s="87"/>
      <c r="D405" s="87"/>
      <c r="E405" s="87"/>
      <c r="F405" s="87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T405" s="81"/>
      <c r="U405" s="114"/>
      <c r="V405" s="114"/>
      <c r="W405" s="114"/>
      <c r="X405" s="114"/>
      <c r="Y405" s="114"/>
      <c r="Z405" s="114"/>
      <c r="DR405" s="81"/>
    </row>
    <row r="406" spans="1:122" x14ac:dyDescent="0.2">
      <c r="A406" s="90">
        <v>398</v>
      </c>
      <c r="B406" s="87"/>
      <c r="C406" s="87"/>
      <c r="D406" s="87"/>
      <c r="E406" s="87"/>
      <c r="F406" s="87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T406" s="81"/>
      <c r="U406" s="114"/>
      <c r="V406" s="114"/>
      <c r="W406" s="114"/>
      <c r="X406" s="114"/>
      <c r="Y406" s="114"/>
      <c r="Z406" s="114"/>
      <c r="DR406" s="81"/>
    </row>
    <row r="407" spans="1:122" x14ac:dyDescent="0.2">
      <c r="A407" s="90">
        <v>399</v>
      </c>
      <c r="B407" s="87"/>
      <c r="C407" s="87"/>
      <c r="D407" s="87"/>
      <c r="E407" s="87"/>
      <c r="F407" s="87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T407" s="81"/>
      <c r="U407" s="114"/>
      <c r="V407" s="114"/>
      <c r="W407" s="114"/>
      <c r="X407" s="114"/>
      <c r="Y407" s="114"/>
      <c r="Z407" s="114"/>
      <c r="DR407" s="81"/>
    </row>
    <row r="408" spans="1:122" x14ac:dyDescent="0.2">
      <c r="A408" s="90">
        <v>400</v>
      </c>
      <c r="B408" s="87"/>
      <c r="C408" s="87"/>
      <c r="D408" s="87"/>
      <c r="E408" s="87"/>
      <c r="F408" s="87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T408" s="81"/>
      <c r="U408" s="114"/>
      <c r="V408" s="114"/>
      <c r="W408" s="114"/>
      <c r="X408" s="114"/>
      <c r="Y408" s="114"/>
      <c r="Z408" s="114"/>
      <c r="DR408" s="81"/>
    </row>
    <row r="409" spans="1:122" x14ac:dyDescent="0.2">
      <c r="A409" s="90">
        <v>401</v>
      </c>
      <c r="B409" s="87"/>
      <c r="C409" s="87"/>
      <c r="D409" s="87"/>
      <c r="E409" s="87"/>
      <c r="F409" s="87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T409" s="81"/>
      <c r="U409" s="114"/>
      <c r="V409" s="114"/>
      <c r="W409" s="114"/>
      <c r="X409" s="114"/>
      <c r="Y409" s="114"/>
      <c r="Z409" s="114"/>
      <c r="DR409" s="81"/>
    </row>
    <row r="410" spans="1:122" x14ac:dyDescent="0.2">
      <c r="A410" s="90">
        <v>402</v>
      </c>
      <c r="B410" s="87"/>
      <c r="C410" s="87"/>
      <c r="D410" s="87"/>
      <c r="E410" s="87"/>
      <c r="F410" s="87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T410" s="81"/>
      <c r="U410" s="114"/>
      <c r="V410" s="114"/>
      <c r="W410" s="114"/>
      <c r="X410" s="114"/>
      <c r="Y410" s="114"/>
      <c r="Z410" s="114"/>
      <c r="DR410" s="81"/>
    </row>
    <row r="411" spans="1:122" x14ac:dyDescent="0.2">
      <c r="A411" s="90">
        <v>403</v>
      </c>
      <c r="B411" s="87"/>
      <c r="C411" s="87"/>
      <c r="D411" s="87"/>
      <c r="E411" s="87"/>
      <c r="F411" s="87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T411" s="81"/>
      <c r="U411" s="114"/>
      <c r="V411" s="114"/>
      <c r="W411" s="114"/>
      <c r="X411" s="114"/>
      <c r="Y411" s="114"/>
      <c r="Z411" s="114"/>
      <c r="DR411" s="81"/>
    </row>
    <row r="412" spans="1:122" x14ac:dyDescent="0.2">
      <c r="A412" s="90">
        <v>404</v>
      </c>
      <c r="B412" s="87"/>
      <c r="C412" s="87"/>
      <c r="D412" s="87"/>
      <c r="E412" s="87"/>
      <c r="F412" s="87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T412" s="81"/>
      <c r="U412" s="114"/>
      <c r="V412" s="114"/>
      <c r="W412" s="114"/>
      <c r="X412" s="114"/>
      <c r="Y412" s="114"/>
      <c r="Z412" s="114"/>
      <c r="DR412" s="81"/>
    </row>
    <row r="413" spans="1:122" x14ac:dyDescent="0.2">
      <c r="A413" s="90">
        <v>405</v>
      </c>
      <c r="B413" s="87"/>
      <c r="C413" s="87"/>
      <c r="D413" s="87"/>
      <c r="E413" s="87"/>
      <c r="F413" s="87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T413" s="81"/>
      <c r="U413" s="114"/>
      <c r="V413" s="114"/>
      <c r="W413" s="114"/>
      <c r="X413" s="114"/>
      <c r="Y413" s="114"/>
      <c r="Z413" s="114"/>
      <c r="DR413" s="81"/>
    </row>
    <row r="414" spans="1:122" x14ac:dyDescent="0.2">
      <c r="A414" s="90">
        <v>406</v>
      </c>
      <c r="B414" s="87"/>
      <c r="C414" s="87"/>
      <c r="D414" s="87"/>
      <c r="E414" s="87"/>
      <c r="F414" s="87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T414" s="81"/>
      <c r="U414" s="114"/>
      <c r="V414" s="114"/>
      <c r="W414" s="114"/>
      <c r="X414" s="114"/>
      <c r="Y414" s="114"/>
      <c r="Z414" s="114"/>
      <c r="DR414" s="81"/>
    </row>
    <row r="415" spans="1:122" x14ac:dyDescent="0.2">
      <c r="A415" s="90">
        <v>407</v>
      </c>
      <c r="B415" s="87"/>
      <c r="C415" s="87"/>
      <c r="D415" s="87"/>
      <c r="E415" s="87"/>
      <c r="F415" s="87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T415" s="81"/>
      <c r="U415" s="114"/>
      <c r="V415" s="114"/>
      <c r="W415" s="114"/>
      <c r="X415" s="114"/>
      <c r="Y415" s="114"/>
      <c r="Z415" s="114"/>
      <c r="DR415" s="81"/>
    </row>
    <row r="416" spans="1:122" x14ac:dyDescent="0.2">
      <c r="A416" s="90">
        <v>408</v>
      </c>
      <c r="B416" s="87"/>
      <c r="C416" s="87"/>
      <c r="D416" s="87"/>
      <c r="E416" s="87"/>
      <c r="F416" s="87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T416" s="81"/>
      <c r="U416" s="114"/>
      <c r="V416" s="114"/>
      <c r="W416" s="114"/>
      <c r="X416" s="114"/>
      <c r="Y416" s="114"/>
      <c r="Z416" s="114"/>
      <c r="DR416" s="81"/>
    </row>
    <row r="417" spans="1:122" x14ac:dyDescent="0.2">
      <c r="A417" s="90">
        <v>409</v>
      </c>
      <c r="B417" s="87"/>
      <c r="C417" s="87"/>
      <c r="D417" s="87"/>
      <c r="E417" s="87"/>
      <c r="F417" s="87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T417" s="81"/>
      <c r="U417" s="114"/>
      <c r="V417" s="114"/>
      <c r="W417" s="114"/>
      <c r="X417" s="114"/>
      <c r="Y417" s="114"/>
      <c r="Z417" s="114"/>
      <c r="DR417" s="81"/>
    </row>
    <row r="418" spans="1:122" x14ac:dyDescent="0.2">
      <c r="A418" s="90">
        <v>410</v>
      </c>
      <c r="B418" s="87"/>
      <c r="C418" s="87"/>
      <c r="D418" s="87"/>
      <c r="E418" s="87"/>
      <c r="F418" s="87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T418" s="81"/>
      <c r="U418" s="114"/>
      <c r="V418" s="114"/>
      <c r="W418" s="114"/>
      <c r="X418" s="114"/>
      <c r="Y418" s="114"/>
      <c r="Z418" s="114"/>
      <c r="DR418" s="81"/>
    </row>
    <row r="419" spans="1:122" x14ac:dyDescent="0.2">
      <c r="A419" s="90">
        <v>411</v>
      </c>
      <c r="B419" s="87"/>
      <c r="C419" s="87"/>
      <c r="D419" s="87"/>
      <c r="E419" s="87"/>
      <c r="F419" s="87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T419" s="81"/>
      <c r="U419" s="114"/>
      <c r="V419" s="114"/>
      <c r="W419" s="114"/>
      <c r="X419" s="114"/>
      <c r="Y419" s="114"/>
      <c r="Z419" s="114"/>
      <c r="DR419" s="81"/>
    </row>
    <row r="420" spans="1:122" x14ac:dyDescent="0.2">
      <c r="A420" s="90">
        <v>412</v>
      </c>
      <c r="B420" s="87"/>
      <c r="C420" s="87"/>
      <c r="D420" s="87"/>
      <c r="E420" s="87"/>
      <c r="F420" s="87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T420" s="81"/>
      <c r="U420" s="114"/>
      <c r="V420" s="114"/>
      <c r="W420" s="114"/>
      <c r="X420" s="114"/>
      <c r="Y420" s="114"/>
      <c r="Z420" s="114"/>
      <c r="DR420" s="81"/>
    </row>
    <row r="421" spans="1:122" x14ac:dyDescent="0.2">
      <c r="A421" s="90">
        <v>413</v>
      </c>
      <c r="B421" s="87"/>
      <c r="C421" s="87"/>
      <c r="D421" s="87"/>
      <c r="E421" s="87"/>
      <c r="F421" s="87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T421" s="81"/>
      <c r="U421" s="114"/>
      <c r="V421" s="114"/>
      <c r="W421" s="114"/>
      <c r="X421" s="114"/>
      <c r="Y421" s="114"/>
      <c r="Z421" s="114"/>
      <c r="DR421" s="81"/>
    </row>
    <row r="422" spans="1:122" x14ac:dyDescent="0.2">
      <c r="A422" s="90">
        <v>414</v>
      </c>
      <c r="B422" s="87"/>
      <c r="C422" s="87"/>
      <c r="D422" s="87"/>
      <c r="E422" s="87"/>
      <c r="F422" s="87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T422" s="81"/>
      <c r="U422" s="114"/>
      <c r="V422" s="114"/>
      <c r="W422" s="114"/>
      <c r="X422" s="114"/>
      <c r="Y422" s="114"/>
      <c r="Z422" s="114"/>
      <c r="DR422" s="81"/>
    </row>
    <row r="423" spans="1:122" x14ac:dyDescent="0.2">
      <c r="A423" s="90">
        <v>415</v>
      </c>
      <c r="B423" s="87"/>
      <c r="C423" s="87"/>
      <c r="D423" s="87"/>
      <c r="E423" s="87"/>
      <c r="F423" s="87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T423" s="81"/>
      <c r="U423" s="114"/>
      <c r="V423" s="114"/>
      <c r="W423" s="114"/>
      <c r="X423" s="114"/>
      <c r="Y423" s="114"/>
      <c r="Z423" s="114"/>
      <c r="DR423" s="81"/>
    </row>
    <row r="424" spans="1:122" x14ac:dyDescent="0.2">
      <c r="A424" s="90">
        <v>416</v>
      </c>
      <c r="B424" s="87"/>
      <c r="C424" s="87"/>
      <c r="D424" s="87"/>
      <c r="E424" s="87"/>
      <c r="F424" s="87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T424" s="81"/>
      <c r="U424" s="114"/>
      <c r="V424" s="114"/>
      <c r="W424" s="114"/>
      <c r="X424" s="114"/>
      <c r="Y424" s="114"/>
      <c r="Z424" s="114"/>
      <c r="DR424" s="81"/>
    </row>
    <row r="425" spans="1:122" x14ac:dyDescent="0.2">
      <c r="A425" s="90">
        <v>417</v>
      </c>
      <c r="B425" s="87"/>
      <c r="C425" s="87"/>
      <c r="D425" s="87"/>
      <c r="E425" s="87"/>
      <c r="F425" s="87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T425" s="81"/>
      <c r="U425" s="114"/>
      <c r="V425" s="114"/>
      <c r="W425" s="114"/>
      <c r="X425" s="114"/>
      <c r="Y425" s="114"/>
      <c r="Z425" s="114"/>
      <c r="DR425" s="81"/>
    </row>
    <row r="426" spans="1:122" x14ac:dyDescent="0.2">
      <c r="A426" s="90">
        <v>418</v>
      </c>
      <c r="B426" s="87"/>
      <c r="C426" s="87"/>
      <c r="D426" s="87"/>
      <c r="E426" s="87"/>
      <c r="F426" s="87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T426" s="81"/>
      <c r="U426" s="114"/>
      <c r="V426" s="114"/>
      <c r="W426" s="114"/>
      <c r="X426" s="114"/>
      <c r="Y426" s="114"/>
      <c r="Z426" s="114"/>
      <c r="DR426" s="81"/>
    </row>
    <row r="427" spans="1:122" x14ac:dyDescent="0.2">
      <c r="A427" s="90">
        <v>419</v>
      </c>
      <c r="B427" s="87"/>
      <c r="C427" s="87"/>
      <c r="D427" s="87"/>
      <c r="E427" s="87"/>
      <c r="F427" s="87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T427" s="81"/>
      <c r="U427" s="114"/>
      <c r="V427" s="114"/>
      <c r="W427" s="114"/>
      <c r="X427" s="114"/>
      <c r="Y427" s="114"/>
      <c r="Z427" s="114"/>
      <c r="DR427" s="81"/>
    </row>
    <row r="428" spans="1:122" x14ac:dyDescent="0.2">
      <c r="A428" s="90">
        <v>420</v>
      </c>
      <c r="B428" s="87"/>
      <c r="C428" s="87"/>
      <c r="D428" s="87"/>
      <c r="E428" s="87"/>
      <c r="F428" s="87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T428" s="81"/>
      <c r="U428" s="114"/>
      <c r="V428" s="114"/>
      <c r="W428" s="114"/>
      <c r="X428" s="114"/>
      <c r="Y428" s="114"/>
      <c r="Z428" s="114"/>
      <c r="DR428" s="81"/>
    </row>
    <row r="429" spans="1:122" x14ac:dyDescent="0.2">
      <c r="A429" s="90">
        <v>421</v>
      </c>
      <c r="B429" s="87"/>
      <c r="C429" s="87"/>
      <c r="D429" s="87"/>
      <c r="E429" s="87"/>
      <c r="F429" s="87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T429" s="81"/>
      <c r="U429" s="114"/>
      <c r="V429" s="114"/>
      <c r="W429" s="114"/>
      <c r="X429" s="114"/>
      <c r="Y429" s="114"/>
      <c r="Z429" s="114"/>
      <c r="DR429" s="81"/>
    </row>
    <row r="430" spans="1:122" x14ac:dyDescent="0.2">
      <c r="A430" s="90">
        <v>422</v>
      </c>
      <c r="B430" s="87"/>
      <c r="C430" s="87"/>
      <c r="D430" s="87"/>
      <c r="E430" s="87"/>
      <c r="F430" s="87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T430" s="81"/>
      <c r="U430" s="114"/>
      <c r="V430" s="114"/>
      <c r="W430" s="114"/>
      <c r="X430" s="114"/>
      <c r="Y430" s="114"/>
      <c r="Z430" s="114"/>
      <c r="DR430" s="81"/>
    </row>
    <row r="431" spans="1:122" x14ac:dyDescent="0.2">
      <c r="A431" s="90">
        <v>423</v>
      </c>
      <c r="B431" s="87"/>
      <c r="C431" s="87"/>
      <c r="D431" s="87"/>
      <c r="E431" s="87"/>
      <c r="F431" s="87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T431" s="81"/>
      <c r="U431" s="114"/>
      <c r="V431" s="114"/>
      <c r="W431" s="114"/>
      <c r="X431" s="114"/>
      <c r="Y431" s="114"/>
      <c r="Z431" s="114"/>
      <c r="DR431" s="81"/>
    </row>
    <row r="432" spans="1:122" x14ac:dyDescent="0.2">
      <c r="A432" s="90">
        <v>424</v>
      </c>
      <c r="B432" s="87"/>
      <c r="C432" s="87"/>
      <c r="D432" s="87"/>
      <c r="E432" s="87"/>
      <c r="F432" s="87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T432" s="81"/>
      <c r="U432" s="114"/>
      <c r="V432" s="114"/>
      <c r="W432" s="114"/>
      <c r="X432" s="114"/>
      <c r="Y432" s="114"/>
      <c r="Z432" s="114"/>
      <c r="DR432" s="81"/>
    </row>
    <row r="433" spans="1:122" x14ac:dyDescent="0.2">
      <c r="A433" s="90">
        <v>425</v>
      </c>
      <c r="B433" s="87"/>
      <c r="C433" s="87"/>
      <c r="D433" s="87"/>
      <c r="E433" s="87"/>
      <c r="F433" s="87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T433" s="81"/>
      <c r="U433" s="114"/>
      <c r="V433" s="114"/>
      <c r="W433" s="114"/>
      <c r="X433" s="114"/>
      <c r="Y433" s="114"/>
      <c r="Z433" s="114"/>
      <c r="DR433" s="81"/>
    </row>
    <row r="434" spans="1:122" x14ac:dyDescent="0.2">
      <c r="A434" s="90">
        <v>426</v>
      </c>
      <c r="B434" s="87"/>
      <c r="C434" s="87"/>
      <c r="D434" s="87"/>
      <c r="E434" s="87"/>
      <c r="F434" s="87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T434" s="81"/>
      <c r="U434" s="114"/>
      <c r="V434" s="114"/>
      <c r="W434" s="114"/>
      <c r="X434" s="114"/>
      <c r="Y434" s="114"/>
      <c r="Z434" s="114"/>
      <c r="DR434" s="81"/>
    </row>
    <row r="435" spans="1:122" x14ac:dyDescent="0.2">
      <c r="A435" s="90">
        <v>427</v>
      </c>
      <c r="B435" s="87"/>
      <c r="C435" s="87"/>
      <c r="D435" s="87"/>
      <c r="E435" s="87"/>
      <c r="F435" s="87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T435" s="81"/>
      <c r="U435" s="114"/>
      <c r="V435" s="114"/>
      <c r="W435" s="114"/>
      <c r="X435" s="114"/>
      <c r="Y435" s="114"/>
      <c r="Z435" s="114"/>
      <c r="DR435" s="81"/>
    </row>
    <row r="436" spans="1:122" x14ac:dyDescent="0.2">
      <c r="A436" s="90">
        <v>428</v>
      </c>
      <c r="B436" s="87"/>
      <c r="C436" s="87"/>
      <c r="D436" s="87"/>
      <c r="E436" s="87"/>
      <c r="F436" s="87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T436" s="81"/>
      <c r="U436" s="114"/>
      <c r="V436" s="114"/>
      <c r="W436" s="114"/>
      <c r="X436" s="114"/>
      <c r="Y436" s="114"/>
      <c r="Z436" s="114"/>
      <c r="DR436" s="81"/>
    </row>
    <row r="437" spans="1:122" x14ac:dyDescent="0.2">
      <c r="A437" s="90">
        <v>429</v>
      </c>
      <c r="B437" s="87"/>
      <c r="C437" s="87"/>
      <c r="D437" s="87"/>
      <c r="E437" s="87"/>
      <c r="F437" s="87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T437" s="81"/>
      <c r="U437" s="114"/>
      <c r="V437" s="114"/>
      <c r="W437" s="114"/>
      <c r="X437" s="114"/>
      <c r="Y437" s="114"/>
      <c r="Z437" s="114"/>
      <c r="DR437" s="81"/>
    </row>
    <row r="438" spans="1:122" x14ac:dyDescent="0.2">
      <c r="A438" s="90">
        <v>430</v>
      </c>
      <c r="B438" s="87"/>
      <c r="C438" s="87"/>
      <c r="D438" s="87"/>
      <c r="E438" s="87"/>
      <c r="F438" s="87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T438" s="81"/>
      <c r="U438" s="114"/>
      <c r="V438" s="114"/>
      <c r="W438" s="114"/>
      <c r="X438" s="114"/>
      <c r="Y438" s="114"/>
      <c r="Z438" s="114"/>
      <c r="DR438" s="81"/>
    </row>
    <row r="439" spans="1:122" x14ac:dyDescent="0.2">
      <c r="A439" s="90">
        <v>431</v>
      </c>
      <c r="B439" s="87"/>
      <c r="C439" s="87"/>
      <c r="D439" s="87"/>
      <c r="E439" s="87"/>
      <c r="F439" s="87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T439" s="81"/>
      <c r="U439" s="114"/>
      <c r="V439" s="114"/>
      <c r="W439" s="114"/>
      <c r="X439" s="114"/>
      <c r="Y439" s="114"/>
      <c r="Z439" s="114"/>
      <c r="DR439" s="81"/>
    </row>
    <row r="440" spans="1:122" x14ac:dyDescent="0.2">
      <c r="A440" s="90">
        <v>432</v>
      </c>
      <c r="B440" s="87"/>
      <c r="C440" s="87"/>
      <c r="D440" s="87"/>
      <c r="E440" s="87"/>
      <c r="F440" s="87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T440" s="81"/>
      <c r="U440" s="114"/>
      <c r="V440" s="114"/>
      <c r="W440" s="114"/>
      <c r="X440" s="114"/>
      <c r="Y440" s="114"/>
      <c r="Z440" s="114"/>
      <c r="DR440" s="81"/>
    </row>
    <row r="441" spans="1:122" x14ac:dyDescent="0.2">
      <c r="A441" s="90">
        <v>433</v>
      </c>
      <c r="B441" s="87"/>
      <c r="C441" s="87"/>
      <c r="D441" s="87"/>
      <c r="E441" s="87"/>
      <c r="F441" s="87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T441" s="81"/>
      <c r="U441" s="114"/>
      <c r="V441" s="114"/>
      <c r="W441" s="114"/>
      <c r="X441" s="114"/>
      <c r="Y441" s="114"/>
      <c r="Z441" s="114"/>
      <c r="DR441" s="81"/>
    </row>
    <row r="442" spans="1:122" x14ac:dyDescent="0.2">
      <c r="A442" s="90">
        <v>434</v>
      </c>
      <c r="B442" s="87"/>
      <c r="C442" s="87"/>
      <c r="D442" s="87"/>
      <c r="E442" s="87"/>
      <c r="F442" s="87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T442" s="81"/>
      <c r="U442" s="114"/>
      <c r="V442" s="114"/>
      <c r="W442" s="114"/>
      <c r="X442" s="114"/>
      <c r="Y442" s="114"/>
      <c r="Z442" s="114"/>
      <c r="DR442" s="81"/>
    </row>
    <row r="443" spans="1:122" x14ac:dyDescent="0.2">
      <c r="A443" s="90">
        <v>435</v>
      </c>
      <c r="B443" s="87"/>
      <c r="C443" s="87"/>
      <c r="D443" s="87"/>
      <c r="E443" s="87"/>
      <c r="F443" s="87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T443" s="81"/>
      <c r="U443" s="114"/>
      <c r="V443" s="114"/>
      <c r="W443" s="114"/>
      <c r="X443" s="114"/>
      <c r="Y443" s="114"/>
      <c r="Z443" s="114"/>
      <c r="DR443" s="81"/>
    </row>
    <row r="444" spans="1:122" x14ac:dyDescent="0.2">
      <c r="A444" s="90">
        <v>436</v>
      </c>
      <c r="B444" s="87"/>
      <c r="C444" s="87"/>
      <c r="D444" s="87"/>
      <c r="E444" s="87"/>
      <c r="F444" s="87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T444" s="81"/>
      <c r="U444" s="114"/>
      <c r="V444" s="114"/>
      <c r="W444" s="114"/>
      <c r="X444" s="114"/>
      <c r="Y444" s="114"/>
      <c r="Z444" s="114"/>
      <c r="DR444" s="81"/>
    </row>
    <row r="445" spans="1:122" x14ac:dyDescent="0.2">
      <c r="A445" s="90">
        <v>437</v>
      </c>
      <c r="B445" s="87"/>
      <c r="C445" s="87"/>
      <c r="D445" s="87"/>
      <c r="E445" s="87"/>
      <c r="F445" s="87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T445" s="81"/>
      <c r="U445" s="114"/>
      <c r="V445" s="114"/>
      <c r="W445" s="114"/>
      <c r="X445" s="114"/>
      <c r="Y445" s="114"/>
      <c r="Z445" s="114"/>
      <c r="DR445" s="81"/>
    </row>
    <row r="446" spans="1:122" x14ac:dyDescent="0.2">
      <c r="A446" s="90">
        <v>438</v>
      </c>
      <c r="B446" s="87"/>
      <c r="C446" s="87"/>
      <c r="D446" s="87"/>
      <c r="E446" s="87"/>
      <c r="F446" s="87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T446" s="81"/>
      <c r="U446" s="114"/>
      <c r="V446" s="114"/>
      <c r="W446" s="114"/>
      <c r="X446" s="114"/>
      <c r="Y446" s="114"/>
      <c r="Z446" s="114"/>
      <c r="DR446" s="81"/>
    </row>
    <row r="447" spans="1:122" x14ac:dyDescent="0.2">
      <c r="A447" s="90">
        <v>439</v>
      </c>
      <c r="B447" s="87"/>
      <c r="C447" s="87"/>
      <c r="D447" s="87"/>
      <c r="E447" s="87"/>
      <c r="F447" s="87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T447" s="81"/>
      <c r="U447" s="114"/>
      <c r="V447" s="114"/>
      <c r="W447" s="114"/>
      <c r="X447" s="114"/>
      <c r="Y447" s="114"/>
      <c r="Z447" s="114"/>
      <c r="DR447" s="81"/>
    </row>
    <row r="448" spans="1:122" x14ac:dyDescent="0.2">
      <c r="A448" s="90">
        <v>440</v>
      </c>
      <c r="B448" s="87"/>
      <c r="C448" s="87"/>
      <c r="D448" s="87"/>
      <c r="E448" s="87"/>
      <c r="F448" s="87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T448" s="81"/>
      <c r="U448" s="114"/>
      <c r="V448" s="114"/>
      <c r="W448" s="114"/>
      <c r="X448" s="114"/>
      <c r="Y448" s="114"/>
      <c r="Z448" s="114"/>
      <c r="DR448" s="81"/>
    </row>
    <row r="449" spans="1:122" x14ac:dyDescent="0.2">
      <c r="A449" s="90">
        <v>441</v>
      </c>
      <c r="B449" s="87"/>
      <c r="C449" s="87"/>
      <c r="D449" s="87"/>
      <c r="E449" s="87"/>
      <c r="F449" s="87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T449" s="81"/>
      <c r="U449" s="114"/>
      <c r="V449" s="114"/>
      <c r="W449" s="114"/>
      <c r="X449" s="114"/>
      <c r="Y449" s="114"/>
      <c r="Z449" s="114"/>
      <c r="DR449" s="81"/>
    </row>
    <row r="450" spans="1:122" x14ac:dyDescent="0.2">
      <c r="A450" s="90">
        <v>442</v>
      </c>
      <c r="B450" s="87"/>
      <c r="C450" s="87"/>
      <c r="D450" s="87"/>
      <c r="E450" s="87"/>
      <c r="F450" s="87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T450" s="81"/>
      <c r="U450" s="114"/>
      <c r="V450" s="114"/>
      <c r="W450" s="114"/>
      <c r="X450" s="114"/>
      <c r="Y450" s="114"/>
      <c r="Z450" s="114"/>
      <c r="DR450" s="81"/>
    </row>
    <row r="451" spans="1:122" x14ac:dyDescent="0.2">
      <c r="A451" s="90">
        <v>443</v>
      </c>
      <c r="B451" s="87"/>
      <c r="C451" s="87"/>
      <c r="D451" s="87"/>
      <c r="E451" s="87"/>
      <c r="F451" s="87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T451" s="81"/>
      <c r="U451" s="114"/>
      <c r="V451" s="114"/>
      <c r="W451" s="114"/>
      <c r="X451" s="114"/>
      <c r="Y451" s="114"/>
      <c r="Z451" s="114"/>
      <c r="DR451" s="81"/>
    </row>
    <row r="452" spans="1:122" x14ac:dyDescent="0.2">
      <c r="A452" s="90">
        <v>444</v>
      </c>
      <c r="B452" s="87"/>
      <c r="C452" s="87"/>
      <c r="D452" s="87"/>
      <c r="E452" s="87"/>
      <c r="F452" s="87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T452" s="81"/>
      <c r="U452" s="114"/>
      <c r="V452" s="114"/>
      <c r="W452" s="114"/>
      <c r="X452" s="114"/>
      <c r="Y452" s="114"/>
      <c r="Z452" s="114"/>
      <c r="DR452" s="81"/>
    </row>
    <row r="453" spans="1:122" x14ac:dyDescent="0.2">
      <c r="A453" s="90">
        <v>445</v>
      </c>
      <c r="B453" s="87"/>
      <c r="C453" s="87"/>
      <c r="D453" s="87"/>
      <c r="E453" s="87"/>
      <c r="F453" s="87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T453" s="81"/>
      <c r="U453" s="114"/>
      <c r="V453" s="114"/>
      <c r="W453" s="114"/>
      <c r="X453" s="114"/>
      <c r="Y453" s="114"/>
      <c r="Z453" s="114"/>
      <c r="DR453" s="81"/>
    </row>
    <row r="454" spans="1:122" x14ac:dyDescent="0.2">
      <c r="A454" s="90">
        <v>446</v>
      </c>
      <c r="B454" s="87"/>
      <c r="C454" s="87"/>
      <c r="D454" s="87"/>
      <c r="E454" s="87"/>
      <c r="F454" s="87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T454" s="81"/>
      <c r="U454" s="114"/>
      <c r="V454" s="114"/>
      <c r="W454" s="114"/>
      <c r="X454" s="114"/>
      <c r="Y454" s="114"/>
      <c r="Z454" s="114"/>
      <c r="DR454" s="81"/>
    </row>
    <row r="455" spans="1:122" x14ac:dyDescent="0.2">
      <c r="A455" s="90">
        <v>447</v>
      </c>
      <c r="B455" s="87"/>
      <c r="C455" s="87"/>
      <c r="D455" s="87"/>
      <c r="E455" s="87"/>
      <c r="F455" s="87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T455" s="81"/>
      <c r="U455" s="114"/>
      <c r="V455" s="114"/>
      <c r="W455" s="114"/>
      <c r="X455" s="114"/>
      <c r="Y455" s="114"/>
      <c r="Z455" s="114"/>
      <c r="DR455" s="81"/>
    </row>
    <row r="456" spans="1:122" x14ac:dyDescent="0.2">
      <c r="A456" s="90">
        <v>448</v>
      </c>
      <c r="B456" s="87"/>
      <c r="C456" s="87"/>
      <c r="D456" s="87"/>
      <c r="E456" s="87"/>
      <c r="F456" s="87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T456" s="81"/>
      <c r="U456" s="114"/>
      <c r="V456" s="114"/>
      <c r="W456" s="114"/>
      <c r="X456" s="114"/>
      <c r="Y456" s="114"/>
      <c r="Z456" s="114"/>
      <c r="DR456" s="81"/>
    </row>
    <row r="457" spans="1:122" x14ac:dyDescent="0.2">
      <c r="A457" s="90">
        <v>449</v>
      </c>
      <c r="B457" s="87"/>
      <c r="C457" s="87"/>
      <c r="D457" s="87"/>
      <c r="E457" s="87"/>
      <c r="F457" s="87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T457" s="81"/>
      <c r="U457" s="114"/>
      <c r="V457" s="114"/>
      <c r="W457" s="114"/>
      <c r="X457" s="114"/>
      <c r="Y457" s="114"/>
      <c r="Z457" s="114"/>
      <c r="DR457" s="81"/>
    </row>
    <row r="458" spans="1:122" x14ac:dyDescent="0.2">
      <c r="A458" s="90">
        <v>450</v>
      </c>
      <c r="B458" s="87"/>
      <c r="C458" s="87"/>
      <c r="D458" s="87"/>
      <c r="E458" s="87"/>
      <c r="F458" s="87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T458" s="81"/>
      <c r="U458" s="114"/>
      <c r="V458" s="114"/>
      <c r="W458" s="114"/>
      <c r="X458" s="114"/>
      <c r="Y458" s="114"/>
      <c r="Z458" s="114"/>
      <c r="DR458" s="81"/>
    </row>
    <row r="459" spans="1:122" x14ac:dyDescent="0.2">
      <c r="A459" s="90">
        <v>451</v>
      </c>
      <c r="B459" s="87"/>
      <c r="C459" s="87"/>
      <c r="D459" s="87"/>
      <c r="E459" s="87"/>
      <c r="F459" s="87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T459" s="81"/>
      <c r="U459" s="114"/>
      <c r="V459" s="114"/>
      <c r="W459" s="114"/>
      <c r="X459" s="114"/>
      <c r="Y459" s="114"/>
      <c r="Z459" s="114"/>
      <c r="DR459" s="81"/>
    </row>
    <row r="460" spans="1:122" x14ac:dyDescent="0.2">
      <c r="A460" s="90">
        <v>452</v>
      </c>
      <c r="B460" s="87"/>
      <c r="C460" s="87"/>
      <c r="D460" s="87"/>
      <c r="E460" s="87"/>
      <c r="F460" s="87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T460" s="81"/>
      <c r="U460" s="114"/>
      <c r="V460" s="114"/>
      <c r="W460" s="114"/>
      <c r="X460" s="114"/>
      <c r="Y460" s="114"/>
      <c r="Z460" s="114"/>
      <c r="DR460" s="81"/>
    </row>
    <row r="461" spans="1:122" x14ac:dyDescent="0.2">
      <c r="A461" s="90">
        <v>453</v>
      </c>
      <c r="B461" s="87"/>
      <c r="C461" s="87"/>
      <c r="D461" s="87"/>
      <c r="E461" s="87"/>
      <c r="F461" s="87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T461" s="81"/>
      <c r="U461" s="114"/>
      <c r="V461" s="114"/>
      <c r="W461" s="114"/>
      <c r="X461" s="114"/>
      <c r="Y461" s="114"/>
      <c r="Z461" s="114"/>
      <c r="DR461" s="81"/>
    </row>
    <row r="462" spans="1:122" x14ac:dyDescent="0.2">
      <c r="A462" s="90">
        <v>454</v>
      </c>
      <c r="B462" s="87"/>
      <c r="C462" s="87"/>
      <c r="D462" s="87"/>
      <c r="E462" s="87"/>
      <c r="F462" s="87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T462" s="81"/>
      <c r="U462" s="114"/>
      <c r="V462" s="114"/>
      <c r="W462" s="114"/>
      <c r="X462" s="114"/>
      <c r="Y462" s="114"/>
      <c r="Z462" s="114"/>
      <c r="DR462" s="81"/>
    </row>
    <row r="463" spans="1:122" x14ac:dyDescent="0.2">
      <c r="A463" s="90">
        <v>455</v>
      </c>
      <c r="B463" s="87"/>
      <c r="C463" s="87"/>
      <c r="D463" s="87"/>
      <c r="E463" s="87"/>
      <c r="F463" s="87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T463" s="81"/>
      <c r="U463" s="114"/>
      <c r="V463" s="114"/>
      <c r="W463" s="114"/>
      <c r="X463" s="114"/>
      <c r="Y463" s="114"/>
      <c r="Z463" s="114"/>
      <c r="DR463" s="81"/>
    </row>
    <row r="464" spans="1:122" x14ac:dyDescent="0.2">
      <c r="A464" s="90">
        <v>456</v>
      </c>
      <c r="B464" s="87"/>
      <c r="C464" s="87"/>
      <c r="D464" s="87"/>
      <c r="E464" s="87"/>
      <c r="F464" s="87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T464" s="81"/>
      <c r="U464" s="114"/>
      <c r="V464" s="114"/>
      <c r="W464" s="114"/>
      <c r="X464" s="114"/>
      <c r="Y464" s="114"/>
      <c r="Z464" s="114"/>
      <c r="DR464" s="81"/>
    </row>
    <row r="465" spans="1:122" x14ac:dyDescent="0.2">
      <c r="A465" s="90">
        <v>457</v>
      </c>
      <c r="B465" s="87"/>
      <c r="C465" s="87"/>
      <c r="D465" s="87"/>
      <c r="E465" s="87"/>
      <c r="F465" s="87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T465" s="81"/>
      <c r="U465" s="114"/>
      <c r="V465" s="114"/>
      <c r="W465" s="114"/>
      <c r="X465" s="114"/>
      <c r="Y465" s="114"/>
      <c r="Z465" s="114"/>
      <c r="DR465" s="81"/>
    </row>
    <row r="466" spans="1:122" x14ac:dyDescent="0.2">
      <c r="A466" s="90">
        <v>458</v>
      </c>
      <c r="B466" s="87"/>
      <c r="C466" s="87"/>
      <c r="D466" s="87"/>
      <c r="E466" s="87"/>
      <c r="F466" s="87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T466" s="81"/>
      <c r="U466" s="114"/>
      <c r="V466" s="114"/>
      <c r="W466" s="114"/>
      <c r="X466" s="114"/>
      <c r="Y466" s="114"/>
      <c r="Z466" s="114"/>
      <c r="DR466" s="81"/>
    </row>
    <row r="467" spans="1:122" x14ac:dyDescent="0.2">
      <c r="A467" s="90">
        <v>459</v>
      </c>
      <c r="B467" s="87"/>
      <c r="C467" s="87"/>
      <c r="D467" s="87"/>
      <c r="E467" s="87"/>
      <c r="F467" s="87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T467" s="81"/>
      <c r="U467" s="114"/>
      <c r="V467" s="114"/>
      <c r="W467" s="114"/>
      <c r="X467" s="114"/>
      <c r="Y467" s="114"/>
      <c r="Z467" s="114"/>
      <c r="DR467" s="81"/>
    </row>
    <row r="468" spans="1:122" x14ac:dyDescent="0.2">
      <c r="A468" s="90">
        <v>460</v>
      </c>
      <c r="B468" s="87"/>
      <c r="C468" s="87"/>
      <c r="D468" s="87"/>
      <c r="E468" s="87"/>
      <c r="F468" s="87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T468" s="81"/>
      <c r="U468" s="114"/>
      <c r="V468" s="114"/>
      <c r="W468" s="114"/>
      <c r="X468" s="114"/>
      <c r="Y468" s="114"/>
      <c r="Z468" s="114"/>
      <c r="DR468" s="81"/>
    </row>
    <row r="469" spans="1:122" x14ac:dyDescent="0.2">
      <c r="A469" s="90">
        <v>461</v>
      </c>
      <c r="B469" s="87"/>
      <c r="C469" s="87"/>
      <c r="D469" s="87"/>
      <c r="E469" s="87"/>
      <c r="F469" s="87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T469" s="81"/>
      <c r="U469" s="114"/>
      <c r="V469" s="114"/>
      <c r="W469" s="114"/>
      <c r="X469" s="114"/>
      <c r="Y469" s="114"/>
      <c r="Z469" s="114"/>
      <c r="DR469" s="81"/>
    </row>
    <row r="470" spans="1:122" x14ac:dyDescent="0.2">
      <c r="A470" s="90">
        <v>462</v>
      </c>
      <c r="B470" s="87"/>
      <c r="C470" s="87"/>
      <c r="D470" s="87"/>
      <c r="E470" s="87"/>
      <c r="F470" s="87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T470" s="81"/>
      <c r="U470" s="114"/>
      <c r="V470" s="114"/>
      <c r="W470" s="114"/>
      <c r="X470" s="114"/>
      <c r="Y470" s="114"/>
      <c r="Z470" s="114"/>
      <c r="DR470" s="81"/>
    </row>
    <row r="471" spans="1:122" x14ac:dyDescent="0.2">
      <c r="A471" s="90">
        <v>463</v>
      </c>
      <c r="B471" s="87"/>
      <c r="C471" s="87"/>
      <c r="D471" s="87"/>
      <c r="E471" s="87"/>
      <c r="F471" s="87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T471" s="81"/>
      <c r="U471" s="114"/>
      <c r="V471" s="114"/>
      <c r="W471" s="114"/>
      <c r="X471" s="114"/>
      <c r="Y471" s="114"/>
      <c r="Z471" s="114"/>
      <c r="DR471" s="81"/>
    </row>
    <row r="472" spans="1:122" x14ac:dyDescent="0.2">
      <c r="A472" s="90">
        <v>464</v>
      </c>
      <c r="B472" s="87"/>
      <c r="C472" s="87"/>
      <c r="D472" s="87"/>
      <c r="E472" s="87"/>
      <c r="F472" s="87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T472" s="81"/>
      <c r="U472" s="114"/>
      <c r="V472" s="114"/>
      <c r="W472" s="114"/>
      <c r="X472" s="114"/>
      <c r="Y472" s="114"/>
      <c r="Z472" s="114"/>
      <c r="DR472" s="81"/>
    </row>
    <row r="473" spans="1:122" x14ac:dyDescent="0.2">
      <c r="A473" s="90">
        <v>465</v>
      </c>
      <c r="B473" s="87"/>
      <c r="C473" s="87"/>
      <c r="D473" s="87"/>
      <c r="E473" s="87"/>
      <c r="F473" s="87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T473" s="81"/>
      <c r="U473" s="114"/>
      <c r="V473" s="114"/>
      <c r="W473" s="114"/>
      <c r="X473" s="114"/>
      <c r="Y473" s="114"/>
      <c r="Z473" s="114"/>
      <c r="DR473" s="81"/>
    </row>
    <row r="474" spans="1:122" x14ac:dyDescent="0.2">
      <c r="A474" s="90">
        <v>466</v>
      </c>
      <c r="B474" s="87"/>
      <c r="C474" s="87"/>
      <c r="D474" s="87"/>
      <c r="E474" s="87"/>
      <c r="F474" s="87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T474" s="81"/>
      <c r="U474" s="114"/>
      <c r="V474" s="114"/>
      <c r="W474" s="114"/>
      <c r="X474" s="114"/>
      <c r="Y474" s="114"/>
      <c r="Z474" s="114"/>
      <c r="DR474" s="81"/>
    </row>
    <row r="475" spans="1:122" x14ac:dyDescent="0.2">
      <c r="A475" s="90">
        <v>467</v>
      </c>
      <c r="B475" s="87"/>
      <c r="C475" s="87"/>
      <c r="D475" s="87"/>
      <c r="E475" s="87"/>
      <c r="F475" s="87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T475" s="81"/>
      <c r="U475" s="114"/>
      <c r="V475" s="114"/>
      <c r="W475" s="114"/>
      <c r="X475" s="114"/>
      <c r="Y475" s="114"/>
      <c r="Z475" s="114"/>
      <c r="DR475" s="81"/>
    </row>
    <row r="476" spans="1:122" x14ac:dyDescent="0.2">
      <c r="A476" s="90">
        <v>468</v>
      </c>
      <c r="B476" s="87"/>
      <c r="C476" s="87"/>
      <c r="D476" s="87"/>
      <c r="E476" s="87"/>
      <c r="F476" s="87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T476" s="81"/>
      <c r="U476" s="114"/>
      <c r="V476" s="114"/>
      <c r="W476" s="114"/>
      <c r="X476" s="114"/>
      <c r="Y476" s="114"/>
      <c r="Z476" s="114"/>
      <c r="DR476" s="81"/>
    </row>
    <row r="477" spans="1:122" x14ac:dyDescent="0.2">
      <c r="A477" s="90">
        <v>469</v>
      </c>
      <c r="B477" s="87"/>
      <c r="C477" s="87"/>
      <c r="D477" s="87"/>
      <c r="E477" s="87"/>
      <c r="F477" s="87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T477" s="81"/>
      <c r="U477" s="114"/>
      <c r="V477" s="114"/>
      <c r="W477" s="114"/>
      <c r="X477" s="114"/>
      <c r="Y477" s="114"/>
      <c r="Z477" s="114"/>
      <c r="DR477" s="81"/>
    </row>
    <row r="478" spans="1:122" x14ac:dyDescent="0.2">
      <c r="A478" s="90">
        <v>470</v>
      </c>
      <c r="B478" s="87"/>
      <c r="C478" s="87"/>
      <c r="D478" s="87"/>
      <c r="E478" s="87"/>
      <c r="F478" s="87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T478" s="81"/>
      <c r="U478" s="114"/>
      <c r="V478" s="114"/>
      <c r="W478" s="114"/>
      <c r="X478" s="114"/>
      <c r="Y478" s="114"/>
      <c r="Z478" s="114"/>
      <c r="DR478" s="81"/>
    </row>
    <row r="479" spans="1:122" x14ac:dyDescent="0.2">
      <c r="A479" s="90">
        <v>471</v>
      </c>
      <c r="B479" s="87"/>
      <c r="C479" s="87"/>
      <c r="D479" s="87"/>
      <c r="E479" s="87"/>
      <c r="F479" s="87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T479" s="81"/>
      <c r="U479" s="114"/>
      <c r="V479" s="114"/>
      <c r="W479" s="114"/>
      <c r="X479" s="114"/>
      <c r="Y479" s="114"/>
      <c r="Z479" s="114"/>
      <c r="DR479" s="81"/>
    </row>
    <row r="480" spans="1:122" x14ac:dyDescent="0.2">
      <c r="A480" s="90">
        <v>472</v>
      </c>
      <c r="B480" s="87"/>
      <c r="C480" s="87"/>
      <c r="D480" s="87"/>
      <c r="E480" s="87"/>
      <c r="F480" s="87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T480" s="81"/>
      <c r="U480" s="114"/>
      <c r="V480" s="114"/>
      <c r="W480" s="114"/>
      <c r="X480" s="114"/>
      <c r="Y480" s="114"/>
      <c r="Z480" s="114"/>
      <c r="DR480" s="81"/>
    </row>
    <row r="481" spans="1:122" x14ac:dyDescent="0.2">
      <c r="A481" s="90">
        <v>473</v>
      </c>
      <c r="B481" s="87"/>
      <c r="C481" s="87"/>
      <c r="D481" s="87"/>
      <c r="E481" s="87"/>
      <c r="F481" s="87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T481" s="81"/>
      <c r="U481" s="114"/>
      <c r="V481" s="114"/>
      <c r="W481" s="114"/>
      <c r="X481" s="114"/>
      <c r="Y481" s="114"/>
      <c r="Z481" s="114"/>
      <c r="DR481" s="81"/>
    </row>
    <row r="482" spans="1:122" x14ac:dyDescent="0.2">
      <c r="A482" s="90">
        <v>474</v>
      </c>
      <c r="B482" s="87"/>
      <c r="C482" s="87"/>
      <c r="D482" s="87"/>
      <c r="E482" s="87"/>
      <c r="F482" s="87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T482" s="81"/>
      <c r="U482" s="114"/>
      <c r="V482" s="114"/>
      <c r="W482" s="114"/>
      <c r="X482" s="114"/>
      <c r="Y482" s="114"/>
      <c r="Z482" s="114"/>
      <c r="DR482" s="81"/>
    </row>
    <row r="483" spans="1:122" x14ac:dyDescent="0.2">
      <c r="A483" s="90">
        <v>475</v>
      </c>
      <c r="B483" s="87"/>
      <c r="C483" s="87"/>
      <c r="D483" s="87"/>
      <c r="E483" s="87"/>
      <c r="F483" s="87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T483" s="81"/>
      <c r="U483" s="114"/>
      <c r="V483" s="114"/>
      <c r="W483" s="114"/>
      <c r="X483" s="114"/>
      <c r="Y483" s="114"/>
      <c r="Z483" s="114"/>
      <c r="DR483" s="81"/>
    </row>
    <row r="484" spans="1:122" x14ac:dyDescent="0.2">
      <c r="A484" s="90">
        <v>476</v>
      </c>
      <c r="B484" s="87"/>
      <c r="C484" s="87"/>
      <c r="D484" s="87"/>
      <c r="E484" s="87"/>
      <c r="F484" s="87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T484" s="81"/>
      <c r="U484" s="114"/>
      <c r="V484" s="114"/>
      <c r="W484" s="114"/>
      <c r="X484" s="114"/>
      <c r="Y484" s="114"/>
      <c r="Z484" s="114"/>
      <c r="DR484" s="81"/>
    </row>
    <row r="485" spans="1:122" x14ac:dyDescent="0.2">
      <c r="A485" s="90">
        <v>477</v>
      </c>
      <c r="B485" s="87"/>
      <c r="C485" s="87"/>
      <c r="D485" s="87"/>
      <c r="E485" s="87"/>
      <c r="F485" s="87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T485" s="81"/>
      <c r="U485" s="114"/>
      <c r="V485" s="114"/>
      <c r="W485" s="114"/>
      <c r="X485" s="114"/>
      <c r="Y485" s="114"/>
      <c r="Z485" s="114"/>
      <c r="DR485" s="81"/>
    </row>
    <row r="486" spans="1:122" x14ac:dyDescent="0.2">
      <c r="A486" s="90">
        <v>478</v>
      </c>
      <c r="B486" s="87"/>
      <c r="C486" s="87"/>
      <c r="D486" s="87"/>
      <c r="E486" s="87"/>
      <c r="F486" s="87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T486" s="81"/>
      <c r="U486" s="114"/>
      <c r="V486" s="114"/>
      <c r="W486" s="114"/>
      <c r="X486" s="114"/>
      <c r="Y486" s="114"/>
      <c r="Z486" s="114"/>
      <c r="DR486" s="81"/>
    </row>
    <row r="487" spans="1:122" x14ac:dyDescent="0.2">
      <c r="A487" s="90">
        <v>479</v>
      </c>
      <c r="B487" s="87"/>
      <c r="C487" s="87"/>
      <c r="D487" s="87"/>
      <c r="E487" s="87"/>
      <c r="F487" s="87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T487" s="81"/>
      <c r="U487" s="114"/>
      <c r="V487" s="114"/>
      <c r="W487" s="114"/>
      <c r="X487" s="114"/>
      <c r="Y487" s="114"/>
      <c r="Z487" s="114"/>
      <c r="DR487" s="81"/>
    </row>
    <row r="488" spans="1:122" x14ac:dyDescent="0.2">
      <c r="A488" s="90">
        <v>480</v>
      </c>
      <c r="B488" s="87"/>
      <c r="C488" s="87"/>
      <c r="D488" s="87"/>
      <c r="E488" s="87"/>
      <c r="F488" s="87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T488" s="81"/>
      <c r="U488" s="114"/>
      <c r="V488" s="114"/>
      <c r="W488" s="114"/>
      <c r="X488" s="114"/>
      <c r="Y488" s="114"/>
      <c r="Z488" s="114"/>
      <c r="DR488" s="81"/>
    </row>
    <row r="489" spans="1:122" x14ac:dyDescent="0.2">
      <c r="A489" s="90">
        <v>481</v>
      </c>
      <c r="B489" s="87"/>
      <c r="C489" s="87"/>
      <c r="D489" s="87"/>
      <c r="E489" s="87"/>
      <c r="F489" s="87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T489" s="81"/>
      <c r="U489" s="114"/>
      <c r="V489" s="114"/>
      <c r="W489" s="114"/>
      <c r="X489" s="114"/>
      <c r="Y489" s="114"/>
      <c r="Z489" s="114"/>
      <c r="DR489" s="81"/>
    </row>
    <row r="490" spans="1:122" x14ac:dyDescent="0.2">
      <c r="A490" s="90">
        <v>482</v>
      </c>
      <c r="B490" s="87"/>
      <c r="C490" s="87"/>
      <c r="D490" s="87"/>
      <c r="E490" s="87"/>
      <c r="F490" s="87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T490" s="81"/>
      <c r="U490" s="114"/>
      <c r="V490" s="114"/>
      <c r="W490" s="114"/>
      <c r="X490" s="114"/>
      <c r="Y490" s="114"/>
      <c r="Z490" s="114"/>
      <c r="DR490" s="81"/>
    </row>
    <row r="491" spans="1:122" x14ac:dyDescent="0.2">
      <c r="A491" s="90">
        <v>483</v>
      </c>
      <c r="B491" s="87"/>
      <c r="C491" s="87"/>
      <c r="D491" s="87"/>
      <c r="E491" s="87"/>
      <c r="F491" s="87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T491" s="81"/>
      <c r="U491" s="114"/>
      <c r="V491" s="114"/>
      <c r="W491" s="114"/>
      <c r="X491" s="114"/>
      <c r="Y491" s="114"/>
      <c r="Z491" s="114"/>
      <c r="DR491" s="81"/>
    </row>
    <row r="492" spans="1:122" x14ac:dyDescent="0.2">
      <c r="A492" s="90">
        <v>484</v>
      </c>
      <c r="B492" s="87"/>
      <c r="C492" s="87"/>
      <c r="D492" s="87"/>
      <c r="E492" s="87"/>
      <c r="F492" s="87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T492" s="81"/>
      <c r="U492" s="114"/>
      <c r="V492" s="114"/>
      <c r="W492" s="114"/>
      <c r="X492" s="114"/>
      <c r="Y492" s="114"/>
      <c r="Z492" s="114"/>
      <c r="DR492" s="81"/>
    </row>
    <row r="493" spans="1:122" x14ac:dyDescent="0.2">
      <c r="A493" s="90">
        <v>485</v>
      </c>
      <c r="B493" s="87"/>
      <c r="C493" s="87"/>
      <c r="D493" s="87"/>
      <c r="E493" s="87"/>
      <c r="F493" s="87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T493" s="81"/>
      <c r="U493" s="114"/>
      <c r="V493" s="114"/>
      <c r="W493" s="114"/>
      <c r="X493" s="114"/>
      <c r="Y493" s="114"/>
      <c r="Z493" s="114"/>
      <c r="DR493" s="81"/>
    </row>
    <row r="494" spans="1:122" x14ac:dyDescent="0.2">
      <c r="A494" s="90">
        <v>486</v>
      </c>
      <c r="B494" s="87"/>
      <c r="C494" s="87"/>
      <c r="D494" s="87"/>
      <c r="E494" s="87"/>
      <c r="F494" s="87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T494" s="81"/>
      <c r="U494" s="114"/>
      <c r="V494" s="114"/>
      <c r="W494" s="114"/>
      <c r="X494" s="114"/>
      <c r="Y494" s="114"/>
      <c r="Z494" s="114"/>
      <c r="DR494" s="81"/>
    </row>
    <row r="495" spans="1:122" x14ac:dyDescent="0.2">
      <c r="A495" s="90">
        <v>487</v>
      </c>
      <c r="B495" s="87"/>
      <c r="C495" s="87"/>
      <c r="D495" s="87"/>
      <c r="E495" s="87"/>
      <c r="F495" s="87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T495" s="81"/>
      <c r="U495" s="114"/>
      <c r="V495" s="114"/>
      <c r="W495" s="114"/>
      <c r="X495" s="114"/>
      <c r="Y495" s="114"/>
      <c r="Z495" s="114"/>
      <c r="DR495" s="81"/>
    </row>
    <row r="496" spans="1:122" x14ac:dyDescent="0.2">
      <c r="A496" s="90">
        <v>488</v>
      </c>
      <c r="B496" s="87"/>
      <c r="C496" s="87"/>
      <c r="D496" s="87"/>
      <c r="E496" s="87"/>
      <c r="F496" s="87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T496" s="81"/>
      <c r="U496" s="114"/>
      <c r="V496" s="114"/>
      <c r="W496" s="114"/>
      <c r="X496" s="114"/>
      <c r="Y496" s="114"/>
      <c r="Z496" s="114"/>
      <c r="DR496" s="81"/>
    </row>
    <row r="497" spans="1:122" x14ac:dyDescent="0.2">
      <c r="A497" s="90">
        <v>489</v>
      </c>
      <c r="B497" s="87"/>
      <c r="C497" s="87"/>
      <c r="D497" s="87"/>
      <c r="E497" s="87"/>
      <c r="F497" s="87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T497" s="81"/>
      <c r="U497" s="114"/>
      <c r="V497" s="114"/>
      <c r="W497" s="114"/>
      <c r="X497" s="114"/>
      <c r="Y497" s="114"/>
      <c r="Z497" s="114"/>
      <c r="DR497" s="81"/>
    </row>
    <row r="498" spans="1:122" x14ac:dyDescent="0.2">
      <c r="A498" s="90">
        <v>490</v>
      </c>
      <c r="B498" s="87"/>
      <c r="C498" s="87"/>
      <c r="D498" s="87"/>
      <c r="E498" s="87"/>
      <c r="F498" s="87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T498" s="81"/>
      <c r="U498" s="114"/>
      <c r="V498" s="114"/>
      <c r="W498" s="114"/>
      <c r="X498" s="114"/>
      <c r="Y498" s="114"/>
      <c r="Z498" s="114"/>
      <c r="DR498" s="81"/>
    </row>
    <row r="499" spans="1:122" x14ac:dyDescent="0.2">
      <c r="A499" s="90">
        <v>491</v>
      </c>
      <c r="B499" s="87"/>
      <c r="C499" s="87"/>
      <c r="D499" s="87"/>
      <c r="E499" s="87"/>
      <c r="F499" s="87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T499" s="81"/>
      <c r="U499" s="114"/>
      <c r="V499" s="114"/>
      <c r="W499" s="114"/>
      <c r="X499" s="114"/>
      <c r="Y499" s="114"/>
      <c r="Z499" s="114"/>
      <c r="DR499" s="81"/>
    </row>
    <row r="500" spans="1:122" x14ac:dyDescent="0.2">
      <c r="A500" s="90">
        <v>492</v>
      </c>
      <c r="B500" s="87"/>
      <c r="C500" s="87"/>
      <c r="D500" s="87"/>
      <c r="E500" s="87"/>
      <c r="F500" s="87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T500" s="81"/>
      <c r="U500" s="114"/>
      <c r="V500" s="114"/>
      <c r="W500" s="114"/>
      <c r="X500" s="114"/>
      <c r="Y500" s="114"/>
      <c r="Z500" s="114"/>
      <c r="DR500" s="81"/>
    </row>
    <row r="501" spans="1:122" x14ac:dyDescent="0.2">
      <c r="A501" s="90">
        <v>493</v>
      </c>
      <c r="B501" s="87"/>
      <c r="C501" s="87"/>
      <c r="D501" s="87"/>
      <c r="E501" s="87"/>
      <c r="F501" s="87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T501" s="81"/>
      <c r="U501" s="114"/>
      <c r="V501" s="114"/>
      <c r="W501" s="114"/>
      <c r="X501" s="114"/>
      <c r="Y501" s="114"/>
      <c r="Z501" s="114"/>
      <c r="DR501" s="81"/>
    </row>
    <row r="502" spans="1:122" x14ac:dyDescent="0.2">
      <c r="A502" s="90">
        <v>494</v>
      </c>
      <c r="B502" s="87"/>
      <c r="C502" s="87"/>
      <c r="D502" s="87"/>
      <c r="E502" s="87"/>
      <c r="F502" s="87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T502" s="81"/>
      <c r="U502" s="114"/>
      <c r="V502" s="114"/>
      <c r="W502" s="114"/>
      <c r="X502" s="114"/>
      <c r="Y502" s="114"/>
      <c r="Z502" s="114"/>
      <c r="DR502" s="81"/>
    </row>
    <row r="503" spans="1:122" x14ac:dyDescent="0.2">
      <c r="A503" s="90">
        <v>495</v>
      </c>
      <c r="B503" s="87"/>
      <c r="C503" s="87"/>
      <c r="D503" s="87"/>
      <c r="E503" s="87"/>
      <c r="F503" s="87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T503" s="81"/>
      <c r="U503" s="114"/>
      <c r="V503" s="114"/>
      <c r="W503" s="114"/>
      <c r="X503" s="114"/>
      <c r="Y503" s="114"/>
      <c r="Z503" s="114"/>
      <c r="DR503" s="81"/>
    </row>
    <row r="504" spans="1:122" x14ac:dyDescent="0.2">
      <c r="A504" s="90">
        <v>496</v>
      </c>
      <c r="B504" s="87"/>
      <c r="C504" s="87"/>
      <c r="D504" s="87"/>
      <c r="E504" s="87"/>
      <c r="F504" s="87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T504" s="81"/>
      <c r="U504" s="114"/>
      <c r="V504" s="114"/>
      <c r="W504" s="114"/>
      <c r="X504" s="114"/>
      <c r="Y504" s="114"/>
      <c r="Z504" s="114"/>
      <c r="DR504" s="81"/>
    </row>
    <row r="505" spans="1:122" x14ac:dyDescent="0.2">
      <c r="A505" s="90">
        <v>497</v>
      </c>
      <c r="B505" s="87"/>
      <c r="C505" s="87"/>
      <c r="D505" s="87"/>
      <c r="E505" s="87"/>
      <c r="F505" s="87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T505" s="81"/>
      <c r="U505" s="114"/>
      <c r="V505" s="114"/>
      <c r="W505" s="114"/>
      <c r="X505" s="114"/>
      <c r="Y505" s="114"/>
      <c r="Z505" s="114"/>
      <c r="DR505" s="81"/>
    </row>
    <row r="506" spans="1:122" x14ac:dyDescent="0.2">
      <c r="A506" s="90">
        <v>498</v>
      </c>
      <c r="B506" s="87"/>
      <c r="C506" s="87"/>
      <c r="D506" s="87"/>
      <c r="E506" s="87"/>
      <c r="F506" s="87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T506" s="81"/>
      <c r="U506" s="114"/>
      <c r="V506" s="114"/>
      <c r="W506" s="114"/>
      <c r="X506" s="114"/>
      <c r="Y506" s="114"/>
      <c r="Z506" s="114"/>
      <c r="DR506" s="81"/>
    </row>
    <row r="507" spans="1:122" x14ac:dyDescent="0.2">
      <c r="A507" s="90">
        <v>499</v>
      </c>
      <c r="B507" s="87"/>
      <c r="C507" s="87"/>
      <c r="D507" s="87"/>
      <c r="E507" s="87"/>
      <c r="F507" s="87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T507" s="81"/>
      <c r="U507" s="114"/>
      <c r="V507" s="114"/>
      <c r="W507" s="114"/>
      <c r="X507" s="114"/>
      <c r="Y507" s="114"/>
      <c r="Z507" s="114"/>
      <c r="DR507" s="81"/>
    </row>
    <row r="508" spans="1:122" x14ac:dyDescent="0.2">
      <c r="A508" s="90">
        <v>500</v>
      </c>
      <c r="B508" s="87"/>
      <c r="C508" s="87"/>
      <c r="D508" s="87"/>
      <c r="E508" s="87"/>
      <c r="F508" s="87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T508" s="81"/>
      <c r="U508" s="114"/>
      <c r="V508" s="114"/>
      <c r="W508" s="114"/>
      <c r="X508" s="114"/>
      <c r="Y508" s="114"/>
      <c r="Z508" s="114"/>
      <c r="DR508" s="81"/>
    </row>
    <row r="509" spans="1:122" x14ac:dyDescent="0.2">
      <c r="A509" s="90">
        <v>501</v>
      </c>
      <c r="B509" s="87"/>
      <c r="C509" s="87"/>
      <c r="D509" s="87"/>
      <c r="E509" s="87"/>
      <c r="F509" s="87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T509" s="81"/>
      <c r="U509" s="114"/>
      <c r="V509" s="114"/>
      <c r="W509" s="114"/>
      <c r="X509" s="114"/>
      <c r="Y509" s="114"/>
      <c r="Z509" s="114"/>
      <c r="DR509" s="81"/>
    </row>
    <row r="510" spans="1:122" x14ac:dyDescent="0.2">
      <c r="A510" s="90">
        <v>502</v>
      </c>
      <c r="B510" s="87"/>
      <c r="C510" s="87"/>
      <c r="D510" s="87"/>
      <c r="E510" s="87"/>
      <c r="F510" s="87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T510" s="81"/>
      <c r="U510" s="114"/>
      <c r="V510" s="114"/>
      <c r="W510" s="114"/>
      <c r="X510" s="114"/>
      <c r="Y510" s="114"/>
      <c r="Z510" s="114"/>
      <c r="DR510" s="81"/>
    </row>
    <row r="511" spans="1:122" x14ac:dyDescent="0.2">
      <c r="A511" s="90">
        <v>503</v>
      </c>
      <c r="B511" s="87"/>
      <c r="C511" s="87"/>
      <c r="D511" s="87"/>
      <c r="E511" s="87"/>
      <c r="F511" s="87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T511" s="81"/>
      <c r="U511" s="114"/>
      <c r="V511" s="114"/>
      <c r="W511" s="114"/>
      <c r="X511" s="114"/>
      <c r="Y511" s="114"/>
      <c r="Z511" s="114"/>
      <c r="DR511" s="81"/>
    </row>
    <row r="512" spans="1:122" x14ac:dyDescent="0.2">
      <c r="A512" s="90">
        <v>504</v>
      </c>
      <c r="B512" s="87"/>
      <c r="C512" s="87"/>
      <c r="D512" s="87"/>
      <c r="E512" s="87"/>
      <c r="F512" s="87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T512" s="81"/>
      <c r="U512" s="114"/>
      <c r="V512" s="114"/>
      <c r="W512" s="114"/>
      <c r="X512" s="114"/>
      <c r="Y512" s="114"/>
      <c r="Z512" s="114"/>
      <c r="DR512" s="81"/>
    </row>
    <row r="513" spans="1:122" x14ac:dyDescent="0.2">
      <c r="A513" s="90">
        <v>505</v>
      </c>
      <c r="B513" s="87"/>
      <c r="C513" s="87"/>
      <c r="D513" s="87"/>
      <c r="E513" s="87"/>
      <c r="F513" s="87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T513" s="81"/>
      <c r="U513" s="114"/>
      <c r="V513" s="114"/>
      <c r="W513" s="114"/>
      <c r="X513" s="114"/>
      <c r="Y513" s="114"/>
      <c r="Z513" s="114"/>
      <c r="DR513" s="81"/>
    </row>
    <row r="514" spans="1:122" x14ac:dyDescent="0.2">
      <c r="A514" s="90">
        <v>506</v>
      </c>
      <c r="B514" s="87"/>
      <c r="C514" s="87"/>
      <c r="D514" s="87"/>
      <c r="E514" s="87"/>
      <c r="F514" s="87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T514" s="81"/>
      <c r="U514" s="114"/>
      <c r="V514" s="114"/>
      <c r="W514" s="114"/>
      <c r="X514" s="114"/>
      <c r="Y514" s="114"/>
      <c r="Z514" s="114"/>
      <c r="DR514" s="81"/>
    </row>
    <row r="515" spans="1:122" x14ac:dyDescent="0.2">
      <c r="A515" s="90">
        <v>507</v>
      </c>
      <c r="B515" s="87"/>
      <c r="C515" s="87"/>
      <c r="D515" s="87"/>
      <c r="E515" s="87"/>
      <c r="F515" s="87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T515" s="81"/>
      <c r="U515" s="114"/>
      <c r="V515" s="114"/>
      <c r="W515" s="114"/>
      <c r="X515" s="114"/>
      <c r="Y515" s="114"/>
      <c r="Z515" s="114"/>
      <c r="DR515" s="81"/>
    </row>
    <row r="516" spans="1:122" x14ac:dyDescent="0.2">
      <c r="A516" s="90">
        <v>508</v>
      </c>
      <c r="B516" s="87"/>
      <c r="C516" s="87"/>
      <c r="D516" s="87"/>
      <c r="E516" s="87"/>
      <c r="F516" s="87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T516" s="81"/>
      <c r="U516" s="114"/>
      <c r="V516" s="114"/>
      <c r="W516" s="114"/>
      <c r="X516" s="114"/>
      <c r="Y516" s="114"/>
      <c r="Z516" s="114"/>
      <c r="DR516" s="81"/>
    </row>
    <row r="517" spans="1:122" x14ac:dyDescent="0.2">
      <c r="A517" s="90">
        <v>509</v>
      </c>
      <c r="B517" s="87"/>
      <c r="C517" s="87"/>
      <c r="D517" s="87"/>
      <c r="E517" s="87"/>
      <c r="F517" s="87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T517" s="81"/>
      <c r="U517" s="114"/>
      <c r="V517" s="114"/>
      <c r="W517" s="114"/>
      <c r="X517" s="114"/>
      <c r="Y517" s="114"/>
      <c r="Z517" s="114"/>
      <c r="DR517" s="81"/>
    </row>
    <row r="518" spans="1:122" x14ac:dyDescent="0.2">
      <c r="A518" s="90">
        <v>510</v>
      </c>
      <c r="B518" s="87"/>
      <c r="C518" s="87"/>
      <c r="D518" s="87"/>
      <c r="E518" s="87"/>
      <c r="F518" s="87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T518" s="81"/>
      <c r="U518" s="114"/>
      <c r="V518" s="114"/>
      <c r="W518" s="114"/>
      <c r="X518" s="114"/>
      <c r="Y518" s="114"/>
      <c r="Z518" s="114"/>
      <c r="DR518" s="81"/>
    </row>
    <row r="519" spans="1:122" x14ac:dyDescent="0.2">
      <c r="A519" s="90">
        <v>511</v>
      </c>
      <c r="B519" s="87"/>
      <c r="C519" s="87"/>
      <c r="D519" s="87"/>
      <c r="E519" s="87"/>
      <c r="F519" s="87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T519" s="81"/>
      <c r="U519" s="114"/>
      <c r="V519" s="114"/>
      <c r="W519" s="114"/>
      <c r="X519" s="114"/>
      <c r="Y519" s="114"/>
      <c r="Z519" s="114"/>
      <c r="DR519" s="81"/>
    </row>
    <row r="520" spans="1:122" x14ac:dyDescent="0.2">
      <c r="A520" s="90">
        <v>512</v>
      </c>
      <c r="B520" s="87"/>
      <c r="C520" s="87"/>
      <c r="D520" s="87"/>
      <c r="E520" s="87"/>
      <c r="F520" s="87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T520" s="81"/>
      <c r="U520" s="114"/>
      <c r="V520" s="114"/>
      <c r="W520" s="114"/>
      <c r="X520" s="114"/>
      <c r="Y520" s="114"/>
      <c r="Z520" s="114"/>
      <c r="DR520" s="81"/>
    </row>
    <row r="521" spans="1:122" x14ac:dyDescent="0.2">
      <c r="A521" s="90">
        <v>513</v>
      </c>
      <c r="B521" s="87"/>
      <c r="C521" s="87"/>
      <c r="D521" s="87"/>
      <c r="E521" s="87"/>
      <c r="F521" s="87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T521" s="81"/>
      <c r="U521" s="114"/>
      <c r="V521" s="114"/>
      <c r="W521" s="114"/>
      <c r="X521" s="114"/>
      <c r="Y521" s="114"/>
      <c r="Z521" s="114"/>
      <c r="DR521" s="81"/>
    </row>
    <row r="522" spans="1:122" x14ac:dyDescent="0.2">
      <c r="A522" s="90">
        <v>514</v>
      </c>
      <c r="B522" s="87"/>
      <c r="C522" s="87"/>
      <c r="D522" s="87"/>
      <c r="E522" s="87"/>
      <c r="F522" s="87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T522" s="81"/>
      <c r="U522" s="114"/>
      <c r="V522" s="114"/>
      <c r="W522" s="114"/>
      <c r="X522" s="114"/>
      <c r="Y522" s="114"/>
      <c r="Z522" s="114"/>
      <c r="DR522" s="81"/>
    </row>
    <row r="523" spans="1:122" x14ac:dyDescent="0.2">
      <c r="A523" s="90">
        <v>515</v>
      </c>
      <c r="B523" s="87"/>
      <c r="C523" s="87"/>
      <c r="D523" s="87"/>
      <c r="E523" s="87"/>
      <c r="F523" s="87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T523" s="81"/>
      <c r="U523" s="114"/>
      <c r="V523" s="114"/>
      <c r="W523" s="114"/>
      <c r="X523" s="114"/>
      <c r="Y523" s="114"/>
      <c r="Z523" s="114"/>
      <c r="DR523" s="81"/>
    </row>
    <row r="524" spans="1:122" x14ac:dyDescent="0.2">
      <c r="A524" s="90">
        <v>516</v>
      </c>
      <c r="B524" s="87"/>
      <c r="C524" s="87"/>
      <c r="D524" s="87"/>
      <c r="E524" s="87"/>
      <c r="F524" s="87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T524" s="81"/>
      <c r="U524" s="114"/>
      <c r="V524" s="114"/>
      <c r="W524" s="114"/>
      <c r="X524" s="114"/>
      <c r="Y524" s="114"/>
      <c r="Z524" s="114"/>
      <c r="DR524" s="81"/>
    </row>
    <row r="525" spans="1:122" x14ac:dyDescent="0.2">
      <c r="A525" s="90">
        <v>517</v>
      </c>
      <c r="B525" s="87"/>
      <c r="C525" s="87"/>
      <c r="D525" s="87"/>
      <c r="E525" s="87"/>
      <c r="F525" s="87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T525" s="81"/>
      <c r="U525" s="114"/>
      <c r="V525" s="114"/>
      <c r="W525" s="114"/>
      <c r="X525" s="114"/>
      <c r="Y525" s="114"/>
      <c r="Z525" s="114"/>
      <c r="DR525" s="81"/>
    </row>
    <row r="526" spans="1:122" x14ac:dyDescent="0.2">
      <c r="A526" s="90">
        <v>518</v>
      </c>
      <c r="B526" s="87"/>
      <c r="C526" s="87"/>
      <c r="D526" s="87"/>
      <c r="E526" s="87"/>
      <c r="F526" s="87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T526" s="81"/>
      <c r="U526" s="114"/>
      <c r="V526" s="114"/>
      <c r="W526" s="114"/>
      <c r="X526" s="114"/>
      <c r="Y526" s="114"/>
      <c r="Z526" s="114"/>
      <c r="DR526" s="81"/>
    </row>
    <row r="527" spans="1:122" x14ac:dyDescent="0.2">
      <c r="A527" s="90">
        <v>519</v>
      </c>
      <c r="B527" s="87"/>
      <c r="C527" s="87"/>
      <c r="D527" s="87"/>
      <c r="E527" s="87"/>
      <c r="F527" s="87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T527" s="81"/>
      <c r="U527" s="114"/>
      <c r="V527" s="114"/>
      <c r="W527" s="114"/>
      <c r="X527" s="114"/>
      <c r="Y527" s="114"/>
      <c r="Z527" s="114"/>
      <c r="DR527" s="81"/>
    </row>
    <row r="528" spans="1:122" x14ac:dyDescent="0.2">
      <c r="A528" s="90">
        <v>520</v>
      </c>
      <c r="B528" s="87"/>
      <c r="C528" s="87"/>
      <c r="D528" s="87"/>
      <c r="E528" s="87"/>
      <c r="F528" s="87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T528" s="81"/>
      <c r="U528" s="114"/>
      <c r="V528" s="114"/>
      <c r="W528" s="114"/>
      <c r="X528" s="114"/>
      <c r="Y528" s="114"/>
      <c r="Z528" s="114"/>
      <c r="DR528" s="81"/>
    </row>
    <row r="529" spans="1:122" x14ac:dyDescent="0.2">
      <c r="A529" s="90">
        <v>521</v>
      </c>
      <c r="B529" s="87"/>
      <c r="C529" s="87"/>
      <c r="D529" s="87"/>
      <c r="E529" s="87"/>
      <c r="F529" s="87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T529" s="81"/>
      <c r="U529" s="114"/>
      <c r="V529" s="114"/>
      <c r="W529" s="114"/>
      <c r="X529" s="114"/>
      <c r="Y529" s="114"/>
      <c r="Z529" s="114"/>
      <c r="DR529" s="81"/>
    </row>
    <row r="530" spans="1:122" x14ac:dyDescent="0.2">
      <c r="A530" s="90">
        <v>522</v>
      </c>
      <c r="B530" s="87"/>
      <c r="C530" s="87"/>
      <c r="D530" s="87"/>
      <c r="E530" s="87"/>
      <c r="F530" s="87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T530" s="81"/>
      <c r="U530" s="114"/>
      <c r="V530" s="114"/>
      <c r="W530" s="114"/>
      <c r="X530" s="114"/>
      <c r="Y530" s="114"/>
      <c r="Z530" s="114"/>
      <c r="DR530" s="81"/>
    </row>
    <row r="531" spans="1:122" x14ac:dyDescent="0.2">
      <c r="A531" s="90">
        <v>523</v>
      </c>
      <c r="B531" s="87"/>
      <c r="C531" s="87"/>
      <c r="D531" s="87"/>
      <c r="E531" s="87"/>
      <c r="F531" s="87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T531" s="81"/>
      <c r="U531" s="114"/>
      <c r="V531" s="114"/>
      <c r="W531" s="114"/>
      <c r="X531" s="114"/>
      <c r="Y531" s="114"/>
      <c r="Z531" s="114"/>
      <c r="DR531" s="81"/>
    </row>
    <row r="532" spans="1:122" x14ac:dyDescent="0.2">
      <c r="A532" s="90">
        <v>524</v>
      </c>
      <c r="B532" s="87"/>
      <c r="C532" s="87"/>
      <c r="D532" s="87"/>
      <c r="E532" s="87"/>
      <c r="F532" s="87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T532" s="81"/>
      <c r="U532" s="114"/>
      <c r="V532" s="114"/>
      <c r="W532" s="114"/>
      <c r="X532" s="114"/>
      <c r="Y532" s="114"/>
      <c r="Z532" s="114"/>
      <c r="DR532" s="81"/>
    </row>
    <row r="533" spans="1:122" x14ac:dyDescent="0.2">
      <c r="A533" s="90">
        <v>525</v>
      </c>
      <c r="B533" s="87"/>
      <c r="C533" s="87"/>
      <c r="D533" s="87"/>
      <c r="E533" s="87"/>
      <c r="F533" s="87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T533" s="81"/>
      <c r="U533" s="114"/>
      <c r="V533" s="114"/>
      <c r="W533" s="114"/>
      <c r="X533" s="114"/>
      <c r="Y533" s="114"/>
      <c r="Z533" s="114"/>
      <c r="DR533" s="81"/>
    </row>
    <row r="534" spans="1:122" x14ac:dyDescent="0.2">
      <c r="A534" s="90">
        <v>526</v>
      </c>
      <c r="B534" s="87"/>
      <c r="C534" s="87"/>
      <c r="D534" s="87"/>
      <c r="E534" s="87"/>
      <c r="F534" s="87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T534" s="81"/>
      <c r="U534" s="114"/>
      <c r="V534" s="114"/>
      <c r="W534" s="114"/>
      <c r="X534" s="114"/>
      <c r="Y534" s="114"/>
      <c r="Z534" s="114"/>
      <c r="DR534" s="81"/>
    </row>
    <row r="535" spans="1:122" x14ac:dyDescent="0.2">
      <c r="A535" s="90">
        <v>527</v>
      </c>
      <c r="B535" s="87"/>
      <c r="C535" s="87"/>
      <c r="D535" s="87"/>
      <c r="E535" s="87"/>
      <c r="F535" s="87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T535" s="81"/>
      <c r="U535" s="114"/>
      <c r="V535" s="114"/>
      <c r="W535" s="114"/>
      <c r="X535" s="114"/>
      <c r="Y535" s="114"/>
      <c r="Z535" s="114"/>
      <c r="DR535" s="81"/>
    </row>
    <row r="536" spans="1:122" x14ac:dyDescent="0.2">
      <c r="A536" s="90">
        <v>528</v>
      </c>
      <c r="B536" s="87"/>
      <c r="C536" s="87"/>
      <c r="D536" s="87"/>
      <c r="E536" s="87"/>
      <c r="F536" s="87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T536" s="81"/>
      <c r="U536" s="114"/>
      <c r="V536" s="114"/>
      <c r="W536" s="114"/>
      <c r="X536" s="114"/>
      <c r="Y536" s="114"/>
      <c r="Z536" s="114"/>
      <c r="DR536" s="81"/>
    </row>
    <row r="537" spans="1:122" x14ac:dyDescent="0.2">
      <c r="A537" s="90">
        <v>529</v>
      </c>
      <c r="B537" s="87"/>
      <c r="C537" s="87"/>
      <c r="D537" s="87"/>
      <c r="E537" s="87"/>
      <c r="F537" s="87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T537" s="81"/>
      <c r="U537" s="114"/>
      <c r="V537" s="114"/>
      <c r="W537" s="114"/>
      <c r="X537" s="114"/>
      <c r="Y537" s="114"/>
      <c r="Z537" s="114"/>
      <c r="DR537" s="81"/>
    </row>
    <row r="538" spans="1:122" x14ac:dyDescent="0.2">
      <c r="A538" s="90">
        <v>530</v>
      </c>
      <c r="B538" s="87"/>
      <c r="C538" s="87"/>
      <c r="D538" s="87"/>
      <c r="E538" s="87"/>
      <c r="F538" s="87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T538" s="81"/>
      <c r="U538" s="114"/>
      <c r="V538" s="114"/>
      <c r="W538" s="114"/>
      <c r="X538" s="114"/>
      <c r="Y538" s="114"/>
      <c r="Z538" s="114"/>
      <c r="DR538" s="81"/>
    </row>
    <row r="539" spans="1:122" x14ac:dyDescent="0.2">
      <c r="A539" s="90">
        <v>531</v>
      </c>
      <c r="B539" s="87"/>
      <c r="C539" s="87"/>
      <c r="D539" s="87"/>
      <c r="E539" s="87"/>
      <c r="F539" s="87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T539" s="81"/>
      <c r="U539" s="114"/>
      <c r="V539" s="114"/>
      <c r="W539" s="114"/>
      <c r="X539" s="114"/>
      <c r="Y539" s="114"/>
      <c r="Z539" s="114"/>
      <c r="DR539" s="81"/>
    </row>
    <row r="540" spans="1:122" x14ac:dyDescent="0.2">
      <c r="A540" s="90">
        <v>532</v>
      </c>
      <c r="B540" s="87"/>
      <c r="C540" s="87"/>
      <c r="D540" s="87"/>
      <c r="E540" s="87"/>
      <c r="F540" s="87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T540" s="81"/>
      <c r="U540" s="114"/>
      <c r="V540" s="114"/>
      <c r="W540" s="114"/>
      <c r="X540" s="114"/>
      <c r="Y540" s="114"/>
      <c r="Z540" s="114"/>
      <c r="DR540" s="81"/>
    </row>
    <row r="541" spans="1:122" x14ac:dyDescent="0.2">
      <c r="A541" s="90">
        <v>533</v>
      </c>
      <c r="B541" s="87"/>
      <c r="C541" s="87"/>
      <c r="D541" s="87"/>
      <c r="E541" s="87"/>
      <c r="F541" s="87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T541" s="81"/>
      <c r="U541" s="114"/>
      <c r="V541" s="114"/>
      <c r="W541" s="114"/>
      <c r="X541" s="114"/>
      <c r="Y541" s="114"/>
      <c r="Z541" s="114"/>
      <c r="DR541" s="81"/>
    </row>
    <row r="542" spans="1:122" x14ac:dyDescent="0.2">
      <c r="A542" s="90">
        <v>534</v>
      </c>
      <c r="B542" s="87"/>
      <c r="C542" s="87"/>
      <c r="D542" s="87"/>
      <c r="E542" s="87"/>
      <c r="F542" s="87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T542" s="81"/>
      <c r="U542" s="114"/>
      <c r="V542" s="114"/>
      <c r="W542" s="114"/>
      <c r="X542" s="114"/>
      <c r="Y542" s="114"/>
      <c r="Z542" s="114"/>
      <c r="DR542" s="81"/>
    </row>
    <row r="543" spans="1:122" x14ac:dyDescent="0.2">
      <c r="A543" s="90">
        <v>535</v>
      </c>
      <c r="B543" s="87"/>
      <c r="C543" s="87"/>
      <c r="D543" s="87"/>
      <c r="E543" s="87"/>
      <c r="F543" s="87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T543" s="81"/>
      <c r="U543" s="114"/>
      <c r="V543" s="114"/>
      <c r="W543" s="114"/>
      <c r="X543" s="114"/>
      <c r="Y543" s="114"/>
      <c r="Z543" s="114"/>
      <c r="DR543" s="81"/>
    </row>
    <row r="544" spans="1:122" x14ac:dyDescent="0.2">
      <c r="A544" s="90">
        <v>536</v>
      </c>
      <c r="B544" s="87"/>
      <c r="C544" s="87"/>
      <c r="D544" s="87"/>
      <c r="E544" s="87"/>
      <c r="F544" s="87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T544" s="81"/>
      <c r="U544" s="114"/>
      <c r="V544" s="114"/>
      <c r="W544" s="114"/>
      <c r="X544" s="114"/>
      <c r="Y544" s="114"/>
      <c r="Z544" s="114"/>
      <c r="DR544" s="81"/>
    </row>
    <row r="545" spans="1:122" x14ac:dyDescent="0.2">
      <c r="A545" s="90">
        <v>537</v>
      </c>
      <c r="B545" s="87"/>
      <c r="C545" s="87"/>
      <c r="D545" s="87"/>
      <c r="E545" s="87"/>
      <c r="F545" s="87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T545" s="81"/>
      <c r="U545" s="114"/>
      <c r="V545" s="114"/>
      <c r="W545" s="114"/>
      <c r="X545" s="114"/>
      <c r="Y545" s="114"/>
      <c r="Z545" s="114"/>
      <c r="DR545" s="81"/>
    </row>
    <row r="546" spans="1:122" x14ac:dyDescent="0.2">
      <c r="A546" s="90">
        <v>538</v>
      </c>
      <c r="B546" s="87"/>
      <c r="C546" s="87"/>
      <c r="D546" s="87"/>
      <c r="E546" s="87"/>
      <c r="F546" s="87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T546" s="81"/>
      <c r="U546" s="114"/>
      <c r="V546" s="114"/>
      <c r="W546" s="114"/>
      <c r="X546" s="114"/>
      <c r="Y546" s="114"/>
      <c r="Z546" s="114"/>
      <c r="DR546" s="81"/>
    </row>
    <row r="547" spans="1:122" x14ac:dyDescent="0.2">
      <c r="A547" s="90">
        <v>539</v>
      </c>
      <c r="B547" s="87"/>
      <c r="C547" s="87"/>
      <c r="D547" s="87"/>
      <c r="E547" s="87"/>
      <c r="F547" s="87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T547" s="81"/>
      <c r="U547" s="114"/>
      <c r="V547" s="114"/>
      <c r="W547" s="114"/>
      <c r="X547" s="114"/>
      <c r="Y547" s="114"/>
      <c r="Z547" s="114"/>
      <c r="DR547" s="81"/>
    </row>
    <row r="548" spans="1:122" x14ac:dyDescent="0.2">
      <c r="A548" s="90">
        <v>540</v>
      </c>
      <c r="B548" s="87"/>
      <c r="C548" s="87"/>
      <c r="D548" s="87"/>
      <c r="E548" s="87"/>
      <c r="F548" s="87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T548" s="81"/>
      <c r="U548" s="114"/>
      <c r="V548" s="114"/>
      <c r="W548" s="114"/>
      <c r="X548" s="114"/>
      <c r="Y548" s="114"/>
      <c r="Z548" s="114"/>
      <c r="DR548" s="81"/>
    </row>
    <row r="549" spans="1:122" x14ac:dyDescent="0.2">
      <c r="A549" s="90">
        <v>541</v>
      </c>
      <c r="B549" s="87"/>
      <c r="C549" s="87"/>
      <c r="D549" s="87"/>
      <c r="E549" s="87"/>
      <c r="F549" s="87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T549" s="81"/>
      <c r="U549" s="114"/>
      <c r="V549" s="114"/>
      <c r="W549" s="114"/>
      <c r="X549" s="114"/>
      <c r="Y549" s="114"/>
      <c r="Z549" s="114"/>
      <c r="DR549" s="81"/>
    </row>
    <row r="550" spans="1:122" x14ac:dyDescent="0.2">
      <c r="A550" s="90">
        <v>542</v>
      </c>
      <c r="B550" s="87"/>
      <c r="C550" s="87"/>
      <c r="D550" s="87"/>
      <c r="E550" s="87"/>
      <c r="F550" s="87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T550" s="81"/>
      <c r="U550" s="114"/>
      <c r="V550" s="114"/>
      <c r="W550" s="114"/>
      <c r="X550" s="114"/>
      <c r="Y550" s="114"/>
      <c r="Z550" s="114"/>
      <c r="DR550" s="81"/>
    </row>
    <row r="551" spans="1:122" x14ac:dyDescent="0.2">
      <c r="A551" s="90">
        <v>543</v>
      </c>
      <c r="B551" s="87"/>
      <c r="C551" s="87"/>
      <c r="D551" s="87"/>
      <c r="E551" s="87"/>
      <c r="F551" s="87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T551" s="81"/>
      <c r="U551" s="114"/>
      <c r="V551" s="114"/>
      <c r="W551" s="114"/>
      <c r="X551" s="114"/>
      <c r="Y551" s="114"/>
      <c r="Z551" s="114"/>
      <c r="DR551" s="81"/>
    </row>
    <row r="552" spans="1:122" x14ac:dyDescent="0.2">
      <c r="A552" s="90">
        <v>544</v>
      </c>
      <c r="B552" s="87"/>
      <c r="C552" s="87"/>
      <c r="D552" s="87"/>
      <c r="E552" s="87"/>
      <c r="F552" s="87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T552" s="81"/>
      <c r="U552" s="114"/>
      <c r="V552" s="114"/>
      <c r="W552" s="114"/>
      <c r="X552" s="114"/>
      <c r="Y552" s="114"/>
      <c r="Z552" s="114"/>
      <c r="DR552" s="81"/>
    </row>
    <row r="553" spans="1:122" x14ac:dyDescent="0.2">
      <c r="A553" s="90">
        <v>545</v>
      </c>
      <c r="B553" s="87"/>
      <c r="C553" s="87"/>
      <c r="D553" s="87"/>
      <c r="E553" s="87"/>
      <c r="F553" s="87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T553" s="81"/>
      <c r="U553" s="114"/>
      <c r="V553" s="114"/>
      <c r="W553" s="114"/>
      <c r="X553" s="114"/>
      <c r="Y553" s="114"/>
      <c r="Z553" s="114"/>
      <c r="DR553" s="81"/>
    </row>
    <row r="554" spans="1:122" x14ac:dyDescent="0.2">
      <c r="A554" s="90">
        <v>546</v>
      </c>
      <c r="B554" s="87"/>
      <c r="C554" s="87"/>
      <c r="D554" s="87"/>
      <c r="E554" s="87"/>
      <c r="F554" s="87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T554" s="81"/>
      <c r="U554" s="114"/>
      <c r="V554" s="114"/>
      <c r="W554" s="114"/>
      <c r="X554" s="114"/>
      <c r="Y554" s="114"/>
      <c r="Z554" s="114"/>
      <c r="DR554" s="81"/>
    </row>
    <row r="555" spans="1:122" x14ac:dyDescent="0.2">
      <c r="A555" s="90">
        <v>547</v>
      </c>
      <c r="B555" s="87"/>
      <c r="C555" s="87"/>
      <c r="D555" s="87"/>
      <c r="E555" s="87"/>
      <c r="F555" s="87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T555" s="81"/>
      <c r="U555" s="114"/>
      <c r="V555" s="114"/>
      <c r="W555" s="114"/>
      <c r="X555" s="114"/>
      <c r="Y555" s="114"/>
      <c r="Z555" s="114"/>
      <c r="DR555" s="81"/>
    </row>
    <row r="556" spans="1:122" x14ac:dyDescent="0.2">
      <c r="A556" s="90">
        <v>548</v>
      </c>
      <c r="B556" s="87"/>
      <c r="C556" s="87"/>
      <c r="D556" s="87"/>
      <c r="E556" s="87"/>
      <c r="F556" s="87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T556" s="81"/>
      <c r="U556" s="114"/>
      <c r="V556" s="114"/>
      <c r="W556" s="114"/>
      <c r="X556" s="114"/>
      <c r="Y556" s="114"/>
      <c r="Z556" s="114"/>
      <c r="DR556" s="81"/>
    </row>
    <row r="557" spans="1:122" x14ac:dyDescent="0.2">
      <c r="A557" s="90">
        <v>549</v>
      </c>
      <c r="B557" s="87"/>
      <c r="C557" s="87"/>
      <c r="D557" s="87"/>
      <c r="E557" s="87"/>
      <c r="F557" s="87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T557" s="81"/>
      <c r="U557" s="114"/>
      <c r="V557" s="114"/>
      <c r="W557" s="114"/>
      <c r="X557" s="114"/>
      <c r="Y557" s="114"/>
      <c r="Z557" s="114"/>
      <c r="DR557" s="81"/>
    </row>
    <row r="558" spans="1:122" x14ac:dyDescent="0.2">
      <c r="A558" s="90">
        <v>550</v>
      </c>
      <c r="B558" s="87"/>
      <c r="C558" s="87"/>
      <c r="D558" s="87"/>
      <c r="E558" s="87"/>
      <c r="F558" s="87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T558" s="81"/>
      <c r="U558" s="114"/>
      <c r="V558" s="114"/>
      <c r="W558" s="114"/>
      <c r="X558" s="114"/>
      <c r="Y558" s="114"/>
      <c r="Z558" s="114"/>
      <c r="DR558" s="81"/>
    </row>
    <row r="559" spans="1:122" x14ac:dyDescent="0.2">
      <c r="A559" s="90">
        <v>551</v>
      </c>
      <c r="B559" s="87"/>
      <c r="C559" s="87"/>
      <c r="D559" s="87"/>
      <c r="E559" s="87"/>
      <c r="F559" s="87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T559" s="81"/>
      <c r="U559" s="114"/>
      <c r="V559" s="114"/>
      <c r="W559" s="114"/>
      <c r="X559" s="114"/>
      <c r="Y559" s="114"/>
      <c r="Z559" s="114"/>
      <c r="DR559" s="81"/>
    </row>
    <row r="560" spans="1:122" x14ac:dyDescent="0.2">
      <c r="A560" s="90">
        <v>552</v>
      </c>
      <c r="B560" s="87"/>
      <c r="C560" s="87"/>
      <c r="D560" s="87"/>
      <c r="E560" s="87"/>
      <c r="F560" s="87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T560" s="81"/>
      <c r="U560" s="114"/>
      <c r="V560" s="114"/>
      <c r="W560" s="114"/>
      <c r="X560" s="114"/>
      <c r="Y560" s="114"/>
      <c r="Z560" s="114"/>
      <c r="DR560" s="81"/>
    </row>
    <row r="561" spans="1:122" x14ac:dyDescent="0.2">
      <c r="A561" s="90">
        <v>553</v>
      </c>
      <c r="B561" s="87"/>
      <c r="C561" s="87"/>
      <c r="D561" s="87"/>
      <c r="E561" s="87"/>
      <c r="F561" s="87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T561" s="81"/>
      <c r="U561" s="114"/>
      <c r="V561" s="114"/>
      <c r="W561" s="114"/>
      <c r="X561" s="114"/>
      <c r="Y561" s="114"/>
      <c r="Z561" s="114"/>
      <c r="DR561" s="81"/>
    </row>
    <row r="562" spans="1:122" x14ac:dyDescent="0.2">
      <c r="A562" s="90">
        <v>554</v>
      </c>
      <c r="B562" s="87"/>
      <c r="C562" s="87"/>
      <c r="D562" s="87"/>
      <c r="E562" s="87"/>
      <c r="F562" s="87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T562" s="81"/>
      <c r="U562" s="114"/>
      <c r="V562" s="114"/>
      <c r="W562" s="114"/>
      <c r="X562" s="114"/>
      <c r="Y562" s="114"/>
      <c r="Z562" s="114"/>
      <c r="DR562" s="81"/>
    </row>
    <row r="563" spans="1:122" x14ac:dyDescent="0.2">
      <c r="A563" s="90">
        <v>555</v>
      </c>
      <c r="B563" s="87"/>
      <c r="C563" s="87"/>
      <c r="D563" s="87"/>
      <c r="E563" s="87"/>
      <c r="F563" s="87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T563" s="81"/>
      <c r="U563" s="114"/>
      <c r="V563" s="114"/>
      <c r="W563" s="114"/>
      <c r="X563" s="114"/>
      <c r="Y563" s="114"/>
      <c r="Z563" s="114"/>
      <c r="DR563" s="81"/>
    </row>
    <row r="564" spans="1:122" x14ac:dyDescent="0.2">
      <c r="A564" s="90">
        <v>556</v>
      </c>
      <c r="B564" s="87"/>
      <c r="C564" s="87"/>
      <c r="D564" s="87"/>
      <c r="E564" s="87"/>
      <c r="F564" s="87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T564" s="81"/>
      <c r="U564" s="114"/>
      <c r="V564" s="114"/>
      <c r="W564" s="114"/>
      <c r="X564" s="114"/>
      <c r="Y564" s="114"/>
      <c r="Z564" s="114"/>
      <c r="DR564" s="81"/>
    </row>
    <row r="565" spans="1:122" x14ac:dyDescent="0.2">
      <c r="A565" s="90">
        <v>557</v>
      </c>
      <c r="B565" s="87"/>
      <c r="C565" s="87"/>
      <c r="D565" s="87"/>
      <c r="E565" s="87"/>
      <c r="F565" s="87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T565" s="81"/>
      <c r="U565" s="114"/>
      <c r="V565" s="114"/>
      <c r="W565" s="114"/>
      <c r="X565" s="114"/>
      <c r="Y565" s="114"/>
      <c r="Z565" s="114"/>
      <c r="DR565" s="81"/>
    </row>
    <row r="566" spans="1:122" x14ac:dyDescent="0.2">
      <c r="A566" s="90">
        <v>558</v>
      </c>
      <c r="B566" s="87"/>
      <c r="C566" s="87"/>
      <c r="D566" s="87"/>
      <c r="E566" s="87"/>
      <c r="F566" s="87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T566" s="81"/>
      <c r="U566" s="114"/>
      <c r="V566" s="114"/>
      <c r="W566" s="114"/>
      <c r="X566" s="114"/>
      <c r="Y566" s="114"/>
      <c r="Z566" s="114"/>
      <c r="DR566" s="81"/>
    </row>
    <row r="567" spans="1:122" x14ac:dyDescent="0.2">
      <c r="A567" s="90">
        <v>559</v>
      </c>
      <c r="B567" s="87"/>
      <c r="C567" s="87"/>
      <c r="D567" s="87"/>
      <c r="E567" s="87"/>
      <c r="F567" s="87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T567" s="81"/>
      <c r="U567" s="114"/>
      <c r="V567" s="114"/>
      <c r="W567" s="114"/>
      <c r="X567" s="114"/>
      <c r="Y567" s="114"/>
      <c r="Z567" s="114"/>
      <c r="DR567" s="81"/>
    </row>
    <row r="568" spans="1:122" x14ac:dyDescent="0.2">
      <c r="A568" s="90">
        <v>560</v>
      </c>
      <c r="B568" s="87"/>
      <c r="C568" s="87"/>
      <c r="D568" s="87"/>
      <c r="E568" s="87"/>
      <c r="F568" s="87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T568" s="81"/>
      <c r="U568" s="114"/>
      <c r="V568" s="114"/>
      <c r="W568" s="114"/>
      <c r="X568" s="114"/>
      <c r="Y568" s="114"/>
      <c r="Z568" s="114"/>
      <c r="DR568" s="81"/>
    </row>
    <row r="569" spans="1:122" x14ac:dyDescent="0.2">
      <c r="A569" s="90">
        <v>561</v>
      </c>
      <c r="B569" s="87"/>
      <c r="C569" s="87"/>
      <c r="D569" s="87"/>
      <c r="E569" s="87"/>
      <c r="F569" s="87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T569" s="81"/>
      <c r="U569" s="114"/>
      <c r="V569" s="114"/>
      <c r="W569" s="114"/>
      <c r="X569" s="114"/>
      <c r="Y569" s="114"/>
      <c r="Z569" s="114"/>
      <c r="DR569" s="81"/>
    </row>
    <row r="570" spans="1:122" x14ac:dyDescent="0.2">
      <c r="A570" s="90">
        <v>562</v>
      </c>
      <c r="B570" s="87"/>
      <c r="C570" s="87"/>
      <c r="D570" s="87"/>
      <c r="E570" s="87"/>
      <c r="F570" s="87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T570" s="81"/>
      <c r="U570" s="114"/>
      <c r="V570" s="114"/>
      <c r="W570" s="114"/>
      <c r="X570" s="114"/>
      <c r="Y570" s="114"/>
      <c r="Z570" s="114"/>
      <c r="DR570" s="81"/>
    </row>
    <row r="571" spans="1:122" x14ac:dyDescent="0.2">
      <c r="A571" s="90">
        <v>563</v>
      </c>
      <c r="B571" s="87"/>
      <c r="C571" s="87"/>
      <c r="D571" s="87"/>
      <c r="E571" s="87"/>
      <c r="F571" s="87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T571" s="81"/>
      <c r="U571" s="114"/>
      <c r="V571" s="114"/>
      <c r="W571" s="114"/>
      <c r="X571" s="114"/>
      <c r="Y571" s="114"/>
      <c r="Z571" s="114"/>
      <c r="DR571" s="81"/>
    </row>
    <row r="572" spans="1:122" x14ac:dyDescent="0.2">
      <c r="A572" s="90">
        <v>564</v>
      </c>
      <c r="B572" s="87"/>
      <c r="C572" s="87"/>
      <c r="D572" s="87"/>
      <c r="E572" s="87"/>
      <c r="F572" s="87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T572" s="81"/>
      <c r="U572" s="114"/>
      <c r="V572" s="114"/>
      <c r="W572" s="114"/>
      <c r="X572" s="114"/>
      <c r="Y572" s="114"/>
      <c r="Z572" s="114"/>
      <c r="DR572" s="81"/>
    </row>
    <row r="573" spans="1:122" x14ac:dyDescent="0.2">
      <c r="A573" s="90">
        <v>565</v>
      </c>
      <c r="B573" s="87"/>
      <c r="C573" s="87"/>
      <c r="D573" s="87"/>
      <c r="E573" s="87"/>
      <c r="F573" s="87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T573" s="81"/>
      <c r="U573" s="114"/>
      <c r="V573" s="114"/>
      <c r="W573" s="114"/>
      <c r="X573" s="114"/>
      <c r="Y573" s="114"/>
      <c r="Z573" s="114"/>
      <c r="DR573" s="81"/>
    </row>
    <row r="574" spans="1:122" x14ac:dyDescent="0.2">
      <c r="A574" s="90">
        <v>566</v>
      </c>
      <c r="B574" s="87"/>
      <c r="C574" s="87"/>
      <c r="D574" s="87"/>
      <c r="E574" s="87"/>
      <c r="F574" s="87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T574" s="81"/>
      <c r="U574" s="114"/>
      <c r="V574" s="114"/>
      <c r="W574" s="114"/>
      <c r="X574" s="114"/>
      <c r="Y574" s="114"/>
      <c r="Z574" s="114"/>
      <c r="DR574" s="81"/>
    </row>
    <row r="575" spans="1:122" x14ac:dyDescent="0.2">
      <c r="A575" s="90">
        <v>567</v>
      </c>
      <c r="B575" s="87"/>
      <c r="C575" s="87"/>
      <c r="D575" s="87"/>
      <c r="E575" s="87"/>
      <c r="F575" s="87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T575" s="81"/>
      <c r="U575" s="114"/>
      <c r="V575" s="114"/>
      <c r="W575" s="114"/>
      <c r="X575" s="114"/>
      <c r="Y575" s="114"/>
      <c r="Z575" s="114"/>
      <c r="DR575" s="81"/>
    </row>
    <row r="576" spans="1:122" x14ac:dyDescent="0.2">
      <c r="A576" s="90">
        <v>568</v>
      </c>
      <c r="B576" s="87"/>
      <c r="C576" s="87"/>
      <c r="D576" s="87"/>
      <c r="E576" s="87"/>
      <c r="F576" s="87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T576" s="81"/>
      <c r="U576" s="114"/>
      <c r="V576" s="114"/>
      <c r="W576" s="114"/>
      <c r="X576" s="114"/>
      <c r="Y576" s="114"/>
      <c r="Z576" s="114"/>
      <c r="DR576" s="81"/>
    </row>
    <row r="577" spans="1:122" x14ac:dyDescent="0.2">
      <c r="A577" s="90">
        <v>569</v>
      </c>
      <c r="B577" s="87"/>
      <c r="C577" s="87"/>
      <c r="D577" s="87"/>
      <c r="E577" s="87"/>
      <c r="F577" s="87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T577" s="81"/>
      <c r="U577" s="114"/>
      <c r="V577" s="114"/>
      <c r="W577" s="114"/>
      <c r="X577" s="114"/>
      <c r="Y577" s="114"/>
      <c r="Z577" s="114"/>
      <c r="DR577" s="81"/>
    </row>
    <row r="578" spans="1:122" x14ac:dyDescent="0.2">
      <c r="A578" s="90">
        <v>570</v>
      </c>
      <c r="B578" s="87"/>
      <c r="C578" s="87"/>
      <c r="D578" s="87"/>
      <c r="E578" s="87"/>
      <c r="F578" s="87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T578" s="81"/>
      <c r="U578" s="114"/>
      <c r="V578" s="114"/>
      <c r="W578" s="114"/>
      <c r="X578" s="114"/>
      <c r="Y578" s="114"/>
      <c r="Z578" s="114"/>
      <c r="DR578" s="81"/>
    </row>
    <row r="579" spans="1:122" x14ac:dyDescent="0.2">
      <c r="A579" s="90">
        <v>571</v>
      </c>
      <c r="B579" s="87"/>
      <c r="C579" s="87"/>
      <c r="D579" s="87"/>
      <c r="E579" s="87"/>
      <c r="F579" s="87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T579" s="81"/>
      <c r="U579" s="114"/>
      <c r="V579" s="114"/>
      <c r="W579" s="114"/>
      <c r="X579" s="114"/>
      <c r="Y579" s="114"/>
      <c r="Z579" s="114"/>
      <c r="DR579" s="81"/>
    </row>
    <row r="580" spans="1:122" x14ac:dyDescent="0.2">
      <c r="A580" s="90">
        <v>572</v>
      </c>
      <c r="B580" s="87"/>
      <c r="C580" s="87"/>
      <c r="D580" s="87"/>
      <c r="E580" s="87"/>
      <c r="F580" s="87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T580" s="81"/>
      <c r="U580" s="114"/>
      <c r="V580" s="114"/>
      <c r="W580" s="114"/>
      <c r="X580" s="114"/>
      <c r="Y580" s="114"/>
      <c r="Z580" s="114"/>
      <c r="DR580" s="81"/>
    </row>
    <row r="581" spans="1:122" x14ac:dyDescent="0.2">
      <c r="A581" s="90">
        <v>573</v>
      </c>
      <c r="B581" s="87"/>
      <c r="C581" s="87"/>
      <c r="D581" s="87"/>
      <c r="E581" s="87"/>
      <c r="F581" s="87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T581" s="81"/>
      <c r="U581" s="114"/>
      <c r="V581" s="114"/>
      <c r="W581" s="114"/>
      <c r="X581" s="114"/>
      <c r="Y581" s="114"/>
      <c r="Z581" s="114"/>
      <c r="DR581" s="81"/>
    </row>
    <row r="582" spans="1:122" x14ac:dyDescent="0.2">
      <c r="A582" s="90">
        <v>574</v>
      </c>
      <c r="B582" s="87"/>
      <c r="C582" s="87"/>
      <c r="D582" s="87"/>
      <c r="E582" s="87"/>
      <c r="F582" s="87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T582" s="81"/>
      <c r="U582" s="114"/>
      <c r="V582" s="114"/>
      <c r="W582" s="114"/>
      <c r="X582" s="114"/>
      <c r="Y582" s="114"/>
      <c r="Z582" s="114"/>
      <c r="DR582" s="81"/>
    </row>
    <row r="583" spans="1:122" x14ac:dyDescent="0.2">
      <c r="A583" s="90">
        <v>575</v>
      </c>
      <c r="B583" s="87"/>
      <c r="C583" s="87"/>
      <c r="D583" s="87"/>
      <c r="E583" s="87"/>
      <c r="F583" s="87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T583" s="81"/>
      <c r="U583" s="114"/>
      <c r="V583" s="114"/>
      <c r="W583" s="114"/>
      <c r="X583" s="114"/>
      <c r="Y583" s="114"/>
      <c r="Z583" s="114"/>
      <c r="DR583" s="81"/>
    </row>
    <row r="584" spans="1:122" x14ac:dyDescent="0.2">
      <c r="A584" s="90">
        <v>576</v>
      </c>
      <c r="B584" s="87"/>
      <c r="C584" s="87"/>
      <c r="D584" s="87"/>
      <c r="E584" s="87"/>
      <c r="F584" s="87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T584" s="81"/>
      <c r="U584" s="114"/>
      <c r="V584" s="114"/>
      <c r="W584" s="114"/>
      <c r="X584" s="114"/>
      <c r="Y584" s="114"/>
      <c r="Z584" s="114"/>
      <c r="DR584" s="81"/>
    </row>
    <row r="585" spans="1:122" x14ac:dyDescent="0.2">
      <c r="A585" s="90">
        <v>577</v>
      </c>
      <c r="B585" s="87"/>
      <c r="C585" s="87"/>
      <c r="D585" s="87"/>
      <c r="E585" s="87"/>
      <c r="F585" s="87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T585" s="81"/>
      <c r="U585" s="114"/>
      <c r="V585" s="114"/>
      <c r="W585" s="114"/>
      <c r="X585" s="114"/>
      <c r="Y585" s="114"/>
      <c r="Z585" s="114"/>
      <c r="DR585" s="81"/>
    </row>
    <row r="586" spans="1:122" x14ac:dyDescent="0.2">
      <c r="A586" s="90">
        <v>578</v>
      </c>
      <c r="B586" s="87"/>
      <c r="C586" s="87"/>
      <c r="D586" s="87"/>
      <c r="E586" s="87"/>
      <c r="F586" s="87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T586" s="81"/>
      <c r="U586" s="114"/>
      <c r="V586" s="114"/>
      <c r="W586" s="114"/>
      <c r="X586" s="114"/>
      <c r="Y586" s="114"/>
      <c r="Z586" s="114"/>
      <c r="DR586" s="81"/>
    </row>
    <row r="587" spans="1:122" x14ac:dyDescent="0.2">
      <c r="A587" s="90">
        <v>579</v>
      </c>
      <c r="B587" s="87"/>
      <c r="C587" s="87"/>
      <c r="D587" s="87"/>
      <c r="E587" s="87"/>
      <c r="F587" s="87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T587" s="81"/>
      <c r="U587" s="114"/>
      <c r="V587" s="114"/>
      <c r="W587" s="114"/>
      <c r="X587" s="114"/>
      <c r="Y587" s="114"/>
      <c r="Z587" s="114"/>
      <c r="DR587" s="81"/>
    </row>
    <row r="588" spans="1:122" x14ac:dyDescent="0.2">
      <c r="A588" s="90">
        <v>580</v>
      </c>
      <c r="B588" s="87"/>
      <c r="C588" s="87"/>
      <c r="D588" s="87"/>
      <c r="E588" s="87"/>
      <c r="F588" s="87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T588" s="81"/>
      <c r="U588" s="114"/>
      <c r="V588" s="114"/>
      <c r="W588" s="114"/>
      <c r="X588" s="114"/>
      <c r="Y588" s="114"/>
      <c r="Z588" s="114"/>
      <c r="DR588" s="81"/>
    </row>
    <row r="589" spans="1:122" x14ac:dyDescent="0.2">
      <c r="A589" s="90">
        <v>581</v>
      </c>
      <c r="B589" s="87"/>
      <c r="C589" s="87"/>
      <c r="D589" s="87"/>
      <c r="E589" s="87"/>
      <c r="F589" s="87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T589" s="81"/>
      <c r="U589" s="114"/>
      <c r="V589" s="114"/>
      <c r="W589" s="114"/>
      <c r="X589" s="114"/>
      <c r="Y589" s="114"/>
      <c r="Z589" s="114"/>
      <c r="DR589" s="81"/>
    </row>
    <row r="590" spans="1:122" x14ac:dyDescent="0.2">
      <c r="A590" s="90">
        <v>582</v>
      </c>
      <c r="B590" s="87"/>
      <c r="C590" s="87"/>
      <c r="D590" s="87"/>
      <c r="E590" s="87"/>
      <c r="F590" s="87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T590" s="81"/>
      <c r="U590" s="114"/>
      <c r="V590" s="114"/>
      <c r="W590" s="114"/>
      <c r="X590" s="114"/>
      <c r="Y590" s="114"/>
      <c r="Z590" s="114"/>
      <c r="DR590" s="81"/>
    </row>
    <row r="591" spans="1:122" x14ac:dyDescent="0.2">
      <c r="A591" s="90">
        <v>583</v>
      </c>
      <c r="B591" s="87"/>
      <c r="C591" s="87"/>
      <c r="D591" s="87"/>
      <c r="E591" s="87"/>
      <c r="F591" s="87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T591" s="81"/>
      <c r="U591" s="114"/>
      <c r="V591" s="114"/>
      <c r="W591" s="114"/>
      <c r="X591" s="114"/>
      <c r="Y591" s="114"/>
      <c r="Z591" s="114"/>
      <c r="DR591" s="81"/>
    </row>
    <row r="592" spans="1:122" x14ac:dyDescent="0.2">
      <c r="A592" s="90">
        <v>584</v>
      </c>
      <c r="B592" s="87"/>
      <c r="C592" s="87"/>
      <c r="D592" s="87"/>
      <c r="E592" s="87"/>
      <c r="F592" s="87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T592" s="81"/>
      <c r="U592" s="114"/>
      <c r="V592" s="114"/>
      <c r="W592" s="114"/>
      <c r="X592" s="114"/>
      <c r="Y592" s="114"/>
      <c r="Z592" s="114"/>
      <c r="DR592" s="81"/>
    </row>
    <row r="593" spans="1:122" x14ac:dyDescent="0.2">
      <c r="A593" s="90">
        <v>585</v>
      </c>
      <c r="B593" s="87"/>
      <c r="C593" s="87"/>
      <c r="D593" s="87"/>
      <c r="E593" s="87"/>
      <c r="F593" s="87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T593" s="81"/>
      <c r="U593" s="114"/>
      <c r="V593" s="114"/>
      <c r="W593" s="114"/>
      <c r="X593" s="114"/>
      <c r="Y593" s="114"/>
      <c r="Z593" s="114"/>
      <c r="DR593" s="81"/>
    </row>
    <row r="594" spans="1:122" x14ac:dyDescent="0.2">
      <c r="A594" s="90">
        <v>586</v>
      </c>
      <c r="B594" s="87"/>
      <c r="C594" s="87"/>
      <c r="D594" s="87"/>
      <c r="E594" s="87"/>
      <c r="F594" s="87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T594" s="81"/>
      <c r="U594" s="114"/>
      <c r="V594" s="114"/>
      <c r="W594" s="114"/>
      <c r="X594" s="114"/>
      <c r="Y594" s="114"/>
      <c r="Z594" s="114"/>
      <c r="DR594" s="81"/>
    </row>
    <row r="595" spans="1:122" x14ac:dyDescent="0.2">
      <c r="A595" s="90">
        <v>587</v>
      </c>
      <c r="B595" s="87"/>
      <c r="C595" s="87"/>
      <c r="D595" s="87"/>
      <c r="E595" s="87"/>
      <c r="F595" s="87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T595" s="81"/>
      <c r="U595" s="114"/>
      <c r="V595" s="114"/>
      <c r="W595" s="114"/>
      <c r="X595" s="114"/>
      <c r="Y595" s="114"/>
      <c r="Z595" s="114"/>
      <c r="DR595" s="81"/>
    </row>
    <row r="596" spans="1:122" x14ac:dyDescent="0.2">
      <c r="A596" s="90">
        <v>588</v>
      </c>
      <c r="B596" s="87"/>
      <c r="C596" s="87"/>
      <c r="D596" s="87"/>
      <c r="E596" s="87"/>
      <c r="F596" s="87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T596" s="81"/>
      <c r="U596" s="114"/>
      <c r="V596" s="114"/>
      <c r="W596" s="114"/>
      <c r="X596" s="114"/>
      <c r="Y596" s="114"/>
      <c r="Z596" s="114"/>
      <c r="DR596" s="81"/>
    </row>
    <row r="597" spans="1:122" x14ac:dyDescent="0.2">
      <c r="A597" s="90">
        <v>589</v>
      </c>
      <c r="B597" s="87"/>
      <c r="C597" s="87"/>
      <c r="D597" s="87"/>
      <c r="E597" s="87"/>
      <c r="F597" s="87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T597" s="81"/>
      <c r="U597" s="114"/>
      <c r="V597" s="114"/>
      <c r="W597" s="114"/>
      <c r="X597" s="114"/>
      <c r="Y597" s="114"/>
      <c r="Z597" s="114"/>
      <c r="DR597" s="81"/>
    </row>
    <row r="598" spans="1:122" x14ac:dyDescent="0.2">
      <c r="A598" s="90">
        <v>590</v>
      </c>
      <c r="B598" s="87"/>
      <c r="C598" s="87"/>
      <c r="D598" s="87"/>
      <c r="E598" s="87"/>
      <c r="F598" s="87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T598" s="81"/>
      <c r="U598" s="114"/>
      <c r="V598" s="114"/>
      <c r="W598" s="114"/>
      <c r="X598" s="114"/>
      <c r="Y598" s="114"/>
      <c r="Z598" s="114"/>
      <c r="DR598" s="81"/>
    </row>
    <row r="599" spans="1:122" x14ac:dyDescent="0.2">
      <c r="A599" s="90">
        <v>591</v>
      </c>
      <c r="B599" s="87"/>
      <c r="C599" s="87"/>
      <c r="D599" s="87"/>
      <c r="E599" s="87"/>
      <c r="F599" s="87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T599" s="81"/>
      <c r="U599" s="114"/>
      <c r="V599" s="114"/>
      <c r="W599" s="114"/>
      <c r="X599" s="114"/>
      <c r="Y599" s="114"/>
      <c r="Z599" s="114"/>
      <c r="DR599" s="81"/>
    </row>
    <row r="600" spans="1:122" x14ac:dyDescent="0.2">
      <c r="A600" s="90">
        <v>592</v>
      </c>
      <c r="B600" s="87"/>
      <c r="C600" s="87"/>
      <c r="D600" s="87"/>
      <c r="E600" s="87"/>
      <c r="F600" s="87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T600" s="81"/>
      <c r="U600" s="114"/>
      <c r="V600" s="114"/>
      <c r="W600" s="114"/>
      <c r="X600" s="114"/>
      <c r="Y600" s="114"/>
      <c r="Z600" s="114"/>
      <c r="DR600" s="81"/>
    </row>
    <row r="601" spans="1:122" x14ac:dyDescent="0.2">
      <c r="A601" s="90">
        <v>593</v>
      </c>
      <c r="B601" s="87"/>
      <c r="C601" s="87"/>
      <c r="D601" s="87"/>
      <c r="E601" s="87"/>
      <c r="F601" s="87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T601" s="81"/>
      <c r="U601" s="114"/>
      <c r="V601" s="114"/>
      <c r="W601" s="114"/>
      <c r="X601" s="114"/>
      <c r="Y601" s="114"/>
      <c r="Z601" s="114"/>
      <c r="DR601" s="81"/>
    </row>
    <row r="602" spans="1:122" x14ac:dyDescent="0.2">
      <c r="A602" s="90">
        <v>594</v>
      </c>
      <c r="B602" s="87"/>
      <c r="C602" s="87"/>
      <c r="D602" s="87"/>
      <c r="E602" s="87"/>
      <c r="F602" s="87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T602" s="81"/>
      <c r="U602" s="114"/>
      <c r="V602" s="114"/>
      <c r="W602" s="114"/>
      <c r="X602" s="114"/>
      <c r="Y602" s="114"/>
      <c r="Z602" s="114"/>
      <c r="DR602" s="81"/>
    </row>
    <row r="603" spans="1:122" x14ac:dyDescent="0.2">
      <c r="A603" s="90">
        <v>595</v>
      </c>
      <c r="B603" s="87"/>
      <c r="C603" s="87"/>
      <c r="D603" s="87"/>
      <c r="E603" s="87"/>
      <c r="F603" s="87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T603" s="81"/>
      <c r="U603" s="114"/>
      <c r="V603" s="114"/>
      <c r="W603" s="114"/>
      <c r="X603" s="114"/>
      <c r="Y603" s="114"/>
      <c r="Z603" s="114"/>
      <c r="DR603" s="81"/>
    </row>
    <row r="604" spans="1:122" x14ac:dyDescent="0.2">
      <c r="A604" s="90">
        <v>596</v>
      </c>
      <c r="B604" s="87"/>
      <c r="C604" s="87"/>
      <c r="D604" s="87"/>
      <c r="E604" s="87"/>
      <c r="F604" s="87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T604" s="81"/>
      <c r="U604" s="114"/>
      <c r="V604" s="114"/>
      <c r="W604" s="114"/>
      <c r="X604" s="114"/>
      <c r="Y604" s="114"/>
      <c r="Z604" s="114"/>
      <c r="DR604" s="81"/>
    </row>
    <row r="605" spans="1:122" x14ac:dyDescent="0.2">
      <c r="A605" s="90">
        <v>597</v>
      </c>
      <c r="B605" s="87"/>
      <c r="C605" s="87"/>
      <c r="D605" s="87"/>
      <c r="E605" s="87"/>
      <c r="F605" s="87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T605" s="81"/>
      <c r="U605" s="114"/>
      <c r="V605" s="114"/>
      <c r="W605" s="114"/>
      <c r="X605" s="114"/>
      <c r="Y605" s="114"/>
      <c r="Z605" s="114"/>
      <c r="DR605" s="81"/>
    </row>
    <row r="606" spans="1:122" x14ac:dyDescent="0.2">
      <c r="A606" s="90">
        <v>598</v>
      </c>
      <c r="B606" s="87"/>
      <c r="C606" s="87"/>
      <c r="D606" s="87"/>
      <c r="E606" s="87"/>
      <c r="F606" s="87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T606" s="81"/>
      <c r="U606" s="114"/>
      <c r="V606" s="114"/>
      <c r="W606" s="114"/>
      <c r="X606" s="114"/>
      <c r="Y606" s="114"/>
      <c r="Z606" s="114"/>
      <c r="DR606" s="81"/>
    </row>
    <row r="607" spans="1:122" x14ac:dyDescent="0.2">
      <c r="A607" s="90">
        <v>599</v>
      </c>
      <c r="B607" s="87"/>
      <c r="C607" s="87"/>
      <c r="D607" s="87"/>
      <c r="E607" s="87"/>
      <c r="F607" s="87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T607" s="81"/>
      <c r="U607" s="114"/>
      <c r="V607" s="114"/>
      <c r="W607" s="114"/>
      <c r="X607" s="114"/>
      <c r="Y607" s="114"/>
      <c r="Z607" s="114"/>
      <c r="DR607" s="81"/>
    </row>
    <row r="608" spans="1:122" x14ac:dyDescent="0.2">
      <c r="A608" s="90">
        <v>600</v>
      </c>
      <c r="B608" s="87"/>
      <c r="C608" s="87"/>
      <c r="D608" s="87"/>
      <c r="E608" s="87"/>
      <c r="F608" s="87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T608" s="81"/>
      <c r="U608" s="114"/>
      <c r="V608" s="114"/>
      <c r="W608" s="114"/>
      <c r="X608" s="114"/>
      <c r="Y608" s="114"/>
      <c r="Z608" s="114"/>
      <c r="DR608" s="81"/>
    </row>
    <row r="609" spans="1:122" x14ac:dyDescent="0.2">
      <c r="A609" s="90">
        <v>601</v>
      </c>
      <c r="B609" s="87"/>
      <c r="C609" s="87"/>
      <c r="D609" s="87"/>
      <c r="E609" s="87"/>
      <c r="F609" s="87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T609" s="81"/>
      <c r="U609" s="114"/>
      <c r="V609" s="114"/>
      <c r="W609" s="114"/>
      <c r="X609" s="114"/>
      <c r="Y609" s="114"/>
      <c r="Z609" s="114"/>
      <c r="DR609" s="81"/>
    </row>
    <row r="610" spans="1:122" x14ac:dyDescent="0.2">
      <c r="A610" s="90">
        <v>602</v>
      </c>
      <c r="B610" s="87"/>
      <c r="C610" s="87"/>
      <c r="D610" s="87"/>
      <c r="E610" s="87"/>
      <c r="F610" s="87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T610" s="81"/>
      <c r="U610" s="114"/>
      <c r="V610" s="114"/>
      <c r="W610" s="114"/>
      <c r="X610" s="114"/>
      <c r="Y610" s="114"/>
      <c r="Z610" s="114"/>
      <c r="DR610" s="81"/>
    </row>
    <row r="611" spans="1:122" x14ac:dyDescent="0.2">
      <c r="A611" s="90">
        <v>603</v>
      </c>
      <c r="B611" s="87"/>
      <c r="C611" s="87"/>
      <c r="D611" s="87"/>
      <c r="E611" s="87"/>
      <c r="F611" s="87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T611" s="81"/>
      <c r="U611" s="114"/>
      <c r="V611" s="114"/>
      <c r="W611" s="114"/>
      <c r="X611" s="114"/>
      <c r="Y611" s="114"/>
      <c r="Z611" s="114"/>
      <c r="DR611" s="81"/>
    </row>
    <row r="612" spans="1:122" x14ac:dyDescent="0.2">
      <c r="A612" s="90">
        <v>604</v>
      </c>
      <c r="B612" s="87"/>
      <c r="C612" s="87"/>
      <c r="D612" s="87"/>
      <c r="E612" s="87"/>
      <c r="F612" s="87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T612" s="81"/>
      <c r="U612" s="114"/>
      <c r="V612" s="114"/>
      <c r="W612" s="114"/>
      <c r="X612" s="114"/>
      <c r="Y612" s="114"/>
      <c r="Z612" s="114"/>
      <c r="DR612" s="81"/>
    </row>
    <row r="613" spans="1:122" x14ac:dyDescent="0.2">
      <c r="A613" s="90">
        <v>605</v>
      </c>
      <c r="B613" s="87"/>
      <c r="C613" s="87"/>
      <c r="D613" s="87"/>
      <c r="E613" s="87"/>
      <c r="F613" s="87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T613" s="81"/>
      <c r="U613" s="114"/>
      <c r="V613" s="114"/>
      <c r="W613" s="114"/>
      <c r="X613" s="114"/>
      <c r="Y613" s="114"/>
      <c r="Z613" s="114"/>
      <c r="DR613" s="81"/>
    </row>
    <row r="614" spans="1:122" x14ac:dyDescent="0.2">
      <c r="A614" s="90">
        <v>606</v>
      </c>
      <c r="B614" s="87"/>
      <c r="C614" s="87"/>
      <c r="D614" s="87"/>
      <c r="E614" s="87"/>
      <c r="F614" s="87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T614" s="81"/>
      <c r="U614" s="114"/>
      <c r="V614" s="114"/>
      <c r="W614" s="114"/>
      <c r="X614" s="114"/>
      <c r="Y614" s="114"/>
      <c r="Z614" s="114"/>
      <c r="DR614" s="81"/>
    </row>
    <row r="615" spans="1:122" x14ac:dyDescent="0.2">
      <c r="A615" s="90">
        <v>607</v>
      </c>
      <c r="B615" s="87"/>
      <c r="C615" s="87"/>
      <c r="D615" s="87"/>
      <c r="E615" s="87"/>
      <c r="F615" s="87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T615" s="81"/>
      <c r="U615" s="114"/>
      <c r="V615" s="114"/>
      <c r="W615" s="114"/>
      <c r="X615" s="114"/>
      <c r="Y615" s="114"/>
      <c r="Z615" s="114"/>
      <c r="DR615" s="81"/>
    </row>
    <row r="616" spans="1:122" x14ac:dyDescent="0.2">
      <c r="A616" s="90">
        <v>608</v>
      </c>
      <c r="B616" s="87"/>
      <c r="C616" s="87"/>
      <c r="D616" s="87"/>
      <c r="E616" s="87"/>
      <c r="F616" s="87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T616" s="81"/>
      <c r="U616" s="114"/>
      <c r="V616" s="114"/>
      <c r="W616" s="114"/>
      <c r="X616" s="114"/>
      <c r="Y616" s="114"/>
      <c r="Z616" s="114"/>
      <c r="DR616" s="81"/>
    </row>
    <row r="617" spans="1:122" x14ac:dyDescent="0.2">
      <c r="A617" s="90">
        <v>609</v>
      </c>
      <c r="B617" s="87"/>
      <c r="C617" s="87"/>
      <c r="D617" s="87"/>
      <c r="E617" s="87"/>
      <c r="F617" s="87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T617" s="81"/>
      <c r="U617" s="114"/>
      <c r="V617" s="114"/>
      <c r="W617" s="114"/>
      <c r="X617" s="114"/>
      <c r="Y617" s="114"/>
      <c r="Z617" s="114"/>
      <c r="DR617" s="81"/>
    </row>
    <row r="618" spans="1:122" x14ac:dyDescent="0.2">
      <c r="A618" s="90">
        <v>610</v>
      </c>
      <c r="B618" s="87"/>
      <c r="C618" s="87"/>
      <c r="D618" s="87"/>
      <c r="E618" s="87"/>
      <c r="F618" s="87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T618" s="81"/>
      <c r="U618" s="114"/>
      <c r="V618" s="114"/>
      <c r="W618" s="114"/>
      <c r="X618" s="114"/>
      <c r="Y618" s="114"/>
      <c r="Z618" s="114"/>
      <c r="DR618" s="81"/>
    </row>
    <row r="619" spans="1:122" x14ac:dyDescent="0.2">
      <c r="A619" s="90">
        <v>611</v>
      </c>
      <c r="B619" s="87"/>
      <c r="C619" s="87"/>
      <c r="D619" s="87"/>
      <c r="E619" s="87"/>
      <c r="F619" s="87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T619" s="81"/>
      <c r="U619" s="114"/>
      <c r="V619" s="114"/>
      <c r="W619" s="114"/>
      <c r="X619" s="114"/>
      <c r="Y619" s="114"/>
      <c r="Z619" s="114"/>
      <c r="DR619" s="81"/>
    </row>
    <row r="620" spans="1:122" x14ac:dyDescent="0.2">
      <c r="A620" s="90">
        <v>612</v>
      </c>
      <c r="B620" s="87"/>
      <c r="C620" s="87"/>
      <c r="D620" s="87"/>
      <c r="E620" s="87"/>
      <c r="F620" s="87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T620" s="81"/>
      <c r="U620" s="114"/>
      <c r="V620" s="114"/>
      <c r="W620" s="114"/>
      <c r="X620" s="114"/>
      <c r="Y620" s="114"/>
      <c r="Z620" s="114"/>
      <c r="DR620" s="81"/>
    </row>
    <row r="621" spans="1:122" x14ac:dyDescent="0.2">
      <c r="A621" s="90">
        <v>613</v>
      </c>
      <c r="B621" s="87"/>
      <c r="C621" s="87"/>
      <c r="D621" s="87"/>
      <c r="E621" s="87"/>
      <c r="F621" s="87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T621" s="81"/>
      <c r="U621" s="114"/>
      <c r="V621" s="114"/>
      <c r="W621" s="114"/>
      <c r="X621" s="114"/>
      <c r="Y621" s="114"/>
      <c r="Z621" s="114"/>
      <c r="DR621" s="81"/>
    </row>
    <row r="622" spans="1:122" x14ac:dyDescent="0.2">
      <c r="A622" s="90">
        <v>614</v>
      </c>
      <c r="B622" s="87"/>
      <c r="C622" s="87"/>
      <c r="D622" s="87"/>
      <c r="E622" s="87"/>
      <c r="F622" s="87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T622" s="81"/>
      <c r="U622" s="114"/>
      <c r="V622" s="114"/>
      <c r="W622" s="114"/>
      <c r="X622" s="114"/>
      <c r="Y622" s="114"/>
      <c r="Z622" s="114"/>
      <c r="DR622" s="81"/>
    </row>
    <row r="623" spans="1:122" x14ac:dyDescent="0.2">
      <c r="A623" s="90">
        <v>615</v>
      </c>
      <c r="B623" s="87"/>
      <c r="C623" s="87"/>
      <c r="D623" s="87"/>
      <c r="E623" s="87"/>
      <c r="F623" s="87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T623" s="81"/>
      <c r="U623" s="114"/>
      <c r="V623" s="114"/>
      <c r="W623" s="114"/>
      <c r="X623" s="114"/>
      <c r="Y623" s="114"/>
      <c r="Z623" s="114"/>
      <c r="DR623" s="81"/>
    </row>
    <row r="624" spans="1:122" x14ac:dyDescent="0.2">
      <c r="A624" s="90">
        <v>616</v>
      </c>
      <c r="B624" s="87"/>
      <c r="C624" s="87"/>
      <c r="D624" s="87"/>
      <c r="E624" s="87"/>
      <c r="F624" s="87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T624" s="81"/>
      <c r="U624" s="114"/>
      <c r="V624" s="114"/>
      <c r="W624" s="114"/>
      <c r="X624" s="114"/>
      <c r="Y624" s="114"/>
      <c r="Z624" s="114"/>
      <c r="DR624" s="81"/>
    </row>
    <row r="625" spans="1:122" x14ac:dyDescent="0.2">
      <c r="A625" s="90">
        <v>617</v>
      </c>
      <c r="B625" s="87"/>
      <c r="C625" s="87"/>
      <c r="D625" s="87"/>
      <c r="E625" s="87"/>
      <c r="F625" s="87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T625" s="81"/>
      <c r="U625" s="114"/>
      <c r="V625" s="114"/>
      <c r="W625" s="114"/>
      <c r="X625" s="114"/>
      <c r="Y625" s="114"/>
      <c r="Z625" s="114"/>
      <c r="DR625" s="81"/>
    </row>
    <row r="626" spans="1:122" x14ac:dyDescent="0.2">
      <c r="A626" s="90">
        <v>618</v>
      </c>
      <c r="B626" s="87"/>
      <c r="C626" s="87"/>
      <c r="D626" s="87"/>
      <c r="E626" s="87"/>
      <c r="F626" s="87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T626" s="81"/>
      <c r="U626" s="114"/>
      <c r="V626" s="114"/>
      <c r="W626" s="114"/>
      <c r="X626" s="114"/>
      <c r="Y626" s="114"/>
      <c r="Z626" s="114"/>
      <c r="DR626" s="81"/>
    </row>
    <row r="627" spans="1:122" x14ac:dyDescent="0.2">
      <c r="A627" s="90">
        <v>619</v>
      </c>
      <c r="B627" s="87"/>
      <c r="C627" s="87"/>
      <c r="D627" s="87"/>
      <c r="E627" s="87"/>
      <c r="F627" s="87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T627" s="81"/>
      <c r="U627" s="114"/>
      <c r="V627" s="114"/>
      <c r="W627" s="114"/>
      <c r="X627" s="114"/>
      <c r="Y627" s="114"/>
      <c r="Z627" s="114"/>
      <c r="DR627" s="81"/>
    </row>
    <row r="628" spans="1:122" x14ac:dyDescent="0.2">
      <c r="A628" s="90">
        <v>620</v>
      </c>
      <c r="B628" s="87"/>
      <c r="C628" s="87"/>
      <c r="D628" s="87"/>
      <c r="E628" s="87"/>
      <c r="F628" s="87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T628" s="81"/>
      <c r="U628" s="114"/>
      <c r="V628" s="114"/>
      <c r="W628" s="114"/>
      <c r="X628" s="114"/>
      <c r="Y628" s="114"/>
      <c r="Z628" s="114"/>
      <c r="DR628" s="81"/>
    </row>
    <row r="629" spans="1:122" x14ac:dyDescent="0.2">
      <c r="A629" s="90">
        <v>621</v>
      </c>
      <c r="B629" s="87"/>
      <c r="C629" s="87"/>
      <c r="D629" s="87"/>
      <c r="E629" s="87"/>
      <c r="F629" s="87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T629" s="81"/>
      <c r="U629" s="114"/>
      <c r="V629" s="114"/>
      <c r="W629" s="114"/>
      <c r="X629" s="114"/>
      <c r="Y629" s="114"/>
      <c r="Z629" s="114"/>
      <c r="DR629" s="81"/>
    </row>
    <row r="630" spans="1:122" x14ac:dyDescent="0.2">
      <c r="A630" s="90">
        <v>622</v>
      </c>
      <c r="B630" s="87"/>
      <c r="C630" s="87"/>
      <c r="D630" s="87"/>
      <c r="E630" s="87"/>
      <c r="F630" s="87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T630" s="81"/>
      <c r="U630" s="114"/>
      <c r="V630" s="114"/>
      <c r="W630" s="114"/>
      <c r="X630" s="114"/>
      <c r="Y630" s="114"/>
      <c r="Z630" s="114"/>
      <c r="DR630" s="81"/>
    </row>
    <row r="631" spans="1:122" x14ac:dyDescent="0.2">
      <c r="A631" s="90">
        <v>623</v>
      </c>
      <c r="B631" s="87"/>
      <c r="C631" s="87"/>
      <c r="D631" s="87"/>
      <c r="E631" s="87"/>
      <c r="F631" s="87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T631" s="81"/>
      <c r="U631" s="114"/>
      <c r="V631" s="114"/>
      <c r="W631" s="114"/>
      <c r="X631" s="114"/>
      <c r="Y631" s="114"/>
      <c r="Z631" s="114"/>
      <c r="DR631" s="81"/>
    </row>
    <row r="632" spans="1:122" x14ac:dyDescent="0.2">
      <c r="A632" s="90">
        <v>624</v>
      </c>
      <c r="B632" s="87"/>
      <c r="C632" s="87"/>
      <c r="D632" s="87"/>
      <c r="E632" s="87"/>
      <c r="F632" s="87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T632" s="81"/>
      <c r="U632" s="114"/>
      <c r="V632" s="114"/>
      <c r="W632" s="114"/>
      <c r="X632" s="114"/>
      <c r="Y632" s="114"/>
      <c r="Z632" s="114"/>
      <c r="DR632" s="81"/>
    </row>
    <row r="633" spans="1:122" x14ac:dyDescent="0.2">
      <c r="A633" s="90">
        <v>625</v>
      </c>
      <c r="B633" s="87"/>
      <c r="C633" s="87"/>
      <c r="D633" s="87"/>
      <c r="E633" s="87"/>
      <c r="F633" s="87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T633" s="81"/>
      <c r="U633" s="114"/>
      <c r="V633" s="114"/>
      <c r="W633" s="114"/>
      <c r="X633" s="114"/>
      <c r="Y633" s="114"/>
      <c r="Z633" s="114"/>
      <c r="DR633" s="81"/>
    </row>
    <row r="634" spans="1:122" x14ac:dyDescent="0.2">
      <c r="A634" s="90">
        <v>626</v>
      </c>
      <c r="B634" s="87"/>
      <c r="C634" s="87"/>
      <c r="D634" s="87"/>
      <c r="E634" s="87"/>
      <c r="F634" s="87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T634" s="81"/>
      <c r="U634" s="114"/>
      <c r="V634" s="114"/>
      <c r="W634" s="114"/>
      <c r="X634" s="114"/>
      <c r="Y634" s="114"/>
      <c r="Z634" s="114"/>
      <c r="DR634" s="81"/>
    </row>
    <row r="635" spans="1:122" x14ac:dyDescent="0.2">
      <c r="A635" s="90">
        <v>627</v>
      </c>
      <c r="B635" s="87"/>
      <c r="C635" s="87"/>
      <c r="D635" s="87"/>
      <c r="E635" s="87"/>
      <c r="F635" s="87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T635" s="81"/>
      <c r="U635" s="114"/>
      <c r="V635" s="114"/>
      <c r="W635" s="114"/>
      <c r="X635" s="114"/>
      <c r="Y635" s="114"/>
      <c r="Z635" s="114"/>
      <c r="DR635" s="81"/>
    </row>
    <row r="636" spans="1:122" x14ac:dyDescent="0.2">
      <c r="A636" s="90">
        <v>628</v>
      </c>
      <c r="B636" s="87"/>
      <c r="C636" s="87"/>
      <c r="D636" s="87"/>
      <c r="E636" s="87"/>
      <c r="F636" s="87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T636" s="81"/>
      <c r="U636" s="114"/>
      <c r="V636" s="114"/>
      <c r="W636" s="114"/>
      <c r="X636" s="114"/>
      <c r="Y636" s="114"/>
      <c r="Z636" s="114"/>
      <c r="DR636" s="81"/>
    </row>
    <row r="637" spans="1:122" x14ac:dyDescent="0.2">
      <c r="A637" s="90">
        <v>629</v>
      </c>
      <c r="B637" s="87"/>
      <c r="C637" s="87"/>
      <c r="D637" s="87"/>
      <c r="E637" s="87"/>
      <c r="F637" s="87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T637" s="81"/>
      <c r="U637" s="114"/>
      <c r="V637" s="114"/>
      <c r="W637" s="114"/>
      <c r="X637" s="114"/>
      <c r="Y637" s="114"/>
      <c r="Z637" s="114"/>
      <c r="DR637" s="81"/>
    </row>
    <row r="638" spans="1:122" x14ac:dyDescent="0.2">
      <c r="A638" s="90">
        <v>630</v>
      </c>
      <c r="B638" s="87"/>
      <c r="C638" s="87"/>
      <c r="D638" s="87"/>
      <c r="E638" s="87"/>
      <c r="F638" s="87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T638" s="81"/>
      <c r="U638" s="114"/>
      <c r="V638" s="114"/>
      <c r="W638" s="114"/>
      <c r="X638" s="114"/>
      <c r="Y638" s="114"/>
      <c r="Z638" s="114"/>
      <c r="DR638" s="81"/>
    </row>
    <row r="639" spans="1:122" x14ac:dyDescent="0.2">
      <c r="A639" s="90">
        <v>631</v>
      </c>
      <c r="B639" s="87"/>
      <c r="C639" s="87"/>
      <c r="D639" s="87"/>
      <c r="E639" s="87"/>
      <c r="F639" s="87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T639" s="81"/>
      <c r="U639" s="114"/>
      <c r="V639" s="114"/>
      <c r="W639" s="114"/>
      <c r="X639" s="114"/>
      <c r="Y639" s="114"/>
      <c r="Z639" s="114"/>
      <c r="DR639" s="81"/>
    </row>
    <row r="640" spans="1:122" x14ac:dyDescent="0.2">
      <c r="A640" s="90">
        <v>632</v>
      </c>
      <c r="B640" s="87"/>
      <c r="C640" s="87"/>
      <c r="D640" s="87"/>
      <c r="E640" s="87"/>
      <c r="F640" s="87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T640" s="81"/>
      <c r="U640" s="114"/>
      <c r="V640" s="114"/>
      <c r="W640" s="114"/>
      <c r="X640" s="114"/>
      <c r="Y640" s="114"/>
      <c r="Z640" s="114"/>
      <c r="DR640" s="81"/>
    </row>
    <row r="641" spans="1:122" x14ac:dyDescent="0.2">
      <c r="A641" s="90">
        <v>633</v>
      </c>
      <c r="B641" s="87"/>
      <c r="C641" s="87"/>
      <c r="D641" s="87"/>
      <c r="E641" s="87"/>
      <c r="F641" s="87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T641" s="81"/>
      <c r="U641" s="114"/>
      <c r="V641" s="114"/>
      <c r="W641" s="114"/>
      <c r="X641" s="114"/>
      <c r="Y641" s="114"/>
      <c r="Z641" s="114"/>
      <c r="DR641" s="81"/>
    </row>
    <row r="642" spans="1:122" x14ac:dyDescent="0.2">
      <c r="A642" s="90">
        <v>634</v>
      </c>
      <c r="B642" s="87"/>
      <c r="C642" s="87"/>
      <c r="D642" s="87"/>
      <c r="E642" s="87"/>
      <c r="F642" s="87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T642" s="81"/>
      <c r="U642" s="114"/>
      <c r="V642" s="114"/>
      <c r="W642" s="114"/>
      <c r="X642" s="114"/>
      <c r="Y642" s="114"/>
      <c r="Z642" s="114"/>
      <c r="DR642" s="81"/>
    </row>
    <row r="643" spans="1:122" x14ac:dyDescent="0.2">
      <c r="A643" s="90">
        <v>635</v>
      </c>
      <c r="B643" s="87"/>
      <c r="C643" s="87"/>
      <c r="D643" s="87"/>
      <c r="E643" s="87"/>
      <c r="F643" s="87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T643" s="81"/>
      <c r="U643" s="114"/>
      <c r="V643" s="114"/>
      <c r="W643" s="114"/>
      <c r="X643" s="114"/>
      <c r="Y643" s="114"/>
      <c r="Z643" s="114"/>
      <c r="DR643" s="81"/>
    </row>
    <row r="644" spans="1:122" x14ac:dyDescent="0.2">
      <c r="A644" s="90">
        <v>636</v>
      </c>
      <c r="B644" s="87"/>
      <c r="C644" s="87"/>
      <c r="D644" s="87"/>
      <c r="E644" s="87"/>
      <c r="F644" s="87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T644" s="81"/>
      <c r="U644" s="114"/>
      <c r="V644" s="114"/>
      <c r="W644" s="114"/>
      <c r="X644" s="114"/>
      <c r="Y644" s="114"/>
      <c r="Z644" s="114"/>
      <c r="DR644" s="81"/>
    </row>
    <row r="645" spans="1:122" x14ac:dyDescent="0.2">
      <c r="A645" s="90">
        <v>637</v>
      </c>
      <c r="B645" s="87"/>
      <c r="C645" s="87"/>
      <c r="D645" s="87"/>
      <c r="E645" s="87"/>
      <c r="F645" s="87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T645" s="81"/>
      <c r="U645" s="114"/>
      <c r="V645" s="114"/>
      <c r="W645" s="114"/>
      <c r="X645" s="114"/>
      <c r="Y645" s="114"/>
      <c r="Z645" s="114"/>
      <c r="DR645" s="81"/>
    </row>
    <row r="646" spans="1:122" x14ac:dyDescent="0.2">
      <c r="A646" s="90">
        <v>638</v>
      </c>
      <c r="B646" s="87"/>
      <c r="C646" s="87"/>
      <c r="D646" s="87"/>
      <c r="E646" s="87"/>
      <c r="F646" s="87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T646" s="81"/>
      <c r="U646" s="114"/>
      <c r="V646" s="114"/>
      <c r="W646" s="114"/>
      <c r="X646" s="114"/>
      <c r="Y646" s="114"/>
      <c r="Z646" s="114"/>
      <c r="DR646" s="81"/>
    </row>
    <row r="647" spans="1:122" x14ac:dyDescent="0.2">
      <c r="A647" s="90">
        <v>639</v>
      </c>
      <c r="B647" s="87"/>
      <c r="C647" s="87"/>
      <c r="D647" s="87"/>
      <c r="E647" s="87"/>
      <c r="F647" s="87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T647" s="81"/>
      <c r="U647" s="114"/>
      <c r="V647" s="114"/>
      <c r="W647" s="114"/>
      <c r="X647" s="114"/>
      <c r="Y647" s="114"/>
      <c r="Z647" s="114"/>
      <c r="DR647" s="81"/>
    </row>
    <row r="648" spans="1:122" x14ac:dyDescent="0.2">
      <c r="A648" s="90">
        <v>640</v>
      </c>
      <c r="B648" s="87"/>
      <c r="C648" s="87"/>
      <c r="D648" s="87"/>
      <c r="E648" s="87"/>
      <c r="F648" s="87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T648" s="81"/>
      <c r="U648" s="114"/>
      <c r="V648" s="114"/>
      <c r="W648" s="114"/>
      <c r="X648" s="114"/>
      <c r="Y648" s="114"/>
      <c r="Z648" s="114"/>
      <c r="DR648" s="81"/>
    </row>
    <row r="649" spans="1:122" x14ac:dyDescent="0.2">
      <c r="A649" s="90">
        <v>641</v>
      </c>
      <c r="B649" s="87"/>
      <c r="C649" s="87"/>
      <c r="D649" s="87"/>
      <c r="E649" s="87"/>
      <c r="F649" s="87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T649" s="81"/>
      <c r="U649" s="114"/>
      <c r="V649" s="114"/>
      <c r="W649" s="114"/>
      <c r="X649" s="114"/>
      <c r="Y649" s="114"/>
      <c r="Z649" s="114"/>
      <c r="DR649" s="81"/>
    </row>
    <row r="650" spans="1:122" x14ac:dyDescent="0.2">
      <c r="A650" s="90">
        <v>642</v>
      </c>
      <c r="B650" s="87"/>
      <c r="C650" s="87"/>
      <c r="D650" s="87"/>
      <c r="E650" s="87"/>
      <c r="F650" s="87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T650" s="81"/>
      <c r="U650" s="114"/>
      <c r="V650" s="114"/>
      <c r="W650" s="114"/>
      <c r="X650" s="114"/>
      <c r="Y650" s="114"/>
      <c r="Z650" s="114"/>
      <c r="DR650" s="81"/>
    </row>
    <row r="651" spans="1:122" x14ac:dyDescent="0.2">
      <c r="A651" s="90">
        <v>643</v>
      </c>
      <c r="B651" s="87"/>
      <c r="C651" s="87"/>
      <c r="D651" s="87"/>
      <c r="E651" s="87"/>
      <c r="F651" s="87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T651" s="81"/>
      <c r="U651" s="114"/>
      <c r="V651" s="114"/>
      <c r="W651" s="114"/>
      <c r="X651" s="114"/>
      <c r="Y651" s="114"/>
      <c r="Z651" s="114"/>
      <c r="DR651" s="81"/>
    </row>
    <row r="652" spans="1:122" x14ac:dyDescent="0.2">
      <c r="A652" s="90">
        <v>644</v>
      </c>
      <c r="B652" s="87"/>
      <c r="C652" s="87"/>
      <c r="D652" s="87"/>
      <c r="E652" s="87"/>
      <c r="F652" s="87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T652" s="81"/>
      <c r="U652" s="114"/>
      <c r="V652" s="114"/>
      <c r="W652" s="114"/>
      <c r="X652" s="114"/>
      <c r="Y652" s="114"/>
      <c r="Z652" s="114"/>
      <c r="DR652" s="81"/>
    </row>
    <row r="653" spans="1:122" x14ac:dyDescent="0.2">
      <c r="A653" s="90">
        <v>645</v>
      </c>
      <c r="B653" s="87"/>
      <c r="C653" s="87"/>
      <c r="D653" s="87"/>
      <c r="E653" s="87"/>
      <c r="F653" s="87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T653" s="81"/>
      <c r="U653" s="114"/>
      <c r="V653" s="114"/>
      <c r="W653" s="114"/>
      <c r="X653" s="114"/>
      <c r="Y653" s="114"/>
      <c r="Z653" s="114"/>
      <c r="DR653" s="81"/>
    </row>
    <row r="654" spans="1:122" x14ac:dyDescent="0.2">
      <c r="A654" s="90">
        <v>646</v>
      </c>
      <c r="B654" s="87"/>
      <c r="C654" s="87"/>
      <c r="D654" s="87"/>
      <c r="E654" s="87"/>
      <c r="F654" s="87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T654" s="81"/>
      <c r="U654" s="114"/>
      <c r="V654" s="114"/>
      <c r="W654" s="114"/>
      <c r="X654" s="114"/>
      <c r="Y654" s="114"/>
      <c r="Z654" s="114"/>
      <c r="DR654" s="81"/>
    </row>
    <row r="655" spans="1:122" x14ac:dyDescent="0.2">
      <c r="A655" s="90">
        <v>647</v>
      </c>
      <c r="B655" s="87"/>
      <c r="C655" s="87"/>
      <c r="D655" s="87"/>
      <c r="E655" s="87"/>
      <c r="F655" s="87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T655" s="81"/>
      <c r="U655" s="114"/>
      <c r="V655" s="114"/>
      <c r="W655" s="114"/>
      <c r="X655" s="114"/>
      <c r="Y655" s="114"/>
      <c r="Z655" s="114"/>
      <c r="DR655" s="81"/>
    </row>
    <row r="656" spans="1:122" x14ac:dyDescent="0.2">
      <c r="A656" s="90">
        <v>648</v>
      </c>
      <c r="B656" s="87"/>
      <c r="C656" s="87"/>
      <c r="D656" s="87"/>
      <c r="E656" s="87"/>
      <c r="F656" s="87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T656" s="81"/>
      <c r="U656" s="114"/>
      <c r="V656" s="114"/>
      <c r="W656" s="114"/>
      <c r="X656" s="114"/>
      <c r="Y656" s="114"/>
      <c r="Z656" s="114"/>
      <c r="DR656" s="81"/>
    </row>
    <row r="657" spans="1:122" x14ac:dyDescent="0.2">
      <c r="A657" s="90">
        <v>649</v>
      </c>
      <c r="B657" s="87"/>
      <c r="C657" s="87"/>
      <c r="D657" s="87"/>
      <c r="E657" s="87"/>
      <c r="F657" s="87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T657" s="81"/>
      <c r="U657" s="114"/>
      <c r="V657" s="114"/>
      <c r="W657" s="114"/>
      <c r="X657" s="114"/>
      <c r="Y657" s="114"/>
      <c r="Z657" s="114"/>
      <c r="DR657" s="81"/>
    </row>
    <row r="658" spans="1:122" x14ac:dyDescent="0.2">
      <c r="A658" s="90">
        <v>650</v>
      </c>
      <c r="B658" s="87"/>
      <c r="C658" s="87"/>
      <c r="D658" s="87"/>
      <c r="E658" s="87"/>
      <c r="F658" s="87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T658" s="81"/>
      <c r="U658" s="114"/>
      <c r="V658" s="114"/>
      <c r="W658" s="114"/>
      <c r="X658" s="114"/>
      <c r="Y658" s="114"/>
      <c r="Z658" s="114"/>
      <c r="DR658" s="81"/>
    </row>
    <row r="659" spans="1:122" x14ac:dyDescent="0.2">
      <c r="A659" s="90">
        <v>651</v>
      </c>
      <c r="B659" s="87"/>
      <c r="C659" s="87"/>
      <c r="D659" s="87"/>
      <c r="E659" s="87"/>
      <c r="F659" s="87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T659" s="81"/>
      <c r="U659" s="114"/>
      <c r="V659" s="114"/>
      <c r="W659" s="114"/>
      <c r="X659" s="114"/>
      <c r="Y659" s="114"/>
      <c r="Z659" s="114"/>
      <c r="DR659" s="81"/>
    </row>
    <row r="660" spans="1:122" x14ac:dyDescent="0.2">
      <c r="A660" s="90">
        <v>652</v>
      </c>
      <c r="B660" s="87"/>
      <c r="C660" s="87"/>
      <c r="D660" s="87"/>
      <c r="E660" s="87"/>
      <c r="F660" s="87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T660" s="81"/>
      <c r="U660" s="114"/>
      <c r="V660" s="114"/>
      <c r="W660" s="114"/>
      <c r="X660" s="114"/>
      <c r="Y660" s="114"/>
      <c r="Z660" s="114"/>
      <c r="DR660" s="81"/>
    </row>
    <row r="661" spans="1:122" x14ac:dyDescent="0.2">
      <c r="A661" s="90">
        <v>653</v>
      </c>
      <c r="B661" s="87"/>
      <c r="C661" s="87"/>
      <c r="D661" s="87"/>
      <c r="E661" s="87"/>
      <c r="F661" s="87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T661" s="81"/>
      <c r="U661" s="114"/>
      <c r="V661" s="114"/>
      <c r="W661" s="114"/>
      <c r="X661" s="114"/>
      <c r="Y661" s="114"/>
      <c r="Z661" s="114"/>
      <c r="DR661" s="81"/>
    </row>
    <row r="662" spans="1:122" x14ac:dyDescent="0.2">
      <c r="A662" s="90">
        <v>654</v>
      </c>
      <c r="B662" s="87"/>
      <c r="C662" s="87"/>
      <c r="D662" s="87"/>
      <c r="E662" s="87"/>
      <c r="F662" s="87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T662" s="81"/>
      <c r="U662" s="114"/>
      <c r="V662" s="114"/>
      <c r="W662" s="114"/>
      <c r="X662" s="114"/>
      <c r="Y662" s="114"/>
      <c r="Z662" s="114"/>
      <c r="DR662" s="81"/>
    </row>
    <row r="663" spans="1:122" x14ac:dyDescent="0.2">
      <c r="A663" s="90">
        <v>655</v>
      </c>
      <c r="B663" s="87"/>
      <c r="C663" s="87"/>
      <c r="D663" s="87"/>
      <c r="E663" s="87"/>
      <c r="F663" s="87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T663" s="81"/>
      <c r="U663" s="114"/>
      <c r="V663" s="114"/>
      <c r="W663" s="114"/>
      <c r="X663" s="114"/>
      <c r="Y663" s="114"/>
      <c r="Z663" s="114"/>
      <c r="DR663" s="81"/>
    </row>
    <row r="664" spans="1:122" x14ac:dyDescent="0.2">
      <c r="A664" s="90">
        <v>656</v>
      </c>
      <c r="B664" s="87"/>
      <c r="C664" s="87"/>
      <c r="D664" s="87"/>
      <c r="E664" s="87"/>
      <c r="F664" s="87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T664" s="81"/>
      <c r="U664" s="114"/>
      <c r="V664" s="114"/>
      <c r="W664" s="114"/>
      <c r="X664" s="114"/>
      <c r="Y664" s="114"/>
      <c r="Z664" s="114"/>
      <c r="DR664" s="81"/>
    </row>
    <row r="665" spans="1:122" x14ac:dyDescent="0.2">
      <c r="A665" s="90">
        <v>657</v>
      </c>
      <c r="B665" s="87"/>
      <c r="C665" s="87"/>
      <c r="D665" s="87"/>
      <c r="E665" s="87"/>
      <c r="F665" s="87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T665" s="81"/>
      <c r="U665" s="114"/>
      <c r="V665" s="114"/>
      <c r="W665" s="114"/>
      <c r="X665" s="114"/>
      <c r="Y665" s="114"/>
      <c r="Z665" s="114"/>
      <c r="DR665" s="81"/>
    </row>
    <row r="666" spans="1:122" x14ac:dyDescent="0.2">
      <c r="A666" s="90">
        <v>658</v>
      </c>
      <c r="B666" s="87"/>
      <c r="C666" s="87"/>
      <c r="D666" s="87"/>
      <c r="E666" s="87"/>
      <c r="F666" s="87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T666" s="81"/>
      <c r="U666" s="114"/>
      <c r="V666" s="114"/>
      <c r="W666" s="114"/>
      <c r="X666" s="114"/>
      <c r="Y666" s="114"/>
      <c r="Z666" s="114"/>
      <c r="DR666" s="81"/>
    </row>
    <row r="667" spans="1:122" x14ac:dyDescent="0.2">
      <c r="A667" s="90">
        <v>659</v>
      </c>
      <c r="B667" s="87"/>
      <c r="C667" s="87"/>
      <c r="D667" s="87"/>
      <c r="E667" s="87"/>
      <c r="F667" s="87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T667" s="81"/>
      <c r="U667" s="114"/>
      <c r="V667" s="114"/>
      <c r="W667" s="114"/>
      <c r="X667" s="114"/>
      <c r="Y667" s="114"/>
      <c r="Z667" s="114"/>
      <c r="DR667" s="81"/>
    </row>
    <row r="668" spans="1:122" x14ac:dyDescent="0.2">
      <c r="A668" s="90">
        <v>660</v>
      </c>
      <c r="B668" s="87"/>
      <c r="C668" s="87"/>
      <c r="D668" s="87"/>
      <c r="E668" s="87"/>
      <c r="F668" s="87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T668" s="81"/>
      <c r="U668" s="114"/>
      <c r="V668" s="114"/>
      <c r="W668" s="114"/>
      <c r="X668" s="114"/>
      <c r="Y668" s="114"/>
      <c r="Z668" s="114"/>
      <c r="DR668" s="81"/>
    </row>
    <row r="669" spans="1:122" x14ac:dyDescent="0.2">
      <c r="A669" s="90">
        <v>661</v>
      </c>
      <c r="B669" s="87"/>
      <c r="C669" s="87"/>
      <c r="D669" s="87"/>
      <c r="E669" s="87"/>
      <c r="F669" s="87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T669" s="81"/>
      <c r="U669" s="114"/>
      <c r="V669" s="114"/>
      <c r="W669" s="114"/>
      <c r="X669" s="114"/>
      <c r="Y669" s="114"/>
      <c r="Z669" s="114"/>
      <c r="DR669" s="81"/>
    </row>
    <row r="670" spans="1:122" x14ac:dyDescent="0.2">
      <c r="A670" s="90">
        <v>662</v>
      </c>
      <c r="B670" s="87"/>
      <c r="C670" s="87"/>
      <c r="D670" s="87"/>
      <c r="E670" s="87"/>
      <c r="F670" s="87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T670" s="81"/>
      <c r="U670" s="114"/>
      <c r="V670" s="114"/>
      <c r="W670" s="114"/>
      <c r="X670" s="114"/>
      <c r="Y670" s="114"/>
      <c r="Z670" s="114"/>
      <c r="DR670" s="81"/>
    </row>
    <row r="671" spans="1:122" x14ac:dyDescent="0.2">
      <c r="A671" s="90">
        <v>663</v>
      </c>
      <c r="B671" s="87"/>
      <c r="C671" s="87"/>
      <c r="D671" s="87"/>
      <c r="E671" s="87"/>
      <c r="F671" s="87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T671" s="81"/>
      <c r="U671" s="114"/>
      <c r="V671" s="114"/>
      <c r="W671" s="114"/>
      <c r="X671" s="114"/>
      <c r="Y671" s="114"/>
      <c r="Z671" s="114"/>
      <c r="DR671" s="81"/>
    </row>
    <row r="672" spans="1:122" x14ac:dyDescent="0.2">
      <c r="A672" s="90">
        <v>664</v>
      </c>
      <c r="B672" s="87"/>
      <c r="C672" s="87"/>
      <c r="D672" s="87"/>
      <c r="E672" s="87"/>
      <c r="F672" s="87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T672" s="81"/>
      <c r="U672" s="114"/>
      <c r="V672" s="114"/>
      <c r="W672" s="114"/>
      <c r="X672" s="114"/>
      <c r="Y672" s="114"/>
      <c r="Z672" s="114"/>
      <c r="DR672" s="81"/>
    </row>
    <row r="673" spans="1:122" x14ac:dyDescent="0.2">
      <c r="A673" s="90">
        <v>665</v>
      </c>
      <c r="B673" s="87"/>
      <c r="C673" s="87"/>
      <c r="D673" s="87"/>
      <c r="E673" s="87"/>
      <c r="F673" s="87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T673" s="81"/>
      <c r="U673" s="114"/>
      <c r="V673" s="114"/>
      <c r="W673" s="114"/>
      <c r="X673" s="114"/>
      <c r="Y673" s="114"/>
      <c r="Z673" s="114"/>
      <c r="DR673" s="81"/>
    </row>
    <row r="674" spans="1:122" x14ac:dyDescent="0.2">
      <c r="A674" s="90">
        <v>666</v>
      </c>
      <c r="B674" s="87"/>
      <c r="C674" s="87"/>
      <c r="D674" s="87"/>
      <c r="E674" s="87"/>
      <c r="F674" s="87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T674" s="81"/>
      <c r="U674" s="114"/>
      <c r="V674" s="114"/>
      <c r="W674" s="114"/>
      <c r="X674" s="114"/>
      <c r="Y674" s="114"/>
      <c r="Z674" s="114"/>
      <c r="DR674" s="81"/>
    </row>
    <row r="675" spans="1:122" x14ac:dyDescent="0.2">
      <c r="A675" s="90">
        <v>667</v>
      </c>
      <c r="B675" s="87"/>
      <c r="C675" s="87"/>
      <c r="D675" s="87"/>
      <c r="E675" s="87"/>
      <c r="F675" s="87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T675" s="81"/>
      <c r="U675" s="114"/>
      <c r="V675" s="114"/>
      <c r="W675" s="114"/>
      <c r="X675" s="114"/>
      <c r="Y675" s="114"/>
      <c r="Z675" s="114"/>
      <c r="DR675" s="81"/>
    </row>
    <row r="676" spans="1:122" x14ac:dyDescent="0.2">
      <c r="A676" s="90">
        <v>668</v>
      </c>
      <c r="B676" s="87"/>
      <c r="C676" s="87"/>
      <c r="D676" s="87"/>
      <c r="E676" s="87"/>
      <c r="F676" s="87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T676" s="81"/>
      <c r="U676" s="114"/>
      <c r="V676" s="114"/>
      <c r="W676" s="114"/>
      <c r="X676" s="114"/>
      <c r="Y676" s="114"/>
      <c r="Z676" s="114"/>
      <c r="DR676" s="81"/>
    </row>
    <row r="677" spans="1:122" x14ac:dyDescent="0.2">
      <c r="A677" s="90">
        <v>669</v>
      </c>
      <c r="B677" s="87"/>
      <c r="C677" s="87"/>
      <c r="D677" s="87"/>
      <c r="E677" s="87"/>
      <c r="F677" s="87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T677" s="81"/>
      <c r="U677" s="114"/>
      <c r="V677" s="114"/>
      <c r="W677" s="114"/>
      <c r="X677" s="114"/>
      <c r="Y677" s="114"/>
      <c r="Z677" s="114"/>
      <c r="DR677" s="81"/>
    </row>
    <row r="678" spans="1:122" x14ac:dyDescent="0.2">
      <c r="A678" s="90">
        <v>670</v>
      </c>
      <c r="B678" s="87"/>
      <c r="C678" s="87"/>
      <c r="D678" s="87"/>
      <c r="E678" s="87"/>
      <c r="F678" s="87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T678" s="81"/>
      <c r="U678" s="114"/>
      <c r="V678" s="114"/>
      <c r="W678" s="114"/>
      <c r="X678" s="114"/>
      <c r="Y678" s="114"/>
      <c r="Z678" s="114"/>
      <c r="DR678" s="81"/>
    </row>
    <row r="679" spans="1:122" x14ac:dyDescent="0.2">
      <c r="A679" s="90">
        <v>671</v>
      </c>
      <c r="B679" s="87"/>
      <c r="C679" s="87"/>
      <c r="D679" s="87"/>
      <c r="E679" s="87"/>
      <c r="F679" s="87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T679" s="81"/>
      <c r="U679" s="114"/>
      <c r="V679" s="114"/>
      <c r="W679" s="114"/>
      <c r="X679" s="114"/>
      <c r="Y679" s="114"/>
      <c r="Z679" s="114"/>
      <c r="DR679" s="81"/>
    </row>
    <row r="680" spans="1:122" x14ac:dyDescent="0.2">
      <c r="A680" s="90">
        <v>672</v>
      </c>
      <c r="B680" s="87"/>
      <c r="C680" s="87"/>
      <c r="D680" s="87"/>
      <c r="E680" s="87"/>
      <c r="F680" s="87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T680" s="81"/>
      <c r="U680" s="114"/>
      <c r="V680" s="114"/>
      <c r="W680" s="114"/>
      <c r="X680" s="114"/>
      <c r="Y680" s="114"/>
      <c r="Z680" s="114"/>
      <c r="DR680" s="81"/>
    </row>
    <row r="681" spans="1:122" x14ac:dyDescent="0.2">
      <c r="A681" s="90">
        <v>673</v>
      </c>
      <c r="B681" s="87"/>
      <c r="C681" s="87"/>
      <c r="D681" s="87"/>
      <c r="E681" s="87"/>
      <c r="F681" s="87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T681" s="81"/>
      <c r="U681" s="114"/>
      <c r="V681" s="114"/>
      <c r="W681" s="114"/>
      <c r="X681" s="114"/>
      <c r="Y681" s="114"/>
      <c r="Z681" s="114"/>
      <c r="DR681" s="81"/>
    </row>
    <row r="682" spans="1:122" x14ac:dyDescent="0.2">
      <c r="A682" s="90">
        <v>674</v>
      </c>
      <c r="B682" s="87"/>
      <c r="C682" s="87"/>
      <c r="D682" s="87"/>
      <c r="E682" s="87"/>
      <c r="F682" s="87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T682" s="81"/>
      <c r="U682" s="114"/>
      <c r="V682" s="114"/>
      <c r="W682" s="114"/>
      <c r="X682" s="114"/>
      <c r="Y682" s="114"/>
      <c r="Z682" s="114"/>
      <c r="DR682" s="81"/>
    </row>
    <row r="683" spans="1:122" x14ac:dyDescent="0.2">
      <c r="A683" s="90">
        <v>675</v>
      </c>
      <c r="B683" s="87"/>
      <c r="C683" s="87"/>
      <c r="D683" s="87"/>
      <c r="E683" s="87"/>
      <c r="F683" s="87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T683" s="81"/>
      <c r="U683" s="114"/>
      <c r="V683" s="114"/>
      <c r="W683" s="114"/>
      <c r="X683" s="114"/>
      <c r="Y683" s="114"/>
      <c r="Z683" s="114"/>
      <c r="DR683" s="81"/>
    </row>
    <row r="684" spans="1:122" x14ac:dyDescent="0.2">
      <c r="A684" s="90">
        <v>676</v>
      </c>
      <c r="B684" s="87"/>
      <c r="C684" s="87"/>
      <c r="D684" s="87"/>
      <c r="E684" s="87"/>
      <c r="F684" s="87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T684" s="81"/>
      <c r="U684" s="114"/>
      <c r="V684" s="114"/>
      <c r="W684" s="114"/>
      <c r="X684" s="114"/>
      <c r="Y684" s="114"/>
      <c r="Z684" s="114"/>
      <c r="DR684" s="81"/>
    </row>
    <row r="685" spans="1:122" x14ac:dyDescent="0.2">
      <c r="A685" s="90">
        <v>677</v>
      </c>
      <c r="B685" s="87"/>
      <c r="C685" s="87"/>
      <c r="D685" s="87"/>
      <c r="E685" s="87"/>
      <c r="F685" s="87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T685" s="81"/>
      <c r="U685" s="114"/>
      <c r="V685" s="114"/>
      <c r="W685" s="114"/>
      <c r="X685" s="114"/>
      <c r="Y685" s="114"/>
      <c r="Z685" s="114"/>
      <c r="DR685" s="81"/>
    </row>
    <row r="686" spans="1:122" x14ac:dyDescent="0.2">
      <c r="A686" s="90">
        <v>678</v>
      </c>
      <c r="B686" s="87"/>
      <c r="C686" s="87"/>
      <c r="D686" s="87"/>
      <c r="E686" s="87"/>
      <c r="F686" s="87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T686" s="81"/>
      <c r="U686" s="114"/>
      <c r="V686" s="114"/>
      <c r="W686" s="114"/>
      <c r="X686" s="114"/>
      <c r="Y686" s="114"/>
      <c r="Z686" s="114"/>
      <c r="DR686" s="81"/>
    </row>
    <row r="687" spans="1:122" x14ac:dyDescent="0.2">
      <c r="A687" s="90">
        <v>679</v>
      </c>
      <c r="B687" s="87"/>
      <c r="C687" s="87"/>
      <c r="D687" s="87"/>
      <c r="E687" s="87"/>
      <c r="F687" s="87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T687" s="81"/>
      <c r="U687" s="114"/>
      <c r="V687" s="114"/>
      <c r="W687" s="114"/>
      <c r="X687" s="114"/>
      <c r="Y687" s="114"/>
      <c r="Z687" s="114"/>
      <c r="DR687" s="81"/>
    </row>
    <row r="688" spans="1:122" x14ac:dyDescent="0.2">
      <c r="A688" s="90">
        <v>680</v>
      </c>
      <c r="B688" s="87"/>
      <c r="C688" s="87"/>
      <c r="D688" s="87"/>
      <c r="E688" s="87"/>
      <c r="F688" s="87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T688" s="81"/>
      <c r="U688" s="114"/>
      <c r="V688" s="114"/>
      <c r="W688" s="114"/>
      <c r="X688" s="114"/>
      <c r="Y688" s="114"/>
      <c r="Z688" s="114"/>
      <c r="DR688" s="81"/>
    </row>
    <row r="689" spans="1:122" x14ac:dyDescent="0.2">
      <c r="A689" s="90">
        <v>681</v>
      </c>
      <c r="B689" s="87"/>
      <c r="C689" s="87"/>
      <c r="D689" s="87"/>
      <c r="E689" s="87"/>
      <c r="F689" s="87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T689" s="81"/>
      <c r="U689" s="114"/>
      <c r="V689" s="114"/>
      <c r="W689" s="114"/>
      <c r="X689" s="114"/>
      <c r="Y689" s="114"/>
      <c r="Z689" s="114"/>
      <c r="DR689" s="81"/>
    </row>
    <row r="690" spans="1:122" x14ac:dyDescent="0.2">
      <c r="A690" s="90">
        <v>682</v>
      </c>
      <c r="B690" s="87"/>
      <c r="C690" s="87"/>
      <c r="D690" s="87"/>
      <c r="E690" s="87"/>
      <c r="F690" s="87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T690" s="81"/>
      <c r="U690" s="114"/>
      <c r="V690" s="114"/>
      <c r="W690" s="114"/>
      <c r="X690" s="114"/>
      <c r="Y690" s="114"/>
      <c r="Z690" s="114"/>
      <c r="DR690" s="81"/>
    </row>
    <row r="691" spans="1:122" x14ac:dyDescent="0.2">
      <c r="A691" s="90">
        <v>683</v>
      </c>
      <c r="B691" s="87"/>
      <c r="C691" s="87"/>
      <c r="D691" s="87"/>
      <c r="E691" s="87"/>
      <c r="F691" s="87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T691" s="81"/>
      <c r="U691" s="114"/>
      <c r="V691" s="114"/>
      <c r="W691" s="114"/>
      <c r="X691" s="114"/>
      <c r="Y691" s="114"/>
      <c r="Z691" s="114"/>
      <c r="DR691" s="81"/>
    </row>
    <row r="692" spans="1:122" x14ac:dyDescent="0.2">
      <c r="A692" s="90">
        <v>684</v>
      </c>
      <c r="B692" s="87"/>
      <c r="C692" s="87"/>
      <c r="D692" s="87"/>
      <c r="E692" s="87"/>
      <c r="F692" s="87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T692" s="81"/>
      <c r="U692" s="114"/>
      <c r="V692" s="114"/>
      <c r="W692" s="114"/>
      <c r="X692" s="114"/>
      <c r="Y692" s="114"/>
      <c r="Z692" s="114"/>
      <c r="DR692" s="81"/>
    </row>
    <row r="693" spans="1:122" x14ac:dyDescent="0.2">
      <c r="A693" s="90">
        <v>685</v>
      </c>
      <c r="B693" s="87"/>
      <c r="C693" s="87"/>
      <c r="D693" s="87"/>
      <c r="E693" s="87"/>
      <c r="F693" s="87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T693" s="81"/>
      <c r="U693" s="114"/>
      <c r="V693" s="114"/>
      <c r="W693" s="114"/>
      <c r="X693" s="114"/>
      <c r="Y693" s="114"/>
      <c r="Z693" s="114"/>
      <c r="DR693" s="81"/>
    </row>
    <row r="694" spans="1:122" x14ac:dyDescent="0.2">
      <c r="A694" s="90">
        <v>686</v>
      </c>
      <c r="B694" s="87"/>
      <c r="C694" s="87"/>
      <c r="D694" s="87"/>
      <c r="E694" s="87"/>
      <c r="F694" s="87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T694" s="81"/>
      <c r="U694" s="114"/>
      <c r="V694" s="114"/>
      <c r="W694" s="114"/>
      <c r="X694" s="114"/>
      <c r="Y694" s="114"/>
      <c r="Z694" s="114"/>
      <c r="DR694" s="81"/>
    </row>
    <row r="695" spans="1:122" x14ac:dyDescent="0.2">
      <c r="A695" s="90">
        <v>687</v>
      </c>
      <c r="B695" s="87"/>
      <c r="C695" s="87"/>
      <c r="D695" s="87"/>
      <c r="E695" s="87"/>
      <c r="F695" s="87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T695" s="81"/>
      <c r="U695" s="114"/>
      <c r="V695" s="114"/>
      <c r="W695" s="114"/>
      <c r="X695" s="114"/>
      <c r="Y695" s="114"/>
      <c r="Z695" s="114"/>
      <c r="DR695" s="81"/>
    </row>
    <row r="696" spans="1:122" x14ac:dyDescent="0.2">
      <c r="A696" s="90">
        <v>688</v>
      </c>
      <c r="B696" s="87"/>
      <c r="C696" s="87"/>
      <c r="D696" s="87"/>
      <c r="E696" s="87"/>
      <c r="F696" s="87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T696" s="81"/>
      <c r="U696" s="114"/>
      <c r="V696" s="114"/>
      <c r="W696" s="114"/>
      <c r="X696" s="114"/>
      <c r="Y696" s="114"/>
      <c r="Z696" s="114"/>
      <c r="DR696" s="81"/>
    </row>
    <row r="697" spans="1:122" x14ac:dyDescent="0.2">
      <c r="A697" s="90">
        <v>689</v>
      </c>
      <c r="B697" s="87"/>
      <c r="C697" s="87"/>
      <c r="D697" s="87"/>
      <c r="E697" s="87"/>
      <c r="F697" s="87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T697" s="81"/>
      <c r="U697" s="114"/>
      <c r="V697" s="114"/>
      <c r="W697" s="114"/>
      <c r="X697" s="114"/>
      <c r="Y697" s="114"/>
      <c r="Z697" s="114"/>
      <c r="DR697" s="81"/>
    </row>
    <row r="698" spans="1:122" x14ac:dyDescent="0.2">
      <c r="A698" s="90">
        <v>690</v>
      </c>
      <c r="B698" s="87"/>
      <c r="C698" s="87"/>
      <c r="D698" s="87"/>
      <c r="E698" s="87"/>
      <c r="F698" s="87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T698" s="81"/>
      <c r="U698" s="114"/>
      <c r="V698" s="114"/>
      <c r="W698" s="114"/>
      <c r="X698" s="114"/>
      <c r="Y698" s="114"/>
      <c r="Z698" s="114"/>
      <c r="DR698" s="81"/>
    </row>
    <row r="699" spans="1:122" x14ac:dyDescent="0.2">
      <c r="A699" s="90">
        <v>691</v>
      </c>
      <c r="B699" s="87"/>
      <c r="C699" s="87"/>
      <c r="D699" s="87"/>
      <c r="E699" s="87"/>
      <c r="F699" s="87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T699" s="81"/>
      <c r="U699" s="114"/>
      <c r="V699" s="114"/>
      <c r="W699" s="114"/>
      <c r="X699" s="114"/>
      <c r="Y699" s="114"/>
      <c r="Z699" s="114"/>
      <c r="DR699" s="81"/>
    </row>
    <row r="700" spans="1:122" x14ac:dyDescent="0.2">
      <c r="A700" s="90">
        <v>692</v>
      </c>
      <c r="B700" s="87"/>
      <c r="C700" s="87"/>
      <c r="D700" s="87"/>
      <c r="E700" s="87"/>
      <c r="F700" s="87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T700" s="81"/>
      <c r="U700" s="114"/>
      <c r="V700" s="114"/>
      <c r="W700" s="114"/>
      <c r="X700" s="114"/>
      <c r="Y700" s="114"/>
      <c r="Z700" s="114"/>
      <c r="DR700" s="81"/>
    </row>
    <row r="701" spans="1:122" x14ac:dyDescent="0.2">
      <c r="A701" s="90">
        <v>693</v>
      </c>
      <c r="B701" s="87"/>
      <c r="C701" s="87"/>
      <c r="D701" s="87"/>
      <c r="E701" s="87"/>
      <c r="F701" s="87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T701" s="81"/>
      <c r="U701" s="114"/>
      <c r="V701" s="114"/>
      <c r="W701" s="114"/>
      <c r="X701" s="114"/>
      <c r="Y701" s="114"/>
      <c r="Z701" s="114"/>
      <c r="DR701" s="81"/>
    </row>
    <row r="702" spans="1:122" x14ac:dyDescent="0.2">
      <c r="A702" s="90">
        <v>694</v>
      </c>
      <c r="B702" s="87"/>
      <c r="C702" s="87"/>
      <c r="D702" s="87"/>
      <c r="E702" s="87"/>
      <c r="F702" s="87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T702" s="81"/>
      <c r="U702" s="114"/>
      <c r="V702" s="114"/>
      <c r="W702" s="114"/>
      <c r="X702" s="114"/>
      <c r="Y702" s="114"/>
      <c r="Z702" s="114"/>
      <c r="DR702" s="81"/>
    </row>
    <row r="703" spans="1:122" x14ac:dyDescent="0.2">
      <c r="A703" s="90">
        <v>695</v>
      </c>
      <c r="B703" s="87"/>
      <c r="C703" s="87"/>
      <c r="D703" s="87"/>
      <c r="E703" s="87"/>
      <c r="F703" s="87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T703" s="81"/>
      <c r="U703" s="114"/>
      <c r="V703" s="114"/>
      <c r="W703" s="114"/>
      <c r="X703" s="114"/>
      <c r="Y703" s="114"/>
      <c r="Z703" s="114"/>
      <c r="DR703" s="81"/>
    </row>
    <row r="704" spans="1:122" x14ac:dyDescent="0.2">
      <c r="A704" s="90">
        <v>696</v>
      </c>
      <c r="B704" s="87"/>
      <c r="C704" s="87"/>
      <c r="D704" s="87"/>
      <c r="E704" s="87"/>
      <c r="F704" s="87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T704" s="81"/>
      <c r="U704" s="114"/>
      <c r="V704" s="114"/>
      <c r="W704" s="114"/>
      <c r="X704" s="114"/>
      <c r="Y704" s="114"/>
      <c r="Z704" s="114"/>
      <c r="DR704" s="81"/>
    </row>
    <row r="705" spans="1:122" x14ac:dyDescent="0.2">
      <c r="A705" s="90">
        <v>697</v>
      </c>
      <c r="B705" s="87"/>
      <c r="C705" s="87"/>
      <c r="D705" s="87"/>
      <c r="E705" s="87"/>
      <c r="F705" s="87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T705" s="81"/>
      <c r="U705" s="114"/>
      <c r="V705" s="114"/>
      <c r="W705" s="114"/>
      <c r="X705" s="114"/>
      <c r="Y705" s="114"/>
      <c r="Z705" s="114"/>
      <c r="DR705" s="81"/>
    </row>
    <row r="706" spans="1:122" x14ac:dyDescent="0.2">
      <c r="A706" s="90">
        <v>698</v>
      </c>
      <c r="B706" s="87"/>
      <c r="C706" s="87"/>
      <c r="D706" s="87"/>
      <c r="E706" s="87"/>
      <c r="F706" s="87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T706" s="81"/>
      <c r="U706" s="114"/>
      <c r="V706" s="114"/>
      <c r="W706" s="114"/>
      <c r="X706" s="114"/>
      <c r="Y706" s="114"/>
      <c r="Z706" s="114"/>
      <c r="DR706" s="81"/>
    </row>
    <row r="707" spans="1:122" x14ac:dyDescent="0.2">
      <c r="A707" s="90">
        <v>699</v>
      </c>
      <c r="B707" s="87"/>
      <c r="C707" s="87"/>
      <c r="D707" s="87"/>
      <c r="E707" s="87"/>
      <c r="F707" s="87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T707" s="81"/>
      <c r="U707" s="114"/>
      <c r="V707" s="114"/>
      <c r="W707" s="114"/>
      <c r="X707" s="114"/>
      <c r="Y707" s="114"/>
      <c r="Z707" s="114"/>
      <c r="DR707" s="81"/>
    </row>
    <row r="708" spans="1:122" x14ac:dyDescent="0.2">
      <c r="A708" s="90">
        <v>700</v>
      </c>
      <c r="B708" s="87"/>
      <c r="C708" s="87"/>
      <c r="D708" s="87"/>
      <c r="E708" s="87"/>
      <c r="F708" s="87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T708" s="81"/>
      <c r="U708" s="114"/>
      <c r="V708" s="114"/>
      <c r="W708" s="114"/>
      <c r="X708" s="114"/>
      <c r="Y708" s="114"/>
      <c r="Z708" s="114"/>
      <c r="DR708" s="81"/>
    </row>
    <row r="709" spans="1:122" x14ac:dyDescent="0.2">
      <c r="A709" s="90">
        <v>701</v>
      </c>
      <c r="B709" s="87"/>
      <c r="C709" s="87"/>
      <c r="D709" s="87"/>
      <c r="E709" s="87"/>
      <c r="F709" s="87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T709" s="81"/>
      <c r="U709" s="114"/>
      <c r="V709" s="114"/>
      <c r="W709" s="114"/>
      <c r="X709" s="114"/>
      <c r="Y709" s="114"/>
      <c r="Z709" s="114"/>
      <c r="DR709" s="81"/>
    </row>
    <row r="710" spans="1:122" x14ac:dyDescent="0.2">
      <c r="A710" s="90">
        <v>702</v>
      </c>
      <c r="B710" s="87"/>
      <c r="C710" s="87"/>
      <c r="D710" s="87"/>
      <c r="E710" s="87"/>
      <c r="F710" s="87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T710" s="81"/>
      <c r="U710" s="114"/>
      <c r="V710" s="114"/>
      <c r="W710" s="114"/>
      <c r="X710" s="114"/>
      <c r="Y710" s="114"/>
      <c r="Z710" s="114"/>
      <c r="DR710" s="81"/>
    </row>
    <row r="711" spans="1:122" x14ac:dyDescent="0.2">
      <c r="A711" s="90">
        <v>703</v>
      </c>
      <c r="B711" s="87"/>
      <c r="C711" s="87"/>
      <c r="D711" s="87"/>
      <c r="E711" s="87"/>
      <c r="F711" s="87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T711" s="81"/>
      <c r="U711" s="114"/>
      <c r="V711" s="114"/>
      <c r="W711" s="114"/>
      <c r="X711" s="114"/>
      <c r="Y711" s="114"/>
      <c r="Z711" s="114"/>
      <c r="DR711" s="81"/>
    </row>
    <row r="712" spans="1:122" x14ac:dyDescent="0.2">
      <c r="A712" s="90">
        <v>704</v>
      </c>
      <c r="B712" s="87"/>
      <c r="C712" s="87"/>
      <c r="D712" s="87"/>
      <c r="E712" s="87"/>
      <c r="F712" s="87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T712" s="81"/>
      <c r="U712" s="114"/>
      <c r="V712" s="114"/>
      <c r="W712" s="114"/>
      <c r="X712" s="114"/>
      <c r="Y712" s="114"/>
      <c r="Z712" s="114"/>
      <c r="DR712" s="81"/>
    </row>
    <row r="713" spans="1:122" x14ac:dyDescent="0.2">
      <c r="A713" s="90">
        <v>705</v>
      </c>
      <c r="B713" s="87"/>
      <c r="C713" s="87"/>
      <c r="D713" s="87"/>
      <c r="E713" s="87"/>
      <c r="F713" s="87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T713" s="81"/>
      <c r="U713" s="114"/>
      <c r="V713" s="114"/>
      <c r="W713" s="114"/>
      <c r="X713" s="114"/>
      <c r="Y713" s="114"/>
      <c r="Z713" s="114"/>
      <c r="DR713" s="81"/>
    </row>
    <row r="714" spans="1:122" x14ac:dyDescent="0.2">
      <c r="A714" s="90">
        <v>706</v>
      </c>
      <c r="B714" s="87"/>
      <c r="C714" s="87"/>
      <c r="D714" s="87"/>
      <c r="E714" s="87"/>
      <c r="F714" s="87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T714" s="81"/>
      <c r="U714" s="114"/>
      <c r="V714" s="114"/>
      <c r="W714" s="114"/>
      <c r="X714" s="114"/>
      <c r="Y714" s="114"/>
      <c r="Z714" s="114"/>
      <c r="DR714" s="81"/>
    </row>
    <row r="715" spans="1:122" x14ac:dyDescent="0.2">
      <c r="A715" s="90">
        <v>707</v>
      </c>
      <c r="B715" s="87"/>
      <c r="C715" s="87"/>
      <c r="D715" s="87"/>
      <c r="E715" s="87"/>
      <c r="F715" s="87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T715" s="81"/>
      <c r="U715" s="114"/>
      <c r="V715" s="114"/>
      <c r="W715" s="114"/>
      <c r="X715" s="114"/>
      <c r="Y715" s="114"/>
      <c r="Z715" s="114"/>
      <c r="DR715" s="81"/>
    </row>
    <row r="716" spans="1:122" x14ac:dyDescent="0.2">
      <c r="A716" s="90">
        <v>708</v>
      </c>
      <c r="B716" s="87"/>
      <c r="C716" s="87"/>
      <c r="D716" s="87"/>
      <c r="E716" s="87"/>
      <c r="F716" s="87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T716" s="81"/>
      <c r="U716" s="114"/>
      <c r="V716" s="114"/>
      <c r="W716" s="114"/>
      <c r="X716" s="114"/>
      <c r="Y716" s="114"/>
      <c r="Z716" s="114"/>
      <c r="DR716" s="81"/>
    </row>
    <row r="717" spans="1:122" x14ac:dyDescent="0.2">
      <c r="A717" s="90">
        <v>709</v>
      </c>
      <c r="B717" s="87"/>
      <c r="C717" s="87"/>
      <c r="D717" s="87"/>
      <c r="E717" s="87"/>
      <c r="F717" s="87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T717" s="81"/>
      <c r="U717" s="114"/>
      <c r="V717" s="114"/>
      <c r="W717" s="114"/>
      <c r="X717" s="114"/>
      <c r="Y717" s="114"/>
      <c r="Z717" s="114"/>
      <c r="DR717" s="81"/>
    </row>
    <row r="718" spans="1:122" x14ac:dyDescent="0.2">
      <c r="A718" s="90">
        <v>710</v>
      </c>
      <c r="B718" s="87"/>
      <c r="C718" s="87"/>
      <c r="D718" s="87"/>
      <c r="E718" s="87"/>
      <c r="F718" s="87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T718" s="81"/>
      <c r="U718" s="114"/>
      <c r="V718" s="114"/>
      <c r="W718" s="114"/>
      <c r="X718" s="114"/>
      <c r="Y718" s="114"/>
      <c r="Z718" s="114"/>
      <c r="DR718" s="81"/>
    </row>
    <row r="719" spans="1:122" x14ac:dyDescent="0.2">
      <c r="A719" s="90">
        <v>711</v>
      </c>
      <c r="B719" s="87"/>
      <c r="C719" s="87"/>
      <c r="D719" s="87"/>
      <c r="E719" s="87"/>
      <c r="F719" s="87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T719" s="81"/>
      <c r="U719" s="114"/>
      <c r="V719" s="114"/>
      <c r="W719" s="114"/>
      <c r="X719" s="114"/>
      <c r="Y719" s="114"/>
      <c r="Z719" s="114"/>
      <c r="DR719" s="81"/>
    </row>
    <row r="720" spans="1:122" x14ac:dyDescent="0.2">
      <c r="A720" s="90">
        <v>712</v>
      </c>
      <c r="B720" s="87"/>
      <c r="C720" s="87"/>
      <c r="D720" s="87"/>
      <c r="E720" s="87"/>
      <c r="F720" s="87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T720" s="81"/>
      <c r="U720" s="114"/>
      <c r="V720" s="114"/>
      <c r="W720" s="114"/>
      <c r="X720" s="114"/>
      <c r="Y720" s="114"/>
      <c r="Z720" s="114"/>
      <c r="DR720" s="81"/>
    </row>
    <row r="721" spans="1:122" x14ac:dyDescent="0.2">
      <c r="A721" s="90">
        <v>713</v>
      </c>
      <c r="B721" s="87"/>
      <c r="C721" s="87"/>
      <c r="D721" s="87"/>
      <c r="E721" s="87"/>
      <c r="F721" s="87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T721" s="81"/>
      <c r="U721" s="114"/>
      <c r="V721" s="114"/>
      <c r="W721" s="114"/>
      <c r="X721" s="114"/>
      <c r="Y721" s="114"/>
      <c r="Z721" s="114"/>
      <c r="DR721" s="81"/>
    </row>
    <row r="722" spans="1:122" x14ac:dyDescent="0.2">
      <c r="A722" s="90">
        <v>714</v>
      </c>
      <c r="B722" s="87"/>
      <c r="C722" s="87"/>
      <c r="D722" s="87"/>
      <c r="E722" s="87"/>
      <c r="F722" s="87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T722" s="81"/>
      <c r="U722" s="114"/>
      <c r="V722" s="114"/>
      <c r="W722" s="114"/>
      <c r="X722" s="114"/>
      <c r="Y722" s="114"/>
      <c r="Z722" s="114"/>
      <c r="DR722" s="81"/>
    </row>
    <row r="723" spans="1:122" x14ac:dyDescent="0.2">
      <c r="A723" s="90">
        <v>715</v>
      </c>
      <c r="B723" s="87"/>
      <c r="C723" s="87"/>
      <c r="D723" s="87"/>
      <c r="E723" s="87"/>
      <c r="F723" s="87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T723" s="81"/>
      <c r="U723" s="114"/>
      <c r="V723" s="114"/>
      <c r="W723" s="114"/>
      <c r="X723" s="114"/>
      <c r="Y723" s="114"/>
      <c r="Z723" s="114"/>
      <c r="DR723" s="81"/>
    </row>
    <row r="724" spans="1:122" x14ac:dyDescent="0.2">
      <c r="A724" s="90">
        <v>716</v>
      </c>
      <c r="B724" s="87"/>
      <c r="C724" s="87"/>
      <c r="D724" s="87"/>
      <c r="E724" s="87"/>
      <c r="F724" s="87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T724" s="81"/>
      <c r="U724" s="114"/>
      <c r="V724" s="114"/>
      <c r="W724" s="114"/>
      <c r="X724" s="114"/>
      <c r="Y724" s="114"/>
      <c r="Z724" s="114"/>
      <c r="DR724" s="81"/>
    </row>
    <row r="725" spans="1:122" x14ac:dyDescent="0.2">
      <c r="A725" s="90">
        <v>717</v>
      </c>
      <c r="B725" s="87"/>
      <c r="C725" s="87"/>
      <c r="D725" s="87"/>
      <c r="E725" s="87"/>
      <c r="F725" s="87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T725" s="81"/>
      <c r="U725" s="114"/>
      <c r="V725" s="114"/>
      <c r="W725" s="114"/>
      <c r="X725" s="114"/>
      <c r="Y725" s="114"/>
      <c r="Z725" s="114"/>
      <c r="DR725" s="81"/>
    </row>
    <row r="726" spans="1:122" x14ac:dyDescent="0.2">
      <c r="A726" s="90">
        <v>718</v>
      </c>
      <c r="B726" s="87"/>
      <c r="C726" s="87"/>
      <c r="D726" s="87"/>
      <c r="E726" s="87"/>
      <c r="F726" s="87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T726" s="81"/>
      <c r="U726" s="114"/>
      <c r="V726" s="114"/>
      <c r="W726" s="114"/>
      <c r="X726" s="114"/>
      <c r="Y726" s="114"/>
      <c r="Z726" s="114"/>
      <c r="DR726" s="81"/>
    </row>
    <row r="727" spans="1:122" x14ac:dyDescent="0.2">
      <c r="A727" s="90">
        <v>719</v>
      </c>
      <c r="B727" s="87"/>
      <c r="C727" s="87"/>
      <c r="D727" s="87"/>
      <c r="E727" s="87"/>
      <c r="F727" s="87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T727" s="81"/>
      <c r="U727" s="114"/>
      <c r="V727" s="114"/>
      <c r="W727" s="114"/>
      <c r="X727" s="114"/>
      <c r="Y727" s="114"/>
      <c r="Z727" s="114"/>
      <c r="DR727" s="81"/>
    </row>
    <row r="728" spans="1:122" x14ac:dyDescent="0.2">
      <c r="A728" s="90">
        <v>720</v>
      </c>
      <c r="B728" s="87"/>
      <c r="C728" s="87"/>
      <c r="D728" s="87"/>
      <c r="E728" s="87"/>
      <c r="F728" s="87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T728" s="81"/>
      <c r="U728" s="114"/>
      <c r="V728" s="114"/>
      <c r="W728" s="114"/>
      <c r="X728" s="114"/>
      <c r="Y728" s="114"/>
      <c r="Z728" s="114"/>
      <c r="DR728" s="81"/>
    </row>
    <row r="729" spans="1:122" x14ac:dyDescent="0.2">
      <c r="A729" s="90">
        <v>721</v>
      </c>
      <c r="B729" s="87"/>
      <c r="C729" s="87"/>
      <c r="D729" s="87"/>
      <c r="E729" s="87"/>
      <c r="F729" s="87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T729" s="81"/>
      <c r="U729" s="114"/>
      <c r="V729" s="114"/>
      <c r="W729" s="114"/>
      <c r="X729" s="114"/>
      <c r="Y729" s="114"/>
      <c r="Z729" s="114"/>
      <c r="DR729" s="81"/>
    </row>
    <row r="730" spans="1:122" x14ac:dyDescent="0.2">
      <c r="A730" s="90">
        <v>722</v>
      </c>
      <c r="B730" s="87"/>
      <c r="C730" s="87"/>
      <c r="D730" s="87"/>
      <c r="E730" s="87"/>
      <c r="F730" s="87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T730" s="81"/>
      <c r="U730" s="114"/>
      <c r="V730" s="114"/>
      <c r="W730" s="114"/>
      <c r="X730" s="114"/>
      <c r="Y730" s="114"/>
      <c r="Z730" s="114"/>
      <c r="DR730" s="81"/>
    </row>
    <row r="731" spans="1:122" x14ac:dyDescent="0.2">
      <c r="A731" s="90">
        <v>723</v>
      </c>
      <c r="B731" s="87"/>
      <c r="C731" s="87"/>
      <c r="D731" s="87"/>
      <c r="E731" s="87"/>
      <c r="F731" s="87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T731" s="81"/>
      <c r="U731" s="114"/>
      <c r="V731" s="114"/>
      <c r="W731" s="114"/>
      <c r="X731" s="114"/>
      <c r="Y731" s="114"/>
      <c r="Z731" s="114"/>
      <c r="DR731" s="81"/>
    </row>
    <row r="732" spans="1:122" x14ac:dyDescent="0.2">
      <c r="A732" s="90">
        <v>724</v>
      </c>
      <c r="B732" s="87"/>
      <c r="C732" s="87"/>
      <c r="D732" s="87"/>
      <c r="E732" s="87"/>
      <c r="F732" s="87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T732" s="81"/>
      <c r="U732" s="114"/>
      <c r="V732" s="114"/>
      <c r="W732" s="114"/>
      <c r="X732" s="114"/>
      <c r="Y732" s="114"/>
      <c r="Z732" s="114"/>
      <c r="DR732" s="81"/>
    </row>
    <row r="733" spans="1:122" x14ac:dyDescent="0.2">
      <c r="A733" s="90">
        <v>725</v>
      </c>
      <c r="B733" s="87"/>
      <c r="C733" s="87"/>
      <c r="D733" s="87"/>
      <c r="E733" s="87"/>
      <c r="F733" s="87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T733" s="81"/>
      <c r="U733" s="114"/>
      <c r="V733" s="114"/>
      <c r="W733" s="114"/>
      <c r="X733" s="114"/>
      <c r="Y733" s="114"/>
      <c r="Z733" s="114"/>
      <c r="DR733" s="81"/>
    </row>
    <row r="734" spans="1:122" x14ac:dyDescent="0.2">
      <c r="A734" s="90">
        <v>726</v>
      </c>
      <c r="B734" s="87"/>
      <c r="C734" s="87"/>
      <c r="D734" s="87"/>
      <c r="E734" s="87"/>
      <c r="F734" s="87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T734" s="81"/>
      <c r="U734" s="114"/>
      <c r="V734" s="114"/>
      <c r="W734" s="114"/>
      <c r="X734" s="114"/>
      <c r="Y734" s="114"/>
      <c r="Z734" s="114"/>
      <c r="DR734" s="81"/>
    </row>
    <row r="735" spans="1:122" x14ac:dyDescent="0.2">
      <c r="A735" s="90">
        <v>727</v>
      </c>
      <c r="B735" s="87"/>
      <c r="C735" s="87"/>
      <c r="D735" s="87"/>
      <c r="E735" s="87"/>
      <c r="F735" s="87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T735" s="81"/>
      <c r="U735" s="114"/>
      <c r="V735" s="114"/>
      <c r="W735" s="114"/>
      <c r="X735" s="114"/>
      <c r="Y735" s="114"/>
      <c r="Z735" s="114"/>
      <c r="DR735" s="81"/>
    </row>
    <row r="736" spans="1:122" x14ac:dyDescent="0.2">
      <c r="A736" s="90">
        <v>728</v>
      </c>
      <c r="B736" s="87"/>
      <c r="C736" s="87"/>
      <c r="D736" s="87"/>
      <c r="E736" s="87"/>
      <c r="F736" s="87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T736" s="81"/>
      <c r="U736" s="114"/>
      <c r="V736" s="114"/>
      <c r="W736" s="114"/>
      <c r="X736" s="114"/>
      <c r="Y736" s="114"/>
      <c r="Z736" s="114"/>
      <c r="DR736" s="81"/>
    </row>
    <row r="737" spans="1:122" x14ac:dyDescent="0.2">
      <c r="A737" s="90">
        <v>729</v>
      </c>
      <c r="B737" s="87"/>
      <c r="C737" s="87"/>
      <c r="D737" s="87"/>
      <c r="E737" s="87"/>
      <c r="F737" s="87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T737" s="81"/>
      <c r="U737" s="114"/>
      <c r="V737" s="114"/>
      <c r="W737" s="114"/>
      <c r="X737" s="114"/>
      <c r="Y737" s="114"/>
      <c r="Z737" s="114"/>
      <c r="DR737" s="81"/>
    </row>
    <row r="738" spans="1:122" x14ac:dyDescent="0.2">
      <c r="A738" s="90">
        <v>730</v>
      </c>
      <c r="B738" s="87"/>
      <c r="C738" s="87"/>
      <c r="D738" s="87"/>
      <c r="E738" s="87"/>
      <c r="F738" s="87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T738" s="81"/>
      <c r="U738" s="114"/>
      <c r="V738" s="114"/>
      <c r="W738" s="114"/>
      <c r="X738" s="114"/>
      <c r="Y738" s="114"/>
      <c r="Z738" s="114"/>
      <c r="DR738" s="81"/>
    </row>
    <row r="739" spans="1:122" x14ac:dyDescent="0.2">
      <c r="A739" s="90">
        <v>731</v>
      </c>
      <c r="B739" s="87"/>
      <c r="C739" s="87"/>
      <c r="D739" s="87"/>
      <c r="E739" s="87"/>
      <c r="F739" s="87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T739" s="81"/>
      <c r="U739" s="114"/>
      <c r="V739" s="114"/>
      <c r="W739" s="114"/>
      <c r="X739" s="114"/>
      <c r="Y739" s="114"/>
      <c r="Z739" s="114"/>
      <c r="DR739" s="81"/>
    </row>
    <row r="740" spans="1:122" x14ac:dyDescent="0.2">
      <c r="A740" s="90">
        <v>732</v>
      </c>
      <c r="B740" s="87"/>
      <c r="C740" s="87"/>
      <c r="D740" s="87"/>
      <c r="E740" s="87"/>
      <c r="F740" s="87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T740" s="81"/>
      <c r="U740" s="114"/>
      <c r="V740" s="114"/>
      <c r="W740" s="114"/>
      <c r="X740" s="114"/>
      <c r="Y740" s="114"/>
      <c r="Z740" s="114"/>
      <c r="DR740" s="81"/>
    </row>
    <row r="741" spans="1:122" x14ac:dyDescent="0.2">
      <c r="A741" s="90">
        <v>733</v>
      </c>
      <c r="B741" s="87"/>
      <c r="C741" s="87"/>
      <c r="D741" s="87"/>
      <c r="E741" s="87"/>
      <c r="F741" s="87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T741" s="81"/>
      <c r="U741" s="114"/>
      <c r="V741" s="114"/>
      <c r="W741" s="114"/>
      <c r="X741" s="114"/>
      <c r="Y741" s="114"/>
      <c r="Z741" s="114"/>
      <c r="DR741" s="81"/>
    </row>
    <row r="742" spans="1:122" x14ac:dyDescent="0.2">
      <c r="A742" s="90">
        <v>734</v>
      </c>
      <c r="B742" s="87"/>
      <c r="C742" s="87"/>
      <c r="D742" s="87"/>
      <c r="E742" s="87"/>
      <c r="F742" s="87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T742" s="81"/>
      <c r="U742" s="114"/>
      <c r="V742" s="114"/>
      <c r="W742" s="114"/>
      <c r="X742" s="114"/>
      <c r="Y742" s="114"/>
      <c r="Z742" s="114"/>
      <c r="DR742" s="81"/>
    </row>
    <row r="743" spans="1:122" x14ac:dyDescent="0.2">
      <c r="A743" s="90">
        <v>735</v>
      </c>
      <c r="B743" s="87"/>
      <c r="C743" s="87"/>
      <c r="D743" s="87"/>
      <c r="E743" s="87"/>
      <c r="F743" s="87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T743" s="81"/>
      <c r="U743" s="114"/>
      <c r="V743" s="114"/>
      <c r="W743" s="114"/>
      <c r="X743" s="114"/>
      <c r="Y743" s="114"/>
      <c r="Z743" s="114"/>
      <c r="DR743" s="81"/>
    </row>
    <row r="744" spans="1:122" x14ac:dyDescent="0.2">
      <c r="A744" s="90">
        <v>736</v>
      </c>
      <c r="B744" s="87"/>
      <c r="C744" s="87"/>
      <c r="D744" s="87"/>
      <c r="E744" s="87"/>
      <c r="F744" s="87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T744" s="81"/>
      <c r="U744" s="114"/>
      <c r="V744" s="114"/>
      <c r="W744" s="114"/>
      <c r="X744" s="114"/>
      <c r="Y744" s="114"/>
      <c r="Z744" s="114"/>
      <c r="DR744" s="81"/>
    </row>
    <row r="745" spans="1:122" x14ac:dyDescent="0.2">
      <c r="A745" s="90">
        <v>737</v>
      </c>
      <c r="B745" s="87"/>
      <c r="C745" s="87"/>
      <c r="D745" s="87"/>
      <c r="E745" s="87"/>
      <c r="F745" s="87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T745" s="81"/>
      <c r="U745" s="114"/>
      <c r="V745" s="114"/>
      <c r="W745" s="114"/>
      <c r="X745" s="114"/>
      <c r="Y745" s="114"/>
      <c r="Z745" s="114"/>
      <c r="DR745" s="81"/>
    </row>
    <row r="746" spans="1:122" x14ac:dyDescent="0.2">
      <c r="A746" s="90">
        <v>738</v>
      </c>
      <c r="B746" s="87"/>
      <c r="C746" s="87"/>
      <c r="D746" s="87"/>
      <c r="E746" s="87"/>
      <c r="F746" s="87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T746" s="81"/>
      <c r="U746" s="114"/>
      <c r="V746" s="114"/>
      <c r="W746" s="114"/>
      <c r="X746" s="114"/>
      <c r="Y746" s="114"/>
      <c r="Z746" s="114"/>
      <c r="DR746" s="81"/>
    </row>
    <row r="747" spans="1:122" x14ac:dyDescent="0.2">
      <c r="A747" s="90">
        <v>739</v>
      </c>
      <c r="B747" s="87"/>
      <c r="C747" s="87"/>
      <c r="D747" s="87"/>
      <c r="E747" s="87"/>
      <c r="F747" s="87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T747" s="81"/>
      <c r="U747" s="114"/>
      <c r="V747" s="114"/>
      <c r="W747" s="114"/>
      <c r="X747" s="114"/>
      <c r="Y747" s="114"/>
      <c r="Z747" s="114"/>
      <c r="DR747" s="81"/>
    </row>
    <row r="748" spans="1:122" x14ac:dyDescent="0.2">
      <c r="A748" s="90">
        <v>740</v>
      </c>
      <c r="B748" s="87"/>
      <c r="C748" s="87"/>
      <c r="D748" s="87"/>
      <c r="E748" s="87"/>
      <c r="F748" s="87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T748" s="81"/>
      <c r="U748" s="114"/>
      <c r="V748" s="114"/>
      <c r="W748" s="114"/>
      <c r="X748" s="114"/>
      <c r="Y748" s="114"/>
      <c r="Z748" s="114"/>
      <c r="DR748" s="81"/>
    </row>
    <row r="749" spans="1:122" x14ac:dyDescent="0.2">
      <c r="A749" s="90">
        <v>741</v>
      </c>
      <c r="B749" s="87"/>
      <c r="C749" s="87"/>
      <c r="D749" s="87"/>
      <c r="E749" s="87"/>
      <c r="F749" s="87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T749" s="81"/>
      <c r="U749" s="114"/>
      <c r="V749" s="114"/>
      <c r="W749" s="114"/>
      <c r="X749" s="114"/>
      <c r="Y749" s="114"/>
      <c r="Z749" s="114"/>
      <c r="DR749" s="81"/>
    </row>
    <row r="750" spans="1:122" x14ac:dyDescent="0.2">
      <c r="A750" s="90">
        <v>742</v>
      </c>
      <c r="B750" s="87"/>
      <c r="C750" s="87"/>
      <c r="D750" s="87"/>
      <c r="E750" s="87"/>
      <c r="F750" s="87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T750" s="81"/>
      <c r="U750" s="114"/>
      <c r="V750" s="114"/>
      <c r="W750" s="114"/>
      <c r="X750" s="114"/>
      <c r="Y750" s="114"/>
      <c r="Z750" s="114"/>
      <c r="DR750" s="81"/>
    </row>
    <row r="751" spans="1:122" x14ac:dyDescent="0.2">
      <c r="A751" s="90">
        <v>743</v>
      </c>
      <c r="B751" s="87"/>
      <c r="C751" s="87"/>
      <c r="D751" s="87"/>
      <c r="E751" s="87"/>
      <c r="F751" s="87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T751" s="81"/>
      <c r="U751" s="114"/>
      <c r="V751" s="114"/>
      <c r="W751" s="114"/>
      <c r="X751" s="114"/>
      <c r="Y751" s="114"/>
      <c r="Z751" s="114"/>
      <c r="DR751" s="81"/>
    </row>
    <row r="752" spans="1:122" x14ac:dyDescent="0.2">
      <c r="A752" s="90">
        <v>744</v>
      </c>
      <c r="B752" s="87"/>
      <c r="C752" s="87"/>
      <c r="D752" s="87"/>
      <c r="E752" s="87"/>
      <c r="F752" s="87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T752" s="81"/>
      <c r="U752" s="114"/>
      <c r="V752" s="114"/>
      <c r="W752" s="114"/>
      <c r="X752" s="114"/>
      <c r="Y752" s="114"/>
      <c r="Z752" s="114"/>
      <c r="DR752" s="81"/>
    </row>
    <row r="753" spans="1:122" x14ac:dyDescent="0.2">
      <c r="A753" s="90">
        <v>745</v>
      </c>
      <c r="B753" s="87"/>
      <c r="C753" s="87"/>
      <c r="D753" s="87"/>
      <c r="E753" s="87"/>
      <c r="F753" s="87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T753" s="81"/>
      <c r="U753" s="114"/>
      <c r="V753" s="114"/>
      <c r="W753" s="114"/>
      <c r="X753" s="114"/>
      <c r="Y753" s="114"/>
      <c r="Z753" s="114"/>
      <c r="DR753" s="81"/>
    </row>
    <row r="754" spans="1:122" x14ac:dyDescent="0.2">
      <c r="A754" s="90">
        <v>746</v>
      </c>
      <c r="B754" s="87"/>
      <c r="C754" s="87"/>
      <c r="D754" s="87"/>
      <c r="E754" s="87"/>
      <c r="F754" s="87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T754" s="81"/>
      <c r="U754" s="114"/>
      <c r="V754" s="114"/>
      <c r="W754" s="114"/>
      <c r="X754" s="114"/>
      <c r="Y754" s="114"/>
      <c r="Z754" s="114"/>
      <c r="DR754" s="81"/>
    </row>
    <row r="755" spans="1:122" x14ac:dyDescent="0.2">
      <c r="A755" s="90">
        <v>747</v>
      </c>
      <c r="B755" s="87"/>
      <c r="C755" s="87"/>
      <c r="D755" s="87"/>
      <c r="E755" s="87"/>
      <c r="F755" s="87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T755" s="81"/>
      <c r="U755" s="114"/>
      <c r="V755" s="114"/>
      <c r="W755" s="114"/>
      <c r="X755" s="114"/>
      <c r="Y755" s="114"/>
      <c r="Z755" s="114"/>
      <c r="DR755" s="81"/>
    </row>
    <row r="756" spans="1:122" x14ac:dyDescent="0.2">
      <c r="A756" s="90">
        <v>748</v>
      </c>
      <c r="B756" s="87"/>
      <c r="C756" s="87"/>
      <c r="D756" s="87"/>
      <c r="E756" s="87"/>
      <c r="F756" s="87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T756" s="81"/>
      <c r="U756" s="114"/>
      <c r="V756" s="114"/>
      <c r="W756" s="114"/>
      <c r="X756" s="114"/>
      <c r="Y756" s="114"/>
      <c r="Z756" s="114"/>
      <c r="DR756" s="81"/>
    </row>
    <row r="757" spans="1:122" x14ac:dyDescent="0.2">
      <c r="A757" s="90">
        <v>749</v>
      </c>
      <c r="B757" s="87"/>
      <c r="C757" s="87"/>
      <c r="D757" s="87"/>
      <c r="E757" s="87"/>
      <c r="F757" s="87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T757" s="81"/>
      <c r="U757" s="114"/>
      <c r="V757" s="114"/>
      <c r="W757" s="114"/>
      <c r="X757" s="114"/>
      <c r="Y757" s="114"/>
      <c r="Z757" s="114"/>
      <c r="DR757" s="81"/>
    </row>
    <row r="758" spans="1:122" x14ac:dyDescent="0.2">
      <c r="A758" s="90">
        <v>750</v>
      </c>
      <c r="B758" s="87"/>
      <c r="C758" s="87"/>
      <c r="D758" s="87"/>
      <c r="E758" s="87"/>
      <c r="F758" s="87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T758" s="81"/>
      <c r="U758" s="114"/>
      <c r="V758" s="114"/>
      <c r="W758" s="114"/>
      <c r="X758" s="114"/>
      <c r="Y758" s="114"/>
      <c r="Z758" s="114"/>
      <c r="DR758" s="81"/>
    </row>
    <row r="759" spans="1:122" x14ac:dyDescent="0.2">
      <c r="A759" s="90">
        <v>751</v>
      </c>
      <c r="B759" s="87"/>
      <c r="C759" s="87"/>
      <c r="D759" s="87"/>
      <c r="E759" s="87"/>
      <c r="F759" s="87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T759" s="81"/>
      <c r="U759" s="114"/>
      <c r="V759" s="114"/>
      <c r="W759" s="114"/>
      <c r="X759" s="114"/>
      <c r="Y759" s="114"/>
      <c r="Z759" s="114"/>
      <c r="DR759" s="81"/>
    </row>
    <row r="760" spans="1:122" x14ac:dyDescent="0.2">
      <c r="A760" s="90">
        <v>752</v>
      </c>
      <c r="B760" s="87"/>
      <c r="C760" s="87"/>
      <c r="D760" s="87"/>
      <c r="E760" s="87"/>
      <c r="F760" s="87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T760" s="81"/>
      <c r="U760" s="114"/>
      <c r="V760" s="114"/>
      <c r="W760" s="114"/>
      <c r="X760" s="114"/>
      <c r="Y760" s="114"/>
      <c r="Z760" s="114"/>
      <c r="DR760" s="81"/>
    </row>
    <row r="761" spans="1:122" x14ac:dyDescent="0.2">
      <c r="A761" s="90">
        <v>753</v>
      </c>
      <c r="B761" s="87"/>
      <c r="C761" s="87"/>
      <c r="D761" s="87"/>
      <c r="E761" s="87"/>
      <c r="F761" s="87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T761" s="81"/>
      <c r="U761" s="114"/>
      <c r="V761" s="114"/>
      <c r="W761" s="114"/>
      <c r="X761" s="114"/>
      <c r="Y761" s="114"/>
      <c r="Z761" s="114"/>
      <c r="DR761" s="81"/>
    </row>
    <row r="762" spans="1:122" x14ac:dyDescent="0.2">
      <c r="A762" s="90">
        <v>754</v>
      </c>
      <c r="B762" s="87"/>
      <c r="C762" s="87"/>
      <c r="D762" s="87"/>
      <c r="E762" s="87"/>
      <c r="F762" s="87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T762" s="81"/>
      <c r="U762" s="114"/>
      <c r="V762" s="114"/>
      <c r="W762" s="114"/>
      <c r="X762" s="114"/>
      <c r="Y762" s="114"/>
      <c r="Z762" s="114"/>
      <c r="DR762" s="81"/>
    </row>
    <row r="763" spans="1:122" x14ac:dyDescent="0.2">
      <c r="A763" s="90">
        <v>755</v>
      </c>
      <c r="B763" s="87"/>
      <c r="C763" s="87"/>
      <c r="D763" s="87"/>
      <c r="E763" s="87"/>
      <c r="F763" s="87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T763" s="81"/>
      <c r="U763" s="114"/>
      <c r="V763" s="114"/>
      <c r="W763" s="114"/>
      <c r="X763" s="114"/>
      <c r="Y763" s="114"/>
      <c r="Z763" s="114"/>
      <c r="DR763" s="81"/>
    </row>
    <row r="764" spans="1:122" x14ac:dyDescent="0.2">
      <c r="A764" s="90">
        <v>756</v>
      </c>
      <c r="B764" s="87"/>
      <c r="C764" s="87"/>
      <c r="D764" s="87"/>
      <c r="E764" s="87"/>
      <c r="F764" s="87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T764" s="81"/>
      <c r="U764" s="114"/>
      <c r="V764" s="114"/>
      <c r="W764" s="114"/>
      <c r="X764" s="114"/>
      <c r="Y764" s="114"/>
      <c r="Z764" s="114"/>
      <c r="DR764" s="81"/>
    </row>
    <row r="765" spans="1:122" x14ac:dyDescent="0.2">
      <c r="A765" s="90">
        <v>757</v>
      </c>
      <c r="B765" s="87"/>
      <c r="C765" s="87"/>
      <c r="D765" s="87"/>
      <c r="E765" s="87"/>
      <c r="F765" s="87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T765" s="81"/>
      <c r="U765" s="114"/>
      <c r="V765" s="114"/>
      <c r="W765" s="114"/>
      <c r="X765" s="114"/>
      <c r="Y765" s="114"/>
      <c r="Z765" s="114"/>
      <c r="DR765" s="81"/>
    </row>
    <row r="766" spans="1:122" x14ac:dyDescent="0.2">
      <c r="A766" s="90">
        <v>758</v>
      </c>
      <c r="B766" s="87"/>
      <c r="C766" s="87"/>
      <c r="D766" s="87"/>
      <c r="E766" s="87"/>
      <c r="F766" s="87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T766" s="81"/>
      <c r="U766" s="114"/>
      <c r="V766" s="114"/>
      <c r="W766" s="114"/>
      <c r="X766" s="114"/>
      <c r="Y766" s="114"/>
      <c r="Z766" s="114"/>
      <c r="DR766" s="81"/>
    </row>
    <row r="767" spans="1:122" x14ac:dyDescent="0.2">
      <c r="A767" s="90">
        <v>759</v>
      </c>
      <c r="B767" s="87"/>
      <c r="C767" s="87"/>
      <c r="D767" s="87"/>
      <c r="E767" s="87"/>
      <c r="F767" s="87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T767" s="81"/>
      <c r="U767" s="114"/>
      <c r="V767" s="114"/>
      <c r="W767" s="114"/>
      <c r="X767" s="114"/>
      <c r="Y767" s="114"/>
      <c r="Z767" s="114"/>
      <c r="DR767" s="81"/>
    </row>
    <row r="768" spans="1:122" x14ac:dyDescent="0.2">
      <c r="A768" s="90">
        <v>760</v>
      </c>
      <c r="B768" s="87"/>
      <c r="C768" s="87"/>
      <c r="D768" s="87"/>
      <c r="E768" s="87"/>
      <c r="F768" s="87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T768" s="81"/>
      <c r="U768" s="114"/>
      <c r="V768" s="114"/>
      <c r="W768" s="114"/>
      <c r="X768" s="114"/>
      <c r="Y768" s="114"/>
      <c r="Z768" s="114"/>
      <c r="DR768" s="81"/>
    </row>
    <row r="769" spans="1:122" x14ac:dyDescent="0.2">
      <c r="A769" s="90">
        <v>761</v>
      </c>
      <c r="B769" s="87"/>
      <c r="C769" s="87"/>
      <c r="D769" s="87"/>
      <c r="E769" s="87"/>
      <c r="F769" s="87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T769" s="81"/>
      <c r="U769" s="114"/>
      <c r="V769" s="114"/>
      <c r="W769" s="114"/>
      <c r="X769" s="114"/>
      <c r="Y769" s="114"/>
      <c r="Z769" s="114"/>
      <c r="DR769" s="81"/>
    </row>
    <row r="770" spans="1:122" x14ac:dyDescent="0.2">
      <c r="A770" s="90">
        <v>762</v>
      </c>
      <c r="B770" s="87"/>
      <c r="C770" s="87"/>
      <c r="D770" s="87"/>
      <c r="E770" s="87"/>
      <c r="F770" s="87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T770" s="81"/>
      <c r="U770" s="114"/>
      <c r="V770" s="114"/>
      <c r="W770" s="114"/>
      <c r="X770" s="114"/>
      <c r="Y770" s="114"/>
      <c r="Z770" s="114"/>
      <c r="DR770" s="81"/>
    </row>
    <row r="771" spans="1:122" x14ac:dyDescent="0.2">
      <c r="A771" s="90">
        <v>763</v>
      </c>
      <c r="B771" s="87"/>
      <c r="C771" s="87"/>
      <c r="D771" s="87"/>
      <c r="E771" s="87"/>
      <c r="F771" s="87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T771" s="81"/>
      <c r="U771" s="114"/>
      <c r="V771" s="114"/>
      <c r="W771" s="114"/>
      <c r="X771" s="114"/>
      <c r="Y771" s="114"/>
      <c r="Z771" s="114"/>
      <c r="DR771" s="81"/>
    </row>
    <row r="772" spans="1:122" x14ac:dyDescent="0.2">
      <c r="A772" s="90">
        <v>764</v>
      </c>
      <c r="B772" s="87"/>
      <c r="C772" s="87"/>
      <c r="D772" s="87"/>
      <c r="E772" s="87"/>
      <c r="F772" s="87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T772" s="81"/>
      <c r="U772" s="114"/>
      <c r="V772" s="114"/>
      <c r="W772" s="114"/>
      <c r="X772" s="114"/>
      <c r="Y772" s="114"/>
      <c r="Z772" s="114"/>
      <c r="DR772" s="81"/>
    </row>
    <row r="773" spans="1:122" x14ac:dyDescent="0.2">
      <c r="A773" s="90">
        <v>765</v>
      </c>
      <c r="B773" s="87"/>
      <c r="C773" s="87"/>
      <c r="D773" s="87"/>
      <c r="E773" s="87"/>
      <c r="F773" s="87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T773" s="81"/>
      <c r="U773" s="114"/>
      <c r="V773" s="114"/>
      <c r="W773" s="114"/>
      <c r="X773" s="114"/>
      <c r="Y773" s="114"/>
      <c r="Z773" s="114"/>
      <c r="DR773" s="81"/>
    </row>
    <row r="774" spans="1:122" x14ac:dyDescent="0.2">
      <c r="A774" s="90">
        <v>766</v>
      </c>
      <c r="B774" s="87"/>
      <c r="C774" s="87"/>
      <c r="D774" s="87"/>
      <c r="E774" s="87"/>
      <c r="F774" s="87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T774" s="81"/>
      <c r="U774" s="114"/>
      <c r="V774" s="114"/>
      <c r="W774" s="114"/>
      <c r="X774" s="114"/>
      <c r="Y774" s="114"/>
      <c r="Z774" s="114"/>
      <c r="DR774" s="81"/>
    </row>
    <row r="775" spans="1:122" x14ac:dyDescent="0.2">
      <c r="A775" s="90">
        <v>767</v>
      </c>
      <c r="B775" s="87"/>
      <c r="C775" s="87"/>
      <c r="D775" s="87"/>
      <c r="E775" s="87"/>
      <c r="F775" s="87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T775" s="81"/>
      <c r="U775" s="114"/>
      <c r="V775" s="114"/>
      <c r="W775" s="114"/>
      <c r="X775" s="114"/>
      <c r="Y775" s="114"/>
      <c r="Z775" s="114"/>
      <c r="DR775" s="81"/>
    </row>
    <row r="776" spans="1:122" x14ac:dyDescent="0.2">
      <c r="A776" s="90">
        <v>768</v>
      </c>
      <c r="B776" s="87"/>
      <c r="C776" s="87"/>
      <c r="D776" s="87"/>
      <c r="E776" s="87"/>
      <c r="F776" s="87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T776" s="81"/>
      <c r="U776" s="114"/>
      <c r="V776" s="114"/>
      <c r="W776" s="114"/>
      <c r="X776" s="114"/>
      <c r="Y776" s="114"/>
      <c r="Z776" s="114"/>
      <c r="DR776" s="81"/>
    </row>
    <row r="777" spans="1:122" x14ac:dyDescent="0.2">
      <c r="A777" s="90">
        <v>769</v>
      </c>
      <c r="B777" s="87"/>
      <c r="C777" s="87"/>
      <c r="D777" s="87"/>
      <c r="E777" s="87"/>
      <c r="F777" s="87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T777" s="81"/>
      <c r="U777" s="114"/>
      <c r="V777" s="114"/>
      <c r="W777" s="114"/>
      <c r="X777" s="114"/>
      <c r="Y777" s="114"/>
      <c r="Z777" s="114"/>
      <c r="DR777" s="81"/>
    </row>
    <row r="778" spans="1:122" x14ac:dyDescent="0.2">
      <c r="A778" s="90">
        <v>770</v>
      </c>
      <c r="B778" s="87"/>
      <c r="C778" s="87"/>
      <c r="D778" s="87"/>
      <c r="E778" s="87"/>
      <c r="F778" s="87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T778" s="81"/>
      <c r="U778" s="114"/>
      <c r="V778" s="114"/>
      <c r="W778" s="114"/>
      <c r="X778" s="114"/>
      <c r="Y778" s="114"/>
      <c r="Z778" s="114"/>
      <c r="DR778" s="81"/>
    </row>
    <row r="779" spans="1:122" x14ac:dyDescent="0.2">
      <c r="A779" s="90">
        <v>771</v>
      </c>
      <c r="B779" s="87"/>
      <c r="C779" s="87"/>
      <c r="D779" s="87"/>
      <c r="E779" s="87"/>
      <c r="F779" s="87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T779" s="81"/>
      <c r="U779" s="114"/>
      <c r="V779" s="114"/>
      <c r="W779" s="114"/>
      <c r="X779" s="114"/>
      <c r="Y779" s="114"/>
      <c r="Z779" s="114"/>
      <c r="DR779" s="81"/>
    </row>
    <row r="780" spans="1:122" x14ac:dyDescent="0.2">
      <c r="A780" s="90">
        <v>772</v>
      </c>
      <c r="B780" s="87"/>
      <c r="C780" s="87"/>
      <c r="D780" s="87"/>
      <c r="E780" s="87"/>
      <c r="F780" s="87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T780" s="81"/>
      <c r="U780" s="114"/>
      <c r="V780" s="114"/>
      <c r="W780" s="114"/>
      <c r="X780" s="114"/>
      <c r="Y780" s="114"/>
      <c r="Z780" s="114"/>
      <c r="DR780" s="81"/>
    </row>
    <row r="781" spans="1:122" x14ac:dyDescent="0.2">
      <c r="A781" s="90">
        <v>773</v>
      </c>
      <c r="B781" s="87"/>
      <c r="C781" s="87"/>
      <c r="D781" s="87"/>
      <c r="E781" s="87"/>
      <c r="F781" s="87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T781" s="81"/>
      <c r="U781" s="114"/>
      <c r="V781" s="114"/>
      <c r="W781" s="114"/>
      <c r="X781" s="114"/>
      <c r="Y781" s="114"/>
      <c r="Z781" s="114"/>
      <c r="DR781" s="81"/>
    </row>
    <row r="782" spans="1:122" x14ac:dyDescent="0.2">
      <c r="A782" s="90">
        <v>774</v>
      </c>
      <c r="B782" s="87"/>
      <c r="C782" s="87"/>
      <c r="D782" s="87"/>
      <c r="E782" s="87"/>
      <c r="F782" s="87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T782" s="81"/>
      <c r="U782" s="114"/>
      <c r="V782" s="114"/>
      <c r="W782" s="114"/>
      <c r="X782" s="114"/>
      <c r="Y782" s="114"/>
      <c r="Z782" s="114"/>
      <c r="DR782" s="81"/>
    </row>
    <row r="783" spans="1:122" x14ac:dyDescent="0.2">
      <c r="A783" s="90">
        <v>775</v>
      </c>
      <c r="B783" s="87"/>
      <c r="C783" s="87"/>
      <c r="D783" s="87"/>
      <c r="E783" s="87"/>
      <c r="F783" s="87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T783" s="81"/>
      <c r="U783" s="114"/>
      <c r="V783" s="114"/>
      <c r="W783" s="114"/>
      <c r="X783" s="114"/>
      <c r="Y783" s="114"/>
      <c r="Z783" s="114"/>
      <c r="DR783" s="81"/>
    </row>
    <row r="784" spans="1:122" x14ac:dyDescent="0.2">
      <c r="A784" s="90">
        <v>776</v>
      </c>
      <c r="B784" s="87"/>
      <c r="C784" s="87"/>
      <c r="D784" s="87"/>
      <c r="E784" s="87"/>
      <c r="F784" s="87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T784" s="81"/>
      <c r="U784" s="114"/>
      <c r="V784" s="114"/>
      <c r="W784" s="114"/>
      <c r="X784" s="114"/>
      <c r="Y784" s="114"/>
      <c r="Z784" s="114"/>
      <c r="DR784" s="81"/>
    </row>
    <row r="785" spans="1:122" x14ac:dyDescent="0.2">
      <c r="A785" s="90">
        <v>777</v>
      </c>
      <c r="B785" s="87"/>
      <c r="C785" s="87"/>
      <c r="D785" s="87"/>
      <c r="E785" s="87"/>
      <c r="F785" s="87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T785" s="81"/>
      <c r="U785" s="114"/>
      <c r="V785" s="114"/>
      <c r="W785" s="114"/>
      <c r="X785" s="114"/>
      <c r="Y785" s="114"/>
      <c r="Z785" s="114"/>
      <c r="DR785" s="81"/>
    </row>
    <row r="786" spans="1:122" x14ac:dyDescent="0.2">
      <c r="A786" s="90">
        <v>778</v>
      </c>
      <c r="B786" s="87"/>
      <c r="C786" s="87"/>
      <c r="D786" s="87"/>
      <c r="E786" s="87"/>
      <c r="F786" s="87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T786" s="81"/>
      <c r="U786" s="114"/>
      <c r="V786" s="114"/>
      <c r="W786" s="114"/>
      <c r="X786" s="114"/>
      <c r="Y786" s="114"/>
      <c r="Z786" s="114"/>
      <c r="DR786" s="81"/>
    </row>
    <row r="787" spans="1:122" x14ac:dyDescent="0.2">
      <c r="A787" s="90">
        <v>779</v>
      </c>
      <c r="B787" s="87"/>
      <c r="C787" s="87"/>
      <c r="D787" s="87"/>
      <c r="E787" s="87"/>
      <c r="F787" s="87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T787" s="81"/>
      <c r="U787" s="114"/>
      <c r="V787" s="114"/>
      <c r="W787" s="114"/>
      <c r="X787" s="114"/>
      <c r="Y787" s="114"/>
      <c r="Z787" s="114"/>
      <c r="DR787" s="81"/>
    </row>
    <row r="788" spans="1:122" x14ac:dyDescent="0.2">
      <c r="A788" s="90">
        <v>780</v>
      </c>
      <c r="B788" s="87"/>
      <c r="C788" s="87"/>
      <c r="D788" s="87"/>
      <c r="E788" s="87"/>
      <c r="F788" s="87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T788" s="81"/>
      <c r="U788" s="114"/>
      <c r="V788" s="114"/>
      <c r="W788" s="114"/>
      <c r="X788" s="114"/>
      <c r="Y788" s="114"/>
      <c r="Z788" s="114"/>
      <c r="DR788" s="81"/>
    </row>
    <row r="789" spans="1:122" x14ac:dyDescent="0.2">
      <c r="A789" s="90">
        <v>781</v>
      </c>
      <c r="B789" s="87"/>
      <c r="C789" s="87"/>
      <c r="D789" s="87"/>
      <c r="E789" s="87"/>
      <c r="F789" s="87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T789" s="81"/>
      <c r="U789" s="114"/>
      <c r="V789" s="114"/>
      <c r="W789" s="114"/>
      <c r="X789" s="114"/>
      <c r="Y789" s="114"/>
      <c r="Z789" s="114"/>
      <c r="DR789" s="81"/>
    </row>
    <row r="790" spans="1:122" x14ac:dyDescent="0.2">
      <c r="A790" s="90">
        <v>782</v>
      </c>
      <c r="B790" s="87"/>
      <c r="C790" s="87"/>
      <c r="D790" s="87"/>
      <c r="E790" s="87"/>
      <c r="F790" s="87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T790" s="81"/>
      <c r="U790" s="114"/>
      <c r="V790" s="114"/>
      <c r="W790" s="114"/>
      <c r="X790" s="114"/>
      <c r="Y790" s="114"/>
      <c r="Z790" s="114"/>
      <c r="DR790" s="81"/>
    </row>
    <row r="791" spans="1:122" x14ac:dyDescent="0.2">
      <c r="A791" s="90">
        <v>783</v>
      </c>
      <c r="B791" s="87"/>
      <c r="C791" s="87"/>
      <c r="D791" s="87"/>
      <c r="E791" s="87"/>
      <c r="F791" s="87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T791" s="81"/>
      <c r="U791" s="114"/>
      <c r="V791" s="114"/>
      <c r="W791" s="114"/>
      <c r="X791" s="114"/>
      <c r="Y791" s="114"/>
      <c r="Z791" s="114"/>
      <c r="DR791" s="81"/>
    </row>
    <row r="792" spans="1:122" x14ac:dyDescent="0.2">
      <c r="A792" s="90">
        <v>784</v>
      </c>
      <c r="B792" s="87"/>
      <c r="C792" s="87"/>
      <c r="D792" s="87"/>
      <c r="E792" s="87"/>
      <c r="F792" s="87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T792" s="81"/>
      <c r="U792" s="114"/>
      <c r="V792" s="114"/>
      <c r="W792" s="114"/>
      <c r="X792" s="114"/>
      <c r="Y792" s="114"/>
      <c r="Z792" s="114"/>
      <c r="DR792" s="81"/>
    </row>
    <row r="793" spans="1:122" x14ac:dyDescent="0.2">
      <c r="A793" s="90">
        <v>785</v>
      </c>
      <c r="B793" s="87"/>
      <c r="C793" s="87"/>
      <c r="D793" s="87"/>
      <c r="E793" s="87"/>
      <c r="F793" s="87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T793" s="81"/>
      <c r="U793" s="114"/>
      <c r="V793" s="114"/>
      <c r="W793" s="114"/>
      <c r="X793" s="114"/>
      <c r="Y793" s="114"/>
      <c r="Z793" s="114"/>
      <c r="DR793" s="81"/>
    </row>
    <row r="794" spans="1:122" x14ac:dyDescent="0.2">
      <c r="A794" s="90">
        <v>786</v>
      </c>
      <c r="B794" s="87"/>
      <c r="C794" s="87"/>
      <c r="D794" s="87"/>
      <c r="E794" s="87"/>
      <c r="F794" s="87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T794" s="81"/>
      <c r="U794" s="114"/>
      <c r="V794" s="114"/>
      <c r="W794" s="114"/>
      <c r="X794" s="114"/>
      <c r="Y794" s="114"/>
      <c r="Z794" s="114"/>
      <c r="DR794" s="81"/>
    </row>
    <row r="795" spans="1:122" x14ac:dyDescent="0.2">
      <c r="A795" s="90">
        <v>787</v>
      </c>
      <c r="B795" s="87"/>
      <c r="C795" s="87"/>
      <c r="D795" s="87"/>
      <c r="E795" s="87"/>
      <c r="F795" s="87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T795" s="81"/>
      <c r="U795" s="114"/>
      <c r="V795" s="114"/>
      <c r="W795" s="114"/>
      <c r="X795" s="114"/>
      <c r="Y795" s="114"/>
      <c r="Z795" s="114"/>
      <c r="DR795" s="81"/>
    </row>
    <row r="796" spans="1:122" x14ac:dyDescent="0.2">
      <c r="A796" s="90">
        <v>788</v>
      </c>
      <c r="B796" s="87"/>
      <c r="C796" s="87"/>
      <c r="D796" s="87"/>
      <c r="E796" s="87"/>
      <c r="F796" s="87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T796" s="81"/>
      <c r="U796" s="114"/>
      <c r="V796" s="114"/>
      <c r="W796" s="114"/>
      <c r="X796" s="114"/>
      <c r="Y796" s="114"/>
      <c r="Z796" s="114"/>
      <c r="DR796" s="81"/>
    </row>
    <row r="797" spans="1:122" x14ac:dyDescent="0.2">
      <c r="A797" s="90">
        <v>789</v>
      </c>
      <c r="B797" s="87"/>
      <c r="C797" s="87"/>
      <c r="D797" s="87"/>
      <c r="E797" s="87"/>
      <c r="F797" s="87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T797" s="81"/>
      <c r="U797" s="114"/>
      <c r="V797" s="114"/>
      <c r="W797" s="114"/>
      <c r="X797" s="114"/>
      <c r="Y797" s="114"/>
      <c r="Z797" s="114"/>
      <c r="DR797" s="81"/>
    </row>
    <row r="798" spans="1:122" x14ac:dyDescent="0.2">
      <c r="A798" s="90">
        <v>790</v>
      </c>
      <c r="B798" s="87"/>
      <c r="C798" s="87"/>
      <c r="D798" s="87"/>
      <c r="E798" s="87"/>
      <c r="F798" s="87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T798" s="81"/>
      <c r="U798" s="114"/>
      <c r="V798" s="114"/>
      <c r="W798" s="114"/>
      <c r="X798" s="114"/>
      <c r="Y798" s="114"/>
      <c r="Z798" s="114"/>
      <c r="DR798" s="81"/>
    </row>
    <row r="799" spans="1:122" x14ac:dyDescent="0.2">
      <c r="A799" s="90">
        <v>791</v>
      </c>
      <c r="B799" s="87"/>
      <c r="C799" s="87"/>
      <c r="D799" s="87"/>
      <c r="E799" s="87"/>
      <c r="F799" s="87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T799" s="81"/>
      <c r="U799" s="114"/>
      <c r="V799" s="114"/>
      <c r="W799" s="114"/>
      <c r="X799" s="114"/>
      <c r="Y799" s="114"/>
      <c r="Z799" s="114"/>
      <c r="DR799" s="81"/>
    </row>
    <row r="800" spans="1:122" x14ac:dyDescent="0.2">
      <c r="A800" s="90">
        <v>792</v>
      </c>
      <c r="B800" s="87"/>
      <c r="C800" s="87"/>
      <c r="D800" s="87"/>
      <c r="E800" s="87"/>
      <c r="F800" s="87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T800" s="81"/>
      <c r="U800" s="114"/>
      <c r="V800" s="114"/>
      <c r="W800" s="114"/>
      <c r="X800" s="114"/>
      <c r="Y800" s="114"/>
      <c r="Z800" s="114"/>
      <c r="DR800" s="81"/>
    </row>
    <row r="801" spans="1:122" x14ac:dyDescent="0.2">
      <c r="A801" s="90">
        <v>793</v>
      </c>
      <c r="B801" s="87"/>
      <c r="C801" s="87"/>
      <c r="D801" s="87"/>
      <c r="E801" s="87"/>
      <c r="F801" s="87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T801" s="81"/>
      <c r="U801" s="114"/>
      <c r="V801" s="114"/>
      <c r="W801" s="114"/>
      <c r="X801" s="114"/>
      <c r="Y801" s="114"/>
      <c r="Z801" s="114"/>
      <c r="DR801" s="81"/>
    </row>
    <row r="802" spans="1:122" x14ac:dyDescent="0.2">
      <c r="A802" s="90">
        <v>794</v>
      </c>
      <c r="B802" s="87"/>
      <c r="C802" s="87"/>
      <c r="D802" s="87"/>
      <c r="E802" s="87"/>
      <c r="F802" s="87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T802" s="81"/>
      <c r="U802" s="114"/>
      <c r="V802" s="114"/>
      <c r="W802" s="114"/>
      <c r="X802" s="114"/>
      <c r="Y802" s="114"/>
      <c r="Z802" s="114"/>
      <c r="DR802" s="81"/>
    </row>
    <row r="803" spans="1:122" x14ac:dyDescent="0.2">
      <c r="A803" s="90">
        <v>795</v>
      </c>
      <c r="B803" s="87"/>
      <c r="C803" s="87"/>
      <c r="D803" s="87"/>
      <c r="E803" s="87"/>
      <c r="F803" s="87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T803" s="81"/>
      <c r="U803" s="114"/>
      <c r="V803" s="114"/>
      <c r="W803" s="114"/>
      <c r="X803" s="114"/>
      <c r="Y803" s="114"/>
      <c r="Z803" s="114"/>
      <c r="DR803" s="81"/>
    </row>
    <row r="804" spans="1:122" x14ac:dyDescent="0.2">
      <c r="A804" s="90">
        <v>796</v>
      </c>
      <c r="B804" s="87"/>
      <c r="C804" s="87"/>
      <c r="D804" s="87"/>
      <c r="E804" s="87"/>
      <c r="F804" s="87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T804" s="81"/>
      <c r="U804" s="114"/>
      <c r="V804" s="114"/>
      <c r="W804" s="114"/>
      <c r="X804" s="114"/>
      <c r="Y804" s="114"/>
      <c r="Z804" s="114"/>
      <c r="DR804" s="81"/>
    </row>
    <row r="805" spans="1:122" x14ac:dyDescent="0.2">
      <c r="A805" s="90">
        <v>797</v>
      </c>
      <c r="B805" s="87"/>
      <c r="C805" s="87"/>
      <c r="D805" s="87"/>
      <c r="E805" s="87"/>
      <c r="F805" s="87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T805" s="81"/>
      <c r="U805" s="114"/>
      <c r="V805" s="114"/>
      <c r="W805" s="114"/>
      <c r="X805" s="114"/>
      <c r="Y805" s="114"/>
      <c r="Z805" s="114"/>
      <c r="DR805" s="81"/>
    </row>
    <row r="806" spans="1:122" x14ac:dyDescent="0.2">
      <c r="A806" s="90">
        <v>798</v>
      </c>
      <c r="B806" s="87"/>
      <c r="C806" s="87"/>
      <c r="D806" s="87"/>
      <c r="E806" s="87"/>
      <c r="F806" s="87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T806" s="81"/>
      <c r="U806" s="114"/>
      <c r="V806" s="114"/>
      <c r="W806" s="114"/>
      <c r="X806" s="114"/>
      <c r="Y806" s="114"/>
      <c r="Z806" s="114"/>
      <c r="DR806" s="81"/>
    </row>
    <row r="807" spans="1:122" x14ac:dyDescent="0.2">
      <c r="A807" s="90">
        <v>799</v>
      </c>
      <c r="B807" s="87"/>
      <c r="C807" s="87"/>
      <c r="D807" s="87"/>
      <c r="E807" s="87"/>
      <c r="F807" s="87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T807" s="81"/>
      <c r="U807" s="114"/>
      <c r="V807" s="114"/>
      <c r="W807" s="114"/>
      <c r="X807" s="114"/>
      <c r="Y807" s="114"/>
      <c r="Z807" s="114"/>
      <c r="DR807" s="81"/>
    </row>
    <row r="808" spans="1:122" x14ac:dyDescent="0.2">
      <c r="A808" s="90">
        <v>800</v>
      </c>
      <c r="B808" s="87"/>
      <c r="C808" s="87"/>
      <c r="D808" s="87"/>
      <c r="E808" s="87"/>
      <c r="F808" s="87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T808" s="81"/>
      <c r="U808" s="114"/>
      <c r="V808" s="114"/>
      <c r="W808" s="114"/>
      <c r="X808" s="114"/>
      <c r="Y808" s="114"/>
      <c r="Z808" s="114"/>
      <c r="DR808" s="81"/>
    </row>
    <row r="809" spans="1:122" x14ac:dyDescent="0.2">
      <c r="A809" s="90">
        <v>801</v>
      </c>
      <c r="B809" s="87"/>
      <c r="C809" s="87"/>
      <c r="D809" s="87"/>
      <c r="E809" s="87"/>
      <c r="F809" s="87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T809" s="81"/>
      <c r="U809" s="114"/>
      <c r="V809" s="114"/>
      <c r="W809" s="114"/>
      <c r="X809" s="114"/>
      <c r="Y809" s="114"/>
      <c r="Z809" s="114"/>
      <c r="DR809" s="81"/>
    </row>
    <row r="810" spans="1:122" x14ac:dyDescent="0.2">
      <c r="A810" s="90">
        <v>802</v>
      </c>
      <c r="B810" s="87"/>
      <c r="C810" s="87"/>
      <c r="D810" s="87"/>
      <c r="E810" s="87"/>
      <c r="F810" s="87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T810" s="81"/>
      <c r="U810" s="114"/>
      <c r="V810" s="114"/>
      <c r="W810" s="114"/>
      <c r="X810" s="114"/>
      <c r="Y810" s="114"/>
      <c r="Z810" s="114"/>
      <c r="DR810" s="81"/>
    </row>
    <row r="811" spans="1:122" x14ac:dyDescent="0.2">
      <c r="A811" s="90">
        <v>803</v>
      </c>
      <c r="B811" s="87"/>
      <c r="C811" s="87"/>
      <c r="D811" s="87"/>
      <c r="E811" s="87"/>
      <c r="F811" s="87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T811" s="81"/>
      <c r="U811" s="114"/>
      <c r="V811" s="114"/>
      <c r="W811" s="114"/>
      <c r="X811" s="114"/>
      <c r="Y811" s="114"/>
      <c r="Z811" s="114"/>
      <c r="DR811" s="81"/>
    </row>
    <row r="812" spans="1:122" x14ac:dyDescent="0.2">
      <c r="A812" s="90">
        <v>804</v>
      </c>
      <c r="B812" s="87"/>
      <c r="C812" s="87"/>
      <c r="D812" s="87"/>
      <c r="E812" s="87"/>
      <c r="F812" s="87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T812" s="81"/>
      <c r="U812" s="114"/>
      <c r="V812" s="114"/>
      <c r="W812" s="114"/>
      <c r="X812" s="114"/>
      <c r="Y812" s="114"/>
      <c r="Z812" s="114"/>
      <c r="DR812" s="81"/>
    </row>
    <row r="813" spans="1:122" x14ac:dyDescent="0.2">
      <c r="A813" s="90">
        <v>805</v>
      </c>
      <c r="B813" s="87"/>
      <c r="C813" s="87"/>
      <c r="D813" s="87"/>
      <c r="E813" s="87"/>
      <c r="F813" s="87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T813" s="81"/>
      <c r="U813" s="114"/>
      <c r="V813" s="114"/>
      <c r="W813" s="114"/>
      <c r="X813" s="114"/>
      <c r="Y813" s="114"/>
      <c r="Z813" s="114"/>
      <c r="DR813" s="81"/>
    </row>
    <row r="814" spans="1:122" x14ac:dyDescent="0.2">
      <c r="A814" s="90">
        <v>806</v>
      </c>
      <c r="B814" s="87"/>
      <c r="C814" s="87"/>
      <c r="D814" s="87"/>
      <c r="E814" s="87"/>
      <c r="F814" s="87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T814" s="81"/>
      <c r="U814" s="114"/>
      <c r="V814" s="114"/>
      <c r="W814" s="114"/>
      <c r="X814" s="114"/>
      <c r="Y814" s="114"/>
      <c r="Z814" s="114"/>
      <c r="DR814" s="81"/>
    </row>
    <row r="815" spans="1:122" x14ac:dyDescent="0.2">
      <c r="A815" s="90">
        <v>807</v>
      </c>
      <c r="B815" s="87"/>
      <c r="C815" s="87"/>
      <c r="D815" s="87"/>
      <c r="E815" s="87"/>
      <c r="F815" s="87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T815" s="81"/>
      <c r="U815" s="114"/>
      <c r="V815" s="114"/>
      <c r="W815" s="114"/>
      <c r="X815" s="114"/>
      <c r="Y815" s="114"/>
      <c r="Z815" s="114"/>
      <c r="DR815" s="81"/>
    </row>
    <row r="816" spans="1:122" x14ac:dyDescent="0.2">
      <c r="A816" s="90">
        <v>808</v>
      </c>
      <c r="B816" s="87"/>
      <c r="C816" s="87"/>
      <c r="D816" s="87"/>
      <c r="E816" s="87"/>
      <c r="F816" s="87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T816" s="81"/>
      <c r="U816" s="114"/>
      <c r="V816" s="114"/>
      <c r="W816" s="114"/>
      <c r="X816" s="114"/>
      <c r="Y816" s="114"/>
      <c r="Z816" s="114"/>
      <c r="DR816" s="81"/>
    </row>
    <row r="817" spans="1:122" x14ac:dyDescent="0.2">
      <c r="A817" s="90">
        <v>809</v>
      </c>
      <c r="B817" s="87"/>
      <c r="C817" s="87"/>
      <c r="D817" s="87"/>
      <c r="E817" s="87"/>
      <c r="F817" s="87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T817" s="81"/>
      <c r="U817" s="114"/>
      <c r="V817" s="114"/>
      <c r="W817" s="114"/>
      <c r="X817" s="114"/>
      <c r="Y817" s="114"/>
      <c r="Z817" s="114"/>
      <c r="DR817" s="81"/>
    </row>
    <row r="818" spans="1:122" x14ac:dyDescent="0.2">
      <c r="A818" s="90">
        <v>810</v>
      </c>
      <c r="B818" s="87"/>
      <c r="C818" s="87"/>
      <c r="D818" s="87"/>
      <c r="E818" s="87"/>
      <c r="F818" s="87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T818" s="81"/>
      <c r="U818" s="114"/>
      <c r="V818" s="114"/>
      <c r="W818" s="114"/>
      <c r="X818" s="114"/>
      <c r="Y818" s="114"/>
      <c r="Z818" s="114"/>
      <c r="DR818" s="81"/>
    </row>
    <row r="819" spans="1:122" x14ac:dyDescent="0.2">
      <c r="A819" s="90">
        <v>811</v>
      </c>
      <c r="B819" s="87"/>
      <c r="C819" s="87"/>
      <c r="D819" s="87"/>
      <c r="E819" s="87"/>
      <c r="F819" s="87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T819" s="81"/>
      <c r="U819" s="114"/>
      <c r="V819" s="114"/>
      <c r="W819" s="114"/>
      <c r="X819" s="114"/>
      <c r="Y819" s="114"/>
      <c r="Z819" s="114"/>
      <c r="DR819" s="81"/>
    </row>
    <row r="820" spans="1:122" x14ac:dyDescent="0.2">
      <c r="A820" s="90">
        <v>812</v>
      </c>
      <c r="B820" s="87"/>
      <c r="C820" s="87"/>
      <c r="D820" s="87"/>
      <c r="E820" s="87"/>
      <c r="F820" s="87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T820" s="81"/>
      <c r="U820" s="114"/>
      <c r="V820" s="114"/>
      <c r="W820" s="114"/>
      <c r="X820" s="114"/>
      <c r="Y820" s="114"/>
      <c r="Z820" s="114"/>
      <c r="DR820" s="81"/>
    </row>
    <row r="821" spans="1:122" x14ac:dyDescent="0.2">
      <c r="A821" s="90">
        <v>813</v>
      </c>
      <c r="B821" s="87"/>
      <c r="C821" s="87"/>
      <c r="D821" s="87"/>
      <c r="E821" s="87"/>
      <c r="F821" s="87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T821" s="81"/>
      <c r="U821" s="114"/>
      <c r="V821" s="114"/>
      <c r="W821" s="114"/>
      <c r="X821" s="114"/>
      <c r="Y821" s="114"/>
      <c r="Z821" s="114"/>
      <c r="DR821" s="81"/>
    </row>
    <row r="822" spans="1:122" x14ac:dyDescent="0.2">
      <c r="A822" s="90">
        <v>814</v>
      </c>
      <c r="B822" s="87"/>
      <c r="C822" s="87"/>
      <c r="D822" s="87"/>
      <c r="E822" s="87"/>
      <c r="F822" s="87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T822" s="81"/>
      <c r="U822" s="114"/>
      <c r="V822" s="114"/>
      <c r="W822" s="114"/>
      <c r="X822" s="114"/>
      <c r="Y822" s="114"/>
      <c r="Z822" s="114"/>
      <c r="DR822" s="81"/>
    </row>
    <row r="823" spans="1:122" x14ac:dyDescent="0.2">
      <c r="A823" s="90">
        <v>815</v>
      </c>
      <c r="B823" s="87"/>
      <c r="C823" s="87"/>
      <c r="D823" s="87"/>
      <c r="E823" s="87"/>
      <c r="F823" s="87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T823" s="81"/>
      <c r="U823" s="114"/>
      <c r="V823" s="114"/>
      <c r="W823" s="114"/>
      <c r="X823" s="114"/>
      <c r="Y823" s="114"/>
      <c r="Z823" s="114"/>
      <c r="DR823" s="81"/>
    </row>
    <row r="824" spans="1:122" x14ac:dyDescent="0.2">
      <c r="A824" s="90">
        <v>816</v>
      </c>
      <c r="B824" s="87"/>
      <c r="C824" s="87"/>
      <c r="D824" s="87"/>
      <c r="E824" s="87"/>
      <c r="F824" s="87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T824" s="81"/>
      <c r="U824" s="114"/>
      <c r="V824" s="114"/>
      <c r="W824" s="114"/>
      <c r="X824" s="114"/>
      <c r="Y824" s="114"/>
      <c r="Z824" s="114"/>
      <c r="DR824" s="81"/>
    </row>
    <row r="825" spans="1:122" x14ac:dyDescent="0.2">
      <c r="A825" s="90">
        <v>817</v>
      </c>
      <c r="B825" s="87"/>
      <c r="C825" s="87"/>
      <c r="D825" s="87"/>
      <c r="E825" s="87"/>
      <c r="F825" s="87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T825" s="81"/>
      <c r="U825" s="114"/>
      <c r="V825" s="114"/>
      <c r="W825" s="114"/>
      <c r="X825" s="114"/>
      <c r="Y825" s="114"/>
      <c r="Z825" s="114"/>
      <c r="DR825" s="81"/>
    </row>
    <row r="826" spans="1:122" x14ac:dyDescent="0.2">
      <c r="A826" s="90">
        <v>818</v>
      </c>
      <c r="B826" s="87"/>
      <c r="C826" s="87"/>
      <c r="D826" s="87"/>
      <c r="E826" s="87"/>
      <c r="F826" s="87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T826" s="81"/>
      <c r="U826" s="114"/>
      <c r="V826" s="114"/>
      <c r="W826" s="114"/>
      <c r="X826" s="114"/>
      <c r="Y826" s="114"/>
      <c r="Z826" s="114"/>
      <c r="DR826" s="81"/>
    </row>
    <row r="827" spans="1:122" x14ac:dyDescent="0.2">
      <c r="A827" s="90">
        <v>819</v>
      </c>
      <c r="B827" s="87"/>
      <c r="C827" s="87"/>
      <c r="D827" s="87"/>
      <c r="E827" s="87"/>
      <c r="F827" s="87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T827" s="81"/>
      <c r="U827" s="114"/>
      <c r="V827" s="114"/>
      <c r="W827" s="114"/>
      <c r="X827" s="114"/>
      <c r="Y827" s="114"/>
      <c r="Z827" s="114"/>
      <c r="DR827" s="81"/>
    </row>
    <row r="828" spans="1:122" x14ac:dyDescent="0.2">
      <c r="A828" s="90">
        <v>820</v>
      </c>
      <c r="B828" s="87"/>
      <c r="C828" s="87"/>
      <c r="D828" s="87"/>
      <c r="E828" s="87"/>
      <c r="F828" s="87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T828" s="81"/>
      <c r="U828" s="114"/>
      <c r="V828" s="114"/>
      <c r="W828" s="114"/>
      <c r="X828" s="114"/>
      <c r="Y828" s="114"/>
      <c r="Z828" s="114"/>
      <c r="DR828" s="81"/>
    </row>
    <row r="829" spans="1:122" x14ac:dyDescent="0.2">
      <c r="A829" s="90">
        <v>821</v>
      </c>
      <c r="B829" s="87"/>
      <c r="C829" s="87"/>
      <c r="D829" s="87"/>
      <c r="E829" s="87"/>
      <c r="F829" s="87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T829" s="81"/>
      <c r="U829" s="114"/>
      <c r="V829" s="114"/>
      <c r="W829" s="114"/>
      <c r="X829" s="114"/>
      <c r="Y829" s="114"/>
      <c r="Z829" s="114"/>
      <c r="DR829" s="81"/>
    </row>
    <row r="830" spans="1:122" x14ac:dyDescent="0.2">
      <c r="A830" s="90">
        <v>822</v>
      </c>
      <c r="B830" s="87"/>
      <c r="C830" s="87"/>
      <c r="D830" s="87"/>
      <c r="E830" s="87"/>
      <c r="F830" s="87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T830" s="81"/>
      <c r="U830" s="114"/>
      <c r="V830" s="114"/>
      <c r="W830" s="114"/>
      <c r="X830" s="114"/>
      <c r="Y830" s="114"/>
      <c r="Z830" s="114"/>
      <c r="DR830" s="81"/>
    </row>
    <row r="831" spans="1:122" x14ac:dyDescent="0.2">
      <c r="A831" s="90">
        <v>823</v>
      </c>
      <c r="B831" s="87"/>
      <c r="C831" s="87"/>
      <c r="D831" s="87"/>
      <c r="E831" s="87"/>
      <c r="F831" s="87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T831" s="81"/>
      <c r="U831" s="114"/>
      <c r="V831" s="114"/>
      <c r="W831" s="114"/>
      <c r="X831" s="114"/>
      <c r="Y831" s="114"/>
      <c r="Z831" s="114"/>
      <c r="DR831" s="81"/>
    </row>
    <row r="832" spans="1:122" x14ac:dyDescent="0.2">
      <c r="A832" s="90">
        <v>824</v>
      </c>
      <c r="B832" s="87"/>
      <c r="C832" s="87"/>
      <c r="D832" s="87"/>
      <c r="E832" s="87"/>
      <c r="F832" s="87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T832" s="81"/>
      <c r="U832" s="114"/>
      <c r="V832" s="114"/>
      <c r="W832" s="114"/>
      <c r="X832" s="114"/>
      <c r="Y832" s="114"/>
      <c r="Z832" s="114"/>
      <c r="DR832" s="81"/>
    </row>
    <row r="833" spans="1:122" x14ac:dyDescent="0.2">
      <c r="A833" s="90">
        <v>825</v>
      </c>
      <c r="B833" s="87"/>
      <c r="C833" s="87"/>
      <c r="D833" s="87"/>
      <c r="E833" s="87"/>
      <c r="F833" s="87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T833" s="81"/>
      <c r="U833" s="114"/>
      <c r="V833" s="114"/>
      <c r="W833" s="114"/>
      <c r="X833" s="114"/>
      <c r="Y833" s="114"/>
      <c r="Z833" s="114"/>
      <c r="DR833" s="81"/>
    </row>
    <row r="834" spans="1:122" x14ac:dyDescent="0.2">
      <c r="A834" s="90">
        <v>826</v>
      </c>
      <c r="B834" s="87"/>
      <c r="C834" s="87"/>
      <c r="D834" s="87"/>
      <c r="E834" s="87"/>
      <c r="F834" s="87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T834" s="81"/>
      <c r="U834" s="114"/>
      <c r="V834" s="114"/>
      <c r="W834" s="114"/>
      <c r="X834" s="114"/>
      <c r="Y834" s="114"/>
      <c r="Z834" s="114"/>
      <c r="DR834" s="81"/>
    </row>
    <row r="835" spans="1:122" x14ac:dyDescent="0.2">
      <c r="A835" s="90">
        <v>827</v>
      </c>
      <c r="B835" s="87"/>
      <c r="C835" s="87"/>
      <c r="D835" s="87"/>
      <c r="E835" s="87"/>
      <c r="F835" s="87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T835" s="81"/>
      <c r="U835" s="114"/>
      <c r="V835" s="114"/>
      <c r="W835" s="114"/>
      <c r="X835" s="114"/>
      <c r="Y835" s="114"/>
      <c r="Z835" s="114"/>
      <c r="DR835" s="81"/>
    </row>
    <row r="836" spans="1:122" x14ac:dyDescent="0.2">
      <c r="A836" s="90">
        <v>828</v>
      </c>
      <c r="B836" s="87"/>
      <c r="C836" s="87"/>
      <c r="D836" s="87"/>
      <c r="E836" s="87"/>
      <c r="F836" s="87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T836" s="81"/>
      <c r="U836" s="114"/>
      <c r="V836" s="114"/>
      <c r="W836" s="114"/>
      <c r="X836" s="114"/>
      <c r="Y836" s="114"/>
      <c r="Z836" s="114"/>
      <c r="DR836" s="81"/>
    </row>
    <row r="837" spans="1:122" x14ac:dyDescent="0.2">
      <c r="A837" s="90">
        <v>829</v>
      </c>
      <c r="B837" s="87"/>
      <c r="C837" s="87"/>
      <c r="D837" s="87"/>
      <c r="E837" s="87"/>
      <c r="F837" s="87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T837" s="81"/>
      <c r="U837" s="114"/>
      <c r="V837" s="114"/>
      <c r="W837" s="114"/>
      <c r="X837" s="114"/>
      <c r="Y837" s="114"/>
      <c r="Z837" s="114"/>
      <c r="DR837" s="81"/>
    </row>
    <row r="838" spans="1:122" x14ac:dyDescent="0.2">
      <c r="A838" s="90">
        <v>830</v>
      </c>
      <c r="B838" s="87"/>
      <c r="C838" s="87"/>
      <c r="D838" s="87"/>
      <c r="E838" s="87"/>
      <c r="F838" s="87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T838" s="81"/>
      <c r="U838" s="114"/>
      <c r="V838" s="114"/>
      <c r="W838" s="114"/>
      <c r="X838" s="114"/>
      <c r="Y838" s="114"/>
      <c r="Z838" s="114"/>
      <c r="DR838" s="81"/>
    </row>
    <row r="839" spans="1:122" x14ac:dyDescent="0.2">
      <c r="A839" s="90">
        <v>831</v>
      </c>
      <c r="B839" s="87"/>
      <c r="C839" s="87"/>
      <c r="D839" s="87"/>
      <c r="E839" s="87"/>
      <c r="F839" s="87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T839" s="81"/>
      <c r="U839" s="114"/>
      <c r="V839" s="114"/>
      <c r="W839" s="114"/>
      <c r="X839" s="114"/>
      <c r="Y839" s="114"/>
      <c r="Z839" s="114"/>
      <c r="DR839" s="81"/>
    </row>
    <row r="840" spans="1:122" x14ac:dyDescent="0.2">
      <c r="A840" s="90">
        <v>832</v>
      </c>
      <c r="B840" s="87"/>
      <c r="C840" s="87"/>
      <c r="D840" s="87"/>
      <c r="E840" s="87"/>
      <c r="F840" s="87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T840" s="81"/>
      <c r="U840" s="114"/>
      <c r="V840" s="114"/>
      <c r="W840" s="114"/>
      <c r="X840" s="114"/>
      <c r="Y840" s="114"/>
      <c r="Z840" s="114"/>
      <c r="DR840" s="81"/>
    </row>
    <row r="841" spans="1:122" x14ac:dyDescent="0.2">
      <c r="A841" s="90">
        <v>833</v>
      </c>
      <c r="B841" s="87"/>
      <c r="C841" s="87"/>
      <c r="D841" s="87"/>
      <c r="E841" s="87"/>
      <c r="F841" s="87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T841" s="81"/>
      <c r="U841" s="114"/>
      <c r="V841" s="114"/>
      <c r="W841" s="114"/>
      <c r="X841" s="114"/>
      <c r="Y841" s="114"/>
      <c r="Z841" s="114"/>
      <c r="DR841" s="81"/>
    </row>
    <row r="842" spans="1:122" x14ac:dyDescent="0.2">
      <c r="A842" s="90">
        <v>834</v>
      </c>
      <c r="B842" s="87"/>
      <c r="C842" s="87"/>
      <c r="D842" s="87"/>
      <c r="E842" s="87"/>
      <c r="F842" s="87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T842" s="81"/>
      <c r="U842" s="114"/>
      <c r="V842" s="114"/>
      <c r="W842" s="114"/>
      <c r="X842" s="114"/>
      <c r="Y842" s="114"/>
      <c r="Z842" s="114"/>
      <c r="DR842" s="81"/>
    </row>
    <row r="843" spans="1:122" x14ac:dyDescent="0.2">
      <c r="A843" s="90">
        <v>835</v>
      </c>
      <c r="B843" s="87"/>
      <c r="C843" s="87"/>
      <c r="D843" s="87"/>
      <c r="E843" s="87"/>
      <c r="F843" s="87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T843" s="81"/>
      <c r="U843" s="114"/>
      <c r="V843" s="114"/>
      <c r="W843" s="114"/>
      <c r="X843" s="114"/>
      <c r="Y843" s="114"/>
      <c r="Z843" s="114"/>
      <c r="DR843" s="81"/>
    </row>
    <row r="844" spans="1:122" x14ac:dyDescent="0.2">
      <c r="A844" s="90">
        <v>836</v>
      </c>
      <c r="B844" s="87"/>
      <c r="C844" s="87"/>
      <c r="D844" s="87"/>
      <c r="E844" s="87"/>
      <c r="F844" s="87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T844" s="81"/>
      <c r="U844" s="114"/>
      <c r="V844" s="114"/>
      <c r="W844" s="114"/>
      <c r="X844" s="114"/>
      <c r="Y844" s="114"/>
      <c r="Z844" s="114"/>
      <c r="DR844" s="81"/>
    </row>
    <row r="845" spans="1:122" x14ac:dyDescent="0.2">
      <c r="A845" s="90">
        <v>837</v>
      </c>
      <c r="B845" s="87"/>
      <c r="C845" s="87"/>
      <c r="D845" s="87"/>
      <c r="E845" s="87"/>
      <c r="F845" s="87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T845" s="81"/>
      <c r="U845" s="114"/>
      <c r="V845" s="114"/>
      <c r="W845" s="114"/>
      <c r="X845" s="114"/>
      <c r="Y845" s="114"/>
      <c r="Z845" s="114"/>
      <c r="DR845" s="81"/>
    </row>
    <row r="846" spans="1:122" x14ac:dyDescent="0.2">
      <c r="A846" s="90">
        <v>838</v>
      </c>
      <c r="B846" s="87"/>
      <c r="C846" s="87"/>
      <c r="D846" s="87"/>
      <c r="E846" s="87"/>
      <c r="F846" s="87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T846" s="81"/>
      <c r="U846" s="114"/>
      <c r="V846" s="114"/>
      <c r="W846" s="114"/>
      <c r="X846" s="114"/>
      <c r="Y846" s="114"/>
      <c r="Z846" s="114"/>
      <c r="DR846" s="81"/>
    </row>
    <row r="847" spans="1:122" x14ac:dyDescent="0.2">
      <c r="A847" s="90">
        <v>839</v>
      </c>
      <c r="B847" s="87"/>
      <c r="C847" s="87"/>
      <c r="D847" s="87"/>
      <c r="E847" s="87"/>
      <c r="F847" s="87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T847" s="81"/>
      <c r="U847" s="114"/>
      <c r="V847" s="114"/>
      <c r="W847" s="114"/>
      <c r="X847" s="114"/>
      <c r="Y847" s="114"/>
      <c r="Z847" s="114"/>
      <c r="DR847" s="81"/>
    </row>
    <row r="848" spans="1:122" x14ac:dyDescent="0.2">
      <c r="A848" s="90">
        <v>840</v>
      </c>
      <c r="B848" s="87"/>
      <c r="C848" s="87"/>
      <c r="D848" s="87"/>
      <c r="E848" s="87"/>
      <c r="F848" s="87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T848" s="81"/>
      <c r="U848" s="114"/>
      <c r="V848" s="114"/>
      <c r="W848" s="114"/>
      <c r="X848" s="114"/>
      <c r="Y848" s="114"/>
      <c r="Z848" s="114"/>
      <c r="DR848" s="81"/>
    </row>
    <row r="849" spans="1:122" x14ac:dyDescent="0.2">
      <c r="A849" s="90">
        <v>841</v>
      </c>
      <c r="B849" s="87"/>
      <c r="C849" s="87"/>
      <c r="D849" s="87"/>
      <c r="E849" s="87"/>
      <c r="F849" s="87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T849" s="81"/>
      <c r="U849" s="114"/>
      <c r="V849" s="114"/>
      <c r="W849" s="114"/>
      <c r="X849" s="114"/>
      <c r="Y849" s="114"/>
      <c r="Z849" s="114"/>
      <c r="DR849" s="81"/>
    </row>
    <row r="850" spans="1:122" x14ac:dyDescent="0.2">
      <c r="A850" s="90">
        <v>842</v>
      </c>
      <c r="B850" s="87"/>
      <c r="C850" s="87"/>
      <c r="D850" s="87"/>
      <c r="E850" s="87"/>
      <c r="F850" s="87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T850" s="81"/>
      <c r="U850" s="114"/>
      <c r="V850" s="114"/>
      <c r="W850" s="114"/>
      <c r="X850" s="114"/>
      <c r="Y850" s="114"/>
      <c r="Z850" s="114"/>
      <c r="DR850" s="81"/>
    </row>
    <row r="851" spans="1:122" x14ac:dyDescent="0.2">
      <c r="A851" s="90">
        <v>843</v>
      </c>
      <c r="B851" s="87"/>
      <c r="C851" s="87"/>
      <c r="D851" s="87"/>
      <c r="E851" s="87"/>
      <c r="F851" s="87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T851" s="81"/>
      <c r="U851" s="114"/>
      <c r="V851" s="114"/>
      <c r="W851" s="114"/>
      <c r="X851" s="114"/>
      <c r="Y851" s="114"/>
      <c r="Z851" s="114"/>
      <c r="DR851" s="81"/>
    </row>
    <row r="852" spans="1:122" x14ac:dyDescent="0.2">
      <c r="A852" s="90">
        <v>844</v>
      </c>
      <c r="B852" s="87"/>
      <c r="C852" s="87"/>
      <c r="D852" s="87"/>
      <c r="E852" s="87"/>
      <c r="F852" s="87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T852" s="81"/>
      <c r="U852" s="114"/>
      <c r="V852" s="114"/>
      <c r="W852" s="114"/>
      <c r="X852" s="114"/>
      <c r="Y852" s="114"/>
      <c r="Z852" s="114"/>
      <c r="DR852" s="81"/>
    </row>
    <row r="853" spans="1:122" x14ac:dyDescent="0.2">
      <c r="A853" s="90">
        <v>845</v>
      </c>
      <c r="B853" s="87"/>
      <c r="C853" s="87"/>
      <c r="D853" s="87"/>
      <c r="E853" s="87"/>
      <c r="F853" s="87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T853" s="81"/>
      <c r="U853" s="114"/>
      <c r="V853" s="114"/>
      <c r="W853" s="114"/>
      <c r="X853" s="114"/>
      <c r="Y853" s="114"/>
      <c r="Z853" s="114"/>
      <c r="DR853" s="81"/>
    </row>
    <row r="854" spans="1:122" x14ac:dyDescent="0.2">
      <c r="A854" s="90">
        <v>846</v>
      </c>
      <c r="B854" s="87"/>
      <c r="C854" s="87"/>
      <c r="D854" s="87"/>
      <c r="E854" s="87"/>
      <c r="F854" s="87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T854" s="81"/>
      <c r="U854" s="114"/>
      <c r="V854" s="114"/>
      <c r="W854" s="114"/>
      <c r="X854" s="114"/>
      <c r="Y854" s="114"/>
      <c r="Z854" s="114"/>
      <c r="DR854" s="81"/>
    </row>
    <row r="855" spans="1:122" x14ac:dyDescent="0.2">
      <c r="A855" s="90">
        <v>847</v>
      </c>
      <c r="B855" s="87"/>
      <c r="C855" s="87"/>
      <c r="D855" s="87"/>
      <c r="E855" s="87"/>
      <c r="F855" s="87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T855" s="81"/>
      <c r="U855" s="114"/>
      <c r="V855" s="114"/>
      <c r="W855" s="114"/>
      <c r="X855" s="114"/>
      <c r="Y855" s="114"/>
      <c r="Z855" s="114"/>
      <c r="DR855" s="81"/>
    </row>
    <row r="856" spans="1:122" x14ac:dyDescent="0.2">
      <c r="A856" s="90">
        <v>848</v>
      </c>
      <c r="B856" s="87"/>
      <c r="C856" s="87"/>
      <c r="D856" s="87"/>
      <c r="E856" s="87"/>
      <c r="F856" s="87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T856" s="81"/>
      <c r="U856" s="114"/>
      <c r="V856" s="114"/>
      <c r="W856" s="114"/>
      <c r="X856" s="114"/>
      <c r="Y856" s="114"/>
      <c r="Z856" s="114"/>
      <c r="DR856" s="81"/>
    </row>
    <row r="857" spans="1:122" x14ac:dyDescent="0.2">
      <c r="A857" s="90">
        <v>849</v>
      </c>
      <c r="B857" s="87"/>
      <c r="C857" s="87"/>
      <c r="D857" s="87"/>
      <c r="E857" s="87"/>
      <c r="F857" s="87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T857" s="81"/>
      <c r="U857" s="114"/>
      <c r="V857" s="114"/>
      <c r="W857" s="114"/>
      <c r="X857" s="114"/>
      <c r="Y857" s="114"/>
      <c r="Z857" s="114"/>
      <c r="DR857" s="81"/>
    </row>
    <row r="858" spans="1:122" x14ac:dyDescent="0.2">
      <c r="A858" s="90">
        <v>850</v>
      </c>
      <c r="B858" s="87"/>
      <c r="C858" s="87"/>
      <c r="D858" s="87"/>
      <c r="E858" s="87"/>
      <c r="F858" s="87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T858" s="81"/>
      <c r="U858" s="114"/>
      <c r="V858" s="114"/>
      <c r="W858" s="114"/>
      <c r="X858" s="114"/>
      <c r="Y858" s="114"/>
      <c r="Z858" s="114"/>
      <c r="DR858" s="81"/>
    </row>
    <row r="859" spans="1:122" x14ac:dyDescent="0.2">
      <c r="A859" s="90">
        <v>851</v>
      </c>
      <c r="B859" s="87"/>
      <c r="C859" s="87"/>
      <c r="D859" s="87"/>
      <c r="E859" s="87"/>
      <c r="F859" s="87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T859" s="81"/>
      <c r="U859" s="114"/>
      <c r="V859" s="114"/>
      <c r="W859" s="114"/>
      <c r="X859" s="114"/>
      <c r="Y859" s="114"/>
      <c r="Z859" s="114"/>
      <c r="DR859" s="81"/>
    </row>
    <row r="860" spans="1:122" x14ac:dyDescent="0.2">
      <c r="A860" s="90">
        <v>852</v>
      </c>
      <c r="B860" s="87"/>
      <c r="C860" s="87"/>
      <c r="D860" s="87"/>
      <c r="E860" s="87"/>
      <c r="F860" s="87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T860" s="81"/>
      <c r="U860" s="114"/>
      <c r="V860" s="114"/>
      <c r="W860" s="114"/>
      <c r="X860" s="114"/>
      <c r="Y860" s="114"/>
      <c r="Z860" s="114"/>
      <c r="DR860" s="81"/>
    </row>
    <row r="861" spans="1:122" x14ac:dyDescent="0.2">
      <c r="A861" s="90">
        <v>853</v>
      </c>
      <c r="B861" s="87"/>
      <c r="C861" s="87"/>
      <c r="D861" s="87"/>
      <c r="E861" s="87"/>
      <c r="F861" s="87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T861" s="81"/>
      <c r="U861" s="114"/>
      <c r="V861" s="114"/>
      <c r="W861" s="114"/>
      <c r="X861" s="114"/>
      <c r="Y861" s="114"/>
      <c r="Z861" s="114"/>
      <c r="DR861" s="81"/>
    </row>
    <row r="862" spans="1:122" x14ac:dyDescent="0.2">
      <c r="A862" s="90">
        <v>854</v>
      </c>
      <c r="B862" s="87"/>
      <c r="C862" s="87"/>
      <c r="D862" s="87"/>
      <c r="E862" s="87"/>
      <c r="F862" s="87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T862" s="81"/>
      <c r="U862" s="114"/>
      <c r="V862" s="114"/>
      <c r="W862" s="114"/>
      <c r="X862" s="114"/>
      <c r="Y862" s="114"/>
      <c r="Z862" s="114"/>
      <c r="DR862" s="81"/>
    </row>
    <row r="863" spans="1:122" x14ac:dyDescent="0.2">
      <c r="A863" s="90">
        <v>855</v>
      </c>
      <c r="B863" s="87"/>
      <c r="C863" s="87"/>
      <c r="D863" s="87"/>
      <c r="E863" s="87"/>
      <c r="F863" s="87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T863" s="81"/>
      <c r="U863" s="114"/>
      <c r="V863" s="114"/>
      <c r="W863" s="114"/>
      <c r="X863" s="114"/>
      <c r="Y863" s="114"/>
      <c r="Z863" s="114"/>
      <c r="DR863" s="81"/>
    </row>
    <row r="864" spans="1:122" x14ac:dyDescent="0.2">
      <c r="A864" s="90">
        <v>856</v>
      </c>
      <c r="B864" s="87"/>
      <c r="C864" s="87"/>
      <c r="D864" s="87"/>
      <c r="E864" s="87"/>
      <c r="F864" s="87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T864" s="81"/>
      <c r="U864" s="114"/>
      <c r="V864" s="114"/>
      <c r="W864" s="114"/>
      <c r="X864" s="114"/>
      <c r="Y864" s="114"/>
      <c r="Z864" s="114"/>
      <c r="DR864" s="81"/>
    </row>
    <row r="865" spans="1:122" x14ac:dyDescent="0.2">
      <c r="A865" s="90">
        <v>857</v>
      </c>
      <c r="B865" s="87"/>
      <c r="C865" s="87"/>
      <c r="D865" s="87"/>
      <c r="E865" s="87"/>
      <c r="F865" s="87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T865" s="81"/>
      <c r="U865" s="114"/>
      <c r="V865" s="114"/>
      <c r="W865" s="114"/>
      <c r="X865" s="114"/>
      <c r="Y865" s="114"/>
      <c r="Z865" s="114"/>
      <c r="DR865" s="81"/>
    </row>
    <row r="866" spans="1:122" x14ac:dyDescent="0.2">
      <c r="A866" s="90">
        <v>858</v>
      </c>
      <c r="B866" s="87"/>
      <c r="C866" s="87"/>
      <c r="D866" s="87"/>
      <c r="E866" s="87"/>
      <c r="F866" s="87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T866" s="81"/>
      <c r="U866" s="114"/>
      <c r="V866" s="114"/>
      <c r="W866" s="114"/>
      <c r="X866" s="114"/>
      <c r="Y866" s="114"/>
      <c r="Z866" s="114"/>
      <c r="DR866" s="81"/>
    </row>
    <row r="867" spans="1:122" x14ac:dyDescent="0.2">
      <c r="A867" s="90">
        <v>859</v>
      </c>
      <c r="B867" s="87"/>
      <c r="C867" s="87"/>
      <c r="D867" s="87"/>
      <c r="E867" s="87"/>
      <c r="F867" s="87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T867" s="81"/>
      <c r="U867" s="114"/>
      <c r="V867" s="114"/>
      <c r="W867" s="114"/>
      <c r="X867" s="114"/>
      <c r="Y867" s="114"/>
      <c r="Z867" s="114"/>
      <c r="DR867" s="81"/>
    </row>
    <row r="868" spans="1:122" x14ac:dyDescent="0.2">
      <c r="A868" s="90">
        <v>860</v>
      </c>
      <c r="B868" s="87"/>
      <c r="C868" s="87"/>
      <c r="D868" s="87"/>
      <c r="E868" s="87"/>
      <c r="F868" s="87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T868" s="81"/>
      <c r="U868" s="114"/>
      <c r="V868" s="114"/>
      <c r="W868" s="114"/>
      <c r="X868" s="114"/>
      <c r="Y868" s="114"/>
      <c r="Z868" s="114"/>
      <c r="DR868" s="81"/>
    </row>
    <row r="869" spans="1:122" x14ac:dyDescent="0.2">
      <c r="A869" s="90">
        <v>861</v>
      </c>
      <c r="B869" s="87"/>
      <c r="C869" s="87"/>
      <c r="D869" s="87"/>
      <c r="E869" s="87"/>
      <c r="F869" s="87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T869" s="81"/>
      <c r="U869" s="114"/>
      <c r="V869" s="114"/>
      <c r="W869" s="114"/>
      <c r="X869" s="114"/>
      <c r="Y869" s="114"/>
      <c r="Z869" s="114"/>
      <c r="DR869" s="81"/>
    </row>
    <row r="870" spans="1:122" x14ac:dyDescent="0.2">
      <c r="A870" s="90">
        <v>862</v>
      </c>
      <c r="B870" s="87"/>
      <c r="C870" s="87"/>
      <c r="D870" s="87"/>
      <c r="E870" s="87"/>
      <c r="F870" s="87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T870" s="81"/>
      <c r="U870" s="114"/>
      <c r="V870" s="114"/>
      <c r="W870" s="114"/>
      <c r="X870" s="114"/>
      <c r="Y870" s="114"/>
      <c r="Z870" s="114"/>
      <c r="DR870" s="81"/>
    </row>
    <row r="871" spans="1:122" x14ac:dyDescent="0.2">
      <c r="A871" s="90">
        <v>863</v>
      </c>
      <c r="B871" s="87"/>
      <c r="C871" s="87"/>
      <c r="D871" s="87"/>
      <c r="E871" s="87"/>
      <c r="F871" s="87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T871" s="81"/>
      <c r="U871" s="114"/>
      <c r="V871" s="114"/>
      <c r="W871" s="114"/>
      <c r="X871" s="114"/>
      <c r="Y871" s="114"/>
      <c r="Z871" s="114"/>
      <c r="DR871" s="81"/>
    </row>
    <row r="872" spans="1:122" x14ac:dyDescent="0.2">
      <c r="A872" s="90">
        <v>864</v>
      </c>
      <c r="B872" s="87"/>
      <c r="C872" s="87"/>
      <c r="D872" s="87"/>
      <c r="E872" s="87"/>
      <c r="F872" s="87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T872" s="81"/>
      <c r="U872" s="114"/>
      <c r="V872" s="114"/>
      <c r="W872" s="114"/>
      <c r="X872" s="114"/>
      <c r="Y872" s="114"/>
      <c r="Z872" s="114"/>
      <c r="DR872" s="81"/>
    </row>
    <row r="873" spans="1:122" x14ac:dyDescent="0.2">
      <c r="A873" s="90">
        <v>865</v>
      </c>
      <c r="B873" s="87"/>
      <c r="C873" s="87"/>
      <c r="D873" s="87"/>
      <c r="E873" s="87"/>
      <c r="F873" s="87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T873" s="81"/>
      <c r="U873" s="114"/>
      <c r="V873" s="114"/>
      <c r="W873" s="114"/>
      <c r="X873" s="114"/>
      <c r="Y873" s="114"/>
      <c r="Z873" s="114"/>
      <c r="DR873" s="81"/>
    </row>
    <row r="874" spans="1:122" x14ac:dyDescent="0.2">
      <c r="A874" s="90">
        <v>866</v>
      </c>
      <c r="B874" s="87"/>
      <c r="C874" s="87"/>
      <c r="D874" s="87"/>
      <c r="E874" s="87"/>
      <c r="F874" s="87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T874" s="81"/>
      <c r="U874" s="114"/>
      <c r="V874" s="114"/>
      <c r="W874" s="114"/>
      <c r="X874" s="114"/>
      <c r="Y874" s="114"/>
      <c r="Z874" s="114"/>
      <c r="DR874" s="81"/>
    </row>
    <row r="875" spans="1:122" x14ac:dyDescent="0.2">
      <c r="A875" s="90">
        <v>867</v>
      </c>
      <c r="B875" s="87"/>
      <c r="C875" s="87"/>
      <c r="D875" s="87"/>
      <c r="E875" s="87"/>
      <c r="F875" s="87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T875" s="81"/>
      <c r="U875" s="114"/>
      <c r="V875" s="114"/>
      <c r="W875" s="114"/>
      <c r="X875" s="114"/>
      <c r="Y875" s="114"/>
      <c r="Z875" s="114"/>
      <c r="DR875" s="81"/>
    </row>
    <row r="876" spans="1:122" x14ac:dyDescent="0.2">
      <c r="A876" s="90">
        <v>868</v>
      </c>
      <c r="B876" s="87"/>
      <c r="C876" s="87"/>
      <c r="D876" s="87"/>
      <c r="E876" s="87"/>
      <c r="F876" s="87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T876" s="81"/>
      <c r="U876" s="114"/>
      <c r="V876" s="114"/>
      <c r="W876" s="114"/>
      <c r="X876" s="114"/>
      <c r="Y876" s="114"/>
      <c r="Z876" s="114"/>
      <c r="DR876" s="81"/>
    </row>
    <row r="877" spans="1:122" x14ac:dyDescent="0.2">
      <c r="A877" s="90">
        <v>869</v>
      </c>
      <c r="B877" s="87"/>
      <c r="C877" s="87"/>
      <c r="D877" s="87"/>
      <c r="E877" s="87"/>
      <c r="F877" s="87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T877" s="81"/>
      <c r="U877" s="114"/>
      <c r="V877" s="114"/>
      <c r="W877" s="114"/>
      <c r="X877" s="114"/>
      <c r="Y877" s="114"/>
      <c r="Z877" s="114"/>
      <c r="DR877" s="81"/>
    </row>
    <row r="878" spans="1:122" x14ac:dyDescent="0.2">
      <c r="A878" s="90">
        <v>870</v>
      </c>
      <c r="B878" s="87"/>
      <c r="C878" s="87"/>
      <c r="D878" s="87"/>
      <c r="E878" s="87"/>
      <c r="F878" s="87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T878" s="81"/>
      <c r="U878" s="114"/>
      <c r="V878" s="114"/>
      <c r="W878" s="114"/>
      <c r="X878" s="114"/>
      <c r="Y878" s="114"/>
      <c r="Z878" s="114"/>
      <c r="DR878" s="81"/>
    </row>
    <row r="879" spans="1:122" x14ac:dyDescent="0.2">
      <c r="A879" s="90">
        <v>871</v>
      </c>
      <c r="B879" s="87"/>
      <c r="C879" s="87"/>
      <c r="D879" s="87"/>
      <c r="E879" s="87"/>
      <c r="F879" s="87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T879" s="81"/>
      <c r="U879" s="114"/>
      <c r="V879" s="114"/>
      <c r="W879" s="114"/>
      <c r="X879" s="114"/>
      <c r="Y879" s="114"/>
      <c r="Z879" s="114"/>
      <c r="DR879" s="81"/>
    </row>
    <row r="880" spans="1:122" x14ac:dyDescent="0.2">
      <c r="A880" s="90">
        <v>872</v>
      </c>
      <c r="B880" s="87"/>
      <c r="C880" s="87"/>
      <c r="D880" s="87"/>
      <c r="E880" s="87"/>
      <c r="F880" s="87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T880" s="81"/>
      <c r="U880" s="114"/>
      <c r="V880" s="114"/>
      <c r="W880" s="114"/>
      <c r="X880" s="114"/>
      <c r="Y880" s="114"/>
      <c r="Z880" s="114"/>
      <c r="DR880" s="81"/>
    </row>
    <row r="881" spans="1:122" x14ac:dyDescent="0.2">
      <c r="A881" s="90">
        <v>873</v>
      </c>
      <c r="B881" s="87"/>
      <c r="C881" s="87"/>
      <c r="D881" s="87"/>
      <c r="E881" s="87"/>
      <c r="F881" s="87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T881" s="81"/>
      <c r="U881" s="114"/>
      <c r="V881" s="114"/>
      <c r="W881" s="114"/>
      <c r="X881" s="114"/>
      <c r="Y881" s="114"/>
      <c r="Z881" s="114"/>
      <c r="DR881" s="81"/>
    </row>
    <row r="882" spans="1:122" x14ac:dyDescent="0.2">
      <c r="A882" s="90">
        <v>874</v>
      </c>
      <c r="B882" s="87"/>
      <c r="C882" s="87"/>
      <c r="D882" s="87"/>
      <c r="E882" s="87"/>
      <c r="F882" s="87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T882" s="81"/>
      <c r="U882" s="114"/>
      <c r="V882" s="114"/>
      <c r="W882" s="114"/>
      <c r="X882" s="114"/>
      <c r="Y882" s="114"/>
      <c r="Z882" s="114"/>
      <c r="DR882" s="81"/>
    </row>
    <row r="883" spans="1:122" x14ac:dyDescent="0.2">
      <c r="A883" s="90">
        <v>875</v>
      </c>
      <c r="B883" s="87"/>
      <c r="C883" s="87"/>
      <c r="D883" s="87"/>
      <c r="E883" s="87"/>
      <c r="F883" s="87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T883" s="81"/>
      <c r="U883" s="114"/>
      <c r="V883" s="114"/>
      <c r="W883" s="114"/>
      <c r="X883" s="114"/>
      <c r="Y883" s="114"/>
      <c r="Z883" s="114"/>
      <c r="DR883" s="81"/>
    </row>
    <row r="884" spans="1:122" x14ac:dyDescent="0.2">
      <c r="A884" s="90">
        <v>876</v>
      </c>
      <c r="B884" s="87"/>
      <c r="C884" s="87"/>
      <c r="D884" s="87"/>
      <c r="E884" s="87"/>
      <c r="F884" s="87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T884" s="81"/>
      <c r="U884" s="114"/>
      <c r="V884" s="114"/>
      <c r="W884" s="114"/>
      <c r="X884" s="114"/>
      <c r="Y884" s="114"/>
      <c r="Z884" s="114"/>
      <c r="DR884" s="81"/>
    </row>
    <row r="885" spans="1:122" x14ac:dyDescent="0.2">
      <c r="A885" s="90">
        <v>877</v>
      </c>
      <c r="B885" s="87"/>
      <c r="C885" s="87"/>
      <c r="D885" s="87"/>
      <c r="E885" s="87"/>
      <c r="F885" s="87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T885" s="81"/>
      <c r="U885" s="114"/>
      <c r="V885" s="114"/>
      <c r="W885" s="114"/>
      <c r="X885" s="114"/>
      <c r="Y885" s="114"/>
      <c r="Z885" s="114"/>
      <c r="DR885" s="81"/>
    </row>
    <row r="886" spans="1:122" x14ac:dyDescent="0.2">
      <c r="A886" s="90">
        <v>878</v>
      </c>
      <c r="B886" s="87"/>
      <c r="C886" s="87"/>
      <c r="D886" s="87"/>
      <c r="E886" s="87"/>
      <c r="F886" s="87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T886" s="81"/>
      <c r="U886" s="114"/>
      <c r="V886" s="114"/>
      <c r="W886" s="114"/>
      <c r="X886" s="114"/>
      <c r="Y886" s="114"/>
      <c r="Z886" s="114"/>
      <c r="DR886" s="81"/>
    </row>
    <row r="887" spans="1:122" x14ac:dyDescent="0.2">
      <c r="A887" s="90">
        <v>879</v>
      </c>
      <c r="B887" s="87"/>
      <c r="C887" s="87"/>
      <c r="D887" s="87"/>
      <c r="E887" s="87"/>
      <c r="F887" s="87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T887" s="81"/>
      <c r="U887" s="114"/>
      <c r="V887" s="114"/>
      <c r="W887" s="114"/>
      <c r="X887" s="114"/>
      <c r="Y887" s="114"/>
      <c r="Z887" s="114"/>
      <c r="DR887" s="81"/>
    </row>
    <row r="888" spans="1:122" x14ac:dyDescent="0.2">
      <c r="A888" s="90">
        <v>880</v>
      </c>
      <c r="B888" s="87"/>
      <c r="C888" s="87"/>
      <c r="D888" s="87"/>
      <c r="E888" s="87"/>
      <c r="F888" s="87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T888" s="81"/>
      <c r="U888" s="114"/>
      <c r="V888" s="114"/>
      <c r="W888" s="114"/>
      <c r="X888" s="114"/>
      <c r="Y888" s="114"/>
      <c r="Z888" s="114"/>
      <c r="DR888" s="81"/>
    </row>
    <row r="889" spans="1:122" x14ac:dyDescent="0.2">
      <c r="A889" s="90">
        <v>881</v>
      </c>
      <c r="B889" s="87"/>
      <c r="C889" s="87"/>
      <c r="D889" s="87"/>
      <c r="E889" s="87"/>
      <c r="F889" s="87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T889" s="81"/>
      <c r="U889" s="114"/>
      <c r="V889" s="114"/>
      <c r="W889" s="114"/>
      <c r="X889" s="114"/>
      <c r="Y889" s="114"/>
      <c r="Z889" s="114"/>
      <c r="DR889" s="81"/>
    </row>
    <row r="890" spans="1:122" x14ac:dyDescent="0.2">
      <c r="A890" s="90">
        <v>882</v>
      </c>
      <c r="B890" s="87"/>
      <c r="C890" s="87"/>
      <c r="D890" s="87"/>
      <c r="E890" s="87"/>
      <c r="F890" s="87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T890" s="81"/>
      <c r="U890" s="114"/>
      <c r="V890" s="114"/>
      <c r="W890" s="114"/>
      <c r="X890" s="114"/>
      <c r="Y890" s="114"/>
      <c r="Z890" s="114"/>
      <c r="DR890" s="81"/>
    </row>
    <row r="891" spans="1:122" x14ac:dyDescent="0.2">
      <c r="A891" s="90">
        <v>883</v>
      </c>
      <c r="B891" s="87"/>
      <c r="C891" s="87"/>
      <c r="D891" s="87"/>
      <c r="E891" s="87"/>
      <c r="F891" s="87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T891" s="81"/>
      <c r="U891" s="114"/>
      <c r="V891" s="114"/>
      <c r="W891" s="114"/>
      <c r="X891" s="114"/>
      <c r="Y891" s="114"/>
      <c r="Z891" s="114"/>
      <c r="DR891" s="81"/>
    </row>
    <row r="892" spans="1:122" x14ac:dyDescent="0.2">
      <c r="A892" s="90">
        <v>884</v>
      </c>
      <c r="B892" s="87"/>
      <c r="C892" s="87"/>
      <c r="D892" s="87"/>
      <c r="E892" s="87"/>
      <c r="F892" s="87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T892" s="81"/>
      <c r="U892" s="114"/>
      <c r="V892" s="114"/>
      <c r="W892" s="114"/>
      <c r="X892" s="114"/>
      <c r="Y892" s="114"/>
      <c r="Z892" s="114"/>
      <c r="DR892" s="81"/>
    </row>
    <row r="893" spans="1:122" x14ac:dyDescent="0.2">
      <c r="A893" s="90">
        <v>885</v>
      </c>
      <c r="B893" s="87"/>
      <c r="C893" s="87"/>
      <c r="D893" s="87"/>
      <c r="E893" s="87"/>
      <c r="F893" s="87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T893" s="81"/>
      <c r="U893" s="114"/>
      <c r="V893" s="114"/>
      <c r="W893" s="114"/>
      <c r="X893" s="114"/>
      <c r="Y893" s="114"/>
      <c r="Z893" s="114"/>
      <c r="DR893" s="81"/>
    </row>
    <row r="894" spans="1:122" x14ac:dyDescent="0.2">
      <c r="A894" s="90">
        <v>886</v>
      </c>
      <c r="B894" s="87"/>
      <c r="C894" s="87"/>
      <c r="D894" s="87"/>
      <c r="E894" s="87"/>
      <c r="F894" s="87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T894" s="81"/>
      <c r="U894" s="114"/>
      <c r="V894" s="114"/>
      <c r="W894" s="114"/>
      <c r="X894" s="114"/>
      <c r="Y894" s="114"/>
      <c r="Z894" s="114"/>
      <c r="DR894" s="81"/>
    </row>
    <row r="895" spans="1:122" x14ac:dyDescent="0.2">
      <c r="A895" s="90">
        <v>887</v>
      </c>
      <c r="B895" s="87"/>
      <c r="C895" s="87"/>
      <c r="D895" s="87"/>
      <c r="E895" s="87"/>
      <c r="F895" s="87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T895" s="81"/>
      <c r="U895" s="114"/>
      <c r="V895" s="114"/>
      <c r="W895" s="114"/>
      <c r="X895" s="114"/>
      <c r="Y895" s="114"/>
      <c r="Z895" s="114"/>
      <c r="DR895" s="81"/>
    </row>
    <row r="896" spans="1:122" x14ac:dyDescent="0.2">
      <c r="A896" s="90">
        <v>888</v>
      </c>
      <c r="B896" s="87"/>
      <c r="C896" s="87"/>
      <c r="D896" s="87"/>
      <c r="E896" s="87"/>
      <c r="F896" s="87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T896" s="81"/>
      <c r="U896" s="114"/>
      <c r="V896" s="114"/>
      <c r="W896" s="114"/>
      <c r="X896" s="114"/>
      <c r="Y896" s="114"/>
      <c r="Z896" s="114"/>
      <c r="DR896" s="81"/>
    </row>
    <row r="897" spans="1:122" x14ac:dyDescent="0.2">
      <c r="A897" s="90">
        <v>889</v>
      </c>
      <c r="B897" s="87"/>
      <c r="C897" s="87"/>
      <c r="D897" s="87"/>
      <c r="E897" s="87"/>
      <c r="F897" s="87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T897" s="81"/>
      <c r="U897" s="114"/>
      <c r="V897" s="114"/>
      <c r="W897" s="114"/>
      <c r="X897" s="114"/>
      <c r="Y897" s="114"/>
      <c r="Z897" s="114"/>
      <c r="DR897" s="81"/>
    </row>
    <row r="898" spans="1:122" x14ac:dyDescent="0.2">
      <c r="A898" s="90">
        <v>890</v>
      </c>
      <c r="B898" s="87"/>
      <c r="C898" s="87"/>
      <c r="D898" s="87"/>
      <c r="E898" s="87"/>
      <c r="F898" s="87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T898" s="81"/>
      <c r="U898" s="114"/>
      <c r="V898" s="114"/>
      <c r="W898" s="114"/>
      <c r="X898" s="114"/>
      <c r="Y898" s="114"/>
      <c r="Z898" s="114"/>
      <c r="DR898" s="81"/>
    </row>
    <row r="899" spans="1:122" x14ac:dyDescent="0.2">
      <c r="A899" s="90">
        <v>891</v>
      </c>
      <c r="B899" s="87"/>
      <c r="C899" s="87"/>
      <c r="D899" s="87"/>
      <c r="E899" s="87"/>
      <c r="F899" s="87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T899" s="81"/>
      <c r="U899" s="114"/>
      <c r="V899" s="114"/>
      <c r="W899" s="114"/>
      <c r="X899" s="114"/>
      <c r="Y899" s="114"/>
      <c r="Z899" s="114"/>
      <c r="DR899" s="81"/>
    </row>
    <row r="900" spans="1:122" x14ac:dyDescent="0.2">
      <c r="A900" s="90">
        <v>892</v>
      </c>
      <c r="B900" s="87"/>
      <c r="C900" s="87"/>
      <c r="D900" s="87"/>
      <c r="E900" s="87"/>
      <c r="F900" s="87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T900" s="81"/>
      <c r="U900" s="114"/>
      <c r="V900" s="114"/>
      <c r="W900" s="114"/>
      <c r="X900" s="114"/>
      <c r="Y900" s="114"/>
      <c r="Z900" s="114"/>
      <c r="DR900" s="81"/>
    </row>
    <row r="901" spans="1:122" x14ac:dyDescent="0.2">
      <c r="A901" s="90">
        <v>893</v>
      </c>
      <c r="B901" s="87"/>
      <c r="C901" s="87"/>
      <c r="D901" s="87"/>
      <c r="E901" s="87"/>
      <c r="F901" s="87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T901" s="81"/>
      <c r="U901" s="114"/>
      <c r="V901" s="114"/>
      <c r="W901" s="114"/>
      <c r="X901" s="114"/>
      <c r="Y901" s="114"/>
      <c r="Z901" s="114"/>
      <c r="DR901" s="81"/>
    </row>
    <row r="902" spans="1:122" x14ac:dyDescent="0.2">
      <c r="A902" s="90">
        <v>894</v>
      </c>
      <c r="B902" s="87"/>
      <c r="C902" s="87"/>
      <c r="D902" s="87"/>
      <c r="E902" s="87"/>
      <c r="F902" s="87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T902" s="81"/>
      <c r="U902" s="114"/>
      <c r="V902" s="114"/>
      <c r="W902" s="114"/>
      <c r="X902" s="114"/>
      <c r="Y902" s="114"/>
      <c r="Z902" s="114"/>
      <c r="DR902" s="81"/>
    </row>
    <row r="903" spans="1:122" x14ac:dyDescent="0.2">
      <c r="A903" s="90">
        <v>895</v>
      </c>
      <c r="B903" s="87"/>
      <c r="C903" s="87"/>
      <c r="D903" s="87"/>
      <c r="E903" s="87"/>
      <c r="F903" s="87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T903" s="81"/>
      <c r="U903" s="114"/>
      <c r="V903" s="114"/>
      <c r="W903" s="114"/>
      <c r="X903" s="114"/>
      <c r="Y903" s="114"/>
      <c r="Z903" s="114"/>
      <c r="DR903" s="81"/>
    </row>
    <row r="904" spans="1:122" x14ac:dyDescent="0.2">
      <c r="A904" s="90">
        <v>896</v>
      </c>
      <c r="B904" s="87"/>
      <c r="C904" s="87"/>
      <c r="D904" s="87"/>
      <c r="E904" s="87"/>
      <c r="F904" s="87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T904" s="81"/>
      <c r="U904" s="114"/>
      <c r="V904" s="114"/>
      <c r="W904" s="114"/>
      <c r="X904" s="114"/>
      <c r="Y904" s="114"/>
      <c r="Z904" s="114"/>
      <c r="DR904" s="81"/>
    </row>
    <row r="905" spans="1:122" x14ac:dyDescent="0.2">
      <c r="A905" s="90">
        <v>897</v>
      </c>
      <c r="B905" s="87"/>
      <c r="C905" s="87"/>
      <c r="D905" s="87"/>
      <c r="E905" s="87"/>
      <c r="F905" s="87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T905" s="81"/>
      <c r="U905" s="114"/>
      <c r="V905" s="114"/>
      <c r="W905" s="114"/>
      <c r="X905" s="114"/>
      <c r="Y905" s="114"/>
      <c r="Z905" s="114"/>
      <c r="DR905" s="81"/>
    </row>
    <row r="906" spans="1:122" x14ac:dyDescent="0.2">
      <c r="A906" s="90">
        <v>898</v>
      </c>
      <c r="B906" s="87"/>
      <c r="C906" s="87"/>
      <c r="D906" s="87"/>
      <c r="E906" s="87"/>
      <c r="F906" s="87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T906" s="81"/>
      <c r="U906" s="114"/>
      <c r="V906" s="114"/>
      <c r="W906" s="114"/>
      <c r="X906" s="114"/>
      <c r="Y906" s="114"/>
      <c r="Z906" s="114"/>
      <c r="DR906" s="81"/>
    </row>
    <row r="907" spans="1:122" x14ac:dyDescent="0.2">
      <c r="A907" s="90">
        <v>899</v>
      </c>
      <c r="B907" s="87"/>
      <c r="C907" s="87"/>
      <c r="D907" s="87"/>
      <c r="E907" s="87"/>
      <c r="F907" s="87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T907" s="81"/>
      <c r="U907" s="114"/>
      <c r="V907" s="114"/>
      <c r="W907" s="114"/>
      <c r="X907" s="114"/>
      <c r="Y907" s="114"/>
      <c r="Z907" s="114"/>
      <c r="DR907" s="81"/>
    </row>
    <row r="908" spans="1:122" x14ac:dyDescent="0.2">
      <c r="A908" s="90">
        <v>900</v>
      </c>
      <c r="B908" s="87"/>
      <c r="C908" s="87"/>
      <c r="D908" s="87"/>
      <c r="E908" s="87"/>
      <c r="F908" s="87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T908" s="81"/>
      <c r="U908" s="114"/>
      <c r="V908" s="114"/>
      <c r="W908" s="114"/>
      <c r="X908" s="114"/>
      <c r="Y908" s="114"/>
      <c r="Z908" s="114"/>
      <c r="DR908" s="81"/>
    </row>
    <row r="909" spans="1:122" x14ac:dyDescent="0.2">
      <c r="A909" s="90">
        <v>901</v>
      </c>
      <c r="B909" s="87"/>
      <c r="C909" s="87"/>
      <c r="D909" s="87"/>
      <c r="E909" s="87"/>
      <c r="F909" s="87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T909" s="81"/>
      <c r="U909" s="114"/>
      <c r="V909" s="114"/>
      <c r="W909" s="114"/>
      <c r="X909" s="114"/>
      <c r="Y909" s="114"/>
      <c r="Z909" s="114"/>
      <c r="DR909" s="81"/>
    </row>
    <row r="910" spans="1:122" x14ac:dyDescent="0.2">
      <c r="A910" s="90">
        <v>902</v>
      </c>
      <c r="B910" s="87"/>
      <c r="C910" s="87"/>
      <c r="D910" s="87"/>
      <c r="E910" s="87"/>
      <c r="F910" s="87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T910" s="81"/>
      <c r="U910" s="114"/>
      <c r="V910" s="114"/>
      <c r="W910" s="114"/>
      <c r="X910" s="114"/>
      <c r="Y910" s="114"/>
      <c r="Z910" s="114"/>
      <c r="DR910" s="81"/>
    </row>
    <row r="911" spans="1:122" x14ac:dyDescent="0.2">
      <c r="A911" s="90">
        <v>903</v>
      </c>
      <c r="B911" s="87"/>
      <c r="C911" s="87"/>
      <c r="D911" s="87"/>
      <c r="E911" s="87"/>
      <c r="F911" s="87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T911" s="81"/>
      <c r="U911" s="114"/>
      <c r="V911" s="114"/>
      <c r="W911" s="114"/>
      <c r="X911" s="114"/>
      <c r="Y911" s="114"/>
      <c r="Z911" s="114"/>
      <c r="DR911" s="81"/>
    </row>
    <row r="912" spans="1:122" x14ac:dyDescent="0.2">
      <c r="A912" s="90">
        <v>904</v>
      </c>
      <c r="B912" s="87"/>
      <c r="C912" s="87"/>
      <c r="D912" s="87"/>
      <c r="E912" s="87"/>
      <c r="F912" s="87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T912" s="81"/>
      <c r="U912" s="114"/>
      <c r="V912" s="114"/>
      <c r="W912" s="114"/>
      <c r="X912" s="114"/>
      <c r="Y912" s="114"/>
      <c r="Z912" s="114"/>
      <c r="DR912" s="81"/>
    </row>
    <row r="913" spans="1:122" x14ac:dyDescent="0.2">
      <c r="A913" s="90">
        <v>905</v>
      </c>
      <c r="B913" s="87"/>
      <c r="C913" s="87"/>
      <c r="D913" s="87"/>
      <c r="E913" s="87"/>
      <c r="F913" s="87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T913" s="81"/>
      <c r="U913" s="114"/>
      <c r="V913" s="114"/>
      <c r="W913" s="114"/>
      <c r="X913" s="114"/>
      <c r="Y913" s="114"/>
      <c r="Z913" s="114"/>
      <c r="DR913" s="81"/>
    </row>
    <row r="914" spans="1:122" x14ac:dyDescent="0.2">
      <c r="A914" s="90">
        <v>906</v>
      </c>
      <c r="B914" s="87"/>
      <c r="C914" s="87"/>
      <c r="D914" s="87"/>
      <c r="E914" s="87"/>
      <c r="F914" s="87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T914" s="81"/>
      <c r="U914" s="114"/>
      <c r="V914" s="114"/>
      <c r="W914" s="114"/>
      <c r="X914" s="114"/>
      <c r="Y914" s="114"/>
      <c r="Z914" s="114"/>
      <c r="DR914" s="81"/>
    </row>
    <row r="915" spans="1:122" x14ac:dyDescent="0.2">
      <c r="A915" s="90">
        <v>907</v>
      </c>
      <c r="B915" s="87"/>
      <c r="C915" s="87"/>
      <c r="D915" s="87"/>
      <c r="E915" s="87"/>
      <c r="F915" s="87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T915" s="81"/>
      <c r="U915" s="114"/>
      <c r="V915" s="114"/>
      <c r="W915" s="114"/>
      <c r="X915" s="114"/>
      <c r="Y915" s="114"/>
      <c r="Z915" s="114"/>
      <c r="DR915" s="81"/>
    </row>
    <row r="916" spans="1:122" x14ac:dyDescent="0.2">
      <c r="A916" s="90">
        <v>908</v>
      </c>
      <c r="B916" s="87"/>
      <c r="C916" s="87"/>
      <c r="D916" s="87"/>
      <c r="E916" s="87"/>
      <c r="F916" s="87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T916" s="81"/>
      <c r="U916" s="114"/>
      <c r="V916" s="114"/>
      <c r="W916" s="114"/>
      <c r="X916" s="114"/>
      <c r="Y916" s="114"/>
      <c r="Z916" s="114"/>
      <c r="DR916" s="81"/>
    </row>
    <row r="917" spans="1:122" x14ac:dyDescent="0.2">
      <c r="A917" s="90">
        <v>909</v>
      </c>
      <c r="B917" s="87"/>
      <c r="C917" s="87"/>
      <c r="D917" s="87"/>
      <c r="E917" s="87"/>
      <c r="F917" s="87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T917" s="81"/>
      <c r="U917" s="114"/>
      <c r="V917" s="114"/>
      <c r="W917" s="114"/>
      <c r="X917" s="114"/>
      <c r="Y917" s="114"/>
      <c r="Z917" s="114"/>
      <c r="DR917" s="81"/>
    </row>
    <row r="918" spans="1:122" x14ac:dyDescent="0.2">
      <c r="A918" s="90">
        <v>910</v>
      </c>
      <c r="B918" s="87"/>
      <c r="C918" s="87"/>
      <c r="D918" s="87"/>
      <c r="E918" s="87"/>
      <c r="F918" s="87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T918" s="81"/>
      <c r="U918" s="114"/>
      <c r="V918" s="114"/>
      <c r="W918" s="114"/>
      <c r="X918" s="114"/>
      <c r="Y918" s="114"/>
      <c r="Z918" s="114"/>
      <c r="DR918" s="81"/>
    </row>
    <row r="919" spans="1:122" x14ac:dyDescent="0.2">
      <c r="A919" s="90">
        <v>911</v>
      </c>
      <c r="B919" s="87"/>
      <c r="C919" s="87"/>
      <c r="D919" s="87"/>
      <c r="E919" s="87"/>
      <c r="F919" s="87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T919" s="81"/>
      <c r="U919" s="114"/>
      <c r="V919" s="114"/>
      <c r="W919" s="114"/>
      <c r="X919" s="114"/>
      <c r="Y919" s="114"/>
      <c r="Z919" s="114"/>
      <c r="DR919" s="81"/>
    </row>
    <row r="920" spans="1:122" x14ac:dyDescent="0.2">
      <c r="A920" s="90">
        <v>912</v>
      </c>
      <c r="B920" s="87"/>
      <c r="C920" s="87"/>
      <c r="D920" s="87"/>
      <c r="E920" s="87"/>
      <c r="F920" s="87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T920" s="81"/>
      <c r="U920" s="114"/>
      <c r="V920" s="114"/>
      <c r="W920" s="114"/>
      <c r="X920" s="114"/>
      <c r="Y920" s="114"/>
      <c r="Z920" s="114"/>
      <c r="DR920" s="81"/>
    </row>
    <row r="921" spans="1:122" x14ac:dyDescent="0.2">
      <c r="A921" s="90">
        <v>913</v>
      </c>
      <c r="B921" s="87"/>
      <c r="C921" s="87"/>
      <c r="D921" s="87"/>
      <c r="E921" s="87"/>
      <c r="F921" s="87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T921" s="81"/>
      <c r="U921" s="114"/>
      <c r="V921" s="114"/>
      <c r="W921" s="114"/>
      <c r="X921" s="114"/>
      <c r="Y921" s="114"/>
      <c r="Z921" s="114"/>
      <c r="DR921" s="81"/>
    </row>
    <row r="922" spans="1:122" x14ac:dyDescent="0.2">
      <c r="A922" s="90">
        <v>914</v>
      </c>
      <c r="B922" s="87"/>
      <c r="C922" s="87"/>
      <c r="D922" s="87"/>
      <c r="E922" s="87"/>
      <c r="F922" s="87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T922" s="81"/>
      <c r="U922" s="114"/>
      <c r="V922" s="114"/>
      <c r="W922" s="114"/>
      <c r="X922" s="114"/>
      <c r="Y922" s="114"/>
      <c r="Z922" s="114"/>
      <c r="DR922" s="81"/>
    </row>
    <row r="923" spans="1:122" x14ac:dyDescent="0.2">
      <c r="A923" s="90">
        <v>915</v>
      </c>
      <c r="B923" s="87"/>
      <c r="C923" s="87"/>
      <c r="D923" s="87"/>
      <c r="E923" s="87"/>
      <c r="F923" s="87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T923" s="81"/>
      <c r="U923" s="114"/>
      <c r="V923" s="114"/>
      <c r="W923" s="114"/>
      <c r="X923" s="114"/>
      <c r="Y923" s="114"/>
      <c r="Z923" s="114"/>
      <c r="DR923" s="81"/>
    </row>
    <row r="924" spans="1:122" x14ac:dyDescent="0.2">
      <c r="A924" s="90">
        <v>916</v>
      </c>
      <c r="B924" s="87"/>
      <c r="C924" s="87"/>
      <c r="D924" s="87"/>
      <c r="E924" s="87"/>
      <c r="F924" s="87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T924" s="81"/>
      <c r="U924" s="114"/>
      <c r="V924" s="114"/>
      <c r="W924" s="114"/>
      <c r="X924" s="114"/>
      <c r="Y924" s="114"/>
      <c r="Z924" s="114"/>
      <c r="DR924" s="81"/>
    </row>
    <row r="925" spans="1:122" x14ac:dyDescent="0.2">
      <c r="A925" s="90">
        <v>917</v>
      </c>
      <c r="B925" s="87"/>
      <c r="C925" s="87"/>
      <c r="D925" s="87"/>
      <c r="E925" s="87"/>
      <c r="F925" s="87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T925" s="81"/>
      <c r="U925" s="114"/>
      <c r="V925" s="114"/>
      <c r="W925" s="114"/>
      <c r="X925" s="114"/>
      <c r="Y925" s="114"/>
      <c r="Z925" s="114"/>
      <c r="DR925" s="81"/>
    </row>
    <row r="926" spans="1:122" x14ac:dyDescent="0.2">
      <c r="A926" s="90">
        <v>918</v>
      </c>
      <c r="B926" s="87"/>
      <c r="C926" s="87"/>
      <c r="D926" s="87"/>
      <c r="E926" s="87"/>
      <c r="F926" s="87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T926" s="81"/>
      <c r="U926" s="114"/>
      <c r="V926" s="114"/>
      <c r="W926" s="114"/>
      <c r="X926" s="114"/>
      <c r="Y926" s="114"/>
      <c r="Z926" s="114"/>
      <c r="DR926" s="81"/>
    </row>
    <row r="927" spans="1:122" x14ac:dyDescent="0.2">
      <c r="A927" s="90">
        <v>919</v>
      </c>
      <c r="B927" s="87"/>
      <c r="C927" s="87"/>
      <c r="D927" s="87"/>
      <c r="E927" s="87"/>
      <c r="F927" s="87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T927" s="81"/>
      <c r="U927" s="114"/>
      <c r="V927" s="114"/>
      <c r="W927" s="114"/>
      <c r="X927" s="114"/>
      <c r="Y927" s="114"/>
      <c r="Z927" s="114"/>
      <c r="DR927" s="81"/>
    </row>
    <row r="928" spans="1:122" x14ac:dyDescent="0.2">
      <c r="A928" s="90">
        <v>920</v>
      </c>
      <c r="B928" s="87"/>
      <c r="C928" s="87"/>
      <c r="D928" s="87"/>
      <c r="E928" s="87"/>
      <c r="F928" s="87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T928" s="81"/>
      <c r="U928" s="114"/>
      <c r="V928" s="114"/>
      <c r="W928" s="114"/>
      <c r="X928" s="114"/>
      <c r="Y928" s="114"/>
      <c r="Z928" s="114"/>
      <c r="DR928" s="81"/>
    </row>
    <row r="929" spans="1:122" x14ac:dyDescent="0.2">
      <c r="A929" s="90">
        <v>921</v>
      </c>
      <c r="B929" s="87"/>
      <c r="C929" s="87"/>
      <c r="D929" s="87"/>
      <c r="E929" s="87"/>
      <c r="F929" s="87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T929" s="81"/>
      <c r="U929" s="114"/>
      <c r="V929" s="114"/>
      <c r="W929" s="114"/>
      <c r="X929" s="114"/>
      <c r="Y929" s="114"/>
      <c r="Z929" s="114"/>
      <c r="DR929" s="81"/>
    </row>
    <row r="930" spans="1:122" x14ac:dyDescent="0.2">
      <c r="A930" s="90">
        <v>922</v>
      </c>
      <c r="B930" s="87"/>
      <c r="C930" s="87"/>
      <c r="D930" s="87"/>
      <c r="E930" s="87"/>
      <c r="F930" s="87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T930" s="81"/>
      <c r="U930" s="114"/>
      <c r="V930" s="114"/>
      <c r="W930" s="114"/>
      <c r="X930" s="114"/>
      <c r="Y930" s="114"/>
      <c r="Z930" s="114"/>
      <c r="DR930" s="81"/>
    </row>
    <row r="931" spans="1:122" x14ac:dyDescent="0.2">
      <c r="A931" s="90">
        <v>923</v>
      </c>
      <c r="B931" s="87"/>
      <c r="C931" s="87"/>
      <c r="D931" s="87"/>
      <c r="E931" s="87"/>
      <c r="F931" s="87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T931" s="81"/>
      <c r="U931" s="114"/>
      <c r="V931" s="114"/>
      <c r="W931" s="114"/>
      <c r="X931" s="114"/>
      <c r="Y931" s="114"/>
      <c r="Z931" s="114"/>
      <c r="DR931" s="81"/>
    </row>
    <row r="932" spans="1:122" x14ac:dyDescent="0.2">
      <c r="A932" s="90">
        <v>924</v>
      </c>
      <c r="B932" s="87"/>
      <c r="C932" s="87"/>
      <c r="D932" s="87"/>
      <c r="E932" s="87"/>
      <c r="F932" s="87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T932" s="81"/>
      <c r="U932" s="114"/>
      <c r="V932" s="114"/>
      <c r="W932" s="114"/>
      <c r="X932" s="114"/>
      <c r="Y932" s="114"/>
      <c r="Z932" s="114"/>
      <c r="DR932" s="81"/>
    </row>
    <row r="933" spans="1:122" x14ac:dyDescent="0.2">
      <c r="A933" s="90">
        <v>925</v>
      </c>
      <c r="B933" s="87"/>
      <c r="C933" s="87"/>
      <c r="D933" s="87"/>
      <c r="E933" s="87"/>
      <c r="F933" s="87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T933" s="81"/>
      <c r="U933" s="114"/>
      <c r="V933" s="114"/>
      <c r="W933" s="114"/>
      <c r="X933" s="114"/>
      <c r="Y933" s="114"/>
      <c r="Z933" s="114"/>
      <c r="DR933" s="81"/>
    </row>
    <row r="934" spans="1:122" x14ac:dyDescent="0.2">
      <c r="A934" s="90">
        <v>926</v>
      </c>
      <c r="B934" s="87"/>
      <c r="C934" s="87"/>
      <c r="D934" s="87"/>
      <c r="E934" s="87"/>
      <c r="F934" s="87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T934" s="81"/>
      <c r="U934" s="114"/>
      <c r="V934" s="114"/>
      <c r="W934" s="114"/>
      <c r="X934" s="114"/>
      <c r="Y934" s="114"/>
      <c r="Z934" s="114"/>
      <c r="DR934" s="81"/>
    </row>
    <row r="935" spans="1:122" x14ac:dyDescent="0.2">
      <c r="A935" s="90">
        <v>927</v>
      </c>
      <c r="B935" s="87"/>
      <c r="C935" s="87"/>
      <c r="D935" s="87"/>
      <c r="E935" s="87"/>
      <c r="F935" s="87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T935" s="81"/>
      <c r="U935" s="114"/>
      <c r="V935" s="114"/>
      <c r="W935" s="114"/>
      <c r="X935" s="114"/>
      <c r="Y935" s="114"/>
      <c r="Z935" s="114"/>
      <c r="DR935" s="81"/>
    </row>
    <row r="936" spans="1:122" x14ac:dyDescent="0.2">
      <c r="A936" s="90">
        <v>928</v>
      </c>
      <c r="B936" s="87"/>
      <c r="C936" s="87"/>
      <c r="D936" s="87"/>
      <c r="E936" s="87"/>
      <c r="F936" s="87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T936" s="81"/>
      <c r="U936" s="114"/>
      <c r="V936" s="114"/>
      <c r="W936" s="114"/>
      <c r="X936" s="114"/>
      <c r="Y936" s="114"/>
      <c r="Z936" s="114"/>
      <c r="DR936" s="81"/>
    </row>
    <row r="937" spans="1:122" x14ac:dyDescent="0.2">
      <c r="A937" s="90">
        <v>929</v>
      </c>
      <c r="B937" s="87"/>
      <c r="C937" s="87"/>
      <c r="D937" s="87"/>
      <c r="E937" s="87"/>
      <c r="F937" s="87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T937" s="81"/>
      <c r="U937" s="114"/>
      <c r="V937" s="114"/>
      <c r="W937" s="114"/>
      <c r="X937" s="114"/>
      <c r="Y937" s="114"/>
      <c r="Z937" s="114"/>
      <c r="DR937" s="81"/>
    </row>
    <row r="938" spans="1:122" x14ac:dyDescent="0.2">
      <c r="A938" s="90">
        <v>930</v>
      </c>
      <c r="B938" s="87"/>
      <c r="C938" s="87"/>
      <c r="D938" s="87"/>
      <c r="E938" s="87"/>
      <c r="F938" s="87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T938" s="81"/>
      <c r="U938" s="114"/>
      <c r="V938" s="114"/>
      <c r="W938" s="114"/>
      <c r="X938" s="114"/>
      <c r="Y938" s="114"/>
      <c r="Z938" s="114"/>
      <c r="DR938" s="81"/>
    </row>
    <row r="939" spans="1:122" x14ac:dyDescent="0.2">
      <c r="A939" s="90">
        <v>931</v>
      </c>
      <c r="B939" s="87"/>
      <c r="C939" s="87"/>
      <c r="D939" s="87"/>
      <c r="E939" s="87"/>
      <c r="F939" s="87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T939" s="81"/>
      <c r="U939" s="114"/>
      <c r="V939" s="114"/>
      <c r="W939" s="114"/>
      <c r="X939" s="114"/>
      <c r="Y939" s="114"/>
      <c r="Z939" s="114"/>
      <c r="DR939" s="81"/>
    </row>
    <row r="940" spans="1:122" x14ac:dyDescent="0.2">
      <c r="A940" s="90">
        <v>932</v>
      </c>
      <c r="B940" s="87"/>
      <c r="C940" s="87"/>
      <c r="D940" s="87"/>
      <c r="E940" s="87"/>
      <c r="F940" s="87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T940" s="81"/>
      <c r="U940" s="114"/>
      <c r="V940" s="114"/>
      <c r="W940" s="114"/>
      <c r="X940" s="114"/>
      <c r="Y940" s="114"/>
      <c r="Z940" s="114"/>
      <c r="DR940" s="81"/>
    </row>
    <row r="941" spans="1:122" x14ac:dyDescent="0.2">
      <c r="A941" s="90">
        <v>933</v>
      </c>
      <c r="B941" s="87"/>
      <c r="C941" s="87"/>
      <c r="D941" s="87"/>
      <c r="E941" s="87"/>
      <c r="F941" s="87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T941" s="81"/>
      <c r="U941" s="114"/>
      <c r="V941" s="114"/>
      <c r="W941" s="114"/>
      <c r="X941" s="114"/>
      <c r="Y941" s="114"/>
      <c r="Z941" s="114"/>
      <c r="DR941" s="81"/>
    </row>
    <row r="942" spans="1:122" x14ac:dyDescent="0.2">
      <c r="A942" s="90">
        <v>934</v>
      </c>
      <c r="B942" s="87"/>
      <c r="C942" s="87"/>
      <c r="D942" s="87"/>
      <c r="E942" s="87"/>
      <c r="F942" s="87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T942" s="81"/>
      <c r="U942" s="114"/>
      <c r="V942" s="114"/>
      <c r="W942" s="114"/>
      <c r="X942" s="114"/>
      <c r="Y942" s="114"/>
      <c r="Z942" s="114"/>
      <c r="DR942" s="81"/>
    </row>
    <row r="943" spans="1:122" x14ac:dyDescent="0.2">
      <c r="A943" s="90">
        <v>935</v>
      </c>
      <c r="B943" s="87"/>
      <c r="C943" s="87"/>
      <c r="D943" s="87"/>
      <c r="E943" s="87"/>
      <c r="F943" s="87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T943" s="81"/>
      <c r="U943" s="114"/>
      <c r="V943" s="114"/>
      <c r="W943" s="114"/>
      <c r="X943" s="114"/>
      <c r="Y943" s="114"/>
      <c r="Z943" s="114"/>
      <c r="DR943" s="81"/>
    </row>
    <row r="944" spans="1:122" x14ac:dyDescent="0.2">
      <c r="A944" s="90">
        <v>936</v>
      </c>
      <c r="B944" s="87"/>
      <c r="C944" s="87"/>
      <c r="D944" s="87"/>
      <c r="E944" s="87"/>
      <c r="F944" s="87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T944" s="81"/>
      <c r="U944" s="114"/>
      <c r="V944" s="114"/>
      <c r="W944" s="114"/>
      <c r="X944" s="114"/>
      <c r="Y944" s="114"/>
      <c r="Z944" s="114"/>
      <c r="DR944" s="81"/>
    </row>
    <row r="945" spans="1:122" x14ac:dyDescent="0.2">
      <c r="A945" s="90">
        <v>937</v>
      </c>
      <c r="B945" s="87"/>
      <c r="C945" s="87"/>
      <c r="D945" s="87"/>
      <c r="E945" s="87"/>
      <c r="F945" s="87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T945" s="81"/>
      <c r="U945" s="114"/>
      <c r="V945" s="114"/>
      <c r="W945" s="114"/>
      <c r="X945" s="114"/>
      <c r="Y945" s="114"/>
      <c r="Z945" s="114"/>
      <c r="DR945" s="81"/>
    </row>
    <row r="946" spans="1:122" x14ac:dyDescent="0.2">
      <c r="A946" s="90">
        <v>938</v>
      </c>
      <c r="B946" s="87"/>
      <c r="C946" s="87"/>
      <c r="D946" s="87"/>
      <c r="E946" s="87"/>
      <c r="F946" s="87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T946" s="81"/>
      <c r="U946" s="114"/>
      <c r="V946" s="114"/>
      <c r="W946" s="114"/>
      <c r="X946" s="114"/>
      <c r="Y946" s="114"/>
      <c r="Z946" s="114"/>
      <c r="DR946" s="81"/>
    </row>
    <row r="947" spans="1:122" x14ac:dyDescent="0.2">
      <c r="A947" s="90">
        <v>939</v>
      </c>
      <c r="B947" s="87"/>
      <c r="C947" s="87"/>
      <c r="D947" s="87"/>
      <c r="E947" s="87"/>
      <c r="F947" s="87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T947" s="81"/>
      <c r="U947" s="114"/>
      <c r="V947" s="114"/>
      <c r="W947" s="114"/>
      <c r="X947" s="114"/>
      <c r="Y947" s="114"/>
      <c r="Z947" s="114"/>
      <c r="DR947" s="81"/>
    </row>
    <row r="948" spans="1:122" x14ac:dyDescent="0.2">
      <c r="A948" s="90">
        <v>940</v>
      </c>
      <c r="B948" s="87"/>
      <c r="C948" s="87"/>
      <c r="D948" s="87"/>
      <c r="E948" s="87"/>
      <c r="F948" s="87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T948" s="81"/>
      <c r="U948" s="114"/>
      <c r="V948" s="114"/>
      <c r="W948" s="114"/>
      <c r="X948" s="114"/>
      <c r="Y948" s="114"/>
      <c r="Z948" s="114"/>
      <c r="DR948" s="81"/>
    </row>
    <row r="949" spans="1:122" x14ac:dyDescent="0.2">
      <c r="A949" s="90">
        <v>941</v>
      </c>
      <c r="B949" s="87"/>
      <c r="C949" s="87"/>
      <c r="D949" s="87"/>
      <c r="E949" s="87"/>
      <c r="F949" s="87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T949" s="81"/>
      <c r="U949" s="114"/>
      <c r="V949" s="114"/>
      <c r="W949" s="114"/>
      <c r="X949" s="114"/>
      <c r="Y949" s="114"/>
      <c r="Z949" s="114"/>
      <c r="DR949" s="81"/>
    </row>
    <row r="950" spans="1:122" x14ac:dyDescent="0.2">
      <c r="A950" s="90">
        <v>942</v>
      </c>
      <c r="B950" s="87"/>
      <c r="C950" s="87"/>
      <c r="D950" s="87"/>
      <c r="E950" s="87"/>
      <c r="F950" s="87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T950" s="81"/>
      <c r="U950" s="114"/>
      <c r="V950" s="114"/>
      <c r="W950" s="114"/>
      <c r="X950" s="114"/>
      <c r="Y950" s="114"/>
      <c r="Z950" s="114"/>
      <c r="DR950" s="81"/>
    </row>
    <row r="951" spans="1:122" x14ac:dyDescent="0.2">
      <c r="A951" s="90">
        <v>943</v>
      </c>
      <c r="B951" s="87"/>
      <c r="C951" s="87"/>
      <c r="D951" s="87"/>
      <c r="E951" s="87"/>
      <c r="F951" s="87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T951" s="81"/>
      <c r="U951" s="114"/>
      <c r="V951" s="114"/>
      <c r="W951" s="114"/>
      <c r="X951" s="114"/>
      <c r="Y951" s="114"/>
      <c r="Z951" s="114"/>
      <c r="DR951" s="81"/>
    </row>
    <row r="952" spans="1:122" x14ac:dyDescent="0.2">
      <c r="A952" s="90">
        <v>944</v>
      </c>
      <c r="B952" s="87"/>
      <c r="C952" s="87"/>
      <c r="D952" s="87"/>
      <c r="E952" s="87"/>
      <c r="F952" s="87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T952" s="81"/>
      <c r="U952" s="114"/>
      <c r="V952" s="114"/>
      <c r="W952" s="114"/>
      <c r="X952" s="114"/>
      <c r="Y952" s="114"/>
      <c r="Z952" s="114"/>
      <c r="DR952" s="81"/>
    </row>
    <row r="953" spans="1:122" x14ac:dyDescent="0.2">
      <c r="A953" s="90">
        <v>945</v>
      </c>
      <c r="B953" s="87"/>
      <c r="C953" s="87"/>
      <c r="D953" s="87"/>
      <c r="E953" s="87"/>
      <c r="F953" s="87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T953" s="81"/>
      <c r="U953" s="114"/>
      <c r="V953" s="114"/>
      <c r="W953" s="114"/>
      <c r="X953" s="114"/>
      <c r="Y953" s="114"/>
      <c r="Z953" s="114"/>
      <c r="DR953" s="81"/>
    </row>
    <row r="954" spans="1:122" x14ac:dyDescent="0.2">
      <c r="A954" s="90">
        <v>946</v>
      </c>
      <c r="B954" s="87"/>
      <c r="C954" s="87"/>
      <c r="D954" s="87"/>
      <c r="E954" s="87"/>
      <c r="F954" s="87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T954" s="81"/>
      <c r="U954" s="114"/>
      <c r="V954" s="114"/>
      <c r="W954" s="114"/>
      <c r="X954" s="114"/>
      <c r="Y954" s="114"/>
      <c r="Z954" s="114"/>
      <c r="DR954" s="81"/>
    </row>
    <row r="955" spans="1:122" x14ac:dyDescent="0.2">
      <c r="A955" s="90">
        <v>947</v>
      </c>
      <c r="B955" s="87"/>
      <c r="C955" s="87"/>
      <c r="D955" s="87"/>
      <c r="E955" s="87"/>
      <c r="F955" s="87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T955" s="81"/>
      <c r="U955" s="114"/>
      <c r="V955" s="114"/>
      <c r="W955" s="114"/>
      <c r="X955" s="114"/>
      <c r="Y955" s="114"/>
      <c r="Z955" s="114"/>
      <c r="DR955" s="81"/>
    </row>
    <row r="956" spans="1:122" x14ac:dyDescent="0.2">
      <c r="A956" s="90">
        <v>948</v>
      </c>
      <c r="B956" s="87"/>
      <c r="C956" s="87"/>
      <c r="D956" s="87"/>
      <c r="E956" s="87"/>
      <c r="F956" s="87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T956" s="81"/>
      <c r="U956" s="114"/>
      <c r="V956" s="114"/>
      <c r="W956" s="114"/>
      <c r="X956" s="114"/>
      <c r="Y956" s="114"/>
      <c r="Z956" s="114"/>
      <c r="DR956" s="81"/>
    </row>
    <row r="957" spans="1:122" x14ac:dyDescent="0.2">
      <c r="A957" s="90">
        <v>949</v>
      </c>
      <c r="B957" s="87"/>
      <c r="C957" s="87"/>
      <c r="D957" s="87"/>
      <c r="E957" s="87"/>
      <c r="F957" s="87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T957" s="81"/>
      <c r="U957" s="114"/>
      <c r="V957" s="114"/>
      <c r="W957" s="114"/>
      <c r="X957" s="114"/>
      <c r="Y957" s="114"/>
      <c r="Z957" s="114"/>
      <c r="DR957" s="81"/>
    </row>
    <row r="958" spans="1:122" x14ac:dyDescent="0.2">
      <c r="A958" s="90">
        <v>950</v>
      </c>
      <c r="B958" s="87"/>
      <c r="C958" s="87"/>
      <c r="D958" s="87"/>
      <c r="E958" s="87"/>
      <c r="F958" s="87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T958" s="81"/>
      <c r="U958" s="114"/>
      <c r="V958" s="114"/>
      <c r="W958" s="114"/>
      <c r="X958" s="114"/>
      <c r="Y958" s="114"/>
      <c r="Z958" s="114"/>
      <c r="DR958" s="81"/>
    </row>
    <row r="959" spans="1:122" x14ac:dyDescent="0.2">
      <c r="A959" s="90">
        <v>951</v>
      </c>
      <c r="B959" s="87"/>
      <c r="C959" s="87"/>
      <c r="D959" s="87"/>
      <c r="E959" s="87"/>
      <c r="F959" s="87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T959" s="81"/>
      <c r="U959" s="114"/>
      <c r="V959" s="114"/>
      <c r="W959" s="114"/>
      <c r="X959" s="114"/>
      <c r="Y959" s="114"/>
      <c r="Z959" s="114"/>
      <c r="DR959" s="81"/>
    </row>
    <row r="960" spans="1:122" x14ac:dyDescent="0.2">
      <c r="A960" s="90">
        <v>952</v>
      </c>
      <c r="B960" s="87"/>
      <c r="C960" s="87"/>
      <c r="D960" s="87"/>
      <c r="E960" s="87"/>
      <c r="F960" s="87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T960" s="81"/>
      <c r="U960" s="114"/>
      <c r="V960" s="114"/>
      <c r="W960" s="114"/>
      <c r="X960" s="114"/>
      <c r="Y960" s="114"/>
      <c r="Z960" s="114"/>
      <c r="DR960" s="81"/>
    </row>
    <row r="961" spans="1:122" x14ac:dyDescent="0.2">
      <c r="A961" s="90">
        <v>953</v>
      </c>
      <c r="B961" s="87"/>
      <c r="C961" s="87"/>
      <c r="D961" s="87"/>
      <c r="E961" s="87"/>
      <c r="F961" s="87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T961" s="81"/>
      <c r="U961" s="114"/>
      <c r="V961" s="114"/>
      <c r="W961" s="114"/>
      <c r="X961" s="114"/>
      <c r="Y961" s="114"/>
      <c r="Z961" s="114"/>
      <c r="DR961" s="81"/>
    </row>
    <row r="962" spans="1:122" x14ac:dyDescent="0.2">
      <c r="A962" s="90">
        <v>954</v>
      </c>
      <c r="B962" s="87"/>
      <c r="C962" s="87"/>
      <c r="D962" s="87"/>
      <c r="E962" s="87"/>
      <c r="F962" s="87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T962" s="81"/>
      <c r="U962" s="114"/>
      <c r="V962" s="114"/>
      <c r="W962" s="114"/>
      <c r="X962" s="114"/>
      <c r="Y962" s="114"/>
      <c r="Z962" s="114"/>
      <c r="DR962" s="81"/>
    </row>
    <row r="963" spans="1:122" x14ac:dyDescent="0.2">
      <c r="A963" s="90">
        <v>955</v>
      </c>
      <c r="B963" s="87"/>
      <c r="C963" s="87"/>
      <c r="D963" s="87"/>
      <c r="E963" s="87"/>
      <c r="F963" s="87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T963" s="81"/>
      <c r="U963" s="114"/>
      <c r="V963" s="114"/>
      <c r="W963" s="114"/>
      <c r="X963" s="114"/>
      <c r="Y963" s="114"/>
      <c r="Z963" s="114"/>
      <c r="DR963" s="81"/>
    </row>
    <row r="964" spans="1:122" x14ac:dyDescent="0.2">
      <c r="A964" s="90">
        <v>956</v>
      </c>
      <c r="B964" s="87"/>
      <c r="C964" s="87"/>
      <c r="D964" s="87"/>
      <c r="E964" s="87"/>
      <c r="F964" s="87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T964" s="81"/>
      <c r="U964" s="114"/>
      <c r="V964" s="114"/>
      <c r="W964" s="114"/>
      <c r="X964" s="114"/>
      <c r="Y964" s="114"/>
      <c r="Z964" s="114"/>
      <c r="DR964" s="81"/>
    </row>
    <row r="965" spans="1:122" x14ac:dyDescent="0.2">
      <c r="A965" s="90">
        <v>957</v>
      </c>
      <c r="B965" s="87"/>
      <c r="C965" s="87"/>
      <c r="D965" s="87"/>
      <c r="E965" s="87"/>
      <c r="F965" s="87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T965" s="81"/>
      <c r="U965" s="114"/>
      <c r="V965" s="114"/>
      <c r="W965" s="114"/>
      <c r="X965" s="114"/>
      <c r="Y965" s="114"/>
      <c r="Z965" s="114"/>
      <c r="DR965" s="81"/>
    </row>
    <row r="966" spans="1:122" x14ac:dyDescent="0.2">
      <c r="A966" s="90">
        <v>958</v>
      </c>
      <c r="B966" s="87"/>
      <c r="C966" s="87"/>
      <c r="D966" s="87"/>
      <c r="E966" s="87"/>
      <c r="F966" s="87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T966" s="81"/>
      <c r="U966" s="114"/>
      <c r="V966" s="114"/>
      <c r="W966" s="114"/>
      <c r="X966" s="114"/>
      <c r="Y966" s="114"/>
      <c r="Z966" s="114"/>
      <c r="DR966" s="81"/>
    </row>
    <row r="967" spans="1:122" x14ac:dyDescent="0.2">
      <c r="A967" s="90">
        <v>959</v>
      </c>
      <c r="B967" s="87"/>
      <c r="C967" s="87"/>
      <c r="D967" s="87"/>
      <c r="E967" s="87"/>
      <c r="F967" s="87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T967" s="81"/>
      <c r="U967" s="114"/>
      <c r="V967" s="114"/>
      <c r="W967" s="114"/>
      <c r="X967" s="114"/>
      <c r="Y967" s="114"/>
      <c r="Z967" s="114"/>
      <c r="DR967" s="81"/>
    </row>
    <row r="968" spans="1:122" x14ac:dyDescent="0.2">
      <c r="A968" s="90">
        <v>960</v>
      </c>
      <c r="B968" s="87"/>
      <c r="C968" s="87"/>
      <c r="D968" s="87"/>
      <c r="E968" s="87"/>
      <c r="F968" s="87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T968" s="81"/>
      <c r="U968" s="114"/>
      <c r="V968" s="114"/>
      <c r="W968" s="114"/>
      <c r="X968" s="114"/>
      <c r="Y968" s="114"/>
      <c r="Z968" s="114"/>
      <c r="DR968" s="81"/>
    </row>
    <row r="969" spans="1:122" x14ac:dyDescent="0.2">
      <c r="A969" s="90">
        <v>961</v>
      </c>
      <c r="B969" s="87"/>
      <c r="C969" s="87"/>
      <c r="D969" s="87"/>
      <c r="E969" s="87"/>
      <c r="F969" s="87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T969" s="81"/>
      <c r="U969" s="114"/>
      <c r="V969" s="114"/>
      <c r="W969" s="114"/>
      <c r="X969" s="114"/>
      <c r="Y969" s="114"/>
      <c r="Z969" s="114"/>
      <c r="DR969" s="81"/>
    </row>
    <row r="970" spans="1:122" x14ac:dyDescent="0.2">
      <c r="A970" s="90">
        <v>962</v>
      </c>
      <c r="B970" s="87"/>
      <c r="C970" s="87"/>
      <c r="D970" s="87"/>
      <c r="E970" s="87"/>
      <c r="F970" s="87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T970" s="81"/>
      <c r="U970" s="114"/>
      <c r="V970" s="114"/>
      <c r="W970" s="114"/>
      <c r="X970" s="114"/>
      <c r="Y970" s="114"/>
      <c r="Z970" s="114"/>
      <c r="DR970" s="81"/>
    </row>
    <row r="971" spans="1:122" x14ac:dyDescent="0.2">
      <c r="A971" s="90">
        <v>963</v>
      </c>
      <c r="B971" s="87"/>
      <c r="C971" s="87"/>
      <c r="D971" s="87"/>
      <c r="E971" s="87"/>
      <c r="F971" s="87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T971" s="81"/>
      <c r="U971" s="114"/>
      <c r="V971" s="114"/>
      <c r="W971" s="114"/>
      <c r="X971" s="114"/>
      <c r="Y971" s="114"/>
      <c r="Z971" s="114"/>
      <c r="DR971" s="81"/>
    </row>
    <row r="972" spans="1:122" x14ac:dyDescent="0.2">
      <c r="A972" s="90">
        <v>964</v>
      </c>
      <c r="B972" s="87"/>
      <c r="C972" s="87"/>
      <c r="D972" s="87"/>
      <c r="E972" s="87"/>
      <c r="F972" s="87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T972" s="81"/>
      <c r="U972" s="114"/>
      <c r="V972" s="114"/>
      <c r="W972" s="114"/>
      <c r="X972" s="114"/>
      <c r="Y972" s="114"/>
      <c r="Z972" s="114"/>
      <c r="DR972" s="81"/>
    </row>
    <row r="973" spans="1:122" x14ac:dyDescent="0.2">
      <c r="A973" s="90">
        <v>965</v>
      </c>
      <c r="B973" s="87"/>
      <c r="C973" s="87"/>
      <c r="D973" s="87"/>
      <c r="E973" s="87"/>
      <c r="F973" s="87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T973" s="81"/>
      <c r="U973" s="114"/>
      <c r="V973" s="114"/>
      <c r="W973" s="114"/>
      <c r="X973" s="114"/>
      <c r="Y973" s="114"/>
      <c r="Z973" s="114"/>
      <c r="DR973" s="81"/>
    </row>
    <row r="974" spans="1:122" x14ac:dyDescent="0.2">
      <c r="A974" s="90">
        <v>966</v>
      </c>
      <c r="B974" s="87"/>
      <c r="C974" s="87"/>
      <c r="D974" s="87"/>
      <c r="E974" s="87"/>
      <c r="F974" s="87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T974" s="81"/>
      <c r="U974" s="114"/>
      <c r="V974" s="114"/>
      <c r="W974" s="114"/>
      <c r="X974" s="114"/>
      <c r="Y974" s="114"/>
      <c r="Z974" s="114"/>
      <c r="DR974" s="81"/>
    </row>
    <row r="975" spans="1:122" x14ac:dyDescent="0.2">
      <c r="A975" s="90">
        <v>967</v>
      </c>
      <c r="B975" s="87"/>
      <c r="C975" s="87"/>
      <c r="D975" s="87"/>
      <c r="E975" s="87"/>
      <c r="F975" s="87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T975" s="81"/>
      <c r="U975" s="114"/>
      <c r="V975" s="114"/>
      <c r="W975" s="114"/>
      <c r="X975" s="114"/>
      <c r="Y975" s="114"/>
      <c r="Z975" s="114"/>
      <c r="DR975" s="81"/>
    </row>
    <row r="976" spans="1:122" x14ac:dyDescent="0.2">
      <c r="A976" s="90">
        <v>968</v>
      </c>
      <c r="B976" s="87"/>
      <c r="C976" s="87"/>
      <c r="D976" s="87"/>
      <c r="E976" s="87"/>
      <c r="F976" s="87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T976" s="81"/>
      <c r="U976" s="114"/>
      <c r="V976" s="114"/>
      <c r="W976" s="114"/>
      <c r="X976" s="114"/>
      <c r="Y976" s="114"/>
      <c r="Z976" s="114"/>
      <c r="DR976" s="81"/>
    </row>
    <row r="977" spans="1:122" x14ac:dyDescent="0.2">
      <c r="A977" s="90">
        <v>969</v>
      </c>
      <c r="B977" s="87"/>
      <c r="C977" s="87"/>
      <c r="D977" s="87"/>
      <c r="E977" s="87"/>
      <c r="F977" s="87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T977" s="81"/>
      <c r="U977" s="114"/>
      <c r="V977" s="114"/>
      <c r="W977" s="114"/>
      <c r="X977" s="114"/>
      <c r="Y977" s="114"/>
      <c r="Z977" s="114"/>
      <c r="DR977" s="81"/>
    </row>
    <row r="978" spans="1:122" x14ac:dyDescent="0.2">
      <c r="A978" s="90">
        <v>970</v>
      </c>
      <c r="B978" s="87"/>
      <c r="C978" s="87"/>
      <c r="D978" s="87"/>
      <c r="E978" s="87"/>
      <c r="F978" s="87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T978" s="81"/>
      <c r="U978" s="114"/>
      <c r="V978" s="114"/>
      <c r="W978" s="114"/>
      <c r="X978" s="114"/>
      <c r="Y978" s="114"/>
      <c r="Z978" s="114"/>
      <c r="DR978" s="81"/>
    </row>
    <row r="979" spans="1:122" x14ac:dyDescent="0.2">
      <c r="A979" s="90">
        <v>971</v>
      </c>
      <c r="B979" s="87"/>
      <c r="C979" s="87"/>
      <c r="D979" s="87"/>
      <c r="E979" s="87"/>
      <c r="F979" s="87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T979" s="81"/>
      <c r="U979" s="114"/>
      <c r="V979" s="114"/>
      <c r="W979" s="114"/>
      <c r="X979" s="114"/>
      <c r="Y979" s="114"/>
      <c r="Z979" s="114"/>
      <c r="DR979" s="81"/>
    </row>
    <row r="980" spans="1:122" x14ac:dyDescent="0.2">
      <c r="A980" s="90">
        <v>972</v>
      </c>
      <c r="B980" s="87"/>
      <c r="C980" s="87"/>
      <c r="D980" s="87"/>
      <c r="E980" s="87"/>
      <c r="F980" s="87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T980" s="81"/>
      <c r="U980" s="114"/>
      <c r="V980" s="114"/>
      <c r="W980" s="114"/>
      <c r="X980" s="114"/>
      <c r="Y980" s="114"/>
      <c r="Z980" s="114"/>
      <c r="DR980" s="81"/>
    </row>
    <row r="981" spans="1:122" x14ac:dyDescent="0.2">
      <c r="A981" s="90">
        <v>973</v>
      </c>
      <c r="B981" s="87"/>
      <c r="C981" s="87"/>
      <c r="D981" s="87"/>
      <c r="E981" s="87"/>
      <c r="F981" s="87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T981" s="81"/>
      <c r="U981" s="114"/>
      <c r="V981" s="114"/>
      <c r="W981" s="114"/>
      <c r="X981" s="114"/>
      <c r="Y981" s="114"/>
      <c r="Z981" s="114"/>
      <c r="DR981" s="81"/>
    </row>
    <row r="982" spans="1:122" x14ac:dyDescent="0.2">
      <c r="A982" s="90">
        <v>974</v>
      </c>
      <c r="B982" s="87"/>
      <c r="C982" s="87"/>
      <c r="D982" s="87"/>
      <c r="E982" s="87"/>
      <c r="F982" s="87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T982" s="81"/>
      <c r="U982" s="114"/>
      <c r="V982" s="114"/>
      <c r="W982" s="114"/>
      <c r="X982" s="114"/>
      <c r="Y982" s="114"/>
      <c r="Z982" s="114"/>
      <c r="DR982" s="81"/>
    </row>
    <row r="983" spans="1:122" x14ac:dyDescent="0.2">
      <c r="A983" s="90">
        <v>975</v>
      </c>
      <c r="B983" s="87"/>
      <c r="C983" s="87"/>
      <c r="D983" s="87"/>
      <c r="E983" s="87"/>
      <c r="F983" s="87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T983" s="81"/>
      <c r="U983" s="114"/>
      <c r="V983" s="114"/>
      <c r="W983" s="114"/>
      <c r="X983" s="114"/>
      <c r="Y983" s="114"/>
      <c r="Z983" s="114"/>
      <c r="DR983" s="81"/>
    </row>
    <row r="984" spans="1:122" x14ac:dyDescent="0.2">
      <c r="A984" s="90">
        <v>976</v>
      </c>
      <c r="B984" s="87"/>
      <c r="C984" s="87"/>
      <c r="D984" s="87"/>
      <c r="E984" s="87"/>
      <c r="F984" s="87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T984" s="81"/>
      <c r="U984" s="114"/>
      <c r="V984" s="114"/>
      <c r="W984" s="114"/>
      <c r="X984" s="114"/>
      <c r="Y984" s="114"/>
      <c r="Z984" s="114"/>
      <c r="DR984" s="81"/>
    </row>
    <row r="985" spans="1:122" x14ac:dyDescent="0.2">
      <c r="A985" s="90">
        <v>977</v>
      </c>
      <c r="B985" s="87"/>
      <c r="C985" s="87"/>
      <c r="D985" s="87"/>
      <c r="E985" s="87"/>
      <c r="F985" s="87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T985" s="81"/>
      <c r="U985" s="114"/>
      <c r="V985" s="114"/>
      <c r="W985" s="114"/>
      <c r="X985" s="114"/>
      <c r="Y985" s="114"/>
      <c r="Z985" s="114"/>
      <c r="DR985" s="81"/>
    </row>
    <row r="986" spans="1:122" x14ac:dyDescent="0.2">
      <c r="A986" s="90">
        <v>978</v>
      </c>
      <c r="B986" s="87"/>
      <c r="C986" s="87"/>
      <c r="D986" s="87"/>
      <c r="E986" s="87"/>
      <c r="F986" s="87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T986" s="81"/>
      <c r="U986" s="114"/>
      <c r="V986" s="114"/>
      <c r="W986" s="114"/>
      <c r="X986" s="114"/>
      <c r="Y986" s="114"/>
      <c r="Z986" s="114"/>
      <c r="DR986" s="81"/>
    </row>
    <row r="987" spans="1:122" x14ac:dyDescent="0.2">
      <c r="A987" s="90">
        <v>979</v>
      </c>
      <c r="B987" s="87"/>
      <c r="C987" s="87"/>
      <c r="D987" s="87"/>
      <c r="E987" s="87"/>
      <c r="F987" s="87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T987" s="81"/>
      <c r="U987" s="114"/>
      <c r="V987" s="114"/>
      <c r="W987" s="114"/>
      <c r="X987" s="114"/>
      <c r="Y987" s="114"/>
      <c r="Z987" s="114"/>
      <c r="DR987" s="81"/>
    </row>
    <row r="988" spans="1:122" x14ac:dyDescent="0.2">
      <c r="A988" s="90">
        <v>980</v>
      </c>
      <c r="B988" s="87"/>
      <c r="C988" s="87"/>
      <c r="D988" s="87"/>
      <c r="E988" s="87"/>
      <c r="F988" s="87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T988" s="81"/>
      <c r="U988" s="114"/>
      <c r="V988" s="114"/>
      <c r="W988" s="114"/>
      <c r="X988" s="114"/>
      <c r="Y988" s="114"/>
      <c r="Z988" s="114"/>
      <c r="DR988" s="81"/>
    </row>
    <row r="989" spans="1:122" x14ac:dyDescent="0.2">
      <c r="A989" s="90">
        <v>981</v>
      </c>
      <c r="B989" s="87"/>
      <c r="C989" s="87"/>
      <c r="D989" s="87"/>
      <c r="E989" s="87"/>
      <c r="F989" s="87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T989" s="81"/>
      <c r="U989" s="114"/>
      <c r="V989" s="114"/>
      <c r="W989" s="114"/>
      <c r="X989" s="114"/>
      <c r="Y989" s="114"/>
      <c r="Z989" s="114"/>
      <c r="DR989" s="81"/>
    </row>
    <row r="990" spans="1:122" x14ac:dyDescent="0.2">
      <c r="A990" s="90">
        <v>982</v>
      </c>
      <c r="B990" s="87"/>
      <c r="C990" s="87"/>
      <c r="D990" s="87"/>
      <c r="E990" s="87"/>
      <c r="F990" s="87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T990" s="81"/>
      <c r="U990" s="114"/>
      <c r="V990" s="114"/>
      <c r="W990" s="114"/>
      <c r="X990" s="114"/>
      <c r="Y990" s="114"/>
      <c r="Z990" s="114"/>
      <c r="DR990" s="81"/>
    </row>
    <row r="991" spans="1:122" x14ac:dyDescent="0.2">
      <c r="A991" s="90">
        <v>983</v>
      </c>
      <c r="B991" s="87"/>
      <c r="C991" s="87"/>
      <c r="D991" s="87"/>
      <c r="E991" s="87"/>
      <c r="F991" s="87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T991" s="81"/>
      <c r="U991" s="114"/>
      <c r="V991" s="114"/>
      <c r="W991" s="114"/>
      <c r="X991" s="114"/>
      <c r="Y991" s="114"/>
      <c r="Z991" s="114"/>
      <c r="DR991" s="81"/>
    </row>
    <row r="992" spans="1:122" x14ac:dyDescent="0.2">
      <c r="A992" s="90">
        <v>984</v>
      </c>
      <c r="B992" s="87"/>
      <c r="C992" s="87"/>
      <c r="D992" s="87"/>
      <c r="E992" s="87"/>
      <c r="F992" s="87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T992" s="81"/>
      <c r="U992" s="114"/>
      <c r="V992" s="114"/>
      <c r="W992" s="114"/>
      <c r="X992" s="114"/>
      <c r="Y992" s="114"/>
      <c r="Z992" s="114"/>
      <c r="DR992" s="81"/>
    </row>
    <row r="993" spans="1:122" x14ac:dyDescent="0.2">
      <c r="A993" s="90">
        <v>985</v>
      </c>
      <c r="B993" s="87"/>
      <c r="C993" s="87"/>
      <c r="D993" s="87"/>
      <c r="E993" s="87"/>
      <c r="F993" s="87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T993" s="81"/>
      <c r="U993" s="114"/>
      <c r="V993" s="114"/>
      <c r="W993" s="114"/>
      <c r="X993" s="114"/>
      <c r="Y993" s="114"/>
      <c r="Z993" s="114"/>
      <c r="DR993" s="81"/>
    </row>
    <row r="994" spans="1:122" x14ac:dyDescent="0.2">
      <c r="A994" s="90">
        <v>986</v>
      </c>
      <c r="B994" s="87"/>
      <c r="C994" s="87"/>
      <c r="D994" s="87"/>
      <c r="E994" s="87"/>
      <c r="F994" s="87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T994" s="81"/>
      <c r="U994" s="114"/>
      <c r="V994" s="114"/>
      <c r="W994" s="114"/>
      <c r="X994" s="114"/>
      <c r="Y994" s="114"/>
      <c r="Z994" s="114"/>
      <c r="DR994" s="81"/>
    </row>
    <row r="995" spans="1:122" x14ac:dyDescent="0.2">
      <c r="A995" s="90">
        <v>987</v>
      </c>
      <c r="B995" s="87"/>
      <c r="C995" s="87"/>
      <c r="D995" s="87"/>
      <c r="E995" s="87"/>
      <c r="F995" s="87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T995" s="81"/>
      <c r="U995" s="114"/>
      <c r="V995" s="114"/>
      <c r="W995" s="114"/>
      <c r="X995" s="114"/>
      <c r="Y995" s="114"/>
      <c r="Z995" s="114"/>
      <c r="DR995" s="81"/>
    </row>
    <row r="996" spans="1:122" x14ac:dyDescent="0.2">
      <c r="A996" s="90">
        <v>988</v>
      </c>
      <c r="B996" s="87"/>
      <c r="C996" s="87"/>
      <c r="D996" s="87"/>
      <c r="E996" s="87"/>
      <c r="F996" s="87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T996" s="81"/>
      <c r="U996" s="114"/>
      <c r="V996" s="114"/>
      <c r="W996" s="114"/>
      <c r="X996" s="114"/>
      <c r="Y996" s="114"/>
      <c r="Z996" s="114"/>
      <c r="DR996" s="81"/>
    </row>
    <row r="997" spans="1:122" x14ac:dyDescent="0.2">
      <c r="A997" s="90">
        <v>989</v>
      </c>
      <c r="B997" s="87"/>
      <c r="C997" s="87"/>
      <c r="D997" s="87"/>
      <c r="E997" s="87"/>
      <c r="F997" s="87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T997" s="81"/>
      <c r="U997" s="114"/>
      <c r="V997" s="114"/>
      <c r="W997" s="114"/>
      <c r="X997" s="114"/>
      <c r="Y997" s="114"/>
      <c r="Z997" s="114"/>
      <c r="DR997" s="81"/>
    </row>
    <row r="998" spans="1:122" x14ac:dyDescent="0.2">
      <c r="A998" s="90">
        <v>990</v>
      </c>
      <c r="B998" s="87"/>
      <c r="C998" s="87"/>
      <c r="D998" s="87"/>
      <c r="E998" s="87"/>
      <c r="F998" s="87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T998" s="81"/>
      <c r="U998" s="114"/>
      <c r="V998" s="114"/>
      <c r="W998" s="114"/>
      <c r="X998" s="114"/>
      <c r="Y998" s="114"/>
      <c r="Z998" s="114"/>
      <c r="DR998" s="81"/>
    </row>
    <row r="999" spans="1:122" x14ac:dyDescent="0.2">
      <c r="A999" s="90">
        <v>991</v>
      </c>
      <c r="B999" s="87"/>
      <c r="C999" s="87"/>
      <c r="D999" s="87"/>
      <c r="E999" s="87"/>
      <c r="F999" s="87"/>
      <c r="G999" s="81"/>
      <c r="H999" s="81"/>
      <c r="I999" s="81"/>
      <c r="J999" s="81"/>
      <c r="K999" s="81"/>
      <c r="L999" s="81"/>
      <c r="M999" s="81"/>
      <c r="N999" s="81"/>
      <c r="O999" s="81"/>
      <c r="P999" s="81"/>
      <c r="Q999" s="81"/>
      <c r="R999" s="81"/>
      <c r="T999" s="81"/>
      <c r="U999" s="114"/>
      <c r="V999" s="114"/>
      <c r="W999" s="114"/>
      <c r="X999" s="114"/>
      <c r="Y999" s="114"/>
      <c r="Z999" s="114"/>
      <c r="DR999" s="81"/>
    </row>
    <row r="1000" spans="1:122" x14ac:dyDescent="0.2">
      <c r="A1000" s="90">
        <v>992</v>
      </c>
      <c r="B1000" s="87"/>
      <c r="C1000" s="87"/>
      <c r="D1000" s="87"/>
      <c r="E1000" s="87"/>
      <c r="F1000" s="87"/>
      <c r="G1000" s="81"/>
      <c r="H1000" s="81"/>
      <c r="I1000" s="81"/>
      <c r="J1000" s="81"/>
      <c r="K1000" s="81"/>
      <c r="L1000" s="81"/>
      <c r="M1000" s="81"/>
      <c r="N1000" s="81"/>
      <c r="O1000" s="81"/>
      <c r="P1000" s="81"/>
      <c r="Q1000" s="81"/>
      <c r="R1000" s="81"/>
      <c r="T1000" s="81"/>
      <c r="U1000" s="114"/>
      <c r="V1000" s="114"/>
      <c r="W1000" s="114"/>
      <c r="X1000" s="114"/>
      <c r="Y1000" s="114"/>
      <c r="Z1000" s="114"/>
      <c r="DR1000" s="81"/>
    </row>
    <row r="1001" spans="1:122" x14ac:dyDescent="0.2">
      <c r="A1001" s="90">
        <v>993</v>
      </c>
      <c r="B1001" s="87"/>
      <c r="C1001" s="87"/>
      <c r="D1001" s="87"/>
      <c r="E1001" s="87"/>
      <c r="F1001" s="87"/>
      <c r="G1001" s="81"/>
      <c r="H1001" s="81"/>
      <c r="I1001" s="81"/>
      <c r="J1001" s="81"/>
      <c r="K1001" s="81"/>
      <c r="L1001" s="81"/>
      <c r="M1001" s="81"/>
      <c r="N1001" s="81"/>
      <c r="O1001" s="81"/>
      <c r="P1001" s="81"/>
      <c r="Q1001" s="81"/>
      <c r="R1001" s="81"/>
      <c r="T1001" s="81"/>
      <c r="U1001" s="114"/>
      <c r="V1001" s="114"/>
      <c r="W1001" s="114"/>
      <c r="X1001" s="114"/>
      <c r="Y1001" s="114"/>
      <c r="Z1001" s="114"/>
      <c r="DR1001" s="81"/>
    </row>
    <row r="1002" spans="1:122" x14ac:dyDescent="0.2">
      <c r="A1002" s="90">
        <v>994</v>
      </c>
      <c r="B1002" s="87"/>
      <c r="C1002" s="87"/>
      <c r="D1002" s="87"/>
      <c r="E1002" s="87"/>
      <c r="F1002" s="87"/>
      <c r="G1002" s="81"/>
      <c r="H1002" s="81"/>
      <c r="I1002" s="81"/>
      <c r="J1002" s="81"/>
      <c r="K1002" s="81"/>
      <c r="L1002" s="81"/>
      <c r="M1002" s="81"/>
      <c r="N1002" s="81"/>
      <c r="O1002" s="81"/>
      <c r="P1002" s="81"/>
      <c r="Q1002" s="81"/>
      <c r="R1002" s="81"/>
      <c r="T1002" s="81"/>
      <c r="U1002" s="114"/>
      <c r="V1002" s="114"/>
      <c r="W1002" s="114"/>
      <c r="X1002" s="114"/>
      <c r="Y1002" s="114"/>
      <c r="Z1002" s="114"/>
      <c r="DR1002" s="81"/>
    </row>
    <row r="1003" spans="1:122" x14ac:dyDescent="0.2">
      <c r="A1003" s="90">
        <v>995</v>
      </c>
      <c r="B1003" s="87"/>
      <c r="C1003" s="87"/>
      <c r="D1003" s="87"/>
      <c r="E1003" s="87"/>
      <c r="F1003" s="87"/>
      <c r="G1003" s="81"/>
      <c r="H1003" s="81"/>
      <c r="I1003" s="81"/>
      <c r="J1003" s="81"/>
      <c r="K1003" s="81"/>
      <c r="L1003" s="81"/>
      <c r="M1003" s="81"/>
      <c r="N1003" s="81"/>
      <c r="O1003" s="81"/>
      <c r="P1003" s="81"/>
      <c r="Q1003" s="81"/>
      <c r="R1003" s="81"/>
      <c r="T1003" s="81"/>
      <c r="U1003" s="114"/>
      <c r="V1003" s="114"/>
      <c r="W1003" s="114"/>
      <c r="X1003" s="114"/>
      <c r="Y1003" s="114"/>
      <c r="Z1003" s="114"/>
      <c r="DR1003" s="81"/>
    </row>
    <row r="1004" spans="1:122" x14ac:dyDescent="0.2">
      <c r="A1004" s="90">
        <v>996</v>
      </c>
      <c r="B1004" s="87"/>
      <c r="C1004" s="87"/>
      <c r="D1004" s="87"/>
      <c r="E1004" s="87"/>
      <c r="F1004" s="87"/>
      <c r="G1004" s="81"/>
      <c r="H1004" s="81"/>
      <c r="I1004" s="81"/>
      <c r="J1004" s="81"/>
      <c r="K1004" s="81"/>
      <c r="L1004" s="81"/>
      <c r="M1004" s="81"/>
      <c r="N1004" s="81"/>
      <c r="O1004" s="81"/>
      <c r="P1004" s="81"/>
      <c r="Q1004" s="81"/>
      <c r="R1004" s="81"/>
      <c r="T1004" s="81"/>
      <c r="U1004" s="114"/>
      <c r="V1004" s="114"/>
      <c r="W1004" s="114"/>
      <c r="X1004" s="114"/>
      <c r="Y1004" s="114"/>
      <c r="Z1004" s="114"/>
      <c r="DR1004" s="81"/>
    </row>
    <row r="1005" spans="1:122" x14ac:dyDescent="0.2">
      <c r="A1005" s="90">
        <v>997</v>
      </c>
      <c r="B1005" s="87"/>
      <c r="C1005" s="87"/>
      <c r="D1005" s="87"/>
      <c r="E1005" s="87"/>
      <c r="F1005" s="87"/>
      <c r="G1005" s="81"/>
      <c r="H1005" s="81"/>
      <c r="I1005" s="81"/>
      <c r="J1005" s="81"/>
      <c r="K1005" s="81"/>
      <c r="L1005" s="81"/>
      <c r="M1005" s="81"/>
      <c r="N1005" s="81"/>
      <c r="O1005" s="81"/>
      <c r="P1005" s="81"/>
      <c r="Q1005" s="81"/>
      <c r="R1005" s="81"/>
      <c r="T1005" s="81"/>
      <c r="U1005" s="114"/>
      <c r="V1005" s="114"/>
      <c r="W1005" s="114"/>
      <c r="X1005" s="114"/>
      <c r="Y1005" s="114"/>
      <c r="Z1005" s="114"/>
      <c r="DR1005" s="81"/>
    </row>
    <row r="1006" spans="1:122" x14ac:dyDescent="0.2">
      <c r="A1006" s="90">
        <v>998</v>
      </c>
      <c r="B1006" s="87"/>
      <c r="C1006" s="87"/>
      <c r="D1006" s="87"/>
      <c r="E1006" s="87"/>
      <c r="F1006" s="87"/>
      <c r="G1006" s="81"/>
      <c r="H1006" s="81"/>
      <c r="I1006" s="81"/>
      <c r="J1006" s="81"/>
      <c r="K1006" s="81"/>
      <c r="L1006" s="81"/>
      <c r="M1006" s="81"/>
      <c r="N1006" s="81"/>
      <c r="O1006" s="81"/>
      <c r="P1006" s="81"/>
      <c r="Q1006" s="81"/>
      <c r="R1006" s="81"/>
      <c r="T1006" s="81"/>
      <c r="U1006" s="114"/>
      <c r="V1006" s="114"/>
      <c r="W1006" s="114"/>
      <c r="X1006" s="114"/>
      <c r="Y1006" s="114"/>
      <c r="Z1006" s="114"/>
      <c r="DR1006" s="81"/>
    </row>
    <row r="1007" spans="1:122" x14ac:dyDescent="0.2">
      <c r="A1007" s="90">
        <v>999</v>
      </c>
      <c r="B1007" s="87"/>
      <c r="C1007" s="87"/>
      <c r="D1007" s="87"/>
      <c r="E1007" s="87"/>
      <c r="F1007" s="87"/>
      <c r="G1007" s="81"/>
      <c r="H1007" s="81"/>
      <c r="I1007" s="81"/>
      <c r="J1007" s="81"/>
      <c r="K1007" s="81"/>
      <c r="L1007" s="81"/>
      <c r="M1007" s="81"/>
      <c r="N1007" s="81"/>
      <c r="O1007" s="81"/>
      <c r="P1007" s="81"/>
      <c r="Q1007" s="81"/>
      <c r="R1007" s="81"/>
      <c r="T1007" s="81"/>
      <c r="U1007" s="114"/>
      <c r="V1007" s="114"/>
      <c r="W1007" s="114"/>
      <c r="X1007" s="114"/>
      <c r="Y1007" s="114"/>
      <c r="Z1007" s="114"/>
      <c r="DR1007" s="81"/>
    </row>
    <row r="1008" spans="1:122" x14ac:dyDescent="0.2">
      <c r="A1008" s="90">
        <v>1000</v>
      </c>
      <c r="B1008" s="87"/>
      <c r="C1008" s="87"/>
      <c r="D1008" s="87"/>
      <c r="E1008" s="87"/>
      <c r="F1008" s="87"/>
      <c r="G1008" s="81"/>
      <c r="H1008" s="81"/>
      <c r="I1008" s="81"/>
      <c r="J1008" s="81"/>
      <c r="K1008" s="81"/>
      <c r="L1008" s="81"/>
      <c r="M1008" s="81"/>
      <c r="N1008" s="81"/>
      <c r="O1008" s="81"/>
      <c r="P1008" s="81"/>
      <c r="Q1008" s="81"/>
      <c r="R1008" s="81"/>
      <c r="T1008" s="81"/>
      <c r="U1008" s="114"/>
      <c r="V1008" s="114"/>
      <c r="W1008" s="114"/>
      <c r="X1008" s="114"/>
      <c r="Y1008" s="114"/>
      <c r="Z1008" s="114"/>
      <c r="DR1008" s="81"/>
    </row>
    <row r="1009" spans="1:122" x14ac:dyDescent="0.2">
      <c r="A1009" s="116"/>
      <c r="B1009" s="117"/>
      <c r="C1009" s="117"/>
      <c r="D1009" s="117"/>
      <c r="E1009" s="117"/>
      <c r="F1009" s="117"/>
      <c r="G1009" s="81"/>
      <c r="H1009" s="81"/>
      <c r="I1009" s="81"/>
      <c r="J1009" s="81"/>
      <c r="K1009" s="81"/>
      <c r="L1009" s="81"/>
      <c r="M1009" s="81"/>
      <c r="N1009" s="81"/>
      <c r="O1009" s="81"/>
      <c r="P1009" s="81"/>
      <c r="Q1009" s="81"/>
      <c r="R1009" s="81"/>
      <c r="T1009" s="81"/>
      <c r="U1009" s="114"/>
      <c r="V1009" s="114"/>
      <c r="W1009" s="114"/>
      <c r="X1009" s="114"/>
      <c r="Y1009" s="114"/>
      <c r="Z1009" s="114"/>
      <c r="DR1009" s="81"/>
    </row>
    <row r="1010" spans="1:122" s="81" customFormat="1" x14ac:dyDescent="0.2">
      <c r="A1010" s="116"/>
      <c r="B1010" s="117"/>
      <c r="C1010" s="117"/>
      <c r="D1010" s="117"/>
      <c r="E1010" s="117"/>
      <c r="F1010" s="117"/>
      <c r="U1010" s="114"/>
      <c r="V1010" s="114"/>
      <c r="W1010" s="114"/>
      <c r="X1010" s="114"/>
      <c r="Y1010" s="114"/>
      <c r="Z1010" s="114"/>
      <c r="AA1010" s="74"/>
      <c r="AB1010" s="378"/>
      <c r="AC1010" s="74"/>
      <c r="AD1010" s="74"/>
      <c r="AE1010" s="74"/>
      <c r="AF1010" s="74"/>
      <c r="AG1010" s="74"/>
      <c r="AH1010" s="74"/>
      <c r="AI1010" s="74"/>
      <c r="AJ1010" s="74"/>
      <c r="AK1010" s="74"/>
      <c r="AL1010" s="74"/>
      <c r="AM1010" s="74"/>
      <c r="AN1010" s="74"/>
      <c r="AO1010" s="378"/>
      <c r="AP1010" s="378"/>
      <c r="AQ1010" s="378"/>
      <c r="AR1010" s="378"/>
      <c r="AS1010" s="378"/>
      <c r="AT1010" s="74"/>
      <c r="AU1010" s="74"/>
      <c r="AV1010" s="74"/>
      <c r="AW1010" s="74"/>
      <c r="AX1010" s="75"/>
      <c r="AY1010" s="75"/>
      <c r="AZ1010" s="76"/>
      <c r="BA1010" s="76"/>
      <c r="BB1010" s="76"/>
      <c r="BC1010" s="76"/>
      <c r="BD1010" s="75"/>
      <c r="BE1010" s="75"/>
      <c r="BF1010" s="75"/>
      <c r="BG1010" s="75"/>
      <c r="BH1010" s="75"/>
      <c r="BI1010" s="75"/>
      <c r="BJ1010" s="75"/>
      <c r="BK1010" s="75"/>
      <c r="BL1010" s="75"/>
      <c r="BM1010" s="75"/>
      <c r="BN1010" s="75"/>
      <c r="BO1010" s="75"/>
      <c r="BP1010" s="75"/>
      <c r="BQ1010" s="75"/>
      <c r="BR1010" s="75"/>
      <c r="BS1010" s="75"/>
      <c r="BT1010" s="75"/>
      <c r="BU1010" s="75"/>
      <c r="BV1010" s="75"/>
      <c r="BW1010" s="75"/>
      <c r="BX1010" s="75"/>
      <c r="BY1010" s="75"/>
      <c r="BZ1010" s="75"/>
      <c r="CA1010" s="75"/>
      <c r="CB1010" s="75"/>
      <c r="CC1010" s="75"/>
      <c r="CD1010" s="75"/>
      <c r="CE1010" s="75"/>
      <c r="CF1010" s="75"/>
      <c r="CG1010" s="75"/>
      <c r="CH1010" s="75"/>
      <c r="CI1010" s="75"/>
      <c r="CJ1010" s="75"/>
      <c r="CK1010" s="75"/>
      <c r="CL1010" s="75"/>
      <c r="CM1010" s="75"/>
      <c r="CN1010" s="75"/>
      <c r="CO1010" s="75"/>
      <c r="CP1010" s="75"/>
      <c r="CQ1010" s="75"/>
      <c r="CR1010" s="75"/>
      <c r="CS1010" s="75"/>
      <c r="CT1010" s="75"/>
      <c r="CU1010" s="75"/>
      <c r="CV1010" s="75"/>
      <c r="CW1010" s="75"/>
      <c r="CX1010" s="75"/>
      <c r="CY1010" s="75"/>
      <c r="CZ1010" s="75"/>
      <c r="DA1010" s="75"/>
      <c r="DB1010" s="75"/>
      <c r="DC1010" s="75"/>
      <c r="DD1010" s="75"/>
      <c r="DE1010" s="75"/>
      <c r="DF1010" s="75"/>
      <c r="DG1010" s="75"/>
      <c r="DH1010" s="75"/>
      <c r="DI1010" s="75"/>
      <c r="DJ1010" s="75"/>
      <c r="DK1010" s="75"/>
      <c r="DL1010" s="75"/>
      <c r="DM1010" s="75"/>
      <c r="DN1010" s="75"/>
      <c r="DO1010" s="75"/>
      <c r="DP1010" s="75"/>
      <c r="DQ1010" s="75"/>
    </row>
    <row r="1011" spans="1:122" s="81" customFormat="1" x14ac:dyDescent="0.2">
      <c r="A1011" s="116"/>
      <c r="B1011" s="117"/>
      <c r="C1011" s="117"/>
      <c r="D1011" s="117"/>
      <c r="E1011" s="117"/>
      <c r="F1011" s="117"/>
      <c r="U1011" s="114"/>
      <c r="V1011" s="114"/>
      <c r="W1011" s="114"/>
      <c r="X1011" s="114"/>
      <c r="Y1011" s="114"/>
      <c r="Z1011" s="114"/>
      <c r="AA1011" s="74"/>
      <c r="AB1011" s="378"/>
      <c r="AC1011" s="74"/>
      <c r="AD1011" s="74"/>
      <c r="AE1011" s="74"/>
      <c r="AF1011" s="74"/>
      <c r="AG1011" s="74"/>
      <c r="AH1011" s="74"/>
      <c r="AI1011" s="74"/>
      <c r="AJ1011" s="74"/>
      <c r="AK1011" s="74"/>
      <c r="AL1011" s="74"/>
      <c r="AM1011" s="74"/>
      <c r="AN1011" s="74"/>
      <c r="AO1011" s="378"/>
      <c r="AP1011" s="378"/>
      <c r="AQ1011" s="378"/>
      <c r="AR1011" s="378"/>
      <c r="AS1011" s="378"/>
      <c r="AT1011" s="74"/>
      <c r="AU1011" s="74"/>
      <c r="AV1011" s="74"/>
      <c r="AW1011" s="74"/>
      <c r="AX1011" s="75"/>
      <c r="AY1011" s="75"/>
      <c r="AZ1011" s="76"/>
      <c r="BA1011" s="76"/>
      <c r="BB1011" s="76"/>
      <c r="BC1011" s="76"/>
      <c r="BD1011" s="75"/>
      <c r="BE1011" s="75"/>
      <c r="BF1011" s="75"/>
      <c r="BG1011" s="75"/>
      <c r="BH1011" s="75"/>
      <c r="BI1011" s="75"/>
      <c r="BJ1011" s="75"/>
      <c r="BK1011" s="75"/>
      <c r="BL1011" s="75"/>
      <c r="BM1011" s="75"/>
      <c r="BN1011" s="75"/>
      <c r="BO1011" s="75"/>
      <c r="BP1011" s="75"/>
      <c r="BQ1011" s="75"/>
      <c r="BR1011" s="75"/>
      <c r="BS1011" s="75"/>
      <c r="BT1011" s="75"/>
      <c r="BU1011" s="75"/>
      <c r="BV1011" s="75"/>
      <c r="BW1011" s="75"/>
      <c r="BX1011" s="75"/>
      <c r="BY1011" s="75"/>
      <c r="BZ1011" s="75"/>
      <c r="CA1011" s="75"/>
      <c r="CB1011" s="75"/>
      <c r="CC1011" s="75"/>
      <c r="CD1011" s="75"/>
      <c r="CE1011" s="75"/>
      <c r="CF1011" s="75"/>
      <c r="CG1011" s="75"/>
      <c r="CH1011" s="75"/>
      <c r="CI1011" s="75"/>
      <c r="CJ1011" s="75"/>
      <c r="CK1011" s="75"/>
      <c r="CL1011" s="75"/>
      <c r="CM1011" s="75"/>
      <c r="CN1011" s="75"/>
      <c r="CO1011" s="75"/>
      <c r="CP1011" s="75"/>
      <c r="CQ1011" s="75"/>
      <c r="CR1011" s="75"/>
      <c r="CS1011" s="75"/>
      <c r="CT1011" s="75"/>
      <c r="CU1011" s="75"/>
      <c r="CV1011" s="75"/>
      <c r="CW1011" s="75"/>
      <c r="CX1011" s="75"/>
      <c r="CY1011" s="75"/>
      <c r="CZ1011" s="75"/>
      <c r="DA1011" s="75"/>
      <c r="DB1011" s="75"/>
      <c r="DC1011" s="75"/>
      <c r="DD1011" s="75"/>
      <c r="DE1011" s="75"/>
      <c r="DF1011" s="75"/>
      <c r="DG1011" s="75"/>
      <c r="DH1011" s="75"/>
      <c r="DI1011" s="75"/>
      <c r="DJ1011" s="75"/>
      <c r="DK1011" s="75"/>
      <c r="DL1011" s="75"/>
      <c r="DM1011" s="75"/>
      <c r="DN1011" s="75"/>
      <c r="DO1011" s="75"/>
      <c r="DP1011" s="75"/>
      <c r="DQ1011" s="75"/>
    </row>
    <row r="1012" spans="1:122" s="81" customFormat="1" x14ac:dyDescent="0.2">
      <c r="A1012" s="116"/>
      <c r="B1012" s="117"/>
      <c r="C1012" s="117"/>
      <c r="D1012" s="117"/>
      <c r="E1012" s="117"/>
      <c r="F1012" s="117"/>
      <c r="U1012" s="114"/>
      <c r="V1012" s="114"/>
      <c r="W1012" s="114"/>
      <c r="X1012" s="114"/>
      <c r="Y1012" s="114"/>
      <c r="Z1012" s="114"/>
      <c r="AA1012" s="74"/>
      <c r="AB1012" s="378"/>
      <c r="AC1012" s="74"/>
      <c r="AD1012" s="74"/>
      <c r="AE1012" s="74"/>
      <c r="AF1012" s="74"/>
      <c r="AG1012" s="74"/>
      <c r="AH1012" s="74"/>
      <c r="AI1012" s="74"/>
      <c r="AJ1012" s="74"/>
      <c r="AK1012" s="74"/>
      <c r="AL1012" s="74"/>
      <c r="AM1012" s="74"/>
      <c r="AN1012" s="74"/>
      <c r="AO1012" s="378"/>
      <c r="AP1012" s="378"/>
      <c r="AQ1012" s="378"/>
      <c r="AR1012" s="378"/>
      <c r="AS1012" s="378"/>
      <c r="AT1012" s="74"/>
      <c r="AU1012" s="74"/>
      <c r="AV1012" s="74"/>
      <c r="AW1012" s="74"/>
      <c r="AX1012" s="75"/>
      <c r="AY1012" s="75"/>
      <c r="AZ1012" s="76"/>
      <c r="BA1012" s="76"/>
      <c r="BB1012" s="76"/>
      <c r="BC1012" s="76"/>
      <c r="BD1012" s="75"/>
      <c r="BE1012" s="75"/>
      <c r="BF1012" s="75"/>
      <c r="BG1012" s="75"/>
      <c r="BH1012" s="75"/>
      <c r="BI1012" s="75"/>
      <c r="BJ1012" s="75"/>
      <c r="BK1012" s="75"/>
      <c r="BL1012" s="75"/>
      <c r="BM1012" s="75"/>
      <c r="BN1012" s="75"/>
      <c r="BO1012" s="75"/>
      <c r="BP1012" s="75"/>
      <c r="BQ1012" s="75"/>
      <c r="BR1012" s="75"/>
      <c r="BS1012" s="75"/>
      <c r="BT1012" s="75"/>
      <c r="BU1012" s="75"/>
      <c r="BV1012" s="75"/>
      <c r="BW1012" s="75"/>
      <c r="BX1012" s="75"/>
      <c r="BY1012" s="75"/>
      <c r="BZ1012" s="75"/>
      <c r="CA1012" s="75"/>
      <c r="CB1012" s="75"/>
      <c r="CC1012" s="75"/>
      <c r="CD1012" s="75"/>
      <c r="CE1012" s="75"/>
      <c r="CF1012" s="75"/>
      <c r="CG1012" s="75"/>
      <c r="CH1012" s="75"/>
      <c r="CI1012" s="75"/>
      <c r="CJ1012" s="75"/>
      <c r="CK1012" s="75"/>
      <c r="CL1012" s="75"/>
      <c r="CM1012" s="75"/>
      <c r="CN1012" s="75"/>
      <c r="CO1012" s="75"/>
      <c r="CP1012" s="75"/>
      <c r="CQ1012" s="75"/>
      <c r="CR1012" s="75"/>
      <c r="CS1012" s="75"/>
      <c r="CT1012" s="75"/>
      <c r="CU1012" s="75"/>
      <c r="CV1012" s="75"/>
      <c r="CW1012" s="75"/>
      <c r="CX1012" s="75"/>
      <c r="CY1012" s="75"/>
      <c r="CZ1012" s="75"/>
      <c r="DA1012" s="75"/>
      <c r="DB1012" s="75"/>
      <c r="DC1012" s="75"/>
      <c r="DD1012" s="75"/>
      <c r="DE1012" s="75"/>
      <c r="DF1012" s="75"/>
      <c r="DG1012" s="75"/>
      <c r="DH1012" s="75"/>
      <c r="DI1012" s="75"/>
      <c r="DJ1012" s="75"/>
      <c r="DK1012" s="75"/>
      <c r="DL1012" s="75"/>
      <c r="DM1012" s="75"/>
      <c r="DN1012" s="75"/>
      <c r="DO1012" s="75"/>
      <c r="DP1012" s="75"/>
      <c r="DQ1012" s="75"/>
    </row>
    <row r="1013" spans="1:122" s="81" customFormat="1" x14ac:dyDescent="0.2">
      <c r="A1013" s="116"/>
      <c r="B1013" s="117"/>
      <c r="C1013" s="117"/>
      <c r="D1013" s="117"/>
      <c r="E1013" s="117"/>
      <c r="F1013" s="117"/>
      <c r="U1013" s="114"/>
      <c r="V1013" s="114"/>
      <c r="W1013" s="114"/>
      <c r="X1013" s="114"/>
      <c r="Y1013" s="114"/>
      <c r="Z1013" s="114"/>
      <c r="AA1013" s="74"/>
      <c r="AB1013" s="378"/>
      <c r="AC1013" s="74"/>
      <c r="AD1013" s="74"/>
      <c r="AE1013" s="74"/>
      <c r="AF1013" s="74"/>
      <c r="AG1013" s="74"/>
      <c r="AH1013" s="74"/>
      <c r="AI1013" s="74"/>
      <c r="AJ1013" s="74"/>
      <c r="AK1013" s="74"/>
      <c r="AL1013" s="74"/>
      <c r="AM1013" s="74"/>
      <c r="AN1013" s="74"/>
      <c r="AO1013" s="378"/>
      <c r="AP1013" s="378"/>
      <c r="AQ1013" s="378"/>
      <c r="AR1013" s="378"/>
      <c r="AS1013" s="378"/>
      <c r="AT1013" s="74"/>
      <c r="AU1013" s="74"/>
      <c r="AV1013" s="74"/>
      <c r="AW1013" s="74"/>
      <c r="AX1013" s="75"/>
      <c r="AY1013" s="75"/>
      <c r="AZ1013" s="76"/>
      <c r="BA1013" s="76"/>
      <c r="BB1013" s="76"/>
      <c r="BC1013" s="76"/>
      <c r="BD1013" s="75"/>
      <c r="BE1013" s="75"/>
      <c r="BF1013" s="75"/>
      <c r="BG1013" s="75"/>
      <c r="BH1013" s="75"/>
      <c r="BI1013" s="75"/>
      <c r="BJ1013" s="75"/>
      <c r="BK1013" s="75"/>
      <c r="BL1013" s="75"/>
      <c r="BM1013" s="75"/>
      <c r="BN1013" s="75"/>
      <c r="BO1013" s="75"/>
      <c r="BP1013" s="75"/>
      <c r="BQ1013" s="75"/>
      <c r="BR1013" s="75"/>
      <c r="BS1013" s="75"/>
      <c r="BT1013" s="75"/>
      <c r="BU1013" s="75"/>
      <c r="BV1013" s="75"/>
      <c r="BW1013" s="75"/>
      <c r="BX1013" s="75"/>
      <c r="BY1013" s="75"/>
      <c r="BZ1013" s="75"/>
      <c r="CA1013" s="75"/>
      <c r="CB1013" s="75"/>
      <c r="CC1013" s="75"/>
      <c r="CD1013" s="75"/>
      <c r="CE1013" s="75"/>
      <c r="CF1013" s="75"/>
      <c r="CG1013" s="75"/>
      <c r="CH1013" s="75"/>
      <c r="CI1013" s="75"/>
      <c r="CJ1013" s="75"/>
      <c r="CK1013" s="75"/>
      <c r="CL1013" s="75"/>
      <c r="CM1013" s="75"/>
      <c r="CN1013" s="75"/>
      <c r="CO1013" s="75"/>
      <c r="CP1013" s="75"/>
      <c r="CQ1013" s="75"/>
      <c r="CR1013" s="75"/>
      <c r="CS1013" s="75"/>
      <c r="CT1013" s="75"/>
      <c r="CU1013" s="75"/>
      <c r="CV1013" s="75"/>
      <c r="CW1013" s="75"/>
      <c r="CX1013" s="75"/>
      <c r="CY1013" s="75"/>
      <c r="CZ1013" s="75"/>
      <c r="DA1013" s="75"/>
      <c r="DB1013" s="75"/>
      <c r="DC1013" s="75"/>
      <c r="DD1013" s="75"/>
      <c r="DE1013" s="75"/>
      <c r="DF1013" s="75"/>
      <c r="DG1013" s="75"/>
      <c r="DH1013" s="75"/>
      <c r="DI1013" s="75"/>
      <c r="DJ1013" s="75"/>
      <c r="DK1013" s="75"/>
      <c r="DL1013" s="75"/>
      <c r="DM1013" s="75"/>
      <c r="DN1013" s="75"/>
      <c r="DO1013" s="75"/>
      <c r="DP1013" s="75"/>
      <c r="DQ1013" s="75"/>
    </row>
    <row r="1014" spans="1:122" s="81" customFormat="1" x14ac:dyDescent="0.2">
      <c r="A1014" s="116"/>
      <c r="B1014" s="117"/>
      <c r="C1014" s="117"/>
      <c r="D1014" s="117"/>
      <c r="E1014" s="117"/>
      <c r="F1014" s="117"/>
      <c r="U1014" s="114"/>
      <c r="V1014" s="114"/>
      <c r="W1014" s="114"/>
      <c r="X1014" s="114"/>
      <c r="Y1014" s="114"/>
      <c r="Z1014" s="114"/>
      <c r="AA1014" s="74"/>
      <c r="AB1014" s="378"/>
      <c r="AC1014" s="74"/>
      <c r="AD1014" s="74"/>
      <c r="AE1014" s="74"/>
      <c r="AF1014" s="74"/>
      <c r="AG1014" s="74"/>
      <c r="AH1014" s="74"/>
      <c r="AI1014" s="74"/>
      <c r="AJ1014" s="74"/>
      <c r="AK1014" s="74"/>
      <c r="AL1014" s="74"/>
      <c r="AM1014" s="74"/>
      <c r="AN1014" s="74"/>
      <c r="AO1014" s="378"/>
      <c r="AP1014" s="378"/>
      <c r="AQ1014" s="378"/>
      <c r="AR1014" s="378"/>
      <c r="AS1014" s="378"/>
      <c r="AT1014" s="74"/>
      <c r="AU1014" s="74"/>
      <c r="AV1014" s="74"/>
      <c r="AW1014" s="74"/>
      <c r="AX1014" s="75"/>
      <c r="AY1014" s="75"/>
      <c r="AZ1014" s="76"/>
      <c r="BA1014" s="76"/>
      <c r="BB1014" s="76"/>
      <c r="BC1014" s="76"/>
      <c r="BD1014" s="75"/>
      <c r="BE1014" s="75"/>
      <c r="BF1014" s="75"/>
      <c r="BG1014" s="75"/>
      <c r="BH1014" s="75"/>
      <c r="BI1014" s="75"/>
      <c r="BJ1014" s="75"/>
      <c r="BK1014" s="75"/>
      <c r="BL1014" s="75"/>
      <c r="BM1014" s="75"/>
      <c r="BN1014" s="75"/>
      <c r="BO1014" s="75"/>
      <c r="BP1014" s="75"/>
      <c r="BQ1014" s="75"/>
      <c r="BR1014" s="75"/>
      <c r="BS1014" s="75"/>
      <c r="BT1014" s="75"/>
      <c r="BU1014" s="75"/>
      <c r="BV1014" s="75"/>
      <c r="BW1014" s="75"/>
      <c r="BX1014" s="75"/>
      <c r="BY1014" s="75"/>
      <c r="BZ1014" s="75"/>
      <c r="CA1014" s="75"/>
      <c r="CB1014" s="75"/>
      <c r="CC1014" s="75"/>
      <c r="CD1014" s="75"/>
      <c r="CE1014" s="75"/>
      <c r="CF1014" s="75"/>
      <c r="CG1014" s="75"/>
      <c r="CH1014" s="75"/>
      <c r="CI1014" s="75"/>
      <c r="CJ1014" s="75"/>
      <c r="CK1014" s="75"/>
      <c r="CL1014" s="75"/>
      <c r="CM1014" s="75"/>
      <c r="CN1014" s="75"/>
      <c r="CO1014" s="75"/>
      <c r="CP1014" s="75"/>
      <c r="CQ1014" s="75"/>
      <c r="CR1014" s="75"/>
      <c r="CS1014" s="75"/>
      <c r="CT1014" s="75"/>
      <c r="CU1014" s="75"/>
      <c r="CV1014" s="75"/>
      <c r="CW1014" s="75"/>
      <c r="CX1014" s="75"/>
      <c r="CY1014" s="75"/>
      <c r="CZ1014" s="75"/>
      <c r="DA1014" s="75"/>
      <c r="DB1014" s="75"/>
      <c r="DC1014" s="75"/>
      <c r="DD1014" s="75"/>
      <c r="DE1014" s="75"/>
      <c r="DF1014" s="75"/>
      <c r="DG1014" s="75"/>
      <c r="DH1014" s="75"/>
      <c r="DI1014" s="75"/>
      <c r="DJ1014" s="75"/>
      <c r="DK1014" s="75"/>
      <c r="DL1014" s="75"/>
      <c r="DM1014" s="75"/>
      <c r="DN1014" s="75"/>
      <c r="DO1014" s="75"/>
      <c r="DP1014" s="75"/>
      <c r="DQ1014" s="75"/>
    </row>
    <row r="1015" spans="1:122" s="81" customFormat="1" x14ac:dyDescent="0.2">
      <c r="A1015" s="116"/>
      <c r="B1015" s="117"/>
      <c r="C1015" s="117"/>
      <c r="D1015" s="117"/>
      <c r="E1015" s="117"/>
      <c r="F1015" s="117"/>
      <c r="U1015" s="114"/>
      <c r="V1015" s="114"/>
      <c r="W1015" s="114"/>
      <c r="X1015" s="114"/>
      <c r="Y1015" s="114"/>
      <c r="Z1015" s="114"/>
      <c r="AA1015" s="74"/>
      <c r="AB1015" s="378"/>
      <c r="AC1015" s="74"/>
      <c r="AD1015" s="74"/>
      <c r="AE1015" s="74"/>
      <c r="AF1015" s="74"/>
      <c r="AG1015" s="74"/>
      <c r="AH1015" s="74"/>
      <c r="AI1015" s="74"/>
      <c r="AJ1015" s="74"/>
      <c r="AK1015" s="74"/>
      <c r="AL1015" s="74"/>
      <c r="AM1015" s="74"/>
      <c r="AN1015" s="74"/>
      <c r="AO1015" s="378"/>
      <c r="AP1015" s="378"/>
      <c r="AQ1015" s="378"/>
      <c r="AR1015" s="378"/>
      <c r="AS1015" s="378"/>
      <c r="AT1015" s="74"/>
      <c r="AU1015" s="74"/>
      <c r="AV1015" s="74"/>
      <c r="AW1015" s="74"/>
      <c r="AX1015" s="75"/>
      <c r="AY1015" s="75"/>
      <c r="AZ1015" s="76"/>
      <c r="BA1015" s="76"/>
      <c r="BB1015" s="76"/>
      <c r="BC1015" s="76"/>
      <c r="BD1015" s="75"/>
      <c r="BE1015" s="75"/>
      <c r="BF1015" s="75"/>
      <c r="BG1015" s="75"/>
      <c r="BH1015" s="75"/>
      <c r="BI1015" s="75"/>
      <c r="BJ1015" s="75"/>
      <c r="BK1015" s="75"/>
      <c r="BL1015" s="75"/>
      <c r="BM1015" s="75"/>
      <c r="BN1015" s="75"/>
      <c r="BO1015" s="75"/>
      <c r="BP1015" s="75"/>
      <c r="BQ1015" s="75"/>
      <c r="BR1015" s="75"/>
      <c r="BS1015" s="75"/>
      <c r="BT1015" s="75"/>
      <c r="BU1015" s="75"/>
      <c r="BV1015" s="75"/>
      <c r="BW1015" s="75"/>
      <c r="BX1015" s="75"/>
      <c r="BY1015" s="75"/>
      <c r="BZ1015" s="75"/>
      <c r="CA1015" s="75"/>
      <c r="CB1015" s="75"/>
      <c r="CC1015" s="75"/>
      <c r="CD1015" s="75"/>
      <c r="CE1015" s="75"/>
      <c r="CF1015" s="75"/>
      <c r="CG1015" s="75"/>
      <c r="CH1015" s="75"/>
      <c r="CI1015" s="75"/>
      <c r="CJ1015" s="75"/>
      <c r="CK1015" s="75"/>
      <c r="CL1015" s="75"/>
      <c r="CM1015" s="75"/>
      <c r="CN1015" s="75"/>
      <c r="CO1015" s="75"/>
      <c r="CP1015" s="75"/>
      <c r="CQ1015" s="75"/>
      <c r="CR1015" s="75"/>
      <c r="CS1015" s="75"/>
      <c r="CT1015" s="75"/>
      <c r="CU1015" s="75"/>
      <c r="CV1015" s="75"/>
      <c r="CW1015" s="75"/>
      <c r="CX1015" s="75"/>
      <c r="CY1015" s="75"/>
      <c r="CZ1015" s="75"/>
      <c r="DA1015" s="75"/>
      <c r="DB1015" s="75"/>
      <c r="DC1015" s="75"/>
      <c r="DD1015" s="75"/>
      <c r="DE1015" s="75"/>
      <c r="DF1015" s="75"/>
      <c r="DG1015" s="75"/>
      <c r="DH1015" s="75"/>
      <c r="DI1015" s="75"/>
      <c r="DJ1015" s="75"/>
      <c r="DK1015" s="75"/>
      <c r="DL1015" s="75"/>
      <c r="DM1015" s="75"/>
      <c r="DN1015" s="75"/>
      <c r="DO1015" s="75"/>
      <c r="DP1015" s="75"/>
      <c r="DQ1015" s="75"/>
    </row>
    <row r="1016" spans="1:122" s="81" customFormat="1" x14ac:dyDescent="0.2">
      <c r="A1016" s="116"/>
      <c r="B1016" s="117"/>
      <c r="C1016" s="117"/>
      <c r="D1016" s="117"/>
      <c r="E1016" s="117"/>
      <c r="F1016" s="117"/>
      <c r="U1016" s="114"/>
      <c r="V1016" s="114"/>
      <c r="W1016" s="114"/>
      <c r="X1016" s="114"/>
      <c r="Y1016" s="114"/>
      <c r="Z1016" s="114"/>
      <c r="AA1016" s="74"/>
      <c r="AB1016" s="378"/>
      <c r="AC1016" s="74"/>
      <c r="AD1016" s="74"/>
      <c r="AE1016" s="74"/>
      <c r="AF1016" s="74"/>
      <c r="AG1016" s="74"/>
      <c r="AH1016" s="74"/>
      <c r="AI1016" s="74"/>
      <c r="AJ1016" s="74"/>
      <c r="AK1016" s="74"/>
      <c r="AL1016" s="74"/>
      <c r="AM1016" s="74"/>
      <c r="AN1016" s="74"/>
      <c r="AO1016" s="378"/>
      <c r="AP1016" s="378"/>
      <c r="AQ1016" s="378"/>
      <c r="AR1016" s="378"/>
      <c r="AS1016" s="378"/>
      <c r="AT1016" s="74"/>
      <c r="AU1016" s="74"/>
      <c r="AV1016" s="74"/>
      <c r="AW1016" s="74"/>
      <c r="AX1016" s="75"/>
      <c r="AY1016" s="75"/>
      <c r="AZ1016" s="76"/>
      <c r="BA1016" s="76"/>
      <c r="BB1016" s="76"/>
      <c r="BC1016" s="76"/>
      <c r="BD1016" s="75"/>
      <c r="BE1016" s="75"/>
      <c r="BF1016" s="75"/>
      <c r="BG1016" s="75"/>
      <c r="BH1016" s="75"/>
      <c r="BI1016" s="75"/>
      <c r="BJ1016" s="75"/>
      <c r="BK1016" s="75"/>
      <c r="BL1016" s="75"/>
      <c r="BM1016" s="75"/>
      <c r="BN1016" s="75"/>
      <c r="BO1016" s="75"/>
      <c r="BP1016" s="75"/>
      <c r="BQ1016" s="75"/>
      <c r="BR1016" s="75"/>
      <c r="BS1016" s="75"/>
      <c r="BT1016" s="75"/>
      <c r="BU1016" s="75"/>
      <c r="BV1016" s="75"/>
      <c r="BW1016" s="75"/>
      <c r="BX1016" s="75"/>
      <c r="BY1016" s="75"/>
      <c r="BZ1016" s="75"/>
      <c r="CA1016" s="75"/>
      <c r="CB1016" s="75"/>
      <c r="CC1016" s="75"/>
      <c r="CD1016" s="75"/>
      <c r="CE1016" s="75"/>
      <c r="CF1016" s="75"/>
      <c r="CG1016" s="75"/>
      <c r="CH1016" s="75"/>
      <c r="CI1016" s="75"/>
      <c r="CJ1016" s="75"/>
      <c r="CK1016" s="75"/>
      <c r="CL1016" s="75"/>
      <c r="CM1016" s="75"/>
      <c r="CN1016" s="75"/>
      <c r="CO1016" s="75"/>
      <c r="CP1016" s="75"/>
      <c r="CQ1016" s="75"/>
      <c r="CR1016" s="75"/>
      <c r="CS1016" s="75"/>
      <c r="CT1016" s="75"/>
      <c r="CU1016" s="75"/>
      <c r="CV1016" s="75"/>
      <c r="CW1016" s="75"/>
      <c r="CX1016" s="75"/>
      <c r="CY1016" s="75"/>
      <c r="CZ1016" s="75"/>
      <c r="DA1016" s="75"/>
      <c r="DB1016" s="75"/>
      <c r="DC1016" s="75"/>
      <c r="DD1016" s="75"/>
      <c r="DE1016" s="75"/>
      <c r="DF1016" s="75"/>
      <c r="DG1016" s="75"/>
      <c r="DH1016" s="75"/>
      <c r="DI1016" s="75"/>
      <c r="DJ1016" s="75"/>
      <c r="DK1016" s="75"/>
      <c r="DL1016" s="75"/>
      <c r="DM1016" s="75"/>
      <c r="DN1016" s="75"/>
      <c r="DO1016" s="75"/>
      <c r="DP1016" s="75"/>
      <c r="DQ1016" s="75"/>
    </row>
    <row r="1017" spans="1:122" s="81" customFormat="1" x14ac:dyDescent="0.2">
      <c r="A1017" s="116"/>
      <c r="B1017" s="117"/>
      <c r="C1017" s="117"/>
      <c r="D1017" s="117"/>
      <c r="E1017" s="117"/>
      <c r="F1017" s="117"/>
      <c r="U1017" s="114"/>
      <c r="V1017" s="114"/>
      <c r="W1017" s="114"/>
      <c r="X1017" s="114"/>
      <c r="Y1017" s="114"/>
      <c r="Z1017" s="114"/>
      <c r="AA1017" s="74"/>
      <c r="AB1017" s="378"/>
      <c r="AC1017" s="74"/>
      <c r="AD1017" s="74"/>
      <c r="AE1017" s="74"/>
      <c r="AF1017" s="74"/>
      <c r="AG1017" s="74"/>
      <c r="AH1017" s="74"/>
      <c r="AI1017" s="74"/>
      <c r="AJ1017" s="74"/>
      <c r="AK1017" s="74"/>
      <c r="AL1017" s="74"/>
      <c r="AM1017" s="74"/>
      <c r="AN1017" s="74"/>
      <c r="AO1017" s="378"/>
      <c r="AP1017" s="378"/>
      <c r="AQ1017" s="378"/>
      <c r="AR1017" s="378"/>
      <c r="AS1017" s="378"/>
      <c r="AT1017" s="74"/>
      <c r="AU1017" s="74"/>
      <c r="AV1017" s="74"/>
      <c r="AW1017" s="74"/>
      <c r="AX1017" s="75"/>
      <c r="AY1017" s="75"/>
      <c r="AZ1017" s="76"/>
      <c r="BA1017" s="76"/>
      <c r="BB1017" s="76"/>
      <c r="BC1017" s="76"/>
      <c r="BD1017" s="75"/>
      <c r="BE1017" s="75"/>
      <c r="BF1017" s="75"/>
      <c r="BG1017" s="75"/>
      <c r="BH1017" s="75"/>
      <c r="BI1017" s="75"/>
      <c r="BJ1017" s="75"/>
      <c r="BK1017" s="75"/>
      <c r="BL1017" s="75"/>
      <c r="BM1017" s="75"/>
      <c r="BN1017" s="75"/>
      <c r="BO1017" s="75"/>
      <c r="BP1017" s="75"/>
      <c r="BQ1017" s="75"/>
      <c r="BR1017" s="75"/>
      <c r="BS1017" s="75"/>
      <c r="BT1017" s="75"/>
      <c r="BU1017" s="75"/>
      <c r="BV1017" s="75"/>
      <c r="BW1017" s="75"/>
      <c r="BX1017" s="75"/>
      <c r="BY1017" s="75"/>
      <c r="BZ1017" s="75"/>
      <c r="CA1017" s="75"/>
      <c r="CB1017" s="75"/>
      <c r="CC1017" s="75"/>
      <c r="CD1017" s="75"/>
      <c r="CE1017" s="75"/>
      <c r="CF1017" s="75"/>
      <c r="CG1017" s="75"/>
      <c r="CH1017" s="75"/>
      <c r="CI1017" s="75"/>
      <c r="CJ1017" s="75"/>
      <c r="CK1017" s="75"/>
      <c r="CL1017" s="75"/>
      <c r="CM1017" s="75"/>
      <c r="CN1017" s="75"/>
      <c r="CO1017" s="75"/>
      <c r="CP1017" s="75"/>
      <c r="CQ1017" s="75"/>
      <c r="CR1017" s="75"/>
      <c r="CS1017" s="75"/>
      <c r="CT1017" s="75"/>
      <c r="CU1017" s="75"/>
      <c r="CV1017" s="75"/>
      <c r="CW1017" s="75"/>
      <c r="CX1017" s="75"/>
      <c r="CY1017" s="75"/>
      <c r="CZ1017" s="75"/>
      <c r="DA1017" s="75"/>
      <c r="DB1017" s="75"/>
      <c r="DC1017" s="75"/>
      <c r="DD1017" s="75"/>
      <c r="DE1017" s="75"/>
      <c r="DF1017" s="75"/>
      <c r="DG1017" s="75"/>
      <c r="DH1017" s="75"/>
      <c r="DI1017" s="75"/>
      <c r="DJ1017" s="75"/>
      <c r="DK1017" s="75"/>
      <c r="DL1017" s="75"/>
      <c r="DM1017" s="75"/>
      <c r="DN1017" s="75"/>
      <c r="DO1017" s="75"/>
      <c r="DP1017" s="75"/>
      <c r="DQ1017" s="75"/>
    </row>
    <row r="1018" spans="1:122" s="81" customFormat="1" x14ac:dyDescent="0.2">
      <c r="A1018" s="116"/>
      <c r="B1018" s="117"/>
      <c r="C1018" s="117"/>
      <c r="D1018" s="117"/>
      <c r="E1018" s="117"/>
      <c r="F1018" s="117"/>
      <c r="U1018" s="114"/>
      <c r="V1018" s="114"/>
      <c r="W1018" s="114"/>
      <c r="X1018" s="114"/>
      <c r="Y1018" s="114"/>
      <c r="Z1018" s="114"/>
      <c r="AA1018" s="74"/>
      <c r="AB1018" s="378"/>
      <c r="AC1018" s="74"/>
      <c r="AD1018" s="74"/>
      <c r="AE1018" s="74"/>
      <c r="AF1018" s="74"/>
      <c r="AG1018" s="74"/>
      <c r="AH1018" s="74"/>
      <c r="AI1018" s="74"/>
      <c r="AJ1018" s="74"/>
      <c r="AK1018" s="74"/>
      <c r="AL1018" s="74"/>
      <c r="AM1018" s="74"/>
      <c r="AN1018" s="74"/>
      <c r="AO1018" s="378"/>
      <c r="AP1018" s="378"/>
      <c r="AQ1018" s="378"/>
      <c r="AR1018" s="378"/>
      <c r="AS1018" s="378"/>
      <c r="AT1018" s="74"/>
      <c r="AU1018" s="74"/>
      <c r="AV1018" s="74"/>
      <c r="AW1018" s="74"/>
      <c r="AX1018" s="75"/>
      <c r="AY1018" s="75"/>
      <c r="AZ1018" s="76"/>
      <c r="BA1018" s="76"/>
      <c r="BB1018" s="76"/>
      <c r="BC1018" s="76"/>
      <c r="BD1018" s="75"/>
      <c r="BE1018" s="75"/>
      <c r="BF1018" s="75"/>
      <c r="BG1018" s="75"/>
      <c r="BH1018" s="75"/>
      <c r="BI1018" s="75"/>
      <c r="BJ1018" s="75"/>
      <c r="BK1018" s="75"/>
      <c r="BL1018" s="75"/>
      <c r="BM1018" s="75"/>
      <c r="BN1018" s="75"/>
      <c r="BO1018" s="75"/>
      <c r="BP1018" s="75"/>
      <c r="BQ1018" s="75"/>
      <c r="BR1018" s="75"/>
      <c r="BS1018" s="75"/>
      <c r="BT1018" s="75"/>
      <c r="BU1018" s="75"/>
      <c r="BV1018" s="75"/>
      <c r="BW1018" s="75"/>
      <c r="BX1018" s="75"/>
      <c r="BY1018" s="75"/>
      <c r="BZ1018" s="75"/>
      <c r="CA1018" s="75"/>
      <c r="CB1018" s="75"/>
      <c r="CC1018" s="75"/>
      <c r="CD1018" s="75"/>
      <c r="CE1018" s="75"/>
      <c r="CF1018" s="75"/>
      <c r="CG1018" s="75"/>
      <c r="CH1018" s="75"/>
      <c r="CI1018" s="75"/>
      <c r="CJ1018" s="75"/>
      <c r="CK1018" s="75"/>
      <c r="CL1018" s="75"/>
      <c r="CM1018" s="75"/>
      <c r="CN1018" s="75"/>
      <c r="CO1018" s="75"/>
      <c r="CP1018" s="75"/>
      <c r="CQ1018" s="75"/>
      <c r="CR1018" s="75"/>
      <c r="CS1018" s="75"/>
      <c r="CT1018" s="75"/>
      <c r="CU1018" s="75"/>
      <c r="CV1018" s="75"/>
      <c r="CW1018" s="75"/>
      <c r="CX1018" s="75"/>
      <c r="CY1018" s="75"/>
      <c r="CZ1018" s="75"/>
      <c r="DA1018" s="75"/>
      <c r="DB1018" s="75"/>
      <c r="DC1018" s="75"/>
      <c r="DD1018" s="75"/>
      <c r="DE1018" s="75"/>
      <c r="DF1018" s="75"/>
      <c r="DG1018" s="75"/>
      <c r="DH1018" s="75"/>
      <c r="DI1018" s="75"/>
      <c r="DJ1018" s="75"/>
      <c r="DK1018" s="75"/>
      <c r="DL1018" s="75"/>
      <c r="DM1018" s="75"/>
      <c r="DN1018" s="75"/>
      <c r="DO1018" s="75"/>
      <c r="DP1018" s="75"/>
      <c r="DQ1018" s="75"/>
    </row>
    <row r="1019" spans="1:122" s="81" customFormat="1" x14ac:dyDescent="0.2">
      <c r="A1019" s="116"/>
      <c r="B1019" s="117"/>
      <c r="C1019" s="117"/>
      <c r="D1019" s="117"/>
      <c r="E1019" s="117"/>
      <c r="F1019" s="117"/>
      <c r="U1019" s="114"/>
      <c r="V1019" s="114"/>
      <c r="W1019" s="114"/>
      <c r="X1019" s="114"/>
      <c r="Y1019" s="114"/>
      <c r="Z1019" s="114"/>
      <c r="AA1019" s="74"/>
      <c r="AB1019" s="378"/>
      <c r="AC1019" s="74"/>
      <c r="AD1019" s="74"/>
      <c r="AE1019" s="74"/>
      <c r="AF1019" s="74"/>
      <c r="AG1019" s="74"/>
      <c r="AH1019" s="74"/>
      <c r="AI1019" s="74"/>
      <c r="AJ1019" s="74"/>
      <c r="AK1019" s="74"/>
      <c r="AL1019" s="74"/>
      <c r="AM1019" s="74"/>
      <c r="AN1019" s="74"/>
      <c r="AO1019" s="378"/>
      <c r="AP1019" s="378"/>
      <c r="AQ1019" s="378"/>
      <c r="AR1019" s="378"/>
      <c r="AS1019" s="378"/>
      <c r="AT1019" s="74"/>
      <c r="AU1019" s="74"/>
      <c r="AV1019" s="74"/>
      <c r="AW1019" s="74"/>
      <c r="AX1019" s="75"/>
      <c r="AY1019" s="75"/>
      <c r="AZ1019" s="76"/>
      <c r="BA1019" s="76"/>
      <c r="BB1019" s="76"/>
      <c r="BC1019" s="76"/>
      <c r="BD1019" s="75"/>
      <c r="BE1019" s="75"/>
      <c r="BF1019" s="75"/>
      <c r="BG1019" s="75"/>
      <c r="BH1019" s="75"/>
      <c r="BI1019" s="75"/>
      <c r="BJ1019" s="75"/>
      <c r="BK1019" s="75"/>
      <c r="BL1019" s="75"/>
      <c r="BM1019" s="75"/>
      <c r="BN1019" s="75"/>
      <c r="BO1019" s="75"/>
      <c r="BP1019" s="75"/>
      <c r="BQ1019" s="75"/>
      <c r="BR1019" s="75"/>
      <c r="BS1019" s="75"/>
      <c r="BT1019" s="75"/>
      <c r="BU1019" s="75"/>
      <c r="BV1019" s="75"/>
      <c r="BW1019" s="75"/>
      <c r="BX1019" s="75"/>
      <c r="BY1019" s="75"/>
      <c r="BZ1019" s="75"/>
      <c r="CA1019" s="75"/>
      <c r="CB1019" s="75"/>
      <c r="CC1019" s="75"/>
      <c r="CD1019" s="75"/>
      <c r="CE1019" s="75"/>
      <c r="CF1019" s="75"/>
      <c r="CG1019" s="75"/>
      <c r="CH1019" s="75"/>
      <c r="CI1019" s="75"/>
      <c r="CJ1019" s="75"/>
      <c r="CK1019" s="75"/>
      <c r="CL1019" s="75"/>
      <c r="CM1019" s="75"/>
      <c r="CN1019" s="75"/>
      <c r="CO1019" s="75"/>
      <c r="CP1019" s="75"/>
      <c r="CQ1019" s="75"/>
      <c r="CR1019" s="75"/>
      <c r="CS1019" s="75"/>
      <c r="CT1019" s="75"/>
      <c r="CU1019" s="75"/>
      <c r="CV1019" s="75"/>
      <c r="CW1019" s="75"/>
      <c r="CX1019" s="75"/>
      <c r="CY1019" s="75"/>
      <c r="CZ1019" s="75"/>
      <c r="DA1019" s="75"/>
      <c r="DB1019" s="75"/>
      <c r="DC1019" s="75"/>
      <c r="DD1019" s="75"/>
      <c r="DE1019" s="75"/>
      <c r="DF1019" s="75"/>
      <c r="DG1019" s="75"/>
      <c r="DH1019" s="75"/>
      <c r="DI1019" s="75"/>
      <c r="DJ1019" s="75"/>
      <c r="DK1019" s="75"/>
      <c r="DL1019" s="75"/>
      <c r="DM1019" s="75"/>
      <c r="DN1019" s="75"/>
      <c r="DO1019" s="75"/>
      <c r="DP1019" s="75"/>
      <c r="DQ1019" s="75"/>
    </row>
    <row r="1020" spans="1:122" s="81" customFormat="1" x14ac:dyDescent="0.2">
      <c r="A1020" s="116"/>
      <c r="B1020" s="117"/>
      <c r="C1020" s="117"/>
      <c r="D1020" s="117"/>
      <c r="E1020" s="117"/>
      <c r="F1020" s="117"/>
      <c r="U1020" s="114"/>
      <c r="V1020" s="114"/>
      <c r="W1020" s="114"/>
      <c r="X1020" s="114"/>
      <c r="Y1020" s="114"/>
      <c r="Z1020" s="114"/>
      <c r="AA1020" s="74"/>
      <c r="AB1020" s="378"/>
      <c r="AC1020" s="74"/>
      <c r="AD1020" s="74"/>
      <c r="AE1020" s="74"/>
      <c r="AF1020" s="74"/>
      <c r="AG1020" s="74"/>
      <c r="AH1020" s="74"/>
      <c r="AI1020" s="74"/>
      <c r="AJ1020" s="74"/>
      <c r="AK1020" s="74"/>
      <c r="AL1020" s="74"/>
      <c r="AM1020" s="74"/>
      <c r="AN1020" s="74"/>
      <c r="AO1020" s="378"/>
      <c r="AP1020" s="378"/>
      <c r="AQ1020" s="378"/>
      <c r="AR1020" s="378"/>
      <c r="AS1020" s="378"/>
      <c r="AT1020" s="74"/>
      <c r="AU1020" s="74"/>
      <c r="AV1020" s="74"/>
      <c r="AW1020" s="74"/>
      <c r="AX1020" s="75"/>
      <c r="AY1020" s="75"/>
      <c r="AZ1020" s="76"/>
      <c r="BA1020" s="76"/>
      <c r="BB1020" s="76"/>
      <c r="BC1020" s="76"/>
      <c r="BD1020" s="75"/>
      <c r="BE1020" s="75"/>
      <c r="BF1020" s="75"/>
      <c r="BG1020" s="75"/>
      <c r="BH1020" s="75"/>
      <c r="BI1020" s="75"/>
      <c r="BJ1020" s="75"/>
      <c r="BK1020" s="75"/>
      <c r="BL1020" s="75"/>
      <c r="BM1020" s="75"/>
      <c r="BN1020" s="75"/>
      <c r="BO1020" s="75"/>
      <c r="BP1020" s="75"/>
      <c r="BQ1020" s="75"/>
      <c r="BR1020" s="75"/>
      <c r="BS1020" s="75"/>
      <c r="BT1020" s="75"/>
      <c r="BU1020" s="75"/>
      <c r="BV1020" s="75"/>
      <c r="BW1020" s="75"/>
      <c r="BX1020" s="75"/>
      <c r="BY1020" s="75"/>
      <c r="BZ1020" s="75"/>
      <c r="CA1020" s="75"/>
      <c r="CB1020" s="75"/>
      <c r="CC1020" s="75"/>
      <c r="CD1020" s="75"/>
      <c r="CE1020" s="75"/>
      <c r="CF1020" s="75"/>
      <c r="CG1020" s="75"/>
      <c r="CH1020" s="75"/>
      <c r="CI1020" s="75"/>
      <c r="CJ1020" s="75"/>
      <c r="CK1020" s="75"/>
      <c r="CL1020" s="75"/>
      <c r="CM1020" s="75"/>
      <c r="CN1020" s="75"/>
      <c r="CO1020" s="75"/>
      <c r="CP1020" s="75"/>
      <c r="CQ1020" s="75"/>
      <c r="CR1020" s="75"/>
      <c r="CS1020" s="75"/>
      <c r="CT1020" s="75"/>
      <c r="CU1020" s="75"/>
      <c r="CV1020" s="75"/>
      <c r="CW1020" s="75"/>
      <c r="CX1020" s="75"/>
      <c r="CY1020" s="75"/>
      <c r="CZ1020" s="75"/>
      <c r="DA1020" s="75"/>
      <c r="DB1020" s="75"/>
      <c r="DC1020" s="75"/>
      <c r="DD1020" s="75"/>
      <c r="DE1020" s="75"/>
      <c r="DF1020" s="75"/>
      <c r="DG1020" s="75"/>
      <c r="DH1020" s="75"/>
      <c r="DI1020" s="75"/>
      <c r="DJ1020" s="75"/>
      <c r="DK1020" s="75"/>
      <c r="DL1020" s="75"/>
      <c r="DM1020" s="75"/>
      <c r="DN1020" s="75"/>
      <c r="DO1020" s="75"/>
      <c r="DP1020" s="75"/>
      <c r="DQ1020" s="75"/>
    </row>
    <row r="1021" spans="1:122" s="81" customFormat="1" x14ac:dyDescent="0.2">
      <c r="A1021" s="116"/>
      <c r="B1021" s="117"/>
      <c r="C1021" s="117"/>
      <c r="D1021" s="117"/>
      <c r="E1021" s="117"/>
      <c r="F1021" s="117"/>
      <c r="U1021" s="114"/>
      <c r="V1021" s="114"/>
      <c r="W1021" s="114"/>
      <c r="X1021" s="114"/>
      <c r="Y1021" s="114"/>
      <c r="Z1021" s="114"/>
      <c r="AA1021" s="74"/>
      <c r="AB1021" s="378"/>
      <c r="AC1021" s="74"/>
      <c r="AD1021" s="74"/>
      <c r="AE1021" s="74"/>
      <c r="AF1021" s="74"/>
      <c r="AG1021" s="74"/>
      <c r="AH1021" s="74"/>
      <c r="AI1021" s="74"/>
      <c r="AJ1021" s="74"/>
      <c r="AK1021" s="74"/>
      <c r="AL1021" s="74"/>
      <c r="AM1021" s="74"/>
      <c r="AN1021" s="74"/>
      <c r="AO1021" s="378"/>
      <c r="AP1021" s="378"/>
      <c r="AQ1021" s="378"/>
      <c r="AR1021" s="378"/>
      <c r="AS1021" s="378"/>
      <c r="AT1021" s="74"/>
      <c r="AU1021" s="74"/>
      <c r="AV1021" s="74"/>
      <c r="AW1021" s="74"/>
      <c r="AX1021" s="75"/>
      <c r="AY1021" s="75"/>
      <c r="AZ1021" s="76"/>
      <c r="BA1021" s="76"/>
      <c r="BB1021" s="76"/>
      <c r="BC1021" s="76"/>
      <c r="BD1021" s="75"/>
      <c r="BE1021" s="75"/>
      <c r="BF1021" s="75"/>
      <c r="BG1021" s="75"/>
      <c r="BH1021" s="75"/>
      <c r="BI1021" s="75"/>
      <c r="BJ1021" s="75"/>
      <c r="BK1021" s="75"/>
      <c r="BL1021" s="75"/>
      <c r="BM1021" s="75"/>
      <c r="BN1021" s="75"/>
      <c r="BO1021" s="75"/>
      <c r="BP1021" s="75"/>
      <c r="BQ1021" s="75"/>
      <c r="BR1021" s="75"/>
      <c r="BS1021" s="75"/>
      <c r="BT1021" s="75"/>
      <c r="BU1021" s="75"/>
      <c r="BV1021" s="75"/>
      <c r="BW1021" s="75"/>
      <c r="BX1021" s="75"/>
      <c r="BY1021" s="75"/>
      <c r="BZ1021" s="75"/>
      <c r="CA1021" s="75"/>
      <c r="CB1021" s="75"/>
      <c r="CC1021" s="75"/>
      <c r="CD1021" s="75"/>
      <c r="CE1021" s="75"/>
      <c r="CF1021" s="75"/>
      <c r="CG1021" s="75"/>
      <c r="CH1021" s="75"/>
      <c r="CI1021" s="75"/>
      <c r="CJ1021" s="75"/>
      <c r="CK1021" s="75"/>
      <c r="CL1021" s="75"/>
      <c r="CM1021" s="75"/>
      <c r="CN1021" s="75"/>
      <c r="CO1021" s="75"/>
      <c r="CP1021" s="75"/>
      <c r="CQ1021" s="75"/>
      <c r="CR1021" s="75"/>
      <c r="CS1021" s="75"/>
      <c r="CT1021" s="75"/>
      <c r="CU1021" s="75"/>
      <c r="CV1021" s="75"/>
      <c r="CW1021" s="75"/>
      <c r="CX1021" s="75"/>
      <c r="CY1021" s="75"/>
      <c r="CZ1021" s="75"/>
      <c r="DA1021" s="75"/>
      <c r="DB1021" s="75"/>
      <c r="DC1021" s="75"/>
      <c r="DD1021" s="75"/>
      <c r="DE1021" s="75"/>
      <c r="DF1021" s="75"/>
      <c r="DG1021" s="75"/>
      <c r="DH1021" s="75"/>
      <c r="DI1021" s="75"/>
      <c r="DJ1021" s="75"/>
      <c r="DK1021" s="75"/>
      <c r="DL1021" s="75"/>
      <c r="DM1021" s="75"/>
      <c r="DN1021" s="75"/>
      <c r="DO1021" s="75"/>
      <c r="DP1021" s="75"/>
      <c r="DQ1021" s="75"/>
    </row>
    <row r="1022" spans="1:122" s="81" customFormat="1" x14ac:dyDescent="0.2">
      <c r="A1022" s="116"/>
      <c r="B1022" s="117"/>
      <c r="C1022" s="117"/>
      <c r="D1022" s="117"/>
      <c r="E1022" s="117"/>
      <c r="F1022" s="117"/>
      <c r="U1022" s="114"/>
      <c r="V1022" s="114"/>
      <c r="W1022" s="114"/>
      <c r="X1022" s="114"/>
      <c r="Y1022" s="114"/>
      <c r="Z1022" s="114"/>
      <c r="AA1022" s="74"/>
      <c r="AB1022" s="378"/>
      <c r="AC1022" s="74"/>
      <c r="AD1022" s="74"/>
      <c r="AE1022" s="74"/>
      <c r="AF1022" s="74"/>
      <c r="AG1022" s="74"/>
      <c r="AH1022" s="74"/>
      <c r="AI1022" s="74"/>
      <c r="AJ1022" s="74"/>
      <c r="AK1022" s="74"/>
      <c r="AL1022" s="74"/>
      <c r="AM1022" s="74"/>
      <c r="AN1022" s="74"/>
      <c r="AO1022" s="378"/>
      <c r="AP1022" s="378"/>
      <c r="AQ1022" s="378"/>
      <c r="AR1022" s="378"/>
      <c r="AS1022" s="378"/>
      <c r="AT1022" s="74"/>
      <c r="AU1022" s="74"/>
      <c r="AV1022" s="74"/>
      <c r="AW1022" s="74"/>
      <c r="AX1022" s="75"/>
      <c r="AY1022" s="75"/>
      <c r="AZ1022" s="76"/>
      <c r="BA1022" s="76"/>
      <c r="BB1022" s="76"/>
      <c r="BC1022" s="76"/>
      <c r="BD1022" s="75"/>
      <c r="BE1022" s="75"/>
      <c r="BF1022" s="75"/>
      <c r="BG1022" s="75"/>
      <c r="BH1022" s="75"/>
      <c r="BI1022" s="75"/>
      <c r="BJ1022" s="75"/>
      <c r="BK1022" s="75"/>
      <c r="BL1022" s="75"/>
      <c r="BM1022" s="75"/>
      <c r="BN1022" s="75"/>
      <c r="BO1022" s="75"/>
      <c r="BP1022" s="75"/>
      <c r="BQ1022" s="75"/>
      <c r="BR1022" s="75"/>
      <c r="BS1022" s="75"/>
      <c r="BT1022" s="75"/>
      <c r="BU1022" s="75"/>
      <c r="BV1022" s="75"/>
      <c r="BW1022" s="75"/>
      <c r="BX1022" s="75"/>
      <c r="BY1022" s="75"/>
      <c r="BZ1022" s="75"/>
      <c r="CA1022" s="75"/>
      <c r="CB1022" s="75"/>
      <c r="CC1022" s="75"/>
      <c r="CD1022" s="75"/>
      <c r="CE1022" s="75"/>
      <c r="CF1022" s="75"/>
      <c r="CG1022" s="75"/>
      <c r="CH1022" s="75"/>
      <c r="CI1022" s="75"/>
      <c r="CJ1022" s="75"/>
      <c r="CK1022" s="75"/>
      <c r="CL1022" s="75"/>
      <c r="CM1022" s="75"/>
      <c r="CN1022" s="75"/>
      <c r="CO1022" s="75"/>
      <c r="CP1022" s="75"/>
      <c r="CQ1022" s="75"/>
      <c r="CR1022" s="75"/>
      <c r="CS1022" s="75"/>
      <c r="CT1022" s="75"/>
      <c r="CU1022" s="75"/>
      <c r="CV1022" s="75"/>
      <c r="CW1022" s="75"/>
      <c r="CX1022" s="75"/>
      <c r="CY1022" s="75"/>
      <c r="CZ1022" s="75"/>
      <c r="DA1022" s="75"/>
      <c r="DB1022" s="75"/>
      <c r="DC1022" s="75"/>
      <c r="DD1022" s="75"/>
      <c r="DE1022" s="75"/>
      <c r="DF1022" s="75"/>
      <c r="DG1022" s="75"/>
      <c r="DH1022" s="75"/>
      <c r="DI1022" s="75"/>
      <c r="DJ1022" s="75"/>
      <c r="DK1022" s="75"/>
      <c r="DL1022" s="75"/>
      <c r="DM1022" s="75"/>
      <c r="DN1022" s="75"/>
      <c r="DO1022" s="75"/>
      <c r="DP1022" s="75"/>
      <c r="DQ1022" s="75"/>
    </row>
    <row r="1023" spans="1:122" s="81" customFormat="1" x14ac:dyDescent="0.2">
      <c r="A1023" s="116"/>
      <c r="B1023" s="117"/>
      <c r="C1023" s="117"/>
      <c r="D1023" s="117"/>
      <c r="E1023" s="117"/>
      <c r="F1023" s="117"/>
      <c r="U1023" s="114"/>
      <c r="V1023" s="114"/>
      <c r="W1023" s="114"/>
      <c r="X1023" s="114"/>
      <c r="Y1023" s="114"/>
      <c r="Z1023" s="114"/>
      <c r="AA1023" s="74"/>
      <c r="AB1023" s="378"/>
      <c r="AC1023" s="74"/>
      <c r="AD1023" s="74"/>
      <c r="AE1023" s="74"/>
      <c r="AF1023" s="74"/>
      <c r="AG1023" s="74"/>
      <c r="AH1023" s="74"/>
      <c r="AI1023" s="74"/>
      <c r="AJ1023" s="74"/>
      <c r="AK1023" s="74"/>
      <c r="AL1023" s="74"/>
      <c r="AM1023" s="74"/>
      <c r="AN1023" s="74"/>
      <c r="AO1023" s="378"/>
      <c r="AP1023" s="378"/>
      <c r="AQ1023" s="378"/>
      <c r="AR1023" s="378"/>
      <c r="AS1023" s="378"/>
      <c r="AT1023" s="74"/>
      <c r="AU1023" s="74"/>
      <c r="AV1023" s="74"/>
      <c r="AW1023" s="74"/>
      <c r="AX1023" s="75"/>
      <c r="AY1023" s="75"/>
      <c r="AZ1023" s="76"/>
      <c r="BA1023" s="76"/>
      <c r="BB1023" s="76"/>
      <c r="BC1023" s="76"/>
      <c r="BD1023" s="75"/>
      <c r="BE1023" s="75"/>
      <c r="BF1023" s="75"/>
      <c r="BG1023" s="75"/>
      <c r="BH1023" s="75"/>
      <c r="BI1023" s="75"/>
      <c r="BJ1023" s="75"/>
      <c r="BK1023" s="75"/>
      <c r="BL1023" s="75"/>
      <c r="BM1023" s="75"/>
      <c r="BN1023" s="75"/>
      <c r="BO1023" s="75"/>
      <c r="BP1023" s="75"/>
      <c r="BQ1023" s="75"/>
      <c r="BR1023" s="75"/>
      <c r="BS1023" s="75"/>
      <c r="BT1023" s="75"/>
      <c r="BU1023" s="75"/>
      <c r="BV1023" s="75"/>
      <c r="BW1023" s="75"/>
      <c r="BX1023" s="75"/>
      <c r="BY1023" s="75"/>
      <c r="BZ1023" s="75"/>
      <c r="CA1023" s="75"/>
      <c r="CB1023" s="75"/>
      <c r="CC1023" s="75"/>
      <c r="CD1023" s="75"/>
      <c r="CE1023" s="75"/>
      <c r="CF1023" s="75"/>
      <c r="CG1023" s="75"/>
      <c r="CH1023" s="75"/>
      <c r="CI1023" s="75"/>
      <c r="CJ1023" s="75"/>
      <c r="CK1023" s="75"/>
      <c r="CL1023" s="75"/>
      <c r="CM1023" s="75"/>
      <c r="CN1023" s="75"/>
      <c r="CO1023" s="75"/>
      <c r="CP1023" s="75"/>
      <c r="CQ1023" s="75"/>
      <c r="CR1023" s="75"/>
      <c r="CS1023" s="75"/>
      <c r="CT1023" s="75"/>
      <c r="CU1023" s="75"/>
      <c r="CV1023" s="75"/>
      <c r="CW1023" s="75"/>
      <c r="CX1023" s="75"/>
      <c r="CY1023" s="75"/>
      <c r="CZ1023" s="75"/>
      <c r="DA1023" s="75"/>
      <c r="DB1023" s="75"/>
      <c r="DC1023" s="75"/>
      <c r="DD1023" s="75"/>
      <c r="DE1023" s="75"/>
      <c r="DF1023" s="75"/>
      <c r="DG1023" s="75"/>
      <c r="DH1023" s="75"/>
      <c r="DI1023" s="75"/>
      <c r="DJ1023" s="75"/>
      <c r="DK1023" s="75"/>
      <c r="DL1023" s="75"/>
      <c r="DM1023" s="75"/>
      <c r="DN1023" s="75"/>
      <c r="DO1023" s="75"/>
      <c r="DP1023" s="75"/>
      <c r="DQ1023" s="75"/>
    </row>
    <row r="1024" spans="1:122" s="81" customFormat="1" x14ac:dyDescent="0.2">
      <c r="A1024" s="116"/>
      <c r="B1024" s="117"/>
      <c r="C1024" s="117"/>
      <c r="D1024" s="117"/>
      <c r="E1024" s="117"/>
      <c r="F1024" s="117"/>
      <c r="U1024" s="114"/>
      <c r="V1024" s="114"/>
      <c r="W1024" s="114"/>
      <c r="X1024" s="114"/>
      <c r="Y1024" s="114"/>
      <c r="Z1024" s="114"/>
      <c r="AA1024" s="74"/>
      <c r="AB1024" s="378"/>
      <c r="AC1024" s="74"/>
      <c r="AD1024" s="74"/>
      <c r="AE1024" s="74"/>
      <c r="AF1024" s="74"/>
      <c r="AG1024" s="74"/>
      <c r="AH1024" s="74"/>
      <c r="AI1024" s="74"/>
      <c r="AJ1024" s="74"/>
      <c r="AK1024" s="74"/>
      <c r="AL1024" s="74"/>
      <c r="AM1024" s="74"/>
      <c r="AN1024" s="74"/>
      <c r="AO1024" s="378"/>
      <c r="AP1024" s="378"/>
      <c r="AQ1024" s="378"/>
      <c r="AR1024" s="378"/>
      <c r="AS1024" s="378"/>
      <c r="AT1024" s="74"/>
      <c r="AU1024" s="74"/>
      <c r="AV1024" s="74"/>
      <c r="AW1024" s="74"/>
      <c r="AX1024" s="75"/>
      <c r="AY1024" s="75"/>
      <c r="AZ1024" s="76"/>
      <c r="BA1024" s="76"/>
      <c r="BB1024" s="76"/>
      <c r="BC1024" s="76"/>
      <c r="BD1024" s="75"/>
      <c r="BE1024" s="75"/>
      <c r="BF1024" s="75"/>
      <c r="BG1024" s="75"/>
      <c r="BH1024" s="75"/>
      <c r="BI1024" s="75"/>
      <c r="BJ1024" s="75"/>
      <c r="BK1024" s="75"/>
      <c r="BL1024" s="75"/>
      <c r="BM1024" s="75"/>
      <c r="BN1024" s="75"/>
      <c r="BO1024" s="75"/>
      <c r="BP1024" s="75"/>
      <c r="BQ1024" s="75"/>
      <c r="BR1024" s="75"/>
      <c r="BS1024" s="75"/>
      <c r="BT1024" s="75"/>
      <c r="BU1024" s="75"/>
      <c r="BV1024" s="75"/>
      <c r="BW1024" s="75"/>
      <c r="BX1024" s="75"/>
      <c r="BY1024" s="75"/>
      <c r="BZ1024" s="75"/>
      <c r="CA1024" s="75"/>
      <c r="CB1024" s="75"/>
      <c r="CC1024" s="75"/>
      <c r="CD1024" s="75"/>
      <c r="CE1024" s="75"/>
      <c r="CF1024" s="75"/>
      <c r="CG1024" s="75"/>
      <c r="CH1024" s="75"/>
      <c r="CI1024" s="75"/>
      <c r="CJ1024" s="75"/>
      <c r="CK1024" s="75"/>
      <c r="CL1024" s="75"/>
      <c r="CM1024" s="75"/>
      <c r="CN1024" s="75"/>
      <c r="CO1024" s="75"/>
      <c r="CP1024" s="75"/>
      <c r="CQ1024" s="75"/>
      <c r="CR1024" s="75"/>
      <c r="CS1024" s="75"/>
      <c r="CT1024" s="75"/>
      <c r="CU1024" s="75"/>
      <c r="CV1024" s="75"/>
      <c r="CW1024" s="75"/>
      <c r="CX1024" s="75"/>
      <c r="CY1024" s="75"/>
      <c r="CZ1024" s="75"/>
      <c r="DA1024" s="75"/>
      <c r="DB1024" s="75"/>
      <c r="DC1024" s="75"/>
      <c r="DD1024" s="75"/>
      <c r="DE1024" s="75"/>
      <c r="DF1024" s="75"/>
      <c r="DG1024" s="75"/>
      <c r="DH1024" s="75"/>
      <c r="DI1024" s="75"/>
      <c r="DJ1024" s="75"/>
      <c r="DK1024" s="75"/>
      <c r="DL1024" s="75"/>
      <c r="DM1024" s="75"/>
      <c r="DN1024" s="75"/>
      <c r="DO1024" s="75"/>
      <c r="DP1024" s="75"/>
      <c r="DQ1024" s="75"/>
    </row>
    <row r="1025" spans="1:121" s="81" customFormat="1" x14ac:dyDescent="0.2">
      <c r="A1025" s="116"/>
      <c r="B1025" s="117"/>
      <c r="C1025" s="117"/>
      <c r="D1025" s="117"/>
      <c r="E1025" s="117"/>
      <c r="F1025" s="117"/>
      <c r="U1025" s="114"/>
      <c r="V1025" s="114"/>
      <c r="W1025" s="114"/>
      <c r="X1025" s="114"/>
      <c r="Y1025" s="114"/>
      <c r="Z1025" s="114"/>
      <c r="AA1025" s="74"/>
      <c r="AB1025" s="378"/>
      <c r="AC1025" s="74"/>
      <c r="AD1025" s="74"/>
      <c r="AE1025" s="74"/>
      <c r="AF1025" s="74"/>
      <c r="AG1025" s="74"/>
      <c r="AH1025" s="74"/>
      <c r="AI1025" s="74"/>
      <c r="AJ1025" s="74"/>
      <c r="AK1025" s="74"/>
      <c r="AL1025" s="74"/>
      <c r="AM1025" s="74"/>
      <c r="AN1025" s="74"/>
      <c r="AO1025" s="378"/>
      <c r="AP1025" s="378"/>
      <c r="AQ1025" s="378"/>
      <c r="AR1025" s="378"/>
      <c r="AS1025" s="378"/>
      <c r="AT1025" s="74"/>
      <c r="AU1025" s="74"/>
      <c r="AV1025" s="74"/>
      <c r="AW1025" s="74"/>
      <c r="AX1025" s="75"/>
      <c r="AY1025" s="75"/>
      <c r="AZ1025" s="76"/>
      <c r="BA1025" s="76"/>
      <c r="BB1025" s="76"/>
      <c r="BC1025" s="76"/>
      <c r="BD1025" s="75"/>
      <c r="BE1025" s="75"/>
      <c r="BF1025" s="75"/>
      <c r="BG1025" s="75"/>
      <c r="BH1025" s="75"/>
      <c r="BI1025" s="75"/>
      <c r="BJ1025" s="75"/>
      <c r="BK1025" s="75"/>
      <c r="BL1025" s="75"/>
      <c r="BM1025" s="75"/>
      <c r="BN1025" s="75"/>
      <c r="BO1025" s="75"/>
      <c r="BP1025" s="75"/>
      <c r="BQ1025" s="75"/>
      <c r="BR1025" s="75"/>
      <c r="BS1025" s="75"/>
      <c r="BT1025" s="75"/>
      <c r="BU1025" s="75"/>
      <c r="BV1025" s="75"/>
      <c r="BW1025" s="75"/>
      <c r="BX1025" s="75"/>
      <c r="BY1025" s="75"/>
      <c r="BZ1025" s="75"/>
      <c r="CA1025" s="75"/>
      <c r="CB1025" s="75"/>
      <c r="CC1025" s="75"/>
      <c r="CD1025" s="75"/>
      <c r="CE1025" s="75"/>
      <c r="CF1025" s="75"/>
      <c r="CG1025" s="75"/>
      <c r="CH1025" s="75"/>
      <c r="CI1025" s="75"/>
      <c r="CJ1025" s="75"/>
      <c r="CK1025" s="75"/>
      <c r="CL1025" s="75"/>
      <c r="CM1025" s="75"/>
      <c r="CN1025" s="75"/>
      <c r="CO1025" s="75"/>
      <c r="CP1025" s="75"/>
      <c r="CQ1025" s="75"/>
      <c r="CR1025" s="75"/>
      <c r="CS1025" s="75"/>
      <c r="CT1025" s="75"/>
      <c r="CU1025" s="75"/>
      <c r="CV1025" s="75"/>
      <c r="CW1025" s="75"/>
      <c r="CX1025" s="75"/>
      <c r="CY1025" s="75"/>
      <c r="CZ1025" s="75"/>
      <c r="DA1025" s="75"/>
      <c r="DB1025" s="75"/>
      <c r="DC1025" s="75"/>
      <c r="DD1025" s="75"/>
      <c r="DE1025" s="75"/>
      <c r="DF1025" s="75"/>
      <c r="DG1025" s="75"/>
      <c r="DH1025" s="75"/>
      <c r="DI1025" s="75"/>
      <c r="DJ1025" s="75"/>
      <c r="DK1025" s="75"/>
      <c r="DL1025" s="75"/>
      <c r="DM1025" s="75"/>
      <c r="DN1025" s="75"/>
      <c r="DO1025" s="75"/>
      <c r="DP1025" s="75"/>
      <c r="DQ1025" s="75"/>
    </row>
    <row r="1026" spans="1:121" s="81" customFormat="1" x14ac:dyDescent="0.2">
      <c r="A1026" s="116"/>
      <c r="B1026" s="117"/>
      <c r="C1026" s="117"/>
      <c r="D1026" s="117"/>
      <c r="E1026" s="117"/>
      <c r="F1026" s="117"/>
      <c r="U1026" s="114"/>
      <c r="V1026" s="114"/>
      <c r="W1026" s="114"/>
      <c r="X1026" s="114"/>
      <c r="Y1026" s="114"/>
      <c r="Z1026" s="114"/>
      <c r="AA1026" s="74"/>
      <c r="AB1026" s="378"/>
      <c r="AC1026" s="74"/>
      <c r="AD1026" s="74"/>
      <c r="AE1026" s="74"/>
      <c r="AF1026" s="74"/>
      <c r="AG1026" s="74"/>
      <c r="AH1026" s="74"/>
      <c r="AI1026" s="74"/>
      <c r="AJ1026" s="74"/>
      <c r="AK1026" s="74"/>
      <c r="AL1026" s="74"/>
      <c r="AM1026" s="74"/>
      <c r="AN1026" s="74"/>
      <c r="AO1026" s="378"/>
      <c r="AP1026" s="378"/>
      <c r="AQ1026" s="378"/>
      <c r="AR1026" s="378"/>
      <c r="AS1026" s="378"/>
      <c r="AT1026" s="74"/>
      <c r="AU1026" s="74"/>
      <c r="AV1026" s="74"/>
      <c r="AW1026" s="74"/>
      <c r="AX1026" s="75"/>
      <c r="AY1026" s="75"/>
      <c r="AZ1026" s="76"/>
      <c r="BA1026" s="76"/>
      <c r="BB1026" s="76"/>
      <c r="BC1026" s="76"/>
      <c r="BD1026" s="75"/>
      <c r="BE1026" s="75"/>
      <c r="BF1026" s="75"/>
      <c r="BG1026" s="75"/>
      <c r="BH1026" s="75"/>
      <c r="BI1026" s="75"/>
      <c r="BJ1026" s="75"/>
      <c r="BK1026" s="75"/>
      <c r="BL1026" s="75"/>
      <c r="BM1026" s="75"/>
      <c r="BN1026" s="75"/>
      <c r="BO1026" s="75"/>
      <c r="BP1026" s="75"/>
      <c r="BQ1026" s="75"/>
      <c r="BR1026" s="75"/>
      <c r="BS1026" s="75"/>
      <c r="BT1026" s="75"/>
      <c r="BU1026" s="75"/>
      <c r="BV1026" s="75"/>
      <c r="BW1026" s="75"/>
      <c r="BX1026" s="75"/>
      <c r="BY1026" s="75"/>
      <c r="BZ1026" s="75"/>
      <c r="CA1026" s="75"/>
      <c r="CB1026" s="75"/>
      <c r="CC1026" s="75"/>
      <c r="CD1026" s="75"/>
      <c r="CE1026" s="75"/>
      <c r="CF1026" s="75"/>
      <c r="CG1026" s="75"/>
      <c r="CH1026" s="75"/>
      <c r="CI1026" s="75"/>
      <c r="CJ1026" s="75"/>
      <c r="CK1026" s="75"/>
      <c r="CL1026" s="75"/>
      <c r="CM1026" s="75"/>
      <c r="CN1026" s="75"/>
      <c r="CO1026" s="75"/>
      <c r="CP1026" s="75"/>
      <c r="CQ1026" s="75"/>
      <c r="CR1026" s="75"/>
      <c r="CS1026" s="75"/>
      <c r="CT1026" s="75"/>
      <c r="CU1026" s="75"/>
      <c r="CV1026" s="75"/>
      <c r="CW1026" s="75"/>
      <c r="CX1026" s="75"/>
      <c r="CY1026" s="75"/>
      <c r="CZ1026" s="75"/>
      <c r="DA1026" s="75"/>
      <c r="DB1026" s="75"/>
      <c r="DC1026" s="75"/>
      <c r="DD1026" s="75"/>
      <c r="DE1026" s="75"/>
      <c r="DF1026" s="75"/>
      <c r="DG1026" s="75"/>
      <c r="DH1026" s="75"/>
      <c r="DI1026" s="75"/>
      <c r="DJ1026" s="75"/>
      <c r="DK1026" s="75"/>
      <c r="DL1026" s="75"/>
      <c r="DM1026" s="75"/>
      <c r="DN1026" s="75"/>
      <c r="DO1026" s="75"/>
      <c r="DP1026" s="75"/>
      <c r="DQ1026" s="75"/>
    </row>
    <row r="1027" spans="1:121" s="81" customFormat="1" x14ac:dyDescent="0.2">
      <c r="A1027" s="116"/>
      <c r="B1027" s="117"/>
      <c r="C1027" s="117"/>
      <c r="D1027" s="117"/>
      <c r="E1027" s="117"/>
      <c r="F1027" s="117"/>
      <c r="U1027" s="114"/>
      <c r="V1027" s="114"/>
      <c r="W1027" s="114"/>
      <c r="X1027" s="114"/>
      <c r="Y1027" s="114"/>
      <c r="Z1027" s="114"/>
      <c r="AA1027" s="74"/>
      <c r="AB1027" s="378"/>
      <c r="AC1027" s="74"/>
      <c r="AD1027" s="74"/>
      <c r="AE1027" s="74"/>
      <c r="AF1027" s="74"/>
      <c r="AG1027" s="74"/>
      <c r="AH1027" s="74"/>
      <c r="AI1027" s="74"/>
      <c r="AJ1027" s="74"/>
      <c r="AK1027" s="74"/>
      <c r="AL1027" s="74"/>
      <c r="AM1027" s="74"/>
      <c r="AN1027" s="74"/>
      <c r="AO1027" s="378"/>
      <c r="AP1027" s="378"/>
      <c r="AQ1027" s="378"/>
      <c r="AR1027" s="378"/>
      <c r="AS1027" s="378"/>
      <c r="AT1027" s="74"/>
      <c r="AU1027" s="74"/>
      <c r="AV1027" s="74"/>
      <c r="AW1027" s="74"/>
      <c r="AX1027" s="75"/>
      <c r="AY1027" s="75"/>
      <c r="AZ1027" s="76"/>
      <c r="BA1027" s="76"/>
      <c r="BB1027" s="76"/>
      <c r="BC1027" s="76"/>
      <c r="BD1027" s="75"/>
      <c r="BE1027" s="75"/>
      <c r="BF1027" s="75"/>
      <c r="BG1027" s="75"/>
      <c r="BH1027" s="75"/>
      <c r="BI1027" s="75"/>
      <c r="BJ1027" s="75"/>
      <c r="BK1027" s="75"/>
      <c r="BL1027" s="75"/>
      <c r="BM1027" s="75"/>
      <c r="BN1027" s="75"/>
      <c r="BO1027" s="75"/>
      <c r="BP1027" s="75"/>
      <c r="BQ1027" s="75"/>
      <c r="BR1027" s="75"/>
      <c r="BS1027" s="75"/>
      <c r="BT1027" s="75"/>
      <c r="BU1027" s="75"/>
      <c r="BV1027" s="75"/>
      <c r="BW1027" s="75"/>
      <c r="BX1027" s="75"/>
      <c r="BY1027" s="75"/>
      <c r="BZ1027" s="75"/>
      <c r="CA1027" s="75"/>
      <c r="CB1027" s="75"/>
      <c r="CC1027" s="75"/>
      <c r="CD1027" s="75"/>
      <c r="CE1027" s="75"/>
      <c r="CF1027" s="75"/>
      <c r="CG1027" s="75"/>
      <c r="CH1027" s="75"/>
      <c r="CI1027" s="75"/>
      <c r="CJ1027" s="75"/>
      <c r="CK1027" s="75"/>
      <c r="CL1027" s="75"/>
      <c r="CM1027" s="75"/>
      <c r="CN1027" s="75"/>
      <c r="CO1027" s="75"/>
      <c r="CP1027" s="75"/>
      <c r="CQ1027" s="75"/>
      <c r="CR1027" s="75"/>
      <c r="CS1027" s="75"/>
      <c r="CT1027" s="75"/>
      <c r="CU1027" s="75"/>
      <c r="CV1027" s="75"/>
      <c r="CW1027" s="75"/>
      <c r="CX1027" s="75"/>
      <c r="CY1027" s="75"/>
      <c r="CZ1027" s="75"/>
      <c r="DA1027" s="75"/>
      <c r="DB1027" s="75"/>
      <c r="DC1027" s="75"/>
      <c r="DD1027" s="75"/>
      <c r="DE1027" s="75"/>
      <c r="DF1027" s="75"/>
      <c r="DG1027" s="75"/>
      <c r="DH1027" s="75"/>
      <c r="DI1027" s="75"/>
      <c r="DJ1027" s="75"/>
      <c r="DK1027" s="75"/>
      <c r="DL1027" s="75"/>
      <c r="DM1027" s="75"/>
      <c r="DN1027" s="75"/>
      <c r="DO1027" s="75"/>
      <c r="DP1027" s="75"/>
      <c r="DQ1027" s="75"/>
    </row>
    <row r="1028" spans="1:121" s="81" customFormat="1" x14ac:dyDescent="0.2">
      <c r="A1028" s="116"/>
      <c r="B1028" s="117"/>
      <c r="C1028" s="117"/>
      <c r="D1028" s="117"/>
      <c r="E1028" s="117"/>
      <c r="F1028" s="117"/>
      <c r="U1028" s="114"/>
      <c r="V1028" s="114"/>
      <c r="W1028" s="114"/>
      <c r="X1028" s="114"/>
      <c r="Y1028" s="114"/>
      <c r="Z1028" s="114"/>
      <c r="AA1028" s="74"/>
      <c r="AB1028" s="378"/>
      <c r="AC1028" s="74"/>
      <c r="AD1028" s="74"/>
      <c r="AE1028" s="74"/>
      <c r="AF1028" s="74"/>
      <c r="AG1028" s="74"/>
      <c r="AH1028" s="74"/>
      <c r="AI1028" s="74"/>
      <c r="AJ1028" s="74"/>
      <c r="AK1028" s="74"/>
      <c r="AL1028" s="74"/>
      <c r="AM1028" s="74"/>
      <c r="AN1028" s="74"/>
      <c r="AO1028" s="378"/>
      <c r="AP1028" s="378"/>
      <c r="AQ1028" s="378"/>
      <c r="AR1028" s="378"/>
      <c r="AS1028" s="378"/>
      <c r="AT1028" s="74"/>
      <c r="AU1028" s="74"/>
      <c r="AV1028" s="74"/>
      <c r="AW1028" s="74"/>
      <c r="AX1028" s="75"/>
      <c r="AY1028" s="75"/>
      <c r="AZ1028" s="76"/>
      <c r="BA1028" s="76"/>
      <c r="BB1028" s="76"/>
      <c r="BC1028" s="76"/>
      <c r="BD1028" s="75"/>
      <c r="BE1028" s="75"/>
      <c r="BF1028" s="75"/>
      <c r="BG1028" s="75"/>
      <c r="BH1028" s="75"/>
      <c r="BI1028" s="75"/>
      <c r="BJ1028" s="75"/>
      <c r="BK1028" s="75"/>
      <c r="BL1028" s="75"/>
      <c r="BM1028" s="75"/>
      <c r="BN1028" s="75"/>
      <c r="BO1028" s="75"/>
      <c r="BP1028" s="75"/>
      <c r="BQ1028" s="75"/>
      <c r="BR1028" s="75"/>
      <c r="BS1028" s="75"/>
      <c r="BT1028" s="75"/>
      <c r="BU1028" s="75"/>
      <c r="BV1028" s="75"/>
      <c r="BW1028" s="75"/>
      <c r="BX1028" s="75"/>
      <c r="BY1028" s="75"/>
      <c r="BZ1028" s="75"/>
      <c r="CA1028" s="75"/>
      <c r="CB1028" s="75"/>
      <c r="CC1028" s="75"/>
      <c r="CD1028" s="75"/>
      <c r="CE1028" s="75"/>
      <c r="CF1028" s="75"/>
      <c r="CG1028" s="75"/>
      <c r="CH1028" s="75"/>
      <c r="CI1028" s="75"/>
      <c r="CJ1028" s="75"/>
      <c r="CK1028" s="75"/>
      <c r="CL1028" s="75"/>
      <c r="CM1028" s="75"/>
      <c r="CN1028" s="75"/>
      <c r="CO1028" s="75"/>
      <c r="CP1028" s="75"/>
      <c r="CQ1028" s="75"/>
      <c r="CR1028" s="75"/>
      <c r="CS1028" s="75"/>
      <c r="CT1028" s="75"/>
      <c r="CU1028" s="75"/>
      <c r="CV1028" s="75"/>
      <c r="CW1028" s="75"/>
      <c r="CX1028" s="75"/>
      <c r="CY1028" s="75"/>
      <c r="CZ1028" s="75"/>
      <c r="DA1028" s="75"/>
      <c r="DB1028" s="75"/>
      <c r="DC1028" s="75"/>
      <c r="DD1028" s="75"/>
      <c r="DE1028" s="75"/>
      <c r="DF1028" s="75"/>
      <c r="DG1028" s="75"/>
      <c r="DH1028" s="75"/>
      <c r="DI1028" s="75"/>
      <c r="DJ1028" s="75"/>
      <c r="DK1028" s="75"/>
      <c r="DL1028" s="75"/>
      <c r="DM1028" s="75"/>
      <c r="DN1028" s="75"/>
      <c r="DO1028" s="75"/>
      <c r="DP1028" s="75"/>
      <c r="DQ1028" s="75"/>
    </row>
    <row r="1029" spans="1:121" s="81" customFormat="1" x14ac:dyDescent="0.2">
      <c r="A1029" s="80"/>
      <c r="B1029" s="80"/>
      <c r="C1029" s="80"/>
      <c r="D1029" s="80"/>
      <c r="E1029" s="80"/>
      <c r="F1029" s="80"/>
      <c r="U1029" s="114"/>
      <c r="V1029" s="114"/>
      <c r="W1029" s="114"/>
      <c r="X1029" s="114"/>
      <c r="Y1029" s="114"/>
      <c r="Z1029" s="114"/>
      <c r="AA1029" s="74"/>
      <c r="AB1029" s="378"/>
      <c r="AC1029" s="74"/>
      <c r="AD1029" s="74"/>
      <c r="AE1029" s="74"/>
      <c r="AF1029" s="74"/>
      <c r="AG1029" s="74"/>
      <c r="AH1029" s="74"/>
      <c r="AI1029" s="74"/>
      <c r="AJ1029" s="74"/>
      <c r="AK1029" s="74"/>
      <c r="AL1029" s="74"/>
      <c r="AM1029" s="74"/>
      <c r="AN1029" s="74"/>
      <c r="AO1029" s="378"/>
      <c r="AP1029" s="378"/>
      <c r="AQ1029" s="378"/>
      <c r="AR1029" s="378"/>
      <c r="AS1029" s="378"/>
      <c r="AT1029" s="74"/>
      <c r="AU1029" s="74"/>
      <c r="AV1029" s="74"/>
      <c r="AW1029" s="74"/>
      <c r="AX1029" s="75"/>
      <c r="AY1029" s="75"/>
      <c r="AZ1029" s="76"/>
      <c r="BA1029" s="76"/>
      <c r="BB1029" s="76"/>
      <c r="BC1029" s="76"/>
      <c r="BD1029" s="75"/>
      <c r="BE1029" s="75"/>
      <c r="BF1029" s="75"/>
      <c r="BG1029" s="75"/>
      <c r="BH1029" s="75"/>
      <c r="BI1029" s="75"/>
      <c r="BJ1029" s="75"/>
      <c r="BK1029" s="75"/>
      <c r="BL1029" s="75"/>
      <c r="BM1029" s="75"/>
      <c r="BN1029" s="75"/>
      <c r="BO1029" s="75"/>
      <c r="BP1029" s="75"/>
      <c r="BQ1029" s="75"/>
      <c r="BR1029" s="75"/>
      <c r="BS1029" s="75"/>
      <c r="BT1029" s="75"/>
      <c r="BU1029" s="75"/>
      <c r="BV1029" s="75"/>
      <c r="BW1029" s="75"/>
      <c r="BX1029" s="75"/>
      <c r="BY1029" s="75"/>
      <c r="BZ1029" s="75"/>
      <c r="CA1029" s="75"/>
      <c r="CB1029" s="75"/>
      <c r="CC1029" s="75"/>
      <c r="CD1029" s="75"/>
      <c r="CE1029" s="75"/>
      <c r="CF1029" s="75"/>
      <c r="CG1029" s="75"/>
      <c r="CH1029" s="75"/>
      <c r="CI1029" s="75"/>
      <c r="CJ1029" s="75"/>
      <c r="CK1029" s="75"/>
      <c r="CL1029" s="75"/>
      <c r="CM1029" s="75"/>
      <c r="CN1029" s="75"/>
      <c r="CO1029" s="75"/>
      <c r="CP1029" s="75"/>
      <c r="CQ1029" s="75"/>
      <c r="CR1029" s="75"/>
      <c r="CS1029" s="75"/>
      <c r="CT1029" s="75"/>
      <c r="CU1029" s="75"/>
      <c r="CV1029" s="75"/>
      <c r="CW1029" s="75"/>
      <c r="CX1029" s="75"/>
      <c r="CY1029" s="75"/>
      <c r="CZ1029" s="75"/>
      <c r="DA1029" s="75"/>
      <c r="DB1029" s="75"/>
      <c r="DC1029" s="75"/>
      <c r="DD1029" s="75"/>
      <c r="DE1029" s="75"/>
      <c r="DF1029" s="75"/>
      <c r="DG1029" s="75"/>
      <c r="DH1029" s="75"/>
      <c r="DI1029" s="75"/>
      <c r="DJ1029" s="75"/>
      <c r="DK1029" s="75"/>
      <c r="DL1029" s="75"/>
      <c r="DM1029" s="75"/>
      <c r="DN1029" s="75"/>
      <c r="DO1029" s="75"/>
      <c r="DP1029" s="75"/>
      <c r="DQ1029" s="75"/>
    </row>
  </sheetData>
  <sheetProtection sheet="1" objects="1" scenarios="1"/>
  <mergeCells count="21">
    <mergeCell ref="G30:G35"/>
    <mergeCell ref="G36:G41"/>
    <mergeCell ref="G24:G29"/>
    <mergeCell ref="O24:P24"/>
    <mergeCell ref="Q24:S26"/>
    <mergeCell ref="O25:P25"/>
    <mergeCell ref="O26:P26"/>
    <mergeCell ref="O27:P27"/>
    <mergeCell ref="Q27:S28"/>
    <mergeCell ref="O28:P28"/>
    <mergeCell ref="G12:G17"/>
    <mergeCell ref="G18:G23"/>
    <mergeCell ref="M18:R19"/>
    <mergeCell ref="O21:Q21"/>
    <mergeCell ref="N22:P23"/>
    <mergeCell ref="Q22:S23"/>
    <mergeCell ref="V1:W1"/>
    <mergeCell ref="C2:R2"/>
    <mergeCell ref="V3:W4"/>
    <mergeCell ref="X3:X5"/>
    <mergeCell ref="Y3:Z4"/>
  </mergeCells>
  <conditionalFormatting sqref="M12">
    <cfRule type="expression" dxfId="1" priority="1" stopIfTrue="1">
      <formula>$C$9=0</formula>
    </cfRule>
  </conditionalFormatting>
  <hyperlinks>
    <hyperlink ref="C4" location="Начало!A1" display="Начало"/>
    <hyperlink ref="C5" location="Soccer_juniors!A1" display="Данни (soccer_juniors)"/>
    <hyperlink ref="C6" location="EDesign2x2!A1" display="Данни (EDesign2x2)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Q1029"/>
  <sheetViews>
    <sheetView zoomScale="80" zoomScaleNormal="80" workbookViewId="0">
      <selection activeCell="B1" sqref="B1"/>
    </sheetView>
  </sheetViews>
  <sheetFormatPr defaultRowHeight="12.75" x14ac:dyDescent="0.2"/>
  <cols>
    <col min="1" max="1" width="5.85546875" style="80" customWidth="1"/>
    <col min="2" max="6" width="8.7109375" style="80" customWidth="1"/>
    <col min="7" max="7" width="7.85546875" style="80" customWidth="1"/>
    <col min="8" max="9" width="4.85546875" style="80" customWidth="1"/>
    <col min="10" max="10" width="6" style="80" customWidth="1"/>
    <col min="11" max="11" width="15.140625" style="80" customWidth="1"/>
    <col min="12" max="12" width="13.85546875" style="80" customWidth="1"/>
    <col min="13" max="13" width="15.85546875" style="80" customWidth="1"/>
    <col min="14" max="17" width="10.42578125" style="80" customWidth="1"/>
    <col min="18" max="18" width="10.42578125" style="136" customWidth="1"/>
    <col min="19" max="19" width="12.42578125" style="127" customWidth="1"/>
    <col min="20" max="25" width="12.42578125" style="128" customWidth="1"/>
    <col min="26" max="48" width="12.42578125" style="129" customWidth="1"/>
    <col min="49" max="50" width="12.42578125" style="75" customWidth="1"/>
    <col min="51" max="57" width="9.140625" style="75"/>
    <col min="58" max="63" width="9.140625" style="130"/>
    <col min="64" max="120" width="9.140625" style="75"/>
    <col min="121" max="16384" width="9.140625" style="80"/>
  </cols>
  <sheetData>
    <row r="1" spans="1:120" s="72" customFormat="1" ht="15" x14ac:dyDescent="0.25">
      <c r="B1" s="322" t="s">
        <v>243</v>
      </c>
      <c r="R1" s="127"/>
      <c r="S1" s="127"/>
      <c r="T1" s="128"/>
      <c r="U1" s="128"/>
      <c r="V1" s="128"/>
      <c r="W1" s="128"/>
      <c r="X1" s="128"/>
      <c r="Y1" s="128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75"/>
      <c r="AX1" s="75"/>
      <c r="AY1" s="75"/>
      <c r="AZ1" s="75"/>
      <c r="BA1" s="75"/>
      <c r="BB1" s="75"/>
      <c r="BC1" s="75"/>
      <c r="BD1" s="75"/>
      <c r="BE1" s="75"/>
      <c r="BF1" s="130"/>
      <c r="BG1" s="130"/>
      <c r="BH1" s="130"/>
      <c r="BI1" s="130"/>
      <c r="BJ1" s="130"/>
      <c r="BK1" s="130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</row>
    <row r="2" spans="1:120" s="72" customFormat="1" ht="15" customHeight="1" x14ac:dyDescent="0.25">
      <c r="B2" s="323" t="s">
        <v>453</v>
      </c>
      <c r="E2" s="438" t="s">
        <v>166</v>
      </c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127"/>
      <c r="T2" s="85" t="s">
        <v>167</v>
      </c>
      <c r="U2" s="80"/>
      <c r="V2" s="80"/>
      <c r="W2" s="80"/>
      <c r="X2" s="80"/>
      <c r="Y2" s="80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75"/>
      <c r="AX2" s="75"/>
      <c r="AY2" s="75"/>
      <c r="AZ2" s="75"/>
      <c r="BA2" s="75"/>
      <c r="BB2" s="75"/>
      <c r="BC2" s="75"/>
      <c r="BD2" s="75"/>
      <c r="BE2" s="75"/>
      <c r="BF2" s="130"/>
      <c r="BG2" s="130"/>
      <c r="BH2" s="130"/>
      <c r="BI2" s="130"/>
      <c r="BJ2" s="130"/>
      <c r="BK2" s="130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</row>
    <row r="3" spans="1:120" s="72" customFormat="1" ht="23.25" customHeight="1" x14ac:dyDescent="0.2">
      <c r="B3" s="455" t="s">
        <v>168</v>
      </c>
      <c r="C3" s="455"/>
      <c r="D3" s="455"/>
      <c r="E3" s="455"/>
      <c r="R3" s="127"/>
      <c r="S3" s="127"/>
      <c r="T3" s="449" t="s">
        <v>169</v>
      </c>
      <c r="U3" s="456" t="s">
        <v>170</v>
      </c>
      <c r="V3" s="456"/>
      <c r="W3" s="96" t="s">
        <v>171</v>
      </c>
      <c r="X3" s="457" t="s">
        <v>170</v>
      </c>
      <c r="Y3" s="457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75"/>
      <c r="AX3" s="75"/>
      <c r="AY3" s="75"/>
      <c r="AZ3" s="75"/>
      <c r="BA3" s="75"/>
      <c r="BB3" s="75"/>
      <c r="BC3" s="75"/>
      <c r="BD3" s="75"/>
      <c r="BE3" s="75"/>
      <c r="BF3" s="130"/>
      <c r="BG3" s="130"/>
      <c r="BH3" s="130"/>
      <c r="BI3" s="130"/>
      <c r="BJ3" s="130"/>
      <c r="BK3" s="130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</row>
    <row r="4" spans="1:120" ht="15" customHeight="1" x14ac:dyDescent="0.2">
      <c r="A4" s="72"/>
      <c r="B4" s="455"/>
      <c r="C4" s="455"/>
      <c r="D4" s="455"/>
      <c r="E4" s="455"/>
      <c r="F4" s="77"/>
      <c r="G4" s="78" t="s">
        <v>172</v>
      </c>
      <c r="H4" s="79"/>
      <c r="I4" s="79"/>
      <c r="J4" s="79"/>
      <c r="K4" s="79"/>
      <c r="L4" s="79"/>
      <c r="M4" s="79"/>
      <c r="N4" s="79"/>
      <c r="O4" s="77"/>
      <c r="P4" s="72"/>
      <c r="Q4" s="72"/>
      <c r="R4" s="127"/>
      <c r="T4" s="449"/>
      <c r="U4" s="96">
        <v>0.05</v>
      </c>
      <c r="V4" s="96">
        <v>0.01</v>
      </c>
      <c r="W4" s="96" t="s">
        <v>173</v>
      </c>
      <c r="X4" s="96">
        <v>0.05</v>
      </c>
      <c r="Y4" s="96">
        <v>0.01</v>
      </c>
    </row>
    <row r="5" spans="1:120" ht="15" customHeight="1" x14ac:dyDescent="0.2">
      <c r="A5" s="72"/>
      <c r="B5" s="455"/>
      <c r="C5" s="455"/>
      <c r="D5" s="455"/>
      <c r="E5" s="455"/>
      <c r="F5" s="77"/>
      <c r="G5" s="78" t="s">
        <v>174</v>
      </c>
      <c r="H5" s="77"/>
      <c r="I5" s="77"/>
      <c r="J5" s="77"/>
      <c r="K5" s="77"/>
      <c r="L5" s="77"/>
      <c r="M5" s="77"/>
      <c r="N5" s="77"/>
      <c r="O5" s="77"/>
      <c r="P5" s="72"/>
      <c r="Q5" s="81"/>
      <c r="R5" s="130"/>
      <c r="T5" s="131">
        <v>6</v>
      </c>
      <c r="U5" s="132">
        <v>0.89</v>
      </c>
      <c r="V5" s="132" t="s">
        <v>175</v>
      </c>
      <c r="W5" s="131">
        <v>21</v>
      </c>
      <c r="X5" s="132">
        <v>0.44</v>
      </c>
      <c r="Y5" s="132">
        <v>0.56000000000000005</v>
      </c>
      <c r="AA5" s="74"/>
      <c r="AB5" s="74"/>
      <c r="AC5" s="74"/>
      <c r="AD5" s="74"/>
      <c r="AE5" s="74"/>
      <c r="AF5" s="74"/>
    </row>
    <row r="6" spans="1:120" ht="15" customHeight="1" x14ac:dyDescent="0.2">
      <c r="A6" s="72"/>
      <c r="B6" s="72"/>
      <c r="C6" s="77"/>
      <c r="E6" s="77"/>
      <c r="F6" s="77"/>
      <c r="G6" s="78" t="s">
        <v>176</v>
      </c>
      <c r="H6" s="77"/>
      <c r="I6" s="77"/>
      <c r="J6" s="77"/>
      <c r="K6" s="77"/>
      <c r="L6" s="77"/>
      <c r="M6" s="77"/>
      <c r="N6" s="77"/>
      <c r="O6" s="77"/>
      <c r="P6" s="72"/>
      <c r="Q6" s="81"/>
      <c r="R6" s="130"/>
      <c r="T6" s="97">
        <v>7</v>
      </c>
      <c r="U6" s="133">
        <v>0.79</v>
      </c>
      <c r="V6" s="133">
        <v>0.93</v>
      </c>
      <c r="W6" s="97">
        <v>22</v>
      </c>
      <c r="X6" s="133">
        <v>0.43</v>
      </c>
      <c r="Y6" s="133">
        <v>0.55000000000000004</v>
      </c>
      <c r="AA6" s="74"/>
      <c r="AB6" s="74"/>
      <c r="AC6" s="74"/>
      <c r="AD6" s="74"/>
      <c r="AE6" s="74"/>
      <c r="AF6" s="74"/>
    </row>
    <row r="7" spans="1:120" ht="15" customHeight="1" x14ac:dyDescent="0.2">
      <c r="A7" s="72"/>
      <c r="B7" s="72"/>
      <c r="C7" s="72"/>
      <c r="D7" s="72"/>
      <c r="F7" s="72"/>
      <c r="G7" s="83" t="s">
        <v>178</v>
      </c>
      <c r="H7" s="72"/>
      <c r="I7" s="72"/>
      <c r="J7" s="72"/>
      <c r="K7" s="72"/>
      <c r="L7" s="72"/>
      <c r="M7" s="72"/>
      <c r="N7" s="72"/>
      <c r="O7" s="72"/>
      <c r="P7" s="72"/>
      <c r="Q7" s="81"/>
      <c r="R7" s="130"/>
      <c r="T7" s="97">
        <v>8</v>
      </c>
      <c r="U7" s="133">
        <v>0.74</v>
      </c>
      <c r="V7" s="133">
        <v>0.88</v>
      </c>
      <c r="W7" s="97">
        <v>23</v>
      </c>
      <c r="X7" s="133">
        <v>0.42</v>
      </c>
      <c r="Y7" s="133">
        <v>0.54</v>
      </c>
      <c r="AA7" s="134">
        <f>COUNT(B10:B1009)</f>
        <v>0</v>
      </c>
      <c r="AB7" s="134">
        <f>COUNT(C10:C1009)</f>
        <v>0</v>
      </c>
      <c r="AC7" s="134">
        <f>COUNT(D10:D1009)</f>
        <v>0</v>
      </c>
      <c r="AD7" s="134">
        <f>COUNT(E10:E1009)</f>
        <v>0</v>
      </c>
      <c r="AE7" s="134">
        <f>COUNT(F10:F1009)</f>
        <v>0</v>
      </c>
      <c r="AF7" s="74"/>
    </row>
    <row r="8" spans="1:120" ht="15" customHeight="1" x14ac:dyDescent="0.2">
      <c r="A8" s="81"/>
      <c r="B8" s="81"/>
      <c r="C8" s="81"/>
      <c r="D8" s="81"/>
      <c r="E8" s="377" t="s">
        <v>177</v>
      </c>
      <c r="F8" s="81"/>
      <c r="G8" s="81"/>
      <c r="H8" s="72"/>
      <c r="I8" s="72"/>
      <c r="J8" s="72"/>
      <c r="K8" s="72"/>
      <c r="L8" s="72"/>
      <c r="M8" s="72"/>
      <c r="N8" s="72"/>
      <c r="O8" s="72"/>
      <c r="P8" s="72"/>
      <c r="Q8" s="81"/>
      <c r="R8" s="130"/>
      <c r="T8" s="97">
        <v>9</v>
      </c>
      <c r="U8" s="133">
        <v>0.68</v>
      </c>
      <c r="V8" s="133">
        <v>0.83</v>
      </c>
      <c r="W8" s="97">
        <v>24</v>
      </c>
      <c r="X8" s="133">
        <v>0.41</v>
      </c>
      <c r="Y8" s="133">
        <v>0.53</v>
      </c>
      <c r="AA8" s="134"/>
      <c r="AB8" s="134"/>
      <c r="AC8" s="74"/>
      <c r="AD8" s="74"/>
      <c r="AE8" s="74"/>
      <c r="AF8" s="74"/>
    </row>
    <row r="9" spans="1:120" ht="15" customHeight="1" x14ac:dyDescent="0.2">
      <c r="A9" s="352" t="s">
        <v>1</v>
      </c>
      <c r="B9" s="330" t="s">
        <v>486</v>
      </c>
      <c r="C9" s="330" t="s">
        <v>487</v>
      </c>
      <c r="D9" s="330" t="s">
        <v>488</v>
      </c>
      <c r="E9" s="330" t="s">
        <v>489</v>
      </c>
      <c r="F9" s="330" t="s">
        <v>34</v>
      </c>
      <c r="G9" s="72"/>
      <c r="H9" s="72"/>
      <c r="I9" s="72"/>
      <c r="J9" s="72"/>
      <c r="K9" s="72"/>
      <c r="L9" s="81"/>
      <c r="M9" s="72"/>
      <c r="N9" s="72"/>
      <c r="O9" s="72"/>
      <c r="P9" s="72"/>
      <c r="Q9" s="81"/>
      <c r="R9" s="130"/>
      <c r="T9" s="97">
        <v>10</v>
      </c>
      <c r="U9" s="133">
        <v>0.65</v>
      </c>
      <c r="V9" s="133">
        <v>0.79</v>
      </c>
      <c r="W9" s="97">
        <v>25</v>
      </c>
      <c r="X9" s="133">
        <v>0.4</v>
      </c>
      <c r="Y9" s="133">
        <v>0.52</v>
      </c>
      <c r="AA9" s="134">
        <f>MIN(AA7,AB7)</f>
        <v>0</v>
      </c>
      <c r="AB9" s="134"/>
      <c r="AC9" s="74"/>
      <c r="AD9" s="74"/>
      <c r="AE9" s="74"/>
      <c r="AF9" s="74"/>
      <c r="AY9" s="75" t="s">
        <v>179</v>
      </c>
      <c r="AZ9" s="75" t="s">
        <v>180</v>
      </c>
      <c r="BA9" s="75" t="s">
        <v>181</v>
      </c>
      <c r="BB9" s="75" t="s">
        <v>182</v>
      </c>
      <c r="BC9" s="75" t="s">
        <v>183</v>
      </c>
    </row>
    <row r="10" spans="1:120" x14ac:dyDescent="0.2">
      <c r="A10" s="86">
        <v>1</v>
      </c>
      <c r="B10" s="331"/>
      <c r="C10" s="325"/>
      <c r="D10" s="325"/>
      <c r="E10" s="325"/>
      <c r="F10" s="325"/>
      <c r="G10" s="88"/>
      <c r="H10" s="88"/>
      <c r="I10" s="88"/>
      <c r="J10" s="72"/>
      <c r="K10" s="72"/>
      <c r="L10" s="81"/>
      <c r="N10" s="72"/>
      <c r="O10" s="72"/>
      <c r="P10" s="72"/>
      <c r="Q10" s="81"/>
      <c r="R10" s="130"/>
      <c r="S10" s="130"/>
      <c r="T10" s="97">
        <v>11</v>
      </c>
      <c r="U10" s="133">
        <v>0.61</v>
      </c>
      <c r="V10" s="133">
        <v>0.77</v>
      </c>
      <c r="W10" s="97">
        <v>26</v>
      </c>
      <c r="X10" s="133">
        <v>0.39</v>
      </c>
      <c r="Y10" s="133">
        <v>0.51</v>
      </c>
      <c r="AA10" s="134">
        <f>MIN(AA7,AC7)</f>
        <v>0</v>
      </c>
      <c r="AB10" s="134">
        <f>MIN(AB7,AC7)</f>
        <v>0</v>
      </c>
      <c r="AC10" s="134"/>
      <c r="AD10" s="74"/>
      <c r="AE10" s="74"/>
      <c r="AF10" s="74"/>
      <c r="AY10" s="75" t="str">
        <f>IF(B10="","",_xlfn.RANK.AVG(B10,$B$10:$B$1009,1))</f>
        <v/>
      </c>
      <c r="AZ10" s="75" t="str">
        <f>IF(C10="","",_xlfn.RANK.AVG(C10,$C$10:$C$1009,1))</f>
        <v/>
      </c>
      <c r="BA10" s="75" t="str">
        <f>IF(D10="","",_xlfn.RANK.AVG(D10,$D$10:$D$1009,1))</f>
        <v/>
      </c>
      <c r="BB10" s="75" t="str">
        <f>IF(E10="","",_xlfn.RANK.AVG(E10,$E$10:$E$1009,1))</f>
        <v/>
      </c>
      <c r="BC10" s="75" t="str">
        <f>IF(F10="","",_xlfn.RANK.AVG(F10,$F$10:$F$1009,1))</f>
        <v/>
      </c>
    </row>
    <row r="11" spans="1:120" x14ac:dyDescent="0.2">
      <c r="A11" s="90">
        <v>2</v>
      </c>
      <c r="B11" s="332"/>
      <c r="C11" s="87"/>
      <c r="D11" s="87"/>
      <c r="E11" s="87"/>
      <c r="F11" s="87"/>
      <c r="G11" s="88"/>
      <c r="H11" s="88"/>
      <c r="I11" s="91" t="s">
        <v>184</v>
      </c>
      <c r="J11" s="72"/>
      <c r="K11" s="72"/>
      <c r="L11" s="81"/>
      <c r="M11" s="72"/>
      <c r="N11" s="72"/>
      <c r="O11" s="72"/>
      <c r="Q11" s="92" t="s">
        <v>185</v>
      </c>
      <c r="R11" s="130"/>
      <c r="S11" s="130"/>
      <c r="T11" s="97">
        <v>12</v>
      </c>
      <c r="U11" s="133">
        <v>0.59</v>
      </c>
      <c r="V11" s="133">
        <v>0.75</v>
      </c>
      <c r="W11" s="97">
        <v>27</v>
      </c>
      <c r="X11" s="133">
        <v>0.38</v>
      </c>
      <c r="Y11" s="133">
        <v>0.5</v>
      </c>
      <c r="AA11" s="134">
        <f>MIN(AA7,AD7)</f>
        <v>0</v>
      </c>
      <c r="AB11" s="134">
        <f>MIN(AB7,AD7)</f>
        <v>0</v>
      </c>
      <c r="AC11" s="134">
        <f>MIN(AC7,AD7)</f>
        <v>0</v>
      </c>
      <c r="AD11" s="74"/>
      <c r="AE11" s="74"/>
      <c r="AF11" s="74"/>
      <c r="AY11" s="75" t="str">
        <f t="shared" ref="AY11:AY74" si="0">IF(B11="","",_xlfn.RANK.AVG(B11,$B$10:$B$1009,1))</f>
        <v/>
      </c>
      <c r="AZ11" s="75" t="str">
        <f t="shared" ref="AZ11:AZ74" si="1">IF(C11="","",_xlfn.RANK.AVG(C11,$C$10:$C$1009,1))</f>
        <v/>
      </c>
      <c r="BA11" s="75" t="str">
        <f t="shared" ref="BA11:BA74" si="2">IF(D11="","",_xlfn.RANK.AVG(D11,$D$10:$D$1009,1))</f>
        <v/>
      </c>
      <c r="BB11" s="75" t="str">
        <f t="shared" ref="BB11:BB74" si="3">IF(E11="","",_xlfn.RANK.AVG(E11,$E$10:$E$1009,1))</f>
        <v/>
      </c>
      <c r="BC11" s="75" t="str">
        <f t="shared" ref="BC11:BC74" si="4">IF(F11="","",_xlfn.RANK.AVG(F11,$F$10:$F$1009,1))</f>
        <v/>
      </c>
    </row>
    <row r="12" spans="1:120" x14ac:dyDescent="0.2">
      <c r="A12" s="90">
        <v>3</v>
      </c>
      <c r="B12" s="332"/>
      <c r="C12" s="87"/>
      <c r="D12" s="87"/>
      <c r="E12" s="87"/>
      <c r="F12" s="87"/>
      <c r="G12" s="446" t="str">
        <f>B9</f>
        <v>X1</v>
      </c>
      <c r="H12" s="93"/>
      <c r="I12" s="93"/>
      <c r="J12" s="81"/>
      <c r="K12" s="81"/>
      <c r="L12" s="81"/>
      <c r="M12" s="94" t="s">
        <v>150</v>
      </c>
      <c r="N12" s="95" t="str">
        <f>B9</f>
        <v>X1</v>
      </c>
      <c r="O12" s="96" t="str">
        <f>C9</f>
        <v>X2</v>
      </c>
      <c r="P12" s="96" t="str">
        <f>D9</f>
        <v>X3</v>
      </c>
      <c r="Q12" s="96" t="str">
        <f>E9</f>
        <v>X4</v>
      </c>
      <c r="R12" s="96" t="str">
        <f>F9</f>
        <v>X5</v>
      </c>
      <c r="S12" s="130"/>
      <c r="T12" s="97">
        <v>13</v>
      </c>
      <c r="U12" s="133">
        <v>0.56000000000000005</v>
      </c>
      <c r="V12" s="133">
        <v>0.71</v>
      </c>
      <c r="W12" s="97">
        <v>28</v>
      </c>
      <c r="X12" s="133">
        <v>0.38</v>
      </c>
      <c r="Y12" s="133">
        <v>0.49</v>
      </c>
      <c r="AA12" s="134">
        <f>MIN(AA7,AE7)</f>
        <v>0</v>
      </c>
      <c r="AB12" s="134">
        <f>MIN(AB7,AE7)</f>
        <v>0</v>
      </c>
      <c r="AC12" s="134">
        <f>MIN(AC7,AE7)</f>
        <v>0</v>
      </c>
      <c r="AD12" s="134">
        <f>MIN(AD7,AE7)</f>
        <v>0</v>
      </c>
      <c r="AE12" s="74"/>
      <c r="AF12" s="74"/>
      <c r="AY12" s="75" t="str">
        <f t="shared" si="0"/>
        <v/>
      </c>
      <c r="AZ12" s="75" t="str">
        <f t="shared" si="1"/>
        <v/>
      </c>
      <c r="BA12" s="75" t="str">
        <f t="shared" si="2"/>
        <v/>
      </c>
      <c r="BB12" s="75" t="str">
        <f t="shared" si="3"/>
        <v/>
      </c>
      <c r="BC12" s="75" t="str">
        <f t="shared" si="4"/>
        <v/>
      </c>
    </row>
    <row r="13" spans="1:120" x14ac:dyDescent="0.2">
      <c r="A13" s="90">
        <v>4</v>
      </c>
      <c r="B13" s="332"/>
      <c r="C13" s="87"/>
      <c r="D13" s="87"/>
      <c r="E13" s="87"/>
      <c r="F13" s="87"/>
      <c r="G13" s="446"/>
      <c r="H13" s="93"/>
      <c r="I13" s="93"/>
      <c r="J13" s="81"/>
      <c r="K13" s="81"/>
      <c r="L13" s="81"/>
      <c r="M13" s="97" t="str">
        <f>B9</f>
        <v>X1</v>
      </c>
      <c r="N13" s="98">
        <v>1</v>
      </c>
      <c r="O13" s="81"/>
      <c r="R13" s="80"/>
      <c r="S13" s="130"/>
      <c r="T13" s="97">
        <v>14</v>
      </c>
      <c r="U13" s="133">
        <v>0.54</v>
      </c>
      <c r="V13" s="133">
        <v>0.69</v>
      </c>
      <c r="W13" s="97">
        <v>29</v>
      </c>
      <c r="X13" s="133">
        <v>0.37</v>
      </c>
      <c r="Y13" s="133">
        <v>0.48</v>
      </c>
      <c r="AA13" s="135"/>
      <c r="AB13" s="135"/>
      <c r="AC13" s="74"/>
      <c r="AD13" s="74"/>
      <c r="AE13" s="74"/>
      <c r="AF13" s="74"/>
      <c r="AY13" s="75" t="str">
        <f t="shared" si="0"/>
        <v/>
      </c>
      <c r="AZ13" s="75" t="str">
        <f t="shared" si="1"/>
        <v/>
      </c>
      <c r="BA13" s="75" t="str">
        <f t="shared" si="2"/>
        <v/>
      </c>
      <c r="BB13" s="75" t="str">
        <f t="shared" si="3"/>
        <v/>
      </c>
      <c r="BC13" s="75" t="str">
        <f t="shared" si="4"/>
        <v/>
      </c>
    </row>
    <row r="14" spans="1:120" ht="14.25" x14ac:dyDescent="0.2">
      <c r="A14" s="90">
        <v>5</v>
      </c>
      <c r="B14" s="332"/>
      <c r="C14" s="87"/>
      <c r="D14" s="87"/>
      <c r="E14" s="87"/>
      <c r="F14" s="87"/>
      <c r="G14" s="446"/>
      <c r="H14" s="93"/>
      <c r="I14" s="93"/>
      <c r="J14" s="81"/>
      <c r="K14" s="81"/>
      <c r="L14" s="81"/>
      <c r="M14" s="97" t="str">
        <f>C9</f>
        <v>X2</v>
      </c>
      <c r="N14" s="103" t="str">
        <f>IF(AA9&lt;2,"",PEARSON(AY10:AY1009,AZ10:AZ1009))</f>
        <v/>
      </c>
      <c r="O14" s="98">
        <v>1</v>
      </c>
      <c r="P14" s="104"/>
      <c r="Q14" s="104"/>
      <c r="R14" s="81"/>
      <c r="S14" s="130"/>
      <c r="T14" s="97">
        <v>15</v>
      </c>
      <c r="U14" s="133">
        <v>0.52</v>
      </c>
      <c r="V14" s="133">
        <v>0.66</v>
      </c>
      <c r="W14" s="97">
        <v>30</v>
      </c>
      <c r="X14" s="133">
        <v>0.36</v>
      </c>
      <c r="Y14" s="133">
        <v>0.47</v>
      </c>
      <c r="AY14" s="75" t="str">
        <f t="shared" si="0"/>
        <v/>
      </c>
      <c r="AZ14" s="75" t="str">
        <f t="shared" si="1"/>
        <v/>
      </c>
      <c r="BA14" s="75" t="str">
        <f t="shared" si="2"/>
        <v/>
      </c>
      <c r="BB14" s="75" t="str">
        <f t="shared" si="3"/>
        <v/>
      </c>
      <c r="BC14" s="75" t="str">
        <f t="shared" si="4"/>
        <v/>
      </c>
    </row>
    <row r="15" spans="1:120" ht="14.25" x14ac:dyDescent="0.2">
      <c r="A15" s="90">
        <v>6</v>
      </c>
      <c r="B15" s="332"/>
      <c r="C15" s="87"/>
      <c r="D15" s="87"/>
      <c r="E15" s="87"/>
      <c r="F15" s="87"/>
      <c r="G15" s="446"/>
      <c r="H15" s="93"/>
      <c r="I15" s="93"/>
      <c r="J15" s="81"/>
      <c r="K15" s="81"/>
      <c r="L15" s="81"/>
      <c r="M15" s="97" t="str">
        <f>D9</f>
        <v>X3</v>
      </c>
      <c r="N15" s="103" t="str">
        <f>IF(AA10&lt;2,"",PEARSON(AY10:AY1009,BA10:BA1009))</f>
        <v/>
      </c>
      <c r="O15" s="103" t="str">
        <f>IF(AB10&lt;2,"",PEARSON(AZ10:AZ1009,BA10:BA1009))</f>
        <v/>
      </c>
      <c r="P15" s="98">
        <v>1</v>
      </c>
      <c r="R15" s="81"/>
      <c r="S15" s="130"/>
      <c r="T15" s="97">
        <v>16</v>
      </c>
      <c r="U15" s="133">
        <v>0.51</v>
      </c>
      <c r="V15" s="133">
        <v>0.64</v>
      </c>
      <c r="W15" s="97">
        <v>31</v>
      </c>
      <c r="X15" s="133">
        <v>0.36</v>
      </c>
      <c r="Y15" s="133">
        <v>0.46</v>
      </c>
      <c r="AY15" s="75" t="str">
        <f t="shared" si="0"/>
        <v/>
      </c>
      <c r="AZ15" s="75" t="str">
        <f t="shared" si="1"/>
        <v/>
      </c>
      <c r="BA15" s="75" t="str">
        <f t="shared" si="2"/>
        <v/>
      </c>
      <c r="BB15" s="75" t="str">
        <f t="shared" si="3"/>
        <v/>
      </c>
      <c r="BC15" s="75" t="str">
        <f t="shared" si="4"/>
        <v/>
      </c>
    </row>
    <row r="16" spans="1:120" ht="14.25" x14ac:dyDescent="0.2">
      <c r="A16" s="90">
        <v>7</v>
      </c>
      <c r="B16" s="332"/>
      <c r="C16" s="87"/>
      <c r="D16" s="87"/>
      <c r="E16" s="87"/>
      <c r="F16" s="87"/>
      <c r="G16" s="446"/>
      <c r="H16" s="93"/>
      <c r="I16" s="93"/>
      <c r="J16" s="81"/>
      <c r="K16" s="81"/>
      <c r="L16" s="81"/>
      <c r="M16" s="97" t="str">
        <f>E9</f>
        <v>X4</v>
      </c>
      <c r="N16" s="103" t="str">
        <f>IF(AA11&lt;2,"",PEARSON(AY10:AY1009,BB10:BB1009))</f>
        <v/>
      </c>
      <c r="O16" s="103" t="str">
        <f>IF(AB11&lt;2,"",PEARSON(AZ10:AZ1009,BB10:BB1009))</f>
        <v/>
      </c>
      <c r="P16" s="103" t="str">
        <f>IF(AC11&lt;2,"",PEARSON(BA10:BA1009,BB10:BB1009))</f>
        <v/>
      </c>
      <c r="Q16" s="98">
        <v>1</v>
      </c>
      <c r="R16" s="81"/>
      <c r="S16" s="130"/>
      <c r="T16" s="97">
        <v>17</v>
      </c>
      <c r="U16" s="133">
        <v>0.49</v>
      </c>
      <c r="V16" s="133">
        <v>0.62</v>
      </c>
      <c r="W16" s="97">
        <v>32</v>
      </c>
      <c r="X16" s="133">
        <v>0.36</v>
      </c>
      <c r="Y16" s="133">
        <v>0.45</v>
      </c>
      <c r="AY16" s="75" t="str">
        <f t="shared" si="0"/>
        <v/>
      </c>
      <c r="AZ16" s="75" t="str">
        <f t="shared" si="1"/>
        <v/>
      </c>
      <c r="BA16" s="75" t="str">
        <f t="shared" si="2"/>
        <v/>
      </c>
      <c r="BB16" s="75" t="str">
        <f t="shared" si="3"/>
        <v/>
      </c>
      <c r="BC16" s="75" t="str">
        <f t="shared" si="4"/>
        <v/>
      </c>
    </row>
    <row r="17" spans="1:55" ht="15.75" x14ac:dyDescent="0.2">
      <c r="A17" s="90">
        <v>8</v>
      </c>
      <c r="B17" s="332"/>
      <c r="C17" s="87"/>
      <c r="D17" s="87"/>
      <c r="E17" s="87"/>
      <c r="F17" s="87"/>
      <c r="G17" s="446"/>
      <c r="H17" s="93"/>
      <c r="I17" s="93"/>
      <c r="J17" s="81"/>
      <c r="K17" s="108" t="str">
        <f>B9</f>
        <v>X1</v>
      </c>
      <c r="L17" s="81"/>
      <c r="M17" s="97" t="str">
        <f>F9</f>
        <v>X5</v>
      </c>
      <c r="N17" s="103" t="str">
        <f>IF(AA12&lt;2,"",PEARSON(AY10:AY1009,BC10:BC1009))</f>
        <v/>
      </c>
      <c r="O17" s="103" t="str">
        <f>IF(AB12&lt;2,"",PEARSON(AZ10:AZ1009,BC10:BC1009))</f>
        <v/>
      </c>
      <c r="P17" s="103" t="str">
        <f>IF(AC12&lt;2,"",PEARSON(BA10:BA1009,BC10:BC1009))</f>
        <v/>
      </c>
      <c r="Q17" s="103" t="str">
        <f>IF(AD12&lt;2,"",PEARSON(BB10:BB1009,BC10:BC1009))</f>
        <v/>
      </c>
      <c r="R17" s="98">
        <v>1</v>
      </c>
      <c r="S17" s="130"/>
      <c r="T17" s="97">
        <v>18</v>
      </c>
      <c r="U17" s="133">
        <v>0.48</v>
      </c>
      <c r="V17" s="133">
        <v>0.61</v>
      </c>
      <c r="W17" s="97">
        <v>33</v>
      </c>
      <c r="X17" s="133">
        <v>0.34</v>
      </c>
      <c r="Y17" s="133">
        <v>0.45</v>
      </c>
      <c r="AY17" s="75" t="str">
        <f t="shared" si="0"/>
        <v/>
      </c>
      <c r="AZ17" s="75" t="str">
        <f t="shared" si="1"/>
        <v/>
      </c>
      <c r="BA17" s="75" t="str">
        <f t="shared" si="2"/>
        <v/>
      </c>
      <c r="BB17" s="75" t="str">
        <f t="shared" si="3"/>
        <v/>
      </c>
      <c r="BC17" s="75" t="str">
        <f t="shared" si="4"/>
        <v/>
      </c>
    </row>
    <row r="18" spans="1:55" x14ac:dyDescent="0.2">
      <c r="A18" s="90">
        <v>9</v>
      </c>
      <c r="B18" s="332"/>
      <c r="C18" s="87"/>
      <c r="D18" s="87"/>
      <c r="E18" s="87"/>
      <c r="F18" s="87"/>
      <c r="G18" s="446" t="str">
        <f>C9</f>
        <v>X2</v>
      </c>
      <c r="H18" s="93"/>
      <c r="I18" s="93"/>
      <c r="J18" s="81"/>
      <c r="K18" s="81"/>
      <c r="L18" s="81"/>
      <c r="M18" s="81"/>
      <c r="N18" s="81"/>
      <c r="O18" s="81"/>
      <c r="P18" s="81"/>
      <c r="Q18" s="81"/>
      <c r="R18" s="130"/>
      <c r="S18" s="130"/>
      <c r="T18" s="97">
        <v>19</v>
      </c>
      <c r="U18" s="133">
        <v>0.46</v>
      </c>
      <c r="V18" s="133">
        <v>0.6</v>
      </c>
      <c r="W18" s="97">
        <v>35</v>
      </c>
      <c r="X18" s="133">
        <v>0.33</v>
      </c>
      <c r="Y18" s="133">
        <v>0.43</v>
      </c>
      <c r="AY18" s="75" t="str">
        <f t="shared" si="0"/>
        <v/>
      </c>
      <c r="AZ18" s="75" t="str">
        <f t="shared" si="1"/>
        <v/>
      </c>
      <c r="BA18" s="75" t="str">
        <f t="shared" si="2"/>
        <v/>
      </c>
      <c r="BB18" s="75" t="str">
        <f t="shared" si="3"/>
        <v/>
      </c>
      <c r="BC18" s="75" t="str">
        <f t="shared" si="4"/>
        <v/>
      </c>
    </row>
    <row r="19" spans="1:55" x14ac:dyDescent="0.2">
      <c r="A19" s="90">
        <v>10</v>
      </c>
      <c r="B19" s="332"/>
      <c r="C19" s="87"/>
      <c r="D19" s="87"/>
      <c r="E19" s="87"/>
      <c r="F19" s="87"/>
      <c r="G19" s="446"/>
      <c r="H19" s="93"/>
      <c r="I19" s="93"/>
      <c r="J19" s="81"/>
      <c r="K19" s="81"/>
      <c r="L19" s="81"/>
      <c r="M19" s="72"/>
      <c r="N19" s="72"/>
      <c r="O19" s="81"/>
      <c r="P19" s="81"/>
      <c r="Q19" s="81"/>
      <c r="R19" s="130"/>
      <c r="T19" s="97">
        <v>20</v>
      </c>
      <c r="U19" s="133">
        <v>0.45</v>
      </c>
      <c r="V19" s="133">
        <v>0.57999999999999996</v>
      </c>
      <c r="W19" s="97">
        <v>40</v>
      </c>
      <c r="X19" s="133">
        <v>0.31</v>
      </c>
      <c r="Y19" s="133">
        <v>0.4</v>
      </c>
      <c r="AY19" s="75" t="str">
        <f t="shared" si="0"/>
        <v/>
      </c>
      <c r="AZ19" s="75" t="str">
        <f t="shared" si="1"/>
        <v/>
      </c>
      <c r="BA19" s="75" t="str">
        <f t="shared" si="2"/>
        <v/>
      </c>
      <c r="BB19" s="75" t="str">
        <f t="shared" si="3"/>
        <v/>
      </c>
      <c r="BC19" s="75" t="str">
        <f t="shared" si="4"/>
        <v/>
      </c>
    </row>
    <row r="20" spans="1:55" x14ac:dyDescent="0.2">
      <c r="A20" s="90">
        <v>11</v>
      </c>
      <c r="B20" s="332"/>
      <c r="C20" s="87"/>
      <c r="D20" s="87"/>
      <c r="E20" s="87"/>
      <c r="F20" s="87"/>
      <c r="G20" s="446"/>
      <c r="H20" s="93"/>
      <c r="I20" s="93"/>
      <c r="J20" s="81"/>
      <c r="K20" s="81"/>
      <c r="L20" s="81"/>
      <c r="M20" s="72"/>
      <c r="N20" s="72"/>
      <c r="O20" s="81"/>
      <c r="P20" s="81"/>
      <c r="Q20" s="81"/>
      <c r="R20" s="130"/>
      <c r="T20" s="129"/>
      <c r="U20" s="129"/>
      <c r="V20" s="129"/>
      <c r="W20" s="129"/>
      <c r="X20" s="129"/>
      <c r="Y20" s="129"/>
      <c r="AY20" s="75" t="str">
        <f t="shared" si="0"/>
        <v/>
      </c>
      <c r="AZ20" s="75" t="str">
        <f t="shared" si="1"/>
        <v/>
      </c>
      <c r="BA20" s="75" t="str">
        <f t="shared" si="2"/>
        <v/>
      </c>
      <c r="BB20" s="75" t="str">
        <f t="shared" si="3"/>
        <v/>
      </c>
      <c r="BC20" s="75" t="str">
        <f t="shared" si="4"/>
        <v/>
      </c>
    </row>
    <row r="21" spans="1:55" ht="15" customHeight="1" x14ac:dyDescent="0.2">
      <c r="A21" s="90">
        <v>12</v>
      </c>
      <c r="B21" s="332"/>
      <c r="C21" s="87"/>
      <c r="D21" s="87"/>
      <c r="E21" s="87"/>
      <c r="F21" s="87"/>
      <c r="G21" s="446"/>
      <c r="H21" s="93"/>
      <c r="I21" s="93"/>
      <c r="J21" s="81"/>
      <c r="K21" s="81"/>
      <c r="L21" s="81"/>
      <c r="M21" s="72"/>
      <c r="N21" s="460" t="s">
        <v>158</v>
      </c>
      <c r="O21" s="461"/>
      <c r="P21" s="461"/>
      <c r="Q21" s="461"/>
      <c r="R21" s="460" t="s">
        <v>159</v>
      </c>
      <c r="S21" s="461"/>
      <c r="T21" s="461"/>
      <c r="U21" s="461"/>
      <c r="V21" s="112"/>
      <c r="AY21" s="75" t="str">
        <f t="shared" si="0"/>
        <v/>
      </c>
      <c r="AZ21" s="75" t="str">
        <f t="shared" si="1"/>
        <v/>
      </c>
      <c r="BA21" s="75" t="str">
        <f t="shared" si="2"/>
        <v/>
      </c>
      <c r="BB21" s="75" t="str">
        <f t="shared" si="3"/>
        <v/>
      </c>
      <c r="BC21" s="75" t="str">
        <f t="shared" si="4"/>
        <v/>
      </c>
    </row>
    <row r="22" spans="1:55" x14ac:dyDescent="0.2">
      <c r="A22" s="90">
        <v>13</v>
      </c>
      <c r="B22" s="87"/>
      <c r="C22" s="87"/>
      <c r="D22" s="87"/>
      <c r="E22" s="87"/>
      <c r="F22" s="87"/>
      <c r="G22" s="446"/>
      <c r="H22" s="93"/>
      <c r="I22" s="93"/>
      <c r="J22" s="81"/>
      <c r="K22" s="81"/>
      <c r="L22" s="81"/>
      <c r="M22" s="72"/>
      <c r="N22" s="462"/>
      <c r="O22" s="463"/>
      <c r="P22" s="463"/>
      <c r="Q22" s="463"/>
      <c r="R22" s="462"/>
      <c r="S22" s="463"/>
      <c r="T22" s="463"/>
      <c r="U22" s="463"/>
      <c r="V22" s="112"/>
      <c r="AY22" s="75" t="str">
        <f t="shared" si="0"/>
        <v/>
      </c>
      <c r="AZ22" s="75" t="str">
        <f t="shared" si="1"/>
        <v/>
      </c>
      <c r="BA22" s="75" t="str">
        <f t="shared" si="2"/>
        <v/>
      </c>
      <c r="BB22" s="75" t="str">
        <f t="shared" si="3"/>
        <v/>
      </c>
      <c r="BC22" s="75" t="str">
        <f t="shared" si="4"/>
        <v/>
      </c>
    </row>
    <row r="23" spans="1:55" ht="15.75" customHeight="1" x14ac:dyDescent="0.2">
      <c r="A23" s="90">
        <v>14</v>
      </c>
      <c r="B23" s="87"/>
      <c r="C23" s="87"/>
      <c r="D23" s="87"/>
      <c r="E23" s="87"/>
      <c r="F23" s="87"/>
      <c r="G23" s="446"/>
      <c r="H23" s="93"/>
      <c r="I23" s="93"/>
      <c r="J23" s="81"/>
      <c r="K23" s="81"/>
      <c r="L23" s="108" t="str">
        <f>C9</f>
        <v>X2</v>
      </c>
      <c r="M23" s="72"/>
      <c r="N23" s="454" t="s">
        <v>131</v>
      </c>
      <c r="O23" s="454"/>
      <c r="P23" s="454" t="s">
        <v>160</v>
      </c>
      <c r="Q23" s="454"/>
      <c r="R23" s="464" t="s">
        <v>161</v>
      </c>
      <c r="S23" s="465"/>
      <c r="T23" s="465"/>
      <c r="U23" s="466"/>
      <c r="V23" s="111"/>
      <c r="AY23" s="75" t="str">
        <f t="shared" si="0"/>
        <v/>
      </c>
      <c r="AZ23" s="75" t="str">
        <f t="shared" si="1"/>
        <v/>
      </c>
      <c r="BA23" s="75" t="str">
        <f t="shared" si="2"/>
        <v/>
      </c>
      <c r="BB23" s="75" t="str">
        <f t="shared" si="3"/>
        <v/>
      </c>
      <c r="BC23" s="75" t="str">
        <f t="shared" si="4"/>
        <v/>
      </c>
    </row>
    <row r="24" spans="1:55" x14ac:dyDescent="0.2">
      <c r="A24" s="90">
        <v>15</v>
      </c>
      <c r="B24" s="87"/>
      <c r="C24" s="87"/>
      <c r="D24" s="87"/>
      <c r="E24" s="87"/>
      <c r="F24" s="87"/>
      <c r="G24" s="446" t="str">
        <f>D9</f>
        <v>X3</v>
      </c>
      <c r="H24" s="93"/>
      <c r="I24" s="93"/>
      <c r="J24" s="81"/>
      <c r="K24" s="81"/>
      <c r="L24" s="81"/>
      <c r="M24" s="72"/>
      <c r="N24" s="454" t="s">
        <v>162</v>
      </c>
      <c r="O24" s="454"/>
      <c r="P24" s="454" t="s">
        <v>163</v>
      </c>
      <c r="Q24" s="454"/>
      <c r="R24" s="467"/>
      <c r="S24" s="468"/>
      <c r="T24" s="468"/>
      <c r="U24" s="469"/>
      <c r="V24" s="111"/>
      <c r="AY24" s="75" t="str">
        <f t="shared" si="0"/>
        <v/>
      </c>
      <c r="AZ24" s="75" t="str">
        <f t="shared" si="1"/>
        <v/>
      </c>
      <c r="BA24" s="75" t="str">
        <f t="shared" si="2"/>
        <v/>
      </c>
      <c r="BB24" s="75" t="str">
        <f t="shared" si="3"/>
        <v/>
      </c>
      <c r="BC24" s="75" t="str">
        <f t="shared" si="4"/>
        <v/>
      </c>
    </row>
    <row r="25" spans="1:55" x14ac:dyDescent="0.2">
      <c r="A25" s="90">
        <v>16</v>
      </c>
      <c r="B25" s="87"/>
      <c r="C25" s="87"/>
      <c r="D25" s="87"/>
      <c r="E25" s="87"/>
      <c r="F25" s="87"/>
      <c r="G25" s="446"/>
      <c r="H25" s="93"/>
      <c r="I25" s="93"/>
      <c r="J25" s="81"/>
      <c r="K25" s="81"/>
      <c r="L25" s="81"/>
      <c r="M25" s="72"/>
      <c r="N25" s="454" t="s">
        <v>133</v>
      </c>
      <c r="O25" s="454"/>
      <c r="P25" s="454" t="s">
        <v>134</v>
      </c>
      <c r="Q25" s="454"/>
      <c r="R25" s="470"/>
      <c r="S25" s="471"/>
      <c r="T25" s="471"/>
      <c r="U25" s="472"/>
      <c r="V25" s="111"/>
      <c r="AY25" s="75" t="str">
        <f t="shared" si="0"/>
        <v/>
      </c>
      <c r="AZ25" s="75" t="str">
        <f t="shared" si="1"/>
        <v/>
      </c>
      <c r="BA25" s="75" t="str">
        <f t="shared" si="2"/>
        <v/>
      </c>
      <c r="BB25" s="75" t="str">
        <f t="shared" si="3"/>
        <v/>
      </c>
      <c r="BC25" s="75" t="str">
        <f t="shared" si="4"/>
        <v/>
      </c>
    </row>
    <row r="26" spans="1:55" x14ac:dyDescent="0.2">
      <c r="A26" s="90">
        <v>17</v>
      </c>
      <c r="B26" s="87"/>
      <c r="C26" s="87"/>
      <c r="D26" s="87"/>
      <c r="E26" s="87"/>
      <c r="F26" s="87"/>
      <c r="G26" s="446"/>
      <c r="H26" s="93"/>
      <c r="I26" s="93"/>
      <c r="J26" s="81"/>
      <c r="K26" s="81"/>
      <c r="L26" s="81"/>
      <c r="M26" s="72"/>
      <c r="N26" s="454" t="s">
        <v>136</v>
      </c>
      <c r="O26" s="454"/>
      <c r="P26" s="454" t="s">
        <v>137</v>
      </c>
      <c r="Q26" s="454"/>
      <c r="R26" s="458" t="s">
        <v>165</v>
      </c>
      <c r="S26" s="458"/>
      <c r="T26" s="458"/>
      <c r="U26" s="458"/>
      <c r="V26" s="111"/>
      <c r="AY26" s="75" t="str">
        <f t="shared" si="0"/>
        <v/>
      </c>
      <c r="AZ26" s="75" t="str">
        <f t="shared" si="1"/>
        <v/>
      </c>
      <c r="BA26" s="75" t="str">
        <f t="shared" si="2"/>
        <v/>
      </c>
      <c r="BB26" s="75" t="str">
        <f t="shared" si="3"/>
        <v/>
      </c>
      <c r="BC26" s="75" t="str">
        <f t="shared" si="4"/>
        <v/>
      </c>
    </row>
    <row r="27" spans="1:55" x14ac:dyDescent="0.2">
      <c r="A27" s="90">
        <v>18</v>
      </c>
      <c r="B27" s="87"/>
      <c r="C27" s="87"/>
      <c r="D27" s="87"/>
      <c r="E27" s="87"/>
      <c r="F27" s="87"/>
      <c r="G27" s="446"/>
      <c r="H27" s="93"/>
      <c r="I27" s="93"/>
      <c r="J27" s="81"/>
      <c r="K27" s="81"/>
      <c r="L27" s="81"/>
      <c r="M27" s="72"/>
      <c r="N27" s="459" t="s">
        <v>139</v>
      </c>
      <c r="O27" s="459"/>
      <c r="P27" s="459" t="s">
        <v>140</v>
      </c>
      <c r="Q27" s="459"/>
      <c r="R27" s="458"/>
      <c r="S27" s="458"/>
      <c r="T27" s="458"/>
      <c r="U27" s="458"/>
      <c r="V27" s="111"/>
      <c r="AY27" s="75" t="str">
        <f t="shared" si="0"/>
        <v/>
      </c>
      <c r="AZ27" s="75" t="str">
        <f t="shared" si="1"/>
        <v/>
      </c>
      <c r="BA27" s="75" t="str">
        <f t="shared" si="2"/>
        <v/>
      </c>
      <c r="BB27" s="75" t="str">
        <f t="shared" si="3"/>
        <v/>
      </c>
      <c r="BC27" s="75" t="str">
        <f t="shared" si="4"/>
        <v/>
      </c>
    </row>
    <row r="28" spans="1:55" x14ac:dyDescent="0.2">
      <c r="A28" s="90">
        <v>19</v>
      </c>
      <c r="B28" s="87"/>
      <c r="C28" s="87"/>
      <c r="D28" s="87"/>
      <c r="E28" s="87"/>
      <c r="F28" s="87"/>
      <c r="G28" s="446"/>
      <c r="H28" s="93"/>
      <c r="I28" s="93"/>
      <c r="J28" s="81"/>
      <c r="K28" s="81"/>
      <c r="L28" s="81"/>
      <c r="M28" s="72"/>
      <c r="N28" s="72"/>
      <c r="O28" s="81"/>
      <c r="P28" s="81"/>
      <c r="Q28" s="81"/>
      <c r="R28" s="81"/>
      <c r="S28" s="81"/>
      <c r="T28" s="74"/>
      <c r="V28" s="111"/>
      <c r="AY28" s="75" t="str">
        <f t="shared" si="0"/>
        <v/>
      </c>
      <c r="AZ28" s="75" t="str">
        <f t="shared" si="1"/>
        <v/>
      </c>
      <c r="BA28" s="75" t="str">
        <f t="shared" si="2"/>
        <v/>
      </c>
      <c r="BB28" s="75" t="str">
        <f t="shared" si="3"/>
        <v/>
      </c>
      <c r="BC28" s="75" t="str">
        <f t="shared" si="4"/>
        <v/>
      </c>
    </row>
    <row r="29" spans="1:55" ht="15.75" x14ac:dyDescent="0.2">
      <c r="A29" s="90">
        <v>20</v>
      </c>
      <c r="B29" s="87"/>
      <c r="C29" s="87"/>
      <c r="D29" s="87"/>
      <c r="E29" s="87"/>
      <c r="F29" s="87"/>
      <c r="G29" s="446"/>
      <c r="H29" s="93"/>
      <c r="I29" s="93"/>
      <c r="J29" s="81"/>
      <c r="K29" s="81"/>
      <c r="L29" s="81"/>
      <c r="M29" s="108" t="str">
        <f>D9</f>
        <v>X3</v>
      </c>
      <c r="N29" s="72"/>
      <c r="O29" s="81"/>
      <c r="P29" s="81"/>
      <c r="Q29" s="81"/>
      <c r="R29" s="81"/>
      <c r="S29" s="81"/>
      <c r="T29" s="74"/>
      <c r="U29" s="72"/>
      <c r="V29" s="83"/>
      <c r="AY29" s="75" t="str">
        <f t="shared" si="0"/>
        <v/>
      </c>
      <c r="AZ29" s="75" t="str">
        <f t="shared" si="1"/>
        <v/>
      </c>
      <c r="BA29" s="75" t="str">
        <f t="shared" si="2"/>
        <v/>
      </c>
      <c r="BB29" s="75" t="str">
        <f t="shared" si="3"/>
        <v/>
      </c>
      <c r="BC29" s="75" t="str">
        <f t="shared" si="4"/>
        <v/>
      </c>
    </row>
    <row r="30" spans="1:55" x14ac:dyDescent="0.2">
      <c r="A30" s="90">
        <v>21</v>
      </c>
      <c r="B30" s="87"/>
      <c r="C30" s="87"/>
      <c r="D30" s="87"/>
      <c r="E30" s="87"/>
      <c r="F30" s="87"/>
      <c r="G30" s="450" t="str">
        <f>E9</f>
        <v>X4</v>
      </c>
      <c r="H30" s="81"/>
      <c r="I30" s="81"/>
      <c r="J30" s="81"/>
      <c r="K30" s="81"/>
      <c r="L30" s="81"/>
      <c r="N30" s="72"/>
      <c r="O30" s="81"/>
      <c r="P30" s="81"/>
      <c r="Q30" s="81"/>
      <c r="R30" s="81"/>
      <c r="S30" s="81"/>
      <c r="T30" s="74"/>
      <c r="Y30" s="74"/>
      <c r="AY30" s="75" t="str">
        <f t="shared" si="0"/>
        <v/>
      </c>
      <c r="AZ30" s="75" t="str">
        <f t="shared" si="1"/>
        <v/>
      </c>
      <c r="BA30" s="75" t="str">
        <f t="shared" si="2"/>
        <v/>
      </c>
      <c r="BB30" s="75" t="str">
        <f t="shared" si="3"/>
        <v/>
      </c>
      <c r="BC30" s="75" t="str">
        <f t="shared" si="4"/>
        <v/>
      </c>
    </row>
    <row r="31" spans="1:55" x14ac:dyDescent="0.2">
      <c r="A31" s="90">
        <v>22</v>
      </c>
      <c r="B31" s="87"/>
      <c r="C31" s="87"/>
      <c r="D31" s="87"/>
      <c r="E31" s="87"/>
      <c r="F31" s="87"/>
      <c r="G31" s="450"/>
      <c r="H31" s="81"/>
      <c r="I31" s="81"/>
      <c r="J31" s="81"/>
      <c r="K31" s="81"/>
      <c r="L31" s="81"/>
      <c r="N31" s="72"/>
      <c r="O31" s="81"/>
      <c r="P31" s="81"/>
      <c r="Q31" s="81"/>
      <c r="R31" s="81"/>
      <c r="S31" s="81"/>
      <c r="T31" s="74"/>
      <c r="Y31" s="74"/>
      <c r="AY31" s="75" t="str">
        <f t="shared" si="0"/>
        <v/>
      </c>
      <c r="AZ31" s="75" t="str">
        <f t="shared" si="1"/>
        <v/>
      </c>
      <c r="BA31" s="75" t="str">
        <f t="shared" si="2"/>
        <v/>
      </c>
      <c r="BB31" s="75" t="str">
        <f t="shared" si="3"/>
        <v/>
      </c>
      <c r="BC31" s="75" t="str">
        <f t="shared" si="4"/>
        <v/>
      </c>
    </row>
    <row r="32" spans="1:55" x14ac:dyDescent="0.2">
      <c r="A32" s="90">
        <v>23</v>
      </c>
      <c r="B32" s="87"/>
      <c r="C32" s="87"/>
      <c r="D32" s="87"/>
      <c r="E32" s="87"/>
      <c r="F32" s="87"/>
      <c r="G32" s="450"/>
      <c r="H32" s="81"/>
      <c r="I32" s="81"/>
      <c r="J32" s="81"/>
      <c r="K32" s="81"/>
      <c r="L32" s="81"/>
      <c r="N32" s="72"/>
      <c r="O32" s="72"/>
      <c r="P32" s="84"/>
      <c r="Q32" s="84"/>
      <c r="R32" s="127"/>
      <c r="T32" s="74"/>
      <c r="Y32" s="74"/>
      <c r="AY32" s="75" t="str">
        <f t="shared" si="0"/>
        <v/>
      </c>
      <c r="AZ32" s="75" t="str">
        <f t="shared" si="1"/>
        <v/>
      </c>
      <c r="BA32" s="75" t="str">
        <f t="shared" si="2"/>
        <v/>
      </c>
      <c r="BB32" s="75" t="str">
        <f t="shared" si="3"/>
        <v/>
      </c>
      <c r="BC32" s="75" t="str">
        <f t="shared" si="4"/>
        <v/>
      </c>
    </row>
    <row r="33" spans="1:121" x14ac:dyDescent="0.2">
      <c r="A33" s="90">
        <v>24</v>
      </c>
      <c r="B33" s="87"/>
      <c r="C33" s="87"/>
      <c r="D33" s="87"/>
      <c r="E33" s="87"/>
      <c r="F33" s="87"/>
      <c r="G33" s="450"/>
      <c r="H33" s="81"/>
      <c r="I33" s="81"/>
      <c r="J33" s="81"/>
      <c r="K33" s="81"/>
      <c r="L33" s="81"/>
      <c r="N33" s="72"/>
      <c r="O33" s="72"/>
      <c r="P33" s="84"/>
      <c r="Q33" s="84"/>
      <c r="R33" s="127"/>
      <c r="T33" s="74"/>
      <c r="Y33" s="74"/>
      <c r="AY33" s="75" t="str">
        <f t="shared" si="0"/>
        <v/>
      </c>
      <c r="AZ33" s="75" t="str">
        <f t="shared" si="1"/>
        <v/>
      </c>
      <c r="BA33" s="75" t="str">
        <f t="shared" si="2"/>
        <v/>
      </c>
      <c r="BB33" s="75" t="str">
        <f t="shared" si="3"/>
        <v/>
      </c>
      <c r="BC33" s="75" t="str">
        <f t="shared" si="4"/>
        <v/>
      </c>
    </row>
    <row r="34" spans="1:121" x14ac:dyDescent="0.2">
      <c r="A34" s="90">
        <v>25</v>
      </c>
      <c r="B34" s="87"/>
      <c r="C34" s="87"/>
      <c r="D34" s="87"/>
      <c r="E34" s="87"/>
      <c r="F34" s="87"/>
      <c r="G34" s="450"/>
      <c r="H34" s="81"/>
      <c r="I34" s="81"/>
      <c r="J34" s="81"/>
      <c r="K34" s="81"/>
      <c r="L34" s="81"/>
      <c r="N34" s="72"/>
      <c r="O34" s="72"/>
      <c r="P34" s="84"/>
      <c r="Q34" s="84"/>
      <c r="R34" s="127"/>
      <c r="AY34" s="75" t="str">
        <f t="shared" si="0"/>
        <v/>
      </c>
      <c r="AZ34" s="75" t="str">
        <f t="shared" si="1"/>
        <v/>
      </c>
      <c r="BA34" s="75" t="str">
        <f t="shared" si="2"/>
        <v/>
      </c>
      <c r="BB34" s="75" t="str">
        <f t="shared" si="3"/>
        <v/>
      </c>
      <c r="BC34" s="75" t="str">
        <f t="shared" si="4"/>
        <v/>
      </c>
    </row>
    <row r="35" spans="1:121" ht="15.75" x14ac:dyDescent="0.2">
      <c r="A35" s="90">
        <v>26</v>
      </c>
      <c r="B35" s="87"/>
      <c r="C35" s="87"/>
      <c r="D35" s="87"/>
      <c r="E35" s="87"/>
      <c r="F35" s="87"/>
      <c r="G35" s="450"/>
      <c r="H35" s="81"/>
      <c r="I35" s="81"/>
      <c r="J35" s="81"/>
      <c r="K35" s="81"/>
      <c r="L35" s="81"/>
      <c r="N35" s="108" t="str">
        <f>E9</f>
        <v>X4</v>
      </c>
      <c r="O35" s="72"/>
      <c r="P35" s="84"/>
      <c r="Q35" s="84"/>
      <c r="R35" s="127"/>
      <c r="AY35" s="75" t="str">
        <f t="shared" si="0"/>
        <v/>
      </c>
      <c r="AZ35" s="75" t="str">
        <f t="shared" si="1"/>
        <v/>
      </c>
      <c r="BA35" s="75" t="str">
        <f t="shared" si="2"/>
        <v/>
      </c>
      <c r="BB35" s="75" t="str">
        <f t="shared" si="3"/>
        <v/>
      </c>
      <c r="BC35" s="75" t="str">
        <f t="shared" si="4"/>
        <v/>
      </c>
    </row>
    <row r="36" spans="1:121" x14ac:dyDescent="0.2">
      <c r="A36" s="90">
        <v>27</v>
      </c>
      <c r="B36" s="87"/>
      <c r="C36" s="87"/>
      <c r="D36" s="87"/>
      <c r="E36" s="87"/>
      <c r="F36" s="87"/>
      <c r="G36" s="450" t="str">
        <f>F9</f>
        <v>X5</v>
      </c>
      <c r="H36" s="81"/>
      <c r="I36" s="81"/>
      <c r="J36" s="81"/>
      <c r="K36" s="81"/>
      <c r="L36" s="81"/>
      <c r="O36" s="72"/>
      <c r="P36" s="84"/>
      <c r="Q36" s="84"/>
      <c r="R36" s="127"/>
      <c r="AY36" s="75" t="str">
        <f t="shared" si="0"/>
        <v/>
      </c>
      <c r="AZ36" s="75" t="str">
        <f t="shared" si="1"/>
        <v/>
      </c>
      <c r="BA36" s="75" t="str">
        <f t="shared" si="2"/>
        <v/>
      </c>
      <c r="BB36" s="75" t="str">
        <f t="shared" si="3"/>
        <v/>
      </c>
      <c r="BC36" s="75" t="str">
        <f t="shared" si="4"/>
        <v/>
      </c>
    </row>
    <row r="37" spans="1:121" x14ac:dyDescent="0.2">
      <c r="A37" s="90">
        <v>28</v>
      </c>
      <c r="B37" s="87"/>
      <c r="C37" s="87"/>
      <c r="D37" s="87"/>
      <c r="E37" s="87"/>
      <c r="F37" s="87"/>
      <c r="G37" s="450"/>
      <c r="H37" s="81"/>
      <c r="I37" s="81"/>
      <c r="J37" s="81"/>
      <c r="K37" s="81"/>
      <c r="L37" s="81"/>
      <c r="O37" s="72"/>
      <c r="P37" s="84"/>
      <c r="Q37" s="84"/>
      <c r="R37" s="127"/>
      <c r="AY37" s="75" t="str">
        <f t="shared" si="0"/>
        <v/>
      </c>
      <c r="AZ37" s="75" t="str">
        <f t="shared" si="1"/>
        <v/>
      </c>
      <c r="BA37" s="75" t="str">
        <f t="shared" si="2"/>
        <v/>
      </c>
      <c r="BB37" s="75" t="str">
        <f t="shared" si="3"/>
        <v/>
      </c>
      <c r="BC37" s="75" t="str">
        <f t="shared" si="4"/>
        <v/>
      </c>
    </row>
    <row r="38" spans="1:121" x14ac:dyDescent="0.2">
      <c r="A38" s="90">
        <v>29</v>
      </c>
      <c r="B38" s="87"/>
      <c r="C38" s="87"/>
      <c r="D38" s="87"/>
      <c r="E38" s="87"/>
      <c r="F38" s="87"/>
      <c r="G38" s="450"/>
      <c r="H38" s="81"/>
      <c r="I38" s="81"/>
      <c r="J38" s="81"/>
      <c r="K38" s="81"/>
      <c r="L38" s="81"/>
      <c r="O38" s="72"/>
      <c r="P38" s="84"/>
      <c r="Q38" s="84"/>
      <c r="R38" s="127"/>
      <c r="AY38" s="75" t="str">
        <f t="shared" si="0"/>
        <v/>
      </c>
      <c r="AZ38" s="75" t="str">
        <f t="shared" si="1"/>
        <v/>
      </c>
      <c r="BA38" s="75" t="str">
        <f t="shared" si="2"/>
        <v/>
      </c>
      <c r="BB38" s="75" t="str">
        <f t="shared" si="3"/>
        <v/>
      </c>
      <c r="BC38" s="75" t="str">
        <f t="shared" si="4"/>
        <v/>
      </c>
    </row>
    <row r="39" spans="1:121" x14ac:dyDescent="0.2">
      <c r="A39" s="90">
        <v>30</v>
      </c>
      <c r="B39" s="87"/>
      <c r="C39" s="87"/>
      <c r="D39" s="87"/>
      <c r="E39" s="87"/>
      <c r="F39" s="87"/>
      <c r="G39" s="450"/>
      <c r="H39" s="81"/>
      <c r="I39" s="81"/>
      <c r="J39" s="81"/>
      <c r="K39" s="81"/>
      <c r="L39" s="81"/>
      <c r="O39" s="72"/>
      <c r="P39" s="84"/>
      <c r="Q39" s="84"/>
      <c r="R39" s="127"/>
      <c r="W39" s="75" t="e">
        <f>ABS(N14)</f>
        <v>#VALUE!</v>
      </c>
      <c r="X39" s="75"/>
      <c r="Y39" s="74"/>
      <c r="Z39" s="74"/>
      <c r="AY39" s="75" t="str">
        <f t="shared" si="0"/>
        <v/>
      </c>
      <c r="AZ39" s="75" t="str">
        <f t="shared" si="1"/>
        <v/>
      </c>
      <c r="BA39" s="75" t="str">
        <f t="shared" si="2"/>
        <v/>
      </c>
      <c r="BB39" s="75" t="str">
        <f t="shared" si="3"/>
        <v/>
      </c>
      <c r="BC39" s="75" t="str">
        <f t="shared" si="4"/>
        <v/>
      </c>
    </row>
    <row r="40" spans="1:121" x14ac:dyDescent="0.2">
      <c r="A40" s="90">
        <v>31</v>
      </c>
      <c r="B40" s="87"/>
      <c r="C40" s="87"/>
      <c r="D40" s="87"/>
      <c r="E40" s="87"/>
      <c r="F40" s="87"/>
      <c r="G40" s="450"/>
      <c r="H40" s="81"/>
      <c r="I40" s="81"/>
      <c r="J40" s="81"/>
      <c r="K40" s="81"/>
      <c r="L40" s="81"/>
      <c r="O40" s="72"/>
      <c r="P40" s="84"/>
      <c r="Q40" s="84"/>
      <c r="R40" s="127"/>
      <c r="W40" s="75" t="e">
        <f>ABS(N15)</f>
        <v>#VALUE!</v>
      </c>
      <c r="X40" s="75" t="e">
        <f>ABS(O15)</f>
        <v>#VALUE!</v>
      </c>
      <c r="Y40" s="74"/>
      <c r="Z40" s="74"/>
      <c r="AY40" s="75" t="str">
        <f t="shared" si="0"/>
        <v/>
      </c>
      <c r="AZ40" s="75" t="str">
        <f t="shared" si="1"/>
        <v/>
      </c>
      <c r="BA40" s="75" t="str">
        <f t="shared" si="2"/>
        <v/>
      </c>
      <c r="BB40" s="75" t="str">
        <f t="shared" si="3"/>
        <v/>
      </c>
      <c r="BC40" s="75" t="str">
        <f t="shared" si="4"/>
        <v/>
      </c>
    </row>
    <row r="41" spans="1:121" x14ac:dyDescent="0.2">
      <c r="A41" s="90">
        <v>32</v>
      </c>
      <c r="B41" s="87"/>
      <c r="C41" s="87"/>
      <c r="D41" s="87"/>
      <c r="E41" s="87"/>
      <c r="F41" s="87"/>
      <c r="G41" s="450"/>
      <c r="H41" s="81"/>
      <c r="I41" s="81"/>
      <c r="J41" s="81"/>
      <c r="K41" s="81"/>
      <c r="L41" s="81"/>
      <c r="O41" s="72"/>
      <c r="P41" s="84"/>
      <c r="Q41" s="84"/>
      <c r="R41" s="127"/>
      <c r="W41" s="75" t="e">
        <f>ABS(N16)</f>
        <v>#VALUE!</v>
      </c>
      <c r="X41" s="75" t="e">
        <f>ABS(O16)</f>
        <v>#VALUE!</v>
      </c>
      <c r="Y41" s="74" t="e">
        <f>ABS(P16)</f>
        <v>#VALUE!</v>
      </c>
      <c r="Z41" s="74"/>
      <c r="AY41" s="75" t="str">
        <f t="shared" si="0"/>
        <v/>
      </c>
      <c r="AZ41" s="75" t="str">
        <f t="shared" si="1"/>
        <v/>
      </c>
      <c r="BA41" s="75" t="str">
        <f t="shared" si="2"/>
        <v/>
      </c>
      <c r="BB41" s="75" t="str">
        <f t="shared" si="3"/>
        <v/>
      </c>
      <c r="BC41" s="75" t="str">
        <f t="shared" si="4"/>
        <v/>
      </c>
    </row>
    <row r="42" spans="1:121" s="72" customFormat="1" x14ac:dyDescent="0.2">
      <c r="A42" s="90">
        <v>33</v>
      </c>
      <c r="B42" s="87"/>
      <c r="C42" s="87"/>
      <c r="D42" s="87"/>
      <c r="E42" s="87"/>
      <c r="F42" s="87"/>
      <c r="H42" s="81"/>
      <c r="I42" s="81"/>
      <c r="J42" s="81"/>
      <c r="K42" s="81"/>
      <c r="L42" s="81"/>
      <c r="P42" s="84"/>
      <c r="Q42" s="84"/>
      <c r="R42" s="127"/>
      <c r="S42" s="127"/>
      <c r="T42" s="128"/>
      <c r="U42" s="128"/>
      <c r="V42" s="128"/>
      <c r="W42" s="75" t="e">
        <f>ABS(N17)</f>
        <v>#VALUE!</v>
      </c>
      <c r="X42" s="75" t="e">
        <f>ABS(O17)</f>
        <v>#VALUE!</v>
      </c>
      <c r="Y42" s="74" t="e">
        <f>ABS(P17)</f>
        <v>#VALUE!</v>
      </c>
      <c r="Z42" s="74" t="e">
        <f>ABS(Q17)</f>
        <v>#VALUE!</v>
      </c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75"/>
      <c r="AX42" s="75"/>
      <c r="AY42" s="75" t="str">
        <f t="shared" si="0"/>
        <v/>
      </c>
      <c r="AZ42" s="75" t="str">
        <f t="shared" si="1"/>
        <v/>
      </c>
      <c r="BA42" s="75" t="str">
        <f t="shared" si="2"/>
        <v/>
      </c>
      <c r="BB42" s="75" t="str">
        <f t="shared" si="3"/>
        <v/>
      </c>
      <c r="BC42" s="75" t="str">
        <f t="shared" si="4"/>
        <v/>
      </c>
      <c r="BD42" s="75"/>
      <c r="BE42" s="75"/>
      <c r="BF42" s="130"/>
      <c r="BG42" s="130"/>
      <c r="BH42" s="130"/>
      <c r="BI42" s="130"/>
      <c r="BJ42" s="130"/>
      <c r="BK42" s="130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1" s="72" customFormat="1" x14ac:dyDescent="0.2">
      <c r="A43" s="90">
        <v>34</v>
      </c>
      <c r="B43" s="87"/>
      <c r="C43" s="87"/>
      <c r="D43" s="87"/>
      <c r="E43" s="87"/>
      <c r="F43" s="87"/>
      <c r="G43" s="81"/>
      <c r="H43" s="81"/>
      <c r="I43" s="81"/>
      <c r="J43" s="81"/>
      <c r="K43" s="81"/>
      <c r="L43" s="81"/>
      <c r="M43" s="81"/>
      <c r="N43" s="81"/>
      <c r="O43" s="81"/>
      <c r="P43" s="109"/>
      <c r="Q43" s="109"/>
      <c r="R43" s="130"/>
      <c r="S43" s="130"/>
      <c r="T43" s="129"/>
      <c r="U43" s="129"/>
      <c r="V43" s="129"/>
      <c r="W43" s="75"/>
      <c r="X43" s="75"/>
      <c r="Y43" s="74"/>
      <c r="Z43" s="74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75"/>
      <c r="AX43" s="75"/>
      <c r="AY43" s="75" t="str">
        <f t="shared" si="0"/>
        <v/>
      </c>
      <c r="AZ43" s="75" t="str">
        <f t="shared" si="1"/>
        <v/>
      </c>
      <c r="BA43" s="75" t="str">
        <f t="shared" si="2"/>
        <v/>
      </c>
      <c r="BB43" s="75" t="str">
        <f t="shared" si="3"/>
        <v/>
      </c>
      <c r="BC43" s="75" t="str">
        <f t="shared" si="4"/>
        <v/>
      </c>
      <c r="BD43" s="75"/>
      <c r="BE43" s="75"/>
      <c r="BF43" s="130"/>
      <c r="BG43" s="130"/>
      <c r="BH43" s="130"/>
      <c r="BI43" s="130"/>
      <c r="BJ43" s="130"/>
      <c r="BK43" s="130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81"/>
    </row>
    <row r="44" spans="1:121" s="72" customFormat="1" x14ac:dyDescent="0.2">
      <c r="A44" s="90">
        <v>35</v>
      </c>
      <c r="B44" s="87"/>
      <c r="C44" s="87"/>
      <c r="D44" s="87"/>
      <c r="E44" s="87"/>
      <c r="F44" s="87"/>
      <c r="G44" s="81"/>
      <c r="H44" s="81"/>
      <c r="I44" s="81"/>
      <c r="J44" s="81"/>
      <c r="K44" s="81"/>
      <c r="L44" s="81"/>
      <c r="M44" s="81"/>
      <c r="N44" s="81"/>
      <c r="O44" s="81"/>
      <c r="P44" s="109"/>
      <c r="Q44" s="109"/>
      <c r="R44" s="130"/>
      <c r="S44" s="130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5"/>
      <c r="AX44" s="75"/>
      <c r="AY44" s="75" t="str">
        <f t="shared" si="0"/>
        <v/>
      </c>
      <c r="AZ44" s="75" t="str">
        <f t="shared" si="1"/>
        <v/>
      </c>
      <c r="BA44" s="75" t="str">
        <f t="shared" si="2"/>
        <v/>
      </c>
      <c r="BB44" s="75" t="str">
        <f t="shared" si="3"/>
        <v/>
      </c>
      <c r="BC44" s="75" t="str">
        <f t="shared" si="4"/>
        <v/>
      </c>
      <c r="BD44" s="75"/>
      <c r="BE44" s="75"/>
      <c r="BF44" s="130"/>
      <c r="BG44" s="130"/>
      <c r="BH44" s="130"/>
      <c r="BI44" s="130"/>
      <c r="BJ44" s="130"/>
      <c r="BK44" s="130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81"/>
    </row>
    <row r="45" spans="1:121" s="72" customFormat="1" x14ac:dyDescent="0.2">
      <c r="A45" s="90">
        <v>36</v>
      </c>
      <c r="B45" s="87"/>
      <c r="C45" s="87"/>
      <c r="D45" s="87"/>
      <c r="E45" s="87"/>
      <c r="F45" s="87"/>
      <c r="G45" s="81"/>
      <c r="H45" s="81"/>
      <c r="I45" s="81"/>
      <c r="J45" s="81"/>
      <c r="K45" s="81"/>
      <c r="L45" s="81"/>
      <c r="M45" s="81"/>
      <c r="N45" s="81"/>
      <c r="O45" s="81"/>
      <c r="P45" s="109"/>
      <c r="Q45" s="109"/>
      <c r="R45" s="130"/>
      <c r="S45" s="130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5"/>
      <c r="AX45" s="75"/>
      <c r="AY45" s="75" t="str">
        <f t="shared" si="0"/>
        <v/>
      </c>
      <c r="AZ45" s="75" t="str">
        <f t="shared" si="1"/>
        <v/>
      </c>
      <c r="BA45" s="75" t="str">
        <f t="shared" si="2"/>
        <v/>
      </c>
      <c r="BB45" s="75" t="str">
        <f t="shared" si="3"/>
        <v/>
      </c>
      <c r="BC45" s="75" t="str">
        <f t="shared" si="4"/>
        <v/>
      </c>
      <c r="BD45" s="75"/>
      <c r="BE45" s="75"/>
      <c r="BF45" s="130"/>
      <c r="BG45" s="130"/>
      <c r="BH45" s="130"/>
      <c r="BI45" s="130"/>
      <c r="BJ45" s="130"/>
      <c r="BK45" s="130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81"/>
    </row>
    <row r="46" spans="1:121" s="72" customFormat="1" x14ac:dyDescent="0.2">
      <c r="A46" s="90">
        <v>37</v>
      </c>
      <c r="B46" s="87"/>
      <c r="C46" s="87"/>
      <c r="D46" s="87"/>
      <c r="E46" s="87"/>
      <c r="F46" s="87"/>
      <c r="G46" s="81"/>
      <c r="H46" s="81"/>
      <c r="I46" s="81"/>
      <c r="J46" s="81"/>
      <c r="K46" s="81"/>
      <c r="L46" s="81"/>
      <c r="M46" s="81"/>
      <c r="N46" s="81"/>
      <c r="O46" s="81"/>
      <c r="P46" s="109"/>
      <c r="Q46" s="109"/>
      <c r="R46" s="130"/>
      <c r="S46" s="130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5"/>
      <c r="AX46" s="75"/>
      <c r="AY46" s="75" t="str">
        <f t="shared" si="0"/>
        <v/>
      </c>
      <c r="AZ46" s="75" t="str">
        <f t="shared" si="1"/>
        <v/>
      </c>
      <c r="BA46" s="75" t="str">
        <f t="shared" si="2"/>
        <v/>
      </c>
      <c r="BB46" s="75" t="str">
        <f t="shared" si="3"/>
        <v/>
      </c>
      <c r="BC46" s="75" t="str">
        <f t="shared" si="4"/>
        <v/>
      </c>
      <c r="BD46" s="75"/>
      <c r="BE46" s="75"/>
      <c r="BF46" s="130"/>
      <c r="BG46" s="130"/>
      <c r="BH46" s="130"/>
      <c r="BI46" s="130"/>
      <c r="BJ46" s="130"/>
      <c r="BK46" s="130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81"/>
    </row>
    <row r="47" spans="1:121" s="72" customFormat="1" x14ac:dyDescent="0.2">
      <c r="A47" s="90">
        <v>38</v>
      </c>
      <c r="B47" s="87"/>
      <c r="C47" s="87"/>
      <c r="D47" s="87"/>
      <c r="E47" s="87"/>
      <c r="F47" s="87"/>
      <c r="G47" s="81"/>
      <c r="H47" s="81"/>
      <c r="I47" s="81"/>
      <c r="J47" s="81"/>
      <c r="K47" s="81"/>
      <c r="L47" s="81"/>
      <c r="M47" s="81"/>
      <c r="N47" s="81"/>
      <c r="O47" s="81"/>
      <c r="P47" s="109"/>
      <c r="Q47" s="109"/>
      <c r="R47" s="130"/>
      <c r="S47" s="130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5"/>
      <c r="AX47" s="75"/>
      <c r="AY47" s="75" t="str">
        <f t="shared" si="0"/>
        <v/>
      </c>
      <c r="AZ47" s="75" t="str">
        <f t="shared" si="1"/>
        <v/>
      </c>
      <c r="BA47" s="75" t="str">
        <f t="shared" si="2"/>
        <v/>
      </c>
      <c r="BB47" s="75" t="str">
        <f t="shared" si="3"/>
        <v/>
      </c>
      <c r="BC47" s="75" t="str">
        <f t="shared" si="4"/>
        <v/>
      </c>
      <c r="BD47" s="75"/>
      <c r="BE47" s="75"/>
      <c r="BF47" s="130"/>
      <c r="BG47" s="130"/>
      <c r="BH47" s="130"/>
      <c r="BI47" s="130"/>
      <c r="BJ47" s="130"/>
      <c r="BK47" s="130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81"/>
    </row>
    <row r="48" spans="1:121" s="72" customFormat="1" x14ac:dyDescent="0.2">
      <c r="A48" s="90">
        <v>39</v>
      </c>
      <c r="B48" s="87"/>
      <c r="C48" s="87"/>
      <c r="D48" s="87"/>
      <c r="E48" s="87"/>
      <c r="F48" s="87"/>
      <c r="G48" s="81"/>
      <c r="H48" s="81"/>
      <c r="I48" s="81"/>
      <c r="J48" s="81"/>
      <c r="K48" s="81"/>
      <c r="L48" s="81"/>
      <c r="M48" s="81"/>
      <c r="N48" s="81"/>
      <c r="O48" s="81"/>
      <c r="P48" s="109"/>
      <c r="Q48" s="109"/>
      <c r="R48" s="130"/>
      <c r="S48" s="130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5"/>
      <c r="AX48" s="75"/>
      <c r="AY48" s="75" t="str">
        <f t="shared" si="0"/>
        <v/>
      </c>
      <c r="AZ48" s="75" t="str">
        <f t="shared" si="1"/>
        <v/>
      </c>
      <c r="BA48" s="75" t="str">
        <f t="shared" si="2"/>
        <v/>
      </c>
      <c r="BB48" s="75" t="str">
        <f t="shared" si="3"/>
        <v/>
      </c>
      <c r="BC48" s="75" t="str">
        <f t="shared" si="4"/>
        <v/>
      </c>
      <c r="BD48" s="75"/>
      <c r="BE48" s="75"/>
      <c r="BF48" s="130"/>
      <c r="BG48" s="130"/>
      <c r="BH48" s="130"/>
      <c r="BI48" s="130"/>
      <c r="BJ48" s="130"/>
      <c r="BK48" s="130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81"/>
    </row>
    <row r="49" spans="1:121" s="72" customFormat="1" x14ac:dyDescent="0.2">
      <c r="A49" s="90">
        <v>40</v>
      </c>
      <c r="B49" s="87"/>
      <c r="C49" s="87"/>
      <c r="D49" s="87"/>
      <c r="E49" s="87"/>
      <c r="F49" s="87"/>
      <c r="G49" s="81"/>
      <c r="H49" s="81"/>
      <c r="I49" s="81"/>
      <c r="J49" s="81"/>
      <c r="K49" s="81"/>
      <c r="L49" s="81"/>
      <c r="M49" s="81"/>
      <c r="N49" s="81"/>
      <c r="O49" s="81"/>
      <c r="P49" s="109"/>
      <c r="Q49" s="109"/>
      <c r="R49" s="130"/>
      <c r="S49" s="130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5"/>
      <c r="AX49" s="75"/>
      <c r="AY49" s="75" t="str">
        <f t="shared" si="0"/>
        <v/>
      </c>
      <c r="AZ49" s="75" t="str">
        <f t="shared" si="1"/>
        <v/>
      </c>
      <c r="BA49" s="75" t="str">
        <f t="shared" si="2"/>
        <v/>
      </c>
      <c r="BB49" s="75" t="str">
        <f t="shared" si="3"/>
        <v/>
      </c>
      <c r="BC49" s="75" t="str">
        <f t="shared" si="4"/>
        <v/>
      </c>
      <c r="BD49" s="75"/>
      <c r="BE49" s="75"/>
      <c r="BF49" s="130"/>
      <c r="BG49" s="130"/>
      <c r="BH49" s="130"/>
      <c r="BI49" s="130"/>
      <c r="BJ49" s="130"/>
      <c r="BK49" s="130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81"/>
    </row>
    <row r="50" spans="1:121" s="72" customFormat="1" x14ac:dyDescent="0.2">
      <c r="A50" s="90">
        <v>41</v>
      </c>
      <c r="B50" s="87"/>
      <c r="C50" s="87"/>
      <c r="D50" s="87"/>
      <c r="E50" s="87"/>
      <c r="F50" s="87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130"/>
      <c r="S50" s="130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5"/>
      <c r="AX50" s="75"/>
      <c r="AY50" s="75" t="str">
        <f t="shared" si="0"/>
        <v/>
      </c>
      <c r="AZ50" s="75" t="str">
        <f t="shared" si="1"/>
        <v/>
      </c>
      <c r="BA50" s="75" t="str">
        <f t="shared" si="2"/>
        <v/>
      </c>
      <c r="BB50" s="75" t="str">
        <f t="shared" si="3"/>
        <v/>
      </c>
      <c r="BC50" s="75" t="str">
        <f t="shared" si="4"/>
        <v/>
      </c>
      <c r="BD50" s="75"/>
      <c r="BE50" s="75"/>
      <c r="BF50" s="130"/>
      <c r="BG50" s="130"/>
      <c r="BH50" s="130"/>
      <c r="BI50" s="130"/>
      <c r="BJ50" s="130"/>
      <c r="BK50" s="130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81"/>
    </row>
    <row r="51" spans="1:121" s="72" customFormat="1" x14ac:dyDescent="0.2">
      <c r="A51" s="90">
        <v>42</v>
      </c>
      <c r="B51" s="87"/>
      <c r="C51" s="87"/>
      <c r="D51" s="87"/>
      <c r="E51" s="87"/>
      <c r="F51" s="87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130"/>
      <c r="S51" s="130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5"/>
      <c r="AX51" s="75"/>
      <c r="AY51" s="75" t="str">
        <f t="shared" si="0"/>
        <v/>
      </c>
      <c r="AZ51" s="75" t="str">
        <f t="shared" si="1"/>
        <v/>
      </c>
      <c r="BA51" s="75" t="str">
        <f t="shared" si="2"/>
        <v/>
      </c>
      <c r="BB51" s="75" t="str">
        <f t="shared" si="3"/>
        <v/>
      </c>
      <c r="BC51" s="75" t="str">
        <f t="shared" si="4"/>
        <v/>
      </c>
      <c r="BD51" s="75"/>
      <c r="BE51" s="75"/>
      <c r="BF51" s="130"/>
      <c r="BG51" s="130"/>
      <c r="BH51" s="130"/>
      <c r="BI51" s="130"/>
      <c r="BJ51" s="130"/>
      <c r="BK51" s="130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81"/>
    </row>
    <row r="52" spans="1:121" s="72" customFormat="1" x14ac:dyDescent="0.2">
      <c r="A52" s="90">
        <v>43</v>
      </c>
      <c r="B52" s="87"/>
      <c r="C52" s="87"/>
      <c r="D52" s="87"/>
      <c r="E52" s="87"/>
      <c r="F52" s="87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130"/>
      <c r="S52" s="130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5"/>
      <c r="AX52" s="75"/>
      <c r="AY52" s="75" t="str">
        <f t="shared" si="0"/>
        <v/>
      </c>
      <c r="AZ52" s="75" t="str">
        <f t="shared" si="1"/>
        <v/>
      </c>
      <c r="BA52" s="75" t="str">
        <f t="shared" si="2"/>
        <v/>
      </c>
      <c r="BB52" s="75" t="str">
        <f t="shared" si="3"/>
        <v/>
      </c>
      <c r="BC52" s="75" t="str">
        <f t="shared" si="4"/>
        <v/>
      </c>
      <c r="BD52" s="75"/>
      <c r="BE52" s="75"/>
      <c r="BF52" s="130"/>
      <c r="BG52" s="130"/>
      <c r="BH52" s="130"/>
      <c r="BI52" s="130"/>
      <c r="BJ52" s="130"/>
      <c r="BK52" s="130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81"/>
    </row>
    <row r="53" spans="1:121" s="72" customFormat="1" x14ac:dyDescent="0.2">
      <c r="A53" s="90">
        <v>44</v>
      </c>
      <c r="B53" s="87"/>
      <c r="C53" s="87"/>
      <c r="D53" s="87"/>
      <c r="E53" s="87"/>
      <c r="F53" s="87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130"/>
      <c r="S53" s="130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5"/>
      <c r="AX53" s="75"/>
      <c r="AY53" s="75" t="str">
        <f t="shared" si="0"/>
        <v/>
      </c>
      <c r="AZ53" s="75" t="str">
        <f t="shared" si="1"/>
        <v/>
      </c>
      <c r="BA53" s="75" t="str">
        <f t="shared" si="2"/>
        <v/>
      </c>
      <c r="BB53" s="75" t="str">
        <f t="shared" si="3"/>
        <v/>
      </c>
      <c r="BC53" s="75" t="str">
        <f t="shared" si="4"/>
        <v/>
      </c>
      <c r="BD53" s="75"/>
      <c r="BE53" s="75"/>
      <c r="BF53" s="130"/>
      <c r="BG53" s="130"/>
      <c r="BH53" s="130"/>
      <c r="BI53" s="130"/>
      <c r="BJ53" s="130"/>
      <c r="BK53" s="130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81"/>
    </row>
    <row r="54" spans="1:121" s="72" customFormat="1" x14ac:dyDescent="0.2">
      <c r="A54" s="90">
        <v>45</v>
      </c>
      <c r="B54" s="87"/>
      <c r="C54" s="87"/>
      <c r="D54" s="87"/>
      <c r="E54" s="87"/>
      <c r="F54" s="87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130"/>
      <c r="S54" s="130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5"/>
      <c r="AX54" s="75"/>
      <c r="AY54" s="75" t="str">
        <f t="shared" si="0"/>
        <v/>
      </c>
      <c r="AZ54" s="75" t="str">
        <f t="shared" si="1"/>
        <v/>
      </c>
      <c r="BA54" s="75" t="str">
        <f t="shared" si="2"/>
        <v/>
      </c>
      <c r="BB54" s="75" t="str">
        <f t="shared" si="3"/>
        <v/>
      </c>
      <c r="BC54" s="75" t="str">
        <f t="shared" si="4"/>
        <v/>
      </c>
      <c r="BD54" s="75"/>
      <c r="BE54" s="75"/>
      <c r="BF54" s="130"/>
      <c r="BG54" s="130"/>
      <c r="BH54" s="130"/>
      <c r="BI54" s="130"/>
      <c r="BJ54" s="130"/>
      <c r="BK54" s="130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  <c r="DQ54" s="81"/>
    </row>
    <row r="55" spans="1:121" s="72" customFormat="1" x14ac:dyDescent="0.2">
      <c r="A55" s="90">
        <v>46</v>
      </c>
      <c r="B55" s="87"/>
      <c r="C55" s="87"/>
      <c r="D55" s="87"/>
      <c r="E55" s="87"/>
      <c r="F55" s="87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130"/>
      <c r="S55" s="130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5"/>
      <c r="AX55" s="75"/>
      <c r="AY55" s="75" t="str">
        <f t="shared" si="0"/>
        <v/>
      </c>
      <c r="AZ55" s="75" t="str">
        <f t="shared" si="1"/>
        <v/>
      </c>
      <c r="BA55" s="75" t="str">
        <f t="shared" si="2"/>
        <v/>
      </c>
      <c r="BB55" s="75" t="str">
        <f t="shared" si="3"/>
        <v/>
      </c>
      <c r="BC55" s="75" t="str">
        <f t="shared" si="4"/>
        <v/>
      </c>
      <c r="BD55" s="75"/>
      <c r="BE55" s="75"/>
      <c r="BF55" s="130"/>
      <c r="BG55" s="130"/>
      <c r="BH55" s="130"/>
      <c r="BI55" s="130"/>
      <c r="BJ55" s="130"/>
      <c r="BK55" s="130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  <c r="DQ55" s="81"/>
    </row>
    <row r="56" spans="1:121" s="72" customFormat="1" x14ac:dyDescent="0.2">
      <c r="A56" s="90">
        <v>47</v>
      </c>
      <c r="B56" s="87"/>
      <c r="C56" s="87"/>
      <c r="D56" s="87"/>
      <c r="E56" s="87"/>
      <c r="F56" s="87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130"/>
      <c r="S56" s="130"/>
      <c r="T56" s="129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5"/>
      <c r="AX56" s="75"/>
      <c r="AY56" s="75" t="str">
        <f t="shared" si="0"/>
        <v/>
      </c>
      <c r="AZ56" s="75" t="str">
        <f t="shared" si="1"/>
        <v/>
      </c>
      <c r="BA56" s="75" t="str">
        <f t="shared" si="2"/>
        <v/>
      </c>
      <c r="BB56" s="75" t="str">
        <f t="shared" si="3"/>
        <v/>
      </c>
      <c r="BC56" s="75" t="str">
        <f t="shared" si="4"/>
        <v/>
      </c>
      <c r="BD56" s="75"/>
      <c r="BE56" s="75"/>
      <c r="BF56" s="130"/>
      <c r="BG56" s="130"/>
      <c r="BH56" s="130"/>
      <c r="BI56" s="130"/>
      <c r="BJ56" s="130"/>
      <c r="BK56" s="130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  <c r="DQ56" s="81"/>
    </row>
    <row r="57" spans="1:121" s="72" customFormat="1" x14ac:dyDescent="0.2">
      <c r="A57" s="90">
        <v>48</v>
      </c>
      <c r="B57" s="87"/>
      <c r="C57" s="87"/>
      <c r="D57" s="87"/>
      <c r="E57" s="87"/>
      <c r="F57" s="87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130"/>
      <c r="S57" s="130"/>
      <c r="T57" s="129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5"/>
      <c r="AX57" s="75"/>
      <c r="AY57" s="75" t="str">
        <f t="shared" si="0"/>
        <v/>
      </c>
      <c r="AZ57" s="75" t="str">
        <f t="shared" si="1"/>
        <v/>
      </c>
      <c r="BA57" s="75" t="str">
        <f t="shared" si="2"/>
        <v/>
      </c>
      <c r="BB57" s="75" t="str">
        <f t="shared" si="3"/>
        <v/>
      </c>
      <c r="BC57" s="75" t="str">
        <f t="shared" si="4"/>
        <v/>
      </c>
      <c r="BD57" s="75"/>
      <c r="BE57" s="75"/>
      <c r="BF57" s="130"/>
      <c r="BG57" s="130"/>
      <c r="BH57" s="130"/>
      <c r="BI57" s="130"/>
      <c r="BJ57" s="130"/>
      <c r="BK57" s="130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81"/>
    </row>
    <row r="58" spans="1:121" s="72" customFormat="1" x14ac:dyDescent="0.2">
      <c r="A58" s="90">
        <v>49</v>
      </c>
      <c r="B58" s="87"/>
      <c r="C58" s="87"/>
      <c r="D58" s="87"/>
      <c r="E58" s="87"/>
      <c r="F58" s="87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130"/>
      <c r="S58" s="130"/>
      <c r="T58" s="129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5"/>
      <c r="AX58" s="75"/>
      <c r="AY58" s="75" t="str">
        <f t="shared" si="0"/>
        <v/>
      </c>
      <c r="AZ58" s="75" t="str">
        <f t="shared" si="1"/>
        <v/>
      </c>
      <c r="BA58" s="75" t="str">
        <f t="shared" si="2"/>
        <v/>
      </c>
      <c r="BB58" s="75" t="str">
        <f t="shared" si="3"/>
        <v/>
      </c>
      <c r="BC58" s="75" t="str">
        <f t="shared" si="4"/>
        <v/>
      </c>
      <c r="BD58" s="75"/>
      <c r="BE58" s="75"/>
      <c r="BF58" s="130"/>
      <c r="BG58" s="130"/>
      <c r="BH58" s="130"/>
      <c r="BI58" s="130"/>
      <c r="BJ58" s="130"/>
      <c r="BK58" s="130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81"/>
    </row>
    <row r="59" spans="1:121" s="72" customFormat="1" x14ac:dyDescent="0.2">
      <c r="A59" s="90">
        <v>50</v>
      </c>
      <c r="B59" s="87"/>
      <c r="C59" s="87"/>
      <c r="D59" s="87"/>
      <c r="E59" s="87"/>
      <c r="F59" s="87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130"/>
      <c r="S59" s="130"/>
      <c r="T59" s="129"/>
      <c r="U59" s="74"/>
      <c r="V59" s="74" t="s">
        <v>38</v>
      </c>
      <c r="W59" s="74">
        <f>MIN(AY10:AY1009)</f>
        <v>0</v>
      </c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5"/>
      <c r="AX59" s="75"/>
      <c r="AY59" s="75" t="str">
        <f t="shared" si="0"/>
        <v/>
      </c>
      <c r="AZ59" s="75" t="str">
        <f t="shared" si="1"/>
        <v/>
      </c>
      <c r="BA59" s="75" t="str">
        <f t="shared" si="2"/>
        <v/>
      </c>
      <c r="BB59" s="75" t="str">
        <f t="shared" si="3"/>
        <v/>
      </c>
      <c r="BC59" s="75" t="str">
        <f t="shared" si="4"/>
        <v/>
      </c>
      <c r="BD59" s="75"/>
      <c r="BE59" s="75"/>
      <c r="BF59" s="130"/>
      <c r="BG59" s="130"/>
      <c r="BH59" s="130"/>
      <c r="BI59" s="130"/>
      <c r="BJ59" s="130"/>
      <c r="BK59" s="130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  <c r="DQ59" s="81"/>
    </row>
    <row r="60" spans="1:121" s="72" customFormat="1" x14ac:dyDescent="0.2">
      <c r="A60" s="90">
        <v>51</v>
      </c>
      <c r="B60" s="87"/>
      <c r="C60" s="87"/>
      <c r="D60" s="87"/>
      <c r="E60" s="87"/>
      <c r="F60" s="87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130"/>
      <c r="S60" s="130"/>
      <c r="T60" s="129"/>
      <c r="U60" s="74"/>
      <c r="V60" s="74" t="s">
        <v>53</v>
      </c>
      <c r="W60" s="74">
        <f>MAX(AY10:AY1009)</f>
        <v>0</v>
      </c>
      <c r="X60" s="74" t="s">
        <v>153</v>
      </c>
      <c r="Y60" s="74"/>
      <c r="Z60" s="74"/>
      <c r="AA60" s="74"/>
      <c r="AB60" s="74" t="s">
        <v>38</v>
      </c>
      <c r="AC60" s="74">
        <f>MIN(AZ10:AZ1009)</f>
        <v>0</v>
      </c>
      <c r="AD60" s="74" t="s">
        <v>153</v>
      </c>
      <c r="AE60" s="74"/>
      <c r="AF60" s="74"/>
      <c r="AG60" s="74"/>
      <c r="AH60" s="74" t="s">
        <v>38</v>
      </c>
      <c r="AI60" s="74">
        <f>MIN(BA10:BA1009)</f>
        <v>0</v>
      </c>
      <c r="AJ60" s="74" t="s">
        <v>153</v>
      </c>
      <c r="AK60" s="74"/>
      <c r="AL60" s="74"/>
      <c r="AM60" s="74"/>
      <c r="AN60" s="74" t="s">
        <v>38</v>
      </c>
      <c r="AO60" s="74">
        <f>MIN(BB10:BB1009)</f>
        <v>0</v>
      </c>
      <c r="AP60" s="74" t="s">
        <v>153</v>
      </c>
      <c r="AQ60" s="74"/>
      <c r="AR60" s="74"/>
      <c r="AS60" s="74" t="s">
        <v>38</v>
      </c>
      <c r="AT60" s="74">
        <f>MIN(BC10:BC1009)</f>
        <v>0</v>
      </c>
      <c r="AU60" s="74" t="s">
        <v>153</v>
      </c>
      <c r="AV60" s="74"/>
      <c r="AW60" s="75"/>
      <c r="AX60" s="75" t="s">
        <v>38</v>
      </c>
      <c r="AY60" s="75" t="str">
        <f t="shared" si="0"/>
        <v/>
      </c>
      <c r="AZ60" s="75" t="str">
        <f t="shared" si="1"/>
        <v/>
      </c>
      <c r="BA60" s="75" t="str">
        <f t="shared" si="2"/>
        <v/>
      </c>
      <c r="BB60" s="75" t="str">
        <f t="shared" si="3"/>
        <v/>
      </c>
      <c r="BC60" s="75" t="str">
        <f t="shared" si="4"/>
        <v/>
      </c>
      <c r="BD60" s="75"/>
      <c r="BE60" s="75"/>
      <c r="BF60" s="130"/>
      <c r="BG60" s="130"/>
      <c r="BH60" s="130"/>
      <c r="BI60" s="130"/>
      <c r="BJ60" s="130"/>
      <c r="BK60" s="130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  <c r="DQ60" s="81"/>
    </row>
    <row r="61" spans="1:121" s="72" customFormat="1" x14ac:dyDescent="0.2">
      <c r="A61" s="90">
        <v>52</v>
      </c>
      <c r="B61" s="87"/>
      <c r="C61" s="87"/>
      <c r="D61" s="87"/>
      <c r="E61" s="87"/>
      <c r="F61" s="87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130"/>
      <c r="S61" s="130"/>
      <c r="T61" s="129"/>
      <c r="U61" s="74"/>
      <c r="V61" s="74" t="s">
        <v>154</v>
      </c>
      <c r="W61" s="74" t="e">
        <f>AVERAGE(AY10:AY1009)</f>
        <v>#DIV/0!</v>
      </c>
      <c r="X61" s="74">
        <f>+(W60-W59)/20</f>
        <v>0</v>
      </c>
      <c r="Y61" s="74" t="s">
        <v>155</v>
      </c>
      <c r="Z61" s="74" t="s">
        <v>156</v>
      </c>
      <c r="AA61" s="74"/>
      <c r="AB61" s="74" t="s">
        <v>53</v>
      </c>
      <c r="AC61" s="74">
        <f>MAX(AZ10:AZ1009)</f>
        <v>0</v>
      </c>
      <c r="AD61" s="74">
        <f>+(AC61-AC60)/20</f>
        <v>0</v>
      </c>
      <c r="AE61" s="74" t="s">
        <v>155</v>
      </c>
      <c r="AF61" s="74" t="s">
        <v>156</v>
      </c>
      <c r="AG61" s="74"/>
      <c r="AH61" s="74" t="s">
        <v>53</v>
      </c>
      <c r="AI61" s="74">
        <f>MAX(BA10:BA1009)</f>
        <v>0</v>
      </c>
      <c r="AJ61" s="74">
        <f>+(AI61-AI60)/20</f>
        <v>0</v>
      </c>
      <c r="AK61" s="74" t="s">
        <v>155</v>
      </c>
      <c r="AL61" s="74" t="s">
        <v>156</v>
      </c>
      <c r="AM61" s="74"/>
      <c r="AN61" s="74" t="s">
        <v>53</v>
      </c>
      <c r="AO61" s="74">
        <f>MAX(BB10:BB1009)</f>
        <v>0</v>
      </c>
      <c r="AP61" s="74">
        <f>+(AO61-AO60)/20</f>
        <v>0</v>
      </c>
      <c r="AQ61" s="74" t="s">
        <v>155</v>
      </c>
      <c r="AR61" s="74" t="s">
        <v>156</v>
      </c>
      <c r="AS61" s="74" t="s">
        <v>53</v>
      </c>
      <c r="AT61" s="74">
        <f>MAX(BC10:BC1009)</f>
        <v>0</v>
      </c>
      <c r="AU61" s="74">
        <f>+(AT61-AT60)/20</f>
        <v>0</v>
      </c>
      <c r="AV61" s="74" t="s">
        <v>155</v>
      </c>
      <c r="AW61" s="75" t="s">
        <v>156</v>
      </c>
      <c r="AX61" s="75" t="s">
        <v>53</v>
      </c>
      <c r="AY61" s="75" t="str">
        <f t="shared" si="0"/>
        <v/>
      </c>
      <c r="AZ61" s="75" t="str">
        <f t="shared" si="1"/>
        <v/>
      </c>
      <c r="BA61" s="75" t="str">
        <f t="shared" si="2"/>
        <v/>
      </c>
      <c r="BB61" s="75" t="str">
        <f t="shared" si="3"/>
        <v/>
      </c>
      <c r="BC61" s="75" t="str">
        <f t="shared" si="4"/>
        <v/>
      </c>
      <c r="BD61" s="75"/>
      <c r="BE61" s="75"/>
      <c r="BF61" s="130"/>
      <c r="BG61" s="130"/>
      <c r="BH61" s="130"/>
      <c r="BI61" s="130"/>
      <c r="BJ61" s="130"/>
      <c r="BK61" s="130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81"/>
    </row>
    <row r="62" spans="1:121" s="72" customFormat="1" x14ac:dyDescent="0.2">
      <c r="A62" s="90">
        <v>53</v>
      </c>
      <c r="B62" s="87"/>
      <c r="C62" s="87"/>
      <c r="D62" s="87"/>
      <c r="E62" s="87"/>
      <c r="F62" s="87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130"/>
      <c r="S62" s="130"/>
      <c r="T62" s="129"/>
      <c r="U62" s="74"/>
      <c r="V62" s="74"/>
      <c r="W62" s="74">
        <v>1</v>
      </c>
      <c r="X62" s="74" t="s">
        <v>157</v>
      </c>
      <c r="Y62" s="74" t="e">
        <f>STDEV(AY10:AY1009)</f>
        <v>#DIV/0!</v>
      </c>
      <c r="Z62" s="74"/>
      <c r="AA62" s="74"/>
      <c r="AB62" s="74" t="s">
        <v>154</v>
      </c>
      <c r="AC62" s="74" t="e">
        <f>AVERAGE(AZ10:AZ1009)</f>
        <v>#DIV/0!</v>
      </c>
      <c r="AD62" s="74" t="s">
        <v>157</v>
      </c>
      <c r="AE62" s="74" t="e">
        <f>STDEV(AZ10:AZ1009)</f>
        <v>#DIV/0!</v>
      </c>
      <c r="AF62" s="74"/>
      <c r="AG62" s="74"/>
      <c r="AH62" s="74" t="s">
        <v>154</v>
      </c>
      <c r="AI62" s="74" t="e">
        <f>AVERAGE(BA10:BA1009)</f>
        <v>#DIV/0!</v>
      </c>
      <c r="AJ62" s="74" t="s">
        <v>157</v>
      </c>
      <c r="AK62" s="74" t="e">
        <f>STDEV(BA10:BA1009)</f>
        <v>#DIV/0!</v>
      </c>
      <c r="AL62" s="74"/>
      <c r="AM62" s="74"/>
      <c r="AN62" s="74" t="s">
        <v>154</v>
      </c>
      <c r="AO62" s="74" t="e">
        <f>AVERAGE(BB10:BB1009)</f>
        <v>#DIV/0!</v>
      </c>
      <c r="AP62" s="74" t="s">
        <v>157</v>
      </c>
      <c r="AQ62" s="74" t="e">
        <f>STDEV(BB10:BB1009)</f>
        <v>#DIV/0!</v>
      </c>
      <c r="AR62" s="74"/>
      <c r="AS62" s="74" t="s">
        <v>154</v>
      </c>
      <c r="AT62" s="74" t="e">
        <f>AVERAGE(BC10:BC1009)</f>
        <v>#DIV/0!</v>
      </c>
      <c r="AU62" s="74" t="s">
        <v>157</v>
      </c>
      <c r="AV62" s="74" t="e">
        <f>STDEV(F10:F1009)</f>
        <v>#DIV/0!</v>
      </c>
      <c r="AW62" s="75"/>
      <c r="AX62" s="75" t="s">
        <v>154</v>
      </c>
      <c r="AY62" s="75" t="str">
        <f t="shared" si="0"/>
        <v/>
      </c>
      <c r="AZ62" s="75" t="str">
        <f t="shared" si="1"/>
        <v/>
      </c>
      <c r="BA62" s="75" t="str">
        <f t="shared" si="2"/>
        <v/>
      </c>
      <c r="BB62" s="75" t="str">
        <f t="shared" si="3"/>
        <v/>
      </c>
      <c r="BC62" s="75" t="str">
        <f t="shared" si="4"/>
        <v/>
      </c>
      <c r="BD62" s="75"/>
      <c r="BE62" s="75"/>
      <c r="BF62" s="130"/>
      <c r="BG62" s="130"/>
      <c r="BH62" s="130"/>
      <c r="BI62" s="130"/>
      <c r="BJ62" s="130"/>
      <c r="BK62" s="130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81"/>
    </row>
    <row r="63" spans="1:121" s="72" customFormat="1" x14ac:dyDescent="0.2">
      <c r="A63" s="90">
        <v>54</v>
      </c>
      <c r="B63" s="87"/>
      <c r="C63" s="87"/>
      <c r="D63" s="87"/>
      <c r="E63" s="87"/>
      <c r="F63" s="87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130"/>
      <c r="S63" s="130"/>
      <c r="T63" s="129"/>
      <c r="U63" s="74"/>
      <c r="V63" s="74"/>
      <c r="W63" s="74">
        <v>2</v>
      </c>
      <c r="X63" s="74">
        <f>W59</f>
        <v>0</v>
      </c>
      <c r="Y63" s="74">
        <f>FREQUENCY($AY$10:$AY$1009,X63)</f>
        <v>0</v>
      </c>
      <c r="Z63" s="74" t="e">
        <f t="shared" ref="Z63:Z84" si="5">NORMDIST(X63,$W$61,$Y$62,FALSE)</f>
        <v>#DIV/0!</v>
      </c>
      <c r="AA63" s="74"/>
      <c r="AB63" s="74"/>
      <c r="AC63" s="74">
        <v>1</v>
      </c>
      <c r="AD63" s="74">
        <f>AC60</f>
        <v>0</v>
      </c>
      <c r="AE63" s="74">
        <f>FREQUENCY($AZ$10:$AZ$29,AD63)</f>
        <v>0</v>
      </c>
      <c r="AF63" s="74" t="e">
        <f>NORMDIST(AD63,$AC$62,$AE$62,FALSE)</f>
        <v>#DIV/0!</v>
      </c>
      <c r="AG63" s="74"/>
      <c r="AH63" s="74"/>
      <c r="AI63" s="74">
        <v>1</v>
      </c>
      <c r="AJ63" s="74">
        <f>AI60</f>
        <v>0</v>
      </c>
      <c r="AK63" s="74">
        <f>FREQUENCY($BA$10:$BA$29,AJ63)</f>
        <v>0</v>
      </c>
      <c r="AL63" s="74" t="e">
        <f>NORMDIST(AJ63,$AI$62,$AK$62,FALSE)</f>
        <v>#DIV/0!</v>
      </c>
      <c r="AM63" s="74"/>
      <c r="AN63" s="74"/>
      <c r="AO63" s="74">
        <v>1</v>
      </c>
      <c r="AP63" s="74">
        <f>AO60</f>
        <v>0</v>
      </c>
      <c r="AQ63" s="74">
        <f>FREQUENCY($BB$10:$BB$1009,AP63)</f>
        <v>0</v>
      </c>
      <c r="AR63" s="74" t="e">
        <f>NORMDIST(AP63,$AO$62,$AQ$62,FALSE)</f>
        <v>#DIV/0!</v>
      </c>
      <c r="AS63" s="74"/>
      <c r="AT63" s="74">
        <v>1</v>
      </c>
      <c r="AU63" s="74">
        <f>AT60</f>
        <v>0</v>
      </c>
      <c r="AV63" s="74">
        <f>FREQUENCY($BC$10:$BC$1009,AU63)</f>
        <v>0</v>
      </c>
      <c r="AW63" s="75" t="e">
        <f>NORMDIST(AU63,$AT$62,$AV$62,FALSE)</f>
        <v>#DIV/0!</v>
      </c>
      <c r="AX63" s="75"/>
      <c r="AY63" s="75" t="str">
        <f t="shared" si="0"/>
        <v/>
      </c>
      <c r="AZ63" s="75" t="str">
        <f t="shared" si="1"/>
        <v/>
      </c>
      <c r="BA63" s="75" t="str">
        <f t="shared" si="2"/>
        <v/>
      </c>
      <c r="BB63" s="75" t="str">
        <f t="shared" si="3"/>
        <v/>
      </c>
      <c r="BC63" s="75" t="str">
        <f t="shared" si="4"/>
        <v/>
      </c>
      <c r="BD63" s="75"/>
      <c r="BE63" s="75"/>
      <c r="BF63" s="130"/>
      <c r="BG63" s="130"/>
      <c r="BH63" s="130"/>
      <c r="BI63" s="130"/>
      <c r="BJ63" s="130"/>
      <c r="BK63" s="130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81"/>
    </row>
    <row r="64" spans="1:121" s="72" customFormat="1" x14ac:dyDescent="0.2">
      <c r="A64" s="90">
        <v>55</v>
      </c>
      <c r="B64" s="87"/>
      <c r="C64" s="87"/>
      <c r="D64" s="87"/>
      <c r="E64" s="87"/>
      <c r="F64" s="87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130"/>
      <c r="S64" s="130"/>
      <c r="T64" s="129"/>
      <c r="U64" s="74"/>
      <c r="V64" s="74"/>
      <c r="W64" s="74">
        <v>3</v>
      </c>
      <c r="X64" s="74">
        <f>+X63+X61</f>
        <v>0</v>
      </c>
      <c r="Y64" s="74">
        <f>(FREQUENCY($AY$10:$AY$1009,X64))-Y63</f>
        <v>0</v>
      </c>
      <c r="Z64" s="74" t="e">
        <f>NORMDIST(X64,$W$61,$Y$62,FALSE)</f>
        <v>#DIV/0!</v>
      </c>
      <c r="AA64" s="74"/>
      <c r="AB64" s="74"/>
      <c r="AC64" s="74">
        <v>2</v>
      </c>
      <c r="AD64" s="74">
        <f>+AD63+AD61</f>
        <v>0</v>
      </c>
      <c r="AE64" s="74">
        <f>(FREQUENCY($AZ$10:$AZ$1009,AD64))-AE63</f>
        <v>0</v>
      </c>
      <c r="AF64" s="74" t="e">
        <f>NORMDIST(AD64,$AC$62,$AE$62,FALSE)</f>
        <v>#DIV/0!</v>
      </c>
      <c r="AG64" s="74"/>
      <c r="AH64" s="74"/>
      <c r="AI64" s="74">
        <v>2</v>
      </c>
      <c r="AJ64" s="74">
        <f>+AJ63+AJ61</f>
        <v>0</v>
      </c>
      <c r="AK64" s="74">
        <f>(FREQUENCY($BA$10:$BA$1009,AJ64))-AK63</f>
        <v>0</v>
      </c>
      <c r="AL64" s="74" t="e">
        <f t="shared" ref="AL64:AL84" si="6">NORMDIST(AJ64,$AI$62,$AK$62,FALSE)</f>
        <v>#DIV/0!</v>
      </c>
      <c r="AM64" s="74"/>
      <c r="AN64" s="74"/>
      <c r="AO64" s="74">
        <v>2</v>
      </c>
      <c r="AP64" s="74">
        <f>+AP63+AP61</f>
        <v>0</v>
      </c>
      <c r="AQ64" s="74">
        <f>(FREQUENCY($BB$10:$BB$1009,AP64))-AQ63</f>
        <v>0</v>
      </c>
      <c r="AR64" s="74" t="e">
        <f t="shared" ref="AR64:AR84" si="7">NORMDIST(AP64,$AO$62,$AQ$62,FALSE)</f>
        <v>#DIV/0!</v>
      </c>
      <c r="AS64" s="74"/>
      <c r="AT64" s="74">
        <v>2</v>
      </c>
      <c r="AU64" s="74">
        <f>+AU63+AU61</f>
        <v>0</v>
      </c>
      <c r="AV64" s="74">
        <f>(FREQUENCY($BC$10:$BC$1009,AU64))-AV63</f>
        <v>0</v>
      </c>
      <c r="AW64" s="75" t="e">
        <f t="shared" ref="AW64:AW84" si="8">NORMDIST(AU64,$AT$62,$AV$62,FALSE)</f>
        <v>#DIV/0!</v>
      </c>
      <c r="AX64" s="75"/>
      <c r="AY64" s="75" t="str">
        <f t="shared" si="0"/>
        <v/>
      </c>
      <c r="AZ64" s="75" t="str">
        <f t="shared" si="1"/>
        <v/>
      </c>
      <c r="BA64" s="75" t="str">
        <f t="shared" si="2"/>
        <v/>
      </c>
      <c r="BB64" s="75" t="str">
        <f t="shared" si="3"/>
        <v/>
      </c>
      <c r="BC64" s="75" t="str">
        <f t="shared" si="4"/>
        <v/>
      </c>
      <c r="BD64" s="75"/>
      <c r="BE64" s="75"/>
      <c r="BF64" s="130"/>
      <c r="BG64" s="130"/>
      <c r="BH64" s="130"/>
      <c r="BI64" s="130"/>
      <c r="BJ64" s="130"/>
      <c r="BK64" s="130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81"/>
    </row>
    <row r="65" spans="1:121" s="72" customFormat="1" x14ac:dyDescent="0.2">
      <c r="A65" s="90">
        <v>56</v>
      </c>
      <c r="B65" s="87"/>
      <c r="C65" s="87"/>
      <c r="D65" s="87"/>
      <c r="E65" s="87"/>
      <c r="F65" s="87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130"/>
      <c r="S65" s="130"/>
      <c r="T65" s="129"/>
      <c r="U65" s="74"/>
      <c r="V65" s="74"/>
      <c r="W65" s="74">
        <v>4</v>
      </c>
      <c r="X65" s="74">
        <f>+X64+X61</f>
        <v>0</v>
      </c>
      <c r="Y65" s="113">
        <f>FREQUENCY($AY$10:$AY$1009,X65)-SUM($Y$63:Y64)</f>
        <v>0</v>
      </c>
      <c r="Z65" s="74" t="e">
        <f t="shared" si="5"/>
        <v>#DIV/0!</v>
      </c>
      <c r="AA65" s="74"/>
      <c r="AB65" s="74"/>
      <c r="AC65" s="74">
        <v>3</v>
      </c>
      <c r="AD65" s="74">
        <f>+AD64+AD61</f>
        <v>0</v>
      </c>
      <c r="AE65" s="113">
        <f>FREQUENCY($AZ$10:$AZ$1009,AD65)-SUM($AE$63:AE64)</f>
        <v>0</v>
      </c>
      <c r="AF65" s="74" t="e">
        <f>NORMDIST(AD65,$AC$62,$AE$62,FALSE)</f>
        <v>#DIV/0!</v>
      </c>
      <c r="AG65" s="74"/>
      <c r="AH65" s="74"/>
      <c r="AI65" s="74">
        <v>3</v>
      </c>
      <c r="AJ65" s="74">
        <f>+AJ64+AJ61</f>
        <v>0</v>
      </c>
      <c r="AK65" s="113">
        <f>FREQUENCY($BA$10:$BA$1009,AJ65)-SUM($AK$63:AK64)</f>
        <v>0</v>
      </c>
      <c r="AL65" s="74" t="e">
        <f t="shared" si="6"/>
        <v>#DIV/0!</v>
      </c>
      <c r="AM65" s="74"/>
      <c r="AN65" s="74"/>
      <c r="AO65" s="74">
        <v>3</v>
      </c>
      <c r="AP65" s="74">
        <f>+AP64+AP61</f>
        <v>0</v>
      </c>
      <c r="AQ65" s="113">
        <f>FREQUENCY($BB$10:$BB$1009,AP65)-SUM($AQ$63:AQ64)</f>
        <v>0</v>
      </c>
      <c r="AR65" s="74" t="e">
        <f t="shared" si="7"/>
        <v>#DIV/0!</v>
      </c>
      <c r="AS65" s="74"/>
      <c r="AT65" s="74">
        <v>3</v>
      </c>
      <c r="AU65" s="74">
        <f>+AU64+AU61</f>
        <v>0</v>
      </c>
      <c r="AV65" s="113">
        <f>FREQUENCY($BC$10:$BC$1009,AU65)-SUM($AV$63:AV64)</f>
        <v>0</v>
      </c>
      <c r="AW65" s="75" t="e">
        <f t="shared" si="8"/>
        <v>#DIV/0!</v>
      </c>
      <c r="AX65" s="75"/>
      <c r="AY65" s="75" t="str">
        <f t="shared" si="0"/>
        <v/>
      </c>
      <c r="AZ65" s="75" t="str">
        <f t="shared" si="1"/>
        <v/>
      </c>
      <c r="BA65" s="75" t="str">
        <f t="shared" si="2"/>
        <v/>
      </c>
      <c r="BB65" s="75" t="str">
        <f t="shared" si="3"/>
        <v/>
      </c>
      <c r="BC65" s="75" t="str">
        <f t="shared" si="4"/>
        <v/>
      </c>
      <c r="BD65" s="75"/>
      <c r="BE65" s="75"/>
      <c r="BF65" s="130"/>
      <c r="BG65" s="130"/>
      <c r="BH65" s="130"/>
      <c r="BI65" s="130"/>
      <c r="BJ65" s="130"/>
      <c r="BK65" s="130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81"/>
    </row>
    <row r="66" spans="1:121" s="72" customFormat="1" x14ac:dyDescent="0.2">
      <c r="A66" s="90">
        <v>57</v>
      </c>
      <c r="B66" s="87"/>
      <c r="C66" s="87"/>
      <c r="D66" s="87"/>
      <c r="E66" s="87"/>
      <c r="F66" s="87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130"/>
      <c r="S66" s="130"/>
      <c r="T66" s="129"/>
      <c r="U66" s="74"/>
      <c r="V66" s="74"/>
      <c r="W66" s="74">
        <v>5</v>
      </c>
      <c r="X66" s="74">
        <f>+X65+X61</f>
        <v>0</v>
      </c>
      <c r="Y66" s="113">
        <f>FREQUENCY($AY$10:$AY$1009,X66)-SUM($Y$63:Y65)</f>
        <v>0</v>
      </c>
      <c r="Z66" s="74" t="e">
        <f t="shared" si="5"/>
        <v>#DIV/0!</v>
      </c>
      <c r="AA66" s="74"/>
      <c r="AB66" s="74"/>
      <c r="AC66" s="74">
        <v>4</v>
      </c>
      <c r="AD66" s="74">
        <f>+AD65+AD61</f>
        <v>0</v>
      </c>
      <c r="AE66" s="113">
        <f>FREQUENCY($AZ$10:$AZ$1009,AD66)-SUM($AE$63:AE65)</f>
        <v>0</v>
      </c>
      <c r="AF66" s="74" t="e">
        <f t="shared" ref="AF66:AF84" si="9">NORMDIST(AD66,$AC$62,$AE$62,FALSE)</f>
        <v>#DIV/0!</v>
      </c>
      <c r="AG66" s="74"/>
      <c r="AH66" s="74"/>
      <c r="AI66" s="74">
        <v>4</v>
      </c>
      <c r="AJ66" s="74">
        <f>+AJ65+AJ61</f>
        <v>0</v>
      </c>
      <c r="AK66" s="113">
        <f>FREQUENCY($BA$10:$BA$1009,AJ66)-SUM($AK$63:AK65)</f>
        <v>0</v>
      </c>
      <c r="AL66" s="74" t="e">
        <f t="shared" si="6"/>
        <v>#DIV/0!</v>
      </c>
      <c r="AM66" s="74"/>
      <c r="AN66" s="74"/>
      <c r="AO66" s="74">
        <v>4</v>
      </c>
      <c r="AP66" s="74">
        <f>+AP65+AP61</f>
        <v>0</v>
      </c>
      <c r="AQ66" s="113">
        <f>FREQUENCY($BB$10:$BB$1009,AP66)-SUM($AQ$63:AQ65)</f>
        <v>0</v>
      </c>
      <c r="AR66" s="74" t="e">
        <f t="shared" si="7"/>
        <v>#DIV/0!</v>
      </c>
      <c r="AS66" s="74"/>
      <c r="AT66" s="74">
        <v>4</v>
      </c>
      <c r="AU66" s="74">
        <f>+AU65+AU61</f>
        <v>0</v>
      </c>
      <c r="AV66" s="113">
        <f>FREQUENCY($BC$10:$BC$1009,AU66)-SUM($AV$63:AV65)</f>
        <v>0</v>
      </c>
      <c r="AW66" s="75" t="e">
        <f t="shared" si="8"/>
        <v>#DIV/0!</v>
      </c>
      <c r="AX66" s="75"/>
      <c r="AY66" s="75" t="str">
        <f t="shared" si="0"/>
        <v/>
      </c>
      <c r="AZ66" s="75" t="str">
        <f t="shared" si="1"/>
        <v/>
      </c>
      <c r="BA66" s="75" t="str">
        <f t="shared" si="2"/>
        <v/>
      </c>
      <c r="BB66" s="75" t="str">
        <f t="shared" si="3"/>
        <v/>
      </c>
      <c r="BC66" s="75" t="str">
        <f t="shared" si="4"/>
        <v/>
      </c>
      <c r="BD66" s="75"/>
      <c r="BE66" s="75"/>
      <c r="BF66" s="130"/>
      <c r="BG66" s="130"/>
      <c r="BH66" s="130"/>
      <c r="BI66" s="130"/>
      <c r="BJ66" s="130"/>
      <c r="BK66" s="130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81"/>
    </row>
    <row r="67" spans="1:121" s="72" customFormat="1" x14ac:dyDescent="0.2">
      <c r="A67" s="90">
        <v>58</v>
      </c>
      <c r="B67" s="87"/>
      <c r="C67" s="87"/>
      <c r="D67" s="87"/>
      <c r="E67" s="87"/>
      <c r="F67" s="87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130"/>
      <c r="S67" s="130"/>
      <c r="T67" s="129"/>
      <c r="U67" s="74"/>
      <c r="V67" s="74"/>
      <c r="W67" s="74">
        <v>6</v>
      </c>
      <c r="X67" s="74">
        <f>+X66+X61</f>
        <v>0</v>
      </c>
      <c r="Y67" s="113">
        <f>FREQUENCY($AY$10:$AY$1009,X67)-SUM($Y$63:Y66)</f>
        <v>0</v>
      </c>
      <c r="Z67" s="74" t="e">
        <f t="shared" si="5"/>
        <v>#DIV/0!</v>
      </c>
      <c r="AA67" s="74"/>
      <c r="AB67" s="74"/>
      <c r="AC67" s="74">
        <v>5</v>
      </c>
      <c r="AD67" s="74">
        <f>+AD66+AD61</f>
        <v>0</v>
      </c>
      <c r="AE67" s="113">
        <f>FREQUENCY($AZ$10:$AZ$1009,AD67)-SUM($AE$63:AE66)</f>
        <v>0</v>
      </c>
      <c r="AF67" s="74" t="e">
        <f t="shared" si="9"/>
        <v>#DIV/0!</v>
      </c>
      <c r="AG67" s="74"/>
      <c r="AH67" s="74"/>
      <c r="AI67" s="74">
        <v>5</v>
      </c>
      <c r="AJ67" s="74">
        <f>+AJ66+AJ61</f>
        <v>0</v>
      </c>
      <c r="AK67" s="113">
        <f>FREQUENCY($BA$10:$BA$1009,AJ67)-SUM($AK$63:AK66)</f>
        <v>0</v>
      </c>
      <c r="AL67" s="74" t="e">
        <f t="shared" si="6"/>
        <v>#DIV/0!</v>
      </c>
      <c r="AM67" s="74"/>
      <c r="AN67" s="74"/>
      <c r="AO67" s="74">
        <v>5</v>
      </c>
      <c r="AP67" s="74">
        <f>+AP66+AP61</f>
        <v>0</v>
      </c>
      <c r="AQ67" s="113">
        <f>FREQUENCY($BB$10:$BB$1009,AP67)-SUM($AQ$63:AQ66)</f>
        <v>0</v>
      </c>
      <c r="AR67" s="74" t="e">
        <f t="shared" si="7"/>
        <v>#DIV/0!</v>
      </c>
      <c r="AS67" s="74"/>
      <c r="AT67" s="74">
        <v>5</v>
      </c>
      <c r="AU67" s="74">
        <f>+AU66+AU61</f>
        <v>0</v>
      </c>
      <c r="AV67" s="113">
        <f>FREQUENCY($BC$10:$BC$1009,AU67)-SUM($AV$63:AV66)</f>
        <v>0</v>
      </c>
      <c r="AW67" s="75" t="e">
        <f t="shared" si="8"/>
        <v>#DIV/0!</v>
      </c>
      <c r="AX67" s="75"/>
      <c r="AY67" s="75" t="str">
        <f t="shared" si="0"/>
        <v/>
      </c>
      <c r="AZ67" s="75" t="str">
        <f t="shared" si="1"/>
        <v/>
      </c>
      <c r="BA67" s="75" t="str">
        <f t="shared" si="2"/>
        <v/>
      </c>
      <c r="BB67" s="75" t="str">
        <f t="shared" si="3"/>
        <v/>
      </c>
      <c r="BC67" s="75" t="str">
        <f t="shared" si="4"/>
        <v/>
      </c>
      <c r="BD67" s="75"/>
      <c r="BE67" s="75"/>
      <c r="BF67" s="130"/>
      <c r="BG67" s="130"/>
      <c r="BH67" s="130"/>
      <c r="BI67" s="130"/>
      <c r="BJ67" s="130"/>
      <c r="BK67" s="130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81"/>
    </row>
    <row r="68" spans="1:121" s="72" customFormat="1" x14ac:dyDescent="0.2">
      <c r="A68" s="90">
        <v>59</v>
      </c>
      <c r="B68" s="87"/>
      <c r="C68" s="87"/>
      <c r="D68" s="87"/>
      <c r="E68" s="87"/>
      <c r="F68" s="87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130"/>
      <c r="S68" s="130"/>
      <c r="T68" s="129"/>
      <c r="U68" s="74"/>
      <c r="V68" s="74"/>
      <c r="W68" s="74">
        <v>7</v>
      </c>
      <c r="X68" s="74">
        <f>+X67+X61</f>
        <v>0</v>
      </c>
      <c r="Y68" s="113">
        <f>FREQUENCY($AY$10:$AY$1009,X68)-SUM($Y$63:Y67)</f>
        <v>0</v>
      </c>
      <c r="Z68" s="74" t="e">
        <f t="shared" si="5"/>
        <v>#DIV/0!</v>
      </c>
      <c r="AA68" s="74"/>
      <c r="AB68" s="74"/>
      <c r="AC68" s="74">
        <v>6</v>
      </c>
      <c r="AD68" s="74">
        <f>+AD67+AD61</f>
        <v>0</v>
      </c>
      <c r="AE68" s="113">
        <f>FREQUENCY($AZ$10:$AZ$1009,AD68)-SUM($AE$63:AE67)</f>
        <v>0</v>
      </c>
      <c r="AF68" s="74" t="e">
        <f t="shared" si="9"/>
        <v>#DIV/0!</v>
      </c>
      <c r="AG68" s="74"/>
      <c r="AH68" s="74"/>
      <c r="AI68" s="74">
        <v>6</v>
      </c>
      <c r="AJ68" s="74">
        <f>+AJ67+AJ61</f>
        <v>0</v>
      </c>
      <c r="AK68" s="113">
        <f>FREQUENCY($BA$10:$BA$1009,AJ68)-SUM($AK$63:AK67)</f>
        <v>0</v>
      </c>
      <c r="AL68" s="74" t="e">
        <f t="shared" si="6"/>
        <v>#DIV/0!</v>
      </c>
      <c r="AM68" s="74"/>
      <c r="AN68" s="74"/>
      <c r="AO68" s="74">
        <v>6</v>
      </c>
      <c r="AP68" s="74">
        <f>+AP67+AP61</f>
        <v>0</v>
      </c>
      <c r="AQ68" s="113">
        <f>FREQUENCY($BB$10:$BB$1009,AP68)-SUM($AQ$63:AQ67)</f>
        <v>0</v>
      </c>
      <c r="AR68" s="74" t="e">
        <f t="shared" si="7"/>
        <v>#DIV/0!</v>
      </c>
      <c r="AS68" s="74"/>
      <c r="AT68" s="74">
        <v>6</v>
      </c>
      <c r="AU68" s="74">
        <f>+AU67+AU61</f>
        <v>0</v>
      </c>
      <c r="AV68" s="113">
        <f>FREQUENCY($BC$10:$BC$1009,AU68)-SUM($AV$63:AV67)</f>
        <v>0</v>
      </c>
      <c r="AW68" s="75" t="e">
        <f t="shared" si="8"/>
        <v>#DIV/0!</v>
      </c>
      <c r="AX68" s="75"/>
      <c r="AY68" s="75" t="str">
        <f t="shared" si="0"/>
        <v/>
      </c>
      <c r="AZ68" s="75" t="str">
        <f t="shared" si="1"/>
        <v/>
      </c>
      <c r="BA68" s="75" t="str">
        <f t="shared" si="2"/>
        <v/>
      </c>
      <c r="BB68" s="75" t="str">
        <f t="shared" si="3"/>
        <v/>
      </c>
      <c r="BC68" s="75" t="str">
        <f t="shared" si="4"/>
        <v/>
      </c>
      <c r="BD68" s="75"/>
      <c r="BE68" s="75"/>
      <c r="BF68" s="130"/>
      <c r="BG68" s="130"/>
      <c r="BH68" s="130"/>
      <c r="BI68" s="130"/>
      <c r="BJ68" s="130"/>
      <c r="BK68" s="130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81"/>
    </row>
    <row r="69" spans="1:121" s="72" customFormat="1" x14ac:dyDescent="0.2">
      <c r="A69" s="90">
        <v>60</v>
      </c>
      <c r="B69" s="87"/>
      <c r="C69" s="87"/>
      <c r="D69" s="87"/>
      <c r="E69" s="87"/>
      <c r="F69" s="87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130"/>
      <c r="S69" s="130"/>
      <c r="T69" s="129"/>
      <c r="U69" s="74"/>
      <c r="V69" s="74"/>
      <c r="W69" s="74">
        <v>8</v>
      </c>
      <c r="X69" s="74">
        <f>+X68+X61</f>
        <v>0</v>
      </c>
      <c r="Y69" s="113">
        <f>FREQUENCY($AY$10:$AY$1009,X69)-SUM($Y$63:Y68)</f>
        <v>0</v>
      </c>
      <c r="Z69" s="74" t="e">
        <f t="shared" si="5"/>
        <v>#DIV/0!</v>
      </c>
      <c r="AA69" s="74"/>
      <c r="AB69" s="74"/>
      <c r="AC69" s="74">
        <v>7</v>
      </c>
      <c r="AD69" s="74">
        <f>+AD68+AD61</f>
        <v>0</v>
      </c>
      <c r="AE69" s="113">
        <f>FREQUENCY($AZ$10:$AZ$1009,AD69)-SUM($AE$63:AE68)</f>
        <v>0</v>
      </c>
      <c r="AF69" s="74" t="e">
        <f t="shared" si="9"/>
        <v>#DIV/0!</v>
      </c>
      <c r="AG69" s="74"/>
      <c r="AH69" s="74"/>
      <c r="AI69" s="74">
        <v>7</v>
      </c>
      <c r="AJ69" s="74">
        <f>+AJ68+AJ61</f>
        <v>0</v>
      </c>
      <c r="AK69" s="113">
        <f>FREQUENCY($BA$10:$BA$1009,AJ69)-SUM($AK$63:AK68)</f>
        <v>0</v>
      </c>
      <c r="AL69" s="74" t="e">
        <f t="shared" si="6"/>
        <v>#DIV/0!</v>
      </c>
      <c r="AM69" s="74"/>
      <c r="AN69" s="74"/>
      <c r="AO69" s="74">
        <v>7</v>
      </c>
      <c r="AP69" s="74">
        <f>+AP68+AP61</f>
        <v>0</v>
      </c>
      <c r="AQ69" s="113">
        <f>FREQUENCY($BB$10:$BB$1009,AP69)-SUM($AQ$63:AQ68)</f>
        <v>0</v>
      </c>
      <c r="AR69" s="74" t="e">
        <f t="shared" si="7"/>
        <v>#DIV/0!</v>
      </c>
      <c r="AS69" s="74"/>
      <c r="AT69" s="74">
        <v>7</v>
      </c>
      <c r="AU69" s="74">
        <f>+AU68+AU61</f>
        <v>0</v>
      </c>
      <c r="AV69" s="113">
        <f>FREQUENCY($BC$10:$BC$1009,AU69)-SUM($AV$63:AV68)</f>
        <v>0</v>
      </c>
      <c r="AW69" s="75" t="e">
        <f t="shared" si="8"/>
        <v>#DIV/0!</v>
      </c>
      <c r="AX69" s="75"/>
      <c r="AY69" s="75" t="str">
        <f t="shared" si="0"/>
        <v/>
      </c>
      <c r="AZ69" s="75" t="str">
        <f t="shared" si="1"/>
        <v/>
      </c>
      <c r="BA69" s="75" t="str">
        <f t="shared" si="2"/>
        <v/>
      </c>
      <c r="BB69" s="75" t="str">
        <f t="shared" si="3"/>
        <v/>
      </c>
      <c r="BC69" s="75" t="str">
        <f t="shared" si="4"/>
        <v/>
      </c>
      <c r="BD69" s="75"/>
      <c r="BE69" s="75"/>
      <c r="BF69" s="130"/>
      <c r="BG69" s="130"/>
      <c r="BH69" s="130"/>
      <c r="BI69" s="130"/>
      <c r="BJ69" s="130"/>
      <c r="BK69" s="130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81"/>
    </row>
    <row r="70" spans="1:121" s="72" customFormat="1" x14ac:dyDescent="0.2">
      <c r="A70" s="90">
        <v>61</v>
      </c>
      <c r="B70" s="87"/>
      <c r="C70" s="87"/>
      <c r="D70" s="87"/>
      <c r="E70" s="87"/>
      <c r="F70" s="87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130"/>
      <c r="S70" s="130"/>
      <c r="T70" s="129"/>
      <c r="U70" s="74"/>
      <c r="V70" s="74"/>
      <c r="W70" s="74">
        <v>9</v>
      </c>
      <c r="X70" s="74">
        <f>+X69+X61</f>
        <v>0</v>
      </c>
      <c r="Y70" s="113">
        <f>FREQUENCY($AY$10:$AY$1009,X70)-SUM($Y$63:Y69)</f>
        <v>0</v>
      </c>
      <c r="Z70" s="74" t="e">
        <f t="shared" si="5"/>
        <v>#DIV/0!</v>
      </c>
      <c r="AA70" s="74"/>
      <c r="AB70" s="74"/>
      <c r="AC70" s="74">
        <v>8</v>
      </c>
      <c r="AD70" s="74">
        <f>+AD69+AD61</f>
        <v>0</v>
      </c>
      <c r="AE70" s="113">
        <f>FREQUENCY($AZ$10:$AZ$1009,AD70)-SUM($AE$63:AE69)</f>
        <v>0</v>
      </c>
      <c r="AF70" s="74" t="e">
        <f t="shared" si="9"/>
        <v>#DIV/0!</v>
      </c>
      <c r="AG70" s="74"/>
      <c r="AH70" s="74"/>
      <c r="AI70" s="74">
        <v>8</v>
      </c>
      <c r="AJ70" s="74">
        <f>+AJ69+AJ61</f>
        <v>0</v>
      </c>
      <c r="AK70" s="113">
        <f>FREQUENCY($BA$10:$BA$1009,AJ70)-SUM($AK$63:AK69)</f>
        <v>0</v>
      </c>
      <c r="AL70" s="74" t="e">
        <f t="shared" si="6"/>
        <v>#DIV/0!</v>
      </c>
      <c r="AM70" s="74"/>
      <c r="AN70" s="74"/>
      <c r="AO70" s="74">
        <v>8</v>
      </c>
      <c r="AP70" s="74">
        <f>+AP69+AP61</f>
        <v>0</v>
      </c>
      <c r="AQ70" s="113">
        <f>FREQUENCY($BB$10:$BB$1009,AP70)-SUM($AQ$63:AQ69)</f>
        <v>0</v>
      </c>
      <c r="AR70" s="74" t="e">
        <f t="shared" si="7"/>
        <v>#DIV/0!</v>
      </c>
      <c r="AS70" s="74"/>
      <c r="AT70" s="74">
        <v>8</v>
      </c>
      <c r="AU70" s="74">
        <f>+AU69+AU61</f>
        <v>0</v>
      </c>
      <c r="AV70" s="113">
        <f>FREQUENCY($BC$10:$BC$1009,AU70)-SUM($AV$63:AV69)</f>
        <v>0</v>
      </c>
      <c r="AW70" s="75" t="e">
        <f t="shared" si="8"/>
        <v>#DIV/0!</v>
      </c>
      <c r="AX70" s="75"/>
      <c r="AY70" s="75" t="str">
        <f t="shared" si="0"/>
        <v/>
      </c>
      <c r="AZ70" s="75" t="str">
        <f t="shared" si="1"/>
        <v/>
      </c>
      <c r="BA70" s="75" t="str">
        <f t="shared" si="2"/>
        <v/>
      </c>
      <c r="BB70" s="75" t="str">
        <f t="shared" si="3"/>
        <v/>
      </c>
      <c r="BC70" s="75" t="str">
        <f t="shared" si="4"/>
        <v/>
      </c>
      <c r="BD70" s="75"/>
      <c r="BE70" s="75"/>
      <c r="BF70" s="130"/>
      <c r="BG70" s="130"/>
      <c r="BH70" s="130"/>
      <c r="BI70" s="130"/>
      <c r="BJ70" s="130"/>
      <c r="BK70" s="130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81"/>
    </row>
    <row r="71" spans="1:121" s="72" customFormat="1" x14ac:dyDescent="0.2">
      <c r="A71" s="90">
        <v>62</v>
      </c>
      <c r="B71" s="87"/>
      <c r="C71" s="87"/>
      <c r="D71" s="87"/>
      <c r="E71" s="87"/>
      <c r="F71" s="87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130"/>
      <c r="S71" s="130"/>
      <c r="T71" s="129"/>
      <c r="U71" s="74"/>
      <c r="V71" s="74"/>
      <c r="W71" s="74">
        <v>10</v>
      </c>
      <c r="X71" s="74">
        <f>+X70+X61</f>
        <v>0</v>
      </c>
      <c r="Y71" s="113">
        <f>FREQUENCY($AY$10:$AY$1009,X71)-SUM($Y$63:Y70)</f>
        <v>0</v>
      </c>
      <c r="Z71" s="74" t="e">
        <f t="shared" si="5"/>
        <v>#DIV/0!</v>
      </c>
      <c r="AA71" s="74"/>
      <c r="AB71" s="74"/>
      <c r="AC71" s="74">
        <v>9</v>
      </c>
      <c r="AD71" s="74">
        <f>+AD70+AD61</f>
        <v>0</v>
      </c>
      <c r="AE71" s="113">
        <f>FREQUENCY($AZ$10:$AZ$1009,AD71)-SUM($AE$63:AE70)</f>
        <v>0</v>
      </c>
      <c r="AF71" s="74" t="e">
        <f t="shared" si="9"/>
        <v>#DIV/0!</v>
      </c>
      <c r="AG71" s="74"/>
      <c r="AH71" s="74"/>
      <c r="AI71" s="74">
        <v>9</v>
      </c>
      <c r="AJ71" s="74">
        <f>+AJ70+AJ61</f>
        <v>0</v>
      </c>
      <c r="AK71" s="113">
        <f>FREQUENCY($BA$10:$BA$1009,AJ71)-SUM($AK$63:AK70)</f>
        <v>0</v>
      </c>
      <c r="AL71" s="74" t="e">
        <f t="shared" si="6"/>
        <v>#DIV/0!</v>
      </c>
      <c r="AM71" s="74"/>
      <c r="AN71" s="74"/>
      <c r="AO71" s="74">
        <v>9</v>
      </c>
      <c r="AP71" s="74">
        <f>+AP70+AP61</f>
        <v>0</v>
      </c>
      <c r="AQ71" s="113">
        <f>FREQUENCY($BB$10:$BB$1009,AP71)-SUM($AQ$63:AQ70)</f>
        <v>0</v>
      </c>
      <c r="AR71" s="74" t="e">
        <f t="shared" si="7"/>
        <v>#DIV/0!</v>
      </c>
      <c r="AS71" s="74"/>
      <c r="AT71" s="74">
        <v>9</v>
      </c>
      <c r="AU71" s="74">
        <f>+AU70+AU61</f>
        <v>0</v>
      </c>
      <c r="AV71" s="113">
        <f>FREQUENCY($BC$10:$BC$1009,AU71)-SUM($AV$63:AV70)</f>
        <v>0</v>
      </c>
      <c r="AW71" s="75" t="e">
        <f t="shared" si="8"/>
        <v>#DIV/0!</v>
      </c>
      <c r="AX71" s="75"/>
      <c r="AY71" s="75" t="str">
        <f t="shared" si="0"/>
        <v/>
      </c>
      <c r="AZ71" s="75" t="str">
        <f t="shared" si="1"/>
        <v/>
      </c>
      <c r="BA71" s="75" t="str">
        <f t="shared" si="2"/>
        <v/>
      </c>
      <c r="BB71" s="75" t="str">
        <f t="shared" si="3"/>
        <v/>
      </c>
      <c r="BC71" s="75" t="str">
        <f t="shared" si="4"/>
        <v/>
      </c>
      <c r="BD71" s="75"/>
      <c r="BE71" s="75"/>
      <c r="BF71" s="130"/>
      <c r="BG71" s="130"/>
      <c r="BH71" s="130"/>
      <c r="BI71" s="130"/>
      <c r="BJ71" s="130"/>
      <c r="BK71" s="130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81"/>
    </row>
    <row r="72" spans="1:121" s="72" customFormat="1" x14ac:dyDescent="0.2">
      <c r="A72" s="90">
        <v>63</v>
      </c>
      <c r="B72" s="87"/>
      <c r="C72" s="87"/>
      <c r="D72" s="87"/>
      <c r="E72" s="87"/>
      <c r="F72" s="87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130"/>
      <c r="S72" s="130"/>
      <c r="T72" s="129"/>
      <c r="U72" s="74"/>
      <c r="V72" s="74"/>
      <c r="W72" s="74">
        <v>11</v>
      </c>
      <c r="X72" s="74">
        <f>+X71+X61</f>
        <v>0</v>
      </c>
      <c r="Y72" s="113">
        <f>FREQUENCY($AY$10:$AY$1009,X72)-SUM($Y$63:Y71)</f>
        <v>0</v>
      </c>
      <c r="Z72" s="74" t="e">
        <f t="shared" si="5"/>
        <v>#DIV/0!</v>
      </c>
      <c r="AA72" s="74"/>
      <c r="AB72" s="74"/>
      <c r="AC72" s="74">
        <v>10</v>
      </c>
      <c r="AD72" s="74">
        <f>+AD71+AD61</f>
        <v>0</v>
      </c>
      <c r="AE72" s="113">
        <f>FREQUENCY($AZ$10:$AZ$1009,AD72)-SUM($AE$63:AE71)</f>
        <v>0</v>
      </c>
      <c r="AF72" s="74" t="e">
        <f t="shared" si="9"/>
        <v>#DIV/0!</v>
      </c>
      <c r="AG72" s="74"/>
      <c r="AH72" s="74"/>
      <c r="AI72" s="74">
        <v>10</v>
      </c>
      <c r="AJ72" s="74">
        <f>+AJ71+AJ61</f>
        <v>0</v>
      </c>
      <c r="AK72" s="113">
        <f>FREQUENCY($BA$10:$BA$1009,AJ72)-SUM($AK$63:AK71)</f>
        <v>0</v>
      </c>
      <c r="AL72" s="74" t="e">
        <f t="shared" si="6"/>
        <v>#DIV/0!</v>
      </c>
      <c r="AM72" s="74"/>
      <c r="AN72" s="74"/>
      <c r="AO72" s="74">
        <v>10</v>
      </c>
      <c r="AP72" s="74">
        <f>+AP71+AP61</f>
        <v>0</v>
      </c>
      <c r="AQ72" s="113">
        <f>FREQUENCY($BB$10:$BB$1009,AP72)-SUM($AQ$63:AQ71)</f>
        <v>0</v>
      </c>
      <c r="AR72" s="74" t="e">
        <f t="shared" si="7"/>
        <v>#DIV/0!</v>
      </c>
      <c r="AS72" s="74"/>
      <c r="AT72" s="74">
        <v>10</v>
      </c>
      <c r="AU72" s="74">
        <f>+AU71+AU61</f>
        <v>0</v>
      </c>
      <c r="AV72" s="113">
        <f>FREQUENCY($BC$10:$BC$1009,AU72)-SUM($AV$63:AV71)</f>
        <v>0</v>
      </c>
      <c r="AW72" s="75" t="e">
        <f t="shared" si="8"/>
        <v>#DIV/0!</v>
      </c>
      <c r="AX72" s="75"/>
      <c r="AY72" s="75" t="str">
        <f t="shared" si="0"/>
        <v/>
      </c>
      <c r="AZ72" s="75" t="str">
        <f t="shared" si="1"/>
        <v/>
      </c>
      <c r="BA72" s="75" t="str">
        <f t="shared" si="2"/>
        <v/>
      </c>
      <c r="BB72" s="75" t="str">
        <f t="shared" si="3"/>
        <v/>
      </c>
      <c r="BC72" s="75" t="str">
        <f t="shared" si="4"/>
        <v/>
      </c>
      <c r="BD72" s="75"/>
      <c r="BE72" s="75"/>
      <c r="BF72" s="130"/>
      <c r="BG72" s="130"/>
      <c r="BH72" s="130"/>
      <c r="BI72" s="130"/>
      <c r="BJ72" s="130"/>
      <c r="BK72" s="130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81"/>
    </row>
    <row r="73" spans="1:121" s="72" customFormat="1" x14ac:dyDescent="0.2">
      <c r="A73" s="90">
        <v>64</v>
      </c>
      <c r="B73" s="87"/>
      <c r="C73" s="87"/>
      <c r="D73" s="87"/>
      <c r="E73" s="87"/>
      <c r="F73" s="87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130"/>
      <c r="S73" s="130"/>
      <c r="T73" s="129"/>
      <c r="U73" s="74"/>
      <c r="V73" s="74"/>
      <c r="W73" s="74">
        <v>12</v>
      </c>
      <c r="X73" s="74">
        <f>+X72+X61</f>
        <v>0</v>
      </c>
      <c r="Y73" s="113">
        <f>FREQUENCY($AY$10:$AY$1009,X73)-SUM($Y$63:Y72)</f>
        <v>0</v>
      </c>
      <c r="Z73" s="74" t="e">
        <f t="shared" si="5"/>
        <v>#DIV/0!</v>
      </c>
      <c r="AA73" s="74"/>
      <c r="AB73" s="74"/>
      <c r="AC73" s="74">
        <v>11</v>
      </c>
      <c r="AD73" s="74">
        <f>+AD72+AD61</f>
        <v>0</v>
      </c>
      <c r="AE73" s="113">
        <f>FREQUENCY($AZ$10:$AZ$1009,AD73)-SUM($AE$63:AE72)</f>
        <v>0</v>
      </c>
      <c r="AF73" s="74" t="e">
        <f t="shared" si="9"/>
        <v>#DIV/0!</v>
      </c>
      <c r="AG73" s="74"/>
      <c r="AH73" s="74"/>
      <c r="AI73" s="74">
        <v>11</v>
      </c>
      <c r="AJ73" s="74">
        <f>+AJ72+AJ61</f>
        <v>0</v>
      </c>
      <c r="AK73" s="113">
        <f>FREQUENCY($BA$10:$BA$1009,AJ73)-SUM($AK$63:AK72)</f>
        <v>0</v>
      </c>
      <c r="AL73" s="74" t="e">
        <f t="shared" si="6"/>
        <v>#DIV/0!</v>
      </c>
      <c r="AM73" s="74"/>
      <c r="AN73" s="74"/>
      <c r="AO73" s="74">
        <v>11</v>
      </c>
      <c r="AP73" s="74">
        <f>+AP72+AP61</f>
        <v>0</v>
      </c>
      <c r="AQ73" s="113">
        <f>FREQUENCY($BB$10:$BB$1009,AP73)-SUM($AQ$63:AQ72)</f>
        <v>0</v>
      </c>
      <c r="AR73" s="74" t="e">
        <f t="shared" si="7"/>
        <v>#DIV/0!</v>
      </c>
      <c r="AS73" s="74"/>
      <c r="AT73" s="74">
        <v>11</v>
      </c>
      <c r="AU73" s="74">
        <f>+AU72+AU61</f>
        <v>0</v>
      </c>
      <c r="AV73" s="113">
        <f>FREQUENCY($BC$10:$BC$1009,AU73)-SUM($AV$63:AV72)</f>
        <v>0</v>
      </c>
      <c r="AW73" s="75" t="e">
        <f t="shared" si="8"/>
        <v>#DIV/0!</v>
      </c>
      <c r="AX73" s="75"/>
      <c r="AY73" s="75" t="str">
        <f t="shared" si="0"/>
        <v/>
      </c>
      <c r="AZ73" s="75" t="str">
        <f t="shared" si="1"/>
        <v/>
      </c>
      <c r="BA73" s="75" t="str">
        <f t="shared" si="2"/>
        <v/>
      </c>
      <c r="BB73" s="75" t="str">
        <f t="shared" si="3"/>
        <v/>
      </c>
      <c r="BC73" s="75" t="str">
        <f t="shared" si="4"/>
        <v/>
      </c>
      <c r="BD73" s="75"/>
      <c r="BE73" s="75"/>
      <c r="BF73" s="130"/>
      <c r="BG73" s="130"/>
      <c r="BH73" s="130"/>
      <c r="BI73" s="130"/>
      <c r="BJ73" s="130"/>
      <c r="BK73" s="130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81"/>
    </row>
    <row r="74" spans="1:121" s="72" customFormat="1" x14ac:dyDescent="0.2">
      <c r="A74" s="90">
        <v>65</v>
      </c>
      <c r="B74" s="87"/>
      <c r="C74" s="87"/>
      <c r="D74" s="87"/>
      <c r="E74" s="87"/>
      <c r="F74" s="87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130"/>
      <c r="S74" s="130"/>
      <c r="T74" s="129"/>
      <c r="U74" s="74"/>
      <c r="V74" s="74"/>
      <c r="W74" s="74">
        <v>13</v>
      </c>
      <c r="X74" s="74">
        <f>+X73+X61</f>
        <v>0</v>
      </c>
      <c r="Y74" s="113">
        <f>FREQUENCY($AY$10:$AY$1009,X74)-SUM($Y$63:Y73)</f>
        <v>0</v>
      </c>
      <c r="Z74" s="74" t="e">
        <f t="shared" si="5"/>
        <v>#DIV/0!</v>
      </c>
      <c r="AA74" s="74"/>
      <c r="AB74" s="74"/>
      <c r="AC74" s="74">
        <v>12</v>
      </c>
      <c r="AD74" s="74">
        <f>+AD73+AD61</f>
        <v>0</v>
      </c>
      <c r="AE74" s="113">
        <f>FREQUENCY($AZ$10:$AZ$1009,AD74)-SUM($AE$63:AE73)</f>
        <v>0</v>
      </c>
      <c r="AF74" s="74" t="e">
        <f t="shared" si="9"/>
        <v>#DIV/0!</v>
      </c>
      <c r="AG74" s="74"/>
      <c r="AH74" s="74"/>
      <c r="AI74" s="74">
        <v>12</v>
      </c>
      <c r="AJ74" s="74">
        <f>+AJ73+AJ61</f>
        <v>0</v>
      </c>
      <c r="AK74" s="113">
        <f>FREQUENCY($BA$10:$BA$1009,AJ74)-SUM($AK$63:AK73)</f>
        <v>0</v>
      </c>
      <c r="AL74" s="74" t="e">
        <f t="shared" si="6"/>
        <v>#DIV/0!</v>
      </c>
      <c r="AM74" s="74"/>
      <c r="AN74" s="74"/>
      <c r="AO74" s="74">
        <v>12</v>
      </c>
      <c r="AP74" s="74">
        <f>+AP73+AP61</f>
        <v>0</v>
      </c>
      <c r="AQ74" s="113">
        <f>FREQUENCY($BB$10:$BB$1009,AP74)-SUM($AQ$63:AQ73)</f>
        <v>0</v>
      </c>
      <c r="AR74" s="74" t="e">
        <f t="shared" si="7"/>
        <v>#DIV/0!</v>
      </c>
      <c r="AS74" s="74"/>
      <c r="AT74" s="74">
        <v>12</v>
      </c>
      <c r="AU74" s="74">
        <f>+AU73+AU61</f>
        <v>0</v>
      </c>
      <c r="AV74" s="113">
        <f>FREQUENCY($BC$10:$BC$1009,AU74)-SUM($AV$63:AV73)</f>
        <v>0</v>
      </c>
      <c r="AW74" s="75" t="e">
        <f t="shared" si="8"/>
        <v>#DIV/0!</v>
      </c>
      <c r="AX74" s="75"/>
      <c r="AY74" s="75" t="str">
        <f t="shared" si="0"/>
        <v/>
      </c>
      <c r="AZ74" s="75" t="str">
        <f t="shared" si="1"/>
        <v/>
      </c>
      <c r="BA74" s="75" t="str">
        <f t="shared" si="2"/>
        <v/>
      </c>
      <c r="BB74" s="75" t="str">
        <f t="shared" si="3"/>
        <v/>
      </c>
      <c r="BC74" s="75" t="str">
        <f t="shared" si="4"/>
        <v/>
      </c>
      <c r="BD74" s="75"/>
      <c r="BE74" s="75"/>
      <c r="BF74" s="130"/>
      <c r="BG74" s="130"/>
      <c r="BH74" s="130"/>
      <c r="BI74" s="130"/>
      <c r="BJ74" s="130"/>
      <c r="BK74" s="130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81"/>
    </row>
    <row r="75" spans="1:121" s="72" customFormat="1" x14ac:dyDescent="0.2">
      <c r="A75" s="90">
        <v>66</v>
      </c>
      <c r="B75" s="87"/>
      <c r="C75" s="87"/>
      <c r="D75" s="87"/>
      <c r="E75" s="87"/>
      <c r="F75" s="87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130"/>
      <c r="S75" s="130"/>
      <c r="T75" s="129"/>
      <c r="U75" s="74"/>
      <c r="V75" s="74"/>
      <c r="W75" s="74">
        <v>14</v>
      </c>
      <c r="X75" s="74">
        <f>+X74+X61</f>
        <v>0</v>
      </c>
      <c r="Y75" s="113">
        <f>FREQUENCY($AY$10:$AY$1009,X75)-SUM($Y$63:Y74)</f>
        <v>0</v>
      </c>
      <c r="Z75" s="74" t="e">
        <f t="shared" si="5"/>
        <v>#DIV/0!</v>
      </c>
      <c r="AA75" s="74"/>
      <c r="AB75" s="74"/>
      <c r="AC75" s="74">
        <v>13</v>
      </c>
      <c r="AD75" s="74">
        <f>+AD74+AD61</f>
        <v>0</v>
      </c>
      <c r="AE75" s="113">
        <f>FREQUENCY($AZ$10:$AZ$1009,AD75)-SUM($AE$63:AE74)</f>
        <v>0</v>
      </c>
      <c r="AF75" s="74" t="e">
        <f t="shared" si="9"/>
        <v>#DIV/0!</v>
      </c>
      <c r="AG75" s="74"/>
      <c r="AH75" s="74"/>
      <c r="AI75" s="74">
        <v>13</v>
      </c>
      <c r="AJ75" s="74">
        <f>+AJ74+AJ61</f>
        <v>0</v>
      </c>
      <c r="AK75" s="113">
        <f>FREQUENCY($BA$10:$BA$1009,AJ75)-SUM($AK$63:AK74)</f>
        <v>0</v>
      </c>
      <c r="AL75" s="74" t="e">
        <f t="shared" si="6"/>
        <v>#DIV/0!</v>
      </c>
      <c r="AM75" s="74"/>
      <c r="AN75" s="74"/>
      <c r="AO75" s="74">
        <v>13</v>
      </c>
      <c r="AP75" s="74">
        <f>+AP74+AP61</f>
        <v>0</v>
      </c>
      <c r="AQ75" s="113">
        <f>FREQUENCY($BB$10:$BB$1009,AP75)-SUM($AQ$63:AQ74)</f>
        <v>0</v>
      </c>
      <c r="AR75" s="74" t="e">
        <f t="shared" si="7"/>
        <v>#DIV/0!</v>
      </c>
      <c r="AS75" s="74"/>
      <c r="AT75" s="74">
        <v>13</v>
      </c>
      <c r="AU75" s="74">
        <f>+AU74+AU61</f>
        <v>0</v>
      </c>
      <c r="AV75" s="113">
        <f>FREQUENCY($BC$10:$BC$1009,AU75)-SUM($AV$63:AV74)</f>
        <v>0</v>
      </c>
      <c r="AW75" s="75" t="e">
        <f t="shared" si="8"/>
        <v>#DIV/0!</v>
      </c>
      <c r="AX75" s="75"/>
      <c r="AY75" s="75" t="str">
        <f t="shared" ref="AY75:AY138" si="10">IF(B75="","",_xlfn.RANK.AVG(B75,$B$10:$B$1009,1))</f>
        <v/>
      </c>
      <c r="AZ75" s="75" t="str">
        <f t="shared" ref="AZ75:AZ138" si="11">IF(C75="","",_xlfn.RANK.AVG(C75,$C$10:$C$1009,1))</f>
        <v/>
      </c>
      <c r="BA75" s="75" t="str">
        <f t="shared" ref="BA75:BA138" si="12">IF(D75="","",_xlfn.RANK.AVG(D75,$D$10:$D$1009,1))</f>
        <v/>
      </c>
      <c r="BB75" s="75" t="str">
        <f t="shared" ref="BB75:BB138" si="13">IF(E75="","",_xlfn.RANK.AVG(E75,$E$10:$E$1009,1))</f>
        <v/>
      </c>
      <c r="BC75" s="75" t="str">
        <f t="shared" ref="BC75:BC138" si="14">IF(F75="","",_xlfn.RANK.AVG(F75,$F$10:$F$1009,1))</f>
        <v/>
      </c>
      <c r="BD75" s="75"/>
      <c r="BE75" s="75"/>
      <c r="BF75" s="130"/>
      <c r="BG75" s="130"/>
      <c r="BH75" s="130"/>
      <c r="BI75" s="130"/>
      <c r="BJ75" s="130"/>
      <c r="BK75" s="130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81"/>
    </row>
    <row r="76" spans="1:121" s="72" customFormat="1" x14ac:dyDescent="0.2">
      <c r="A76" s="90">
        <v>67</v>
      </c>
      <c r="B76" s="87"/>
      <c r="C76" s="87"/>
      <c r="D76" s="87"/>
      <c r="E76" s="87"/>
      <c r="F76" s="87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130"/>
      <c r="S76" s="130"/>
      <c r="T76" s="129"/>
      <c r="U76" s="74"/>
      <c r="V76" s="74"/>
      <c r="W76" s="74">
        <v>15</v>
      </c>
      <c r="X76" s="74">
        <f>+X75+X61</f>
        <v>0</v>
      </c>
      <c r="Y76" s="113">
        <f>FREQUENCY($AY$10:$AY$1009,X76)-SUM($Y$63:Y75)</f>
        <v>0</v>
      </c>
      <c r="Z76" s="74" t="e">
        <f t="shared" si="5"/>
        <v>#DIV/0!</v>
      </c>
      <c r="AA76" s="74"/>
      <c r="AB76" s="74"/>
      <c r="AC76" s="74">
        <v>14</v>
      </c>
      <c r="AD76" s="74">
        <f>+AD75+AD61</f>
        <v>0</v>
      </c>
      <c r="AE76" s="113">
        <f>FREQUENCY($AZ$10:$AZ$1009,AD76)-SUM($AE$63:AE75)</f>
        <v>0</v>
      </c>
      <c r="AF76" s="74" t="e">
        <f t="shared" si="9"/>
        <v>#DIV/0!</v>
      </c>
      <c r="AG76" s="74"/>
      <c r="AH76" s="74"/>
      <c r="AI76" s="74">
        <v>14</v>
      </c>
      <c r="AJ76" s="74">
        <f>+AJ75+AJ61</f>
        <v>0</v>
      </c>
      <c r="AK76" s="113">
        <f>FREQUENCY($BA$10:$BA$1009,AJ76)-SUM($AK$63:AK75)</f>
        <v>0</v>
      </c>
      <c r="AL76" s="74" t="e">
        <f t="shared" si="6"/>
        <v>#DIV/0!</v>
      </c>
      <c r="AM76" s="74"/>
      <c r="AN76" s="74"/>
      <c r="AO76" s="74">
        <v>14</v>
      </c>
      <c r="AP76" s="74">
        <f>+AP75+AP61</f>
        <v>0</v>
      </c>
      <c r="AQ76" s="113">
        <f>FREQUENCY($BB$10:$BB$1009,AP76)-SUM($AQ$63:AQ75)</f>
        <v>0</v>
      </c>
      <c r="AR76" s="74" t="e">
        <f t="shared" si="7"/>
        <v>#DIV/0!</v>
      </c>
      <c r="AS76" s="74"/>
      <c r="AT76" s="74">
        <v>14</v>
      </c>
      <c r="AU76" s="74">
        <f>+AU75+AU61</f>
        <v>0</v>
      </c>
      <c r="AV76" s="113">
        <f>FREQUENCY($BC$10:$BC$1009,AU76)-SUM($AV$63:AV75)</f>
        <v>0</v>
      </c>
      <c r="AW76" s="75" t="e">
        <f t="shared" si="8"/>
        <v>#DIV/0!</v>
      </c>
      <c r="AX76" s="75"/>
      <c r="AY76" s="75" t="str">
        <f t="shared" si="10"/>
        <v/>
      </c>
      <c r="AZ76" s="75" t="str">
        <f t="shared" si="11"/>
        <v/>
      </c>
      <c r="BA76" s="75" t="str">
        <f t="shared" si="12"/>
        <v/>
      </c>
      <c r="BB76" s="75" t="str">
        <f t="shared" si="13"/>
        <v/>
      </c>
      <c r="BC76" s="75" t="str">
        <f t="shared" si="14"/>
        <v/>
      </c>
      <c r="BD76" s="75"/>
      <c r="BE76" s="75"/>
      <c r="BF76" s="130"/>
      <c r="BG76" s="130"/>
      <c r="BH76" s="130"/>
      <c r="BI76" s="130"/>
      <c r="BJ76" s="130"/>
      <c r="BK76" s="130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81"/>
    </row>
    <row r="77" spans="1:121" s="72" customFormat="1" x14ac:dyDescent="0.2">
      <c r="A77" s="90">
        <v>68</v>
      </c>
      <c r="B77" s="87"/>
      <c r="C77" s="87"/>
      <c r="D77" s="87"/>
      <c r="E77" s="87"/>
      <c r="F77" s="87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130"/>
      <c r="S77" s="130"/>
      <c r="T77" s="129"/>
      <c r="U77" s="74"/>
      <c r="V77" s="74"/>
      <c r="W77" s="74">
        <v>16</v>
      </c>
      <c r="X77" s="74">
        <f>+X76+X61</f>
        <v>0</v>
      </c>
      <c r="Y77" s="113">
        <f>FREQUENCY($AY$10:$AY$1009,X77)-SUM($Y$63:Y76)</f>
        <v>0</v>
      </c>
      <c r="Z77" s="74" t="e">
        <f t="shared" si="5"/>
        <v>#DIV/0!</v>
      </c>
      <c r="AA77" s="74"/>
      <c r="AB77" s="74"/>
      <c r="AC77" s="74">
        <v>15</v>
      </c>
      <c r="AD77" s="74">
        <f>+AD76+AD61</f>
        <v>0</v>
      </c>
      <c r="AE77" s="113">
        <f>FREQUENCY($AZ$10:$AZ$1009,AD77)-SUM($AE$63:AE76)</f>
        <v>0</v>
      </c>
      <c r="AF77" s="74" t="e">
        <f t="shared" si="9"/>
        <v>#DIV/0!</v>
      </c>
      <c r="AG77" s="74"/>
      <c r="AH77" s="74"/>
      <c r="AI77" s="74">
        <v>15</v>
      </c>
      <c r="AJ77" s="74">
        <f>+AJ76+AJ61</f>
        <v>0</v>
      </c>
      <c r="AK77" s="113">
        <f>FREQUENCY($BA$10:$BA$1009,AJ77)-SUM($AK$63:AK76)</f>
        <v>0</v>
      </c>
      <c r="AL77" s="74" t="e">
        <f t="shared" si="6"/>
        <v>#DIV/0!</v>
      </c>
      <c r="AM77" s="74"/>
      <c r="AN77" s="74"/>
      <c r="AO77" s="74">
        <v>15</v>
      </c>
      <c r="AP77" s="74">
        <f>+AP76+AP61</f>
        <v>0</v>
      </c>
      <c r="AQ77" s="113">
        <f>FREQUENCY($BB$10:$BB$1009,AP77)-SUM($AQ$63:AQ76)</f>
        <v>0</v>
      </c>
      <c r="AR77" s="74" t="e">
        <f t="shared" si="7"/>
        <v>#DIV/0!</v>
      </c>
      <c r="AS77" s="74"/>
      <c r="AT77" s="74">
        <v>15</v>
      </c>
      <c r="AU77" s="74">
        <f>+AU76+AU61</f>
        <v>0</v>
      </c>
      <c r="AV77" s="113">
        <f>FREQUENCY($BC$10:$BC$1009,AU77)-SUM($AV$63:AV76)</f>
        <v>0</v>
      </c>
      <c r="AW77" s="75" t="e">
        <f t="shared" si="8"/>
        <v>#DIV/0!</v>
      </c>
      <c r="AX77" s="75"/>
      <c r="AY77" s="75" t="str">
        <f t="shared" si="10"/>
        <v/>
      </c>
      <c r="AZ77" s="75" t="str">
        <f t="shared" si="11"/>
        <v/>
      </c>
      <c r="BA77" s="75" t="str">
        <f t="shared" si="12"/>
        <v/>
      </c>
      <c r="BB77" s="75" t="str">
        <f t="shared" si="13"/>
        <v/>
      </c>
      <c r="BC77" s="75" t="str">
        <f t="shared" si="14"/>
        <v/>
      </c>
      <c r="BD77" s="75"/>
      <c r="BE77" s="75"/>
      <c r="BF77" s="130"/>
      <c r="BG77" s="130"/>
      <c r="BH77" s="130"/>
      <c r="BI77" s="130"/>
      <c r="BJ77" s="130"/>
      <c r="BK77" s="130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81"/>
    </row>
    <row r="78" spans="1:121" s="72" customFormat="1" x14ac:dyDescent="0.2">
      <c r="A78" s="90">
        <v>69</v>
      </c>
      <c r="B78" s="87"/>
      <c r="C78" s="87"/>
      <c r="D78" s="87"/>
      <c r="E78" s="87"/>
      <c r="F78" s="87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130"/>
      <c r="S78" s="130"/>
      <c r="T78" s="129"/>
      <c r="U78" s="74"/>
      <c r="V78" s="74"/>
      <c r="W78" s="74">
        <v>17</v>
      </c>
      <c r="X78" s="74">
        <f>+X77+X61</f>
        <v>0</v>
      </c>
      <c r="Y78" s="113">
        <f>FREQUENCY($AY$10:$AY$1009,X78)-SUM($Y$63:Y77)</f>
        <v>0</v>
      </c>
      <c r="Z78" s="74" t="e">
        <f t="shared" si="5"/>
        <v>#DIV/0!</v>
      </c>
      <c r="AA78" s="74"/>
      <c r="AB78" s="74"/>
      <c r="AC78" s="74">
        <v>16</v>
      </c>
      <c r="AD78" s="74">
        <f>+AD77+AD61</f>
        <v>0</v>
      </c>
      <c r="AE78" s="113">
        <f>FREQUENCY($AZ$10:$AZ$1009,AD78)-SUM($AE$63:AE77)</f>
        <v>0</v>
      </c>
      <c r="AF78" s="74" t="e">
        <f t="shared" si="9"/>
        <v>#DIV/0!</v>
      </c>
      <c r="AG78" s="74"/>
      <c r="AH78" s="74"/>
      <c r="AI78" s="74">
        <v>16</v>
      </c>
      <c r="AJ78" s="74">
        <f>+AJ77+AJ61</f>
        <v>0</v>
      </c>
      <c r="AK78" s="113">
        <f>FREQUENCY($BA$10:$BA$1009,AJ78)-SUM($AK$63:AK77)</f>
        <v>0</v>
      </c>
      <c r="AL78" s="74" t="e">
        <f t="shared" si="6"/>
        <v>#DIV/0!</v>
      </c>
      <c r="AM78" s="74"/>
      <c r="AN78" s="74"/>
      <c r="AO78" s="74">
        <v>16</v>
      </c>
      <c r="AP78" s="74">
        <f>+AP77+AP61</f>
        <v>0</v>
      </c>
      <c r="AQ78" s="113">
        <f>FREQUENCY($BB$10:$BB$1009,AP78)-SUM($AQ$63:AQ77)</f>
        <v>0</v>
      </c>
      <c r="AR78" s="74" t="e">
        <f t="shared" si="7"/>
        <v>#DIV/0!</v>
      </c>
      <c r="AS78" s="74"/>
      <c r="AT78" s="74">
        <v>16</v>
      </c>
      <c r="AU78" s="74">
        <f>+AU77+AU61</f>
        <v>0</v>
      </c>
      <c r="AV78" s="113">
        <f>FREQUENCY($BC$10:$BC$1009,AU78)-SUM($AV$63:AV77)</f>
        <v>0</v>
      </c>
      <c r="AW78" s="75" t="e">
        <f t="shared" si="8"/>
        <v>#DIV/0!</v>
      </c>
      <c r="AX78" s="75"/>
      <c r="AY78" s="75" t="str">
        <f t="shared" si="10"/>
        <v/>
      </c>
      <c r="AZ78" s="75" t="str">
        <f t="shared" si="11"/>
        <v/>
      </c>
      <c r="BA78" s="75" t="str">
        <f t="shared" si="12"/>
        <v/>
      </c>
      <c r="BB78" s="75" t="str">
        <f t="shared" si="13"/>
        <v/>
      </c>
      <c r="BC78" s="75" t="str">
        <f t="shared" si="14"/>
        <v/>
      </c>
      <c r="BD78" s="75"/>
      <c r="BE78" s="75"/>
      <c r="BF78" s="130"/>
      <c r="BG78" s="130"/>
      <c r="BH78" s="130"/>
      <c r="BI78" s="130"/>
      <c r="BJ78" s="130"/>
      <c r="BK78" s="130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81"/>
    </row>
    <row r="79" spans="1:121" s="72" customFormat="1" x14ac:dyDescent="0.2">
      <c r="A79" s="90">
        <v>70</v>
      </c>
      <c r="B79" s="87"/>
      <c r="C79" s="87"/>
      <c r="D79" s="87"/>
      <c r="E79" s="87"/>
      <c r="F79" s="87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130"/>
      <c r="S79" s="130"/>
      <c r="T79" s="129"/>
      <c r="U79" s="74"/>
      <c r="V79" s="74"/>
      <c r="W79" s="74">
        <v>18</v>
      </c>
      <c r="X79" s="74">
        <f>+X78+X61</f>
        <v>0</v>
      </c>
      <c r="Y79" s="113">
        <f>FREQUENCY($AY$10:$AY$1009,X79)-SUM($Y$63:Y78)</f>
        <v>0</v>
      </c>
      <c r="Z79" s="74" t="e">
        <f t="shared" si="5"/>
        <v>#DIV/0!</v>
      </c>
      <c r="AA79" s="74"/>
      <c r="AB79" s="74"/>
      <c r="AC79" s="74">
        <v>17</v>
      </c>
      <c r="AD79" s="74">
        <f>+AD78+AD61</f>
        <v>0</v>
      </c>
      <c r="AE79" s="113">
        <f>FREQUENCY($AZ$10:$AZ$1009,AD79)-SUM($AE$63:AE78)</f>
        <v>0</v>
      </c>
      <c r="AF79" s="74" t="e">
        <f t="shared" si="9"/>
        <v>#DIV/0!</v>
      </c>
      <c r="AG79" s="74"/>
      <c r="AH79" s="74"/>
      <c r="AI79" s="74">
        <v>17</v>
      </c>
      <c r="AJ79" s="74">
        <f>+AJ78+AJ61</f>
        <v>0</v>
      </c>
      <c r="AK79" s="113">
        <f>FREQUENCY($BA$10:$BA$1009,AJ79)-SUM($AK$63:AK78)</f>
        <v>0</v>
      </c>
      <c r="AL79" s="74" t="e">
        <f t="shared" si="6"/>
        <v>#DIV/0!</v>
      </c>
      <c r="AM79" s="74"/>
      <c r="AN79" s="74"/>
      <c r="AO79" s="74">
        <v>17</v>
      </c>
      <c r="AP79" s="74">
        <f>+AP78+AP61</f>
        <v>0</v>
      </c>
      <c r="AQ79" s="113">
        <f>FREQUENCY($BB$10:$BB$1009,AP79)-SUM($AQ$63:AQ78)</f>
        <v>0</v>
      </c>
      <c r="AR79" s="74" t="e">
        <f t="shared" si="7"/>
        <v>#DIV/0!</v>
      </c>
      <c r="AS79" s="74"/>
      <c r="AT79" s="74">
        <v>17</v>
      </c>
      <c r="AU79" s="74">
        <f>+AU78+AU61</f>
        <v>0</v>
      </c>
      <c r="AV79" s="113">
        <f>FREQUENCY($BC$10:$BC$1009,AU79)-SUM($AV$63:AV78)</f>
        <v>0</v>
      </c>
      <c r="AW79" s="75" t="e">
        <f t="shared" si="8"/>
        <v>#DIV/0!</v>
      </c>
      <c r="AX79" s="75"/>
      <c r="AY79" s="75" t="str">
        <f t="shared" si="10"/>
        <v/>
      </c>
      <c r="AZ79" s="75" t="str">
        <f t="shared" si="11"/>
        <v/>
      </c>
      <c r="BA79" s="75" t="str">
        <f t="shared" si="12"/>
        <v/>
      </c>
      <c r="BB79" s="75" t="str">
        <f t="shared" si="13"/>
        <v/>
      </c>
      <c r="BC79" s="75" t="str">
        <f t="shared" si="14"/>
        <v/>
      </c>
      <c r="BD79" s="75"/>
      <c r="BE79" s="75"/>
      <c r="BF79" s="130"/>
      <c r="BG79" s="130"/>
      <c r="BH79" s="130"/>
      <c r="BI79" s="130"/>
      <c r="BJ79" s="130"/>
      <c r="BK79" s="130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81"/>
    </row>
    <row r="80" spans="1:121" s="72" customFormat="1" x14ac:dyDescent="0.2">
      <c r="A80" s="90">
        <v>71</v>
      </c>
      <c r="B80" s="87"/>
      <c r="C80" s="87"/>
      <c r="D80" s="87"/>
      <c r="E80" s="87"/>
      <c r="F80" s="87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130"/>
      <c r="S80" s="130"/>
      <c r="T80" s="129"/>
      <c r="U80" s="74"/>
      <c r="V80" s="74"/>
      <c r="W80" s="74">
        <v>19</v>
      </c>
      <c r="X80" s="74">
        <f>+X79+X61</f>
        <v>0</v>
      </c>
      <c r="Y80" s="113">
        <f>FREQUENCY($AY$10:$AY$1009,X80)-SUM($Y$63:Y79)</f>
        <v>0</v>
      </c>
      <c r="Z80" s="74" t="e">
        <f t="shared" si="5"/>
        <v>#DIV/0!</v>
      </c>
      <c r="AA80" s="74"/>
      <c r="AB80" s="74"/>
      <c r="AC80" s="74">
        <v>18</v>
      </c>
      <c r="AD80" s="74">
        <f>+AD79+AD61</f>
        <v>0</v>
      </c>
      <c r="AE80" s="113">
        <f>FREQUENCY($AZ$10:$AZ$1009,AD80)-SUM($AE$63:AE79)</f>
        <v>0</v>
      </c>
      <c r="AF80" s="74" t="e">
        <f t="shared" si="9"/>
        <v>#DIV/0!</v>
      </c>
      <c r="AG80" s="74"/>
      <c r="AH80" s="74"/>
      <c r="AI80" s="74">
        <v>18</v>
      </c>
      <c r="AJ80" s="74">
        <f>+AJ79+AJ61</f>
        <v>0</v>
      </c>
      <c r="AK80" s="113">
        <f>FREQUENCY($BA$10:$BA$1009,AJ80)-SUM($AK$63:AK79)</f>
        <v>0</v>
      </c>
      <c r="AL80" s="74" t="e">
        <f t="shared" si="6"/>
        <v>#DIV/0!</v>
      </c>
      <c r="AM80" s="74"/>
      <c r="AN80" s="74"/>
      <c r="AO80" s="74">
        <v>18</v>
      </c>
      <c r="AP80" s="74">
        <f>+AP79+AP61</f>
        <v>0</v>
      </c>
      <c r="AQ80" s="113">
        <f>FREQUENCY($BB$10:$BB$1009,AP80)-SUM($AQ$63:AQ79)</f>
        <v>0</v>
      </c>
      <c r="AR80" s="74" t="e">
        <f t="shared" si="7"/>
        <v>#DIV/0!</v>
      </c>
      <c r="AS80" s="74"/>
      <c r="AT80" s="74">
        <v>18</v>
      </c>
      <c r="AU80" s="74">
        <f>+AU79+AU61</f>
        <v>0</v>
      </c>
      <c r="AV80" s="113">
        <f>FREQUENCY($BC$10:$BC$1009,AU80)-SUM($AV$63:AV79)</f>
        <v>0</v>
      </c>
      <c r="AW80" s="75" t="e">
        <f t="shared" si="8"/>
        <v>#DIV/0!</v>
      </c>
      <c r="AX80" s="75"/>
      <c r="AY80" s="75" t="str">
        <f t="shared" si="10"/>
        <v/>
      </c>
      <c r="AZ80" s="75" t="str">
        <f t="shared" si="11"/>
        <v/>
      </c>
      <c r="BA80" s="75" t="str">
        <f t="shared" si="12"/>
        <v/>
      </c>
      <c r="BB80" s="75" t="str">
        <f t="shared" si="13"/>
        <v/>
      </c>
      <c r="BC80" s="75" t="str">
        <f t="shared" si="14"/>
        <v/>
      </c>
      <c r="BD80" s="75"/>
      <c r="BE80" s="75"/>
      <c r="BF80" s="130"/>
      <c r="BG80" s="130"/>
      <c r="BH80" s="130"/>
      <c r="BI80" s="130"/>
      <c r="BJ80" s="130"/>
      <c r="BK80" s="130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81"/>
    </row>
    <row r="81" spans="1:121" s="72" customFormat="1" x14ac:dyDescent="0.2">
      <c r="A81" s="90">
        <v>72</v>
      </c>
      <c r="B81" s="87"/>
      <c r="C81" s="87"/>
      <c r="D81" s="87"/>
      <c r="E81" s="87"/>
      <c r="F81" s="87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130"/>
      <c r="S81" s="130"/>
      <c r="T81" s="129"/>
      <c r="U81" s="74"/>
      <c r="V81" s="74"/>
      <c r="W81" s="74">
        <v>20</v>
      </c>
      <c r="X81" s="74">
        <f>+X80+X61</f>
        <v>0</v>
      </c>
      <c r="Y81" s="113">
        <f>FREQUENCY($AY$10:$AY$1009,X81)-SUM($Y$63:Y80)</f>
        <v>0</v>
      </c>
      <c r="Z81" s="74" t="e">
        <f t="shared" si="5"/>
        <v>#DIV/0!</v>
      </c>
      <c r="AA81" s="74"/>
      <c r="AB81" s="74"/>
      <c r="AC81" s="74">
        <v>19</v>
      </c>
      <c r="AD81" s="74">
        <f>+AD80+AD61</f>
        <v>0</v>
      </c>
      <c r="AE81" s="113">
        <f>FREQUENCY($AZ$10:$AZ$1009,AD81)-SUM($AE$63:AE80)</f>
        <v>0</v>
      </c>
      <c r="AF81" s="74" t="e">
        <f t="shared" si="9"/>
        <v>#DIV/0!</v>
      </c>
      <c r="AG81" s="74"/>
      <c r="AH81" s="74"/>
      <c r="AI81" s="74">
        <v>19</v>
      </c>
      <c r="AJ81" s="74">
        <f>+AJ80+AJ61</f>
        <v>0</v>
      </c>
      <c r="AK81" s="113">
        <f>FREQUENCY($BA$10:$BA$1009,AJ81)-SUM($AK$63:AK80)</f>
        <v>0</v>
      </c>
      <c r="AL81" s="74" t="e">
        <f t="shared" si="6"/>
        <v>#DIV/0!</v>
      </c>
      <c r="AM81" s="74"/>
      <c r="AN81" s="74"/>
      <c r="AO81" s="74">
        <v>19</v>
      </c>
      <c r="AP81" s="74">
        <f>+AP80+AP61</f>
        <v>0</v>
      </c>
      <c r="AQ81" s="113">
        <f>FREQUENCY($BB$10:$BB$1009,AP81)-SUM($AQ$63:AQ80)</f>
        <v>0</v>
      </c>
      <c r="AR81" s="74" t="e">
        <f t="shared" si="7"/>
        <v>#DIV/0!</v>
      </c>
      <c r="AS81" s="74"/>
      <c r="AT81" s="74">
        <v>19</v>
      </c>
      <c r="AU81" s="74">
        <f>+AU80+AU61</f>
        <v>0</v>
      </c>
      <c r="AV81" s="113">
        <f>FREQUENCY($BC$10:$BC$1009,AU81)-SUM($AV$63:AV80)</f>
        <v>0</v>
      </c>
      <c r="AW81" s="75" t="e">
        <f t="shared" si="8"/>
        <v>#DIV/0!</v>
      </c>
      <c r="AX81" s="75"/>
      <c r="AY81" s="75" t="str">
        <f t="shared" si="10"/>
        <v/>
      </c>
      <c r="AZ81" s="75" t="str">
        <f t="shared" si="11"/>
        <v/>
      </c>
      <c r="BA81" s="75" t="str">
        <f t="shared" si="12"/>
        <v/>
      </c>
      <c r="BB81" s="75" t="str">
        <f t="shared" si="13"/>
        <v/>
      </c>
      <c r="BC81" s="75" t="str">
        <f t="shared" si="14"/>
        <v/>
      </c>
      <c r="BD81" s="75"/>
      <c r="BE81" s="75"/>
      <c r="BF81" s="130"/>
      <c r="BG81" s="130"/>
      <c r="BH81" s="130"/>
      <c r="BI81" s="130"/>
      <c r="BJ81" s="130"/>
      <c r="BK81" s="130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81"/>
    </row>
    <row r="82" spans="1:121" s="72" customFormat="1" x14ac:dyDescent="0.2">
      <c r="A82" s="90">
        <v>73</v>
      </c>
      <c r="B82" s="87"/>
      <c r="C82" s="87"/>
      <c r="D82" s="87"/>
      <c r="E82" s="87"/>
      <c r="F82" s="87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130"/>
      <c r="S82" s="130"/>
      <c r="T82" s="129"/>
      <c r="U82" s="74"/>
      <c r="V82" s="74"/>
      <c r="W82" s="74">
        <v>21</v>
      </c>
      <c r="X82" s="74">
        <f>+X81+X61</f>
        <v>0</v>
      </c>
      <c r="Y82" s="113">
        <f>FREQUENCY($AY$10:$AY$1009,X82)-SUM($Y$63:Y81)</f>
        <v>0</v>
      </c>
      <c r="Z82" s="74" t="e">
        <f t="shared" si="5"/>
        <v>#DIV/0!</v>
      </c>
      <c r="AA82" s="74"/>
      <c r="AB82" s="74"/>
      <c r="AC82" s="74">
        <v>20</v>
      </c>
      <c r="AD82" s="74">
        <f>+AD81+AD61</f>
        <v>0</v>
      </c>
      <c r="AE82" s="113">
        <f>FREQUENCY($AZ$10:$AZ$1009,AD82)-SUM($AE$63:AE81)</f>
        <v>0</v>
      </c>
      <c r="AF82" s="74" t="e">
        <f t="shared" si="9"/>
        <v>#DIV/0!</v>
      </c>
      <c r="AG82" s="74"/>
      <c r="AH82" s="74"/>
      <c r="AI82" s="74">
        <v>20</v>
      </c>
      <c r="AJ82" s="74">
        <f>+AJ81+AJ61</f>
        <v>0</v>
      </c>
      <c r="AK82" s="113">
        <f>FREQUENCY($BA$10:$BA$1009,AJ82)-SUM($AK$63:AK81)</f>
        <v>0</v>
      </c>
      <c r="AL82" s="74" t="e">
        <f t="shared" si="6"/>
        <v>#DIV/0!</v>
      </c>
      <c r="AM82" s="74"/>
      <c r="AN82" s="74"/>
      <c r="AO82" s="74">
        <v>20</v>
      </c>
      <c r="AP82" s="74">
        <f>+AP81+AP61</f>
        <v>0</v>
      </c>
      <c r="AQ82" s="113">
        <f>FREQUENCY($BB$10:$BB$1009,AP82)-SUM($AQ$63:AQ81)</f>
        <v>0</v>
      </c>
      <c r="AR82" s="74" t="e">
        <f t="shared" si="7"/>
        <v>#DIV/0!</v>
      </c>
      <c r="AS82" s="74"/>
      <c r="AT82" s="74">
        <v>20</v>
      </c>
      <c r="AU82" s="74">
        <f>+AU81+AU61</f>
        <v>0</v>
      </c>
      <c r="AV82" s="113">
        <f>FREQUENCY($BC$10:$BC$1009,AU82)-SUM($AV$63:AV81)</f>
        <v>0</v>
      </c>
      <c r="AW82" s="75" t="e">
        <f t="shared" si="8"/>
        <v>#DIV/0!</v>
      </c>
      <c r="AX82" s="75"/>
      <c r="AY82" s="75" t="str">
        <f t="shared" si="10"/>
        <v/>
      </c>
      <c r="AZ82" s="75" t="str">
        <f t="shared" si="11"/>
        <v/>
      </c>
      <c r="BA82" s="75" t="str">
        <f t="shared" si="12"/>
        <v/>
      </c>
      <c r="BB82" s="75" t="str">
        <f t="shared" si="13"/>
        <v/>
      </c>
      <c r="BC82" s="75" t="str">
        <f t="shared" si="14"/>
        <v/>
      </c>
      <c r="BD82" s="75"/>
      <c r="BE82" s="75"/>
      <c r="BF82" s="130"/>
      <c r="BG82" s="130"/>
      <c r="BH82" s="130"/>
      <c r="BI82" s="130"/>
      <c r="BJ82" s="130"/>
      <c r="BK82" s="130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81"/>
    </row>
    <row r="83" spans="1:121" s="72" customFormat="1" x14ac:dyDescent="0.2">
      <c r="A83" s="90">
        <v>74</v>
      </c>
      <c r="B83" s="87"/>
      <c r="C83" s="87"/>
      <c r="D83" s="87"/>
      <c r="E83" s="87"/>
      <c r="F83" s="87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130"/>
      <c r="S83" s="130"/>
      <c r="T83" s="129"/>
      <c r="U83" s="74"/>
      <c r="V83" s="74"/>
      <c r="W83" s="74"/>
      <c r="X83" s="74">
        <f>+X82+X61</f>
        <v>0</v>
      </c>
      <c r="Y83" s="113">
        <f>FREQUENCY($AY$10:$AY$1009,X83)-SUM($Y$63:Y82)</f>
        <v>0</v>
      </c>
      <c r="Z83" s="74" t="e">
        <f t="shared" si="5"/>
        <v>#DIV/0!</v>
      </c>
      <c r="AA83" s="74"/>
      <c r="AB83" s="74"/>
      <c r="AC83" s="74">
        <v>21</v>
      </c>
      <c r="AD83" s="74">
        <f>+AD82+AD61</f>
        <v>0</v>
      </c>
      <c r="AE83" s="113">
        <f>FREQUENCY($AZ$10:$AZ$1009,AD83)-SUM($AE$63:AE82)</f>
        <v>0</v>
      </c>
      <c r="AF83" s="74" t="e">
        <f t="shared" si="9"/>
        <v>#DIV/0!</v>
      </c>
      <c r="AG83" s="74"/>
      <c r="AH83" s="74"/>
      <c r="AI83" s="74">
        <v>21</v>
      </c>
      <c r="AJ83" s="74">
        <f>+AJ82+AJ61</f>
        <v>0</v>
      </c>
      <c r="AK83" s="113">
        <f>FREQUENCY($BA$10:$BA$1009,AJ83)-SUM($AK$63:AK82)</f>
        <v>0</v>
      </c>
      <c r="AL83" s="74" t="e">
        <f t="shared" si="6"/>
        <v>#DIV/0!</v>
      </c>
      <c r="AM83" s="74"/>
      <c r="AN83" s="74"/>
      <c r="AO83" s="74">
        <v>21</v>
      </c>
      <c r="AP83" s="74">
        <f>+AP82+AP61</f>
        <v>0</v>
      </c>
      <c r="AQ83" s="113">
        <f>FREQUENCY($BB$10:$BB$1009,AP83)-SUM($AQ$63:AQ82)</f>
        <v>0</v>
      </c>
      <c r="AR83" s="74" t="e">
        <f t="shared" si="7"/>
        <v>#DIV/0!</v>
      </c>
      <c r="AS83" s="74"/>
      <c r="AT83" s="74">
        <v>21</v>
      </c>
      <c r="AU83" s="74">
        <f>+AU82+AU61</f>
        <v>0</v>
      </c>
      <c r="AV83" s="113">
        <f>FREQUENCY($BC$10:$BC$1009,AU83)-SUM($AV$63:AV82)</f>
        <v>0</v>
      </c>
      <c r="AW83" s="75" t="e">
        <f t="shared" si="8"/>
        <v>#DIV/0!</v>
      </c>
      <c r="AX83" s="75"/>
      <c r="AY83" s="75" t="str">
        <f t="shared" si="10"/>
        <v/>
      </c>
      <c r="AZ83" s="75" t="str">
        <f t="shared" si="11"/>
        <v/>
      </c>
      <c r="BA83" s="75" t="str">
        <f t="shared" si="12"/>
        <v/>
      </c>
      <c r="BB83" s="75" t="str">
        <f t="shared" si="13"/>
        <v/>
      </c>
      <c r="BC83" s="75" t="str">
        <f t="shared" si="14"/>
        <v/>
      </c>
      <c r="BD83" s="75"/>
      <c r="BE83" s="75"/>
      <c r="BF83" s="130"/>
      <c r="BG83" s="130"/>
      <c r="BH83" s="130"/>
      <c r="BI83" s="130"/>
      <c r="BJ83" s="130"/>
      <c r="BK83" s="130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81"/>
    </row>
    <row r="84" spans="1:121" s="72" customFormat="1" x14ac:dyDescent="0.2">
      <c r="A84" s="90">
        <v>75</v>
      </c>
      <c r="B84" s="87"/>
      <c r="C84" s="87"/>
      <c r="D84" s="87"/>
      <c r="E84" s="87"/>
      <c r="F84" s="87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130"/>
      <c r="S84" s="130"/>
      <c r="T84" s="129"/>
      <c r="U84" s="74"/>
      <c r="V84" s="74"/>
      <c r="W84" s="74"/>
      <c r="X84" s="74">
        <f>+X83+X61</f>
        <v>0</v>
      </c>
      <c r="Y84" s="113">
        <f>FREQUENCY($AY$10:$AY$1009,X84)-SUM($Y$63:Y83)</f>
        <v>0</v>
      </c>
      <c r="Z84" s="74" t="e">
        <f t="shared" si="5"/>
        <v>#DIV/0!</v>
      </c>
      <c r="AA84" s="74"/>
      <c r="AB84" s="74"/>
      <c r="AC84" s="74"/>
      <c r="AD84" s="74">
        <f>+AD83+AD61</f>
        <v>0</v>
      </c>
      <c r="AE84" s="113">
        <f>FREQUENCY($AZ$10:$AZ$1009,AD84)-SUM($AE$63:AE83)</f>
        <v>0</v>
      </c>
      <c r="AF84" s="74" t="e">
        <f t="shared" si="9"/>
        <v>#DIV/0!</v>
      </c>
      <c r="AG84" s="74"/>
      <c r="AH84" s="74"/>
      <c r="AI84" s="74"/>
      <c r="AJ84" s="74">
        <f>+AJ83+AJ61</f>
        <v>0</v>
      </c>
      <c r="AK84" s="113">
        <f>FREQUENCY($BA$10:$BA$1009,AJ84)-SUM($AK$63:AK83)</f>
        <v>0</v>
      </c>
      <c r="AL84" s="74" t="e">
        <f t="shared" si="6"/>
        <v>#DIV/0!</v>
      </c>
      <c r="AM84" s="74"/>
      <c r="AN84" s="74"/>
      <c r="AO84" s="74"/>
      <c r="AP84" s="74">
        <f>+AP83+AP61</f>
        <v>0</v>
      </c>
      <c r="AQ84" s="113">
        <f>FREQUENCY($BB$10:$BB$1009,AP84)-SUM($AQ$63:AQ83)</f>
        <v>0</v>
      </c>
      <c r="AR84" s="74" t="e">
        <f t="shared" si="7"/>
        <v>#DIV/0!</v>
      </c>
      <c r="AS84" s="74"/>
      <c r="AT84" s="74"/>
      <c r="AU84" s="74">
        <f>+AU83+AU61</f>
        <v>0</v>
      </c>
      <c r="AV84" s="113">
        <f>FREQUENCY($BC$10:$BC$1009,AU84)-SUM($AV$63:AV83)</f>
        <v>0</v>
      </c>
      <c r="AW84" s="75" t="e">
        <f t="shared" si="8"/>
        <v>#DIV/0!</v>
      </c>
      <c r="AX84" s="75"/>
      <c r="AY84" s="75" t="str">
        <f t="shared" si="10"/>
        <v/>
      </c>
      <c r="AZ84" s="75" t="str">
        <f t="shared" si="11"/>
        <v/>
      </c>
      <c r="BA84" s="75" t="str">
        <f t="shared" si="12"/>
        <v/>
      </c>
      <c r="BB84" s="75" t="str">
        <f t="shared" si="13"/>
        <v/>
      </c>
      <c r="BC84" s="75" t="str">
        <f t="shared" si="14"/>
        <v/>
      </c>
      <c r="BD84" s="75"/>
      <c r="BE84" s="75"/>
      <c r="BF84" s="130"/>
      <c r="BG84" s="130"/>
      <c r="BH84" s="130"/>
      <c r="BI84" s="130"/>
      <c r="BJ84" s="130"/>
      <c r="BK84" s="130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81"/>
    </row>
    <row r="85" spans="1:121" s="72" customFormat="1" x14ac:dyDescent="0.2">
      <c r="A85" s="90">
        <v>76</v>
      </c>
      <c r="B85" s="87"/>
      <c r="C85" s="87"/>
      <c r="D85" s="87"/>
      <c r="E85" s="87"/>
      <c r="F85" s="87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130"/>
      <c r="S85" s="130"/>
      <c r="T85" s="129"/>
      <c r="U85" s="74"/>
      <c r="V85" s="74"/>
      <c r="W85" s="74"/>
      <c r="X85" s="74"/>
      <c r="Y85" s="74">
        <f>SUM(Y63:Y84)</f>
        <v>0</v>
      </c>
      <c r="Z85" s="74" t="e">
        <f>SUM(Z63:Z84)</f>
        <v>#DIV/0!</v>
      </c>
      <c r="AA85" s="74"/>
      <c r="AB85" s="74"/>
      <c r="AC85" s="74"/>
      <c r="AD85" s="74"/>
      <c r="AE85" s="74">
        <f>SUM(AE63:AE84)</f>
        <v>0</v>
      </c>
      <c r="AF85" s="74"/>
      <c r="AG85" s="74"/>
      <c r="AH85" s="74"/>
      <c r="AI85" s="74"/>
      <c r="AJ85" s="74"/>
      <c r="AK85" s="74">
        <f>SUM(AK63:AK84)</f>
        <v>0</v>
      </c>
      <c r="AL85" s="74"/>
      <c r="AM85" s="74"/>
      <c r="AN85" s="74"/>
      <c r="AO85" s="74"/>
      <c r="AP85" s="74"/>
      <c r="AQ85" s="74">
        <f>SUM(AQ63:AQ84)</f>
        <v>0</v>
      </c>
      <c r="AR85" s="74"/>
      <c r="AS85" s="74"/>
      <c r="AT85" s="74"/>
      <c r="AU85" s="74"/>
      <c r="AV85" s="74">
        <f>SUM(AV63:AV84)</f>
        <v>0</v>
      </c>
      <c r="AW85" s="75"/>
      <c r="AX85" s="75"/>
      <c r="AY85" s="75" t="str">
        <f t="shared" si="10"/>
        <v/>
      </c>
      <c r="AZ85" s="75" t="str">
        <f t="shared" si="11"/>
        <v/>
      </c>
      <c r="BA85" s="75" t="str">
        <f t="shared" si="12"/>
        <v/>
      </c>
      <c r="BB85" s="75" t="str">
        <f t="shared" si="13"/>
        <v/>
      </c>
      <c r="BC85" s="75" t="str">
        <f t="shared" si="14"/>
        <v/>
      </c>
      <c r="BD85" s="75"/>
      <c r="BE85" s="75"/>
      <c r="BF85" s="130"/>
      <c r="BG85" s="130"/>
      <c r="BH85" s="130"/>
      <c r="BI85" s="130"/>
      <c r="BJ85" s="130"/>
      <c r="BK85" s="130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81"/>
    </row>
    <row r="86" spans="1:121" s="72" customFormat="1" x14ac:dyDescent="0.2">
      <c r="A86" s="90">
        <v>77</v>
      </c>
      <c r="B86" s="87"/>
      <c r="C86" s="87"/>
      <c r="D86" s="87"/>
      <c r="E86" s="87"/>
      <c r="F86" s="87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130"/>
      <c r="S86" s="130"/>
      <c r="T86" s="129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5"/>
      <c r="AX86" s="75"/>
      <c r="AY86" s="75" t="str">
        <f t="shared" si="10"/>
        <v/>
      </c>
      <c r="AZ86" s="75" t="str">
        <f t="shared" si="11"/>
        <v/>
      </c>
      <c r="BA86" s="75" t="str">
        <f t="shared" si="12"/>
        <v/>
      </c>
      <c r="BB86" s="75" t="str">
        <f t="shared" si="13"/>
        <v/>
      </c>
      <c r="BC86" s="75" t="str">
        <f t="shared" si="14"/>
        <v/>
      </c>
      <c r="BD86" s="75"/>
      <c r="BE86" s="75"/>
      <c r="BF86" s="130"/>
      <c r="BG86" s="130"/>
      <c r="BH86" s="130"/>
      <c r="BI86" s="130"/>
      <c r="BJ86" s="130"/>
      <c r="BK86" s="130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81"/>
    </row>
    <row r="87" spans="1:121" s="72" customFormat="1" x14ac:dyDescent="0.2">
      <c r="A87" s="90">
        <v>78</v>
      </c>
      <c r="B87" s="87"/>
      <c r="C87" s="87"/>
      <c r="D87" s="87"/>
      <c r="E87" s="87"/>
      <c r="F87" s="87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130"/>
      <c r="S87" s="130"/>
      <c r="T87" s="129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5"/>
      <c r="AX87" s="75"/>
      <c r="AY87" s="75" t="str">
        <f t="shared" si="10"/>
        <v/>
      </c>
      <c r="AZ87" s="75" t="str">
        <f t="shared" si="11"/>
        <v/>
      </c>
      <c r="BA87" s="75" t="str">
        <f t="shared" si="12"/>
        <v/>
      </c>
      <c r="BB87" s="75" t="str">
        <f t="shared" si="13"/>
        <v/>
      </c>
      <c r="BC87" s="75" t="str">
        <f t="shared" si="14"/>
        <v/>
      </c>
      <c r="BD87" s="75"/>
      <c r="BE87" s="75"/>
      <c r="BF87" s="130"/>
      <c r="BG87" s="130"/>
      <c r="BH87" s="130"/>
      <c r="BI87" s="130"/>
      <c r="BJ87" s="130"/>
      <c r="BK87" s="130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5"/>
      <c r="DM87" s="75"/>
      <c r="DN87" s="75"/>
      <c r="DO87" s="75"/>
      <c r="DP87" s="75"/>
      <c r="DQ87" s="81"/>
    </row>
    <row r="88" spans="1:121" x14ac:dyDescent="0.2">
      <c r="A88" s="90">
        <v>79</v>
      </c>
      <c r="B88" s="87"/>
      <c r="C88" s="87"/>
      <c r="D88" s="87"/>
      <c r="E88" s="87"/>
      <c r="F88" s="87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130"/>
      <c r="S88" s="130"/>
      <c r="T88" s="129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Y88" s="75" t="str">
        <f t="shared" si="10"/>
        <v/>
      </c>
      <c r="AZ88" s="75" t="str">
        <f t="shared" si="11"/>
        <v/>
      </c>
      <c r="BA88" s="75" t="str">
        <f t="shared" si="12"/>
        <v/>
      </c>
      <c r="BB88" s="75" t="str">
        <f t="shared" si="13"/>
        <v/>
      </c>
      <c r="BC88" s="75" t="str">
        <f t="shared" si="14"/>
        <v/>
      </c>
      <c r="DQ88" s="81"/>
    </row>
    <row r="89" spans="1:121" x14ac:dyDescent="0.2">
      <c r="A89" s="90">
        <v>80</v>
      </c>
      <c r="B89" s="87"/>
      <c r="C89" s="87"/>
      <c r="D89" s="87"/>
      <c r="E89" s="87"/>
      <c r="F89" s="87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130"/>
      <c r="S89" s="130"/>
      <c r="T89" s="129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Y89" s="75" t="str">
        <f t="shared" si="10"/>
        <v/>
      </c>
      <c r="AZ89" s="75" t="str">
        <f t="shared" si="11"/>
        <v/>
      </c>
      <c r="BA89" s="75" t="str">
        <f t="shared" si="12"/>
        <v/>
      </c>
      <c r="BB89" s="75" t="str">
        <f t="shared" si="13"/>
        <v/>
      </c>
      <c r="BC89" s="75" t="str">
        <f t="shared" si="14"/>
        <v/>
      </c>
      <c r="DQ89" s="81"/>
    </row>
    <row r="90" spans="1:121" x14ac:dyDescent="0.2">
      <c r="A90" s="90">
        <v>81</v>
      </c>
      <c r="B90" s="87"/>
      <c r="C90" s="87"/>
      <c r="D90" s="87"/>
      <c r="E90" s="87"/>
      <c r="F90" s="87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130"/>
      <c r="S90" s="130"/>
      <c r="T90" s="129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Y90" s="75" t="str">
        <f t="shared" si="10"/>
        <v/>
      </c>
      <c r="AZ90" s="75" t="str">
        <f t="shared" si="11"/>
        <v/>
      </c>
      <c r="BA90" s="75" t="str">
        <f t="shared" si="12"/>
        <v/>
      </c>
      <c r="BB90" s="75" t="str">
        <f t="shared" si="13"/>
        <v/>
      </c>
      <c r="BC90" s="75" t="str">
        <f t="shared" si="14"/>
        <v/>
      </c>
      <c r="DQ90" s="81"/>
    </row>
    <row r="91" spans="1:121" x14ac:dyDescent="0.2">
      <c r="A91" s="90">
        <v>82</v>
      </c>
      <c r="B91" s="87"/>
      <c r="C91" s="87"/>
      <c r="D91" s="87"/>
      <c r="E91" s="87"/>
      <c r="F91" s="87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130"/>
      <c r="S91" s="130"/>
      <c r="T91" s="129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Y91" s="75" t="str">
        <f t="shared" si="10"/>
        <v/>
      </c>
      <c r="AZ91" s="75" t="str">
        <f t="shared" si="11"/>
        <v/>
      </c>
      <c r="BA91" s="75" t="str">
        <f t="shared" si="12"/>
        <v/>
      </c>
      <c r="BB91" s="75" t="str">
        <f t="shared" si="13"/>
        <v/>
      </c>
      <c r="BC91" s="75" t="str">
        <f t="shared" si="14"/>
        <v/>
      </c>
      <c r="DQ91" s="81"/>
    </row>
    <row r="92" spans="1:121" x14ac:dyDescent="0.2">
      <c r="A92" s="90">
        <v>83</v>
      </c>
      <c r="B92" s="87"/>
      <c r="C92" s="87"/>
      <c r="D92" s="87"/>
      <c r="E92" s="87"/>
      <c r="F92" s="87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130"/>
      <c r="S92" s="130"/>
      <c r="T92" s="129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Y92" s="75" t="str">
        <f t="shared" si="10"/>
        <v/>
      </c>
      <c r="AZ92" s="75" t="str">
        <f t="shared" si="11"/>
        <v/>
      </c>
      <c r="BA92" s="75" t="str">
        <f t="shared" si="12"/>
        <v/>
      </c>
      <c r="BB92" s="75" t="str">
        <f t="shared" si="13"/>
        <v/>
      </c>
      <c r="BC92" s="75" t="str">
        <f t="shared" si="14"/>
        <v/>
      </c>
      <c r="DQ92" s="81"/>
    </row>
    <row r="93" spans="1:121" x14ac:dyDescent="0.2">
      <c r="A93" s="90">
        <v>84</v>
      </c>
      <c r="B93" s="87"/>
      <c r="C93" s="87"/>
      <c r="D93" s="87"/>
      <c r="E93" s="87"/>
      <c r="F93" s="87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130"/>
      <c r="S93" s="130"/>
      <c r="T93" s="129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Y93" s="75" t="str">
        <f t="shared" si="10"/>
        <v/>
      </c>
      <c r="AZ93" s="75" t="str">
        <f t="shared" si="11"/>
        <v/>
      </c>
      <c r="BA93" s="75" t="str">
        <f t="shared" si="12"/>
        <v/>
      </c>
      <c r="BB93" s="75" t="str">
        <f t="shared" si="13"/>
        <v/>
      </c>
      <c r="BC93" s="75" t="str">
        <f t="shared" si="14"/>
        <v/>
      </c>
      <c r="DQ93" s="81"/>
    </row>
    <row r="94" spans="1:121" x14ac:dyDescent="0.2">
      <c r="A94" s="90">
        <v>85</v>
      </c>
      <c r="B94" s="87"/>
      <c r="C94" s="87"/>
      <c r="D94" s="87"/>
      <c r="E94" s="87"/>
      <c r="F94" s="87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130"/>
      <c r="S94" s="130"/>
      <c r="T94" s="129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Y94" s="75" t="str">
        <f t="shared" si="10"/>
        <v/>
      </c>
      <c r="AZ94" s="75" t="str">
        <f t="shared" si="11"/>
        <v/>
      </c>
      <c r="BA94" s="75" t="str">
        <f t="shared" si="12"/>
        <v/>
      </c>
      <c r="BB94" s="75" t="str">
        <f t="shared" si="13"/>
        <v/>
      </c>
      <c r="BC94" s="75" t="str">
        <f t="shared" si="14"/>
        <v/>
      </c>
      <c r="DQ94" s="81"/>
    </row>
    <row r="95" spans="1:121" x14ac:dyDescent="0.2">
      <c r="A95" s="90">
        <v>86</v>
      </c>
      <c r="B95" s="87"/>
      <c r="C95" s="87"/>
      <c r="D95" s="87"/>
      <c r="E95" s="87"/>
      <c r="F95" s="87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130"/>
      <c r="S95" s="130"/>
      <c r="T95" s="129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Y95" s="75" t="str">
        <f t="shared" si="10"/>
        <v/>
      </c>
      <c r="AZ95" s="75" t="str">
        <f t="shared" si="11"/>
        <v/>
      </c>
      <c r="BA95" s="75" t="str">
        <f t="shared" si="12"/>
        <v/>
      </c>
      <c r="BB95" s="75" t="str">
        <f t="shared" si="13"/>
        <v/>
      </c>
      <c r="BC95" s="75" t="str">
        <f t="shared" si="14"/>
        <v/>
      </c>
      <c r="DQ95" s="81"/>
    </row>
    <row r="96" spans="1:121" x14ac:dyDescent="0.2">
      <c r="A96" s="90">
        <v>87</v>
      </c>
      <c r="B96" s="87"/>
      <c r="C96" s="87"/>
      <c r="D96" s="87"/>
      <c r="E96" s="87"/>
      <c r="F96" s="87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130"/>
      <c r="S96" s="130"/>
      <c r="T96" s="129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Y96" s="75" t="str">
        <f t="shared" si="10"/>
        <v/>
      </c>
      <c r="AZ96" s="75" t="str">
        <f t="shared" si="11"/>
        <v/>
      </c>
      <c r="BA96" s="75" t="str">
        <f t="shared" si="12"/>
        <v/>
      </c>
      <c r="BB96" s="75" t="str">
        <f t="shared" si="13"/>
        <v/>
      </c>
      <c r="BC96" s="75" t="str">
        <f t="shared" si="14"/>
        <v/>
      </c>
      <c r="DQ96" s="81"/>
    </row>
    <row r="97" spans="1:121" x14ac:dyDescent="0.2">
      <c r="A97" s="90">
        <v>88</v>
      </c>
      <c r="B97" s="87"/>
      <c r="C97" s="87"/>
      <c r="D97" s="87"/>
      <c r="E97" s="87"/>
      <c r="F97" s="87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130"/>
      <c r="S97" s="130"/>
      <c r="T97" s="129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Y97" s="75" t="str">
        <f t="shared" si="10"/>
        <v/>
      </c>
      <c r="AZ97" s="75" t="str">
        <f t="shared" si="11"/>
        <v/>
      </c>
      <c r="BA97" s="75" t="str">
        <f t="shared" si="12"/>
        <v/>
      </c>
      <c r="BB97" s="75" t="str">
        <f t="shared" si="13"/>
        <v/>
      </c>
      <c r="BC97" s="75" t="str">
        <f t="shared" si="14"/>
        <v/>
      </c>
      <c r="DQ97" s="81"/>
    </row>
    <row r="98" spans="1:121" x14ac:dyDescent="0.2">
      <c r="A98" s="90">
        <v>89</v>
      </c>
      <c r="B98" s="87"/>
      <c r="C98" s="87"/>
      <c r="D98" s="87"/>
      <c r="E98" s="87"/>
      <c r="F98" s="87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130"/>
      <c r="S98" s="130"/>
      <c r="T98" s="129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Y98" s="75" t="str">
        <f t="shared" si="10"/>
        <v/>
      </c>
      <c r="AZ98" s="75" t="str">
        <f t="shared" si="11"/>
        <v/>
      </c>
      <c r="BA98" s="75" t="str">
        <f t="shared" si="12"/>
        <v/>
      </c>
      <c r="BB98" s="75" t="str">
        <f t="shared" si="13"/>
        <v/>
      </c>
      <c r="BC98" s="75" t="str">
        <f t="shared" si="14"/>
        <v/>
      </c>
      <c r="DQ98" s="81"/>
    </row>
    <row r="99" spans="1:121" x14ac:dyDescent="0.2">
      <c r="A99" s="90">
        <v>90</v>
      </c>
      <c r="B99" s="87"/>
      <c r="C99" s="87"/>
      <c r="D99" s="87"/>
      <c r="E99" s="87"/>
      <c r="F99" s="87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130"/>
      <c r="S99" s="130"/>
      <c r="T99" s="129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Y99" s="75" t="str">
        <f t="shared" si="10"/>
        <v/>
      </c>
      <c r="AZ99" s="75" t="str">
        <f t="shared" si="11"/>
        <v/>
      </c>
      <c r="BA99" s="75" t="str">
        <f t="shared" si="12"/>
        <v/>
      </c>
      <c r="BB99" s="75" t="str">
        <f t="shared" si="13"/>
        <v/>
      </c>
      <c r="BC99" s="75" t="str">
        <f t="shared" si="14"/>
        <v/>
      </c>
      <c r="DQ99" s="81"/>
    </row>
    <row r="100" spans="1:121" x14ac:dyDescent="0.2">
      <c r="A100" s="90">
        <v>91</v>
      </c>
      <c r="B100" s="87"/>
      <c r="C100" s="87"/>
      <c r="D100" s="87"/>
      <c r="E100" s="87"/>
      <c r="F100" s="87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130"/>
      <c r="S100" s="130"/>
      <c r="T100" s="129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Y100" s="75" t="str">
        <f t="shared" si="10"/>
        <v/>
      </c>
      <c r="AZ100" s="75" t="str">
        <f t="shared" si="11"/>
        <v/>
      </c>
      <c r="BA100" s="75" t="str">
        <f t="shared" si="12"/>
        <v/>
      </c>
      <c r="BB100" s="75" t="str">
        <f t="shared" si="13"/>
        <v/>
      </c>
      <c r="BC100" s="75" t="str">
        <f t="shared" si="14"/>
        <v/>
      </c>
      <c r="DQ100" s="81"/>
    </row>
    <row r="101" spans="1:121" x14ac:dyDescent="0.2">
      <c r="A101" s="90">
        <v>92</v>
      </c>
      <c r="B101" s="87"/>
      <c r="C101" s="87"/>
      <c r="D101" s="87"/>
      <c r="E101" s="87"/>
      <c r="F101" s="87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130"/>
      <c r="S101" s="130"/>
      <c r="T101" s="129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Y101" s="75" t="str">
        <f t="shared" si="10"/>
        <v/>
      </c>
      <c r="AZ101" s="75" t="str">
        <f t="shared" si="11"/>
        <v/>
      </c>
      <c r="BA101" s="75" t="str">
        <f t="shared" si="12"/>
        <v/>
      </c>
      <c r="BB101" s="75" t="str">
        <f t="shared" si="13"/>
        <v/>
      </c>
      <c r="BC101" s="75" t="str">
        <f t="shared" si="14"/>
        <v/>
      </c>
      <c r="DQ101" s="81"/>
    </row>
    <row r="102" spans="1:121" x14ac:dyDescent="0.2">
      <c r="A102" s="90">
        <v>93</v>
      </c>
      <c r="B102" s="87"/>
      <c r="C102" s="87"/>
      <c r="D102" s="87"/>
      <c r="E102" s="87"/>
      <c r="F102" s="87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130"/>
      <c r="S102" s="130"/>
      <c r="T102" s="129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Y102" s="75" t="str">
        <f t="shared" si="10"/>
        <v/>
      </c>
      <c r="AZ102" s="75" t="str">
        <f t="shared" si="11"/>
        <v/>
      </c>
      <c r="BA102" s="75" t="str">
        <f t="shared" si="12"/>
        <v/>
      </c>
      <c r="BB102" s="75" t="str">
        <f t="shared" si="13"/>
        <v/>
      </c>
      <c r="BC102" s="75" t="str">
        <f t="shared" si="14"/>
        <v/>
      </c>
      <c r="DQ102" s="81"/>
    </row>
    <row r="103" spans="1:121" x14ac:dyDescent="0.2">
      <c r="A103" s="90">
        <v>94</v>
      </c>
      <c r="B103" s="87"/>
      <c r="C103" s="87"/>
      <c r="D103" s="87"/>
      <c r="E103" s="87"/>
      <c r="F103" s="87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130"/>
      <c r="S103" s="130"/>
      <c r="T103" s="129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Y103" s="75" t="str">
        <f t="shared" si="10"/>
        <v/>
      </c>
      <c r="AZ103" s="75" t="str">
        <f t="shared" si="11"/>
        <v/>
      </c>
      <c r="BA103" s="75" t="str">
        <f t="shared" si="12"/>
        <v/>
      </c>
      <c r="BB103" s="75" t="str">
        <f t="shared" si="13"/>
        <v/>
      </c>
      <c r="BC103" s="75" t="str">
        <f t="shared" si="14"/>
        <v/>
      </c>
      <c r="DQ103" s="81"/>
    </row>
    <row r="104" spans="1:121" x14ac:dyDescent="0.2">
      <c r="A104" s="90">
        <v>95</v>
      </c>
      <c r="B104" s="87"/>
      <c r="C104" s="87"/>
      <c r="D104" s="87"/>
      <c r="E104" s="87"/>
      <c r="F104" s="87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130"/>
      <c r="S104" s="130"/>
      <c r="T104" s="129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Y104" s="75" t="str">
        <f t="shared" si="10"/>
        <v/>
      </c>
      <c r="AZ104" s="75" t="str">
        <f t="shared" si="11"/>
        <v/>
      </c>
      <c r="BA104" s="75" t="str">
        <f t="shared" si="12"/>
        <v/>
      </c>
      <c r="BB104" s="75" t="str">
        <f t="shared" si="13"/>
        <v/>
      </c>
      <c r="BC104" s="75" t="str">
        <f t="shared" si="14"/>
        <v/>
      </c>
      <c r="DQ104" s="81"/>
    </row>
    <row r="105" spans="1:121" x14ac:dyDescent="0.2">
      <c r="A105" s="90">
        <v>96</v>
      </c>
      <c r="B105" s="87"/>
      <c r="C105" s="87"/>
      <c r="D105" s="87"/>
      <c r="E105" s="87"/>
      <c r="F105" s="87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130"/>
      <c r="S105" s="130"/>
      <c r="T105" s="129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Y105" s="75" t="str">
        <f t="shared" si="10"/>
        <v/>
      </c>
      <c r="AZ105" s="75" t="str">
        <f t="shared" si="11"/>
        <v/>
      </c>
      <c r="BA105" s="75" t="str">
        <f t="shared" si="12"/>
        <v/>
      </c>
      <c r="BB105" s="75" t="str">
        <f t="shared" si="13"/>
        <v/>
      </c>
      <c r="BC105" s="75" t="str">
        <f t="shared" si="14"/>
        <v/>
      </c>
      <c r="DQ105" s="81"/>
    </row>
    <row r="106" spans="1:121" x14ac:dyDescent="0.2">
      <c r="A106" s="90">
        <v>97</v>
      </c>
      <c r="B106" s="87"/>
      <c r="C106" s="87"/>
      <c r="D106" s="87"/>
      <c r="E106" s="87"/>
      <c r="F106" s="87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130"/>
      <c r="S106" s="130"/>
      <c r="T106" s="129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Y106" s="75" t="str">
        <f t="shared" si="10"/>
        <v/>
      </c>
      <c r="AZ106" s="75" t="str">
        <f t="shared" si="11"/>
        <v/>
      </c>
      <c r="BA106" s="75" t="str">
        <f t="shared" si="12"/>
        <v/>
      </c>
      <c r="BB106" s="75" t="str">
        <f t="shared" si="13"/>
        <v/>
      </c>
      <c r="BC106" s="75" t="str">
        <f t="shared" si="14"/>
        <v/>
      </c>
      <c r="DQ106" s="81"/>
    </row>
    <row r="107" spans="1:121" x14ac:dyDescent="0.2">
      <c r="A107" s="90">
        <v>98</v>
      </c>
      <c r="B107" s="87"/>
      <c r="C107" s="87"/>
      <c r="D107" s="87"/>
      <c r="E107" s="87"/>
      <c r="F107" s="87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130"/>
      <c r="S107" s="130"/>
      <c r="T107" s="129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Y107" s="75" t="str">
        <f t="shared" si="10"/>
        <v/>
      </c>
      <c r="AZ107" s="75" t="str">
        <f t="shared" si="11"/>
        <v/>
      </c>
      <c r="BA107" s="75" t="str">
        <f t="shared" si="12"/>
        <v/>
      </c>
      <c r="BB107" s="75" t="str">
        <f t="shared" si="13"/>
        <v/>
      </c>
      <c r="BC107" s="75" t="str">
        <f t="shared" si="14"/>
        <v/>
      </c>
      <c r="DQ107" s="81"/>
    </row>
    <row r="108" spans="1:121" x14ac:dyDescent="0.2">
      <c r="A108" s="90">
        <v>99</v>
      </c>
      <c r="B108" s="87"/>
      <c r="C108" s="87"/>
      <c r="D108" s="87"/>
      <c r="E108" s="87"/>
      <c r="F108" s="87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130"/>
      <c r="S108" s="130"/>
      <c r="T108" s="129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Y108" s="75" t="str">
        <f t="shared" si="10"/>
        <v/>
      </c>
      <c r="AZ108" s="75" t="str">
        <f t="shared" si="11"/>
        <v/>
      </c>
      <c r="BA108" s="75" t="str">
        <f t="shared" si="12"/>
        <v/>
      </c>
      <c r="BB108" s="75" t="str">
        <f t="shared" si="13"/>
        <v/>
      </c>
      <c r="BC108" s="75" t="str">
        <f t="shared" si="14"/>
        <v/>
      </c>
      <c r="DQ108" s="81"/>
    </row>
    <row r="109" spans="1:121" x14ac:dyDescent="0.2">
      <c r="A109" s="90">
        <v>100</v>
      </c>
      <c r="B109" s="87"/>
      <c r="C109" s="87"/>
      <c r="D109" s="87"/>
      <c r="E109" s="87"/>
      <c r="F109" s="87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130"/>
      <c r="S109" s="130"/>
      <c r="T109" s="129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Y109" s="75" t="str">
        <f t="shared" si="10"/>
        <v/>
      </c>
      <c r="AZ109" s="75" t="str">
        <f t="shared" si="11"/>
        <v/>
      </c>
      <c r="BA109" s="75" t="str">
        <f t="shared" si="12"/>
        <v/>
      </c>
      <c r="BB109" s="75" t="str">
        <f t="shared" si="13"/>
        <v/>
      </c>
      <c r="BC109" s="75" t="str">
        <f t="shared" si="14"/>
        <v/>
      </c>
      <c r="DQ109" s="81"/>
    </row>
    <row r="110" spans="1:121" x14ac:dyDescent="0.2">
      <c r="A110" s="90">
        <v>101</v>
      </c>
      <c r="B110" s="87"/>
      <c r="C110" s="87"/>
      <c r="D110" s="87"/>
      <c r="E110" s="87"/>
      <c r="F110" s="87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130"/>
      <c r="S110" s="130"/>
      <c r="T110" s="129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Y110" s="75" t="str">
        <f t="shared" si="10"/>
        <v/>
      </c>
      <c r="AZ110" s="75" t="str">
        <f t="shared" si="11"/>
        <v/>
      </c>
      <c r="BA110" s="75" t="str">
        <f t="shared" si="12"/>
        <v/>
      </c>
      <c r="BB110" s="75" t="str">
        <f t="shared" si="13"/>
        <v/>
      </c>
      <c r="BC110" s="75" t="str">
        <f t="shared" si="14"/>
        <v/>
      </c>
      <c r="DQ110" s="81"/>
    </row>
    <row r="111" spans="1:121" x14ac:dyDescent="0.2">
      <c r="A111" s="90">
        <v>102</v>
      </c>
      <c r="B111" s="87"/>
      <c r="C111" s="87"/>
      <c r="D111" s="87"/>
      <c r="E111" s="87"/>
      <c r="F111" s="87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130"/>
      <c r="S111" s="130"/>
      <c r="T111" s="129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Y111" s="75" t="str">
        <f t="shared" si="10"/>
        <v/>
      </c>
      <c r="AZ111" s="75" t="str">
        <f t="shared" si="11"/>
        <v/>
      </c>
      <c r="BA111" s="75" t="str">
        <f t="shared" si="12"/>
        <v/>
      </c>
      <c r="BB111" s="75" t="str">
        <f t="shared" si="13"/>
        <v/>
      </c>
      <c r="BC111" s="75" t="str">
        <f t="shared" si="14"/>
        <v/>
      </c>
      <c r="DQ111" s="81"/>
    </row>
    <row r="112" spans="1:121" x14ac:dyDescent="0.2">
      <c r="A112" s="90">
        <v>103</v>
      </c>
      <c r="B112" s="87"/>
      <c r="C112" s="87"/>
      <c r="D112" s="87"/>
      <c r="E112" s="87"/>
      <c r="F112" s="87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130"/>
      <c r="S112" s="130"/>
      <c r="T112" s="129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Y112" s="75" t="str">
        <f t="shared" si="10"/>
        <v/>
      </c>
      <c r="AZ112" s="75" t="str">
        <f t="shared" si="11"/>
        <v/>
      </c>
      <c r="BA112" s="75" t="str">
        <f t="shared" si="12"/>
        <v/>
      </c>
      <c r="BB112" s="75" t="str">
        <f t="shared" si="13"/>
        <v/>
      </c>
      <c r="BC112" s="75" t="str">
        <f t="shared" si="14"/>
        <v/>
      </c>
      <c r="DQ112" s="81"/>
    </row>
    <row r="113" spans="1:121" x14ac:dyDescent="0.2">
      <c r="A113" s="90">
        <v>104</v>
      </c>
      <c r="B113" s="87"/>
      <c r="C113" s="87"/>
      <c r="D113" s="87"/>
      <c r="E113" s="87"/>
      <c r="F113" s="87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130"/>
      <c r="S113" s="130"/>
      <c r="T113" s="129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Y113" s="75" t="str">
        <f t="shared" si="10"/>
        <v/>
      </c>
      <c r="AZ113" s="75" t="str">
        <f t="shared" si="11"/>
        <v/>
      </c>
      <c r="BA113" s="75" t="str">
        <f t="shared" si="12"/>
        <v/>
      </c>
      <c r="BB113" s="75" t="str">
        <f t="shared" si="13"/>
        <v/>
      </c>
      <c r="BC113" s="75" t="str">
        <f t="shared" si="14"/>
        <v/>
      </c>
      <c r="DQ113" s="81"/>
    </row>
    <row r="114" spans="1:121" x14ac:dyDescent="0.2">
      <c r="A114" s="90">
        <v>105</v>
      </c>
      <c r="B114" s="87"/>
      <c r="C114" s="87"/>
      <c r="D114" s="87"/>
      <c r="E114" s="87"/>
      <c r="F114" s="87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130"/>
      <c r="S114" s="130"/>
      <c r="T114" s="129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Y114" s="75" t="str">
        <f t="shared" si="10"/>
        <v/>
      </c>
      <c r="AZ114" s="75" t="str">
        <f t="shared" si="11"/>
        <v/>
      </c>
      <c r="BA114" s="75" t="str">
        <f t="shared" si="12"/>
        <v/>
      </c>
      <c r="BB114" s="75" t="str">
        <f t="shared" si="13"/>
        <v/>
      </c>
      <c r="BC114" s="75" t="str">
        <f t="shared" si="14"/>
        <v/>
      </c>
      <c r="DQ114" s="81"/>
    </row>
    <row r="115" spans="1:121" x14ac:dyDescent="0.2">
      <c r="A115" s="90">
        <v>106</v>
      </c>
      <c r="B115" s="87"/>
      <c r="C115" s="87"/>
      <c r="D115" s="87"/>
      <c r="E115" s="87"/>
      <c r="F115" s="87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130"/>
      <c r="S115" s="130"/>
      <c r="T115" s="129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Y115" s="75" t="str">
        <f t="shared" si="10"/>
        <v/>
      </c>
      <c r="AZ115" s="75" t="str">
        <f t="shared" si="11"/>
        <v/>
      </c>
      <c r="BA115" s="75" t="str">
        <f t="shared" si="12"/>
        <v/>
      </c>
      <c r="BB115" s="75" t="str">
        <f t="shared" si="13"/>
        <v/>
      </c>
      <c r="BC115" s="75" t="str">
        <f t="shared" si="14"/>
        <v/>
      </c>
      <c r="DQ115" s="81"/>
    </row>
    <row r="116" spans="1:121" x14ac:dyDescent="0.2">
      <c r="A116" s="90">
        <v>107</v>
      </c>
      <c r="B116" s="87"/>
      <c r="C116" s="87"/>
      <c r="D116" s="87"/>
      <c r="E116" s="87"/>
      <c r="F116" s="87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130"/>
      <c r="S116" s="130"/>
      <c r="T116" s="129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Y116" s="75" t="str">
        <f t="shared" si="10"/>
        <v/>
      </c>
      <c r="AZ116" s="75" t="str">
        <f t="shared" si="11"/>
        <v/>
      </c>
      <c r="BA116" s="75" t="str">
        <f t="shared" si="12"/>
        <v/>
      </c>
      <c r="BB116" s="75" t="str">
        <f t="shared" si="13"/>
        <v/>
      </c>
      <c r="BC116" s="75" t="str">
        <f t="shared" si="14"/>
        <v/>
      </c>
      <c r="DQ116" s="81"/>
    </row>
    <row r="117" spans="1:121" x14ac:dyDescent="0.2">
      <c r="A117" s="90">
        <v>108</v>
      </c>
      <c r="B117" s="87"/>
      <c r="C117" s="87"/>
      <c r="D117" s="87"/>
      <c r="E117" s="87"/>
      <c r="F117" s="87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130"/>
      <c r="S117" s="130"/>
      <c r="T117" s="129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Y117" s="75" t="str">
        <f t="shared" si="10"/>
        <v/>
      </c>
      <c r="AZ117" s="75" t="str">
        <f t="shared" si="11"/>
        <v/>
      </c>
      <c r="BA117" s="75" t="str">
        <f t="shared" si="12"/>
        <v/>
      </c>
      <c r="BB117" s="75" t="str">
        <f t="shared" si="13"/>
        <v/>
      </c>
      <c r="BC117" s="75" t="str">
        <f t="shared" si="14"/>
        <v/>
      </c>
      <c r="DQ117" s="81"/>
    </row>
    <row r="118" spans="1:121" x14ac:dyDescent="0.2">
      <c r="A118" s="90">
        <v>109</v>
      </c>
      <c r="B118" s="87"/>
      <c r="C118" s="87"/>
      <c r="D118" s="87"/>
      <c r="E118" s="87"/>
      <c r="F118" s="87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130"/>
      <c r="S118" s="130"/>
      <c r="T118" s="129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Y118" s="75" t="str">
        <f t="shared" si="10"/>
        <v/>
      </c>
      <c r="AZ118" s="75" t="str">
        <f t="shared" si="11"/>
        <v/>
      </c>
      <c r="BA118" s="75" t="str">
        <f t="shared" si="12"/>
        <v/>
      </c>
      <c r="BB118" s="75" t="str">
        <f t="shared" si="13"/>
        <v/>
      </c>
      <c r="BC118" s="75" t="str">
        <f t="shared" si="14"/>
        <v/>
      </c>
      <c r="DQ118" s="81"/>
    </row>
    <row r="119" spans="1:121" x14ac:dyDescent="0.2">
      <c r="A119" s="90">
        <v>110</v>
      </c>
      <c r="B119" s="87"/>
      <c r="C119" s="87"/>
      <c r="D119" s="87"/>
      <c r="E119" s="87"/>
      <c r="F119" s="87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130"/>
      <c r="S119" s="130"/>
      <c r="T119" s="129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Y119" s="75" t="str">
        <f t="shared" si="10"/>
        <v/>
      </c>
      <c r="AZ119" s="75" t="str">
        <f t="shared" si="11"/>
        <v/>
      </c>
      <c r="BA119" s="75" t="str">
        <f t="shared" si="12"/>
        <v/>
      </c>
      <c r="BB119" s="75" t="str">
        <f t="shared" si="13"/>
        <v/>
      </c>
      <c r="BC119" s="75" t="str">
        <f t="shared" si="14"/>
        <v/>
      </c>
      <c r="DQ119" s="81"/>
    </row>
    <row r="120" spans="1:121" x14ac:dyDescent="0.2">
      <c r="A120" s="90">
        <v>111</v>
      </c>
      <c r="B120" s="87"/>
      <c r="C120" s="87"/>
      <c r="D120" s="87"/>
      <c r="E120" s="87"/>
      <c r="F120" s="87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130"/>
      <c r="S120" s="130"/>
      <c r="T120" s="129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Y120" s="75" t="str">
        <f t="shared" si="10"/>
        <v/>
      </c>
      <c r="AZ120" s="75" t="str">
        <f t="shared" si="11"/>
        <v/>
      </c>
      <c r="BA120" s="75" t="str">
        <f t="shared" si="12"/>
        <v/>
      </c>
      <c r="BB120" s="75" t="str">
        <f t="shared" si="13"/>
        <v/>
      </c>
      <c r="BC120" s="75" t="str">
        <f t="shared" si="14"/>
        <v/>
      </c>
      <c r="DQ120" s="81"/>
    </row>
    <row r="121" spans="1:121" x14ac:dyDescent="0.2">
      <c r="A121" s="90">
        <v>112</v>
      </c>
      <c r="B121" s="87"/>
      <c r="C121" s="87"/>
      <c r="D121" s="87"/>
      <c r="E121" s="87"/>
      <c r="F121" s="87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130"/>
      <c r="S121" s="130"/>
      <c r="T121" s="129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Y121" s="75" t="str">
        <f t="shared" si="10"/>
        <v/>
      </c>
      <c r="AZ121" s="75" t="str">
        <f t="shared" si="11"/>
        <v/>
      </c>
      <c r="BA121" s="75" t="str">
        <f t="shared" si="12"/>
        <v/>
      </c>
      <c r="BB121" s="75" t="str">
        <f t="shared" si="13"/>
        <v/>
      </c>
      <c r="BC121" s="75" t="str">
        <f t="shared" si="14"/>
        <v/>
      </c>
      <c r="DQ121" s="81"/>
    </row>
    <row r="122" spans="1:121" x14ac:dyDescent="0.2">
      <c r="A122" s="90">
        <v>113</v>
      </c>
      <c r="B122" s="87"/>
      <c r="C122" s="87"/>
      <c r="D122" s="87"/>
      <c r="E122" s="87"/>
      <c r="F122" s="87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130"/>
      <c r="S122" s="130"/>
      <c r="T122" s="129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Y122" s="75" t="str">
        <f t="shared" si="10"/>
        <v/>
      </c>
      <c r="AZ122" s="75" t="str">
        <f t="shared" si="11"/>
        <v/>
      </c>
      <c r="BA122" s="75" t="str">
        <f t="shared" si="12"/>
        <v/>
      </c>
      <c r="BB122" s="75" t="str">
        <f t="shared" si="13"/>
        <v/>
      </c>
      <c r="BC122" s="75" t="str">
        <f t="shared" si="14"/>
        <v/>
      </c>
      <c r="DQ122" s="81"/>
    </row>
    <row r="123" spans="1:121" x14ac:dyDescent="0.2">
      <c r="A123" s="90">
        <v>114</v>
      </c>
      <c r="B123" s="87"/>
      <c r="C123" s="87"/>
      <c r="D123" s="87"/>
      <c r="E123" s="87"/>
      <c r="F123" s="87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130"/>
      <c r="S123" s="130"/>
      <c r="T123" s="129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Y123" s="75" t="str">
        <f t="shared" si="10"/>
        <v/>
      </c>
      <c r="AZ123" s="75" t="str">
        <f t="shared" si="11"/>
        <v/>
      </c>
      <c r="BA123" s="75" t="str">
        <f t="shared" si="12"/>
        <v/>
      </c>
      <c r="BB123" s="75" t="str">
        <f t="shared" si="13"/>
        <v/>
      </c>
      <c r="BC123" s="75" t="str">
        <f t="shared" si="14"/>
        <v/>
      </c>
      <c r="DQ123" s="81"/>
    </row>
    <row r="124" spans="1:121" x14ac:dyDescent="0.2">
      <c r="A124" s="90">
        <v>115</v>
      </c>
      <c r="B124" s="87"/>
      <c r="C124" s="87"/>
      <c r="D124" s="87"/>
      <c r="E124" s="87"/>
      <c r="F124" s="87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130"/>
      <c r="S124" s="130"/>
      <c r="T124" s="129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Y124" s="75" t="str">
        <f t="shared" si="10"/>
        <v/>
      </c>
      <c r="AZ124" s="75" t="str">
        <f t="shared" si="11"/>
        <v/>
      </c>
      <c r="BA124" s="75" t="str">
        <f t="shared" si="12"/>
        <v/>
      </c>
      <c r="BB124" s="75" t="str">
        <f t="shared" si="13"/>
        <v/>
      </c>
      <c r="BC124" s="75" t="str">
        <f t="shared" si="14"/>
        <v/>
      </c>
      <c r="DQ124" s="81"/>
    </row>
    <row r="125" spans="1:121" x14ac:dyDescent="0.2">
      <c r="A125" s="90">
        <v>116</v>
      </c>
      <c r="B125" s="87"/>
      <c r="C125" s="87"/>
      <c r="D125" s="87"/>
      <c r="E125" s="87"/>
      <c r="F125" s="87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130"/>
      <c r="S125" s="130"/>
      <c r="T125" s="129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Y125" s="75" t="str">
        <f t="shared" si="10"/>
        <v/>
      </c>
      <c r="AZ125" s="75" t="str">
        <f t="shared" si="11"/>
        <v/>
      </c>
      <c r="BA125" s="75" t="str">
        <f t="shared" si="12"/>
        <v/>
      </c>
      <c r="BB125" s="75" t="str">
        <f t="shared" si="13"/>
        <v/>
      </c>
      <c r="BC125" s="75" t="str">
        <f t="shared" si="14"/>
        <v/>
      </c>
      <c r="DQ125" s="81"/>
    </row>
    <row r="126" spans="1:121" x14ac:dyDescent="0.2">
      <c r="A126" s="90">
        <v>117</v>
      </c>
      <c r="B126" s="87"/>
      <c r="C126" s="87"/>
      <c r="D126" s="87"/>
      <c r="E126" s="87"/>
      <c r="F126" s="87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130"/>
      <c r="S126" s="130"/>
      <c r="T126" s="129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Y126" s="75" t="str">
        <f t="shared" si="10"/>
        <v/>
      </c>
      <c r="AZ126" s="75" t="str">
        <f t="shared" si="11"/>
        <v/>
      </c>
      <c r="BA126" s="75" t="str">
        <f t="shared" si="12"/>
        <v/>
      </c>
      <c r="BB126" s="75" t="str">
        <f t="shared" si="13"/>
        <v/>
      </c>
      <c r="BC126" s="75" t="str">
        <f t="shared" si="14"/>
        <v/>
      </c>
      <c r="DQ126" s="81"/>
    </row>
    <row r="127" spans="1:121" x14ac:dyDescent="0.2">
      <c r="A127" s="90">
        <v>118</v>
      </c>
      <c r="B127" s="87"/>
      <c r="C127" s="87"/>
      <c r="D127" s="87"/>
      <c r="E127" s="87"/>
      <c r="F127" s="87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130"/>
      <c r="S127" s="130"/>
      <c r="T127" s="129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Y127" s="75" t="str">
        <f t="shared" si="10"/>
        <v/>
      </c>
      <c r="AZ127" s="75" t="str">
        <f t="shared" si="11"/>
        <v/>
      </c>
      <c r="BA127" s="75" t="str">
        <f t="shared" si="12"/>
        <v/>
      </c>
      <c r="BB127" s="75" t="str">
        <f t="shared" si="13"/>
        <v/>
      </c>
      <c r="BC127" s="75" t="str">
        <f t="shared" si="14"/>
        <v/>
      </c>
      <c r="DQ127" s="81"/>
    </row>
    <row r="128" spans="1:121" x14ac:dyDescent="0.2">
      <c r="A128" s="90">
        <v>119</v>
      </c>
      <c r="B128" s="87"/>
      <c r="C128" s="87"/>
      <c r="D128" s="87"/>
      <c r="E128" s="87"/>
      <c r="F128" s="87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130"/>
      <c r="S128" s="130"/>
      <c r="T128" s="129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Y128" s="75" t="str">
        <f t="shared" si="10"/>
        <v/>
      </c>
      <c r="AZ128" s="75" t="str">
        <f t="shared" si="11"/>
        <v/>
      </c>
      <c r="BA128" s="75" t="str">
        <f t="shared" si="12"/>
        <v/>
      </c>
      <c r="BB128" s="75" t="str">
        <f t="shared" si="13"/>
        <v/>
      </c>
      <c r="BC128" s="75" t="str">
        <f t="shared" si="14"/>
        <v/>
      </c>
      <c r="DQ128" s="81"/>
    </row>
    <row r="129" spans="1:121" x14ac:dyDescent="0.2">
      <c r="A129" s="90">
        <v>120</v>
      </c>
      <c r="B129" s="87"/>
      <c r="C129" s="87"/>
      <c r="D129" s="87"/>
      <c r="E129" s="87"/>
      <c r="F129" s="87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130"/>
      <c r="S129" s="130"/>
      <c r="T129" s="129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Y129" s="75" t="str">
        <f t="shared" si="10"/>
        <v/>
      </c>
      <c r="AZ129" s="75" t="str">
        <f t="shared" si="11"/>
        <v/>
      </c>
      <c r="BA129" s="75" t="str">
        <f t="shared" si="12"/>
        <v/>
      </c>
      <c r="BB129" s="75" t="str">
        <f t="shared" si="13"/>
        <v/>
      </c>
      <c r="BC129" s="75" t="str">
        <f t="shared" si="14"/>
        <v/>
      </c>
      <c r="DQ129" s="81"/>
    </row>
    <row r="130" spans="1:121" x14ac:dyDescent="0.2">
      <c r="A130" s="90">
        <v>121</v>
      </c>
      <c r="B130" s="87"/>
      <c r="C130" s="87"/>
      <c r="D130" s="87"/>
      <c r="E130" s="87"/>
      <c r="F130" s="87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130"/>
      <c r="S130" s="130"/>
      <c r="T130" s="129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Y130" s="75" t="str">
        <f t="shared" si="10"/>
        <v/>
      </c>
      <c r="AZ130" s="75" t="str">
        <f t="shared" si="11"/>
        <v/>
      </c>
      <c r="BA130" s="75" t="str">
        <f t="shared" si="12"/>
        <v/>
      </c>
      <c r="BB130" s="75" t="str">
        <f t="shared" si="13"/>
        <v/>
      </c>
      <c r="BC130" s="75" t="str">
        <f t="shared" si="14"/>
        <v/>
      </c>
      <c r="DQ130" s="81"/>
    </row>
    <row r="131" spans="1:121" x14ac:dyDescent="0.2">
      <c r="A131" s="90">
        <v>122</v>
      </c>
      <c r="B131" s="87"/>
      <c r="C131" s="87"/>
      <c r="D131" s="87"/>
      <c r="E131" s="87"/>
      <c r="F131" s="87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130"/>
      <c r="S131" s="130"/>
      <c r="T131" s="129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Y131" s="75" t="str">
        <f t="shared" si="10"/>
        <v/>
      </c>
      <c r="AZ131" s="75" t="str">
        <f t="shared" si="11"/>
        <v/>
      </c>
      <c r="BA131" s="75" t="str">
        <f t="shared" si="12"/>
        <v/>
      </c>
      <c r="BB131" s="75" t="str">
        <f t="shared" si="13"/>
        <v/>
      </c>
      <c r="BC131" s="75" t="str">
        <f t="shared" si="14"/>
        <v/>
      </c>
      <c r="DQ131" s="81"/>
    </row>
    <row r="132" spans="1:121" x14ac:dyDescent="0.2">
      <c r="A132" s="90">
        <v>123</v>
      </c>
      <c r="B132" s="87"/>
      <c r="C132" s="87"/>
      <c r="D132" s="87"/>
      <c r="E132" s="87"/>
      <c r="F132" s="87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130"/>
      <c r="S132" s="130"/>
      <c r="T132" s="129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Y132" s="75" t="str">
        <f t="shared" si="10"/>
        <v/>
      </c>
      <c r="AZ132" s="75" t="str">
        <f t="shared" si="11"/>
        <v/>
      </c>
      <c r="BA132" s="75" t="str">
        <f t="shared" si="12"/>
        <v/>
      </c>
      <c r="BB132" s="75" t="str">
        <f t="shared" si="13"/>
        <v/>
      </c>
      <c r="BC132" s="75" t="str">
        <f t="shared" si="14"/>
        <v/>
      </c>
      <c r="DQ132" s="81"/>
    </row>
    <row r="133" spans="1:121" x14ac:dyDescent="0.2">
      <c r="A133" s="90">
        <v>124</v>
      </c>
      <c r="B133" s="87"/>
      <c r="C133" s="87"/>
      <c r="D133" s="87"/>
      <c r="E133" s="87"/>
      <c r="F133" s="87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130"/>
      <c r="S133" s="130"/>
      <c r="T133" s="129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Y133" s="75" t="str">
        <f t="shared" si="10"/>
        <v/>
      </c>
      <c r="AZ133" s="75" t="str">
        <f t="shared" si="11"/>
        <v/>
      </c>
      <c r="BA133" s="75" t="str">
        <f t="shared" si="12"/>
        <v/>
      </c>
      <c r="BB133" s="75" t="str">
        <f t="shared" si="13"/>
        <v/>
      </c>
      <c r="BC133" s="75" t="str">
        <f t="shared" si="14"/>
        <v/>
      </c>
      <c r="DQ133" s="81"/>
    </row>
    <row r="134" spans="1:121" x14ac:dyDescent="0.2">
      <c r="A134" s="90">
        <v>125</v>
      </c>
      <c r="B134" s="87"/>
      <c r="C134" s="87"/>
      <c r="D134" s="87"/>
      <c r="E134" s="87"/>
      <c r="F134" s="87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130"/>
      <c r="S134" s="130"/>
      <c r="T134" s="129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Y134" s="75" t="str">
        <f t="shared" si="10"/>
        <v/>
      </c>
      <c r="AZ134" s="75" t="str">
        <f t="shared" si="11"/>
        <v/>
      </c>
      <c r="BA134" s="75" t="str">
        <f t="shared" si="12"/>
        <v/>
      </c>
      <c r="BB134" s="75" t="str">
        <f t="shared" si="13"/>
        <v/>
      </c>
      <c r="BC134" s="75" t="str">
        <f t="shared" si="14"/>
        <v/>
      </c>
      <c r="DQ134" s="81"/>
    </row>
    <row r="135" spans="1:121" x14ac:dyDescent="0.2">
      <c r="A135" s="90">
        <v>126</v>
      </c>
      <c r="B135" s="87"/>
      <c r="C135" s="87"/>
      <c r="D135" s="87"/>
      <c r="E135" s="87"/>
      <c r="F135" s="87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130"/>
      <c r="S135" s="130"/>
      <c r="T135" s="129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Y135" s="75" t="str">
        <f t="shared" si="10"/>
        <v/>
      </c>
      <c r="AZ135" s="75" t="str">
        <f t="shared" si="11"/>
        <v/>
      </c>
      <c r="BA135" s="75" t="str">
        <f t="shared" si="12"/>
        <v/>
      </c>
      <c r="BB135" s="75" t="str">
        <f t="shared" si="13"/>
        <v/>
      </c>
      <c r="BC135" s="75" t="str">
        <f t="shared" si="14"/>
        <v/>
      </c>
      <c r="DQ135" s="81"/>
    </row>
    <row r="136" spans="1:121" x14ac:dyDescent="0.2">
      <c r="A136" s="90">
        <v>127</v>
      </c>
      <c r="B136" s="87"/>
      <c r="C136" s="87"/>
      <c r="D136" s="87"/>
      <c r="E136" s="87"/>
      <c r="F136" s="87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130"/>
      <c r="S136" s="130"/>
      <c r="T136" s="129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Y136" s="75" t="str">
        <f t="shared" si="10"/>
        <v/>
      </c>
      <c r="AZ136" s="75" t="str">
        <f t="shared" si="11"/>
        <v/>
      </c>
      <c r="BA136" s="75" t="str">
        <f t="shared" si="12"/>
        <v/>
      </c>
      <c r="BB136" s="75" t="str">
        <f t="shared" si="13"/>
        <v/>
      </c>
      <c r="BC136" s="75" t="str">
        <f t="shared" si="14"/>
        <v/>
      </c>
      <c r="DQ136" s="81"/>
    </row>
    <row r="137" spans="1:121" x14ac:dyDescent="0.2">
      <c r="A137" s="90">
        <v>128</v>
      </c>
      <c r="B137" s="87"/>
      <c r="C137" s="87"/>
      <c r="D137" s="87"/>
      <c r="E137" s="87"/>
      <c r="F137" s="87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130"/>
      <c r="S137" s="130"/>
      <c r="T137" s="129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Y137" s="75" t="str">
        <f t="shared" si="10"/>
        <v/>
      </c>
      <c r="AZ137" s="75" t="str">
        <f t="shared" si="11"/>
        <v/>
      </c>
      <c r="BA137" s="75" t="str">
        <f t="shared" si="12"/>
        <v/>
      </c>
      <c r="BB137" s="75" t="str">
        <f t="shared" si="13"/>
        <v/>
      </c>
      <c r="BC137" s="75" t="str">
        <f t="shared" si="14"/>
        <v/>
      </c>
      <c r="DQ137" s="81"/>
    </row>
    <row r="138" spans="1:121" x14ac:dyDescent="0.2">
      <c r="A138" s="90">
        <v>129</v>
      </c>
      <c r="B138" s="87"/>
      <c r="C138" s="87"/>
      <c r="D138" s="87"/>
      <c r="E138" s="87"/>
      <c r="F138" s="87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130"/>
      <c r="S138" s="130"/>
      <c r="T138" s="129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Y138" s="75" t="str">
        <f t="shared" si="10"/>
        <v/>
      </c>
      <c r="AZ138" s="75" t="str">
        <f t="shared" si="11"/>
        <v/>
      </c>
      <c r="BA138" s="75" t="str">
        <f t="shared" si="12"/>
        <v/>
      </c>
      <c r="BB138" s="75" t="str">
        <f t="shared" si="13"/>
        <v/>
      </c>
      <c r="BC138" s="75" t="str">
        <f t="shared" si="14"/>
        <v/>
      </c>
      <c r="DQ138" s="81"/>
    </row>
    <row r="139" spans="1:121" x14ac:dyDescent="0.2">
      <c r="A139" s="90">
        <v>130</v>
      </c>
      <c r="B139" s="87"/>
      <c r="C139" s="87"/>
      <c r="D139" s="87"/>
      <c r="E139" s="87"/>
      <c r="F139" s="87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130"/>
      <c r="S139" s="130"/>
      <c r="T139" s="129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Y139" s="75" t="str">
        <f t="shared" ref="AY139:AY202" si="15">IF(B139="","",_xlfn.RANK.AVG(B139,$B$10:$B$1009,1))</f>
        <v/>
      </c>
      <c r="AZ139" s="75" t="str">
        <f t="shared" ref="AZ139:AZ202" si="16">IF(C139="","",_xlfn.RANK.AVG(C139,$C$10:$C$1009,1))</f>
        <v/>
      </c>
      <c r="BA139" s="75" t="str">
        <f t="shared" ref="BA139:BA202" si="17">IF(D139="","",_xlfn.RANK.AVG(D139,$D$10:$D$1009,1))</f>
        <v/>
      </c>
      <c r="BB139" s="75" t="str">
        <f t="shared" ref="BB139:BB202" si="18">IF(E139="","",_xlfn.RANK.AVG(E139,$E$10:$E$1009,1))</f>
        <v/>
      </c>
      <c r="BC139" s="75" t="str">
        <f t="shared" ref="BC139:BC202" si="19">IF(F139="","",_xlfn.RANK.AVG(F139,$F$10:$F$1009,1))</f>
        <v/>
      </c>
      <c r="DQ139" s="81"/>
    </row>
    <row r="140" spans="1:121" x14ac:dyDescent="0.2">
      <c r="A140" s="90">
        <v>131</v>
      </c>
      <c r="B140" s="87"/>
      <c r="C140" s="87"/>
      <c r="D140" s="87"/>
      <c r="E140" s="87"/>
      <c r="F140" s="87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130"/>
      <c r="S140" s="130"/>
      <c r="T140" s="129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Y140" s="75" t="str">
        <f t="shared" si="15"/>
        <v/>
      </c>
      <c r="AZ140" s="75" t="str">
        <f t="shared" si="16"/>
        <v/>
      </c>
      <c r="BA140" s="75" t="str">
        <f t="shared" si="17"/>
        <v/>
      </c>
      <c r="BB140" s="75" t="str">
        <f t="shared" si="18"/>
        <v/>
      </c>
      <c r="BC140" s="75" t="str">
        <f t="shared" si="19"/>
        <v/>
      </c>
      <c r="DQ140" s="81"/>
    </row>
    <row r="141" spans="1:121" x14ac:dyDescent="0.2">
      <c r="A141" s="90">
        <v>132</v>
      </c>
      <c r="B141" s="87"/>
      <c r="C141" s="87"/>
      <c r="D141" s="87"/>
      <c r="E141" s="87"/>
      <c r="F141" s="87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130"/>
      <c r="S141" s="130"/>
      <c r="T141" s="129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Y141" s="75" t="str">
        <f t="shared" si="15"/>
        <v/>
      </c>
      <c r="AZ141" s="75" t="str">
        <f t="shared" si="16"/>
        <v/>
      </c>
      <c r="BA141" s="75" t="str">
        <f t="shared" si="17"/>
        <v/>
      </c>
      <c r="BB141" s="75" t="str">
        <f t="shared" si="18"/>
        <v/>
      </c>
      <c r="BC141" s="75" t="str">
        <f t="shared" si="19"/>
        <v/>
      </c>
      <c r="DQ141" s="81"/>
    </row>
    <row r="142" spans="1:121" x14ac:dyDescent="0.2">
      <c r="A142" s="90">
        <v>133</v>
      </c>
      <c r="B142" s="87"/>
      <c r="C142" s="87"/>
      <c r="D142" s="87"/>
      <c r="E142" s="87"/>
      <c r="F142" s="87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130"/>
      <c r="S142" s="130"/>
      <c r="T142" s="129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Y142" s="75" t="str">
        <f t="shared" si="15"/>
        <v/>
      </c>
      <c r="AZ142" s="75" t="str">
        <f t="shared" si="16"/>
        <v/>
      </c>
      <c r="BA142" s="75" t="str">
        <f t="shared" si="17"/>
        <v/>
      </c>
      <c r="BB142" s="75" t="str">
        <f t="shared" si="18"/>
        <v/>
      </c>
      <c r="BC142" s="75" t="str">
        <f t="shared" si="19"/>
        <v/>
      </c>
      <c r="DQ142" s="81"/>
    </row>
    <row r="143" spans="1:121" x14ac:dyDescent="0.2">
      <c r="A143" s="90">
        <v>134</v>
      </c>
      <c r="B143" s="87"/>
      <c r="C143" s="87"/>
      <c r="D143" s="87"/>
      <c r="E143" s="87"/>
      <c r="F143" s="87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130"/>
      <c r="S143" s="130"/>
      <c r="T143" s="129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Y143" s="75" t="str">
        <f t="shared" si="15"/>
        <v/>
      </c>
      <c r="AZ143" s="75" t="str">
        <f t="shared" si="16"/>
        <v/>
      </c>
      <c r="BA143" s="75" t="str">
        <f t="shared" si="17"/>
        <v/>
      </c>
      <c r="BB143" s="75" t="str">
        <f t="shared" si="18"/>
        <v/>
      </c>
      <c r="BC143" s="75" t="str">
        <f t="shared" si="19"/>
        <v/>
      </c>
      <c r="DQ143" s="81"/>
    </row>
    <row r="144" spans="1:121" x14ac:dyDescent="0.2">
      <c r="A144" s="90">
        <v>135</v>
      </c>
      <c r="B144" s="87"/>
      <c r="C144" s="87"/>
      <c r="D144" s="87"/>
      <c r="E144" s="87"/>
      <c r="F144" s="87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130"/>
      <c r="S144" s="130"/>
      <c r="T144" s="129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Y144" s="75" t="str">
        <f t="shared" si="15"/>
        <v/>
      </c>
      <c r="AZ144" s="75" t="str">
        <f t="shared" si="16"/>
        <v/>
      </c>
      <c r="BA144" s="75" t="str">
        <f t="shared" si="17"/>
        <v/>
      </c>
      <c r="BB144" s="75" t="str">
        <f t="shared" si="18"/>
        <v/>
      </c>
      <c r="BC144" s="75" t="str">
        <f t="shared" si="19"/>
        <v/>
      </c>
      <c r="DQ144" s="81"/>
    </row>
    <row r="145" spans="1:121" x14ac:dyDescent="0.2">
      <c r="A145" s="90">
        <v>136</v>
      </c>
      <c r="B145" s="87"/>
      <c r="C145" s="87"/>
      <c r="D145" s="87"/>
      <c r="E145" s="87"/>
      <c r="F145" s="87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130"/>
      <c r="S145" s="130"/>
      <c r="T145" s="129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Y145" s="75" t="str">
        <f t="shared" si="15"/>
        <v/>
      </c>
      <c r="AZ145" s="75" t="str">
        <f t="shared" si="16"/>
        <v/>
      </c>
      <c r="BA145" s="75" t="str">
        <f t="shared" si="17"/>
        <v/>
      </c>
      <c r="BB145" s="75" t="str">
        <f t="shared" si="18"/>
        <v/>
      </c>
      <c r="BC145" s="75" t="str">
        <f t="shared" si="19"/>
        <v/>
      </c>
      <c r="DQ145" s="81"/>
    </row>
    <row r="146" spans="1:121" x14ac:dyDescent="0.2">
      <c r="A146" s="90">
        <v>137</v>
      </c>
      <c r="B146" s="87"/>
      <c r="C146" s="87"/>
      <c r="D146" s="87"/>
      <c r="E146" s="87"/>
      <c r="F146" s="87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130"/>
      <c r="S146" s="130"/>
      <c r="T146" s="129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Y146" s="75" t="str">
        <f t="shared" si="15"/>
        <v/>
      </c>
      <c r="AZ146" s="75" t="str">
        <f t="shared" si="16"/>
        <v/>
      </c>
      <c r="BA146" s="75" t="str">
        <f t="shared" si="17"/>
        <v/>
      </c>
      <c r="BB146" s="75" t="str">
        <f t="shared" si="18"/>
        <v/>
      </c>
      <c r="BC146" s="75" t="str">
        <f t="shared" si="19"/>
        <v/>
      </c>
      <c r="DQ146" s="81"/>
    </row>
    <row r="147" spans="1:121" x14ac:dyDescent="0.2">
      <c r="A147" s="90">
        <v>138</v>
      </c>
      <c r="B147" s="87"/>
      <c r="C147" s="87"/>
      <c r="D147" s="87"/>
      <c r="E147" s="87"/>
      <c r="F147" s="87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130"/>
      <c r="S147" s="130"/>
      <c r="T147" s="129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Y147" s="75" t="str">
        <f t="shared" si="15"/>
        <v/>
      </c>
      <c r="AZ147" s="75" t="str">
        <f t="shared" si="16"/>
        <v/>
      </c>
      <c r="BA147" s="75" t="str">
        <f t="shared" si="17"/>
        <v/>
      </c>
      <c r="BB147" s="75" t="str">
        <f t="shared" si="18"/>
        <v/>
      </c>
      <c r="BC147" s="75" t="str">
        <f t="shared" si="19"/>
        <v/>
      </c>
      <c r="DQ147" s="81"/>
    </row>
    <row r="148" spans="1:121" x14ac:dyDescent="0.2">
      <c r="A148" s="90">
        <v>139</v>
      </c>
      <c r="B148" s="87"/>
      <c r="C148" s="87"/>
      <c r="D148" s="87"/>
      <c r="E148" s="87"/>
      <c r="F148" s="87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130"/>
      <c r="S148" s="130"/>
      <c r="T148" s="129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Y148" s="75" t="str">
        <f t="shared" si="15"/>
        <v/>
      </c>
      <c r="AZ148" s="75" t="str">
        <f t="shared" si="16"/>
        <v/>
      </c>
      <c r="BA148" s="75" t="str">
        <f t="shared" si="17"/>
        <v/>
      </c>
      <c r="BB148" s="75" t="str">
        <f t="shared" si="18"/>
        <v/>
      </c>
      <c r="BC148" s="75" t="str">
        <f t="shared" si="19"/>
        <v/>
      </c>
      <c r="DQ148" s="81"/>
    </row>
    <row r="149" spans="1:121" x14ac:dyDescent="0.2">
      <c r="A149" s="90">
        <v>140</v>
      </c>
      <c r="B149" s="87"/>
      <c r="C149" s="87"/>
      <c r="D149" s="87"/>
      <c r="E149" s="87"/>
      <c r="F149" s="87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130"/>
      <c r="S149" s="130"/>
      <c r="T149" s="129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Y149" s="75" t="str">
        <f t="shared" si="15"/>
        <v/>
      </c>
      <c r="AZ149" s="75" t="str">
        <f t="shared" si="16"/>
        <v/>
      </c>
      <c r="BA149" s="75" t="str">
        <f t="shared" si="17"/>
        <v/>
      </c>
      <c r="BB149" s="75" t="str">
        <f t="shared" si="18"/>
        <v/>
      </c>
      <c r="BC149" s="75" t="str">
        <f t="shared" si="19"/>
        <v/>
      </c>
      <c r="DQ149" s="81"/>
    </row>
    <row r="150" spans="1:121" x14ac:dyDescent="0.2">
      <c r="A150" s="90">
        <v>141</v>
      </c>
      <c r="B150" s="87"/>
      <c r="C150" s="87"/>
      <c r="D150" s="87"/>
      <c r="E150" s="87"/>
      <c r="F150" s="87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130"/>
      <c r="S150" s="130"/>
      <c r="T150" s="129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Y150" s="75" t="str">
        <f t="shared" si="15"/>
        <v/>
      </c>
      <c r="AZ150" s="75" t="str">
        <f t="shared" si="16"/>
        <v/>
      </c>
      <c r="BA150" s="75" t="str">
        <f t="shared" si="17"/>
        <v/>
      </c>
      <c r="BB150" s="75" t="str">
        <f t="shared" si="18"/>
        <v/>
      </c>
      <c r="BC150" s="75" t="str">
        <f t="shared" si="19"/>
        <v/>
      </c>
      <c r="DQ150" s="81"/>
    </row>
    <row r="151" spans="1:121" x14ac:dyDescent="0.2">
      <c r="A151" s="90">
        <v>142</v>
      </c>
      <c r="B151" s="87"/>
      <c r="C151" s="87"/>
      <c r="D151" s="87"/>
      <c r="E151" s="87"/>
      <c r="F151" s="87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130"/>
      <c r="S151" s="130"/>
      <c r="T151" s="129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Y151" s="75" t="str">
        <f t="shared" si="15"/>
        <v/>
      </c>
      <c r="AZ151" s="75" t="str">
        <f t="shared" si="16"/>
        <v/>
      </c>
      <c r="BA151" s="75" t="str">
        <f t="shared" si="17"/>
        <v/>
      </c>
      <c r="BB151" s="75" t="str">
        <f t="shared" si="18"/>
        <v/>
      </c>
      <c r="BC151" s="75" t="str">
        <f t="shared" si="19"/>
        <v/>
      </c>
      <c r="DQ151" s="81"/>
    </row>
    <row r="152" spans="1:121" x14ac:dyDescent="0.2">
      <c r="A152" s="90">
        <v>143</v>
      </c>
      <c r="B152" s="87"/>
      <c r="C152" s="87"/>
      <c r="D152" s="87"/>
      <c r="E152" s="87"/>
      <c r="F152" s="87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130"/>
      <c r="S152" s="130"/>
      <c r="T152" s="129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Y152" s="75" t="str">
        <f t="shared" si="15"/>
        <v/>
      </c>
      <c r="AZ152" s="75" t="str">
        <f t="shared" si="16"/>
        <v/>
      </c>
      <c r="BA152" s="75" t="str">
        <f t="shared" si="17"/>
        <v/>
      </c>
      <c r="BB152" s="75" t="str">
        <f t="shared" si="18"/>
        <v/>
      </c>
      <c r="BC152" s="75" t="str">
        <f t="shared" si="19"/>
        <v/>
      </c>
      <c r="DQ152" s="81"/>
    </row>
    <row r="153" spans="1:121" x14ac:dyDescent="0.2">
      <c r="A153" s="90">
        <v>144</v>
      </c>
      <c r="B153" s="87"/>
      <c r="C153" s="87"/>
      <c r="D153" s="87"/>
      <c r="E153" s="87"/>
      <c r="F153" s="87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130"/>
      <c r="S153" s="130"/>
      <c r="T153" s="129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Y153" s="75" t="str">
        <f t="shared" si="15"/>
        <v/>
      </c>
      <c r="AZ153" s="75" t="str">
        <f t="shared" si="16"/>
        <v/>
      </c>
      <c r="BA153" s="75" t="str">
        <f t="shared" si="17"/>
        <v/>
      </c>
      <c r="BB153" s="75" t="str">
        <f t="shared" si="18"/>
        <v/>
      </c>
      <c r="BC153" s="75" t="str">
        <f t="shared" si="19"/>
        <v/>
      </c>
      <c r="DQ153" s="81"/>
    </row>
    <row r="154" spans="1:121" x14ac:dyDescent="0.2">
      <c r="A154" s="90">
        <v>145</v>
      </c>
      <c r="B154" s="87"/>
      <c r="C154" s="87"/>
      <c r="D154" s="87"/>
      <c r="E154" s="87"/>
      <c r="F154" s="87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130"/>
      <c r="S154" s="130"/>
      <c r="T154" s="129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Y154" s="75" t="str">
        <f t="shared" si="15"/>
        <v/>
      </c>
      <c r="AZ154" s="75" t="str">
        <f t="shared" si="16"/>
        <v/>
      </c>
      <c r="BA154" s="75" t="str">
        <f t="shared" si="17"/>
        <v/>
      </c>
      <c r="BB154" s="75" t="str">
        <f t="shared" si="18"/>
        <v/>
      </c>
      <c r="BC154" s="75" t="str">
        <f t="shared" si="19"/>
        <v/>
      </c>
      <c r="DQ154" s="81"/>
    </row>
    <row r="155" spans="1:121" x14ac:dyDescent="0.2">
      <c r="A155" s="90">
        <v>146</v>
      </c>
      <c r="B155" s="87"/>
      <c r="C155" s="87"/>
      <c r="D155" s="87"/>
      <c r="E155" s="87"/>
      <c r="F155" s="87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130"/>
      <c r="S155" s="130"/>
      <c r="T155" s="129"/>
      <c r="U155" s="129"/>
      <c r="V155" s="129"/>
      <c r="W155" s="129"/>
      <c r="X155" s="129"/>
      <c r="Y155" s="129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Y155" s="75" t="str">
        <f t="shared" si="15"/>
        <v/>
      </c>
      <c r="AZ155" s="75" t="str">
        <f t="shared" si="16"/>
        <v/>
      </c>
      <c r="BA155" s="75" t="str">
        <f t="shared" si="17"/>
        <v/>
      </c>
      <c r="BB155" s="75" t="str">
        <f t="shared" si="18"/>
        <v/>
      </c>
      <c r="BC155" s="75" t="str">
        <f t="shared" si="19"/>
        <v/>
      </c>
      <c r="DQ155" s="81"/>
    </row>
    <row r="156" spans="1:121" x14ac:dyDescent="0.2">
      <c r="A156" s="90">
        <v>147</v>
      </c>
      <c r="B156" s="87"/>
      <c r="C156" s="87"/>
      <c r="D156" s="87"/>
      <c r="E156" s="87"/>
      <c r="F156" s="87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130"/>
      <c r="S156" s="130"/>
      <c r="T156" s="129"/>
      <c r="U156" s="129"/>
      <c r="V156" s="129"/>
      <c r="W156" s="129"/>
      <c r="X156" s="129"/>
      <c r="Y156" s="129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Y156" s="75" t="str">
        <f t="shared" si="15"/>
        <v/>
      </c>
      <c r="AZ156" s="75" t="str">
        <f t="shared" si="16"/>
        <v/>
      </c>
      <c r="BA156" s="75" t="str">
        <f t="shared" si="17"/>
        <v/>
      </c>
      <c r="BB156" s="75" t="str">
        <f t="shared" si="18"/>
        <v/>
      </c>
      <c r="BC156" s="75" t="str">
        <f t="shared" si="19"/>
        <v/>
      </c>
      <c r="DQ156" s="81"/>
    </row>
    <row r="157" spans="1:121" x14ac:dyDescent="0.2">
      <c r="A157" s="90">
        <v>148</v>
      </c>
      <c r="B157" s="87"/>
      <c r="C157" s="87"/>
      <c r="D157" s="87"/>
      <c r="E157" s="87"/>
      <c r="F157" s="87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130"/>
      <c r="S157" s="130"/>
      <c r="T157" s="129"/>
      <c r="U157" s="129"/>
      <c r="V157" s="129"/>
      <c r="W157" s="129"/>
      <c r="X157" s="129"/>
      <c r="Y157" s="129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Y157" s="75" t="str">
        <f t="shared" si="15"/>
        <v/>
      </c>
      <c r="AZ157" s="75" t="str">
        <f t="shared" si="16"/>
        <v/>
      </c>
      <c r="BA157" s="75" t="str">
        <f t="shared" si="17"/>
        <v/>
      </c>
      <c r="BB157" s="75" t="str">
        <f t="shared" si="18"/>
        <v/>
      </c>
      <c r="BC157" s="75" t="str">
        <f t="shared" si="19"/>
        <v/>
      </c>
      <c r="DQ157" s="81"/>
    </row>
    <row r="158" spans="1:121" x14ac:dyDescent="0.2">
      <c r="A158" s="90">
        <v>149</v>
      </c>
      <c r="B158" s="87"/>
      <c r="C158" s="87"/>
      <c r="D158" s="87"/>
      <c r="E158" s="87"/>
      <c r="F158" s="87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130"/>
      <c r="S158" s="130"/>
      <c r="T158" s="129"/>
      <c r="U158" s="129"/>
      <c r="V158" s="129"/>
      <c r="W158" s="129"/>
      <c r="X158" s="129"/>
      <c r="Y158" s="129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Y158" s="75" t="str">
        <f t="shared" si="15"/>
        <v/>
      </c>
      <c r="AZ158" s="75" t="str">
        <f t="shared" si="16"/>
        <v/>
      </c>
      <c r="BA158" s="75" t="str">
        <f t="shared" si="17"/>
        <v/>
      </c>
      <c r="BB158" s="75" t="str">
        <f t="shared" si="18"/>
        <v/>
      </c>
      <c r="BC158" s="75" t="str">
        <f t="shared" si="19"/>
        <v/>
      </c>
      <c r="DQ158" s="81"/>
    </row>
    <row r="159" spans="1:121" x14ac:dyDescent="0.2">
      <c r="A159" s="90">
        <v>150</v>
      </c>
      <c r="B159" s="87"/>
      <c r="C159" s="87"/>
      <c r="D159" s="87"/>
      <c r="E159" s="87"/>
      <c r="F159" s="87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130"/>
      <c r="S159" s="130"/>
      <c r="T159" s="129"/>
      <c r="U159" s="129"/>
      <c r="V159" s="129"/>
      <c r="W159" s="129"/>
      <c r="X159" s="129"/>
      <c r="Y159" s="129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Y159" s="75" t="str">
        <f t="shared" si="15"/>
        <v/>
      </c>
      <c r="AZ159" s="75" t="str">
        <f t="shared" si="16"/>
        <v/>
      </c>
      <c r="BA159" s="75" t="str">
        <f t="shared" si="17"/>
        <v/>
      </c>
      <c r="BB159" s="75" t="str">
        <f t="shared" si="18"/>
        <v/>
      </c>
      <c r="BC159" s="75" t="str">
        <f t="shared" si="19"/>
        <v/>
      </c>
      <c r="DQ159" s="81"/>
    </row>
    <row r="160" spans="1:121" x14ac:dyDescent="0.2">
      <c r="A160" s="90">
        <v>151</v>
      </c>
      <c r="B160" s="87"/>
      <c r="C160" s="87"/>
      <c r="D160" s="87"/>
      <c r="E160" s="87"/>
      <c r="F160" s="87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130"/>
      <c r="S160" s="130"/>
      <c r="T160" s="129"/>
      <c r="U160" s="129"/>
      <c r="V160" s="129"/>
      <c r="W160" s="129"/>
      <c r="X160" s="129"/>
      <c r="Y160" s="129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Y160" s="75" t="str">
        <f t="shared" si="15"/>
        <v/>
      </c>
      <c r="AZ160" s="75" t="str">
        <f t="shared" si="16"/>
        <v/>
      </c>
      <c r="BA160" s="75" t="str">
        <f t="shared" si="17"/>
        <v/>
      </c>
      <c r="BB160" s="75" t="str">
        <f t="shared" si="18"/>
        <v/>
      </c>
      <c r="BC160" s="75" t="str">
        <f t="shared" si="19"/>
        <v/>
      </c>
      <c r="DQ160" s="81"/>
    </row>
    <row r="161" spans="1:121" x14ac:dyDescent="0.2">
      <c r="A161" s="90">
        <v>152</v>
      </c>
      <c r="B161" s="87"/>
      <c r="C161" s="87"/>
      <c r="D161" s="87"/>
      <c r="E161" s="87"/>
      <c r="F161" s="87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130"/>
      <c r="S161" s="130"/>
      <c r="T161" s="129"/>
      <c r="U161" s="129"/>
      <c r="V161" s="129"/>
      <c r="W161" s="129"/>
      <c r="X161" s="129"/>
      <c r="Y161" s="129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Y161" s="75" t="str">
        <f t="shared" si="15"/>
        <v/>
      </c>
      <c r="AZ161" s="75" t="str">
        <f t="shared" si="16"/>
        <v/>
      </c>
      <c r="BA161" s="75" t="str">
        <f t="shared" si="17"/>
        <v/>
      </c>
      <c r="BB161" s="75" t="str">
        <f t="shared" si="18"/>
        <v/>
      </c>
      <c r="BC161" s="75" t="str">
        <f t="shared" si="19"/>
        <v/>
      </c>
      <c r="DQ161" s="81"/>
    </row>
    <row r="162" spans="1:121" x14ac:dyDescent="0.2">
      <c r="A162" s="90">
        <v>153</v>
      </c>
      <c r="B162" s="87"/>
      <c r="C162" s="87"/>
      <c r="D162" s="87"/>
      <c r="E162" s="87"/>
      <c r="F162" s="87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130"/>
      <c r="S162" s="130"/>
      <c r="T162" s="129"/>
      <c r="U162" s="129"/>
      <c r="V162" s="129"/>
      <c r="W162" s="129"/>
      <c r="X162" s="129"/>
      <c r="Y162" s="129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Y162" s="75" t="str">
        <f t="shared" si="15"/>
        <v/>
      </c>
      <c r="AZ162" s="75" t="str">
        <f t="shared" si="16"/>
        <v/>
      </c>
      <c r="BA162" s="75" t="str">
        <f t="shared" si="17"/>
        <v/>
      </c>
      <c r="BB162" s="75" t="str">
        <f t="shared" si="18"/>
        <v/>
      </c>
      <c r="BC162" s="75" t="str">
        <f t="shared" si="19"/>
        <v/>
      </c>
      <c r="DQ162" s="81"/>
    </row>
    <row r="163" spans="1:121" x14ac:dyDescent="0.2">
      <c r="A163" s="90">
        <v>154</v>
      </c>
      <c r="B163" s="87"/>
      <c r="C163" s="87"/>
      <c r="D163" s="87"/>
      <c r="E163" s="87"/>
      <c r="F163" s="87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130"/>
      <c r="S163" s="130"/>
      <c r="T163" s="129"/>
      <c r="U163" s="129"/>
      <c r="V163" s="129"/>
      <c r="W163" s="129"/>
      <c r="X163" s="129"/>
      <c r="Y163" s="129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Y163" s="75" t="str">
        <f t="shared" si="15"/>
        <v/>
      </c>
      <c r="AZ163" s="75" t="str">
        <f t="shared" si="16"/>
        <v/>
      </c>
      <c r="BA163" s="75" t="str">
        <f t="shared" si="17"/>
        <v/>
      </c>
      <c r="BB163" s="75" t="str">
        <f t="shared" si="18"/>
        <v/>
      </c>
      <c r="BC163" s="75" t="str">
        <f t="shared" si="19"/>
        <v/>
      </c>
      <c r="DQ163" s="81"/>
    </row>
    <row r="164" spans="1:121" x14ac:dyDescent="0.2">
      <c r="A164" s="90">
        <v>155</v>
      </c>
      <c r="B164" s="87"/>
      <c r="C164" s="87"/>
      <c r="D164" s="87"/>
      <c r="E164" s="87"/>
      <c r="F164" s="87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130"/>
      <c r="S164" s="130"/>
      <c r="T164" s="129"/>
      <c r="U164" s="129"/>
      <c r="V164" s="129"/>
      <c r="W164" s="129"/>
      <c r="X164" s="129"/>
      <c r="Y164" s="129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Y164" s="75" t="str">
        <f t="shared" si="15"/>
        <v/>
      </c>
      <c r="AZ164" s="75" t="str">
        <f t="shared" si="16"/>
        <v/>
      </c>
      <c r="BA164" s="75" t="str">
        <f t="shared" si="17"/>
        <v/>
      </c>
      <c r="BB164" s="75" t="str">
        <f t="shared" si="18"/>
        <v/>
      </c>
      <c r="BC164" s="75" t="str">
        <f t="shared" si="19"/>
        <v/>
      </c>
      <c r="DQ164" s="81"/>
    </row>
    <row r="165" spans="1:121" x14ac:dyDescent="0.2">
      <c r="A165" s="90">
        <v>156</v>
      </c>
      <c r="B165" s="87"/>
      <c r="C165" s="87"/>
      <c r="D165" s="87"/>
      <c r="E165" s="87"/>
      <c r="F165" s="87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130"/>
      <c r="S165" s="130"/>
      <c r="T165" s="129"/>
      <c r="U165" s="129"/>
      <c r="V165" s="129"/>
      <c r="W165" s="129"/>
      <c r="X165" s="129"/>
      <c r="Y165" s="129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Y165" s="75" t="str">
        <f t="shared" si="15"/>
        <v/>
      </c>
      <c r="AZ165" s="75" t="str">
        <f t="shared" si="16"/>
        <v/>
      </c>
      <c r="BA165" s="75" t="str">
        <f t="shared" si="17"/>
        <v/>
      </c>
      <c r="BB165" s="75" t="str">
        <f t="shared" si="18"/>
        <v/>
      </c>
      <c r="BC165" s="75" t="str">
        <f t="shared" si="19"/>
        <v/>
      </c>
      <c r="DQ165" s="81"/>
    </row>
    <row r="166" spans="1:121" x14ac:dyDescent="0.2">
      <c r="A166" s="90">
        <v>157</v>
      </c>
      <c r="B166" s="87"/>
      <c r="C166" s="87"/>
      <c r="D166" s="87"/>
      <c r="E166" s="87"/>
      <c r="F166" s="87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130"/>
      <c r="S166" s="130"/>
      <c r="T166" s="129"/>
      <c r="U166" s="129"/>
      <c r="V166" s="129"/>
      <c r="W166" s="129"/>
      <c r="X166" s="129"/>
      <c r="Y166" s="129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Y166" s="75" t="str">
        <f t="shared" si="15"/>
        <v/>
      </c>
      <c r="AZ166" s="75" t="str">
        <f t="shared" si="16"/>
        <v/>
      </c>
      <c r="BA166" s="75" t="str">
        <f t="shared" si="17"/>
        <v/>
      </c>
      <c r="BB166" s="75" t="str">
        <f t="shared" si="18"/>
        <v/>
      </c>
      <c r="BC166" s="75" t="str">
        <f t="shared" si="19"/>
        <v/>
      </c>
      <c r="DQ166" s="81"/>
    </row>
    <row r="167" spans="1:121" x14ac:dyDescent="0.2">
      <c r="A167" s="90">
        <v>158</v>
      </c>
      <c r="B167" s="87"/>
      <c r="C167" s="87"/>
      <c r="D167" s="87"/>
      <c r="E167" s="87"/>
      <c r="F167" s="87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130"/>
      <c r="S167" s="130"/>
      <c r="T167" s="129"/>
      <c r="U167" s="129"/>
      <c r="V167" s="129"/>
      <c r="W167" s="129"/>
      <c r="X167" s="129"/>
      <c r="Y167" s="129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Y167" s="75" t="str">
        <f t="shared" si="15"/>
        <v/>
      </c>
      <c r="AZ167" s="75" t="str">
        <f t="shared" si="16"/>
        <v/>
      </c>
      <c r="BA167" s="75" t="str">
        <f t="shared" si="17"/>
        <v/>
      </c>
      <c r="BB167" s="75" t="str">
        <f t="shared" si="18"/>
        <v/>
      </c>
      <c r="BC167" s="75" t="str">
        <f t="shared" si="19"/>
        <v/>
      </c>
      <c r="DQ167" s="81"/>
    </row>
    <row r="168" spans="1:121" x14ac:dyDescent="0.2">
      <c r="A168" s="90">
        <v>159</v>
      </c>
      <c r="B168" s="87"/>
      <c r="C168" s="87"/>
      <c r="D168" s="87"/>
      <c r="E168" s="87"/>
      <c r="F168" s="87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130"/>
      <c r="S168" s="130"/>
      <c r="T168" s="129"/>
      <c r="U168" s="129"/>
      <c r="V168" s="129"/>
      <c r="W168" s="129"/>
      <c r="X168" s="129"/>
      <c r="Y168" s="129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Y168" s="75" t="str">
        <f t="shared" si="15"/>
        <v/>
      </c>
      <c r="AZ168" s="75" t="str">
        <f t="shared" si="16"/>
        <v/>
      </c>
      <c r="BA168" s="75" t="str">
        <f t="shared" si="17"/>
        <v/>
      </c>
      <c r="BB168" s="75" t="str">
        <f t="shared" si="18"/>
        <v/>
      </c>
      <c r="BC168" s="75" t="str">
        <f t="shared" si="19"/>
        <v/>
      </c>
      <c r="DQ168" s="81"/>
    </row>
    <row r="169" spans="1:121" x14ac:dyDescent="0.2">
      <c r="A169" s="90">
        <v>160</v>
      </c>
      <c r="B169" s="87"/>
      <c r="C169" s="87"/>
      <c r="D169" s="87"/>
      <c r="E169" s="87"/>
      <c r="F169" s="87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130"/>
      <c r="S169" s="130"/>
      <c r="T169" s="129"/>
      <c r="U169" s="129"/>
      <c r="V169" s="129"/>
      <c r="W169" s="129"/>
      <c r="X169" s="129"/>
      <c r="Y169" s="129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Y169" s="75" t="str">
        <f t="shared" si="15"/>
        <v/>
      </c>
      <c r="AZ169" s="75" t="str">
        <f t="shared" si="16"/>
        <v/>
      </c>
      <c r="BA169" s="75" t="str">
        <f t="shared" si="17"/>
        <v/>
      </c>
      <c r="BB169" s="75" t="str">
        <f t="shared" si="18"/>
        <v/>
      </c>
      <c r="BC169" s="75" t="str">
        <f t="shared" si="19"/>
        <v/>
      </c>
      <c r="DQ169" s="81"/>
    </row>
    <row r="170" spans="1:121" x14ac:dyDescent="0.2">
      <c r="A170" s="90">
        <v>161</v>
      </c>
      <c r="B170" s="87"/>
      <c r="C170" s="87"/>
      <c r="D170" s="87"/>
      <c r="E170" s="87"/>
      <c r="F170" s="87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130"/>
      <c r="S170" s="130"/>
      <c r="T170" s="129"/>
      <c r="U170" s="129"/>
      <c r="V170" s="129"/>
      <c r="W170" s="129"/>
      <c r="X170" s="129"/>
      <c r="Y170" s="129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Y170" s="75" t="str">
        <f t="shared" si="15"/>
        <v/>
      </c>
      <c r="AZ170" s="75" t="str">
        <f t="shared" si="16"/>
        <v/>
      </c>
      <c r="BA170" s="75" t="str">
        <f t="shared" si="17"/>
        <v/>
      </c>
      <c r="BB170" s="75" t="str">
        <f t="shared" si="18"/>
        <v/>
      </c>
      <c r="BC170" s="75" t="str">
        <f t="shared" si="19"/>
        <v/>
      </c>
      <c r="DQ170" s="81"/>
    </row>
    <row r="171" spans="1:121" x14ac:dyDescent="0.2">
      <c r="A171" s="90">
        <v>162</v>
      </c>
      <c r="B171" s="87"/>
      <c r="C171" s="87"/>
      <c r="D171" s="87"/>
      <c r="E171" s="87"/>
      <c r="F171" s="87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130"/>
      <c r="S171" s="130"/>
      <c r="T171" s="129"/>
      <c r="U171" s="129"/>
      <c r="V171" s="129"/>
      <c r="W171" s="129"/>
      <c r="X171" s="129"/>
      <c r="Y171" s="129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Y171" s="75" t="str">
        <f t="shared" si="15"/>
        <v/>
      </c>
      <c r="AZ171" s="75" t="str">
        <f t="shared" si="16"/>
        <v/>
      </c>
      <c r="BA171" s="75" t="str">
        <f t="shared" si="17"/>
        <v/>
      </c>
      <c r="BB171" s="75" t="str">
        <f t="shared" si="18"/>
        <v/>
      </c>
      <c r="BC171" s="75" t="str">
        <f t="shared" si="19"/>
        <v/>
      </c>
      <c r="DQ171" s="81"/>
    </row>
    <row r="172" spans="1:121" x14ac:dyDescent="0.2">
      <c r="A172" s="90">
        <v>163</v>
      </c>
      <c r="B172" s="87"/>
      <c r="C172" s="87"/>
      <c r="D172" s="87"/>
      <c r="E172" s="87"/>
      <c r="F172" s="87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130"/>
      <c r="S172" s="130"/>
      <c r="T172" s="129"/>
      <c r="U172" s="129"/>
      <c r="V172" s="129"/>
      <c r="W172" s="129"/>
      <c r="X172" s="129"/>
      <c r="Y172" s="129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Y172" s="75" t="str">
        <f t="shared" si="15"/>
        <v/>
      </c>
      <c r="AZ172" s="75" t="str">
        <f t="shared" si="16"/>
        <v/>
      </c>
      <c r="BA172" s="75" t="str">
        <f t="shared" si="17"/>
        <v/>
      </c>
      <c r="BB172" s="75" t="str">
        <f t="shared" si="18"/>
        <v/>
      </c>
      <c r="BC172" s="75" t="str">
        <f t="shared" si="19"/>
        <v/>
      </c>
      <c r="DQ172" s="81"/>
    </row>
    <row r="173" spans="1:121" x14ac:dyDescent="0.2">
      <c r="A173" s="90">
        <v>164</v>
      </c>
      <c r="B173" s="87"/>
      <c r="C173" s="87"/>
      <c r="D173" s="87"/>
      <c r="E173" s="87"/>
      <c r="F173" s="87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130"/>
      <c r="S173" s="130"/>
      <c r="T173" s="129"/>
      <c r="U173" s="129"/>
      <c r="V173" s="129"/>
      <c r="W173" s="129"/>
      <c r="X173" s="129"/>
      <c r="Y173" s="129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Y173" s="75" t="str">
        <f t="shared" si="15"/>
        <v/>
      </c>
      <c r="AZ173" s="75" t="str">
        <f t="shared" si="16"/>
        <v/>
      </c>
      <c r="BA173" s="75" t="str">
        <f t="shared" si="17"/>
        <v/>
      </c>
      <c r="BB173" s="75" t="str">
        <f t="shared" si="18"/>
        <v/>
      </c>
      <c r="BC173" s="75" t="str">
        <f t="shared" si="19"/>
        <v/>
      </c>
      <c r="DQ173" s="81"/>
    </row>
    <row r="174" spans="1:121" x14ac:dyDescent="0.2">
      <c r="A174" s="90">
        <v>165</v>
      </c>
      <c r="B174" s="87"/>
      <c r="C174" s="87"/>
      <c r="D174" s="87"/>
      <c r="E174" s="87"/>
      <c r="F174" s="87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130"/>
      <c r="S174" s="130"/>
      <c r="T174" s="129"/>
      <c r="U174" s="129"/>
      <c r="V174" s="129"/>
      <c r="W174" s="129"/>
      <c r="X174" s="129"/>
      <c r="Y174" s="129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Y174" s="75" t="str">
        <f t="shared" si="15"/>
        <v/>
      </c>
      <c r="AZ174" s="75" t="str">
        <f t="shared" si="16"/>
        <v/>
      </c>
      <c r="BA174" s="75" t="str">
        <f t="shared" si="17"/>
        <v/>
      </c>
      <c r="BB174" s="75" t="str">
        <f t="shared" si="18"/>
        <v/>
      </c>
      <c r="BC174" s="75" t="str">
        <f t="shared" si="19"/>
        <v/>
      </c>
      <c r="DQ174" s="81"/>
    </row>
    <row r="175" spans="1:121" x14ac:dyDescent="0.2">
      <c r="A175" s="90">
        <v>166</v>
      </c>
      <c r="B175" s="87"/>
      <c r="C175" s="87"/>
      <c r="D175" s="87"/>
      <c r="E175" s="87"/>
      <c r="F175" s="87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130"/>
      <c r="S175" s="130"/>
      <c r="T175" s="129"/>
      <c r="U175" s="129"/>
      <c r="V175" s="129"/>
      <c r="W175" s="129"/>
      <c r="X175" s="129"/>
      <c r="Y175" s="129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Y175" s="75" t="str">
        <f t="shared" si="15"/>
        <v/>
      </c>
      <c r="AZ175" s="75" t="str">
        <f t="shared" si="16"/>
        <v/>
      </c>
      <c r="BA175" s="75" t="str">
        <f t="shared" si="17"/>
        <v/>
      </c>
      <c r="BB175" s="75" t="str">
        <f t="shared" si="18"/>
        <v/>
      </c>
      <c r="BC175" s="75" t="str">
        <f t="shared" si="19"/>
        <v/>
      </c>
      <c r="DQ175" s="81"/>
    </row>
    <row r="176" spans="1:121" x14ac:dyDescent="0.2">
      <c r="A176" s="90">
        <v>167</v>
      </c>
      <c r="B176" s="87"/>
      <c r="C176" s="87"/>
      <c r="D176" s="87"/>
      <c r="E176" s="87"/>
      <c r="F176" s="87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130"/>
      <c r="S176" s="130"/>
      <c r="T176" s="129"/>
      <c r="U176" s="129"/>
      <c r="V176" s="129"/>
      <c r="W176" s="129"/>
      <c r="X176" s="129"/>
      <c r="Y176" s="129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Y176" s="75" t="str">
        <f t="shared" si="15"/>
        <v/>
      </c>
      <c r="AZ176" s="75" t="str">
        <f t="shared" si="16"/>
        <v/>
      </c>
      <c r="BA176" s="75" t="str">
        <f t="shared" si="17"/>
        <v/>
      </c>
      <c r="BB176" s="75" t="str">
        <f t="shared" si="18"/>
        <v/>
      </c>
      <c r="BC176" s="75" t="str">
        <f t="shared" si="19"/>
        <v/>
      </c>
      <c r="DQ176" s="81"/>
    </row>
    <row r="177" spans="1:121" x14ac:dyDescent="0.2">
      <c r="A177" s="90">
        <v>168</v>
      </c>
      <c r="B177" s="87"/>
      <c r="C177" s="87"/>
      <c r="D177" s="87"/>
      <c r="E177" s="87"/>
      <c r="F177" s="87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130"/>
      <c r="S177" s="130"/>
      <c r="T177" s="129"/>
      <c r="U177" s="129"/>
      <c r="V177" s="129"/>
      <c r="W177" s="129"/>
      <c r="X177" s="129"/>
      <c r="Y177" s="129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Y177" s="75" t="str">
        <f t="shared" si="15"/>
        <v/>
      </c>
      <c r="AZ177" s="75" t="str">
        <f t="shared" si="16"/>
        <v/>
      </c>
      <c r="BA177" s="75" t="str">
        <f t="shared" si="17"/>
        <v/>
      </c>
      <c r="BB177" s="75" t="str">
        <f t="shared" si="18"/>
        <v/>
      </c>
      <c r="BC177" s="75" t="str">
        <f t="shared" si="19"/>
        <v/>
      </c>
      <c r="DQ177" s="81"/>
    </row>
    <row r="178" spans="1:121" x14ac:dyDescent="0.2">
      <c r="A178" s="90">
        <v>169</v>
      </c>
      <c r="B178" s="87"/>
      <c r="C178" s="87"/>
      <c r="D178" s="87"/>
      <c r="E178" s="87"/>
      <c r="F178" s="87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130"/>
      <c r="S178" s="130"/>
      <c r="T178" s="129"/>
      <c r="U178" s="129"/>
      <c r="V178" s="129"/>
      <c r="W178" s="129"/>
      <c r="X178" s="129"/>
      <c r="Y178" s="129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Y178" s="75" t="str">
        <f t="shared" si="15"/>
        <v/>
      </c>
      <c r="AZ178" s="75" t="str">
        <f t="shared" si="16"/>
        <v/>
      </c>
      <c r="BA178" s="75" t="str">
        <f t="shared" si="17"/>
        <v/>
      </c>
      <c r="BB178" s="75" t="str">
        <f t="shared" si="18"/>
        <v/>
      </c>
      <c r="BC178" s="75" t="str">
        <f t="shared" si="19"/>
        <v/>
      </c>
      <c r="DQ178" s="81"/>
    </row>
    <row r="179" spans="1:121" x14ac:dyDescent="0.2">
      <c r="A179" s="90">
        <v>170</v>
      </c>
      <c r="B179" s="87"/>
      <c r="C179" s="87"/>
      <c r="D179" s="87"/>
      <c r="E179" s="87"/>
      <c r="F179" s="87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130"/>
      <c r="S179" s="130"/>
      <c r="T179" s="129"/>
      <c r="U179" s="129"/>
      <c r="V179" s="129"/>
      <c r="W179" s="129"/>
      <c r="X179" s="129"/>
      <c r="Y179" s="129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Y179" s="75" t="str">
        <f t="shared" si="15"/>
        <v/>
      </c>
      <c r="AZ179" s="75" t="str">
        <f t="shared" si="16"/>
        <v/>
      </c>
      <c r="BA179" s="75" t="str">
        <f t="shared" si="17"/>
        <v/>
      </c>
      <c r="BB179" s="75" t="str">
        <f t="shared" si="18"/>
        <v/>
      </c>
      <c r="BC179" s="75" t="str">
        <f t="shared" si="19"/>
        <v/>
      </c>
      <c r="DQ179" s="81"/>
    </row>
    <row r="180" spans="1:121" x14ac:dyDescent="0.2">
      <c r="A180" s="90">
        <v>171</v>
      </c>
      <c r="B180" s="87"/>
      <c r="C180" s="87"/>
      <c r="D180" s="87"/>
      <c r="E180" s="87"/>
      <c r="F180" s="87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130"/>
      <c r="S180" s="130"/>
      <c r="T180" s="129"/>
      <c r="U180" s="129"/>
      <c r="V180" s="129"/>
      <c r="W180" s="129"/>
      <c r="X180" s="129"/>
      <c r="Y180" s="129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Y180" s="75" t="str">
        <f t="shared" si="15"/>
        <v/>
      </c>
      <c r="AZ180" s="75" t="str">
        <f t="shared" si="16"/>
        <v/>
      </c>
      <c r="BA180" s="75" t="str">
        <f t="shared" si="17"/>
        <v/>
      </c>
      <c r="BB180" s="75" t="str">
        <f t="shared" si="18"/>
        <v/>
      </c>
      <c r="BC180" s="75" t="str">
        <f t="shared" si="19"/>
        <v/>
      </c>
      <c r="DQ180" s="81"/>
    </row>
    <row r="181" spans="1:121" x14ac:dyDescent="0.2">
      <c r="A181" s="90">
        <v>172</v>
      </c>
      <c r="B181" s="87"/>
      <c r="C181" s="87"/>
      <c r="D181" s="87"/>
      <c r="E181" s="87"/>
      <c r="F181" s="87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130"/>
      <c r="S181" s="130"/>
      <c r="T181" s="129"/>
      <c r="U181" s="129"/>
      <c r="V181" s="129"/>
      <c r="W181" s="129"/>
      <c r="X181" s="129"/>
      <c r="Y181" s="129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Y181" s="75" t="str">
        <f t="shared" si="15"/>
        <v/>
      </c>
      <c r="AZ181" s="75" t="str">
        <f t="shared" si="16"/>
        <v/>
      </c>
      <c r="BA181" s="75" t="str">
        <f t="shared" si="17"/>
        <v/>
      </c>
      <c r="BB181" s="75" t="str">
        <f t="shared" si="18"/>
        <v/>
      </c>
      <c r="BC181" s="75" t="str">
        <f t="shared" si="19"/>
        <v/>
      </c>
      <c r="DQ181" s="81"/>
    </row>
    <row r="182" spans="1:121" x14ac:dyDescent="0.2">
      <c r="A182" s="90">
        <v>173</v>
      </c>
      <c r="B182" s="87"/>
      <c r="C182" s="87"/>
      <c r="D182" s="87"/>
      <c r="E182" s="87"/>
      <c r="F182" s="87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130"/>
      <c r="S182" s="130"/>
      <c r="T182" s="129"/>
      <c r="U182" s="129"/>
      <c r="V182" s="129"/>
      <c r="W182" s="129"/>
      <c r="X182" s="129"/>
      <c r="Y182" s="129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Y182" s="75" t="str">
        <f t="shared" si="15"/>
        <v/>
      </c>
      <c r="AZ182" s="75" t="str">
        <f t="shared" si="16"/>
        <v/>
      </c>
      <c r="BA182" s="75" t="str">
        <f t="shared" si="17"/>
        <v/>
      </c>
      <c r="BB182" s="75" t="str">
        <f t="shared" si="18"/>
        <v/>
      </c>
      <c r="BC182" s="75" t="str">
        <f t="shared" si="19"/>
        <v/>
      </c>
      <c r="DQ182" s="81"/>
    </row>
    <row r="183" spans="1:121" x14ac:dyDescent="0.2">
      <c r="A183" s="90">
        <v>174</v>
      </c>
      <c r="B183" s="87"/>
      <c r="C183" s="87"/>
      <c r="D183" s="87"/>
      <c r="E183" s="87"/>
      <c r="F183" s="87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130"/>
      <c r="S183" s="130"/>
      <c r="T183" s="129"/>
      <c r="U183" s="129"/>
      <c r="V183" s="129"/>
      <c r="W183" s="129"/>
      <c r="X183" s="129"/>
      <c r="Y183" s="129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Y183" s="75" t="str">
        <f t="shared" si="15"/>
        <v/>
      </c>
      <c r="AZ183" s="75" t="str">
        <f t="shared" si="16"/>
        <v/>
      </c>
      <c r="BA183" s="75" t="str">
        <f t="shared" si="17"/>
        <v/>
      </c>
      <c r="BB183" s="75" t="str">
        <f t="shared" si="18"/>
        <v/>
      </c>
      <c r="BC183" s="75" t="str">
        <f t="shared" si="19"/>
        <v/>
      </c>
      <c r="DQ183" s="81"/>
    </row>
    <row r="184" spans="1:121" x14ac:dyDescent="0.2">
      <c r="A184" s="90">
        <v>175</v>
      </c>
      <c r="B184" s="87"/>
      <c r="C184" s="87"/>
      <c r="D184" s="87"/>
      <c r="E184" s="87"/>
      <c r="F184" s="87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130"/>
      <c r="S184" s="130"/>
      <c r="T184" s="129"/>
      <c r="U184" s="129"/>
      <c r="V184" s="129"/>
      <c r="W184" s="129"/>
      <c r="X184" s="129"/>
      <c r="Y184" s="129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Y184" s="75" t="str">
        <f t="shared" si="15"/>
        <v/>
      </c>
      <c r="AZ184" s="75" t="str">
        <f t="shared" si="16"/>
        <v/>
      </c>
      <c r="BA184" s="75" t="str">
        <f t="shared" si="17"/>
        <v/>
      </c>
      <c r="BB184" s="75" t="str">
        <f t="shared" si="18"/>
        <v/>
      </c>
      <c r="BC184" s="75" t="str">
        <f t="shared" si="19"/>
        <v/>
      </c>
      <c r="DQ184" s="81"/>
    </row>
    <row r="185" spans="1:121" x14ac:dyDescent="0.2">
      <c r="A185" s="90">
        <v>176</v>
      </c>
      <c r="B185" s="87"/>
      <c r="C185" s="87"/>
      <c r="D185" s="87"/>
      <c r="E185" s="87"/>
      <c r="F185" s="87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130"/>
      <c r="S185" s="130"/>
      <c r="T185" s="129"/>
      <c r="U185" s="129"/>
      <c r="V185" s="129"/>
      <c r="W185" s="129"/>
      <c r="X185" s="129"/>
      <c r="Y185" s="129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Y185" s="75" t="str">
        <f t="shared" si="15"/>
        <v/>
      </c>
      <c r="AZ185" s="75" t="str">
        <f t="shared" si="16"/>
        <v/>
      </c>
      <c r="BA185" s="75" t="str">
        <f t="shared" si="17"/>
        <v/>
      </c>
      <c r="BB185" s="75" t="str">
        <f t="shared" si="18"/>
        <v/>
      </c>
      <c r="BC185" s="75" t="str">
        <f t="shared" si="19"/>
        <v/>
      </c>
      <c r="DQ185" s="81"/>
    </row>
    <row r="186" spans="1:121" x14ac:dyDescent="0.2">
      <c r="A186" s="90">
        <v>177</v>
      </c>
      <c r="B186" s="87"/>
      <c r="C186" s="87"/>
      <c r="D186" s="87"/>
      <c r="E186" s="87"/>
      <c r="F186" s="87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130"/>
      <c r="S186" s="130"/>
      <c r="T186" s="129"/>
      <c r="U186" s="129"/>
      <c r="V186" s="129"/>
      <c r="W186" s="129"/>
      <c r="X186" s="129"/>
      <c r="Y186" s="129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Y186" s="75" t="str">
        <f t="shared" si="15"/>
        <v/>
      </c>
      <c r="AZ186" s="75" t="str">
        <f t="shared" si="16"/>
        <v/>
      </c>
      <c r="BA186" s="75" t="str">
        <f t="shared" si="17"/>
        <v/>
      </c>
      <c r="BB186" s="75" t="str">
        <f t="shared" si="18"/>
        <v/>
      </c>
      <c r="BC186" s="75" t="str">
        <f t="shared" si="19"/>
        <v/>
      </c>
      <c r="DQ186" s="81"/>
    </row>
    <row r="187" spans="1:121" x14ac:dyDescent="0.2">
      <c r="A187" s="90">
        <v>178</v>
      </c>
      <c r="B187" s="87"/>
      <c r="C187" s="87"/>
      <c r="D187" s="87"/>
      <c r="E187" s="87"/>
      <c r="F187" s="87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130"/>
      <c r="S187" s="130"/>
      <c r="T187" s="129"/>
      <c r="U187" s="129"/>
      <c r="V187" s="129"/>
      <c r="W187" s="129"/>
      <c r="X187" s="129"/>
      <c r="Y187" s="129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Y187" s="75" t="str">
        <f t="shared" si="15"/>
        <v/>
      </c>
      <c r="AZ187" s="75" t="str">
        <f t="shared" si="16"/>
        <v/>
      </c>
      <c r="BA187" s="75" t="str">
        <f t="shared" si="17"/>
        <v/>
      </c>
      <c r="BB187" s="75" t="str">
        <f t="shared" si="18"/>
        <v/>
      </c>
      <c r="BC187" s="75" t="str">
        <f t="shared" si="19"/>
        <v/>
      </c>
      <c r="DQ187" s="81"/>
    </row>
    <row r="188" spans="1:121" x14ac:dyDescent="0.2">
      <c r="A188" s="90">
        <v>179</v>
      </c>
      <c r="B188" s="87"/>
      <c r="C188" s="87"/>
      <c r="D188" s="87"/>
      <c r="E188" s="87"/>
      <c r="F188" s="87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130"/>
      <c r="S188" s="130"/>
      <c r="T188" s="129"/>
      <c r="U188" s="129"/>
      <c r="V188" s="129"/>
      <c r="W188" s="129"/>
      <c r="X188" s="129"/>
      <c r="Y188" s="129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Y188" s="75" t="str">
        <f t="shared" si="15"/>
        <v/>
      </c>
      <c r="AZ188" s="75" t="str">
        <f t="shared" si="16"/>
        <v/>
      </c>
      <c r="BA188" s="75" t="str">
        <f t="shared" si="17"/>
        <v/>
      </c>
      <c r="BB188" s="75" t="str">
        <f t="shared" si="18"/>
        <v/>
      </c>
      <c r="BC188" s="75" t="str">
        <f t="shared" si="19"/>
        <v/>
      </c>
      <c r="DQ188" s="81"/>
    </row>
    <row r="189" spans="1:121" x14ac:dyDescent="0.2">
      <c r="A189" s="90">
        <v>180</v>
      </c>
      <c r="B189" s="87"/>
      <c r="C189" s="87"/>
      <c r="D189" s="87"/>
      <c r="E189" s="87"/>
      <c r="F189" s="87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130"/>
      <c r="S189" s="130"/>
      <c r="T189" s="129"/>
      <c r="U189" s="129"/>
      <c r="V189" s="129"/>
      <c r="W189" s="129"/>
      <c r="X189" s="129"/>
      <c r="Y189" s="129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Y189" s="75" t="str">
        <f t="shared" si="15"/>
        <v/>
      </c>
      <c r="AZ189" s="75" t="str">
        <f t="shared" si="16"/>
        <v/>
      </c>
      <c r="BA189" s="75" t="str">
        <f t="shared" si="17"/>
        <v/>
      </c>
      <c r="BB189" s="75" t="str">
        <f t="shared" si="18"/>
        <v/>
      </c>
      <c r="BC189" s="75" t="str">
        <f t="shared" si="19"/>
        <v/>
      </c>
      <c r="DQ189" s="81"/>
    </row>
    <row r="190" spans="1:121" x14ac:dyDescent="0.2">
      <c r="A190" s="90">
        <v>181</v>
      </c>
      <c r="B190" s="87"/>
      <c r="C190" s="87"/>
      <c r="D190" s="87"/>
      <c r="E190" s="87"/>
      <c r="F190" s="87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130"/>
      <c r="S190" s="130"/>
      <c r="T190" s="129"/>
      <c r="U190" s="129"/>
      <c r="V190" s="129"/>
      <c r="W190" s="129"/>
      <c r="X190" s="129"/>
      <c r="Y190" s="129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Y190" s="75" t="str">
        <f t="shared" si="15"/>
        <v/>
      </c>
      <c r="AZ190" s="75" t="str">
        <f t="shared" si="16"/>
        <v/>
      </c>
      <c r="BA190" s="75" t="str">
        <f t="shared" si="17"/>
        <v/>
      </c>
      <c r="BB190" s="75" t="str">
        <f t="shared" si="18"/>
        <v/>
      </c>
      <c r="BC190" s="75" t="str">
        <f t="shared" si="19"/>
        <v/>
      </c>
      <c r="DQ190" s="81"/>
    </row>
    <row r="191" spans="1:121" x14ac:dyDescent="0.2">
      <c r="A191" s="90">
        <v>182</v>
      </c>
      <c r="B191" s="87"/>
      <c r="C191" s="87"/>
      <c r="D191" s="87"/>
      <c r="E191" s="87"/>
      <c r="F191" s="87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130"/>
      <c r="S191" s="130"/>
      <c r="T191" s="129"/>
      <c r="U191" s="129"/>
      <c r="V191" s="129"/>
      <c r="W191" s="129"/>
      <c r="X191" s="129"/>
      <c r="Y191" s="129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Y191" s="75" t="str">
        <f t="shared" si="15"/>
        <v/>
      </c>
      <c r="AZ191" s="75" t="str">
        <f t="shared" si="16"/>
        <v/>
      </c>
      <c r="BA191" s="75" t="str">
        <f t="shared" si="17"/>
        <v/>
      </c>
      <c r="BB191" s="75" t="str">
        <f t="shared" si="18"/>
        <v/>
      </c>
      <c r="BC191" s="75" t="str">
        <f t="shared" si="19"/>
        <v/>
      </c>
      <c r="DQ191" s="81"/>
    </row>
    <row r="192" spans="1:121" x14ac:dyDescent="0.2">
      <c r="A192" s="90">
        <v>183</v>
      </c>
      <c r="B192" s="87"/>
      <c r="C192" s="87"/>
      <c r="D192" s="87"/>
      <c r="E192" s="87"/>
      <c r="F192" s="87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130"/>
      <c r="S192" s="130"/>
      <c r="T192" s="129"/>
      <c r="U192" s="129"/>
      <c r="V192" s="129"/>
      <c r="W192" s="129"/>
      <c r="X192" s="129"/>
      <c r="Y192" s="129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Y192" s="75" t="str">
        <f t="shared" si="15"/>
        <v/>
      </c>
      <c r="AZ192" s="75" t="str">
        <f t="shared" si="16"/>
        <v/>
      </c>
      <c r="BA192" s="75" t="str">
        <f t="shared" si="17"/>
        <v/>
      </c>
      <c r="BB192" s="75" t="str">
        <f t="shared" si="18"/>
        <v/>
      </c>
      <c r="BC192" s="75" t="str">
        <f t="shared" si="19"/>
        <v/>
      </c>
      <c r="DQ192" s="81"/>
    </row>
    <row r="193" spans="1:121" x14ac:dyDescent="0.2">
      <c r="A193" s="90">
        <v>184</v>
      </c>
      <c r="B193" s="87"/>
      <c r="C193" s="87"/>
      <c r="D193" s="87"/>
      <c r="E193" s="87"/>
      <c r="F193" s="87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130"/>
      <c r="S193" s="130"/>
      <c r="T193" s="129"/>
      <c r="U193" s="129"/>
      <c r="V193" s="129"/>
      <c r="W193" s="129"/>
      <c r="X193" s="129"/>
      <c r="Y193" s="129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Y193" s="75" t="str">
        <f t="shared" si="15"/>
        <v/>
      </c>
      <c r="AZ193" s="75" t="str">
        <f t="shared" si="16"/>
        <v/>
      </c>
      <c r="BA193" s="75" t="str">
        <f t="shared" si="17"/>
        <v/>
      </c>
      <c r="BB193" s="75" t="str">
        <f t="shared" si="18"/>
        <v/>
      </c>
      <c r="BC193" s="75" t="str">
        <f t="shared" si="19"/>
        <v/>
      </c>
      <c r="DQ193" s="81"/>
    </row>
    <row r="194" spans="1:121" x14ac:dyDescent="0.2">
      <c r="A194" s="90">
        <v>185</v>
      </c>
      <c r="B194" s="87"/>
      <c r="C194" s="87"/>
      <c r="D194" s="87"/>
      <c r="E194" s="87"/>
      <c r="F194" s="87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130"/>
      <c r="S194" s="130"/>
      <c r="T194" s="129"/>
      <c r="U194" s="129"/>
      <c r="V194" s="129"/>
      <c r="W194" s="129"/>
      <c r="X194" s="129"/>
      <c r="Y194" s="129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Y194" s="75" t="str">
        <f t="shared" si="15"/>
        <v/>
      </c>
      <c r="AZ194" s="75" t="str">
        <f t="shared" si="16"/>
        <v/>
      </c>
      <c r="BA194" s="75" t="str">
        <f t="shared" si="17"/>
        <v/>
      </c>
      <c r="BB194" s="75" t="str">
        <f t="shared" si="18"/>
        <v/>
      </c>
      <c r="BC194" s="75" t="str">
        <f t="shared" si="19"/>
        <v/>
      </c>
      <c r="DQ194" s="81"/>
    </row>
    <row r="195" spans="1:121" x14ac:dyDescent="0.2">
      <c r="A195" s="90">
        <v>186</v>
      </c>
      <c r="B195" s="87"/>
      <c r="C195" s="87"/>
      <c r="D195" s="87"/>
      <c r="E195" s="87"/>
      <c r="F195" s="87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130"/>
      <c r="S195" s="130"/>
      <c r="T195" s="129"/>
      <c r="U195" s="129"/>
      <c r="V195" s="129"/>
      <c r="W195" s="129"/>
      <c r="X195" s="129"/>
      <c r="Y195" s="129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Y195" s="75" t="str">
        <f t="shared" si="15"/>
        <v/>
      </c>
      <c r="AZ195" s="75" t="str">
        <f t="shared" si="16"/>
        <v/>
      </c>
      <c r="BA195" s="75" t="str">
        <f t="shared" si="17"/>
        <v/>
      </c>
      <c r="BB195" s="75" t="str">
        <f t="shared" si="18"/>
        <v/>
      </c>
      <c r="BC195" s="75" t="str">
        <f t="shared" si="19"/>
        <v/>
      </c>
      <c r="DQ195" s="81"/>
    </row>
    <row r="196" spans="1:121" x14ac:dyDescent="0.2">
      <c r="A196" s="90">
        <v>187</v>
      </c>
      <c r="B196" s="87"/>
      <c r="C196" s="87"/>
      <c r="D196" s="87"/>
      <c r="E196" s="87"/>
      <c r="F196" s="87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130"/>
      <c r="S196" s="130"/>
      <c r="T196" s="129"/>
      <c r="U196" s="129"/>
      <c r="V196" s="129"/>
      <c r="W196" s="129"/>
      <c r="X196" s="129"/>
      <c r="Y196" s="129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Y196" s="75" t="str">
        <f t="shared" si="15"/>
        <v/>
      </c>
      <c r="AZ196" s="75" t="str">
        <f t="shared" si="16"/>
        <v/>
      </c>
      <c r="BA196" s="75" t="str">
        <f t="shared" si="17"/>
        <v/>
      </c>
      <c r="BB196" s="75" t="str">
        <f t="shared" si="18"/>
        <v/>
      </c>
      <c r="BC196" s="75" t="str">
        <f t="shared" si="19"/>
        <v/>
      </c>
      <c r="DQ196" s="81"/>
    </row>
    <row r="197" spans="1:121" x14ac:dyDescent="0.2">
      <c r="A197" s="90">
        <v>188</v>
      </c>
      <c r="B197" s="87"/>
      <c r="C197" s="87"/>
      <c r="D197" s="87"/>
      <c r="E197" s="87"/>
      <c r="F197" s="87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130"/>
      <c r="S197" s="130"/>
      <c r="T197" s="129"/>
      <c r="U197" s="129"/>
      <c r="V197" s="129"/>
      <c r="W197" s="129"/>
      <c r="X197" s="129"/>
      <c r="Y197" s="129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Y197" s="75" t="str">
        <f t="shared" si="15"/>
        <v/>
      </c>
      <c r="AZ197" s="75" t="str">
        <f t="shared" si="16"/>
        <v/>
      </c>
      <c r="BA197" s="75" t="str">
        <f t="shared" si="17"/>
        <v/>
      </c>
      <c r="BB197" s="75" t="str">
        <f t="shared" si="18"/>
        <v/>
      </c>
      <c r="BC197" s="75" t="str">
        <f t="shared" si="19"/>
        <v/>
      </c>
      <c r="DQ197" s="81"/>
    </row>
    <row r="198" spans="1:121" x14ac:dyDescent="0.2">
      <c r="A198" s="90">
        <v>189</v>
      </c>
      <c r="B198" s="87"/>
      <c r="C198" s="87"/>
      <c r="D198" s="87"/>
      <c r="E198" s="87"/>
      <c r="F198" s="87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130"/>
      <c r="S198" s="130"/>
      <c r="T198" s="129"/>
      <c r="U198" s="129"/>
      <c r="V198" s="129"/>
      <c r="W198" s="129"/>
      <c r="X198" s="129"/>
      <c r="Y198" s="129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Y198" s="75" t="str">
        <f t="shared" si="15"/>
        <v/>
      </c>
      <c r="AZ198" s="75" t="str">
        <f t="shared" si="16"/>
        <v/>
      </c>
      <c r="BA198" s="75" t="str">
        <f t="shared" si="17"/>
        <v/>
      </c>
      <c r="BB198" s="75" t="str">
        <f t="shared" si="18"/>
        <v/>
      </c>
      <c r="BC198" s="75" t="str">
        <f t="shared" si="19"/>
        <v/>
      </c>
      <c r="DQ198" s="81"/>
    </row>
    <row r="199" spans="1:121" x14ac:dyDescent="0.2">
      <c r="A199" s="90">
        <v>190</v>
      </c>
      <c r="B199" s="87"/>
      <c r="C199" s="87"/>
      <c r="D199" s="87"/>
      <c r="E199" s="87"/>
      <c r="F199" s="87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130"/>
      <c r="S199" s="130"/>
      <c r="T199" s="129"/>
      <c r="U199" s="129"/>
      <c r="V199" s="129"/>
      <c r="W199" s="129"/>
      <c r="X199" s="129"/>
      <c r="Y199" s="129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Y199" s="75" t="str">
        <f t="shared" si="15"/>
        <v/>
      </c>
      <c r="AZ199" s="75" t="str">
        <f t="shared" si="16"/>
        <v/>
      </c>
      <c r="BA199" s="75" t="str">
        <f t="shared" si="17"/>
        <v/>
      </c>
      <c r="BB199" s="75" t="str">
        <f t="shared" si="18"/>
        <v/>
      </c>
      <c r="BC199" s="75" t="str">
        <f t="shared" si="19"/>
        <v/>
      </c>
      <c r="DQ199" s="81"/>
    </row>
    <row r="200" spans="1:121" x14ac:dyDescent="0.2">
      <c r="A200" s="90">
        <v>191</v>
      </c>
      <c r="B200" s="87"/>
      <c r="C200" s="87"/>
      <c r="D200" s="87"/>
      <c r="E200" s="87"/>
      <c r="F200" s="87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130"/>
      <c r="S200" s="130"/>
      <c r="T200" s="129"/>
      <c r="U200" s="129"/>
      <c r="V200" s="129"/>
      <c r="W200" s="129"/>
      <c r="X200" s="129"/>
      <c r="Y200" s="129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Y200" s="75" t="str">
        <f t="shared" si="15"/>
        <v/>
      </c>
      <c r="AZ200" s="75" t="str">
        <f t="shared" si="16"/>
        <v/>
      </c>
      <c r="BA200" s="75" t="str">
        <f t="shared" si="17"/>
        <v/>
      </c>
      <c r="BB200" s="75" t="str">
        <f t="shared" si="18"/>
        <v/>
      </c>
      <c r="BC200" s="75" t="str">
        <f t="shared" si="19"/>
        <v/>
      </c>
      <c r="DQ200" s="81"/>
    </row>
    <row r="201" spans="1:121" x14ac:dyDescent="0.2">
      <c r="A201" s="90">
        <v>192</v>
      </c>
      <c r="B201" s="87"/>
      <c r="C201" s="87"/>
      <c r="D201" s="87"/>
      <c r="E201" s="87"/>
      <c r="F201" s="87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130"/>
      <c r="S201" s="130"/>
      <c r="T201" s="129"/>
      <c r="U201" s="129"/>
      <c r="V201" s="129"/>
      <c r="W201" s="129"/>
      <c r="X201" s="129"/>
      <c r="Y201" s="129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Y201" s="75" t="str">
        <f t="shared" si="15"/>
        <v/>
      </c>
      <c r="AZ201" s="75" t="str">
        <f t="shared" si="16"/>
        <v/>
      </c>
      <c r="BA201" s="75" t="str">
        <f t="shared" si="17"/>
        <v/>
      </c>
      <c r="BB201" s="75" t="str">
        <f t="shared" si="18"/>
        <v/>
      </c>
      <c r="BC201" s="75" t="str">
        <f t="shared" si="19"/>
        <v/>
      </c>
      <c r="DQ201" s="81"/>
    </row>
    <row r="202" spans="1:121" x14ac:dyDescent="0.2">
      <c r="A202" s="90">
        <v>193</v>
      </c>
      <c r="B202" s="87"/>
      <c r="C202" s="87"/>
      <c r="D202" s="87"/>
      <c r="E202" s="87"/>
      <c r="F202" s="87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130"/>
      <c r="S202" s="130"/>
      <c r="T202" s="129"/>
      <c r="U202" s="129"/>
      <c r="V202" s="129"/>
      <c r="W202" s="129"/>
      <c r="X202" s="129"/>
      <c r="Y202" s="129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Y202" s="75" t="str">
        <f t="shared" si="15"/>
        <v/>
      </c>
      <c r="AZ202" s="75" t="str">
        <f t="shared" si="16"/>
        <v/>
      </c>
      <c r="BA202" s="75" t="str">
        <f t="shared" si="17"/>
        <v/>
      </c>
      <c r="BB202" s="75" t="str">
        <f t="shared" si="18"/>
        <v/>
      </c>
      <c r="BC202" s="75" t="str">
        <f t="shared" si="19"/>
        <v/>
      </c>
      <c r="DQ202" s="81"/>
    </row>
    <row r="203" spans="1:121" x14ac:dyDescent="0.2">
      <c r="A203" s="90">
        <v>194</v>
      </c>
      <c r="B203" s="87"/>
      <c r="C203" s="87"/>
      <c r="D203" s="87"/>
      <c r="E203" s="87"/>
      <c r="F203" s="87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130"/>
      <c r="S203" s="130"/>
      <c r="T203" s="129"/>
      <c r="U203" s="129"/>
      <c r="V203" s="129"/>
      <c r="W203" s="129"/>
      <c r="X203" s="129"/>
      <c r="Y203" s="129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Y203" s="75" t="str">
        <f t="shared" ref="AY203:AY266" si="20">IF(B203="","",_xlfn.RANK.AVG(B203,$B$10:$B$1009,1))</f>
        <v/>
      </c>
      <c r="AZ203" s="75" t="str">
        <f t="shared" ref="AZ203:AZ266" si="21">IF(C203="","",_xlfn.RANK.AVG(C203,$C$10:$C$1009,1))</f>
        <v/>
      </c>
      <c r="BA203" s="75" t="str">
        <f t="shared" ref="BA203:BA266" si="22">IF(D203="","",_xlfn.RANK.AVG(D203,$D$10:$D$1009,1))</f>
        <v/>
      </c>
      <c r="BB203" s="75" t="str">
        <f t="shared" ref="BB203:BB266" si="23">IF(E203="","",_xlfn.RANK.AVG(E203,$E$10:$E$1009,1))</f>
        <v/>
      </c>
      <c r="BC203" s="75" t="str">
        <f t="shared" ref="BC203:BC266" si="24">IF(F203="","",_xlfn.RANK.AVG(F203,$F$10:$F$1009,1))</f>
        <v/>
      </c>
      <c r="DQ203" s="81"/>
    </row>
    <row r="204" spans="1:121" x14ac:dyDescent="0.2">
      <c r="A204" s="90">
        <v>195</v>
      </c>
      <c r="B204" s="87"/>
      <c r="C204" s="87"/>
      <c r="D204" s="87"/>
      <c r="E204" s="87"/>
      <c r="F204" s="87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130"/>
      <c r="S204" s="130"/>
      <c r="T204" s="129"/>
      <c r="U204" s="129"/>
      <c r="V204" s="129"/>
      <c r="W204" s="129"/>
      <c r="X204" s="129"/>
      <c r="Y204" s="129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Y204" s="75" t="str">
        <f t="shared" si="20"/>
        <v/>
      </c>
      <c r="AZ204" s="75" t="str">
        <f t="shared" si="21"/>
        <v/>
      </c>
      <c r="BA204" s="75" t="str">
        <f t="shared" si="22"/>
        <v/>
      </c>
      <c r="BB204" s="75" t="str">
        <f t="shared" si="23"/>
        <v/>
      </c>
      <c r="BC204" s="75" t="str">
        <f t="shared" si="24"/>
        <v/>
      </c>
      <c r="DQ204" s="81"/>
    </row>
    <row r="205" spans="1:121" x14ac:dyDescent="0.2">
      <c r="A205" s="90">
        <v>196</v>
      </c>
      <c r="B205" s="87"/>
      <c r="C205" s="87"/>
      <c r="D205" s="87"/>
      <c r="E205" s="87"/>
      <c r="F205" s="87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130"/>
      <c r="S205" s="130"/>
      <c r="T205" s="129"/>
      <c r="U205" s="129"/>
      <c r="V205" s="129"/>
      <c r="W205" s="129"/>
      <c r="X205" s="129"/>
      <c r="Y205" s="129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Y205" s="75" t="str">
        <f t="shared" si="20"/>
        <v/>
      </c>
      <c r="AZ205" s="75" t="str">
        <f t="shared" si="21"/>
        <v/>
      </c>
      <c r="BA205" s="75" t="str">
        <f t="shared" si="22"/>
        <v/>
      </c>
      <c r="BB205" s="75" t="str">
        <f t="shared" si="23"/>
        <v/>
      </c>
      <c r="BC205" s="75" t="str">
        <f t="shared" si="24"/>
        <v/>
      </c>
      <c r="DQ205" s="81"/>
    </row>
    <row r="206" spans="1:121" x14ac:dyDescent="0.2">
      <c r="A206" s="90">
        <v>197</v>
      </c>
      <c r="B206" s="87"/>
      <c r="C206" s="87"/>
      <c r="D206" s="87"/>
      <c r="E206" s="87"/>
      <c r="F206" s="87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130"/>
      <c r="S206" s="130"/>
      <c r="T206" s="129"/>
      <c r="U206" s="129"/>
      <c r="V206" s="129"/>
      <c r="W206" s="129"/>
      <c r="X206" s="129"/>
      <c r="Y206" s="129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Y206" s="75" t="str">
        <f t="shared" si="20"/>
        <v/>
      </c>
      <c r="AZ206" s="75" t="str">
        <f t="shared" si="21"/>
        <v/>
      </c>
      <c r="BA206" s="75" t="str">
        <f t="shared" si="22"/>
        <v/>
      </c>
      <c r="BB206" s="75" t="str">
        <f t="shared" si="23"/>
        <v/>
      </c>
      <c r="BC206" s="75" t="str">
        <f t="shared" si="24"/>
        <v/>
      </c>
      <c r="DQ206" s="81"/>
    </row>
    <row r="207" spans="1:121" x14ac:dyDescent="0.2">
      <c r="A207" s="90">
        <v>198</v>
      </c>
      <c r="B207" s="87"/>
      <c r="C207" s="87"/>
      <c r="D207" s="87"/>
      <c r="E207" s="87"/>
      <c r="F207" s="87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130"/>
      <c r="S207" s="130"/>
      <c r="T207" s="129"/>
      <c r="U207" s="129"/>
      <c r="V207" s="129"/>
      <c r="W207" s="129"/>
      <c r="X207" s="129"/>
      <c r="Y207" s="129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Y207" s="75" t="str">
        <f t="shared" si="20"/>
        <v/>
      </c>
      <c r="AZ207" s="75" t="str">
        <f t="shared" si="21"/>
        <v/>
      </c>
      <c r="BA207" s="75" t="str">
        <f t="shared" si="22"/>
        <v/>
      </c>
      <c r="BB207" s="75" t="str">
        <f t="shared" si="23"/>
        <v/>
      </c>
      <c r="BC207" s="75" t="str">
        <f t="shared" si="24"/>
        <v/>
      </c>
      <c r="DQ207" s="81"/>
    </row>
    <row r="208" spans="1:121" x14ac:dyDescent="0.2">
      <c r="A208" s="90">
        <v>199</v>
      </c>
      <c r="B208" s="87"/>
      <c r="C208" s="87"/>
      <c r="D208" s="87"/>
      <c r="E208" s="87"/>
      <c r="F208" s="87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130"/>
      <c r="S208" s="130"/>
      <c r="T208" s="129"/>
      <c r="U208" s="129"/>
      <c r="V208" s="129"/>
      <c r="W208" s="129"/>
      <c r="X208" s="129"/>
      <c r="Y208" s="129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Y208" s="75" t="str">
        <f t="shared" si="20"/>
        <v/>
      </c>
      <c r="AZ208" s="75" t="str">
        <f t="shared" si="21"/>
        <v/>
      </c>
      <c r="BA208" s="75" t="str">
        <f t="shared" si="22"/>
        <v/>
      </c>
      <c r="BB208" s="75" t="str">
        <f t="shared" si="23"/>
        <v/>
      </c>
      <c r="BC208" s="75" t="str">
        <f t="shared" si="24"/>
        <v/>
      </c>
      <c r="DQ208" s="81"/>
    </row>
    <row r="209" spans="1:121" x14ac:dyDescent="0.2">
      <c r="A209" s="90">
        <v>200</v>
      </c>
      <c r="B209" s="87"/>
      <c r="C209" s="87"/>
      <c r="D209" s="87"/>
      <c r="E209" s="87"/>
      <c r="F209" s="87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130"/>
      <c r="S209" s="130"/>
      <c r="T209" s="129"/>
      <c r="U209" s="129"/>
      <c r="V209" s="129"/>
      <c r="W209" s="129"/>
      <c r="X209" s="129"/>
      <c r="Y209" s="129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Y209" s="75" t="str">
        <f t="shared" si="20"/>
        <v/>
      </c>
      <c r="AZ209" s="75" t="str">
        <f t="shared" si="21"/>
        <v/>
      </c>
      <c r="BA209" s="75" t="str">
        <f t="shared" si="22"/>
        <v/>
      </c>
      <c r="BB209" s="75" t="str">
        <f t="shared" si="23"/>
        <v/>
      </c>
      <c r="BC209" s="75" t="str">
        <f t="shared" si="24"/>
        <v/>
      </c>
      <c r="DQ209" s="81"/>
    </row>
    <row r="210" spans="1:121" x14ac:dyDescent="0.2">
      <c r="A210" s="90">
        <v>201</v>
      </c>
      <c r="B210" s="87"/>
      <c r="C210" s="87"/>
      <c r="D210" s="87"/>
      <c r="E210" s="87"/>
      <c r="F210" s="87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130"/>
      <c r="S210" s="130"/>
      <c r="T210" s="129"/>
      <c r="U210" s="129"/>
      <c r="V210" s="129"/>
      <c r="W210" s="129"/>
      <c r="X210" s="129"/>
      <c r="Y210" s="129"/>
      <c r="AY210" s="75" t="str">
        <f t="shared" si="20"/>
        <v/>
      </c>
      <c r="AZ210" s="75" t="str">
        <f t="shared" si="21"/>
        <v/>
      </c>
      <c r="BA210" s="75" t="str">
        <f t="shared" si="22"/>
        <v/>
      </c>
      <c r="BB210" s="75" t="str">
        <f t="shared" si="23"/>
        <v/>
      </c>
      <c r="BC210" s="75" t="str">
        <f t="shared" si="24"/>
        <v/>
      </c>
      <c r="DQ210" s="81"/>
    </row>
    <row r="211" spans="1:121" x14ac:dyDescent="0.2">
      <c r="A211" s="90">
        <v>202</v>
      </c>
      <c r="B211" s="87"/>
      <c r="C211" s="87"/>
      <c r="D211" s="87"/>
      <c r="E211" s="87"/>
      <c r="F211" s="87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130"/>
      <c r="S211" s="130"/>
      <c r="T211" s="129"/>
      <c r="U211" s="129"/>
      <c r="V211" s="129"/>
      <c r="W211" s="129"/>
      <c r="X211" s="129"/>
      <c r="Y211" s="129"/>
      <c r="AY211" s="75" t="str">
        <f t="shared" si="20"/>
        <v/>
      </c>
      <c r="AZ211" s="75" t="str">
        <f t="shared" si="21"/>
        <v/>
      </c>
      <c r="BA211" s="75" t="str">
        <f t="shared" si="22"/>
        <v/>
      </c>
      <c r="BB211" s="75" t="str">
        <f t="shared" si="23"/>
        <v/>
      </c>
      <c r="BC211" s="75" t="str">
        <f t="shared" si="24"/>
        <v/>
      </c>
      <c r="DQ211" s="81"/>
    </row>
    <row r="212" spans="1:121" x14ac:dyDescent="0.2">
      <c r="A212" s="90">
        <v>203</v>
      </c>
      <c r="B212" s="87"/>
      <c r="C212" s="87"/>
      <c r="D212" s="87"/>
      <c r="E212" s="87"/>
      <c r="F212" s="87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130"/>
      <c r="S212" s="130"/>
      <c r="T212" s="129"/>
      <c r="U212" s="129"/>
      <c r="V212" s="129"/>
      <c r="W212" s="129"/>
      <c r="X212" s="129"/>
      <c r="Y212" s="129"/>
      <c r="AY212" s="75" t="str">
        <f t="shared" si="20"/>
        <v/>
      </c>
      <c r="AZ212" s="75" t="str">
        <f t="shared" si="21"/>
        <v/>
      </c>
      <c r="BA212" s="75" t="str">
        <f t="shared" si="22"/>
        <v/>
      </c>
      <c r="BB212" s="75" t="str">
        <f t="shared" si="23"/>
        <v/>
      </c>
      <c r="BC212" s="75" t="str">
        <f t="shared" si="24"/>
        <v/>
      </c>
      <c r="DQ212" s="81"/>
    </row>
    <row r="213" spans="1:121" x14ac:dyDescent="0.2">
      <c r="A213" s="90">
        <v>204</v>
      </c>
      <c r="B213" s="87"/>
      <c r="C213" s="87"/>
      <c r="D213" s="87"/>
      <c r="E213" s="87"/>
      <c r="F213" s="87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130"/>
      <c r="S213" s="130"/>
      <c r="T213" s="129"/>
      <c r="U213" s="129"/>
      <c r="V213" s="129"/>
      <c r="W213" s="129"/>
      <c r="X213" s="129"/>
      <c r="Y213" s="129"/>
      <c r="AY213" s="75" t="str">
        <f t="shared" si="20"/>
        <v/>
      </c>
      <c r="AZ213" s="75" t="str">
        <f t="shared" si="21"/>
        <v/>
      </c>
      <c r="BA213" s="75" t="str">
        <f t="shared" si="22"/>
        <v/>
      </c>
      <c r="BB213" s="75" t="str">
        <f t="shared" si="23"/>
        <v/>
      </c>
      <c r="BC213" s="75" t="str">
        <f t="shared" si="24"/>
        <v/>
      </c>
      <c r="DQ213" s="81"/>
    </row>
    <row r="214" spans="1:121" x14ac:dyDescent="0.2">
      <c r="A214" s="90">
        <v>205</v>
      </c>
      <c r="B214" s="87"/>
      <c r="C214" s="87"/>
      <c r="D214" s="87"/>
      <c r="E214" s="87"/>
      <c r="F214" s="87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130"/>
      <c r="S214" s="130"/>
      <c r="T214" s="129"/>
      <c r="U214" s="129"/>
      <c r="V214" s="129"/>
      <c r="W214" s="129"/>
      <c r="X214" s="129"/>
      <c r="Y214" s="129"/>
      <c r="AY214" s="75" t="str">
        <f t="shared" si="20"/>
        <v/>
      </c>
      <c r="AZ214" s="75" t="str">
        <f t="shared" si="21"/>
        <v/>
      </c>
      <c r="BA214" s="75" t="str">
        <f t="shared" si="22"/>
        <v/>
      </c>
      <c r="BB214" s="75" t="str">
        <f t="shared" si="23"/>
        <v/>
      </c>
      <c r="BC214" s="75" t="str">
        <f t="shared" si="24"/>
        <v/>
      </c>
      <c r="DQ214" s="81"/>
    </row>
    <row r="215" spans="1:121" x14ac:dyDescent="0.2">
      <c r="A215" s="90">
        <v>206</v>
      </c>
      <c r="B215" s="87"/>
      <c r="C215" s="87"/>
      <c r="D215" s="87"/>
      <c r="E215" s="87"/>
      <c r="F215" s="87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130"/>
      <c r="S215" s="130"/>
      <c r="T215" s="129"/>
      <c r="U215" s="129"/>
      <c r="V215" s="129"/>
      <c r="W215" s="129"/>
      <c r="X215" s="129"/>
      <c r="Y215" s="129"/>
      <c r="AY215" s="75" t="str">
        <f t="shared" si="20"/>
        <v/>
      </c>
      <c r="AZ215" s="75" t="str">
        <f t="shared" si="21"/>
        <v/>
      </c>
      <c r="BA215" s="75" t="str">
        <f t="shared" si="22"/>
        <v/>
      </c>
      <c r="BB215" s="75" t="str">
        <f t="shared" si="23"/>
        <v/>
      </c>
      <c r="BC215" s="75" t="str">
        <f t="shared" si="24"/>
        <v/>
      </c>
      <c r="DQ215" s="81"/>
    </row>
    <row r="216" spans="1:121" x14ac:dyDescent="0.2">
      <c r="A216" s="90">
        <v>207</v>
      </c>
      <c r="B216" s="87"/>
      <c r="C216" s="87"/>
      <c r="D216" s="87"/>
      <c r="E216" s="87"/>
      <c r="F216" s="87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130"/>
      <c r="S216" s="130"/>
      <c r="T216" s="129"/>
      <c r="U216" s="129"/>
      <c r="V216" s="129"/>
      <c r="W216" s="129"/>
      <c r="X216" s="129"/>
      <c r="Y216" s="129"/>
      <c r="AY216" s="75" t="str">
        <f t="shared" si="20"/>
        <v/>
      </c>
      <c r="AZ216" s="75" t="str">
        <f t="shared" si="21"/>
        <v/>
      </c>
      <c r="BA216" s="75" t="str">
        <f t="shared" si="22"/>
        <v/>
      </c>
      <c r="BB216" s="75" t="str">
        <f t="shared" si="23"/>
        <v/>
      </c>
      <c r="BC216" s="75" t="str">
        <f t="shared" si="24"/>
        <v/>
      </c>
      <c r="DQ216" s="81"/>
    </row>
    <row r="217" spans="1:121" x14ac:dyDescent="0.2">
      <c r="A217" s="90">
        <v>208</v>
      </c>
      <c r="B217" s="87"/>
      <c r="C217" s="87"/>
      <c r="D217" s="87"/>
      <c r="E217" s="87"/>
      <c r="F217" s="87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130"/>
      <c r="S217" s="130"/>
      <c r="T217" s="129"/>
      <c r="U217" s="129"/>
      <c r="V217" s="129"/>
      <c r="W217" s="129"/>
      <c r="X217" s="129"/>
      <c r="Y217" s="129"/>
      <c r="AY217" s="75" t="str">
        <f t="shared" si="20"/>
        <v/>
      </c>
      <c r="AZ217" s="75" t="str">
        <f t="shared" si="21"/>
        <v/>
      </c>
      <c r="BA217" s="75" t="str">
        <f t="shared" si="22"/>
        <v/>
      </c>
      <c r="BB217" s="75" t="str">
        <f t="shared" si="23"/>
        <v/>
      </c>
      <c r="BC217" s="75" t="str">
        <f t="shared" si="24"/>
        <v/>
      </c>
      <c r="DQ217" s="81"/>
    </row>
    <row r="218" spans="1:121" x14ac:dyDescent="0.2">
      <c r="A218" s="90">
        <v>209</v>
      </c>
      <c r="B218" s="87"/>
      <c r="C218" s="87"/>
      <c r="D218" s="87"/>
      <c r="E218" s="87"/>
      <c r="F218" s="87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130"/>
      <c r="S218" s="130"/>
      <c r="T218" s="129"/>
      <c r="U218" s="129"/>
      <c r="V218" s="129"/>
      <c r="W218" s="129"/>
      <c r="X218" s="129"/>
      <c r="Y218" s="129"/>
      <c r="AY218" s="75" t="str">
        <f t="shared" si="20"/>
        <v/>
      </c>
      <c r="AZ218" s="75" t="str">
        <f t="shared" si="21"/>
        <v/>
      </c>
      <c r="BA218" s="75" t="str">
        <f t="shared" si="22"/>
        <v/>
      </c>
      <c r="BB218" s="75" t="str">
        <f t="shared" si="23"/>
        <v/>
      </c>
      <c r="BC218" s="75" t="str">
        <f t="shared" si="24"/>
        <v/>
      </c>
      <c r="DQ218" s="81"/>
    </row>
    <row r="219" spans="1:121" x14ac:dyDescent="0.2">
      <c r="A219" s="90">
        <v>210</v>
      </c>
      <c r="B219" s="87"/>
      <c r="C219" s="87"/>
      <c r="D219" s="87"/>
      <c r="E219" s="87"/>
      <c r="F219" s="87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130"/>
      <c r="S219" s="130"/>
      <c r="T219" s="129"/>
      <c r="U219" s="129"/>
      <c r="V219" s="129"/>
      <c r="W219" s="129"/>
      <c r="X219" s="129"/>
      <c r="Y219" s="129"/>
      <c r="AY219" s="75" t="str">
        <f t="shared" si="20"/>
        <v/>
      </c>
      <c r="AZ219" s="75" t="str">
        <f t="shared" si="21"/>
        <v/>
      </c>
      <c r="BA219" s="75" t="str">
        <f t="shared" si="22"/>
        <v/>
      </c>
      <c r="BB219" s="75" t="str">
        <f t="shared" si="23"/>
        <v/>
      </c>
      <c r="BC219" s="75" t="str">
        <f t="shared" si="24"/>
        <v/>
      </c>
      <c r="DQ219" s="81"/>
    </row>
    <row r="220" spans="1:121" x14ac:dyDescent="0.2">
      <c r="A220" s="90">
        <v>211</v>
      </c>
      <c r="B220" s="87"/>
      <c r="C220" s="87"/>
      <c r="D220" s="87"/>
      <c r="E220" s="87"/>
      <c r="F220" s="87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130"/>
      <c r="S220" s="130"/>
      <c r="T220" s="129"/>
      <c r="U220" s="129"/>
      <c r="V220" s="129"/>
      <c r="W220" s="129"/>
      <c r="X220" s="129"/>
      <c r="Y220" s="129"/>
      <c r="AY220" s="75" t="str">
        <f t="shared" si="20"/>
        <v/>
      </c>
      <c r="AZ220" s="75" t="str">
        <f t="shared" si="21"/>
        <v/>
      </c>
      <c r="BA220" s="75" t="str">
        <f t="shared" si="22"/>
        <v/>
      </c>
      <c r="BB220" s="75" t="str">
        <f t="shared" si="23"/>
        <v/>
      </c>
      <c r="BC220" s="75" t="str">
        <f t="shared" si="24"/>
        <v/>
      </c>
      <c r="DQ220" s="81"/>
    </row>
    <row r="221" spans="1:121" x14ac:dyDescent="0.2">
      <c r="A221" s="90">
        <v>212</v>
      </c>
      <c r="B221" s="87"/>
      <c r="C221" s="87"/>
      <c r="D221" s="87"/>
      <c r="E221" s="87"/>
      <c r="F221" s="87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130"/>
      <c r="S221" s="130"/>
      <c r="T221" s="129"/>
      <c r="U221" s="129"/>
      <c r="V221" s="129"/>
      <c r="W221" s="129"/>
      <c r="X221" s="129"/>
      <c r="Y221" s="129"/>
      <c r="AY221" s="75" t="str">
        <f t="shared" si="20"/>
        <v/>
      </c>
      <c r="AZ221" s="75" t="str">
        <f t="shared" si="21"/>
        <v/>
      </c>
      <c r="BA221" s="75" t="str">
        <f t="shared" si="22"/>
        <v/>
      </c>
      <c r="BB221" s="75" t="str">
        <f t="shared" si="23"/>
        <v/>
      </c>
      <c r="BC221" s="75" t="str">
        <f t="shared" si="24"/>
        <v/>
      </c>
      <c r="DQ221" s="81"/>
    </row>
    <row r="222" spans="1:121" x14ac:dyDescent="0.2">
      <c r="A222" s="90">
        <v>213</v>
      </c>
      <c r="B222" s="87"/>
      <c r="C222" s="87"/>
      <c r="D222" s="87"/>
      <c r="E222" s="87"/>
      <c r="F222" s="87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130"/>
      <c r="S222" s="130"/>
      <c r="T222" s="129"/>
      <c r="U222" s="129"/>
      <c r="V222" s="129"/>
      <c r="W222" s="129"/>
      <c r="X222" s="129"/>
      <c r="Y222" s="129"/>
      <c r="AY222" s="75" t="str">
        <f t="shared" si="20"/>
        <v/>
      </c>
      <c r="AZ222" s="75" t="str">
        <f t="shared" si="21"/>
        <v/>
      </c>
      <c r="BA222" s="75" t="str">
        <f t="shared" si="22"/>
        <v/>
      </c>
      <c r="BB222" s="75" t="str">
        <f t="shared" si="23"/>
        <v/>
      </c>
      <c r="BC222" s="75" t="str">
        <f t="shared" si="24"/>
        <v/>
      </c>
      <c r="DQ222" s="81"/>
    </row>
    <row r="223" spans="1:121" x14ac:dyDescent="0.2">
      <c r="A223" s="90">
        <v>214</v>
      </c>
      <c r="B223" s="87"/>
      <c r="C223" s="87"/>
      <c r="D223" s="87"/>
      <c r="E223" s="87"/>
      <c r="F223" s="87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130"/>
      <c r="S223" s="130"/>
      <c r="T223" s="129"/>
      <c r="U223" s="129"/>
      <c r="V223" s="129"/>
      <c r="W223" s="129"/>
      <c r="X223" s="129"/>
      <c r="Y223" s="129"/>
      <c r="AY223" s="75" t="str">
        <f t="shared" si="20"/>
        <v/>
      </c>
      <c r="AZ223" s="75" t="str">
        <f t="shared" si="21"/>
        <v/>
      </c>
      <c r="BA223" s="75" t="str">
        <f t="shared" si="22"/>
        <v/>
      </c>
      <c r="BB223" s="75" t="str">
        <f t="shared" si="23"/>
        <v/>
      </c>
      <c r="BC223" s="75" t="str">
        <f t="shared" si="24"/>
        <v/>
      </c>
      <c r="DQ223" s="81"/>
    </row>
    <row r="224" spans="1:121" x14ac:dyDescent="0.2">
      <c r="A224" s="90">
        <v>215</v>
      </c>
      <c r="B224" s="87"/>
      <c r="C224" s="87"/>
      <c r="D224" s="87"/>
      <c r="E224" s="87"/>
      <c r="F224" s="87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130"/>
      <c r="S224" s="130"/>
      <c r="T224" s="129"/>
      <c r="U224" s="129"/>
      <c r="V224" s="129"/>
      <c r="W224" s="129"/>
      <c r="X224" s="129"/>
      <c r="Y224" s="129"/>
      <c r="AY224" s="75" t="str">
        <f t="shared" si="20"/>
        <v/>
      </c>
      <c r="AZ224" s="75" t="str">
        <f t="shared" si="21"/>
        <v/>
      </c>
      <c r="BA224" s="75" t="str">
        <f t="shared" si="22"/>
        <v/>
      </c>
      <c r="BB224" s="75" t="str">
        <f t="shared" si="23"/>
        <v/>
      </c>
      <c r="BC224" s="75" t="str">
        <f t="shared" si="24"/>
        <v/>
      </c>
      <c r="DQ224" s="81"/>
    </row>
    <row r="225" spans="1:121" x14ac:dyDescent="0.2">
      <c r="A225" s="90">
        <v>216</v>
      </c>
      <c r="B225" s="87"/>
      <c r="C225" s="87"/>
      <c r="D225" s="87"/>
      <c r="E225" s="87"/>
      <c r="F225" s="87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130"/>
      <c r="S225" s="130"/>
      <c r="T225" s="129"/>
      <c r="U225" s="129"/>
      <c r="V225" s="129"/>
      <c r="W225" s="129"/>
      <c r="X225" s="129"/>
      <c r="Y225" s="129"/>
      <c r="AY225" s="75" t="str">
        <f t="shared" si="20"/>
        <v/>
      </c>
      <c r="AZ225" s="75" t="str">
        <f t="shared" si="21"/>
        <v/>
      </c>
      <c r="BA225" s="75" t="str">
        <f t="shared" si="22"/>
        <v/>
      </c>
      <c r="BB225" s="75" t="str">
        <f t="shared" si="23"/>
        <v/>
      </c>
      <c r="BC225" s="75" t="str">
        <f t="shared" si="24"/>
        <v/>
      </c>
      <c r="DQ225" s="81"/>
    </row>
    <row r="226" spans="1:121" x14ac:dyDescent="0.2">
      <c r="A226" s="90">
        <v>217</v>
      </c>
      <c r="B226" s="87"/>
      <c r="C226" s="87"/>
      <c r="D226" s="87"/>
      <c r="E226" s="87"/>
      <c r="F226" s="87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130"/>
      <c r="S226" s="130"/>
      <c r="T226" s="129"/>
      <c r="U226" s="129"/>
      <c r="V226" s="129"/>
      <c r="W226" s="129"/>
      <c r="X226" s="129"/>
      <c r="Y226" s="129"/>
      <c r="AY226" s="75" t="str">
        <f t="shared" si="20"/>
        <v/>
      </c>
      <c r="AZ226" s="75" t="str">
        <f t="shared" si="21"/>
        <v/>
      </c>
      <c r="BA226" s="75" t="str">
        <f t="shared" si="22"/>
        <v/>
      </c>
      <c r="BB226" s="75" t="str">
        <f t="shared" si="23"/>
        <v/>
      </c>
      <c r="BC226" s="75" t="str">
        <f t="shared" si="24"/>
        <v/>
      </c>
      <c r="DQ226" s="81"/>
    </row>
    <row r="227" spans="1:121" x14ac:dyDescent="0.2">
      <c r="A227" s="90">
        <v>218</v>
      </c>
      <c r="B227" s="87"/>
      <c r="C227" s="87"/>
      <c r="D227" s="87"/>
      <c r="E227" s="87"/>
      <c r="F227" s="87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130"/>
      <c r="S227" s="130"/>
      <c r="T227" s="129"/>
      <c r="U227" s="129"/>
      <c r="V227" s="129"/>
      <c r="W227" s="129"/>
      <c r="X227" s="129"/>
      <c r="Y227" s="129"/>
      <c r="AY227" s="75" t="str">
        <f t="shared" si="20"/>
        <v/>
      </c>
      <c r="AZ227" s="75" t="str">
        <f t="shared" si="21"/>
        <v/>
      </c>
      <c r="BA227" s="75" t="str">
        <f t="shared" si="22"/>
        <v/>
      </c>
      <c r="BB227" s="75" t="str">
        <f t="shared" si="23"/>
        <v/>
      </c>
      <c r="BC227" s="75" t="str">
        <f t="shared" si="24"/>
        <v/>
      </c>
      <c r="DQ227" s="81"/>
    </row>
    <row r="228" spans="1:121" x14ac:dyDescent="0.2">
      <c r="A228" s="90">
        <v>219</v>
      </c>
      <c r="B228" s="87"/>
      <c r="C228" s="87"/>
      <c r="D228" s="87"/>
      <c r="E228" s="87"/>
      <c r="F228" s="87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130"/>
      <c r="S228" s="130"/>
      <c r="T228" s="129"/>
      <c r="U228" s="129"/>
      <c r="V228" s="129"/>
      <c r="W228" s="129"/>
      <c r="X228" s="129"/>
      <c r="Y228" s="129"/>
      <c r="AY228" s="75" t="str">
        <f t="shared" si="20"/>
        <v/>
      </c>
      <c r="AZ228" s="75" t="str">
        <f t="shared" si="21"/>
        <v/>
      </c>
      <c r="BA228" s="75" t="str">
        <f t="shared" si="22"/>
        <v/>
      </c>
      <c r="BB228" s="75" t="str">
        <f t="shared" si="23"/>
        <v/>
      </c>
      <c r="BC228" s="75" t="str">
        <f t="shared" si="24"/>
        <v/>
      </c>
      <c r="DQ228" s="81"/>
    </row>
    <row r="229" spans="1:121" x14ac:dyDescent="0.2">
      <c r="A229" s="90">
        <v>220</v>
      </c>
      <c r="B229" s="87"/>
      <c r="C229" s="87"/>
      <c r="D229" s="87"/>
      <c r="E229" s="87"/>
      <c r="F229" s="87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130"/>
      <c r="S229" s="130"/>
      <c r="T229" s="129"/>
      <c r="U229" s="129"/>
      <c r="V229" s="129"/>
      <c r="W229" s="129"/>
      <c r="X229" s="129"/>
      <c r="Y229" s="129"/>
      <c r="AY229" s="75" t="str">
        <f t="shared" si="20"/>
        <v/>
      </c>
      <c r="AZ229" s="75" t="str">
        <f t="shared" si="21"/>
        <v/>
      </c>
      <c r="BA229" s="75" t="str">
        <f t="shared" si="22"/>
        <v/>
      </c>
      <c r="BB229" s="75" t="str">
        <f t="shared" si="23"/>
        <v/>
      </c>
      <c r="BC229" s="75" t="str">
        <f t="shared" si="24"/>
        <v/>
      </c>
      <c r="DQ229" s="81"/>
    </row>
    <row r="230" spans="1:121" x14ac:dyDescent="0.2">
      <c r="A230" s="90">
        <v>221</v>
      </c>
      <c r="B230" s="87"/>
      <c r="C230" s="87"/>
      <c r="D230" s="87"/>
      <c r="E230" s="87"/>
      <c r="F230" s="87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130"/>
      <c r="S230" s="130"/>
      <c r="T230" s="129"/>
      <c r="U230" s="129"/>
      <c r="V230" s="129"/>
      <c r="W230" s="129"/>
      <c r="X230" s="129"/>
      <c r="Y230" s="129"/>
      <c r="AY230" s="75" t="str">
        <f t="shared" si="20"/>
        <v/>
      </c>
      <c r="AZ230" s="75" t="str">
        <f t="shared" si="21"/>
        <v/>
      </c>
      <c r="BA230" s="75" t="str">
        <f t="shared" si="22"/>
        <v/>
      </c>
      <c r="BB230" s="75" t="str">
        <f t="shared" si="23"/>
        <v/>
      </c>
      <c r="BC230" s="75" t="str">
        <f t="shared" si="24"/>
        <v/>
      </c>
      <c r="DQ230" s="81"/>
    </row>
    <row r="231" spans="1:121" x14ac:dyDescent="0.2">
      <c r="A231" s="90">
        <v>222</v>
      </c>
      <c r="B231" s="87"/>
      <c r="C231" s="87"/>
      <c r="D231" s="87"/>
      <c r="E231" s="87"/>
      <c r="F231" s="87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130"/>
      <c r="S231" s="130"/>
      <c r="T231" s="129"/>
      <c r="U231" s="129"/>
      <c r="V231" s="129"/>
      <c r="W231" s="129"/>
      <c r="X231" s="129"/>
      <c r="Y231" s="129"/>
      <c r="AY231" s="75" t="str">
        <f t="shared" si="20"/>
        <v/>
      </c>
      <c r="AZ231" s="75" t="str">
        <f t="shared" si="21"/>
        <v/>
      </c>
      <c r="BA231" s="75" t="str">
        <f t="shared" si="22"/>
        <v/>
      </c>
      <c r="BB231" s="75" t="str">
        <f t="shared" si="23"/>
        <v/>
      </c>
      <c r="BC231" s="75" t="str">
        <f t="shared" si="24"/>
        <v/>
      </c>
      <c r="DQ231" s="81"/>
    </row>
    <row r="232" spans="1:121" x14ac:dyDescent="0.2">
      <c r="A232" s="90">
        <v>223</v>
      </c>
      <c r="B232" s="87"/>
      <c r="C232" s="87"/>
      <c r="D232" s="87"/>
      <c r="E232" s="87"/>
      <c r="F232" s="87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130"/>
      <c r="S232" s="130"/>
      <c r="T232" s="129"/>
      <c r="U232" s="129"/>
      <c r="V232" s="129"/>
      <c r="W232" s="129"/>
      <c r="X232" s="129"/>
      <c r="Y232" s="129"/>
      <c r="AY232" s="75" t="str">
        <f t="shared" si="20"/>
        <v/>
      </c>
      <c r="AZ232" s="75" t="str">
        <f t="shared" si="21"/>
        <v/>
      </c>
      <c r="BA232" s="75" t="str">
        <f t="shared" si="22"/>
        <v/>
      </c>
      <c r="BB232" s="75" t="str">
        <f t="shared" si="23"/>
        <v/>
      </c>
      <c r="BC232" s="75" t="str">
        <f t="shared" si="24"/>
        <v/>
      </c>
      <c r="DQ232" s="81"/>
    </row>
    <row r="233" spans="1:121" x14ac:dyDescent="0.2">
      <c r="A233" s="90">
        <v>224</v>
      </c>
      <c r="B233" s="87"/>
      <c r="C233" s="87"/>
      <c r="D233" s="87"/>
      <c r="E233" s="87"/>
      <c r="F233" s="87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130"/>
      <c r="S233" s="130"/>
      <c r="T233" s="129"/>
      <c r="U233" s="129"/>
      <c r="V233" s="129"/>
      <c r="W233" s="129"/>
      <c r="X233" s="129"/>
      <c r="Y233" s="129"/>
      <c r="AY233" s="75" t="str">
        <f t="shared" si="20"/>
        <v/>
      </c>
      <c r="AZ233" s="75" t="str">
        <f t="shared" si="21"/>
        <v/>
      </c>
      <c r="BA233" s="75" t="str">
        <f t="shared" si="22"/>
        <v/>
      </c>
      <c r="BB233" s="75" t="str">
        <f t="shared" si="23"/>
        <v/>
      </c>
      <c r="BC233" s="75" t="str">
        <f t="shared" si="24"/>
        <v/>
      </c>
      <c r="DQ233" s="81"/>
    </row>
    <row r="234" spans="1:121" x14ac:dyDescent="0.2">
      <c r="A234" s="90">
        <v>225</v>
      </c>
      <c r="B234" s="87"/>
      <c r="C234" s="87"/>
      <c r="D234" s="87"/>
      <c r="E234" s="87"/>
      <c r="F234" s="87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130"/>
      <c r="S234" s="130"/>
      <c r="T234" s="129"/>
      <c r="U234" s="129"/>
      <c r="V234" s="129"/>
      <c r="W234" s="129"/>
      <c r="X234" s="129"/>
      <c r="Y234" s="129"/>
      <c r="AY234" s="75" t="str">
        <f t="shared" si="20"/>
        <v/>
      </c>
      <c r="AZ234" s="75" t="str">
        <f t="shared" si="21"/>
        <v/>
      </c>
      <c r="BA234" s="75" t="str">
        <f t="shared" si="22"/>
        <v/>
      </c>
      <c r="BB234" s="75" t="str">
        <f t="shared" si="23"/>
        <v/>
      </c>
      <c r="BC234" s="75" t="str">
        <f t="shared" si="24"/>
        <v/>
      </c>
      <c r="DQ234" s="81"/>
    </row>
    <row r="235" spans="1:121" x14ac:dyDescent="0.2">
      <c r="A235" s="90">
        <v>226</v>
      </c>
      <c r="B235" s="87"/>
      <c r="C235" s="87"/>
      <c r="D235" s="87"/>
      <c r="E235" s="87"/>
      <c r="F235" s="87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130"/>
      <c r="S235" s="130"/>
      <c r="T235" s="129"/>
      <c r="U235" s="129"/>
      <c r="V235" s="129"/>
      <c r="W235" s="129"/>
      <c r="X235" s="129"/>
      <c r="Y235" s="129"/>
      <c r="AY235" s="75" t="str">
        <f t="shared" si="20"/>
        <v/>
      </c>
      <c r="AZ235" s="75" t="str">
        <f t="shared" si="21"/>
        <v/>
      </c>
      <c r="BA235" s="75" t="str">
        <f t="shared" si="22"/>
        <v/>
      </c>
      <c r="BB235" s="75" t="str">
        <f t="shared" si="23"/>
        <v/>
      </c>
      <c r="BC235" s="75" t="str">
        <f t="shared" si="24"/>
        <v/>
      </c>
      <c r="DQ235" s="81"/>
    </row>
    <row r="236" spans="1:121" x14ac:dyDescent="0.2">
      <c r="A236" s="90">
        <v>227</v>
      </c>
      <c r="B236" s="87"/>
      <c r="C236" s="87"/>
      <c r="D236" s="87"/>
      <c r="E236" s="87"/>
      <c r="F236" s="87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130"/>
      <c r="S236" s="130"/>
      <c r="T236" s="129"/>
      <c r="U236" s="129"/>
      <c r="V236" s="129"/>
      <c r="W236" s="129"/>
      <c r="X236" s="129"/>
      <c r="Y236" s="129"/>
      <c r="AY236" s="75" t="str">
        <f t="shared" si="20"/>
        <v/>
      </c>
      <c r="AZ236" s="75" t="str">
        <f t="shared" si="21"/>
        <v/>
      </c>
      <c r="BA236" s="75" t="str">
        <f t="shared" si="22"/>
        <v/>
      </c>
      <c r="BB236" s="75" t="str">
        <f t="shared" si="23"/>
        <v/>
      </c>
      <c r="BC236" s="75" t="str">
        <f t="shared" si="24"/>
        <v/>
      </c>
      <c r="DQ236" s="81"/>
    </row>
    <row r="237" spans="1:121" x14ac:dyDescent="0.2">
      <c r="A237" s="90">
        <v>228</v>
      </c>
      <c r="B237" s="87"/>
      <c r="C237" s="87"/>
      <c r="D237" s="87"/>
      <c r="E237" s="87"/>
      <c r="F237" s="87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130"/>
      <c r="S237" s="130"/>
      <c r="T237" s="129"/>
      <c r="U237" s="129"/>
      <c r="V237" s="129"/>
      <c r="W237" s="129"/>
      <c r="X237" s="129"/>
      <c r="Y237" s="129"/>
      <c r="AY237" s="75" t="str">
        <f t="shared" si="20"/>
        <v/>
      </c>
      <c r="AZ237" s="75" t="str">
        <f t="shared" si="21"/>
        <v/>
      </c>
      <c r="BA237" s="75" t="str">
        <f t="shared" si="22"/>
        <v/>
      </c>
      <c r="BB237" s="75" t="str">
        <f t="shared" si="23"/>
        <v/>
      </c>
      <c r="BC237" s="75" t="str">
        <f t="shared" si="24"/>
        <v/>
      </c>
      <c r="DQ237" s="81"/>
    </row>
    <row r="238" spans="1:121" x14ac:dyDescent="0.2">
      <c r="A238" s="90">
        <v>229</v>
      </c>
      <c r="B238" s="87"/>
      <c r="C238" s="87"/>
      <c r="D238" s="87"/>
      <c r="E238" s="87"/>
      <c r="F238" s="87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130"/>
      <c r="S238" s="130"/>
      <c r="T238" s="129"/>
      <c r="U238" s="129"/>
      <c r="V238" s="129"/>
      <c r="W238" s="129"/>
      <c r="X238" s="129"/>
      <c r="Y238" s="129"/>
      <c r="AY238" s="75" t="str">
        <f t="shared" si="20"/>
        <v/>
      </c>
      <c r="AZ238" s="75" t="str">
        <f t="shared" si="21"/>
        <v/>
      </c>
      <c r="BA238" s="75" t="str">
        <f t="shared" si="22"/>
        <v/>
      </c>
      <c r="BB238" s="75" t="str">
        <f t="shared" si="23"/>
        <v/>
      </c>
      <c r="BC238" s="75" t="str">
        <f t="shared" si="24"/>
        <v/>
      </c>
      <c r="DQ238" s="81"/>
    </row>
    <row r="239" spans="1:121" x14ac:dyDescent="0.2">
      <c r="A239" s="90">
        <v>230</v>
      </c>
      <c r="B239" s="87"/>
      <c r="C239" s="87"/>
      <c r="D239" s="87"/>
      <c r="E239" s="87"/>
      <c r="F239" s="87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130"/>
      <c r="S239" s="130"/>
      <c r="T239" s="129"/>
      <c r="U239" s="129"/>
      <c r="V239" s="129"/>
      <c r="W239" s="129"/>
      <c r="X239" s="129"/>
      <c r="Y239" s="129"/>
      <c r="AY239" s="75" t="str">
        <f t="shared" si="20"/>
        <v/>
      </c>
      <c r="AZ239" s="75" t="str">
        <f t="shared" si="21"/>
        <v/>
      </c>
      <c r="BA239" s="75" t="str">
        <f t="shared" si="22"/>
        <v/>
      </c>
      <c r="BB239" s="75" t="str">
        <f t="shared" si="23"/>
        <v/>
      </c>
      <c r="BC239" s="75" t="str">
        <f t="shared" si="24"/>
        <v/>
      </c>
      <c r="DQ239" s="81"/>
    </row>
    <row r="240" spans="1:121" x14ac:dyDescent="0.2">
      <c r="A240" s="90">
        <v>231</v>
      </c>
      <c r="B240" s="87"/>
      <c r="C240" s="87"/>
      <c r="D240" s="87"/>
      <c r="E240" s="87"/>
      <c r="F240" s="87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130"/>
      <c r="S240" s="130"/>
      <c r="T240" s="129"/>
      <c r="U240" s="129"/>
      <c r="V240" s="129"/>
      <c r="W240" s="129"/>
      <c r="X240" s="129"/>
      <c r="Y240" s="129"/>
      <c r="AY240" s="75" t="str">
        <f t="shared" si="20"/>
        <v/>
      </c>
      <c r="AZ240" s="75" t="str">
        <f t="shared" si="21"/>
        <v/>
      </c>
      <c r="BA240" s="75" t="str">
        <f t="shared" si="22"/>
        <v/>
      </c>
      <c r="BB240" s="75" t="str">
        <f t="shared" si="23"/>
        <v/>
      </c>
      <c r="BC240" s="75" t="str">
        <f t="shared" si="24"/>
        <v/>
      </c>
      <c r="DQ240" s="81"/>
    </row>
    <row r="241" spans="1:121" x14ac:dyDescent="0.2">
      <c r="A241" s="90">
        <v>232</v>
      </c>
      <c r="B241" s="87"/>
      <c r="C241" s="87"/>
      <c r="D241" s="87"/>
      <c r="E241" s="87"/>
      <c r="F241" s="87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130"/>
      <c r="S241" s="130"/>
      <c r="T241" s="129"/>
      <c r="U241" s="129"/>
      <c r="V241" s="129"/>
      <c r="W241" s="129"/>
      <c r="X241" s="129"/>
      <c r="Y241" s="129"/>
      <c r="AY241" s="75" t="str">
        <f t="shared" si="20"/>
        <v/>
      </c>
      <c r="AZ241" s="75" t="str">
        <f t="shared" si="21"/>
        <v/>
      </c>
      <c r="BA241" s="75" t="str">
        <f t="shared" si="22"/>
        <v/>
      </c>
      <c r="BB241" s="75" t="str">
        <f t="shared" si="23"/>
        <v/>
      </c>
      <c r="BC241" s="75" t="str">
        <f t="shared" si="24"/>
        <v/>
      </c>
      <c r="DQ241" s="81"/>
    </row>
    <row r="242" spans="1:121" x14ac:dyDescent="0.2">
      <c r="A242" s="90">
        <v>233</v>
      </c>
      <c r="B242" s="87"/>
      <c r="C242" s="87"/>
      <c r="D242" s="87"/>
      <c r="E242" s="87"/>
      <c r="F242" s="87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130"/>
      <c r="S242" s="130"/>
      <c r="T242" s="129"/>
      <c r="U242" s="129"/>
      <c r="V242" s="129"/>
      <c r="W242" s="129"/>
      <c r="X242" s="129"/>
      <c r="Y242" s="129"/>
      <c r="AY242" s="75" t="str">
        <f t="shared" si="20"/>
        <v/>
      </c>
      <c r="AZ242" s="75" t="str">
        <f t="shared" si="21"/>
        <v/>
      </c>
      <c r="BA242" s="75" t="str">
        <f t="shared" si="22"/>
        <v/>
      </c>
      <c r="BB242" s="75" t="str">
        <f t="shared" si="23"/>
        <v/>
      </c>
      <c r="BC242" s="75" t="str">
        <f t="shared" si="24"/>
        <v/>
      </c>
      <c r="DQ242" s="81"/>
    </row>
    <row r="243" spans="1:121" x14ac:dyDescent="0.2">
      <c r="A243" s="90">
        <v>234</v>
      </c>
      <c r="B243" s="87"/>
      <c r="C243" s="87"/>
      <c r="D243" s="87"/>
      <c r="E243" s="87"/>
      <c r="F243" s="87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130"/>
      <c r="S243" s="130"/>
      <c r="T243" s="129"/>
      <c r="U243" s="129"/>
      <c r="V243" s="129"/>
      <c r="W243" s="129"/>
      <c r="X243" s="129"/>
      <c r="Y243" s="129"/>
      <c r="AY243" s="75" t="str">
        <f t="shared" si="20"/>
        <v/>
      </c>
      <c r="AZ243" s="75" t="str">
        <f t="shared" si="21"/>
        <v/>
      </c>
      <c r="BA243" s="75" t="str">
        <f t="shared" si="22"/>
        <v/>
      </c>
      <c r="BB243" s="75" t="str">
        <f t="shared" si="23"/>
        <v/>
      </c>
      <c r="BC243" s="75" t="str">
        <f t="shared" si="24"/>
        <v/>
      </c>
      <c r="DQ243" s="81"/>
    </row>
    <row r="244" spans="1:121" x14ac:dyDescent="0.2">
      <c r="A244" s="90">
        <v>235</v>
      </c>
      <c r="B244" s="87"/>
      <c r="C244" s="87"/>
      <c r="D244" s="87"/>
      <c r="E244" s="87"/>
      <c r="F244" s="87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130"/>
      <c r="S244" s="130"/>
      <c r="T244" s="129"/>
      <c r="U244" s="129"/>
      <c r="V244" s="129"/>
      <c r="W244" s="129"/>
      <c r="X244" s="129"/>
      <c r="Y244" s="129"/>
      <c r="AY244" s="75" t="str">
        <f t="shared" si="20"/>
        <v/>
      </c>
      <c r="AZ244" s="75" t="str">
        <f t="shared" si="21"/>
        <v/>
      </c>
      <c r="BA244" s="75" t="str">
        <f t="shared" si="22"/>
        <v/>
      </c>
      <c r="BB244" s="75" t="str">
        <f t="shared" si="23"/>
        <v/>
      </c>
      <c r="BC244" s="75" t="str">
        <f t="shared" si="24"/>
        <v/>
      </c>
      <c r="DQ244" s="81"/>
    </row>
    <row r="245" spans="1:121" x14ac:dyDescent="0.2">
      <c r="A245" s="90">
        <v>236</v>
      </c>
      <c r="B245" s="87"/>
      <c r="C245" s="87"/>
      <c r="D245" s="87"/>
      <c r="E245" s="87"/>
      <c r="F245" s="87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130"/>
      <c r="S245" s="130"/>
      <c r="T245" s="129"/>
      <c r="U245" s="129"/>
      <c r="V245" s="129"/>
      <c r="W245" s="129"/>
      <c r="X245" s="129"/>
      <c r="Y245" s="129"/>
      <c r="AY245" s="75" t="str">
        <f t="shared" si="20"/>
        <v/>
      </c>
      <c r="AZ245" s="75" t="str">
        <f t="shared" si="21"/>
        <v/>
      </c>
      <c r="BA245" s="75" t="str">
        <f t="shared" si="22"/>
        <v/>
      </c>
      <c r="BB245" s="75" t="str">
        <f t="shared" si="23"/>
        <v/>
      </c>
      <c r="BC245" s="75" t="str">
        <f t="shared" si="24"/>
        <v/>
      </c>
      <c r="DQ245" s="81"/>
    </row>
    <row r="246" spans="1:121" x14ac:dyDescent="0.2">
      <c r="A246" s="90">
        <v>237</v>
      </c>
      <c r="B246" s="87"/>
      <c r="C246" s="87"/>
      <c r="D246" s="87"/>
      <c r="E246" s="87"/>
      <c r="F246" s="87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130"/>
      <c r="S246" s="130"/>
      <c r="T246" s="129"/>
      <c r="U246" s="129"/>
      <c r="V246" s="129"/>
      <c r="W246" s="129"/>
      <c r="X246" s="129"/>
      <c r="Y246" s="129"/>
      <c r="AY246" s="75" t="str">
        <f t="shared" si="20"/>
        <v/>
      </c>
      <c r="AZ246" s="75" t="str">
        <f t="shared" si="21"/>
        <v/>
      </c>
      <c r="BA246" s="75" t="str">
        <f t="shared" si="22"/>
        <v/>
      </c>
      <c r="BB246" s="75" t="str">
        <f t="shared" si="23"/>
        <v/>
      </c>
      <c r="BC246" s="75" t="str">
        <f t="shared" si="24"/>
        <v/>
      </c>
      <c r="DQ246" s="81"/>
    </row>
    <row r="247" spans="1:121" x14ac:dyDescent="0.2">
      <c r="A247" s="90">
        <v>238</v>
      </c>
      <c r="B247" s="87"/>
      <c r="C247" s="87"/>
      <c r="D247" s="87"/>
      <c r="E247" s="87"/>
      <c r="F247" s="87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130"/>
      <c r="S247" s="130"/>
      <c r="T247" s="129"/>
      <c r="U247" s="129"/>
      <c r="V247" s="129"/>
      <c r="W247" s="129"/>
      <c r="X247" s="129"/>
      <c r="Y247" s="129"/>
      <c r="AY247" s="75" t="str">
        <f t="shared" si="20"/>
        <v/>
      </c>
      <c r="AZ247" s="75" t="str">
        <f t="shared" si="21"/>
        <v/>
      </c>
      <c r="BA247" s="75" t="str">
        <f t="shared" si="22"/>
        <v/>
      </c>
      <c r="BB247" s="75" t="str">
        <f t="shared" si="23"/>
        <v/>
      </c>
      <c r="BC247" s="75" t="str">
        <f t="shared" si="24"/>
        <v/>
      </c>
      <c r="DQ247" s="81"/>
    </row>
    <row r="248" spans="1:121" x14ac:dyDescent="0.2">
      <c r="A248" s="90">
        <v>239</v>
      </c>
      <c r="B248" s="87"/>
      <c r="C248" s="87"/>
      <c r="D248" s="87"/>
      <c r="E248" s="87"/>
      <c r="F248" s="87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130"/>
      <c r="S248" s="130"/>
      <c r="T248" s="129"/>
      <c r="U248" s="129"/>
      <c r="V248" s="129"/>
      <c r="W248" s="129"/>
      <c r="X248" s="129"/>
      <c r="Y248" s="129"/>
      <c r="AY248" s="75" t="str">
        <f t="shared" si="20"/>
        <v/>
      </c>
      <c r="AZ248" s="75" t="str">
        <f t="shared" si="21"/>
        <v/>
      </c>
      <c r="BA248" s="75" t="str">
        <f t="shared" si="22"/>
        <v/>
      </c>
      <c r="BB248" s="75" t="str">
        <f t="shared" si="23"/>
        <v/>
      </c>
      <c r="BC248" s="75" t="str">
        <f t="shared" si="24"/>
        <v/>
      </c>
      <c r="DQ248" s="81"/>
    </row>
    <row r="249" spans="1:121" x14ac:dyDescent="0.2">
      <c r="A249" s="90">
        <v>240</v>
      </c>
      <c r="B249" s="87"/>
      <c r="C249" s="87"/>
      <c r="D249" s="87"/>
      <c r="E249" s="87"/>
      <c r="F249" s="87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130"/>
      <c r="S249" s="130"/>
      <c r="T249" s="129"/>
      <c r="U249" s="129"/>
      <c r="V249" s="129"/>
      <c r="W249" s="129"/>
      <c r="X249" s="129"/>
      <c r="Y249" s="129"/>
      <c r="AY249" s="75" t="str">
        <f t="shared" si="20"/>
        <v/>
      </c>
      <c r="AZ249" s="75" t="str">
        <f t="shared" si="21"/>
        <v/>
      </c>
      <c r="BA249" s="75" t="str">
        <f t="shared" si="22"/>
        <v/>
      </c>
      <c r="BB249" s="75" t="str">
        <f t="shared" si="23"/>
        <v/>
      </c>
      <c r="BC249" s="75" t="str">
        <f t="shared" si="24"/>
        <v/>
      </c>
      <c r="DQ249" s="81"/>
    </row>
    <row r="250" spans="1:121" x14ac:dyDescent="0.2">
      <c r="A250" s="90">
        <v>241</v>
      </c>
      <c r="B250" s="87"/>
      <c r="C250" s="87"/>
      <c r="D250" s="87"/>
      <c r="E250" s="87"/>
      <c r="F250" s="87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130"/>
      <c r="S250" s="130"/>
      <c r="T250" s="129"/>
      <c r="U250" s="129"/>
      <c r="V250" s="129"/>
      <c r="W250" s="129"/>
      <c r="X250" s="129"/>
      <c r="Y250" s="129"/>
      <c r="AY250" s="75" t="str">
        <f t="shared" si="20"/>
        <v/>
      </c>
      <c r="AZ250" s="75" t="str">
        <f t="shared" si="21"/>
        <v/>
      </c>
      <c r="BA250" s="75" t="str">
        <f t="shared" si="22"/>
        <v/>
      </c>
      <c r="BB250" s="75" t="str">
        <f t="shared" si="23"/>
        <v/>
      </c>
      <c r="BC250" s="75" t="str">
        <f t="shared" si="24"/>
        <v/>
      </c>
      <c r="DQ250" s="81"/>
    </row>
    <row r="251" spans="1:121" x14ac:dyDescent="0.2">
      <c r="A251" s="90">
        <v>242</v>
      </c>
      <c r="B251" s="87"/>
      <c r="C251" s="87"/>
      <c r="D251" s="87"/>
      <c r="E251" s="87"/>
      <c r="F251" s="87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130"/>
      <c r="S251" s="130"/>
      <c r="T251" s="129"/>
      <c r="U251" s="129"/>
      <c r="V251" s="129"/>
      <c r="W251" s="129"/>
      <c r="X251" s="129"/>
      <c r="Y251" s="129"/>
      <c r="AY251" s="75" t="str">
        <f t="shared" si="20"/>
        <v/>
      </c>
      <c r="AZ251" s="75" t="str">
        <f t="shared" si="21"/>
        <v/>
      </c>
      <c r="BA251" s="75" t="str">
        <f t="shared" si="22"/>
        <v/>
      </c>
      <c r="BB251" s="75" t="str">
        <f t="shared" si="23"/>
        <v/>
      </c>
      <c r="BC251" s="75" t="str">
        <f t="shared" si="24"/>
        <v/>
      </c>
      <c r="DQ251" s="81"/>
    </row>
    <row r="252" spans="1:121" x14ac:dyDescent="0.2">
      <c r="A252" s="90">
        <v>243</v>
      </c>
      <c r="B252" s="87"/>
      <c r="C252" s="87"/>
      <c r="D252" s="87"/>
      <c r="E252" s="87"/>
      <c r="F252" s="87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130"/>
      <c r="S252" s="130"/>
      <c r="T252" s="129"/>
      <c r="U252" s="129"/>
      <c r="V252" s="129"/>
      <c r="W252" s="129"/>
      <c r="X252" s="129"/>
      <c r="Y252" s="129"/>
      <c r="AY252" s="75" t="str">
        <f t="shared" si="20"/>
        <v/>
      </c>
      <c r="AZ252" s="75" t="str">
        <f t="shared" si="21"/>
        <v/>
      </c>
      <c r="BA252" s="75" t="str">
        <f t="shared" si="22"/>
        <v/>
      </c>
      <c r="BB252" s="75" t="str">
        <f t="shared" si="23"/>
        <v/>
      </c>
      <c r="BC252" s="75" t="str">
        <f t="shared" si="24"/>
        <v/>
      </c>
      <c r="DQ252" s="81"/>
    </row>
    <row r="253" spans="1:121" x14ac:dyDescent="0.2">
      <c r="A253" s="90">
        <v>244</v>
      </c>
      <c r="B253" s="87"/>
      <c r="C253" s="87"/>
      <c r="D253" s="87"/>
      <c r="E253" s="87"/>
      <c r="F253" s="87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130"/>
      <c r="S253" s="130"/>
      <c r="T253" s="129"/>
      <c r="U253" s="129"/>
      <c r="V253" s="129"/>
      <c r="W253" s="129"/>
      <c r="X253" s="129"/>
      <c r="Y253" s="129"/>
      <c r="AY253" s="75" t="str">
        <f t="shared" si="20"/>
        <v/>
      </c>
      <c r="AZ253" s="75" t="str">
        <f t="shared" si="21"/>
        <v/>
      </c>
      <c r="BA253" s="75" t="str">
        <f t="shared" si="22"/>
        <v/>
      </c>
      <c r="BB253" s="75" t="str">
        <f t="shared" si="23"/>
        <v/>
      </c>
      <c r="BC253" s="75" t="str">
        <f t="shared" si="24"/>
        <v/>
      </c>
      <c r="DQ253" s="81"/>
    </row>
    <row r="254" spans="1:121" x14ac:dyDescent="0.2">
      <c r="A254" s="90">
        <v>245</v>
      </c>
      <c r="B254" s="87"/>
      <c r="C254" s="87"/>
      <c r="D254" s="87"/>
      <c r="E254" s="87"/>
      <c r="F254" s="87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130"/>
      <c r="S254" s="130"/>
      <c r="T254" s="129"/>
      <c r="U254" s="129"/>
      <c r="V254" s="129"/>
      <c r="W254" s="129"/>
      <c r="X254" s="129"/>
      <c r="Y254" s="129"/>
      <c r="AY254" s="75" t="str">
        <f t="shared" si="20"/>
        <v/>
      </c>
      <c r="AZ254" s="75" t="str">
        <f t="shared" si="21"/>
        <v/>
      </c>
      <c r="BA254" s="75" t="str">
        <f t="shared" si="22"/>
        <v/>
      </c>
      <c r="BB254" s="75" t="str">
        <f t="shared" si="23"/>
        <v/>
      </c>
      <c r="BC254" s="75" t="str">
        <f t="shared" si="24"/>
        <v/>
      </c>
      <c r="DQ254" s="81"/>
    </row>
    <row r="255" spans="1:121" x14ac:dyDescent="0.2">
      <c r="A255" s="90">
        <v>246</v>
      </c>
      <c r="B255" s="87"/>
      <c r="C255" s="87"/>
      <c r="D255" s="87"/>
      <c r="E255" s="87"/>
      <c r="F255" s="87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130"/>
      <c r="S255" s="130"/>
      <c r="T255" s="129"/>
      <c r="U255" s="129"/>
      <c r="V255" s="129"/>
      <c r="W255" s="129"/>
      <c r="X255" s="129"/>
      <c r="Y255" s="129"/>
      <c r="AY255" s="75" t="str">
        <f t="shared" si="20"/>
        <v/>
      </c>
      <c r="AZ255" s="75" t="str">
        <f t="shared" si="21"/>
        <v/>
      </c>
      <c r="BA255" s="75" t="str">
        <f t="shared" si="22"/>
        <v/>
      </c>
      <c r="BB255" s="75" t="str">
        <f t="shared" si="23"/>
        <v/>
      </c>
      <c r="BC255" s="75" t="str">
        <f t="shared" si="24"/>
        <v/>
      </c>
      <c r="DQ255" s="81"/>
    </row>
    <row r="256" spans="1:121" x14ac:dyDescent="0.2">
      <c r="A256" s="90">
        <v>247</v>
      </c>
      <c r="B256" s="87"/>
      <c r="C256" s="87"/>
      <c r="D256" s="87"/>
      <c r="E256" s="87"/>
      <c r="F256" s="87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130"/>
      <c r="S256" s="130"/>
      <c r="T256" s="129"/>
      <c r="U256" s="129"/>
      <c r="V256" s="129"/>
      <c r="W256" s="129"/>
      <c r="X256" s="129"/>
      <c r="Y256" s="129"/>
      <c r="AY256" s="75" t="str">
        <f t="shared" si="20"/>
        <v/>
      </c>
      <c r="AZ256" s="75" t="str">
        <f t="shared" si="21"/>
        <v/>
      </c>
      <c r="BA256" s="75" t="str">
        <f t="shared" si="22"/>
        <v/>
      </c>
      <c r="BB256" s="75" t="str">
        <f t="shared" si="23"/>
        <v/>
      </c>
      <c r="BC256" s="75" t="str">
        <f t="shared" si="24"/>
        <v/>
      </c>
      <c r="DQ256" s="81"/>
    </row>
    <row r="257" spans="1:121" x14ac:dyDescent="0.2">
      <c r="A257" s="90">
        <v>248</v>
      </c>
      <c r="B257" s="87"/>
      <c r="C257" s="87"/>
      <c r="D257" s="87"/>
      <c r="E257" s="87"/>
      <c r="F257" s="87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130"/>
      <c r="S257" s="130"/>
      <c r="T257" s="129"/>
      <c r="U257" s="129"/>
      <c r="V257" s="129"/>
      <c r="W257" s="129"/>
      <c r="X257" s="129"/>
      <c r="Y257" s="129"/>
      <c r="AY257" s="75" t="str">
        <f t="shared" si="20"/>
        <v/>
      </c>
      <c r="AZ257" s="75" t="str">
        <f t="shared" si="21"/>
        <v/>
      </c>
      <c r="BA257" s="75" t="str">
        <f t="shared" si="22"/>
        <v/>
      </c>
      <c r="BB257" s="75" t="str">
        <f t="shared" si="23"/>
        <v/>
      </c>
      <c r="BC257" s="75" t="str">
        <f t="shared" si="24"/>
        <v/>
      </c>
      <c r="DQ257" s="81"/>
    </row>
    <row r="258" spans="1:121" x14ac:dyDescent="0.2">
      <c r="A258" s="90">
        <v>249</v>
      </c>
      <c r="B258" s="87"/>
      <c r="C258" s="87"/>
      <c r="D258" s="87"/>
      <c r="E258" s="87"/>
      <c r="F258" s="87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130"/>
      <c r="S258" s="130"/>
      <c r="T258" s="129"/>
      <c r="U258" s="129"/>
      <c r="V258" s="129"/>
      <c r="W258" s="129"/>
      <c r="X258" s="129"/>
      <c r="Y258" s="129"/>
      <c r="AY258" s="75" t="str">
        <f t="shared" si="20"/>
        <v/>
      </c>
      <c r="AZ258" s="75" t="str">
        <f t="shared" si="21"/>
        <v/>
      </c>
      <c r="BA258" s="75" t="str">
        <f t="shared" si="22"/>
        <v/>
      </c>
      <c r="BB258" s="75" t="str">
        <f t="shared" si="23"/>
        <v/>
      </c>
      <c r="BC258" s="75" t="str">
        <f t="shared" si="24"/>
        <v/>
      </c>
      <c r="DQ258" s="81"/>
    </row>
    <row r="259" spans="1:121" x14ac:dyDescent="0.2">
      <c r="A259" s="90">
        <v>250</v>
      </c>
      <c r="B259" s="87"/>
      <c r="C259" s="87"/>
      <c r="D259" s="87"/>
      <c r="E259" s="87"/>
      <c r="F259" s="87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130"/>
      <c r="S259" s="130"/>
      <c r="T259" s="129"/>
      <c r="U259" s="129"/>
      <c r="V259" s="129"/>
      <c r="W259" s="129"/>
      <c r="X259" s="129"/>
      <c r="Y259" s="129"/>
      <c r="AY259" s="75" t="str">
        <f t="shared" si="20"/>
        <v/>
      </c>
      <c r="AZ259" s="75" t="str">
        <f t="shared" si="21"/>
        <v/>
      </c>
      <c r="BA259" s="75" t="str">
        <f t="shared" si="22"/>
        <v/>
      </c>
      <c r="BB259" s="75" t="str">
        <f t="shared" si="23"/>
        <v/>
      </c>
      <c r="BC259" s="75" t="str">
        <f t="shared" si="24"/>
        <v/>
      </c>
      <c r="DQ259" s="81"/>
    </row>
    <row r="260" spans="1:121" x14ac:dyDescent="0.2">
      <c r="A260" s="90">
        <v>251</v>
      </c>
      <c r="B260" s="87"/>
      <c r="C260" s="87"/>
      <c r="D260" s="87"/>
      <c r="E260" s="87"/>
      <c r="F260" s="87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130"/>
      <c r="S260" s="130"/>
      <c r="T260" s="129"/>
      <c r="U260" s="129"/>
      <c r="V260" s="129"/>
      <c r="W260" s="129"/>
      <c r="X260" s="129"/>
      <c r="Y260" s="129"/>
      <c r="AY260" s="75" t="str">
        <f t="shared" si="20"/>
        <v/>
      </c>
      <c r="AZ260" s="75" t="str">
        <f t="shared" si="21"/>
        <v/>
      </c>
      <c r="BA260" s="75" t="str">
        <f t="shared" si="22"/>
        <v/>
      </c>
      <c r="BB260" s="75" t="str">
        <f t="shared" si="23"/>
        <v/>
      </c>
      <c r="BC260" s="75" t="str">
        <f t="shared" si="24"/>
        <v/>
      </c>
      <c r="DQ260" s="81"/>
    </row>
    <row r="261" spans="1:121" x14ac:dyDescent="0.2">
      <c r="A261" s="90">
        <v>252</v>
      </c>
      <c r="B261" s="87"/>
      <c r="C261" s="87"/>
      <c r="D261" s="87"/>
      <c r="E261" s="87"/>
      <c r="F261" s="87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130"/>
      <c r="S261" s="130"/>
      <c r="T261" s="129"/>
      <c r="U261" s="129"/>
      <c r="V261" s="129"/>
      <c r="W261" s="129"/>
      <c r="X261" s="129"/>
      <c r="Y261" s="129"/>
      <c r="AY261" s="75" t="str">
        <f t="shared" si="20"/>
        <v/>
      </c>
      <c r="AZ261" s="75" t="str">
        <f t="shared" si="21"/>
        <v/>
      </c>
      <c r="BA261" s="75" t="str">
        <f t="shared" si="22"/>
        <v/>
      </c>
      <c r="BB261" s="75" t="str">
        <f t="shared" si="23"/>
        <v/>
      </c>
      <c r="BC261" s="75" t="str">
        <f t="shared" si="24"/>
        <v/>
      </c>
      <c r="DQ261" s="81"/>
    </row>
    <row r="262" spans="1:121" x14ac:dyDescent="0.2">
      <c r="A262" s="90">
        <v>253</v>
      </c>
      <c r="B262" s="87"/>
      <c r="C262" s="87"/>
      <c r="D262" s="87"/>
      <c r="E262" s="87"/>
      <c r="F262" s="87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130"/>
      <c r="S262" s="130"/>
      <c r="T262" s="129"/>
      <c r="U262" s="129"/>
      <c r="V262" s="129"/>
      <c r="W262" s="129"/>
      <c r="X262" s="129"/>
      <c r="Y262" s="129"/>
      <c r="AY262" s="75" t="str">
        <f t="shared" si="20"/>
        <v/>
      </c>
      <c r="AZ262" s="75" t="str">
        <f t="shared" si="21"/>
        <v/>
      </c>
      <c r="BA262" s="75" t="str">
        <f t="shared" si="22"/>
        <v/>
      </c>
      <c r="BB262" s="75" t="str">
        <f t="shared" si="23"/>
        <v/>
      </c>
      <c r="BC262" s="75" t="str">
        <f t="shared" si="24"/>
        <v/>
      </c>
      <c r="DQ262" s="81"/>
    </row>
    <row r="263" spans="1:121" x14ac:dyDescent="0.2">
      <c r="A263" s="90">
        <v>254</v>
      </c>
      <c r="B263" s="87"/>
      <c r="C263" s="87"/>
      <c r="D263" s="87"/>
      <c r="E263" s="87"/>
      <c r="F263" s="87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130"/>
      <c r="S263" s="130"/>
      <c r="T263" s="129"/>
      <c r="U263" s="129"/>
      <c r="V263" s="129"/>
      <c r="W263" s="129"/>
      <c r="X263" s="129"/>
      <c r="Y263" s="129"/>
      <c r="AY263" s="75" t="str">
        <f t="shared" si="20"/>
        <v/>
      </c>
      <c r="AZ263" s="75" t="str">
        <f t="shared" si="21"/>
        <v/>
      </c>
      <c r="BA263" s="75" t="str">
        <f t="shared" si="22"/>
        <v/>
      </c>
      <c r="BB263" s="75" t="str">
        <f t="shared" si="23"/>
        <v/>
      </c>
      <c r="BC263" s="75" t="str">
        <f t="shared" si="24"/>
        <v/>
      </c>
      <c r="DQ263" s="81"/>
    </row>
    <row r="264" spans="1:121" x14ac:dyDescent="0.2">
      <c r="A264" s="90">
        <v>255</v>
      </c>
      <c r="B264" s="87"/>
      <c r="C264" s="87"/>
      <c r="D264" s="87"/>
      <c r="E264" s="87"/>
      <c r="F264" s="87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130"/>
      <c r="S264" s="130"/>
      <c r="T264" s="129"/>
      <c r="U264" s="129"/>
      <c r="V264" s="129"/>
      <c r="W264" s="129"/>
      <c r="X264" s="129"/>
      <c r="Y264" s="129"/>
      <c r="AY264" s="75" t="str">
        <f t="shared" si="20"/>
        <v/>
      </c>
      <c r="AZ264" s="75" t="str">
        <f t="shared" si="21"/>
        <v/>
      </c>
      <c r="BA264" s="75" t="str">
        <f t="shared" si="22"/>
        <v/>
      </c>
      <c r="BB264" s="75" t="str">
        <f t="shared" si="23"/>
        <v/>
      </c>
      <c r="BC264" s="75" t="str">
        <f t="shared" si="24"/>
        <v/>
      </c>
      <c r="DQ264" s="81"/>
    </row>
    <row r="265" spans="1:121" x14ac:dyDescent="0.2">
      <c r="A265" s="90">
        <v>256</v>
      </c>
      <c r="B265" s="87"/>
      <c r="C265" s="87"/>
      <c r="D265" s="87"/>
      <c r="E265" s="87"/>
      <c r="F265" s="87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130"/>
      <c r="S265" s="130"/>
      <c r="T265" s="129"/>
      <c r="U265" s="129"/>
      <c r="V265" s="129"/>
      <c r="W265" s="129"/>
      <c r="X265" s="129"/>
      <c r="Y265" s="129"/>
      <c r="AY265" s="75" t="str">
        <f t="shared" si="20"/>
        <v/>
      </c>
      <c r="AZ265" s="75" t="str">
        <f t="shared" si="21"/>
        <v/>
      </c>
      <c r="BA265" s="75" t="str">
        <f t="shared" si="22"/>
        <v/>
      </c>
      <c r="BB265" s="75" t="str">
        <f t="shared" si="23"/>
        <v/>
      </c>
      <c r="BC265" s="75" t="str">
        <f t="shared" si="24"/>
        <v/>
      </c>
      <c r="DQ265" s="81"/>
    </row>
    <row r="266" spans="1:121" x14ac:dyDescent="0.2">
      <c r="A266" s="90">
        <v>257</v>
      </c>
      <c r="B266" s="87"/>
      <c r="C266" s="87"/>
      <c r="D266" s="87"/>
      <c r="E266" s="87"/>
      <c r="F266" s="87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130"/>
      <c r="S266" s="130"/>
      <c r="T266" s="129"/>
      <c r="U266" s="129"/>
      <c r="V266" s="129"/>
      <c r="W266" s="129"/>
      <c r="X266" s="129"/>
      <c r="Y266" s="129"/>
      <c r="AY266" s="75" t="str">
        <f t="shared" si="20"/>
        <v/>
      </c>
      <c r="AZ266" s="75" t="str">
        <f t="shared" si="21"/>
        <v/>
      </c>
      <c r="BA266" s="75" t="str">
        <f t="shared" si="22"/>
        <v/>
      </c>
      <c r="BB266" s="75" t="str">
        <f t="shared" si="23"/>
        <v/>
      </c>
      <c r="BC266" s="75" t="str">
        <f t="shared" si="24"/>
        <v/>
      </c>
      <c r="DQ266" s="81"/>
    </row>
    <row r="267" spans="1:121" x14ac:dyDescent="0.2">
      <c r="A267" s="90">
        <v>258</v>
      </c>
      <c r="B267" s="87"/>
      <c r="C267" s="87"/>
      <c r="D267" s="87"/>
      <c r="E267" s="87"/>
      <c r="F267" s="87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130"/>
      <c r="S267" s="130"/>
      <c r="T267" s="129"/>
      <c r="U267" s="129"/>
      <c r="V267" s="129"/>
      <c r="W267" s="129"/>
      <c r="X267" s="129"/>
      <c r="Y267" s="129"/>
      <c r="AY267" s="75" t="str">
        <f t="shared" ref="AY267:AY330" si="25">IF(B267="","",_xlfn.RANK.AVG(B267,$B$10:$B$1009,1))</f>
        <v/>
      </c>
      <c r="AZ267" s="75" t="str">
        <f t="shared" ref="AZ267:AZ330" si="26">IF(C267="","",_xlfn.RANK.AVG(C267,$C$10:$C$1009,1))</f>
        <v/>
      </c>
      <c r="BA267" s="75" t="str">
        <f t="shared" ref="BA267:BA330" si="27">IF(D267="","",_xlfn.RANK.AVG(D267,$D$10:$D$1009,1))</f>
        <v/>
      </c>
      <c r="BB267" s="75" t="str">
        <f t="shared" ref="BB267:BB330" si="28">IF(E267="","",_xlfn.RANK.AVG(E267,$E$10:$E$1009,1))</f>
        <v/>
      </c>
      <c r="BC267" s="75" t="str">
        <f t="shared" ref="BC267:BC330" si="29">IF(F267="","",_xlfn.RANK.AVG(F267,$F$10:$F$1009,1))</f>
        <v/>
      </c>
      <c r="DQ267" s="81"/>
    </row>
    <row r="268" spans="1:121" x14ac:dyDescent="0.2">
      <c r="A268" s="90">
        <v>259</v>
      </c>
      <c r="B268" s="87"/>
      <c r="C268" s="87"/>
      <c r="D268" s="87"/>
      <c r="E268" s="87"/>
      <c r="F268" s="87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130"/>
      <c r="S268" s="130"/>
      <c r="T268" s="129"/>
      <c r="U268" s="129"/>
      <c r="V268" s="129"/>
      <c r="W268" s="129"/>
      <c r="X268" s="129"/>
      <c r="Y268" s="129"/>
      <c r="AY268" s="75" t="str">
        <f t="shared" si="25"/>
        <v/>
      </c>
      <c r="AZ268" s="75" t="str">
        <f t="shared" si="26"/>
        <v/>
      </c>
      <c r="BA268" s="75" t="str">
        <f t="shared" si="27"/>
        <v/>
      </c>
      <c r="BB268" s="75" t="str">
        <f t="shared" si="28"/>
        <v/>
      </c>
      <c r="BC268" s="75" t="str">
        <f t="shared" si="29"/>
        <v/>
      </c>
      <c r="DQ268" s="81"/>
    </row>
    <row r="269" spans="1:121" x14ac:dyDescent="0.2">
      <c r="A269" s="90">
        <v>260</v>
      </c>
      <c r="B269" s="87"/>
      <c r="C269" s="87"/>
      <c r="D269" s="87"/>
      <c r="E269" s="87"/>
      <c r="F269" s="87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130"/>
      <c r="S269" s="130"/>
      <c r="T269" s="129"/>
      <c r="U269" s="129"/>
      <c r="V269" s="129"/>
      <c r="W269" s="129"/>
      <c r="X269" s="129"/>
      <c r="Y269" s="129"/>
      <c r="AY269" s="75" t="str">
        <f t="shared" si="25"/>
        <v/>
      </c>
      <c r="AZ269" s="75" t="str">
        <f t="shared" si="26"/>
        <v/>
      </c>
      <c r="BA269" s="75" t="str">
        <f t="shared" si="27"/>
        <v/>
      </c>
      <c r="BB269" s="75" t="str">
        <f t="shared" si="28"/>
        <v/>
      </c>
      <c r="BC269" s="75" t="str">
        <f t="shared" si="29"/>
        <v/>
      </c>
      <c r="DQ269" s="81"/>
    </row>
    <row r="270" spans="1:121" x14ac:dyDescent="0.2">
      <c r="A270" s="90">
        <v>261</v>
      </c>
      <c r="B270" s="87"/>
      <c r="C270" s="87"/>
      <c r="D270" s="87"/>
      <c r="E270" s="87"/>
      <c r="F270" s="87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130"/>
      <c r="S270" s="130"/>
      <c r="T270" s="129"/>
      <c r="U270" s="129"/>
      <c r="V270" s="129"/>
      <c r="W270" s="129"/>
      <c r="X270" s="129"/>
      <c r="Y270" s="129"/>
      <c r="AY270" s="75" t="str">
        <f t="shared" si="25"/>
        <v/>
      </c>
      <c r="AZ270" s="75" t="str">
        <f t="shared" si="26"/>
        <v/>
      </c>
      <c r="BA270" s="75" t="str">
        <f t="shared" si="27"/>
        <v/>
      </c>
      <c r="BB270" s="75" t="str">
        <f t="shared" si="28"/>
        <v/>
      </c>
      <c r="BC270" s="75" t="str">
        <f t="shared" si="29"/>
        <v/>
      </c>
      <c r="DQ270" s="81"/>
    </row>
    <row r="271" spans="1:121" x14ac:dyDescent="0.2">
      <c r="A271" s="90">
        <v>262</v>
      </c>
      <c r="B271" s="87"/>
      <c r="C271" s="87"/>
      <c r="D271" s="87"/>
      <c r="E271" s="87"/>
      <c r="F271" s="87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130"/>
      <c r="S271" s="130"/>
      <c r="T271" s="129"/>
      <c r="U271" s="129"/>
      <c r="V271" s="129"/>
      <c r="W271" s="129"/>
      <c r="X271" s="129"/>
      <c r="Y271" s="129"/>
      <c r="AY271" s="75" t="str">
        <f t="shared" si="25"/>
        <v/>
      </c>
      <c r="AZ271" s="75" t="str">
        <f t="shared" si="26"/>
        <v/>
      </c>
      <c r="BA271" s="75" t="str">
        <f t="shared" si="27"/>
        <v/>
      </c>
      <c r="BB271" s="75" t="str">
        <f t="shared" si="28"/>
        <v/>
      </c>
      <c r="BC271" s="75" t="str">
        <f t="shared" si="29"/>
        <v/>
      </c>
      <c r="DQ271" s="81"/>
    </row>
    <row r="272" spans="1:121" x14ac:dyDescent="0.2">
      <c r="A272" s="90">
        <v>263</v>
      </c>
      <c r="B272" s="87"/>
      <c r="C272" s="87"/>
      <c r="D272" s="87"/>
      <c r="E272" s="87"/>
      <c r="F272" s="87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130"/>
      <c r="S272" s="130"/>
      <c r="T272" s="129"/>
      <c r="U272" s="129"/>
      <c r="V272" s="129"/>
      <c r="W272" s="129"/>
      <c r="X272" s="129"/>
      <c r="Y272" s="129"/>
      <c r="AY272" s="75" t="str">
        <f t="shared" si="25"/>
        <v/>
      </c>
      <c r="AZ272" s="75" t="str">
        <f t="shared" si="26"/>
        <v/>
      </c>
      <c r="BA272" s="75" t="str">
        <f t="shared" si="27"/>
        <v/>
      </c>
      <c r="BB272" s="75" t="str">
        <f t="shared" si="28"/>
        <v/>
      </c>
      <c r="BC272" s="75" t="str">
        <f t="shared" si="29"/>
        <v/>
      </c>
      <c r="DQ272" s="81"/>
    </row>
    <row r="273" spans="1:121" x14ac:dyDescent="0.2">
      <c r="A273" s="90">
        <v>264</v>
      </c>
      <c r="B273" s="87"/>
      <c r="C273" s="87"/>
      <c r="D273" s="87"/>
      <c r="E273" s="87"/>
      <c r="F273" s="87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130"/>
      <c r="S273" s="130"/>
      <c r="T273" s="129"/>
      <c r="U273" s="129"/>
      <c r="V273" s="129"/>
      <c r="W273" s="129"/>
      <c r="X273" s="129"/>
      <c r="Y273" s="129"/>
      <c r="AY273" s="75" t="str">
        <f t="shared" si="25"/>
        <v/>
      </c>
      <c r="AZ273" s="75" t="str">
        <f t="shared" si="26"/>
        <v/>
      </c>
      <c r="BA273" s="75" t="str">
        <f t="shared" si="27"/>
        <v/>
      </c>
      <c r="BB273" s="75" t="str">
        <f t="shared" si="28"/>
        <v/>
      </c>
      <c r="BC273" s="75" t="str">
        <f t="shared" si="29"/>
        <v/>
      </c>
      <c r="DQ273" s="81"/>
    </row>
    <row r="274" spans="1:121" x14ac:dyDescent="0.2">
      <c r="A274" s="90">
        <v>265</v>
      </c>
      <c r="B274" s="87"/>
      <c r="C274" s="87"/>
      <c r="D274" s="87"/>
      <c r="E274" s="87"/>
      <c r="F274" s="87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130"/>
      <c r="S274" s="130"/>
      <c r="T274" s="129"/>
      <c r="U274" s="129"/>
      <c r="V274" s="129"/>
      <c r="W274" s="129"/>
      <c r="X274" s="129"/>
      <c r="Y274" s="129"/>
      <c r="AY274" s="75" t="str">
        <f t="shared" si="25"/>
        <v/>
      </c>
      <c r="AZ274" s="75" t="str">
        <f t="shared" si="26"/>
        <v/>
      </c>
      <c r="BA274" s="75" t="str">
        <f t="shared" si="27"/>
        <v/>
      </c>
      <c r="BB274" s="75" t="str">
        <f t="shared" si="28"/>
        <v/>
      </c>
      <c r="BC274" s="75" t="str">
        <f t="shared" si="29"/>
        <v/>
      </c>
      <c r="DQ274" s="81"/>
    </row>
    <row r="275" spans="1:121" x14ac:dyDescent="0.2">
      <c r="A275" s="90">
        <v>266</v>
      </c>
      <c r="B275" s="87"/>
      <c r="C275" s="87"/>
      <c r="D275" s="87"/>
      <c r="E275" s="87"/>
      <c r="F275" s="87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130"/>
      <c r="S275" s="130"/>
      <c r="T275" s="129"/>
      <c r="U275" s="129"/>
      <c r="V275" s="129"/>
      <c r="W275" s="129"/>
      <c r="X275" s="129"/>
      <c r="Y275" s="129"/>
      <c r="AY275" s="75" t="str">
        <f t="shared" si="25"/>
        <v/>
      </c>
      <c r="AZ275" s="75" t="str">
        <f t="shared" si="26"/>
        <v/>
      </c>
      <c r="BA275" s="75" t="str">
        <f t="shared" si="27"/>
        <v/>
      </c>
      <c r="BB275" s="75" t="str">
        <f t="shared" si="28"/>
        <v/>
      </c>
      <c r="BC275" s="75" t="str">
        <f t="shared" si="29"/>
        <v/>
      </c>
      <c r="DQ275" s="81"/>
    </row>
    <row r="276" spans="1:121" x14ac:dyDescent="0.2">
      <c r="A276" s="90">
        <v>267</v>
      </c>
      <c r="B276" s="87"/>
      <c r="C276" s="87"/>
      <c r="D276" s="87"/>
      <c r="E276" s="87"/>
      <c r="F276" s="87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130"/>
      <c r="S276" s="130"/>
      <c r="T276" s="129"/>
      <c r="U276" s="129"/>
      <c r="V276" s="129"/>
      <c r="W276" s="129"/>
      <c r="X276" s="129"/>
      <c r="Y276" s="129"/>
      <c r="AY276" s="75" t="str">
        <f t="shared" si="25"/>
        <v/>
      </c>
      <c r="AZ276" s="75" t="str">
        <f t="shared" si="26"/>
        <v/>
      </c>
      <c r="BA276" s="75" t="str">
        <f t="shared" si="27"/>
        <v/>
      </c>
      <c r="BB276" s="75" t="str">
        <f t="shared" si="28"/>
        <v/>
      </c>
      <c r="BC276" s="75" t="str">
        <f t="shared" si="29"/>
        <v/>
      </c>
      <c r="DQ276" s="81"/>
    </row>
    <row r="277" spans="1:121" x14ac:dyDescent="0.2">
      <c r="A277" s="90">
        <v>268</v>
      </c>
      <c r="B277" s="87"/>
      <c r="C277" s="87"/>
      <c r="D277" s="87"/>
      <c r="E277" s="87"/>
      <c r="F277" s="87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130"/>
      <c r="S277" s="130"/>
      <c r="T277" s="129"/>
      <c r="U277" s="129"/>
      <c r="V277" s="129"/>
      <c r="W277" s="129"/>
      <c r="X277" s="129"/>
      <c r="Y277" s="129"/>
      <c r="AY277" s="75" t="str">
        <f t="shared" si="25"/>
        <v/>
      </c>
      <c r="AZ277" s="75" t="str">
        <f t="shared" si="26"/>
        <v/>
      </c>
      <c r="BA277" s="75" t="str">
        <f t="shared" si="27"/>
        <v/>
      </c>
      <c r="BB277" s="75" t="str">
        <f t="shared" si="28"/>
        <v/>
      </c>
      <c r="BC277" s="75" t="str">
        <f t="shared" si="29"/>
        <v/>
      </c>
      <c r="DQ277" s="81"/>
    </row>
    <row r="278" spans="1:121" x14ac:dyDescent="0.2">
      <c r="A278" s="90">
        <v>269</v>
      </c>
      <c r="B278" s="87"/>
      <c r="C278" s="87"/>
      <c r="D278" s="87"/>
      <c r="E278" s="87"/>
      <c r="F278" s="87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130"/>
      <c r="S278" s="130"/>
      <c r="T278" s="129"/>
      <c r="U278" s="129"/>
      <c r="V278" s="129"/>
      <c r="W278" s="129"/>
      <c r="X278" s="129"/>
      <c r="Y278" s="129"/>
      <c r="AY278" s="75" t="str">
        <f t="shared" si="25"/>
        <v/>
      </c>
      <c r="AZ278" s="75" t="str">
        <f t="shared" si="26"/>
        <v/>
      </c>
      <c r="BA278" s="75" t="str">
        <f t="shared" si="27"/>
        <v/>
      </c>
      <c r="BB278" s="75" t="str">
        <f t="shared" si="28"/>
        <v/>
      </c>
      <c r="BC278" s="75" t="str">
        <f t="shared" si="29"/>
        <v/>
      </c>
      <c r="DQ278" s="81"/>
    </row>
    <row r="279" spans="1:121" x14ac:dyDescent="0.2">
      <c r="A279" s="90">
        <v>270</v>
      </c>
      <c r="B279" s="87"/>
      <c r="C279" s="87"/>
      <c r="D279" s="87"/>
      <c r="E279" s="87"/>
      <c r="F279" s="87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130"/>
      <c r="S279" s="130"/>
      <c r="T279" s="129"/>
      <c r="U279" s="129"/>
      <c r="V279" s="129"/>
      <c r="W279" s="129"/>
      <c r="X279" s="129"/>
      <c r="Y279" s="129"/>
      <c r="AY279" s="75" t="str">
        <f t="shared" si="25"/>
        <v/>
      </c>
      <c r="AZ279" s="75" t="str">
        <f t="shared" si="26"/>
        <v/>
      </c>
      <c r="BA279" s="75" t="str">
        <f t="shared" si="27"/>
        <v/>
      </c>
      <c r="BB279" s="75" t="str">
        <f t="shared" si="28"/>
        <v/>
      </c>
      <c r="BC279" s="75" t="str">
        <f t="shared" si="29"/>
        <v/>
      </c>
      <c r="DQ279" s="81"/>
    </row>
    <row r="280" spans="1:121" x14ac:dyDescent="0.2">
      <c r="A280" s="90">
        <v>271</v>
      </c>
      <c r="B280" s="87"/>
      <c r="C280" s="87"/>
      <c r="D280" s="87"/>
      <c r="E280" s="87"/>
      <c r="F280" s="87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130"/>
      <c r="S280" s="130"/>
      <c r="T280" s="129"/>
      <c r="U280" s="129"/>
      <c r="V280" s="129"/>
      <c r="W280" s="129"/>
      <c r="X280" s="129"/>
      <c r="Y280" s="129"/>
      <c r="AY280" s="75" t="str">
        <f t="shared" si="25"/>
        <v/>
      </c>
      <c r="AZ280" s="75" t="str">
        <f t="shared" si="26"/>
        <v/>
      </c>
      <c r="BA280" s="75" t="str">
        <f t="shared" si="27"/>
        <v/>
      </c>
      <c r="BB280" s="75" t="str">
        <f t="shared" si="28"/>
        <v/>
      </c>
      <c r="BC280" s="75" t="str">
        <f t="shared" si="29"/>
        <v/>
      </c>
      <c r="DQ280" s="81"/>
    </row>
    <row r="281" spans="1:121" x14ac:dyDescent="0.2">
      <c r="A281" s="90">
        <v>272</v>
      </c>
      <c r="B281" s="87"/>
      <c r="C281" s="87"/>
      <c r="D281" s="87"/>
      <c r="E281" s="87"/>
      <c r="F281" s="87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130"/>
      <c r="S281" s="130"/>
      <c r="T281" s="129"/>
      <c r="U281" s="129"/>
      <c r="V281" s="129"/>
      <c r="W281" s="129"/>
      <c r="X281" s="129"/>
      <c r="Y281" s="129"/>
      <c r="AY281" s="75" t="str">
        <f t="shared" si="25"/>
        <v/>
      </c>
      <c r="AZ281" s="75" t="str">
        <f t="shared" si="26"/>
        <v/>
      </c>
      <c r="BA281" s="75" t="str">
        <f t="shared" si="27"/>
        <v/>
      </c>
      <c r="BB281" s="75" t="str">
        <f t="shared" si="28"/>
        <v/>
      </c>
      <c r="BC281" s="75" t="str">
        <f t="shared" si="29"/>
        <v/>
      </c>
      <c r="DQ281" s="81"/>
    </row>
    <row r="282" spans="1:121" x14ac:dyDescent="0.2">
      <c r="A282" s="90">
        <v>273</v>
      </c>
      <c r="B282" s="87"/>
      <c r="C282" s="87"/>
      <c r="D282" s="87"/>
      <c r="E282" s="87"/>
      <c r="F282" s="87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130"/>
      <c r="S282" s="130"/>
      <c r="T282" s="129"/>
      <c r="U282" s="129"/>
      <c r="V282" s="129"/>
      <c r="W282" s="129"/>
      <c r="X282" s="129"/>
      <c r="Y282" s="129"/>
      <c r="AY282" s="75" t="str">
        <f t="shared" si="25"/>
        <v/>
      </c>
      <c r="AZ282" s="75" t="str">
        <f t="shared" si="26"/>
        <v/>
      </c>
      <c r="BA282" s="75" t="str">
        <f t="shared" si="27"/>
        <v/>
      </c>
      <c r="BB282" s="75" t="str">
        <f t="shared" si="28"/>
        <v/>
      </c>
      <c r="BC282" s="75" t="str">
        <f t="shared" si="29"/>
        <v/>
      </c>
      <c r="DQ282" s="81"/>
    </row>
    <row r="283" spans="1:121" x14ac:dyDescent="0.2">
      <c r="A283" s="90">
        <v>274</v>
      </c>
      <c r="B283" s="87"/>
      <c r="C283" s="87"/>
      <c r="D283" s="87"/>
      <c r="E283" s="87"/>
      <c r="F283" s="87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130"/>
      <c r="S283" s="130"/>
      <c r="T283" s="129"/>
      <c r="U283" s="129"/>
      <c r="V283" s="129"/>
      <c r="W283" s="129"/>
      <c r="X283" s="129"/>
      <c r="Y283" s="129"/>
      <c r="AY283" s="75" t="str">
        <f t="shared" si="25"/>
        <v/>
      </c>
      <c r="AZ283" s="75" t="str">
        <f t="shared" si="26"/>
        <v/>
      </c>
      <c r="BA283" s="75" t="str">
        <f t="shared" si="27"/>
        <v/>
      </c>
      <c r="BB283" s="75" t="str">
        <f t="shared" si="28"/>
        <v/>
      </c>
      <c r="BC283" s="75" t="str">
        <f t="shared" si="29"/>
        <v/>
      </c>
      <c r="DQ283" s="81"/>
    </row>
    <row r="284" spans="1:121" x14ac:dyDescent="0.2">
      <c r="A284" s="90">
        <v>275</v>
      </c>
      <c r="B284" s="87"/>
      <c r="C284" s="87"/>
      <c r="D284" s="87"/>
      <c r="E284" s="87"/>
      <c r="F284" s="87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130"/>
      <c r="S284" s="130"/>
      <c r="T284" s="129"/>
      <c r="U284" s="129"/>
      <c r="V284" s="129"/>
      <c r="W284" s="129"/>
      <c r="X284" s="129"/>
      <c r="Y284" s="129"/>
      <c r="AY284" s="75" t="str">
        <f t="shared" si="25"/>
        <v/>
      </c>
      <c r="AZ284" s="75" t="str">
        <f t="shared" si="26"/>
        <v/>
      </c>
      <c r="BA284" s="75" t="str">
        <f t="shared" si="27"/>
        <v/>
      </c>
      <c r="BB284" s="75" t="str">
        <f t="shared" si="28"/>
        <v/>
      </c>
      <c r="BC284" s="75" t="str">
        <f t="shared" si="29"/>
        <v/>
      </c>
      <c r="DQ284" s="81"/>
    </row>
    <row r="285" spans="1:121" x14ac:dyDescent="0.2">
      <c r="A285" s="90">
        <v>276</v>
      </c>
      <c r="B285" s="87"/>
      <c r="C285" s="87"/>
      <c r="D285" s="87"/>
      <c r="E285" s="87"/>
      <c r="F285" s="87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130"/>
      <c r="S285" s="130"/>
      <c r="T285" s="129"/>
      <c r="U285" s="129"/>
      <c r="V285" s="129"/>
      <c r="W285" s="129"/>
      <c r="X285" s="129"/>
      <c r="Y285" s="129"/>
      <c r="AY285" s="75" t="str">
        <f t="shared" si="25"/>
        <v/>
      </c>
      <c r="AZ285" s="75" t="str">
        <f t="shared" si="26"/>
        <v/>
      </c>
      <c r="BA285" s="75" t="str">
        <f t="shared" si="27"/>
        <v/>
      </c>
      <c r="BB285" s="75" t="str">
        <f t="shared" si="28"/>
        <v/>
      </c>
      <c r="BC285" s="75" t="str">
        <f t="shared" si="29"/>
        <v/>
      </c>
      <c r="DQ285" s="81"/>
    </row>
    <row r="286" spans="1:121" x14ac:dyDescent="0.2">
      <c r="A286" s="90">
        <v>277</v>
      </c>
      <c r="B286" s="87"/>
      <c r="C286" s="87"/>
      <c r="D286" s="87"/>
      <c r="E286" s="87"/>
      <c r="F286" s="87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130"/>
      <c r="S286" s="130"/>
      <c r="T286" s="129"/>
      <c r="U286" s="129"/>
      <c r="V286" s="129"/>
      <c r="W286" s="129"/>
      <c r="X286" s="129"/>
      <c r="Y286" s="129"/>
      <c r="AY286" s="75" t="str">
        <f t="shared" si="25"/>
        <v/>
      </c>
      <c r="AZ286" s="75" t="str">
        <f t="shared" si="26"/>
        <v/>
      </c>
      <c r="BA286" s="75" t="str">
        <f t="shared" si="27"/>
        <v/>
      </c>
      <c r="BB286" s="75" t="str">
        <f t="shared" si="28"/>
        <v/>
      </c>
      <c r="BC286" s="75" t="str">
        <f t="shared" si="29"/>
        <v/>
      </c>
      <c r="DQ286" s="81"/>
    </row>
    <row r="287" spans="1:121" x14ac:dyDescent="0.2">
      <c r="A287" s="90">
        <v>278</v>
      </c>
      <c r="B287" s="87"/>
      <c r="C287" s="87"/>
      <c r="D287" s="87"/>
      <c r="E287" s="87"/>
      <c r="F287" s="87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130"/>
      <c r="S287" s="130"/>
      <c r="T287" s="129"/>
      <c r="U287" s="129"/>
      <c r="V287" s="129"/>
      <c r="W287" s="129"/>
      <c r="X287" s="129"/>
      <c r="Y287" s="129"/>
      <c r="AY287" s="75" t="str">
        <f t="shared" si="25"/>
        <v/>
      </c>
      <c r="AZ287" s="75" t="str">
        <f t="shared" si="26"/>
        <v/>
      </c>
      <c r="BA287" s="75" t="str">
        <f t="shared" si="27"/>
        <v/>
      </c>
      <c r="BB287" s="75" t="str">
        <f t="shared" si="28"/>
        <v/>
      </c>
      <c r="BC287" s="75" t="str">
        <f t="shared" si="29"/>
        <v/>
      </c>
      <c r="DQ287" s="81"/>
    </row>
    <row r="288" spans="1:121" x14ac:dyDescent="0.2">
      <c r="A288" s="90">
        <v>279</v>
      </c>
      <c r="B288" s="87"/>
      <c r="C288" s="87"/>
      <c r="D288" s="87"/>
      <c r="E288" s="87"/>
      <c r="F288" s="87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130"/>
      <c r="S288" s="130"/>
      <c r="T288" s="129"/>
      <c r="U288" s="129"/>
      <c r="V288" s="129"/>
      <c r="W288" s="129"/>
      <c r="X288" s="129"/>
      <c r="Y288" s="129"/>
      <c r="AY288" s="75" t="str">
        <f t="shared" si="25"/>
        <v/>
      </c>
      <c r="AZ288" s="75" t="str">
        <f t="shared" si="26"/>
        <v/>
      </c>
      <c r="BA288" s="75" t="str">
        <f t="shared" si="27"/>
        <v/>
      </c>
      <c r="BB288" s="75" t="str">
        <f t="shared" si="28"/>
        <v/>
      </c>
      <c r="BC288" s="75" t="str">
        <f t="shared" si="29"/>
        <v/>
      </c>
      <c r="DQ288" s="81"/>
    </row>
    <row r="289" spans="1:121" x14ac:dyDescent="0.2">
      <c r="A289" s="90">
        <v>280</v>
      </c>
      <c r="B289" s="87"/>
      <c r="C289" s="87"/>
      <c r="D289" s="87"/>
      <c r="E289" s="87"/>
      <c r="F289" s="87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130"/>
      <c r="S289" s="130"/>
      <c r="T289" s="129"/>
      <c r="U289" s="129"/>
      <c r="V289" s="129"/>
      <c r="W289" s="129"/>
      <c r="X289" s="129"/>
      <c r="Y289" s="129"/>
      <c r="AY289" s="75" t="str">
        <f t="shared" si="25"/>
        <v/>
      </c>
      <c r="AZ289" s="75" t="str">
        <f t="shared" si="26"/>
        <v/>
      </c>
      <c r="BA289" s="75" t="str">
        <f t="shared" si="27"/>
        <v/>
      </c>
      <c r="BB289" s="75" t="str">
        <f t="shared" si="28"/>
        <v/>
      </c>
      <c r="BC289" s="75" t="str">
        <f t="shared" si="29"/>
        <v/>
      </c>
      <c r="DQ289" s="81"/>
    </row>
    <row r="290" spans="1:121" x14ac:dyDescent="0.2">
      <c r="A290" s="90">
        <v>281</v>
      </c>
      <c r="B290" s="87"/>
      <c r="C290" s="87"/>
      <c r="D290" s="87"/>
      <c r="E290" s="87"/>
      <c r="F290" s="87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130"/>
      <c r="S290" s="130"/>
      <c r="T290" s="129"/>
      <c r="U290" s="129"/>
      <c r="V290" s="129"/>
      <c r="W290" s="129"/>
      <c r="X290" s="129"/>
      <c r="Y290" s="129"/>
      <c r="AY290" s="75" t="str">
        <f t="shared" si="25"/>
        <v/>
      </c>
      <c r="AZ290" s="75" t="str">
        <f t="shared" si="26"/>
        <v/>
      </c>
      <c r="BA290" s="75" t="str">
        <f t="shared" si="27"/>
        <v/>
      </c>
      <c r="BB290" s="75" t="str">
        <f t="shared" si="28"/>
        <v/>
      </c>
      <c r="BC290" s="75" t="str">
        <f t="shared" si="29"/>
        <v/>
      </c>
      <c r="DQ290" s="81"/>
    </row>
    <row r="291" spans="1:121" x14ac:dyDescent="0.2">
      <c r="A291" s="90">
        <v>282</v>
      </c>
      <c r="B291" s="87"/>
      <c r="C291" s="87"/>
      <c r="D291" s="87"/>
      <c r="E291" s="87"/>
      <c r="F291" s="87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130"/>
      <c r="S291" s="130"/>
      <c r="T291" s="129"/>
      <c r="U291" s="129"/>
      <c r="V291" s="129"/>
      <c r="W291" s="129"/>
      <c r="X291" s="129"/>
      <c r="Y291" s="129"/>
      <c r="AY291" s="75" t="str">
        <f t="shared" si="25"/>
        <v/>
      </c>
      <c r="AZ291" s="75" t="str">
        <f t="shared" si="26"/>
        <v/>
      </c>
      <c r="BA291" s="75" t="str">
        <f t="shared" si="27"/>
        <v/>
      </c>
      <c r="BB291" s="75" t="str">
        <f t="shared" si="28"/>
        <v/>
      </c>
      <c r="BC291" s="75" t="str">
        <f t="shared" si="29"/>
        <v/>
      </c>
      <c r="DQ291" s="81"/>
    </row>
    <row r="292" spans="1:121" x14ac:dyDescent="0.2">
      <c r="A292" s="90">
        <v>283</v>
      </c>
      <c r="B292" s="87"/>
      <c r="C292" s="87"/>
      <c r="D292" s="87"/>
      <c r="E292" s="87"/>
      <c r="F292" s="87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130"/>
      <c r="S292" s="130"/>
      <c r="T292" s="129"/>
      <c r="U292" s="129"/>
      <c r="V292" s="129"/>
      <c r="W292" s="129"/>
      <c r="X292" s="129"/>
      <c r="Y292" s="129"/>
      <c r="AY292" s="75" t="str">
        <f t="shared" si="25"/>
        <v/>
      </c>
      <c r="AZ292" s="75" t="str">
        <f t="shared" si="26"/>
        <v/>
      </c>
      <c r="BA292" s="75" t="str">
        <f t="shared" si="27"/>
        <v/>
      </c>
      <c r="BB292" s="75" t="str">
        <f t="shared" si="28"/>
        <v/>
      </c>
      <c r="BC292" s="75" t="str">
        <f t="shared" si="29"/>
        <v/>
      </c>
      <c r="DQ292" s="81"/>
    </row>
    <row r="293" spans="1:121" x14ac:dyDescent="0.2">
      <c r="A293" s="90">
        <v>284</v>
      </c>
      <c r="B293" s="87"/>
      <c r="C293" s="87"/>
      <c r="D293" s="87"/>
      <c r="E293" s="87"/>
      <c r="F293" s="87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130"/>
      <c r="S293" s="130"/>
      <c r="T293" s="129"/>
      <c r="U293" s="129"/>
      <c r="V293" s="129"/>
      <c r="W293" s="129"/>
      <c r="X293" s="129"/>
      <c r="Y293" s="129"/>
      <c r="AY293" s="75" t="str">
        <f t="shared" si="25"/>
        <v/>
      </c>
      <c r="AZ293" s="75" t="str">
        <f t="shared" si="26"/>
        <v/>
      </c>
      <c r="BA293" s="75" t="str">
        <f t="shared" si="27"/>
        <v/>
      </c>
      <c r="BB293" s="75" t="str">
        <f t="shared" si="28"/>
        <v/>
      </c>
      <c r="BC293" s="75" t="str">
        <f t="shared" si="29"/>
        <v/>
      </c>
      <c r="DQ293" s="81"/>
    </row>
    <row r="294" spans="1:121" x14ac:dyDescent="0.2">
      <c r="A294" s="90">
        <v>285</v>
      </c>
      <c r="B294" s="87"/>
      <c r="C294" s="87"/>
      <c r="D294" s="87"/>
      <c r="E294" s="87"/>
      <c r="F294" s="87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130"/>
      <c r="S294" s="130"/>
      <c r="T294" s="129"/>
      <c r="U294" s="129"/>
      <c r="V294" s="129"/>
      <c r="W294" s="129"/>
      <c r="X294" s="129"/>
      <c r="Y294" s="129"/>
      <c r="AY294" s="75" t="str">
        <f t="shared" si="25"/>
        <v/>
      </c>
      <c r="AZ294" s="75" t="str">
        <f t="shared" si="26"/>
        <v/>
      </c>
      <c r="BA294" s="75" t="str">
        <f t="shared" si="27"/>
        <v/>
      </c>
      <c r="BB294" s="75" t="str">
        <f t="shared" si="28"/>
        <v/>
      </c>
      <c r="BC294" s="75" t="str">
        <f t="shared" si="29"/>
        <v/>
      </c>
      <c r="DQ294" s="81"/>
    </row>
    <row r="295" spans="1:121" x14ac:dyDescent="0.2">
      <c r="A295" s="90">
        <v>286</v>
      </c>
      <c r="B295" s="87"/>
      <c r="C295" s="87"/>
      <c r="D295" s="87"/>
      <c r="E295" s="87"/>
      <c r="F295" s="87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130"/>
      <c r="S295" s="130"/>
      <c r="T295" s="129"/>
      <c r="U295" s="129"/>
      <c r="V295" s="129"/>
      <c r="W295" s="129"/>
      <c r="X295" s="129"/>
      <c r="Y295" s="129"/>
      <c r="AY295" s="75" t="str">
        <f t="shared" si="25"/>
        <v/>
      </c>
      <c r="AZ295" s="75" t="str">
        <f t="shared" si="26"/>
        <v/>
      </c>
      <c r="BA295" s="75" t="str">
        <f t="shared" si="27"/>
        <v/>
      </c>
      <c r="BB295" s="75" t="str">
        <f t="shared" si="28"/>
        <v/>
      </c>
      <c r="BC295" s="75" t="str">
        <f t="shared" si="29"/>
        <v/>
      </c>
      <c r="DQ295" s="81"/>
    </row>
    <row r="296" spans="1:121" x14ac:dyDescent="0.2">
      <c r="A296" s="90">
        <v>287</v>
      </c>
      <c r="B296" s="87"/>
      <c r="C296" s="87"/>
      <c r="D296" s="87"/>
      <c r="E296" s="87"/>
      <c r="F296" s="87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130"/>
      <c r="S296" s="130"/>
      <c r="T296" s="129"/>
      <c r="U296" s="129"/>
      <c r="V296" s="129"/>
      <c r="W296" s="129"/>
      <c r="X296" s="129"/>
      <c r="Y296" s="129"/>
      <c r="AY296" s="75" t="str">
        <f t="shared" si="25"/>
        <v/>
      </c>
      <c r="AZ296" s="75" t="str">
        <f t="shared" si="26"/>
        <v/>
      </c>
      <c r="BA296" s="75" t="str">
        <f t="shared" si="27"/>
        <v/>
      </c>
      <c r="BB296" s="75" t="str">
        <f t="shared" si="28"/>
        <v/>
      </c>
      <c r="BC296" s="75" t="str">
        <f t="shared" si="29"/>
        <v/>
      </c>
      <c r="DQ296" s="81"/>
    </row>
    <row r="297" spans="1:121" x14ac:dyDescent="0.2">
      <c r="A297" s="90">
        <v>288</v>
      </c>
      <c r="B297" s="87"/>
      <c r="C297" s="87"/>
      <c r="D297" s="87"/>
      <c r="E297" s="87"/>
      <c r="F297" s="87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130"/>
      <c r="S297" s="130"/>
      <c r="T297" s="129"/>
      <c r="U297" s="129"/>
      <c r="V297" s="129"/>
      <c r="W297" s="129"/>
      <c r="X297" s="129"/>
      <c r="Y297" s="129"/>
      <c r="AY297" s="75" t="str">
        <f t="shared" si="25"/>
        <v/>
      </c>
      <c r="AZ297" s="75" t="str">
        <f t="shared" si="26"/>
        <v/>
      </c>
      <c r="BA297" s="75" t="str">
        <f t="shared" si="27"/>
        <v/>
      </c>
      <c r="BB297" s="75" t="str">
        <f t="shared" si="28"/>
        <v/>
      </c>
      <c r="BC297" s="75" t="str">
        <f t="shared" si="29"/>
        <v/>
      </c>
      <c r="DQ297" s="81"/>
    </row>
    <row r="298" spans="1:121" x14ac:dyDescent="0.2">
      <c r="A298" s="90">
        <v>289</v>
      </c>
      <c r="B298" s="87"/>
      <c r="C298" s="87"/>
      <c r="D298" s="87"/>
      <c r="E298" s="87"/>
      <c r="F298" s="87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130"/>
      <c r="S298" s="130"/>
      <c r="T298" s="129"/>
      <c r="U298" s="129"/>
      <c r="V298" s="129"/>
      <c r="W298" s="129"/>
      <c r="X298" s="129"/>
      <c r="Y298" s="129"/>
      <c r="AY298" s="75" t="str">
        <f t="shared" si="25"/>
        <v/>
      </c>
      <c r="AZ298" s="75" t="str">
        <f t="shared" si="26"/>
        <v/>
      </c>
      <c r="BA298" s="75" t="str">
        <f t="shared" si="27"/>
        <v/>
      </c>
      <c r="BB298" s="75" t="str">
        <f t="shared" si="28"/>
        <v/>
      </c>
      <c r="BC298" s="75" t="str">
        <f t="shared" si="29"/>
        <v/>
      </c>
      <c r="DQ298" s="81"/>
    </row>
    <row r="299" spans="1:121" x14ac:dyDescent="0.2">
      <c r="A299" s="90">
        <v>290</v>
      </c>
      <c r="B299" s="87"/>
      <c r="C299" s="87"/>
      <c r="D299" s="87"/>
      <c r="E299" s="87"/>
      <c r="F299" s="87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130"/>
      <c r="S299" s="130"/>
      <c r="T299" s="129"/>
      <c r="U299" s="129"/>
      <c r="V299" s="129"/>
      <c r="W299" s="129"/>
      <c r="X299" s="129"/>
      <c r="Y299" s="129"/>
      <c r="AY299" s="75" t="str">
        <f t="shared" si="25"/>
        <v/>
      </c>
      <c r="AZ299" s="75" t="str">
        <f t="shared" si="26"/>
        <v/>
      </c>
      <c r="BA299" s="75" t="str">
        <f t="shared" si="27"/>
        <v/>
      </c>
      <c r="BB299" s="75" t="str">
        <f t="shared" si="28"/>
        <v/>
      </c>
      <c r="BC299" s="75" t="str">
        <f t="shared" si="29"/>
        <v/>
      </c>
      <c r="DQ299" s="81"/>
    </row>
    <row r="300" spans="1:121" x14ac:dyDescent="0.2">
      <c r="A300" s="90">
        <v>291</v>
      </c>
      <c r="B300" s="87"/>
      <c r="C300" s="87"/>
      <c r="D300" s="87"/>
      <c r="E300" s="87"/>
      <c r="F300" s="87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130"/>
      <c r="S300" s="130"/>
      <c r="T300" s="129"/>
      <c r="U300" s="129"/>
      <c r="V300" s="129"/>
      <c r="W300" s="129"/>
      <c r="X300" s="129"/>
      <c r="Y300" s="129"/>
      <c r="AY300" s="75" t="str">
        <f t="shared" si="25"/>
        <v/>
      </c>
      <c r="AZ300" s="75" t="str">
        <f t="shared" si="26"/>
        <v/>
      </c>
      <c r="BA300" s="75" t="str">
        <f t="shared" si="27"/>
        <v/>
      </c>
      <c r="BB300" s="75" t="str">
        <f t="shared" si="28"/>
        <v/>
      </c>
      <c r="BC300" s="75" t="str">
        <f t="shared" si="29"/>
        <v/>
      </c>
      <c r="DQ300" s="81"/>
    </row>
    <row r="301" spans="1:121" x14ac:dyDescent="0.2">
      <c r="A301" s="90">
        <v>292</v>
      </c>
      <c r="B301" s="87"/>
      <c r="C301" s="87"/>
      <c r="D301" s="87"/>
      <c r="E301" s="87"/>
      <c r="F301" s="87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130"/>
      <c r="S301" s="130"/>
      <c r="T301" s="129"/>
      <c r="U301" s="129"/>
      <c r="V301" s="129"/>
      <c r="W301" s="129"/>
      <c r="X301" s="129"/>
      <c r="Y301" s="129"/>
      <c r="AY301" s="75" t="str">
        <f t="shared" si="25"/>
        <v/>
      </c>
      <c r="AZ301" s="75" t="str">
        <f t="shared" si="26"/>
        <v/>
      </c>
      <c r="BA301" s="75" t="str">
        <f t="shared" si="27"/>
        <v/>
      </c>
      <c r="BB301" s="75" t="str">
        <f t="shared" si="28"/>
        <v/>
      </c>
      <c r="BC301" s="75" t="str">
        <f t="shared" si="29"/>
        <v/>
      </c>
      <c r="DQ301" s="81"/>
    </row>
    <row r="302" spans="1:121" x14ac:dyDescent="0.2">
      <c r="A302" s="90">
        <v>293</v>
      </c>
      <c r="B302" s="87"/>
      <c r="C302" s="87"/>
      <c r="D302" s="87"/>
      <c r="E302" s="87"/>
      <c r="F302" s="87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130"/>
      <c r="S302" s="130"/>
      <c r="T302" s="129"/>
      <c r="U302" s="129"/>
      <c r="V302" s="129"/>
      <c r="W302" s="129"/>
      <c r="X302" s="129"/>
      <c r="Y302" s="129"/>
      <c r="AY302" s="75" t="str">
        <f t="shared" si="25"/>
        <v/>
      </c>
      <c r="AZ302" s="75" t="str">
        <f t="shared" si="26"/>
        <v/>
      </c>
      <c r="BA302" s="75" t="str">
        <f t="shared" si="27"/>
        <v/>
      </c>
      <c r="BB302" s="75" t="str">
        <f t="shared" si="28"/>
        <v/>
      </c>
      <c r="BC302" s="75" t="str">
        <f t="shared" si="29"/>
        <v/>
      </c>
      <c r="DQ302" s="81"/>
    </row>
    <row r="303" spans="1:121" x14ac:dyDescent="0.2">
      <c r="A303" s="90">
        <v>294</v>
      </c>
      <c r="B303" s="87"/>
      <c r="C303" s="87"/>
      <c r="D303" s="87"/>
      <c r="E303" s="87"/>
      <c r="F303" s="87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130"/>
      <c r="S303" s="130"/>
      <c r="T303" s="129"/>
      <c r="U303" s="129"/>
      <c r="V303" s="129"/>
      <c r="W303" s="129"/>
      <c r="X303" s="129"/>
      <c r="Y303" s="129"/>
      <c r="AY303" s="75" t="str">
        <f t="shared" si="25"/>
        <v/>
      </c>
      <c r="AZ303" s="75" t="str">
        <f t="shared" si="26"/>
        <v/>
      </c>
      <c r="BA303" s="75" t="str">
        <f t="shared" si="27"/>
        <v/>
      </c>
      <c r="BB303" s="75" t="str">
        <f t="shared" si="28"/>
        <v/>
      </c>
      <c r="BC303" s="75" t="str">
        <f t="shared" si="29"/>
        <v/>
      </c>
      <c r="DQ303" s="81"/>
    </row>
    <row r="304" spans="1:121" x14ac:dyDescent="0.2">
      <c r="A304" s="90">
        <v>295</v>
      </c>
      <c r="B304" s="87"/>
      <c r="C304" s="87"/>
      <c r="D304" s="87"/>
      <c r="E304" s="87"/>
      <c r="F304" s="87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130"/>
      <c r="S304" s="130"/>
      <c r="T304" s="129"/>
      <c r="U304" s="129"/>
      <c r="V304" s="129"/>
      <c r="W304" s="129"/>
      <c r="X304" s="129"/>
      <c r="Y304" s="129"/>
      <c r="AY304" s="75" t="str">
        <f t="shared" si="25"/>
        <v/>
      </c>
      <c r="AZ304" s="75" t="str">
        <f t="shared" si="26"/>
        <v/>
      </c>
      <c r="BA304" s="75" t="str">
        <f t="shared" si="27"/>
        <v/>
      </c>
      <c r="BB304" s="75" t="str">
        <f t="shared" si="28"/>
        <v/>
      </c>
      <c r="BC304" s="75" t="str">
        <f t="shared" si="29"/>
        <v/>
      </c>
      <c r="DQ304" s="81"/>
    </row>
    <row r="305" spans="1:121" x14ac:dyDescent="0.2">
      <c r="A305" s="90">
        <v>296</v>
      </c>
      <c r="B305" s="87"/>
      <c r="C305" s="87"/>
      <c r="D305" s="87"/>
      <c r="E305" s="87"/>
      <c r="F305" s="87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130"/>
      <c r="S305" s="130"/>
      <c r="T305" s="129"/>
      <c r="U305" s="129"/>
      <c r="V305" s="129"/>
      <c r="W305" s="129"/>
      <c r="X305" s="129"/>
      <c r="Y305" s="129"/>
      <c r="AY305" s="75" t="str">
        <f t="shared" si="25"/>
        <v/>
      </c>
      <c r="AZ305" s="75" t="str">
        <f t="shared" si="26"/>
        <v/>
      </c>
      <c r="BA305" s="75" t="str">
        <f t="shared" si="27"/>
        <v/>
      </c>
      <c r="BB305" s="75" t="str">
        <f t="shared" si="28"/>
        <v/>
      </c>
      <c r="BC305" s="75" t="str">
        <f t="shared" si="29"/>
        <v/>
      </c>
      <c r="DQ305" s="81"/>
    </row>
    <row r="306" spans="1:121" x14ac:dyDescent="0.2">
      <c r="A306" s="90">
        <v>297</v>
      </c>
      <c r="B306" s="87"/>
      <c r="C306" s="87"/>
      <c r="D306" s="87"/>
      <c r="E306" s="87"/>
      <c r="F306" s="87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130"/>
      <c r="S306" s="130"/>
      <c r="T306" s="129"/>
      <c r="U306" s="129"/>
      <c r="V306" s="129"/>
      <c r="W306" s="129"/>
      <c r="X306" s="129"/>
      <c r="Y306" s="129"/>
      <c r="AY306" s="75" t="str">
        <f t="shared" si="25"/>
        <v/>
      </c>
      <c r="AZ306" s="75" t="str">
        <f t="shared" si="26"/>
        <v/>
      </c>
      <c r="BA306" s="75" t="str">
        <f t="shared" si="27"/>
        <v/>
      </c>
      <c r="BB306" s="75" t="str">
        <f t="shared" si="28"/>
        <v/>
      </c>
      <c r="BC306" s="75" t="str">
        <f t="shared" si="29"/>
        <v/>
      </c>
      <c r="DQ306" s="81"/>
    </row>
    <row r="307" spans="1:121" x14ac:dyDescent="0.2">
      <c r="A307" s="90">
        <v>298</v>
      </c>
      <c r="B307" s="87"/>
      <c r="C307" s="87"/>
      <c r="D307" s="87"/>
      <c r="E307" s="87"/>
      <c r="F307" s="87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130"/>
      <c r="S307" s="130"/>
      <c r="T307" s="129"/>
      <c r="U307" s="129"/>
      <c r="V307" s="129"/>
      <c r="W307" s="129"/>
      <c r="X307" s="129"/>
      <c r="Y307" s="129"/>
      <c r="AY307" s="75" t="str">
        <f t="shared" si="25"/>
        <v/>
      </c>
      <c r="AZ307" s="75" t="str">
        <f t="shared" si="26"/>
        <v/>
      </c>
      <c r="BA307" s="75" t="str">
        <f t="shared" si="27"/>
        <v/>
      </c>
      <c r="BB307" s="75" t="str">
        <f t="shared" si="28"/>
        <v/>
      </c>
      <c r="BC307" s="75" t="str">
        <f t="shared" si="29"/>
        <v/>
      </c>
      <c r="DQ307" s="81"/>
    </row>
    <row r="308" spans="1:121" x14ac:dyDescent="0.2">
      <c r="A308" s="90">
        <v>299</v>
      </c>
      <c r="B308" s="87"/>
      <c r="C308" s="87"/>
      <c r="D308" s="87"/>
      <c r="E308" s="87"/>
      <c r="F308" s="87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130"/>
      <c r="S308" s="130"/>
      <c r="T308" s="129"/>
      <c r="U308" s="129"/>
      <c r="V308" s="129"/>
      <c r="W308" s="129"/>
      <c r="X308" s="129"/>
      <c r="Y308" s="129"/>
      <c r="AY308" s="75" t="str">
        <f t="shared" si="25"/>
        <v/>
      </c>
      <c r="AZ308" s="75" t="str">
        <f t="shared" si="26"/>
        <v/>
      </c>
      <c r="BA308" s="75" t="str">
        <f t="shared" si="27"/>
        <v/>
      </c>
      <c r="BB308" s="75" t="str">
        <f t="shared" si="28"/>
        <v/>
      </c>
      <c r="BC308" s="75" t="str">
        <f t="shared" si="29"/>
        <v/>
      </c>
      <c r="DQ308" s="81"/>
    </row>
    <row r="309" spans="1:121" x14ac:dyDescent="0.2">
      <c r="A309" s="90">
        <v>300</v>
      </c>
      <c r="B309" s="87"/>
      <c r="C309" s="87"/>
      <c r="D309" s="87"/>
      <c r="E309" s="87"/>
      <c r="F309" s="87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130"/>
      <c r="S309" s="130"/>
      <c r="T309" s="129"/>
      <c r="U309" s="129"/>
      <c r="V309" s="129"/>
      <c r="W309" s="129"/>
      <c r="X309" s="129"/>
      <c r="Y309" s="129"/>
      <c r="AY309" s="75" t="str">
        <f t="shared" si="25"/>
        <v/>
      </c>
      <c r="AZ309" s="75" t="str">
        <f t="shared" si="26"/>
        <v/>
      </c>
      <c r="BA309" s="75" t="str">
        <f t="shared" si="27"/>
        <v/>
      </c>
      <c r="BB309" s="75" t="str">
        <f t="shared" si="28"/>
        <v/>
      </c>
      <c r="BC309" s="75" t="str">
        <f t="shared" si="29"/>
        <v/>
      </c>
      <c r="DQ309" s="81"/>
    </row>
    <row r="310" spans="1:121" x14ac:dyDescent="0.2">
      <c r="A310" s="90">
        <v>301</v>
      </c>
      <c r="B310" s="87"/>
      <c r="C310" s="87"/>
      <c r="D310" s="87"/>
      <c r="E310" s="87"/>
      <c r="F310" s="87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130"/>
      <c r="S310" s="130"/>
      <c r="T310" s="129"/>
      <c r="U310" s="129"/>
      <c r="V310" s="129"/>
      <c r="W310" s="129"/>
      <c r="X310" s="129"/>
      <c r="Y310" s="129"/>
      <c r="AY310" s="75" t="str">
        <f t="shared" si="25"/>
        <v/>
      </c>
      <c r="AZ310" s="75" t="str">
        <f t="shared" si="26"/>
        <v/>
      </c>
      <c r="BA310" s="75" t="str">
        <f t="shared" si="27"/>
        <v/>
      </c>
      <c r="BB310" s="75" t="str">
        <f t="shared" si="28"/>
        <v/>
      </c>
      <c r="BC310" s="75" t="str">
        <f t="shared" si="29"/>
        <v/>
      </c>
      <c r="DQ310" s="81"/>
    </row>
    <row r="311" spans="1:121" x14ac:dyDescent="0.2">
      <c r="A311" s="90">
        <v>302</v>
      </c>
      <c r="B311" s="87"/>
      <c r="C311" s="87"/>
      <c r="D311" s="87"/>
      <c r="E311" s="87"/>
      <c r="F311" s="87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130"/>
      <c r="S311" s="130"/>
      <c r="T311" s="129"/>
      <c r="U311" s="129"/>
      <c r="V311" s="129"/>
      <c r="W311" s="129"/>
      <c r="X311" s="129"/>
      <c r="Y311" s="129"/>
      <c r="AY311" s="75" t="str">
        <f t="shared" si="25"/>
        <v/>
      </c>
      <c r="AZ311" s="75" t="str">
        <f t="shared" si="26"/>
        <v/>
      </c>
      <c r="BA311" s="75" t="str">
        <f t="shared" si="27"/>
        <v/>
      </c>
      <c r="BB311" s="75" t="str">
        <f t="shared" si="28"/>
        <v/>
      </c>
      <c r="BC311" s="75" t="str">
        <f t="shared" si="29"/>
        <v/>
      </c>
      <c r="DQ311" s="81"/>
    </row>
    <row r="312" spans="1:121" x14ac:dyDescent="0.2">
      <c r="A312" s="90">
        <v>303</v>
      </c>
      <c r="B312" s="87"/>
      <c r="C312" s="87"/>
      <c r="D312" s="87"/>
      <c r="E312" s="87"/>
      <c r="F312" s="87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130"/>
      <c r="S312" s="130"/>
      <c r="T312" s="129"/>
      <c r="U312" s="129"/>
      <c r="V312" s="129"/>
      <c r="W312" s="129"/>
      <c r="X312" s="129"/>
      <c r="Y312" s="129"/>
      <c r="AY312" s="75" t="str">
        <f t="shared" si="25"/>
        <v/>
      </c>
      <c r="AZ312" s="75" t="str">
        <f t="shared" si="26"/>
        <v/>
      </c>
      <c r="BA312" s="75" t="str">
        <f t="shared" si="27"/>
        <v/>
      </c>
      <c r="BB312" s="75" t="str">
        <f t="shared" si="28"/>
        <v/>
      </c>
      <c r="BC312" s="75" t="str">
        <f t="shared" si="29"/>
        <v/>
      </c>
      <c r="DQ312" s="81"/>
    </row>
    <row r="313" spans="1:121" x14ac:dyDescent="0.2">
      <c r="A313" s="90">
        <v>304</v>
      </c>
      <c r="B313" s="87"/>
      <c r="C313" s="87"/>
      <c r="D313" s="87"/>
      <c r="E313" s="87"/>
      <c r="F313" s="87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130"/>
      <c r="S313" s="130"/>
      <c r="T313" s="129"/>
      <c r="U313" s="129"/>
      <c r="V313" s="129"/>
      <c r="W313" s="129"/>
      <c r="X313" s="129"/>
      <c r="Y313" s="129"/>
      <c r="AY313" s="75" t="str">
        <f t="shared" si="25"/>
        <v/>
      </c>
      <c r="AZ313" s="75" t="str">
        <f t="shared" si="26"/>
        <v/>
      </c>
      <c r="BA313" s="75" t="str">
        <f t="shared" si="27"/>
        <v/>
      </c>
      <c r="BB313" s="75" t="str">
        <f t="shared" si="28"/>
        <v/>
      </c>
      <c r="BC313" s="75" t="str">
        <f t="shared" si="29"/>
        <v/>
      </c>
      <c r="DQ313" s="81"/>
    </row>
    <row r="314" spans="1:121" x14ac:dyDescent="0.2">
      <c r="A314" s="90">
        <v>305</v>
      </c>
      <c r="B314" s="87"/>
      <c r="C314" s="87"/>
      <c r="D314" s="87"/>
      <c r="E314" s="87"/>
      <c r="F314" s="87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130"/>
      <c r="S314" s="130"/>
      <c r="T314" s="129"/>
      <c r="U314" s="129"/>
      <c r="V314" s="129"/>
      <c r="W314" s="129"/>
      <c r="X314" s="129"/>
      <c r="Y314" s="129"/>
      <c r="AY314" s="75" t="str">
        <f t="shared" si="25"/>
        <v/>
      </c>
      <c r="AZ314" s="75" t="str">
        <f t="shared" si="26"/>
        <v/>
      </c>
      <c r="BA314" s="75" t="str">
        <f t="shared" si="27"/>
        <v/>
      </c>
      <c r="BB314" s="75" t="str">
        <f t="shared" si="28"/>
        <v/>
      </c>
      <c r="BC314" s="75" t="str">
        <f t="shared" si="29"/>
        <v/>
      </c>
      <c r="DQ314" s="81"/>
    </row>
    <row r="315" spans="1:121" x14ac:dyDescent="0.2">
      <c r="A315" s="90">
        <v>306</v>
      </c>
      <c r="B315" s="87"/>
      <c r="C315" s="87"/>
      <c r="D315" s="87"/>
      <c r="E315" s="87"/>
      <c r="F315" s="87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130"/>
      <c r="S315" s="130"/>
      <c r="T315" s="129"/>
      <c r="U315" s="129"/>
      <c r="V315" s="129"/>
      <c r="W315" s="129"/>
      <c r="X315" s="129"/>
      <c r="Y315" s="129"/>
      <c r="AY315" s="75" t="str">
        <f t="shared" si="25"/>
        <v/>
      </c>
      <c r="AZ315" s="75" t="str">
        <f t="shared" si="26"/>
        <v/>
      </c>
      <c r="BA315" s="75" t="str">
        <f t="shared" si="27"/>
        <v/>
      </c>
      <c r="BB315" s="75" t="str">
        <f t="shared" si="28"/>
        <v/>
      </c>
      <c r="BC315" s="75" t="str">
        <f t="shared" si="29"/>
        <v/>
      </c>
      <c r="DQ315" s="81"/>
    </row>
    <row r="316" spans="1:121" x14ac:dyDescent="0.2">
      <c r="A316" s="90">
        <v>307</v>
      </c>
      <c r="B316" s="87"/>
      <c r="C316" s="87"/>
      <c r="D316" s="87"/>
      <c r="E316" s="87"/>
      <c r="F316" s="87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130"/>
      <c r="S316" s="130"/>
      <c r="T316" s="129"/>
      <c r="U316" s="129"/>
      <c r="V316" s="129"/>
      <c r="W316" s="129"/>
      <c r="X316" s="129"/>
      <c r="Y316" s="129"/>
      <c r="AY316" s="75" t="str">
        <f t="shared" si="25"/>
        <v/>
      </c>
      <c r="AZ316" s="75" t="str">
        <f t="shared" si="26"/>
        <v/>
      </c>
      <c r="BA316" s="75" t="str">
        <f t="shared" si="27"/>
        <v/>
      </c>
      <c r="BB316" s="75" t="str">
        <f t="shared" si="28"/>
        <v/>
      </c>
      <c r="BC316" s="75" t="str">
        <f t="shared" si="29"/>
        <v/>
      </c>
      <c r="DQ316" s="81"/>
    </row>
    <row r="317" spans="1:121" x14ac:dyDescent="0.2">
      <c r="A317" s="90">
        <v>308</v>
      </c>
      <c r="B317" s="87"/>
      <c r="C317" s="87"/>
      <c r="D317" s="87"/>
      <c r="E317" s="87"/>
      <c r="F317" s="87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130"/>
      <c r="S317" s="130"/>
      <c r="T317" s="129"/>
      <c r="U317" s="129"/>
      <c r="V317" s="129"/>
      <c r="W317" s="129"/>
      <c r="X317" s="129"/>
      <c r="Y317" s="129"/>
      <c r="AY317" s="75" t="str">
        <f t="shared" si="25"/>
        <v/>
      </c>
      <c r="AZ317" s="75" t="str">
        <f t="shared" si="26"/>
        <v/>
      </c>
      <c r="BA317" s="75" t="str">
        <f t="shared" si="27"/>
        <v/>
      </c>
      <c r="BB317" s="75" t="str">
        <f t="shared" si="28"/>
        <v/>
      </c>
      <c r="BC317" s="75" t="str">
        <f t="shared" si="29"/>
        <v/>
      </c>
      <c r="DQ317" s="81"/>
    </row>
    <row r="318" spans="1:121" x14ac:dyDescent="0.2">
      <c r="A318" s="90">
        <v>309</v>
      </c>
      <c r="B318" s="87"/>
      <c r="C318" s="87"/>
      <c r="D318" s="87"/>
      <c r="E318" s="87"/>
      <c r="F318" s="87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130"/>
      <c r="S318" s="130"/>
      <c r="T318" s="129"/>
      <c r="U318" s="129"/>
      <c r="V318" s="129"/>
      <c r="W318" s="129"/>
      <c r="X318" s="129"/>
      <c r="Y318" s="129"/>
      <c r="AY318" s="75" t="str">
        <f t="shared" si="25"/>
        <v/>
      </c>
      <c r="AZ318" s="75" t="str">
        <f t="shared" si="26"/>
        <v/>
      </c>
      <c r="BA318" s="75" t="str">
        <f t="shared" si="27"/>
        <v/>
      </c>
      <c r="BB318" s="75" t="str">
        <f t="shared" si="28"/>
        <v/>
      </c>
      <c r="BC318" s="75" t="str">
        <f t="shared" si="29"/>
        <v/>
      </c>
      <c r="DQ318" s="81"/>
    </row>
    <row r="319" spans="1:121" x14ac:dyDescent="0.2">
      <c r="A319" s="90">
        <v>310</v>
      </c>
      <c r="B319" s="87"/>
      <c r="C319" s="87"/>
      <c r="D319" s="87"/>
      <c r="E319" s="87"/>
      <c r="F319" s="87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130"/>
      <c r="S319" s="130"/>
      <c r="T319" s="129"/>
      <c r="U319" s="129"/>
      <c r="V319" s="129"/>
      <c r="W319" s="129"/>
      <c r="X319" s="129"/>
      <c r="Y319" s="129"/>
      <c r="AY319" s="75" t="str">
        <f t="shared" si="25"/>
        <v/>
      </c>
      <c r="AZ319" s="75" t="str">
        <f t="shared" si="26"/>
        <v/>
      </c>
      <c r="BA319" s="75" t="str">
        <f t="shared" si="27"/>
        <v/>
      </c>
      <c r="BB319" s="75" t="str">
        <f t="shared" si="28"/>
        <v/>
      </c>
      <c r="BC319" s="75" t="str">
        <f t="shared" si="29"/>
        <v/>
      </c>
      <c r="DQ319" s="81"/>
    </row>
    <row r="320" spans="1:121" x14ac:dyDescent="0.2">
      <c r="A320" s="90">
        <v>311</v>
      </c>
      <c r="B320" s="87"/>
      <c r="C320" s="87"/>
      <c r="D320" s="87"/>
      <c r="E320" s="87"/>
      <c r="F320" s="87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130"/>
      <c r="S320" s="130"/>
      <c r="T320" s="129"/>
      <c r="U320" s="129"/>
      <c r="V320" s="129"/>
      <c r="W320" s="129"/>
      <c r="X320" s="129"/>
      <c r="Y320" s="129"/>
      <c r="AY320" s="75" t="str">
        <f t="shared" si="25"/>
        <v/>
      </c>
      <c r="AZ320" s="75" t="str">
        <f t="shared" si="26"/>
        <v/>
      </c>
      <c r="BA320" s="75" t="str">
        <f t="shared" si="27"/>
        <v/>
      </c>
      <c r="BB320" s="75" t="str">
        <f t="shared" si="28"/>
        <v/>
      </c>
      <c r="BC320" s="75" t="str">
        <f t="shared" si="29"/>
        <v/>
      </c>
      <c r="DQ320" s="81"/>
    </row>
    <row r="321" spans="1:121" x14ac:dyDescent="0.2">
      <c r="A321" s="90">
        <v>312</v>
      </c>
      <c r="B321" s="87"/>
      <c r="C321" s="87"/>
      <c r="D321" s="87"/>
      <c r="E321" s="87"/>
      <c r="F321" s="87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130"/>
      <c r="S321" s="130"/>
      <c r="T321" s="129"/>
      <c r="U321" s="129"/>
      <c r="V321" s="129"/>
      <c r="W321" s="129"/>
      <c r="X321" s="129"/>
      <c r="Y321" s="129"/>
      <c r="AY321" s="75" t="str">
        <f t="shared" si="25"/>
        <v/>
      </c>
      <c r="AZ321" s="75" t="str">
        <f t="shared" si="26"/>
        <v/>
      </c>
      <c r="BA321" s="75" t="str">
        <f t="shared" si="27"/>
        <v/>
      </c>
      <c r="BB321" s="75" t="str">
        <f t="shared" si="28"/>
        <v/>
      </c>
      <c r="BC321" s="75" t="str">
        <f t="shared" si="29"/>
        <v/>
      </c>
      <c r="DQ321" s="81"/>
    </row>
    <row r="322" spans="1:121" x14ac:dyDescent="0.2">
      <c r="A322" s="90">
        <v>313</v>
      </c>
      <c r="B322" s="87"/>
      <c r="C322" s="87"/>
      <c r="D322" s="87"/>
      <c r="E322" s="87"/>
      <c r="F322" s="87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130"/>
      <c r="S322" s="130"/>
      <c r="T322" s="129"/>
      <c r="U322" s="129"/>
      <c r="V322" s="129"/>
      <c r="W322" s="129"/>
      <c r="X322" s="129"/>
      <c r="Y322" s="129"/>
      <c r="AY322" s="75" t="str">
        <f t="shared" si="25"/>
        <v/>
      </c>
      <c r="AZ322" s="75" t="str">
        <f t="shared" si="26"/>
        <v/>
      </c>
      <c r="BA322" s="75" t="str">
        <f t="shared" si="27"/>
        <v/>
      </c>
      <c r="BB322" s="75" t="str">
        <f t="shared" si="28"/>
        <v/>
      </c>
      <c r="BC322" s="75" t="str">
        <f t="shared" si="29"/>
        <v/>
      </c>
      <c r="DQ322" s="81"/>
    </row>
    <row r="323" spans="1:121" x14ac:dyDescent="0.2">
      <c r="A323" s="90">
        <v>314</v>
      </c>
      <c r="B323" s="87"/>
      <c r="C323" s="87"/>
      <c r="D323" s="87"/>
      <c r="E323" s="87"/>
      <c r="F323" s="87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130"/>
      <c r="S323" s="130"/>
      <c r="T323" s="129"/>
      <c r="U323" s="129"/>
      <c r="V323" s="129"/>
      <c r="W323" s="129"/>
      <c r="X323" s="129"/>
      <c r="Y323" s="129"/>
      <c r="AY323" s="75" t="str">
        <f t="shared" si="25"/>
        <v/>
      </c>
      <c r="AZ323" s="75" t="str">
        <f t="shared" si="26"/>
        <v/>
      </c>
      <c r="BA323" s="75" t="str">
        <f t="shared" si="27"/>
        <v/>
      </c>
      <c r="BB323" s="75" t="str">
        <f t="shared" si="28"/>
        <v/>
      </c>
      <c r="BC323" s="75" t="str">
        <f t="shared" si="29"/>
        <v/>
      </c>
      <c r="DQ323" s="81"/>
    </row>
    <row r="324" spans="1:121" x14ac:dyDescent="0.2">
      <c r="A324" s="90">
        <v>315</v>
      </c>
      <c r="B324" s="87"/>
      <c r="C324" s="87"/>
      <c r="D324" s="87"/>
      <c r="E324" s="87"/>
      <c r="F324" s="87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130"/>
      <c r="S324" s="130"/>
      <c r="T324" s="129"/>
      <c r="U324" s="129"/>
      <c r="V324" s="129"/>
      <c r="W324" s="129"/>
      <c r="X324" s="129"/>
      <c r="Y324" s="129"/>
      <c r="AY324" s="75" t="str">
        <f t="shared" si="25"/>
        <v/>
      </c>
      <c r="AZ324" s="75" t="str">
        <f t="shared" si="26"/>
        <v/>
      </c>
      <c r="BA324" s="75" t="str">
        <f t="shared" si="27"/>
        <v/>
      </c>
      <c r="BB324" s="75" t="str">
        <f t="shared" si="28"/>
        <v/>
      </c>
      <c r="BC324" s="75" t="str">
        <f t="shared" si="29"/>
        <v/>
      </c>
      <c r="DQ324" s="81"/>
    </row>
    <row r="325" spans="1:121" x14ac:dyDescent="0.2">
      <c r="A325" s="90">
        <v>316</v>
      </c>
      <c r="B325" s="87"/>
      <c r="C325" s="87"/>
      <c r="D325" s="87"/>
      <c r="E325" s="87"/>
      <c r="F325" s="87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130"/>
      <c r="S325" s="130"/>
      <c r="T325" s="129"/>
      <c r="U325" s="129"/>
      <c r="V325" s="129"/>
      <c r="W325" s="129"/>
      <c r="X325" s="129"/>
      <c r="Y325" s="129"/>
      <c r="AY325" s="75" t="str">
        <f t="shared" si="25"/>
        <v/>
      </c>
      <c r="AZ325" s="75" t="str">
        <f t="shared" si="26"/>
        <v/>
      </c>
      <c r="BA325" s="75" t="str">
        <f t="shared" si="27"/>
        <v/>
      </c>
      <c r="BB325" s="75" t="str">
        <f t="shared" si="28"/>
        <v/>
      </c>
      <c r="BC325" s="75" t="str">
        <f t="shared" si="29"/>
        <v/>
      </c>
      <c r="DQ325" s="81"/>
    </row>
    <row r="326" spans="1:121" x14ac:dyDescent="0.2">
      <c r="A326" s="90">
        <v>317</v>
      </c>
      <c r="B326" s="87"/>
      <c r="C326" s="87"/>
      <c r="D326" s="87"/>
      <c r="E326" s="87"/>
      <c r="F326" s="87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130"/>
      <c r="S326" s="130"/>
      <c r="T326" s="129"/>
      <c r="U326" s="129"/>
      <c r="V326" s="129"/>
      <c r="W326" s="129"/>
      <c r="X326" s="129"/>
      <c r="Y326" s="129"/>
      <c r="AY326" s="75" t="str">
        <f t="shared" si="25"/>
        <v/>
      </c>
      <c r="AZ326" s="75" t="str">
        <f t="shared" si="26"/>
        <v/>
      </c>
      <c r="BA326" s="75" t="str">
        <f t="shared" si="27"/>
        <v/>
      </c>
      <c r="BB326" s="75" t="str">
        <f t="shared" si="28"/>
        <v/>
      </c>
      <c r="BC326" s="75" t="str">
        <f t="shared" si="29"/>
        <v/>
      </c>
      <c r="DQ326" s="81"/>
    </row>
    <row r="327" spans="1:121" x14ac:dyDescent="0.2">
      <c r="A327" s="90">
        <v>318</v>
      </c>
      <c r="B327" s="87"/>
      <c r="C327" s="87"/>
      <c r="D327" s="87"/>
      <c r="E327" s="87"/>
      <c r="F327" s="87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130"/>
      <c r="S327" s="130"/>
      <c r="T327" s="129"/>
      <c r="U327" s="129"/>
      <c r="V327" s="129"/>
      <c r="W327" s="129"/>
      <c r="X327" s="129"/>
      <c r="Y327" s="129"/>
      <c r="AY327" s="75" t="str">
        <f t="shared" si="25"/>
        <v/>
      </c>
      <c r="AZ327" s="75" t="str">
        <f t="shared" si="26"/>
        <v/>
      </c>
      <c r="BA327" s="75" t="str">
        <f t="shared" si="27"/>
        <v/>
      </c>
      <c r="BB327" s="75" t="str">
        <f t="shared" si="28"/>
        <v/>
      </c>
      <c r="BC327" s="75" t="str">
        <f t="shared" si="29"/>
        <v/>
      </c>
      <c r="DQ327" s="81"/>
    </row>
    <row r="328" spans="1:121" x14ac:dyDescent="0.2">
      <c r="A328" s="90">
        <v>319</v>
      </c>
      <c r="B328" s="87"/>
      <c r="C328" s="87"/>
      <c r="D328" s="87"/>
      <c r="E328" s="87"/>
      <c r="F328" s="87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130"/>
      <c r="S328" s="130"/>
      <c r="T328" s="129"/>
      <c r="U328" s="129"/>
      <c r="V328" s="129"/>
      <c r="W328" s="129"/>
      <c r="X328" s="129"/>
      <c r="Y328" s="129"/>
      <c r="AY328" s="75" t="str">
        <f t="shared" si="25"/>
        <v/>
      </c>
      <c r="AZ328" s="75" t="str">
        <f t="shared" si="26"/>
        <v/>
      </c>
      <c r="BA328" s="75" t="str">
        <f t="shared" si="27"/>
        <v/>
      </c>
      <c r="BB328" s="75" t="str">
        <f t="shared" si="28"/>
        <v/>
      </c>
      <c r="BC328" s="75" t="str">
        <f t="shared" si="29"/>
        <v/>
      </c>
      <c r="DQ328" s="81"/>
    </row>
    <row r="329" spans="1:121" x14ac:dyDescent="0.2">
      <c r="A329" s="90">
        <v>320</v>
      </c>
      <c r="B329" s="87"/>
      <c r="C329" s="87"/>
      <c r="D329" s="87"/>
      <c r="E329" s="87"/>
      <c r="F329" s="87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130"/>
      <c r="S329" s="130"/>
      <c r="T329" s="129"/>
      <c r="U329" s="129"/>
      <c r="V329" s="129"/>
      <c r="W329" s="129"/>
      <c r="X329" s="129"/>
      <c r="Y329" s="129"/>
      <c r="AY329" s="75" t="str">
        <f t="shared" si="25"/>
        <v/>
      </c>
      <c r="AZ329" s="75" t="str">
        <f t="shared" si="26"/>
        <v/>
      </c>
      <c r="BA329" s="75" t="str">
        <f t="shared" si="27"/>
        <v/>
      </c>
      <c r="BB329" s="75" t="str">
        <f t="shared" si="28"/>
        <v/>
      </c>
      <c r="BC329" s="75" t="str">
        <f t="shared" si="29"/>
        <v/>
      </c>
      <c r="DQ329" s="81"/>
    </row>
    <row r="330" spans="1:121" x14ac:dyDescent="0.2">
      <c r="A330" s="90">
        <v>321</v>
      </c>
      <c r="B330" s="87"/>
      <c r="C330" s="87"/>
      <c r="D330" s="87"/>
      <c r="E330" s="87"/>
      <c r="F330" s="87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130"/>
      <c r="S330" s="130"/>
      <c r="T330" s="129"/>
      <c r="U330" s="129"/>
      <c r="V330" s="129"/>
      <c r="W330" s="129"/>
      <c r="X330" s="129"/>
      <c r="Y330" s="129"/>
      <c r="AY330" s="75" t="str">
        <f t="shared" si="25"/>
        <v/>
      </c>
      <c r="AZ330" s="75" t="str">
        <f t="shared" si="26"/>
        <v/>
      </c>
      <c r="BA330" s="75" t="str">
        <f t="shared" si="27"/>
        <v/>
      </c>
      <c r="BB330" s="75" t="str">
        <f t="shared" si="28"/>
        <v/>
      </c>
      <c r="BC330" s="75" t="str">
        <f t="shared" si="29"/>
        <v/>
      </c>
      <c r="DQ330" s="81"/>
    </row>
    <row r="331" spans="1:121" x14ac:dyDescent="0.2">
      <c r="A331" s="90">
        <v>322</v>
      </c>
      <c r="B331" s="87"/>
      <c r="C331" s="87"/>
      <c r="D331" s="87"/>
      <c r="E331" s="87"/>
      <c r="F331" s="87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130"/>
      <c r="S331" s="130"/>
      <c r="T331" s="129"/>
      <c r="U331" s="129"/>
      <c r="V331" s="129"/>
      <c r="W331" s="129"/>
      <c r="X331" s="129"/>
      <c r="Y331" s="129"/>
      <c r="AY331" s="75" t="str">
        <f t="shared" ref="AY331:AY394" si="30">IF(B331="","",_xlfn.RANK.AVG(B331,$B$10:$B$1009,1))</f>
        <v/>
      </c>
      <c r="AZ331" s="75" t="str">
        <f t="shared" ref="AZ331:AZ394" si="31">IF(C331="","",_xlfn.RANK.AVG(C331,$C$10:$C$1009,1))</f>
        <v/>
      </c>
      <c r="BA331" s="75" t="str">
        <f t="shared" ref="BA331:BA394" si="32">IF(D331="","",_xlfn.RANK.AVG(D331,$D$10:$D$1009,1))</f>
        <v/>
      </c>
      <c r="BB331" s="75" t="str">
        <f t="shared" ref="BB331:BB394" si="33">IF(E331="","",_xlfn.RANK.AVG(E331,$E$10:$E$1009,1))</f>
        <v/>
      </c>
      <c r="BC331" s="75" t="str">
        <f t="shared" ref="BC331:BC394" si="34">IF(F331="","",_xlfn.RANK.AVG(F331,$F$10:$F$1009,1))</f>
        <v/>
      </c>
      <c r="DQ331" s="81"/>
    </row>
    <row r="332" spans="1:121" x14ac:dyDescent="0.2">
      <c r="A332" s="90">
        <v>323</v>
      </c>
      <c r="B332" s="87"/>
      <c r="C332" s="87"/>
      <c r="D332" s="87"/>
      <c r="E332" s="87"/>
      <c r="F332" s="87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130"/>
      <c r="S332" s="130"/>
      <c r="T332" s="129"/>
      <c r="U332" s="129"/>
      <c r="V332" s="129"/>
      <c r="W332" s="129"/>
      <c r="X332" s="129"/>
      <c r="Y332" s="129"/>
      <c r="AY332" s="75" t="str">
        <f t="shared" si="30"/>
        <v/>
      </c>
      <c r="AZ332" s="75" t="str">
        <f t="shared" si="31"/>
        <v/>
      </c>
      <c r="BA332" s="75" t="str">
        <f t="shared" si="32"/>
        <v/>
      </c>
      <c r="BB332" s="75" t="str">
        <f t="shared" si="33"/>
        <v/>
      </c>
      <c r="BC332" s="75" t="str">
        <f t="shared" si="34"/>
        <v/>
      </c>
      <c r="DQ332" s="81"/>
    </row>
    <row r="333" spans="1:121" x14ac:dyDescent="0.2">
      <c r="A333" s="90">
        <v>324</v>
      </c>
      <c r="B333" s="87"/>
      <c r="C333" s="87"/>
      <c r="D333" s="87"/>
      <c r="E333" s="87"/>
      <c r="F333" s="87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130"/>
      <c r="S333" s="130"/>
      <c r="T333" s="129"/>
      <c r="U333" s="129"/>
      <c r="V333" s="129"/>
      <c r="W333" s="129"/>
      <c r="X333" s="129"/>
      <c r="Y333" s="129"/>
      <c r="AY333" s="75" t="str">
        <f t="shared" si="30"/>
        <v/>
      </c>
      <c r="AZ333" s="75" t="str">
        <f t="shared" si="31"/>
        <v/>
      </c>
      <c r="BA333" s="75" t="str">
        <f t="shared" si="32"/>
        <v/>
      </c>
      <c r="BB333" s="75" t="str">
        <f t="shared" si="33"/>
        <v/>
      </c>
      <c r="BC333" s="75" t="str">
        <f t="shared" si="34"/>
        <v/>
      </c>
      <c r="DQ333" s="81"/>
    </row>
    <row r="334" spans="1:121" x14ac:dyDescent="0.2">
      <c r="A334" s="90">
        <v>325</v>
      </c>
      <c r="B334" s="87"/>
      <c r="C334" s="87"/>
      <c r="D334" s="87"/>
      <c r="E334" s="87"/>
      <c r="F334" s="87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130"/>
      <c r="S334" s="130"/>
      <c r="T334" s="129"/>
      <c r="U334" s="129"/>
      <c r="V334" s="129"/>
      <c r="W334" s="129"/>
      <c r="X334" s="129"/>
      <c r="Y334" s="129"/>
      <c r="AY334" s="75" t="str">
        <f t="shared" si="30"/>
        <v/>
      </c>
      <c r="AZ334" s="75" t="str">
        <f t="shared" si="31"/>
        <v/>
      </c>
      <c r="BA334" s="75" t="str">
        <f t="shared" si="32"/>
        <v/>
      </c>
      <c r="BB334" s="75" t="str">
        <f t="shared" si="33"/>
        <v/>
      </c>
      <c r="BC334" s="75" t="str">
        <f t="shared" si="34"/>
        <v/>
      </c>
      <c r="DQ334" s="81"/>
    </row>
    <row r="335" spans="1:121" x14ac:dyDescent="0.2">
      <c r="A335" s="90">
        <v>326</v>
      </c>
      <c r="B335" s="87"/>
      <c r="C335" s="87"/>
      <c r="D335" s="87"/>
      <c r="E335" s="87"/>
      <c r="F335" s="87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130"/>
      <c r="S335" s="130"/>
      <c r="T335" s="129"/>
      <c r="U335" s="129"/>
      <c r="V335" s="129"/>
      <c r="W335" s="129"/>
      <c r="X335" s="129"/>
      <c r="Y335" s="129"/>
      <c r="AY335" s="75" t="str">
        <f t="shared" si="30"/>
        <v/>
      </c>
      <c r="AZ335" s="75" t="str">
        <f t="shared" si="31"/>
        <v/>
      </c>
      <c r="BA335" s="75" t="str">
        <f t="shared" si="32"/>
        <v/>
      </c>
      <c r="BB335" s="75" t="str">
        <f t="shared" si="33"/>
        <v/>
      </c>
      <c r="BC335" s="75" t="str">
        <f t="shared" si="34"/>
        <v/>
      </c>
      <c r="DQ335" s="81"/>
    </row>
    <row r="336" spans="1:121" x14ac:dyDescent="0.2">
      <c r="A336" s="90">
        <v>327</v>
      </c>
      <c r="B336" s="87"/>
      <c r="C336" s="87"/>
      <c r="D336" s="87"/>
      <c r="E336" s="87"/>
      <c r="F336" s="87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130"/>
      <c r="S336" s="130"/>
      <c r="T336" s="129"/>
      <c r="U336" s="129"/>
      <c r="V336" s="129"/>
      <c r="W336" s="129"/>
      <c r="X336" s="129"/>
      <c r="Y336" s="129"/>
      <c r="AY336" s="75" t="str">
        <f t="shared" si="30"/>
        <v/>
      </c>
      <c r="AZ336" s="75" t="str">
        <f t="shared" si="31"/>
        <v/>
      </c>
      <c r="BA336" s="75" t="str">
        <f t="shared" si="32"/>
        <v/>
      </c>
      <c r="BB336" s="75" t="str">
        <f t="shared" si="33"/>
        <v/>
      </c>
      <c r="BC336" s="75" t="str">
        <f t="shared" si="34"/>
        <v/>
      </c>
      <c r="DQ336" s="81"/>
    </row>
    <row r="337" spans="1:121" x14ac:dyDescent="0.2">
      <c r="A337" s="90">
        <v>328</v>
      </c>
      <c r="B337" s="87"/>
      <c r="C337" s="87"/>
      <c r="D337" s="87"/>
      <c r="E337" s="87"/>
      <c r="F337" s="87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130"/>
      <c r="S337" s="130"/>
      <c r="T337" s="129"/>
      <c r="U337" s="129"/>
      <c r="V337" s="129"/>
      <c r="W337" s="129"/>
      <c r="X337" s="129"/>
      <c r="Y337" s="129"/>
      <c r="AY337" s="75" t="str">
        <f t="shared" si="30"/>
        <v/>
      </c>
      <c r="AZ337" s="75" t="str">
        <f t="shared" si="31"/>
        <v/>
      </c>
      <c r="BA337" s="75" t="str">
        <f t="shared" si="32"/>
        <v/>
      </c>
      <c r="BB337" s="75" t="str">
        <f t="shared" si="33"/>
        <v/>
      </c>
      <c r="BC337" s="75" t="str">
        <f t="shared" si="34"/>
        <v/>
      </c>
      <c r="DQ337" s="81"/>
    </row>
    <row r="338" spans="1:121" x14ac:dyDescent="0.2">
      <c r="A338" s="90">
        <v>329</v>
      </c>
      <c r="B338" s="87"/>
      <c r="C338" s="87"/>
      <c r="D338" s="87"/>
      <c r="E338" s="87"/>
      <c r="F338" s="87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130"/>
      <c r="S338" s="130"/>
      <c r="T338" s="129"/>
      <c r="U338" s="129"/>
      <c r="V338" s="129"/>
      <c r="W338" s="129"/>
      <c r="X338" s="129"/>
      <c r="Y338" s="129"/>
      <c r="AY338" s="75" t="str">
        <f t="shared" si="30"/>
        <v/>
      </c>
      <c r="AZ338" s="75" t="str">
        <f t="shared" si="31"/>
        <v/>
      </c>
      <c r="BA338" s="75" t="str">
        <f t="shared" si="32"/>
        <v/>
      </c>
      <c r="BB338" s="75" t="str">
        <f t="shared" si="33"/>
        <v/>
      </c>
      <c r="BC338" s="75" t="str">
        <f t="shared" si="34"/>
        <v/>
      </c>
      <c r="DQ338" s="81"/>
    </row>
    <row r="339" spans="1:121" x14ac:dyDescent="0.2">
      <c r="A339" s="90">
        <v>330</v>
      </c>
      <c r="B339" s="87"/>
      <c r="C339" s="87"/>
      <c r="D339" s="87"/>
      <c r="E339" s="87"/>
      <c r="F339" s="87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130"/>
      <c r="S339" s="130"/>
      <c r="T339" s="129"/>
      <c r="U339" s="129"/>
      <c r="V339" s="129"/>
      <c r="W339" s="129"/>
      <c r="X339" s="129"/>
      <c r="Y339" s="129"/>
      <c r="AY339" s="75" t="str">
        <f t="shared" si="30"/>
        <v/>
      </c>
      <c r="AZ339" s="75" t="str">
        <f t="shared" si="31"/>
        <v/>
      </c>
      <c r="BA339" s="75" t="str">
        <f t="shared" si="32"/>
        <v/>
      </c>
      <c r="BB339" s="75" t="str">
        <f t="shared" si="33"/>
        <v/>
      </c>
      <c r="BC339" s="75" t="str">
        <f t="shared" si="34"/>
        <v/>
      </c>
      <c r="DQ339" s="81"/>
    </row>
    <row r="340" spans="1:121" x14ac:dyDescent="0.2">
      <c r="A340" s="90">
        <v>331</v>
      </c>
      <c r="B340" s="87"/>
      <c r="C340" s="87"/>
      <c r="D340" s="87"/>
      <c r="E340" s="87"/>
      <c r="F340" s="87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130"/>
      <c r="S340" s="130"/>
      <c r="T340" s="129"/>
      <c r="U340" s="129"/>
      <c r="V340" s="129"/>
      <c r="W340" s="129"/>
      <c r="X340" s="129"/>
      <c r="Y340" s="129"/>
      <c r="AY340" s="75" t="str">
        <f t="shared" si="30"/>
        <v/>
      </c>
      <c r="AZ340" s="75" t="str">
        <f t="shared" si="31"/>
        <v/>
      </c>
      <c r="BA340" s="75" t="str">
        <f t="shared" si="32"/>
        <v/>
      </c>
      <c r="BB340" s="75" t="str">
        <f t="shared" si="33"/>
        <v/>
      </c>
      <c r="BC340" s="75" t="str">
        <f t="shared" si="34"/>
        <v/>
      </c>
      <c r="DQ340" s="81"/>
    </row>
    <row r="341" spans="1:121" x14ac:dyDescent="0.2">
      <c r="A341" s="90">
        <v>332</v>
      </c>
      <c r="B341" s="87"/>
      <c r="C341" s="87"/>
      <c r="D341" s="87"/>
      <c r="E341" s="87"/>
      <c r="F341" s="87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130"/>
      <c r="S341" s="130"/>
      <c r="T341" s="129"/>
      <c r="U341" s="129"/>
      <c r="V341" s="129"/>
      <c r="W341" s="129"/>
      <c r="X341" s="129"/>
      <c r="Y341" s="129"/>
      <c r="AY341" s="75" t="str">
        <f t="shared" si="30"/>
        <v/>
      </c>
      <c r="AZ341" s="75" t="str">
        <f t="shared" si="31"/>
        <v/>
      </c>
      <c r="BA341" s="75" t="str">
        <f t="shared" si="32"/>
        <v/>
      </c>
      <c r="BB341" s="75" t="str">
        <f t="shared" si="33"/>
        <v/>
      </c>
      <c r="BC341" s="75" t="str">
        <f t="shared" si="34"/>
        <v/>
      </c>
      <c r="DQ341" s="81"/>
    </row>
    <row r="342" spans="1:121" x14ac:dyDescent="0.2">
      <c r="A342" s="90">
        <v>333</v>
      </c>
      <c r="B342" s="87"/>
      <c r="C342" s="87"/>
      <c r="D342" s="87"/>
      <c r="E342" s="87"/>
      <c r="F342" s="87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130"/>
      <c r="S342" s="130"/>
      <c r="T342" s="129"/>
      <c r="U342" s="129"/>
      <c r="V342" s="129"/>
      <c r="W342" s="129"/>
      <c r="X342" s="129"/>
      <c r="Y342" s="129"/>
      <c r="AY342" s="75" t="str">
        <f t="shared" si="30"/>
        <v/>
      </c>
      <c r="AZ342" s="75" t="str">
        <f t="shared" si="31"/>
        <v/>
      </c>
      <c r="BA342" s="75" t="str">
        <f t="shared" si="32"/>
        <v/>
      </c>
      <c r="BB342" s="75" t="str">
        <f t="shared" si="33"/>
        <v/>
      </c>
      <c r="BC342" s="75" t="str">
        <f t="shared" si="34"/>
        <v/>
      </c>
      <c r="DQ342" s="81"/>
    </row>
    <row r="343" spans="1:121" x14ac:dyDescent="0.2">
      <c r="A343" s="90">
        <v>334</v>
      </c>
      <c r="B343" s="87"/>
      <c r="C343" s="87"/>
      <c r="D343" s="87"/>
      <c r="E343" s="87"/>
      <c r="F343" s="87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130"/>
      <c r="S343" s="130"/>
      <c r="T343" s="129"/>
      <c r="U343" s="129"/>
      <c r="V343" s="129"/>
      <c r="W343" s="129"/>
      <c r="X343" s="129"/>
      <c r="Y343" s="129"/>
      <c r="AY343" s="75" t="str">
        <f t="shared" si="30"/>
        <v/>
      </c>
      <c r="AZ343" s="75" t="str">
        <f t="shared" si="31"/>
        <v/>
      </c>
      <c r="BA343" s="75" t="str">
        <f t="shared" si="32"/>
        <v/>
      </c>
      <c r="BB343" s="75" t="str">
        <f t="shared" si="33"/>
        <v/>
      </c>
      <c r="BC343" s="75" t="str">
        <f t="shared" si="34"/>
        <v/>
      </c>
      <c r="DQ343" s="81"/>
    </row>
    <row r="344" spans="1:121" x14ac:dyDescent="0.2">
      <c r="A344" s="90">
        <v>335</v>
      </c>
      <c r="B344" s="87"/>
      <c r="C344" s="87"/>
      <c r="D344" s="87"/>
      <c r="E344" s="87"/>
      <c r="F344" s="87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130"/>
      <c r="S344" s="130"/>
      <c r="T344" s="129"/>
      <c r="U344" s="129"/>
      <c r="V344" s="129"/>
      <c r="W344" s="129"/>
      <c r="X344" s="129"/>
      <c r="Y344" s="129"/>
      <c r="AY344" s="75" t="str">
        <f t="shared" si="30"/>
        <v/>
      </c>
      <c r="AZ344" s="75" t="str">
        <f t="shared" si="31"/>
        <v/>
      </c>
      <c r="BA344" s="75" t="str">
        <f t="shared" si="32"/>
        <v/>
      </c>
      <c r="BB344" s="75" t="str">
        <f t="shared" si="33"/>
        <v/>
      </c>
      <c r="BC344" s="75" t="str">
        <f t="shared" si="34"/>
        <v/>
      </c>
      <c r="DQ344" s="81"/>
    </row>
    <row r="345" spans="1:121" x14ac:dyDescent="0.2">
      <c r="A345" s="90">
        <v>336</v>
      </c>
      <c r="B345" s="87"/>
      <c r="C345" s="87"/>
      <c r="D345" s="87"/>
      <c r="E345" s="87"/>
      <c r="F345" s="87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130"/>
      <c r="S345" s="130"/>
      <c r="T345" s="129"/>
      <c r="U345" s="129"/>
      <c r="V345" s="129"/>
      <c r="W345" s="129"/>
      <c r="X345" s="129"/>
      <c r="Y345" s="129"/>
      <c r="AY345" s="75" t="str">
        <f t="shared" si="30"/>
        <v/>
      </c>
      <c r="AZ345" s="75" t="str">
        <f t="shared" si="31"/>
        <v/>
      </c>
      <c r="BA345" s="75" t="str">
        <f t="shared" si="32"/>
        <v/>
      </c>
      <c r="BB345" s="75" t="str">
        <f t="shared" si="33"/>
        <v/>
      </c>
      <c r="BC345" s="75" t="str">
        <f t="shared" si="34"/>
        <v/>
      </c>
      <c r="DQ345" s="81"/>
    </row>
    <row r="346" spans="1:121" x14ac:dyDescent="0.2">
      <c r="A346" s="90">
        <v>337</v>
      </c>
      <c r="B346" s="87"/>
      <c r="C346" s="87"/>
      <c r="D346" s="87"/>
      <c r="E346" s="87"/>
      <c r="F346" s="87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130"/>
      <c r="S346" s="130"/>
      <c r="T346" s="129"/>
      <c r="U346" s="129"/>
      <c r="V346" s="129"/>
      <c r="W346" s="129"/>
      <c r="X346" s="129"/>
      <c r="Y346" s="129"/>
      <c r="AY346" s="75" t="str">
        <f t="shared" si="30"/>
        <v/>
      </c>
      <c r="AZ346" s="75" t="str">
        <f t="shared" si="31"/>
        <v/>
      </c>
      <c r="BA346" s="75" t="str">
        <f t="shared" si="32"/>
        <v/>
      </c>
      <c r="BB346" s="75" t="str">
        <f t="shared" si="33"/>
        <v/>
      </c>
      <c r="BC346" s="75" t="str">
        <f t="shared" si="34"/>
        <v/>
      </c>
      <c r="DQ346" s="81"/>
    </row>
    <row r="347" spans="1:121" x14ac:dyDescent="0.2">
      <c r="A347" s="90">
        <v>338</v>
      </c>
      <c r="B347" s="87"/>
      <c r="C347" s="87"/>
      <c r="D347" s="87"/>
      <c r="E347" s="87"/>
      <c r="F347" s="87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130"/>
      <c r="S347" s="130"/>
      <c r="T347" s="129"/>
      <c r="U347" s="129"/>
      <c r="V347" s="129"/>
      <c r="W347" s="129"/>
      <c r="X347" s="129"/>
      <c r="Y347" s="129"/>
      <c r="AY347" s="75" t="str">
        <f t="shared" si="30"/>
        <v/>
      </c>
      <c r="AZ347" s="75" t="str">
        <f t="shared" si="31"/>
        <v/>
      </c>
      <c r="BA347" s="75" t="str">
        <f t="shared" si="32"/>
        <v/>
      </c>
      <c r="BB347" s="75" t="str">
        <f t="shared" si="33"/>
        <v/>
      </c>
      <c r="BC347" s="75" t="str">
        <f t="shared" si="34"/>
        <v/>
      </c>
      <c r="DQ347" s="81"/>
    </row>
    <row r="348" spans="1:121" x14ac:dyDescent="0.2">
      <c r="A348" s="90">
        <v>339</v>
      </c>
      <c r="B348" s="87"/>
      <c r="C348" s="87"/>
      <c r="D348" s="87"/>
      <c r="E348" s="87"/>
      <c r="F348" s="87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130"/>
      <c r="S348" s="130"/>
      <c r="T348" s="129"/>
      <c r="U348" s="129"/>
      <c r="V348" s="129"/>
      <c r="W348" s="129"/>
      <c r="X348" s="129"/>
      <c r="Y348" s="129"/>
      <c r="AY348" s="75" t="str">
        <f t="shared" si="30"/>
        <v/>
      </c>
      <c r="AZ348" s="75" t="str">
        <f t="shared" si="31"/>
        <v/>
      </c>
      <c r="BA348" s="75" t="str">
        <f t="shared" si="32"/>
        <v/>
      </c>
      <c r="BB348" s="75" t="str">
        <f t="shared" si="33"/>
        <v/>
      </c>
      <c r="BC348" s="75" t="str">
        <f t="shared" si="34"/>
        <v/>
      </c>
      <c r="DQ348" s="81"/>
    </row>
    <row r="349" spans="1:121" x14ac:dyDescent="0.2">
      <c r="A349" s="90">
        <v>340</v>
      </c>
      <c r="B349" s="87"/>
      <c r="C349" s="87"/>
      <c r="D349" s="87"/>
      <c r="E349" s="87"/>
      <c r="F349" s="87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130"/>
      <c r="S349" s="130"/>
      <c r="T349" s="129"/>
      <c r="U349" s="129"/>
      <c r="V349" s="129"/>
      <c r="W349" s="129"/>
      <c r="X349" s="129"/>
      <c r="Y349" s="129"/>
      <c r="AY349" s="75" t="str">
        <f t="shared" si="30"/>
        <v/>
      </c>
      <c r="AZ349" s="75" t="str">
        <f t="shared" si="31"/>
        <v/>
      </c>
      <c r="BA349" s="75" t="str">
        <f t="shared" si="32"/>
        <v/>
      </c>
      <c r="BB349" s="75" t="str">
        <f t="shared" si="33"/>
        <v/>
      </c>
      <c r="BC349" s="75" t="str">
        <f t="shared" si="34"/>
        <v/>
      </c>
      <c r="DQ349" s="81"/>
    </row>
    <row r="350" spans="1:121" x14ac:dyDescent="0.2">
      <c r="A350" s="90">
        <v>341</v>
      </c>
      <c r="B350" s="87"/>
      <c r="C350" s="87"/>
      <c r="D350" s="87"/>
      <c r="E350" s="87"/>
      <c r="F350" s="87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130"/>
      <c r="S350" s="130"/>
      <c r="T350" s="129"/>
      <c r="U350" s="129"/>
      <c r="V350" s="129"/>
      <c r="W350" s="129"/>
      <c r="X350" s="129"/>
      <c r="Y350" s="129"/>
      <c r="AY350" s="75" t="str">
        <f t="shared" si="30"/>
        <v/>
      </c>
      <c r="AZ350" s="75" t="str">
        <f t="shared" si="31"/>
        <v/>
      </c>
      <c r="BA350" s="75" t="str">
        <f t="shared" si="32"/>
        <v/>
      </c>
      <c r="BB350" s="75" t="str">
        <f t="shared" si="33"/>
        <v/>
      </c>
      <c r="BC350" s="75" t="str">
        <f t="shared" si="34"/>
        <v/>
      </c>
      <c r="DQ350" s="81"/>
    </row>
    <row r="351" spans="1:121" x14ac:dyDescent="0.2">
      <c r="A351" s="90">
        <v>342</v>
      </c>
      <c r="B351" s="87"/>
      <c r="C351" s="87"/>
      <c r="D351" s="87"/>
      <c r="E351" s="87"/>
      <c r="F351" s="87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130"/>
      <c r="S351" s="130"/>
      <c r="T351" s="129"/>
      <c r="U351" s="129"/>
      <c r="V351" s="129"/>
      <c r="W351" s="129"/>
      <c r="X351" s="129"/>
      <c r="Y351" s="129"/>
      <c r="AY351" s="75" t="str">
        <f t="shared" si="30"/>
        <v/>
      </c>
      <c r="AZ351" s="75" t="str">
        <f t="shared" si="31"/>
        <v/>
      </c>
      <c r="BA351" s="75" t="str">
        <f t="shared" si="32"/>
        <v/>
      </c>
      <c r="BB351" s="75" t="str">
        <f t="shared" si="33"/>
        <v/>
      </c>
      <c r="BC351" s="75" t="str">
        <f t="shared" si="34"/>
        <v/>
      </c>
      <c r="DQ351" s="81"/>
    </row>
    <row r="352" spans="1:121" x14ac:dyDescent="0.2">
      <c r="A352" s="90">
        <v>343</v>
      </c>
      <c r="B352" s="87"/>
      <c r="C352" s="87"/>
      <c r="D352" s="87"/>
      <c r="E352" s="87"/>
      <c r="F352" s="87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130"/>
      <c r="S352" s="130"/>
      <c r="T352" s="129"/>
      <c r="U352" s="129"/>
      <c r="V352" s="129"/>
      <c r="W352" s="129"/>
      <c r="X352" s="129"/>
      <c r="Y352" s="129"/>
      <c r="AY352" s="75" t="str">
        <f t="shared" si="30"/>
        <v/>
      </c>
      <c r="AZ352" s="75" t="str">
        <f t="shared" si="31"/>
        <v/>
      </c>
      <c r="BA352" s="75" t="str">
        <f t="shared" si="32"/>
        <v/>
      </c>
      <c r="BB352" s="75" t="str">
        <f t="shared" si="33"/>
        <v/>
      </c>
      <c r="BC352" s="75" t="str">
        <f t="shared" si="34"/>
        <v/>
      </c>
      <c r="DQ352" s="81"/>
    </row>
    <row r="353" spans="1:121" x14ac:dyDescent="0.2">
      <c r="A353" s="90">
        <v>344</v>
      </c>
      <c r="B353" s="87"/>
      <c r="C353" s="87"/>
      <c r="D353" s="87"/>
      <c r="E353" s="87"/>
      <c r="F353" s="87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130"/>
      <c r="S353" s="130"/>
      <c r="T353" s="129"/>
      <c r="U353" s="129"/>
      <c r="V353" s="129"/>
      <c r="W353" s="129"/>
      <c r="X353" s="129"/>
      <c r="Y353" s="129"/>
      <c r="AY353" s="75" t="str">
        <f t="shared" si="30"/>
        <v/>
      </c>
      <c r="AZ353" s="75" t="str">
        <f t="shared" si="31"/>
        <v/>
      </c>
      <c r="BA353" s="75" t="str">
        <f t="shared" si="32"/>
        <v/>
      </c>
      <c r="BB353" s="75" t="str">
        <f t="shared" si="33"/>
        <v/>
      </c>
      <c r="BC353" s="75" t="str">
        <f t="shared" si="34"/>
        <v/>
      </c>
      <c r="DQ353" s="81"/>
    </row>
    <row r="354" spans="1:121" x14ac:dyDescent="0.2">
      <c r="A354" s="90">
        <v>345</v>
      </c>
      <c r="B354" s="87"/>
      <c r="C354" s="87"/>
      <c r="D354" s="87"/>
      <c r="E354" s="87"/>
      <c r="F354" s="87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130"/>
      <c r="S354" s="130"/>
      <c r="T354" s="129"/>
      <c r="U354" s="129"/>
      <c r="V354" s="129"/>
      <c r="W354" s="129"/>
      <c r="X354" s="129"/>
      <c r="Y354" s="129"/>
      <c r="AY354" s="75" t="str">
        <f t="shared" si="30"/>
        <v/>
      </c>
      <c r="AZ354" s="75" t="str">
        <f t="shared" si="31"/>
        <v/>
      </c>
      <c r="BA354" s="75" t="str">
        <f t="shared" si="32"/>
        <v/>
      </c>
      <c r="BB354" s="75" t="str">
        <f t="shared" si="33"/>
        <v/>
      </c>
      <c r="BC354" s="75" t="str">
        <f t="shared" si="34"/>
        <v/>
      </c>
      <c r="DQ354" s="81"/>
    </row>
    <row r="355" spans="1:121" x14ac:dyDescent="0.2">
      <c r="A355" s="90">
        <v>346</v>
      </c>
      <c r="B355" s="87"/>
      <c r="C355" s="87"/>
      <c r="D355" s="87"/>
      <c r="E355" s="87"/>
      <c r="F355" s="87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130"/>
      <c r="S355" s="130"/>
      <c r="T355" s="129"/>
      <c r="U355" s="129"/>
      <c r="V355" s="129"/>
      <c r="W355" s="129"/>
      <c r="X355" s="129"/>
      <c r="Y355" s="129"/>
      <c r="AY355" s="75" t="str">
        <f t="shared" si="30"/>
        <v/>
      </c>
      <c r="AZ355" s="75" t="str">
        <f t="shared" si="31"/>
        <v/>
      </c>
      <c r="BA355" s="75" t="str">
        <f t="shared" si="32"/>
        <v/>
      </c>
      <c r="BB355" s="75" t="str">
        <f t="shared" si="33"/>
        <v/>
      </c>
      <c r="BC355" s="75" t="str">
        <f t="shared" si="34"/>
        <v/>
      </c>
      <c r="DQ355" s="81"/>
    </row>
    <row r="356" spans="1:121" x14ac:dyDescent="0.2">
      <c r="A356" s="90">
        <v>347</v>
      </c>
      <c r="B356" s="87"/>
      <c r="C356" s="87"/>
      <c r="D356" s="87"/>
      <c r="E356" s="87"/>
      <c r="F356" s="87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130"/>
      <c r="S356" s="130"/>
      <c r="T356" s="129"/>
      <c r="U356" s="129"/>
      <c r="V356" s="129"/>
      <c r="W356" s="129"/>
      <c r="X356" s="129"/>
      <c r="Y356" s="129"/>
      <c r="AY356" s="75" t="str">
        <f t="shared" si="30"/>
        <v/>
      </c>
      <c r="AZ356" s="75" t="str">
        <f t="shared" si="31"/>
        <v/>
      </c>
      <c r="BA356" s="75" t="str">
        <f t="shared" si="32"/>
        <v/>
      </c>
      <c r="BB356" s="75" t="str">
        <f t="shared" si="33"/>
        <v/>
      </c>
      <c r="BC356" s="75" t="str">
        <f t="shared" si="34"/>
        <v/>
      </c>
      <c r="DQ356" s="81"/>
    </row>
    <row r="357" spans="1:121" x14ac:dyDescent="0.2">
      <c r="A357" s="90">
        <v>348</v>
      </c>
      <c r="B357" s="87"/>
      <c r="C357" s="87"/>
      <c r="D357" s="87"/>
      <c r="E357" s="87"/>
      <c r="F357" s="87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130"/>
      <c r="S357" s="130"/>
      <c r="T357" s="129"/>
      <c r="U357" s="129"/>
      <c r="V357" s="129"/>
      <c r="W357" s="129"/>
      <c r="X357" s="129"/>
      <c r="Y357" s="129"/>
      <c r="AY357" s="75" t="str">
        <f t="shared" si="30"/>
        <v/>
      </c>
      <c r="AZ357" s="75" t="str">
        <f t="shared" si="31"/>
        <v/>
      </c>
      <c r="BA357" s="75" t="str">
        <f t="shared" si="32"/>
        <v/>
      </c>
      <c r="BB357" s="75" t="str">
        <f t="shared" si="33"/>
        <v/>
      </c>
      <c r="BC357" s="75" t="str">
        <f t="shared" si="34"/>
        <v/>
      </c>
      <c r="DQ357" s="81"/>
    </row>
    <row r="358" spans="1:121" x14ac:dyDescent="0.2">
      <c r="A358" s="90">
        <v>349</v>
      </c>
      <c r="B358" s="87"/>
      <c r="C358" s="87"/>
      <c r="D358" s="87"/>
      <c r="E358" s="87"/>
      <c r="F358" s="87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130"/>
      <c r="S358" s="130"/>
      <c r="T358" s="129"/>
      <c r="U358" s="129"/>
      <c r="V358" s="129"/>
      <c r="W358" s="129"/>
      <c r="X358" s="129"/>
      <c r="Y358" s="129"/>
      <c r="AY358" s="75" t="str">
        <f t="shared" si="30"/>
        <v/>
      </c>
      <c r="AZ358" s="75" t="str">
        <f t="shared" si="31"/>
        <v/>
      </c>
      <c r="BA358" s="75" t="str">
        <f t="shared" si="32"/>
        <v/>
      </c>
      <c r="BB358" s="75" t="str">
        <f t="shared" si="33"/>
        <v/>
      </c>
      <c r="BC358" s="75" t="str">
        <f t="shared" si="34"/>
        <v/>
      </c>
      <c r="DQ358" s="81"/>
    </row>
    <row r="359" spans="1:121" x14ac:dyDescent="0.2">
      <c r="A359" s="90">
        <v>350</v>
      </c>
      <c r="B359" s="87"/>
      <c r="C359" s="87"/>
      <c r="D359" s="87"/>
      <c r="E359" s="87"/>
      <c r="F359" s="87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130"/>
      <c r="S359" s="130"/>
      <c r="T359" s="129"/>
      <c r="U359" s="129"/>
      <c r="V359" s="129"/>
      <c r="W359" s="129"/>
      <c r="X359" s="129"/>
      <c r="Y359" s="129"/>
      <c r="AY359" s="75" t="str">
        <f t="shared" si="30"/>
        <v/>
      </c>
      <c r="AZ359" s="75" t="str">
        <f t="shared" si="31"/>
        <v/>
      </c>
      <c r="BA359" s="75" t="str">
        <f t="shared" si="32"/>
        <v/>
      </c>
      <c r="BB359" s="75" t="str">
        <f t="shared" si="33"/>
        <v/>
      </c>
      <c r="BC359" s="75" t="str">
        <f t="shared" si="34"/>
        <v/>
      </c>
      <c r="DQ359" s="81"/>
    </row>
    <row r="360" spans="1:121" x14ac:dyDescent="0.2">
      <c r="A360" s="90">
        <v>351</v>
      </c>
      <c r="B360" s="87"/>
      <c r="C360" s="87"/>
      <c r="D360" s="87"/>
      <c r="E360" s="87"/>
      <c r="F360" s="87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130"/>
      <c r="S360" s="130"/>
      <c r="T360" s="129"/>
      <c r="U360" s="129"/>
      <c r="V360" s="129"/>
      <c r="W360" s="129"/>
      <c r="X360" s="129"/>
      <c r="Y360" s="129"/>
      <c r="AY360" s="75" t="str">
        <f t="shared" si="30"/>
        <v/>
      </c>
      <c r="AZ360" s="75" t="str">
        <f t="shared" si="31"/>
        <v/>
      </c>
      <c r="BA360" s="75" t="str">
        <f t="shared" si="32"/>
        <v/>
      </c>
      <c r="BB360" s="75" t="str">
        <f t="shared" si="33"/>
        <v/>
      </c>
      <c r="BC360" s="75" t="str">
        <f t="shared" si="34"/>
        <v/>
      </c>
      <c r="DQ360" s="81"/>
    </row>
    <row r="361" spans="1:121" x14ac:dyDescent="0.2">
      <c r="A361" s="90">
        <v>352</v>
      </c>
      <c r="B361" s="87"/>
      <c r="C361" s="87"/>
      <c r="D361" s="87"/>
      <c r="E361" s="87"/>
      <c r="F361" s="87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130"/>
      <c r="S361" s="130"/>
      <c r="T361" s="129"/>
      <c r="U361" s="129"/>
      <c r="V361" s="129"/>
      <c r="W361" s="129"/>
      <c r="X361" s="129"/>
      <c r="Y361" s="129"/>
      <c r="AY361" s="75" t="str">
        <f t="shared" si="30"/>
        <v/>
      </c>
      <c r="AZ361" s="75" t="str">
        <f t="shared" si="31"/>
        <v/>
      </c>
      <c r="BA361" s="75" t="str">
        <f t="shared" si="32"/>
        <v/>
      </c>
      <c r="BB361" s="75" t="str">
        <f t="shared" si="33"/>
        <v/>
      </c>
      <c r="BC361" s="75" t="str">
        <f t="shared" si="34"/>
        <v/>
      </c>
      <c r="DQ361" s="81"/>
    </row>
    <row r="362" spans="1:121" x14ac:dyDescent="0.2">
      <c r="A362" s="90">
        <v>353</v>
      </c>
      <c r="B362" s="87"/>
      <c r="C362" s="87"/>
      <c r="D362" s="87"/>
      <c r="E362" s="87"/>
      <c r="F362" s="87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130"/>
      <c r="S362" s="130"/>
      <c r="T362" s="129"/>
      <c r="U362" s="129"/>
      <c r="V362" s="129"/>
      <c r="W362" s="129"/>
      <c r="X362" s="129"/>
      <c r="Y362" s="129"/>
      <c r="AY362" s="75" t="str">
        <f t="shared" si="30"/>
        <v/>
      </c>
      <c r="AZ362" s="75" t="str">
        <f t="shared" si="31"/>
        <v/>
      </c>
      <c r="BA362" s="75" t="str">
        <f t="shared" si="32"/>
        <v/>
      </c>
      <c r="BB362" s="75" t="str">
        <f t="shared" si="33"/>
        <v/>
      </c>
      <c r="BC362" s="75" t="str">
        <f t="shared" si="34"/>
        <v/>
      </c>
      <c r="DQ362" s="81"/>
    </row>
    <row r="363" spans="1:121" x14ac:dyDescent="0.2">
      <c r="A363" s="90">
        <v>354</v>
      </c>
      <c r="B363" s="87"/>
      <c r="C363" s="87"/>
      <c r="D363" s="87"/>
      <c r="E363" s="87"/>
      <c r="F363" s="87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130"/>
      <c r="S363" s="130"/>
      <c r="T363" s="129"/>
      <c r="U363" s="129"/>
      <c r="V363" s="129"/>
      <c r="W363" s="129"/>
      <c r="X363" s="129"/>
      <c r="Y363" s="129"/>
      <c r="AY363" s="75" t="str">
        <f t="shared" si="30"/>
        <v/>
      </c>
      <c r="AZ363" s="75" t="str">
        <f t="shared" si="31"/>
        <v/>
      </c>
      <c r="BA363" s="75" t="str">
        <f t="shared" si="32"/>
        <v/>
      </c>
      <c r="BB363" s="75" t="str">
        <f t="shared" si="33"/>
        <v/>
      </c>
      <c r="BC363" s="75" t="str">
        <f t="shared" si="34"/>
        <v/>
      </c>
      <c r="DQ363" s="81"/>
    </row>
    <row r="364" spans="1:121" x14ac:dyDescent="0.2">
      <c r="A364" s="90">
        <v>355</v>
      </c>
      <c r="B364" s="87"/>
      <c r="C364" s="87"/>
      <c r="D364" s="87"/>
      <c r="E364" s="87"/>
      <c r="F364" s="87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130"/>
      <c r="S364" s="130"/>
      <c r="T364" s="129"/>
      <c r="U364" s="129"/>
      <c r="V364" s="129"/>
      <c r="W364" s="129"/>
      <c r="X364" s="129"/>
      <c r="Y364" s="129"/>
      <c r="AY364" s="75" t="str">
        <f t="shared" si="30"/>
        <v/>
      </c>
      <c r="AZ364" s="75" t="str">
        <f t="shared" si="31"/>
        <v/>
      </c>
      <c r="BA364" s="75" t="str">
        <f t="shared" si="32"/>
        <v/>
      </c>
      <c r="BB364" s="75" t="str">
        <f t="shared" si="33"/>
        <v/>
      </c>
      <c r="BC364" s="75" t="str">
        <f t="shared" si="34"/>
        <v/>
      </c>
      <c r="DQ364" s="81"/>
    </row>
    <row r="365" spans="1:121" x14ac:dyDescent="0.2">
      <c r="A365" s="90">
        <v>356</v>
      </c>
      <c r="B365" s="87"/>
      <c r="C365" s="87"/>
      <c r="D365" s="87"/>
      <c r="E365" s="87"/>
      <c r="F365" s="87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130"/>
      <c r="S365" s="130"/>
      <c r="T365" s="129"/>
      <c r="U365" s="129"/>
      <c r="V365" s="129"/>
      <c r="W365" s="129"/>
      <c r="X365" s="129"/>
      <c r="Y365" s="129"/>
      <c r="AY365" s="75" t="str">
        <f t="shared" si="30"/>
        <v/>
      </c>
      <c r="AZ365" s="75" t="str">
        <f t="shared" si="31"/>
        <v/>
      </c>
      <c r="BA365" s="75" t="str">
        <f t="shared" si="32"/>
        <v/>
      </c>
      <c r="BB365" s="75" t="str">
        <f t="shared" si="33"/>
        <v/>
      </c>
      <c r="BC365" s="75" t="str">
        <f t="shared" si="34"/>
        <v/>
      </c>
      <c r="DQ365" s="81"/>
    </row>
    <row r="366" spans="1:121" x14ac:dyDescent="0.2">
      <c r="A366" s="90">
        <v>357</v>
      </c>
      <c r="B366" s="87"/>
      <c r="C366" s="87"/>
      <c r="D366" s="87"/>
      <c r="E366" s="87"/>
      <c r="F366" s="87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130"/>
      <c r="S366" s="130"/>
      <c r="T366" s="129"/>
      <c r="U366" s="129"/>
      <c r="V366" s="129"/>
      <c r="W366" s="129"/>
      <c r="X366" s="129"/>
      <c r="Y366" s="129"/>
      <c r="AY366" s="75" t="str">
        <f t="shared" si="30"/>
        <v/>
      </c>
      <c r="AZ366" s="75" t="str">
        <f t="shared" si="31"/>
        <v/>
      </c>
      <c r="BA366" s="75" t="str">
        <f t="shared" si="32"/>
        <v/>
      </c>
      <c r="BB366" s="75" t="str">
        <f t="shared" si="33"/>
        <v/>
      </c>
      <c r="BC366" s="75" t="str">
        <f t="shared" si="34"/>
        <v/>
      </c>
      <c r="DQ366" s="81"/>
    </row>
    <row r="367" spans="1:121" x14ac:dyDescent="0.2">
      <c r="A367" s="90">
        <v>358</v>
      </c>
      <c r="B367" s="87"/>
      <c r="C367" s="87"/>
      <c r="D367" s="87"/>
      <c r="E367" s="87"/>
      <c r="F367" s="87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130"/>
      <c r="S367" s="130"/>
      <c r="T367" s="129"/>
      <c r="U367" s="129"/>
      <c r="V367" s="129"/>
      <c r="W367" s="129"/>
      <c r="X367" s="129"/>
      <c r="Y367" s="129"/>
      <c r="AY367" s="75" t="str">
        <f t="shared" si="30"/>
        <v/>
      </c>
      <c r="AZ367" s="75" t="str">
        <f t="shared" si="31"/>
        <v/>
      </c>
      <c r="BA367" s="75" t="str">
        <f t="shared" si="32"/>
        <v/>
      </c>
      <c r="BB367" s="75" t="str">
        <f t="shared" si="33"/>
        <v/>
      </c>
      <c r="BC367" s="75" t="str">
        <f t="shared" si="34"/>
        <v/>
      </c>
      <c r="DQ367" s="81"/>
    </row>
    <row r="368" spans="1:121" x14ac:dyDescent="0.2">
      <c r="A368" s="90">
        <v>359</v>
      </c>
      <c r="B368" s="87"/>
      <c r="C368" s="87"/>
      <c r="D368" s="87"/>
      <c r="E368" s="87"/>
      <c r="F368" s="87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130"/>
      <c r="S368" s="130"/>
      <c r="T368" s="129"/>
      <c r="U368" s="129"/>
      <c r="V368" s="129"/>
      <c r="W368" s="129"/>
      <c r="X368" s="129"/>
      <c r="Y368" s="129"/>
      <c r="AY368" s="75" t="str">
        <f t="shared" si="30"/>
        <v/>
      </c>
      <c r="AZ368" s="75" t="str">
        <f t="shared" si="31"/>
        <v/>
      </c>
      <c r="BA368" s="75" t="str">
        <f t="shared" si="32"/>
        <v/>
      </c>
      <c r="BB368" s="75" t="str">
        <f t="shared" si="33"/>
        <v/>
      </c>
      <c r="BC368" s="75" t="str">
        <f t="shared" si="34"/>
        <v/>
      </c>
      <c r="DQ368" s="81"/>
    </row>
    <row r="369" spans="1:121" x14ac:dyDescent="0.2">
      <c r="A369" s="90">
        <v>360</v>
      </c>
      <c r="B369" s="87"/>
      <c r="C369" s="87"/>
      <c r="D369" s="87"/>
      <c r="E369" s="87"/>
      <c r="F369" s="87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130"/>
      <c r="S369" s="130"/>
      <c r="T369" s="129"/>
      <c r="U369" s="129"/>
      <c r="V369" s="129"/>
      <c r="W369" s="129"/>
      <c r="X369" s="129"/>
      <c r="Y369" s="129"/>
      <c r="AY369" s="75" t="str">
        <f t="shared" si="30"/>
        <v/>
      </c>
      <c r="AZ369" s="75" t="str">
        <f t="shared" si="31"/>
        <v/>
      </c>
      <c r="BA369" s="75" t="str">
        <f t="shared" si="32"/>
        <v/>
      </c>
      <c r="BB369" s="75" t="str">
        <f t="shared" si="33"/>
        <v/>
      </c>
      <c r="BC369" s="75" t="str">
        <f t="shared" si="34"/>
        <v/>
      </c>
      <c r="DQ369" s="81"/>
    </row>
    <row r="370" spans="1:121" x14ac:dyDescent="0.2">
      <c r="A370" s="90">
        <v>361</v>
      </c>
      <c r="B370" s="87"/>
      <c r="C370" s="87"/>
      <c r="D370" s="87"/>
      <c r="E370" s="87"/>
      <c r="F370" s="87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130"/>
      <c r="S370" s="130"/>
      <c r="T370" s="129"/>
      <c r="U370" s="129"/>
      <c r="V370" s="129"/>
      <c r="W370" s="129"/>
      <c r="X370" s="129"/>
      <c r="Y370" s="129"/>
      <c r="AY370" s="75" t="str">
        <f t="shared" si="30"/>
        <v/>
      </c>
      <c r="AZ370" s="75" t="str">
        <f t="shared" si="31"/>
        <v/>
      </c>
      <c r="BA370" s="75" t="str">
        <f t="shared" si="32"/>
        <v/>
      </c>
      <c r="BB370" s="75" t="str">
        <f t="shared" si="33"/>
        <v/>
      </c>
      <c r="BC370" s="75" t="str">
        <f t="shared" si="34"/>
        <v/>
      </c>
      <c r="DQ370" s="81"/>
    </row>
    <row r="371" spans="1:121" x14ac:dyDescent="0.2">
      <c r="A371" s="90">
        <v>362</v>
      </c>
      <c r="B371" s="87"/>
      <c r="C371" s="87"/>
      <c r="D371" s="87"/>
      <c r="E371" s="87"/>
      <c r="F371" s="87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130"/>
      <c r="S371" s="130"/>
      <c r="T371" s="129"/>
      <c r="U371" s="129"/>
      <c r="V371" s="129"/>
      <c r="W371" s="129"/>
      <c r="X371" s="129"/>
      <c r="Y371" s="129"/>
      <c r="AY371" s="75" t="str">
        <f t="shared" si="30"/>
        <v/>
      </c>
      <c r="AZ371" s="75" t="str">
        <f t="shared" si="31"/>
        <v/>
      </c>
      <c r="BA371" s="75" t="str">
        <f t="shared" si="32"/>
        <v/>
      </c>
      <c r="BB371" s="75" t="str">
        <f t="shared" si="33"/>
        <v/>
      </c>
      <c r="BC371" s="75" t="str">
        <f t="shared" si="34"/>
        <v/>
      </c>
      <c r="DQ371" s="81"/>
    </row>
    <row r="372" spans="1:121" x14ac:dyDescent="0.2">
      <c r="A372" s="90">
        <v>363</v>
      </c>
      <c r="B372" s="87"/>
      <c r="C372" s="87"/>
      <c r="D372" s="87"/>
      <c r="E372" s="87"/>
      <c r="F372" s="87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130"/>
      <c r="S372" s="130"/>
      <c r="T372" s="129"/>
      <c r="U372" s="129"/>
      <c r="V372" s="129"/>
      <c r="W372" s="129"/>
      <c r="X372" s="129"/>
      <c r="Y372" s="129"/>
      <c r="AY372" s="75" t="str">
        <f t="shared" si="30"/>
        <v/>
      </c>
      <c r="AZ372" s="75" t="str">
        <f t="shared" si="31"/>
        <v/>
      </c>
      <c r="BA372" s="75" t="str">
        <f t="shared" si="32"/>
        <v/>
      </c>
      <c r="BB372" s="75" t="str">
        <f t="shared" si="33"/>
        <v/>
      </c>
      <c r="BC372" s="75" t="str">
        <f t="shared" si="34"/>
        <v/>
      </c>
      <c r="DQ372" s="81"/>
    </row>
    <row r="373" spans="1:121" x14ac:dyDescent="0.2">
      <c r="A373" s="90">
        <v>364</v>
      </c>
      <c r="B373" s="87"/>
      <c r="C373" s="87"/>
      <c r="D373" s="87"/>
      <c r="E373" s="87"/>
      <c r="F373" s="87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130"/>
      <c r="S373" s="130"/>
      <c r="T373" s="129"/>
      <c r="U373" s="129"/>
      <c r="V373" s="129"/>
      <c r="W373" s="129"/>
      <c r="X373" s="129"/>
      <c r="Y373" s="129"/>
      <c r="AY373" s="75" t="str">
        <f t="shared" si="30"/>
        <v/>
      </c>
      <c r="AZ373" s="75" t="str">
        <f t="shared" si="31"/>
        <v/>
      </c>
      <c r="BA373" s="75" t="str">
        <f t="shared" si="32"/>
        <v/>
      </c>
      <c r="BB373" s="75" t="str">
        <f t="shared" si="33"/>
        <v/>
      </c>
      <c r="BC373" s="75" t="str">
        <f t="shared" si="34"/>
        <v/>
      </c>
      <c r="DQ373" s="81"/>
    </row>
    <row r="374" spans="1:121" x14ac:dyDescent="0.2">
      <c r="A374" s="90">
        <v>365</v>
      </c>
      <c r="B374" s="87"/>
      <c r="C374" s="87"/>
      <c r="D374" s="87"/>
      <c r="E374" s="87"/>
      <c r="F374" s="87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130"/>
      <c r="S374" s="130"/>
      <c r="T374" s="129"/>
      <c r="U374" s="129"/>
      <c r="V374" s="129"/>
      <c r="W374" s="129"/>
      <c r="X374" s="129"/>
      <c r="Y374" s="129"/>
      <c r="AY374" s="75" t="str">
        <f t="shared" si="30"/>
        <v/>
      </c>
      <c r="AZ374" s="75" t="str">
        <f t="shared" si="31"/>
        <v/>
      </c>
      <c r="BA374" s="75" t="str">
        <f t="shared" si="32"/>
        <v/>
      </c>
      <c r="BB374" s="75" t="str">
        <f t="shared" si="33"/>
        <v/>
      </c>
      <c r="BC374" s="75" t="str">
        <f t="shared" si="34"/>
        <v/>
      </c>
      <c r="DQ374" s="81"/>
    </row>
    <row r="375" spans="1:121" x14ac:dyDescent="0.2">
      <c r="A375" s="90">
        <v>366</v>
      </c>
      <c r="B375" s="87"/>
      <c r="C375" s="87"/>
      <c r="D375" s="87"/>
      <c r="E375" s="87"/>
      <c r="F375" s="87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130"/>
      <c r="S375" s="130"/>
      <c r="T375" s="129"/>
      <c r="U375" s="129"/>
      <c r="V375" s="129"/>
      <c r="W375" s="129"/>
      <c r="X375" s="129"/>
      <c r="Y375" s="129"/>
      <c r="AY375" s="75" t="str">
        <f t="shared" si="30"/>
        <v/>
      </c>
      <c r="AZ375" s="75" t="str">
        <f t="shared" si="31"/>
        <v/>
      </c>
      <c r="BA375" s="75" t="str">
        <f t="shared" si="32"/>
        <v/>
      </c>
      <c r="BB375" s="75" t="str">
        <f t="shared" si="33"/>
        <v/>
      </c>
      <c r="BC375" s="75" t="str">
        <f t="shared" si="34"/>
        <v/>
      </c>
      <c r="DQ375" s="81"/>
    </row>
    <row r="376" spans="1:121" x14ac:dyDescent="0.2">
      <c r="A376" s="90">
        <v>367</v>
      </c>
      <c r="B376" s="87"/>
      <c r="C376" s="87"/>
      <c r="D376" s="87"/>
      <c r="E376" s="87"/>
      <c r="F376" s="87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130"/>
      <c r="S376" s="130"/>
      <c r="T376" s="129"/>
      <c r="U376" s="129"/>
      <c r="V376" s="129"/>
      <c r="W376" s="129"/>
      <c r="X376" s="129"/>
      <c r="Y376" s="129"/>
      <c r="AY376" s="75" t="str">
        <f t="shared" si="30"/>
        <v/>
      </c>
      <c r="AZ376" s="75" t="str">
        <f t="shared" si="31"/>
        <v/>
      </c>
      <c r="BA376" s="75" t="str">
        <f t="shared" si="32"/>
        <v/>
      </c>
      <c r="BB376" s="75" t="str">
        <f t="shared" si="33"/>
        <v/>
      </c>
      <c r="BC376" s="75" t="str">
        <f t="shared" si="34"/>
        <v/>
      </c>
      <c r="DQ376" s="81"/>
    </row>
    <row r="377" spans="1:121" x14ac:dyDescent="0.2">
      <c r="A377" s="90">
        <v>368</v>
      </c>
      <c r="B377" s="87"/>
      <c r="C377" s="87"/>
      <c r="D377" s="87"/>
      <c r="E377" s="87"/>
      <c r="F377" s="87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130"/>
      <c r="S377" s="130"/>
      <c r="T377" s="129"/>
      <c r="U377" s="129"/>
      <c r="V377" s="129"/>
      <c r="W377" s="129"/>
      <c r="X377" s="129"/>
      <c r="Y377" s="129"/>
      <c r="AY377" s="75" t="str">
        <f t="shared" si="30"/>
        <v/>
      </c>
      <c r="AZ377" s="75" t="str">
        <f t="shared" si="31"/>
        <v/>
      </c>
      <c r="BA377" s="75" t="str">
        <f t="shared" si="32"/>
        <v/>
      </c>
      <c r="BB377" s="75" t="str">
        <f t="shared" si="33"/>
        <v/>
      </c>
      <c r="BC377" s="75" t="str">
        <f t="shared" si="34"/>
        <v/>
      </c>
      <c r="DQ377" s="81"/>
    </row>
    <row r="378" spans="1:121" x14ac:dyDescent="0.2">
      <c r="A378" s="90">
        <v>369</v>
      </c>
      <c r="B378" s="87"/>
      <c r="C378" s="87"/>
      <c r="D378" s="87"/>
      <c r="E378" s="87"/>
      <c r="F378" s="87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130"/>
      <c r="S378" s="130"/>
      <c r="T378" s="129"/>
      <c r="U378" s="129"/>
      <c r="V378" s="129"/>
      <c r="W378" s="129"/>
      <c r="X378" s="129"/>
      <c r="Y378" s="129"/>
      <c r="AY378" s="75" t="str">
        <f t="shared" si="30"/>
        <v/>
      </c>
      <c r="AZ378" s="75" t="str">
        <f t="shared" si="31"/>
        <v/>
      </c>
      <c r="BA378" s="75" t="str">
        <f t="shared" si="32"/>
        <v/>
      </c>
      <c r="BB378" s="75" t="str">
        <f t="shared" si="33"/>
        <v/>
      </c>
      <c r="BC378" s="75" t="str">
        <f t="shared" si="34"/>
        <v/>
      </c>
      <c r="DQ378" s="81"/>
    </row>
    <row r="379" spans="1:121" x14ac:dyDescent="0.2">
      <c r="A379" s="90">
        <v>370</v>
      </c>
      <c r="B379" s="87"/>
      <c r="C379" s="87"/>
      <c r="D379" s="87"/>
      <c r="E379" s="87"/>
      <c r="F379" s="87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130"/>
      <c r="S379" s="130"/>
      <c r="T379" s="129"/>
      <c r="U379" s="129"/>
      <c r="V379" s="129"/>
      <c r="W379" s="129"/>
      <c r="X379" s="129"/>
      <c r="Y379" s="129"/>
      <c r="AY379" s="75" t="str">
        <f t="shared" si="30"/>
        <v/>
      </c>
      <c r="AZ379" s="75" t="str">
        <f t="shared" si="31"/>
        <v/>
      </c>
      <c r="BA379" s="75" t="str">
        <f t="shared" si="32"/>
        <v/>
      </c>
      <c r="BB379" s="75" t="str">
        <f t="shared" si="33"/>
        <v/>
      </c>
      <c r="BC379" s="75" t="str">
        <f t="shared" si="34"/>
        <v/>
      </c>
      <c r="DQ379" s="81"/>
    </row>
    <row r="380" spans="1:121" x14ac:dyDescent="0.2">
      <c r="A380" s="90">
        <v>371</v>
      </c>
      <c r="B380" s="87"/>
      <c r="C380" s="87"/>
      <c r="D380" s="87"/>
      <c r="E380" s="87"/>
      <c r="F380" s="87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130"/>
      <c r="S380" s="130"/>
      <c r="T380" s="129"/>
      <c r="U380" s="129"/>
      <c r="V380" s="129"/>
      <c r="W380" s="129"/>
      <c r="X380" s="129"/>
      <c r="Y380" s="129"/>
      <c r="AY380" s="75" t="str">
        <f t="shared" si="30"/>
        <v/>
      </c>
      <c r="AZ380" s="75" t="str">
        <f t="shared" si="31"/>
        <v/>
      </c>
      <c r="BA380" s="75" t="str">
        <f t="shared" si="32"/>
        <v/>
      </c>
      <c r="BB380" s="75" t="str">
        <f t="shared" si="33"/>
        <v/>
      </c>
      <c r="BC380" s="75" t="str">
        <f t="shared" si="34"/>
        <v/>
      </c>
      <c r="DQ380" s="81"/>
    </row>
    <row r="381" spans="1:121" x14ac:dyDescent="0.2">
      <c r="A381" s="90">
        <v>372</v>
      </c>
      <c r="B381" s="87"/>
      <c r="C381" s="87"/>
      <c r="D381" s="87"/>
      <c r="E381" s="87"/>
      <c r="F381" s="87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130"/>
      <c r="S381" s="130"/>
      <c r="T381" s="129"/>
      <c r="U381" s="129"/>
      <c r="V381" s="129"/>
      <c r="W381" s="129"/>
      <c r="X381" s="129"/>
      <c r="Y381" s="129"/>
      <c r="AY381" s="75" t="str">
        <f t="shared" si="30"/>
        <v/>
      </c>
      <c r="AZ381" s="75" t="str">
        <f t="shared" si="31"/>
        <v/>
      </c>
      <c r="BA381" s="75" t="str">
        <f t="shared" si="32"/>
        <v/>
      </c>
      <c r="BB381" s="75" t="str">
        <f t="shared" si="33"/>
        <v/>
      </c>
      <c r="BC381" s="75" t="str">
        <f t="shared" si="34"/>
        <v/>
      </c>
      <c r="DQ381" s="81"/>
    </row>
    <row r="382" spans="1:121" x14ac:dyDescent="0.2">
      <c r="A382" s="90">
        <v>373</v>
      </c>
      <c r="B382" s="87"/>
      <c r="C382" s="87"/>
      <c r="D382" s="87"/>
      <c r="E382" s="87"/>
      <c r="F382" s="87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130"/>
      <c r="S382" s="130"/>
      <c r="T382" s="129"/>
      <c r="U382" s="129"/>
      <c r="V382" s="129"/>
      <c r="W382" s="129"/>
      <c r="X382" s="129"/>
      <c r="Y382" s="129"/>
      <c r="AY382" s="75" t="str">
        <f t="shared" si="30"/>
        <v/>
      </c>
      <c r="AZ382" s="75" t="str">
        <f t="shared" si="31"/>
        <v/>
      </c>
      <c r="BA382" s="75" t="str">
        <f t="shared" si="32"/>
        <v/>
      </c>
      <c r="BB382" s="75" t="str">
        <f t="shared" si="33"/>
        <v/>
      </c>
      <c r="BC382" s="75" t="str">
        <f t="shared" si="34"/>
        <v/>
      </c>
      <c r="DQ382" s="81"/>
    </row>
    <row r="383" spans="1:121" x14ac:dyDescent="0.2">
      <c r="A383" s="90">
        <v>374</v>
      </c>
      <c r="B383" s="87"/>
      <c r="C383" s="87"/>
      <c r="D383" s="87"/>
      <c r="E383" s="87"/>
      <c r="F383" s="87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130"/>
      <c r="S383" s="130"/>
      <c r="T383" s="129"/>
      <c r="U383" s="129"/>
      <c r="V383" s="129"/>
      <c r="W383" s="129"/>
      <c r="X383" s="129"/>
      <c r="Y383" s="129"/>
      <c r="AY383" s="75" t="str">
        <f t="shared" si="30"/>
        <v/>
      </c>
      <c r="AZ383" s="75" t="str">
        <f t="shared" si="31"/>
        <v/>
      </c>
      <c r="BA383" s="75" t="str">
        <f t="shared" si="32"/>
        <v/>
      </c>
      <c r="BB383" s="75" t="str">
        <f t="shared" si="33"/>
        <v/>
      </c>
      <c r="BC383" s="75" t="str">
        <f t="shared" si="34"/>
        <v/>
      </c>
      <c r="DQ383" s="81"/>
    </row>
    <row r="384" spans="1:121" x14ac:dyDescent="0.2">
      <c r="A384" s="90">
        <v>375</v>
      </c>
      <c r="B384" s="87"/>
      <c r="C384" s="87"/>
      <c r="D384" s="87"/>
      <c r="E384" s="87"/>
      <c r="F384" s="87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130"/>
      <c r="S384" s="130"/>
      <c r="T384" s="129"/>
      <c r="U384" s="129"/>
      <c r="V384" s="129"/>
      <c r="W384" s="129"/>
      <c r="X384" s="129"/>
      <c r="Y384" s="129"/>
      <c r="AY384" s="75" t="str">
        <f t="shared" si="30"/>
        <v/>
      </c>
      <c r="AZ384" s="75" t="str">
        <f t="shared" si="31"/>
        <v/>
      </c>
      <c r="BA384" s="75" t="str">
        <f t="shared" si="32"/>
        <v/>
      </c>
      <c r="BB384" s="75" t="str">
        <f t="shared" si="33"/>
        <v/>
      </c>
      <c r="BC384" s="75" t="str">
        <f t="shared" si="34"/>
        <v/>
      </c>
      <c r="DQ384" s="81"/>
    </row>
    <row r="385" spans="1:121" x14ac:dyDescent="0.2">
      <c r="A385" s="90">
        <v>376</v>
      </c>
      <c r="B385" s="87"/>
      <c r="C385" s="87"/>
      <c r="D385" s="87"/>
      <c r="E385" s="87"/>
      <c r="F385" s="87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130"/>
      <c r="S385" s="130"/>
      <c r="T385" s="129"/>
      <c r="U385" s="129"/>
      <c r="V385" s="129"/>
      <c r="W385" s="129"/>
      <c r="X385" s="129"/>
      <c r="Y385" s="129"/>
      <c r="AY385" s="75" t="str">
        <f t="shared" si="30"/>
        <v/>
      </c>
      <c r="AZ385" s="75" t="str">
        <f t="shared" si="31"/>
        <v/>
      </c>
      <c r="BA385" s="75" t="str">
        <f t="shared" si="32"/>
        <v/>
      </c>
      <c r="BB385" s="75" t="str">
        <f t="shared" si="33"/>
        <v/>
      </c>
      <c r="BC385" s="75" t="str">
        <f t="shared" si="34"/>
        <v/>
      </c>
      <c r="DQ385" s="81"/>
    </row>
    <row r="386" spans="1:121" x14ac:dyDescent="0.2">
      <c r="A386" s="90">
        <v>377</v>
      </c>
      <c r="B386" s="87"/>
      <c r="C386" s="87"/>
      <c r="D386" s="87"/>
      <c r="E386" s="87"/>
      <c r="F386" s="87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130"/>
      <c r="S386" s="130"/>
      <c r="T386" s="129"/>
      <c r="U386" s="129"/>
      <c r="V386" s="129"/>
      <c r="W386" s="129"/>
      <c r="X386" s="129"/>
      <c r="Y386" s="129"/>
      <c r="AY386" s="75" t="str">
        <f t="shared" si="30"/>
        <v/>
      </c>
      <c r="AZ386" s="75" t="str">
        <f t="shared" si="31"/>
        <v/>
      </c>
      <c r="BA386" s="75" t="str">
        <f t="shared" si="32"/>
        <v/>
      </c>
      <c r="BB386" s="75" t="str">
        <f t="shared" si="33"/>
        <v/>
      </c>
      <c r="BC386" s="75" t="str">
        <f t="shared" si="34"/>
        <v/>
      </c>
      <c r="DQ386" s="81"/>
    </row>
    <row r="387" spans="1:121" x14ac:dyDescent="0.2">
      <c r="A387" s="90">
        <v>378</v>
      </c>
      <c r="B387" s="87"/>
      <c r="C387" s="87"/>
      <c r="D387" s="87"/>
      <c r="E387" s="87"/>
      <c r="F387" s="87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130"/>
      <c r="S387" s="130"/>
      <c r="T387" s="129"/>
      <c r="U387" s="129"/>
      <c r="V387" s="129"/>
      <c r="W387" s="129"/>
      <c r="X387" s="129"/>
      <c r="Y387" s="129"/>
      <c r="AY387" s="75" t="str">
        <f t="shared" si="30"/>
        <v/>
      </c>
      <c r="AZ387" s="75" t="str">
        <f t="shared" si="31"/>
        <v/>
      </c>
      <c r="BA387" s="75" t="str">
        <f t="shared" si="32"/>
        <v/>
      </c>
      <c r="BB387" s="75" t="str">
        <f t="shared" si="33"/>
        <v/>
      </c>
      <c r="BC387" s="75" t="str">
        <f t="shared" si="34"/>
        <v/>
      </c>
      <c r="DQ387" s="81"/>
    </row>
    <row r="388" spans="1:121" x14ac:dyDescent="0.2">
      <c r="A388" s="90">
        <v>379</v>
      </c>
      <c r="B388" s="87"/>
      <c r="C388" s="87"/>
      <c r="D388" s="87"/>
      <c r="E388" s="87"/>
      <c r="F388" s="87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130"/>
      <c r="S388" s="130"/>
      <c r="T388" s="129"/>
      <c r="U388" s="129"/>
      <c r="V388" s="129"/>
      <c r="W388" s="129"/>
      <c r="X388" s="129"/>
      <c r="Y388" s="129"/>
      <c r="AY388" s="75" t="str">
        <f t="shared" si="30"/>
        <v/>
      </c>
      <c r="AZ388" s="75" t="str">
        <f t="shared" si="31"/>
        <v/>
      </c>
      <c r="BA388" s="75" t="str">
        <f t="shared" si="32"/>
        <v/>
      </c>
      <c r="BB388" s="75" t="str">
        <f t="shared" si="33"/>
        <v/>
      </c>
      <c r="BC388" s="75" t="str">
        <f t="shared" si="34"/>
        <v/>
      </c>
      <c r="DQ388" s="81"/>
    </row>
    <row r="389" spans="1:121" x14ac:dyDescent="0.2">
      <c r="A389" s="90">
        <v>380</v>
      </c>
      <c r="B389" s="87"/>
      <c r="C389" s="87"/>
      <c r="D389" s="87"/>
      <c r="E389" s="87"/>
      <c r="F389" s="87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130"/>
      <c r="S389" s="130"/>
      <c r="T389" s="129"/>
      <c r="U389" s="129"/>
      <c r="V389" s="129"/>
      <c r="W389" s="129"/>
      <c r="X389" s="129"/>
      <c r="Y389" s="129"/>
      <c r="AY389" s="75" t="str">
        <f t="shared" si="30"/>
        <v/>
      </c>
      <c r="AZ389" s="75" t="str">
        <f t="shared" si="31"/>
        <v/>
      </c>
      <c r="BA389" s="75" t="str">
        <f t="shared" si="32"/>
        <v/>
      </c>
      <c r="BB389" s="75" t="str">
        <f t="shared" si="33"/>
        <v/>
      </c>
      <c r="BC389" s="75" t="str">
        <f t="shared" si="34"/>
        <v/>
      </c>
      <c r="DQ389" s="81"/>
    </row>
    <row r="390" spans="1:121" x14ac:dyDescent="0.2">
      <c r="A390" s="90">
        <v>381</v>
      </c>
      <c r="B390" s="87"/>
      <c r="C390" s="87"/>
      <c r="D390" s="87"/>
      <c r="E390" s="87"/>
      <c r="F390" s="87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130"/>
      <c r="S390" s="130"/>
      <c r="T390" s="129"/>
      <c r="U390" s="129"/>
      <c r="V390" s="129"/>
      <c r="W390" s="129"/>
      <c r="X390" s="129"/>
      <c r="Y390" s="129"/>
      <c r="AY390" s="75" t="str">
        <f t="shared" si="30"/>
        <v/>
      </c>
      <c r="AZ390" s="75" t="str">
        <f t="shared" si="31"/>
        <v/>
      </c>
      <c r="BA390" s="75" t="str">
        <f t="shared" si="32"/>
        <v/>
      </c>
      <c r="BB390" s="75" t="str">
        <f t="shared" si="33"/>
        <v/>
      </c>
      <c r="BC390" s="75" t="str">
        <f t="shared" si="34"/>
        <v/>
      </c>
      <c r="DQ390" s="81"/>
    </row>
    <row r="391" spans="1:121" x14ac:dyDescent="0.2">
      <c r="A391" s="90">
        <v>382</v>
      </c>
      <c r="B391" s="87"/>
      <c r="C391" s="87"/>
      <c r="D391" s="87"/>
      <c r="E391" s="87"/>
      <c r="F391" s="87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130"/>
      <c r="S391" s="130"/>
      <c r="T391" s="129"/>
      <c r="U391" s="129"/>
      <c r="V391" s="129"/>
      <c r="W391" s="129"/>
      <c r="X391" s="129"/>
      <c r="Y391" s="129"/>
      <c r="AY391" s="75" t="str">
        <f t="shared" si="30"/>
        <v/>
      </c>
      <c r="AZ391" s="75" t="str">
        <f t="shared" si="31"/>
        <v/>
      </c>
      <c r="BA391" s="75" t="str">
        <f t="shared" si="32"/>
        <v/>
      </c>
      <c r="BB391" s="75" t="str">
        <f t="shared" si="33"/>
        <v/>
      </c>
      <c r="BC391" s="75" t="str">
        <f t="shared" si="34"/>
        <v/>
      </c>
      <c r="DQ391" s="81"/>
    </row>
    <row r="392" spans="1:121" x14ac:dyDescent="0.2">
      <c r="A392" s="90">
        <v>383</v>
      </c>
      <c r="B392" s="87"/>
      <c r="C392" s="87"/>
      <c r="D392" s="87"/>
      <c r="E392" s="87"/>
      <c r="F392" s="87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130"/>
      <c r="S392" s="130"/>
      <c r="T392" s="129"/>
      <c r="U392" s="129"/>
      <c r="V392" s="129"/>
      <c r="W392" s="129"/>
      <c r="X392" s="129"/>
      <c r="Y392" s="129"/>
      <c r="AY392" s="75" t="str">
        <f t="shared" si="30"/>
        <v/>
      </c>
      <c r="AZ392" s="75" t="str">
        <f t="shared" si="31"/>
        <v/>
      </c>
      <c r="BA392" s="75" t="str">
        <f t="shared" si="32"/>
        <v/>
      </c>
      <c r="BB392" s="75" t="str">
        <f t="shared" si="33"/>
        <v/>
      </c>
      <c r="BC392" s="75" t="str">
        <f t="shared" si="34"/>
        <v/>
      </c>
      <c r="DQ392" s="81"/>
    </row>
    <row r="393" spans="1:121" x14ac:dyDescent="0.2">
      <c r="A393" s="90">
        <v>384</v>
      </c>
      <c r="B393" s="87"/>
      <c r="C393" s="87"/>
      <c r="D393" s="87"/>
      <c r="E393" s="87"/>
      <c r="F393" s="87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130"/>
      <c r="S393" s="130"/>
      <c r="T393" s="129"/>
      <c r="U393" s="129"/>
      <c r="V393" s="129"/>
      <c r="W393" s="129"/>
      <c r="X393" s="129"/>
      <c r="Y393" s="129"/>
      <c r="AY393" s="75" t="str">
        <f t="shared" si="30"/>
        <v/>
      </c>
      <c r="AZ393" s="75" t="str">
        <f t="shared" si="31"/>
        <v/>
      </c>
      <c r="BA393" s="75" t="str">
        <f t="shared" si="32"/>
        <v/>
      </c>
      <c r="BB393" s="75" t="str">
        <f t="shared" si="33"/>
        <v/>
      </c>
      <c r="BC393" s="75" t="str">
        <f t="shared" si="34"/>
        <v/>
      </c>
      <c r="DQ393" s="81"/>
    </row>
    <row r="394" spans="1:121" x14ac:dyDescent="0.2">
      <c r="A394" s="90">
        <v>385</v>
      </c>
      <c r="B394" s="87"/>
      <c r="C394" s="87"/>
      <c r="D394" s="87"/>
      <c r="E394" s="87"/>
      <c r="F394" s="87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130"/>
      <c r="S394" s="130"/>
      <c r="T394" s="129"/>
      <c r="U394" s="129"/>
      <c r="V394" s="129"/>
      <c r="W394" s="129"/>
      <c r="X394" s="129"/>
      <c r="Y394" s="129"/>
      <c r="AY394" s="75" t="str">
        <f t="shared" si="30"/>
        <v/>
      </c>
      <c r="AZ394" s="75" t="str">
        <f t="shared" si="31"/>
        <v/>
      </c>
      <c r="BA394" s="75" t="str">
        <f t="shared" si="32"/>
        <v/>
      </c>
      <c r="BB394" s="75" t="str">
        <f t="shared" si="33"/>
        <v/>
      </c>
      <c r="BC394" s="75" t="str">
        <f t="shared" si="34"/>
        <v/>
      </c>
      <c r="DQ394" s="81"/>
    </row>
    <row r="395" spans="1:121" x14ac:dyDescent="0.2">
      <c r="A395" s="90">
        <v>386</v>
      </c>
      <c r="B395" s="87"/>
      <c r="C395" s="87"/>
      <c r="D395" s="87"/>
      <c r="E395" s="87"/>
      <c r="F395" s="87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130"/>
      <c r="S395" s="130"/>
      <c r="T395" s="129"/>
      <c r="U395" s="129"/>
      <c r="V395" s="129"/>
      <c r="W395" s="129"/>
      <c r="X395" s="129"/>
      <c r="Y395" s="129"/>
      <c r="AY395" s="75" t="str">
        <f t="shared" ref="AY395:AY458" si="35">IF(B395="","",_xlfn.RANK.AVG(B395,$B$10:$B$1009,1))</f>
        <v/>
      </c>
      <c r="AZ395" s="75" t="str">
        <f t="shared" ref="AZ395:AZ458" si="36">IF(C395="","",_xlfn.RANK.AVG(C395,$C$10:$C$1009,1))</f>
        <v/>
      </c>
      <c r="BA395" s="75" t="str">
        <f t="shared" ref="BA395:BA458" si="37">IF(D395="","",_xlfn.RANK.AVG(D395,$D$10:$D$1009,1))</f>
        <v/>
      </c>
      <c r="BB395" s="75" t="str">
        <f t="shared" ref="BB395:BB458" si="38">IF(E395="","",_xlfn.RANK.AVG(E395,$E$10:$E$1009,1))</f>
        <v/>
      </c>
      <c r="BC395" s="75" t="str">
        <f t="shared" ref="BC395:BC458" si="39">IF(F395="","",_xlfn.RANK.AVG(F395,$F$10:$F$1009,1))</f>
        <v/>
      </c>
      <c r="DQ395" s="81"/>
    </row>
    <row r="396" spans="1:121" x14ac:dyDescent="0.2">
      <c r="A396" s="90">
        <v>387</v>
      </c>
      <c r="B396" s="87"/>
      <c r="C396" s="87"/>
      <c r="D396" s="87"/>
      <c r="E396" s="87"/>
      <c r="F396" s="87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130"/>
      <c r="S396" s="130"/>
      <c r="T396" s="129"/>
      <c r="U396" s="129"/>
      <c r="V396" s="129"/>
      <c r="W396" s="129"/>
      <c r="X396" s="129"/>
      <c r="Y396" s="129"/>
      <c r="AY396" s="75" t="str">
        <f t="shared" si="35"/>
        <v/>
      </c>
      <c r="AZ396" s="75" t="str">
        <f t="shared" si="36"/>
        <v/>
      </c>
      <c r="BA396" s="75" t="str">
        <f t="shared" si="37"/>
        <v/>
      </c>
      <c r="BB396" s="75" t="str">
        <f t="shared" si="38"/>
        <v/>
      </c>
      <c r="BC396" s="75" t="str">
        <f t="shared" si="39"/>
        <v/>
      </c>
      <c r="DQ396" s="81"/>
    </row>
    <row r="397" spans="1:121" x14ac:dyDescent="0.2">
      <c r="A397" s="90">
        <v>388</v>
      </c>
      <c r="B397" s="87"/>
      <c r="C397" s="87"/>
      <c r="D397" s="87"/>
      <c r="E397" s="87"/>
      <c r="F397" s="87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130"/>
      <c r="S397" s="130"/>
      <c r="T397" s="129"/>
      <c r="U397" s="129"/>
      <c r="V397" s="129"/>
      <c r="W397" s="129"/>
      <c r="X397" s="129"/>
      <c r="Y397" s="129"/>
      <c r="AY397" s="75" t="str">
        <f t="shared" si="35"/>
        <v/>
      </c>
      <c r="AZ397" s="75" t="str">
        <f t="shared" si="36"/>
        <v/>
      </c>
      <c r="BA397" s="75" t="str">
        <f t="shared" si="37"/>
        <v/>
      </c>
      <c r="BB397" s="75" t="str">
        <f t="shared" si="38"/>
        <v/>
      </c>
      <c r="BC397" s="75" t="str">
        <f t="shared" si="39"/>
        <v/>
      </c>
      <c r="DQ397" s="81"/>
    </row>
    <row r="398" spans="1:121" x14ac:dyDescent="0.2">
      <c r="A398" s="90">
        <v>389</v>
      </c>
      <c r="B398" s="87"/>
      <c r="C398" s="87"/>
      <c r="D398" s="87"/>
      <c r="E398" s="87"/>
      <c r="F398" s="87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130"/>
      <c r="S398" s="130"/>
      <c r="T398" s="129"/>
      <c r="U398" s="129"/>
      <c r="V398" s="129"/>
      <c r="W398" s="129"/>
      <c r="X398" s="129"/>
      <c r="Y398" s="129"/>
      <c r="AY398" s="75" t="str">
        <f t="shared" si="35"/>
        <v/>
      </c>
      <c r="AZ398" s="75" t="str">
        <f t="shared" si="36"/>
        <v/>
      </c>
      <c r="BA398" s="75" t="str">
        <f t="shared" si="37"/>
        <v/>
      </c>
      <c r="BB398" s="75" t="str">
        <f t="shared" si="38"/>
        <v/>
      </c>
      <c r="BC398" s="75" t="str">
        <f t="shared" si="39"/>
        <v/>
      </c>
      <c r="DQ398" s="81"/>
    </row>
    <row r="399" spans="1:121" x14ac:dyDescent="0.2">
      <c r="A399" s="90">
        <v>390</v>
      </c>
      <c r="B399" s="87"/>
      <c r="C399" s="87"/>
      <c r="D399" s="87"/>
      <c r="E399" s="87"/>
      <c r="F399" s="87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130"/>
      <c r="S399" s="130"/>
      <c r="T399" s="129"/>
      <c r="U399" s="129"/>
      <c r="V399" s="129"/>
      <c r="W399" s="129"/>
      <c r="X399" s="129"/>
      <c r="Y399" s="129"/>
      <c r="AY399" s="75" t="str">
        <f t="shared" si="35"/>
        <v/>
      </c>
      <c r="AZ399" s="75" t="str">
        <f t="shared" si="36"/>
        <v/>
      </c>
      <c r="BA399" s="75" t="str">
        <f t="shared" si="37"/>
        <v/>
      </c>
      <c r="BB399" s="75" t="str">
        <f t="shared" si="38"/>
        <v/>
      </c>
      <c r="BC399" s="75" t="str">
        <f t="shared" si="39"/>
        <v/>
      </c>
      <c r="DQ399" s="81"/>
    </row>
    <row r="400" spans="1:121" x14ac:dyDescent="0.2">
      <c r="A400" s="90">
        <v>391</v>
      </c>
      <c r="B400" s="87"/>
      <c r="C400" s="87"/>
      <c r="D400" s="87"/>
      <c r="E400" s="87"/>
      <c r="F400" s="87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130"/>
      <c r="S400" s="130"/>
      <c r="T400" s="129"/>
      <c r="U400" s="129"/>
      <c r="V400" s="129"/>
      <c r="W400" s="129"/>
      <c r="X400" s="129"/>
      <c r="Y400" s="129"/>
      <c r="AY400" s="75" t="str">
        <f t="shared" si="35"/>
        <v/>
      </c>
      <c r="AZ400" s="75" t="str">
        <f t="shared" si="36"/>
        <v/>
      </c>
      <c r="BA400" s="75" t="str">
        <f t="shared" si="37"/>
        <v/>
      </c>
      <c r="BB400" s="75" t="str">
        <f t="shared" si="38"/>
        <v/>
      </c>
      <c r="BC400" s="75" t="str">
        <f t="shared" si="39"/>
        <v/>
      </c>
      <c r="DQ400" s="81"/>
    </row>
    <row r="401" spans="1:121" x14ac:dyDescent="0.2">
      <c r="A401" s="90">
        <v>392</v>
      </c>
      <c r="B401" s="87"/>
      <c r="C401" s="87"/>
      <c r="D401" s="87"/>
      <c r="E401" s="87"/>
      <c r="F401" s="87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130"/>
      <c r="S401" s="130"/>
      <c r="T401" s="129"/>
      <c r="U401" s="129"/>
      <c r="V401" s="129"/>
      <c r="W401" s="129"/>
      <c r="X401" s="129"/>
      <c r="Y401" s="129"/>
      <c r="AY401" s="75" t="str">
        <f t="shared" si="35"/>
        <v/>
      </c>
      <c r="AZ401" s="75" t="str">
        <f t="shared" si="36"/>
        <v/>
      </c>
      <c r="BA401" s="75" t="str">
        <f t="shared" si="37"/>
        <v/>
      </c>
      <c r="BB401" s="75" t="str">
        <f t="shared" si="38"/>
        <v/>
      </c>
      <c r="BC401" s="75" t="str">
        <f t="shared" si="39"/>
        <v/>
      </c>
      <c r="DQ401" s="81"/>
    </row>
    <row r="402" spans="1:121" x14ac:dyDescent="0.2">
      <c r="A402" s="90">
        <v>393</v>
      </c>
      <c r="B402" s="87"/>
      <c r="C402" s="87"/>
      <c r="D402" s="87"/>
      <c r="E402" s="87"/>
      <c r="F402" s="87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130"/>
      <c r="S402" s="130"/>
      <c r="T402" s="129"/>
      <c r="U402" s="129"/>
      <c r="V402" s="129"/>
      <c r="W402" s="129"/>
      <c r="X402" s="129"/>
      <c r="Y402" s="129"/>
      <c r="AY402" s="75" t="str">
        <f t="shared" si="35"/>
        <v/>
      </c>
      <c r="AZ402" s="75" t="str">
        <f t="shared" si="36"/>
        <v/>
      </c>
      <c r="BA402" s="75" t="str">
        <f t="shared" si="37"/>
        <v/>
      </c>
      <c r="BB402" s="75" t="str">
        <f t="shared" si="38"/>
        <v/>
      </c>
      <c r="BC402" s="75" t="str">
        <f t="shared" si="39"/>
        <v/>
      </c>
      <c r="DQ402" s="81"/>
    </row>
    <row r="403" spans="1:121" x14ac:dyDescent="0.2">
      <c r="A403" s="90">
        <v>394</v>
      </c>
      <c r="B403" s="87"/>
      <c r="C403" s="87"/>
      <c r="D403" s="87"/>
      <c r="E403" s="87"/>
      <c r="F403" s="87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130"/>
      <c r="S403" s="130"/>
      <c r="T403" s="129"/>
      <c r="U403" s="129"/>
      <c r="V403" s="129"/>
      <c r="W403" s="129"/>
      <c r="X403" s="129"/>
      <c r="Y403" s="129"/>
      <c r="AY403" s="75" t="str">
        <f t="shared" si="35"/>
        <v/>
      </c>
      <c r="AZ403" s="75" t="str">
        <f t="shared" si="36"/>
        <v/>
      </c>
      <c r="BA403" s="75" t="str">
        <f t="shared" si="37"/>
        <v/>
      </c>
      <c r="BB403" s="75" t="str">
        <f t="shared" si="38"/>
        <v/>
      </c>
      <c r="BC403" s="75" t="str">
        <f t="shared" si="39"/>
        <v/>
      </c>
      <c r="DQ403" s="81"/>
    </row>
    <row r="404" spans="1:121" x14ac:dyDescent="0.2">
      <c r="A404" s="90">
        <v>395</v>
      </c>
      <c r="B404" s="87"/>
      <c r="C404" s="87"/>
      <c r="D404" s="87"/>
      <c r="E404" s="87"/>
      <c r="F404" s="87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130"/>
      <c r="S404" s="130"/>
      <c r="T404" s="129"/>
      <c r="U404" s="129"/>
      <c r="V404" s="129"/>
      <c r="W404" s="129"/>
      <c r="X404" s="129"/>
      <c r="Y404" s="129"/>
      <c r="AY404" s="75" t="str">
        <f t="shared" si="35"/>
        <v/>
      </c>
      <c r="AZ404" s="75" t="str">
        <f t="shared" si="36"/>
        <v/>
      </c>
      <c r="BA404" s="75" t="str">
        <f t="shared" si="37"/>
        <v/>
      </c>
      <c r="BB404" s="75" t="str">
        <f t="shared" si="38"/>
        <v/>
      </c>
      <c r="BC404" s="75" t="str">
        <f t="shared" si="39"/>
        <v/>
      </c>
      <c r="DQ404" s="81"/>
    </row>
    <row r="405" spans="1:121" x14ac:dyDescent="0.2">
      <c r="A405" s="90">
        <v>396</v>
      </c>
      <c r="B405" s="87"/>
      <c r="C405" s="87"/>
      <c r="D405" s="87"/>
      <c r="E405" s="87"/>
      <c r="F405" s="87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130"/>
      <c r="S405" s="130"/>
      <c r="T405" s="129"/>
      <c r="U405" s="129"/>
      <c r="V405" s="129"/>
      <c r="W405" s="129"/>
      <c r="X405" s="129"/>
      <c r="Y405" s="129"/>
      <c r="AY405" s="75" t="str">
        <f t="shared" si="35"/>
        <v/>
      </c>
      <c r="AZ405" s="75" t="str">
        <f t="shared" si="36"/>
        <v/>
      </c>
      <c r="BA405" s="75" t="str">
        <f t="shared" si="37"/>
        <v/>
      </c>
      <c r="BB405" s="75" t="str">
        <f t="shared" si="38"/>
        <v/>
      </c>
      <c r="BC405" s="75" t="str">
        <f t="shared" si="39"/>
        <v/>
      </c>
      <c r="DQ405" s="81"/>
    </row>
    <row r="406" spans="1:121" x14ac:dyDescent="0.2">
      <c r="A406" s="90">
        <v>397</v>
      </c>
      <c r="B406" s="87"/>
      <c r="C406" s="87"/>
      <c r="D406" s="87"/>
      <c r="E406" s="87"/>
      <c r="F406" s="87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130"/>
      <c r="S406" s="130"/>
      <c r="T406" s="129"/>
      <c r="U406" s="129"/>
      <c r="V406" s="129"/>
      <c r="W406" s="129"/>
      <c r="X406" s="129"/>
      <c r="Y406" s="129"/>
      <c r="AY406" s="75" t="str">
        <f t="shared" si="35"/>
        <v/>
      </c>
      <c r="AZ406" s="75" t="str">
        <f t="shared" si="36"/>
        <v/>
      </c>
      <c r="BA406" s="75" t="str">
        <f t="shared" si="37"/>
        <v/>
      </c>
      <c r="BB406" s="75" t="str">
        <f t="shared" si="38"/>
        <v/>
      </c>
      <c r="BC406" s="75" t="str">
        <f t="shared" si="39"/>
        <v/>
      </c>
      <c r="DQ406" s="81"/>
    </row>
    <row r="407" spans="1:121" x14ac:dyDescent="0.2">
      <c r="A407" s="90">
        <v>398</v>
      </c>
      <c r="B407" s="87"/>
      <c r="C407" s="87"/>
      <c r="D407" s="87"/>
      <c r="E407" s="87"/>
      <c r="F407" s="87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130"/>
      <c r="S407" s="130"/>
      <c r="T407" s="129"/>
      <c r="U407" s="129"/>
      <c r="V407" s="129"/>
      <c r="W407" s="129"/>
      <c r="X407" s="129"/>
      <c r="Y407" s="129"/>
      <c r="AY407" s="75" t="str">
        <f t="shared" si="35"/>
        <v/>
      </c>
      <c r="AZ407" s="75" t="str">
        <f t="shared" si="36"/>
        <v/>
      </c>
      <c r="BA407" s="75" t="str">
        <f t="shared" si="37"/>
        <v/>
      </c>
      <c r="BB407" s="75" t="str">
        <f t="shared" si="38"/>
        <v/>
      </c>
      <c r="BC407" s="75" t="str">
        <f t="shared" si="39"/>
        <v/>
      </c>
      <c r="DQ407" s="81"/>
    </row>
    <row r="408" spans="1:121" x14ac:dyDescent="0.2">
      <c r="A408" s="90">
        <v>399</v>
      </c>
      <c r="B408" s="87"/>
      <c r="C408" s="87"/>
      <c r="D408" s="87"/>
      <c r="E408" s="87"/>
      <c r="F408" s="87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130"/>
      <c r="S408" s="130"/>
      <c r="T408" s="129"/>
      <c r="U408" s="129"/>
      <c r="V408" s="129"/>
      <c r="W408" s="129"/>
      <c r="X408" s="129"/>
      <c r="Y408" s="129"/>
      <c r="AY408" s="75" t="str">
        <f t="shared" si="35"/>
        <v/>
      </c>
      <c r="AZ408" s="75" t="str">
        <f t="shared" si="36"/>
        <v/>
      </c>
      <c r="BA408" s="75" t="str">
        <f t="shared" si="37"/>
        <v/>
      </c>
      <c r="BB408" s="75" t="str">
        <f t="shared" si="38"/>
        <v/>
      </c>
      <c r="BC408" s="75" t="str">
        <f t="shared" si="39"/>
        <v/>
      </c>
      <c r="DQ408" s="81"/>
    </row>
    <row r="409" spans="1:121" x14ac:dyDescent="0.2">
      <c r="A409" s="90">
        <v>400</v>
      </c>
      <c r="B409" s="87"/>
      <c r="C409" s="87"/>
      <c r="D409" s="87"/>
      <c r="E409" s="87"/>
      <c r="F409" s="87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130"/>
      <c r="S409" s="130"/>
      <c r="T409" s="129"/>
      <c r="U409" s="129"/>
      <c r="V409" s="129"/>
      <c r="W409" s="129"/>
      <c r="X409" s="129"/>
      <c r="Y409" s="129"/>
      <c r="AY409" s="75" t="str">
        <f t="shared" si="35"/>
        <v/>
      </c>
      <c r="AZ409" s="75" t="str">
        <f t="shared" si="36"/>
        <v/>
      </c>
      <c r="BA409" s="75" t="str">
        <f t="shared" si="37"/>
        <v/>
      </c>
      <c r="BB409" s="75" t="str">
        <f t="shared" si="38"/>
        <v/>
      </c>
      <c r="BC409" s="75" t="str">
        <f t="shared" si="39"/>
        <v/>
      </c>
      <c r="DQ409" s="81"/>
    </row>
    <row r="410" spans="1:121" x14ac:dyDescent="0.2">
      <c r="A410" s="90">
        <v>401</v>
      </c>
      <c r="B410" s="87"/>
      <c r="C410" s="87"/>
      <c r="D410" s="87"/>
      <c r="E410" s="87"/>
      <c r="F410" s="87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130"/>
      <c r="S410" s="130"/>
      <c r="T410" s="129"/>
      <c r="U410" s="129"/>
      <c r="V410" s="129"/>
      <c r="W410" s="129"/>
      <c r="X410" s="129"/>
      <c r="Y410" s="129"/>
      <c r="AY410" s="75" t="str">
        <f t="shared" si="35"/>
        <v/>
      </c>
      <c r="AZ410" s="75" t="str">
        <f t="shared" si="36"/>
        <v/>
      </c>
      <c r="BA410" s="75" t="str">
        <f t="shared" si="37"/>
        <v/>
      </c>
      <c r="BB410" s="75" t="str">
        <f t="shared" si="38"/>
        <v/>
      </c>
      <c r="BC410" s="75" t="str">
        <f t="shared" si="39"/>
        <v/>
      </c>
      <c r="DQ410" s="81"/>
    </row>
    <row r="411" spans="1:121" x14ac:dyDescent="0.2">
      <c r="A411" s="90">
        <v>402</v>
      </c>
      <c r="B411" s="87"/>
      <c r="C411" s="87"/>
      <c r="D411" s="87"/>
      <c r="E411" s="87"/>
      <c r="F411" s="87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130"/>
      <c r="S411" s="130"/>
      <c r="T411" s="129"/>
      <c r="U411" s="129"/>
      <c r="V411" s="129"/>
      <c r="W411" s="129"/>
      <c r="X411" s="129"/>
      <c r="Y411" s="129"/>
      <c r="AY411" s="75" t="str">
        <f t="shared" si="35"/>
        <v/>
      </c>
      <c r="AZ411" s="75" t="str">
        <f t="shared" si="36"/>
        <v/>
      </c>
      <c r="BA411" s="75" t="str">
        <f t="shared" si="37"/>
        <v/>
      </c>
      <c r="BB411" s="75" t="str">
        <f t="shared" si="38"/>
        <v/>
      </c>
      <c r="BC411" s="75" t="str">
        <f t="shared" si="39"/>
        <v/>
      </c>
      <c r="DQ411" s="81"/>
    </row>
    <row r="412" spans="1:121" x14ac:dyDescent="0.2">
      <c r="A412" s="90">
        <v>403</v>
      </c>
      <c r="B412" s="87"/>
      <c r="C412" s="87"/>
      <c r="D412" s="87"/>
      <c r="E412" s="87"/>
      <c r="F412" s="87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130"/>
      <c r="S412" s="130"/>
      <c r="T412" s="129"/>
      <c r="U412" s="129"/>
      <c r="V412" s="129"/>
      <c r="W412" s="129"/>
      <c r="X412" s="129"/>
      <c r="Y412" s="129"/>
      <c r="AY412" s="75" t="str">
        <f t="shared" si="35"/>
        <v/>
      </c>
      <c r="AZ412" s="75" t="str">
        <f t="shared" si="36"/>
        <v/>
      </c>
      <c r="BA412" s="75" t="str">
        <f t="shared" si="37"/>
        <v/>
      </c>
      <c r="BB412" s="75" t="str">
        <f t="shared" si="38"/>
        <v/>
      </c>
      <c r="BC412" s="75" t="str">
        <f t="shared" si="39"/>
        <v/>
      </c>
      <c r="DQ412" s="81"/>
    </row>
    <row r="413" spans="1:121" x14ac:dyDescent="0.2">
      <c r="A413" s="90">
        <v>404</v>
      </c>
      <c r="B413" s="87"/>
      <c r="C413" s="87"/>
      <c r="D413" s="87"/>
      <c r="E413" s="87"/>
      <c r="F413" s="87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130"/>
      <c r="S413" s="130"/>
      <c r="T413" s="129"/>
      <c r="U413" s="129"/>
      <c r="V413" s="129"/>
      <c r="W413" s="129"/>
      <c r="X413" s="129"/>
      <c r="Y413" s="129"/>
      <c r="AY413" s="75" t="str">
        <f t="shared" si="35"/>
        <v/>
      </c>
      <c r="AZ413" s="75" t="str">
        <f t="shared" si="36"/>
        <v/>
      </c>
      <c r="BA413" s="75" t="str">
        <f t="shared" si="37"/>
        <v/>
      </c>
      <c r="BB413" s="75" t="str">
        <f t="shared" si="38"/>
        <v/>
      </c>
      <c r="BC413" s="75" t="str">
        <f t="shared" si="39"/>
        <v/>
      </c>
      <c r="DQ413" s="81"/>
    </row>
    <row r="414" spans="1:121" x14ac:dyDescent="0.2">
      <c r="A414" s="90">
        <v>405</v>
      </c>
      <c r="B414" s="87"/>
      <c r="C414" s="87"/>
      <c r="D414" s="87"/>
      <c r="E414" s="87"/>
      <c r="F414" s="87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130"/>
      <c r="S414" s="130"/>
      <c r="T414" s="129"/>
      <c r="U414" s="129"/>
      <c r="V414" s="129"/>
      <c r="W414" s="129"/>
      <c r="X414" s="129"/>
      <c r="Y414" s="129"/>
      <c r="AY414" s="75" t="str">
        <f t="shared" si="35"/>
        <v/>
      </c>
      <c r="AZ414" s="75" t="str">
        <f t="shared" si="36"/>
        <v/>
      </c>
      <c r="BA414" s="75" t="str">
        <f t="shared" si="37"/>
        <v/>
      </c>
      <c r="BB414" s="75" t="str">
        <f t="shared" si="38"/>
        <v/>
      </c>
      <c r="BC414" s="75" t="str">
        <f t="shared" si="39"/>
        <v/>
      </c>
      <c r="DQ414" s="81"/>
    </row>
    <row r="415" spans="1:121" x14ac:dyDescent="0.2">
      <c r="A415" s="90">
        <v>406</v>
      </c>
      <c r="B415" s="87"/>
      <c r="C415" s="87"/>
      <c r="D415" s="87"/>
      <c r="E415" s="87"/>
      <c r="F415" s="87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130"/>
      <c r="S415" s="130"/>
      <c r="T415" s="129"/>
      <c r="U415" s="129"/>
      <c r="V415" s="129"/>
      <c r="W415" s="129"/>
      <c r="X415" s="129"/>
      <c r="Y415" s="129"/>
      <c r="AY415" s="75" t="str">
        <f t="shared" si="35"/>
        <v/>
      </c>
      <c r="AZ415" s="75" t="str">
        <f t="shared" si="36"/>
        <v/>
      </c>
      <c r="BA415" s="75" t="str">
        <f t="shared" si="37"/>
        <v/>
      </c>
      <c r="BB415" s="75" t="str">
        <f t="shared" si="38"/>
        <v/>
      </c>
      <c r="BC415" s="75" t="str">
        <f t="shared" si="39"/>
        <v/>
      </c>
      <c r="DQ415" s="81"/>
    </row>
    <row r="416" spans="1:121" x14ac:dyDescent="0.2">
      <c r="A416" s="90">
        <v>407</v>
      </c>
      <c r="B416" s="87"/>
      <c r="C416" s="87"/>
      <c r="D416" s="87"/>
      <c r="E416" s="87"/>
      <c r="F416" s="87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130"/>
      <c r="S416" s="130"/>
      <c r="T416" s="129"/>
      <c r="U416" s="129"/>
      <c r="V416" s="129"/>
      <c r="W416" s="129"/>
      <c r="X416" s="129"/>
      <c r="Y416" s="129"/>
      <c r="AY416" s="75" t="str">
        <f t="shared" si="35"/>
        <v/>
      </c>
      <c r="AZ416" s="75" t="str">
        <f t="shared" si="36"/>
        <v/>
      </c>
      <c r="BA416" s="75" t="str">
        <f t="shared" si="37"/>
        <v/>
      </c>
      <c r="BB416" s="75" t="str">
        <f t="shared" si="38"/>
        <v/>
      </c>
      <c r="BC416" s="75" t="str">
        <f t="shared" si="39"/>
        <v/>
      </c>
      <c r="DQ416" s="81"/>
    </row>
    <row r="417" spans="1:121" x14ac:dyDescent="0.2">
      <c r="A417" s="90">
        <v>408</v>
      </c>
      <c r="B417" s="87"/>
      <c r="C417" s="87"/>
      <c r="D417" s="87"/>
      <c r="E417" s="87"/>
      <c r="F417" s="87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130"/>
      <c r="S417" s="130"/>
      <c r="T417" s="129"/>
      <c r="U417" s="129"/>
      <c r="V417" s="129"/>
      <c r="W417" s="129"/>
      <c r="X417" s="129"/>
      <c r="Y417" s="129"/>
      <c r="AY417" s="75" t="str">
        <f t="shared" si="35"/>
        <v/>
      </c>
      <c r="AZ417" s="75" t="str">
        <f t="shared" si="36"/>
        <v/>
      </c>
      <c r="BA417" s="75" t="str">
        <f t="shared" si="37"/>
        <v/>
      </c>
      <c r="BB417" s="75" t="str">
        <f t="shared" si="38"/>
        <v/>
      </c>
      <c r="BC417" s="75" t="str">
        <f t="shared" si="39"/>
        <v/>
      </c>
      <c r="DQ417" s="81"/>
    </row>
    <row r="418" spans="1:121" x14ac:dyDescent="0.2">
      <c r="A418" s="90">
        <v>409</v>
      </c>
      <c r="B418" s="87"/>
      <c r="C418" s="87"/>
      <c r="D418" s="87"/>
      <c r="E418" s="87"/>
      <c r="F418" s="87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130"/>
      <c r="S418" s="130"/>
      <c r="T418" s="129"/>
      <c r="U418" s="129"/>
      <c r="V418" s="129"/>
      <c r="W418" s="129"/>
      <c r="X418" s="129"/>
      <c r="Y418" s="129"/>
      <c r="AY418" s="75" t="str">
        <f t="shared" si="35"/>
        <v/>
      </c>
      <c r="AZ418" s="75" t="str">
        <f t="shared" si="36"/>
        <v/>
      </c>
      <c r="BA418" s="75" t="str">
        <f t="shared" si="37"/>
        <v/>
      </c>
      <c r="BB418" s="75" t="str">
        <f t="shared" si="38"/>
        <v/>
      </c>
      <c r="BC418" s="75" t="str">
        <f t="shared" si="39"/>
        <v/>
      </c>
      <c r="DQ418" s="81"/>
    </row>
    <row r="419" spans="1:121" x14ac:dyDescent="0.2">
      <c r="A419" s="90">
        <v>410</v>
      </c>
      <c r="B419" s="87"/>
      <c r="C419" s="87"/>
      <c r="D419" s="87"/>
      <c r="E419" s="87"/>
      <c r="F419" s="87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130"/>
      <c r="S419" s="130"/>
      <c r="T419" s="129"/>
      <c r="U419" s="129"/>
      <c r="V419" s="129"/>
      <c r="W419" s="129"/>
      <c r="X419" s="129"/>
      <c r="Y419" s="129"/>
      <c r="AY419" s="75" t="str">
        <f t="shared" si="35"/>
        <v/>
      </c>
      <c r="AZ419" s="75" t="str">
        <f t="shared" si="36"/>
        <v/>
      </c>
      <c r="BA419" s="75" t="str">
        <f t="shared" si="37"/>
        <v/>
      </c>
      <c r="BB419" s="75" t="str">
        <f t="shared" si="38"/>
        <v/>
      </c>
      <c r="BC419" s="75" t="str">
        <f t="shared" si="39"/>
        <v/>
      </c>
      <c r="DQ419" s="81"/>
    </row>
    <row r="420" spans="1:121" x14ac:dyDescent="0.2">
      <c r="A420" s="90">
        <v>411</v>
      </c>
      <c r="B420" s="87"/>
      <c r="C420" s="87"/>
      <c r="D420" s="87"/>
      <c r="E420" s="87"/>
      <c r="F420" s="87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130"/>
      <c r="S420" s="130"/>
      <c r="T420" s="129"/>
      <c r="U420" s="129"/>
      <c r="V420" s="129"/>
      <c r="W420" s="129"/>
      <c r="X420" s="129"/>
      <c r="Y420" s="129"/>
      <c r="AY420" s="75" t="str">
        <f t="shared" si="35"/>
        <v/>
      </c>
      <c r="AZ420" s="75" t="str">
        <f t="shared" si="36"/>
        <v/>
      </c>
      <c r="BA420" s="75" t="str">
        <f t="shared" si="37"/>
        <v/>
      </c>
      <c r="BB420" s="75" t="str">
        <f t="shared" si="38"/>
        <v/>
      </c>
      <c r="BC420" s="75" t="str">
        <f t="shared" si="39"/>
        <v/>
      </c>
      <c r="DQ420" s="81"/>
    </row>
    <row r="421" spans="1:121" x14ac:dyDescent="0.2">
      <c r="A421" s="90">
        <v>412</v>
      </c>
      <c r="B421" s="87"/>
      <c r="C421" s="87"/>
      <c r="D421" s="87"/>
      <c r="E421" s="87"/>
      <c r="F421" s="87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130"/>
      <c r="S421" s="130"/>
      <c r="T421" s="129"/>
      <c r="U421" s="129"/>
      <c r="V421" s="129"/>
      <c r="W421" s="129"/>
      <c r="X421" s="129"/>
      <c r="Y421" s="129"/>
      <c r="AY421" s="75" t="str">
        <f t="shared" si="35"/>
        <v/>
      </c>
      <c r="AZ421" s="75" t="str">
        <f t="shared" si="36"/>
        <v/>
      </c>
      <c r="BA421" s="75" t="str">
        <f t="shared" si="37"/>
        <v/>
      </c>
      <c r="BB421" s="75" t="str">
        <f t="shared" si="38"/>
        <v/>
      </c>
      <c r="BC421" s="75" t="str">
        <f t="shared" si="39"/>
        <v/>
      </c>
      <c r="DQ421" s="81"/>
    </row>
    <row r="422" spans="1:121" x14ac:dyDescent="0.2">
      <c r="A422" s="90">
        <v>413</v>
      </c>
      <c r="B422" s="87"/>
      <c r="C422" s="87"/>
      <c r="D422" s="87"/>
      <c r="E422" s="87"/>
      <c r="F422" s="87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130"/>
      <c r="S422" s="130"/>
      <c r="T422" s="129"/>
      <c r="U422" s="129"/>
      <c r="V422" s="129"/>
      <c r="W422" s="129"/>
      <c r="X422" s="129"/>
      <c r="Y422" s="129"/>
      <c r="AY422" s="75" t="str">
        <f t="shared" si="35"/>
        <v/>
      </c>
      <c r="AZ422" s="75" t="str">
        <f t="shared" si="36"/>
        <v/>
      </c>
      <c r="BA422" s="75" t="str">
        <f t="shared" si="37"/>
        <v/>
      </c>
      <c r="BB422" s="75" t="str">
        <f t="shared" si="38"/>
        <v/>
      </c>
      <c r="BC422" s="75" t="str">
        <f t="shared" si="39"/>
        <v/>
      </c>
      <c r="DQ422" s="81"/>
    </row>
    <row r="423" spans="1:121" x14ac:dyDescent="0.2">
      <c r="A423" s="90">
        <v>414</v>
      </c>
      <c r="B423" s="87"/>
      <c r="C423" s="87"/>
      <c r="D423" s="87"/>
      <c r="E423" s="87"/>
      <c r="F423" s="87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130"/>
      <c r="S423" s="130"/>
      <c r="T423" s="129"/>
      <c r="U423" s="129"/>
      <c r="V423" s="129"/>
      <c r="W423" s="129"/>
      <c r="X423" s="129"/>
      <c r="Y423" s="129"/>
      <c r="AY423" s="75" t="str">
        <f t="shared" si="35"/>
        <v/>
      </c>
      <c r="AZ423" s="75" t="str">
        <f t="shared" si="36"/>
        <v/>
      </c>
      <c r="BA423" s="75" t="str">
        <f t="shared" si="37"/>
        <v/>
      </c>
      <c r="BB423" s="75" t="str">
        <f t="shared" si="38"/>
        <v/>
      </c>
      <c r="BC423" s="75" t="str">
        <f t="shared" si="39"/>
        <v/>
      </c>
      <c r="DQ423" s="81"/>
    </row>
    <row r="424" spans="1:121" x14ac:dyDescent="0.2">
      <c r="A424" s="90">
        <v>415</v>
      </c>
      <c r="B424" s="87"/>
      <c r="C424" s="87"/>
      <c r="D424" s="87"/>
      <c r="E424" s="87"/>
      <c r="F424" s="87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130"/>
      <c r="S424" s="130"/>
      <c r="T424" s="129"/>
      <c r="U424" s="129"/>
      <c r="V424" s="129"/>
      <c r="W424" s="129"/>
      <c r="X424" s="129"/>
      <c r="Y424" s="129"/>
      <c r="AY424" s="75" t="str">
        <f t="shared" si="35"/>
        <v/>
      </c>
      <c r="AZ424" s="75" t="str">
        <f t="shared" si="36"/>
        <v/>
      </c>
      <c r="BA424" s="75" t="str">
        <f t="shared" si="37"/>
        <v/>
      </c>
      <c r="BB424" s="75" t="str">
        <f t="shared" si="38"/>
        <v/>
      </c>
      <c r="BC424" s="75" t="str">
        <f t="shared" si="39"/>
        <v/>
      </c>
      <c r="DQ424" s="81"/>
    </row>
    <row r="425" spans="1:121" x14ac:dyDescent="0.2">
      <c r="A425" s="90">
        <v>416</v>
      </c>
      <c r="B425" s="87"/>
      <c r="C425" s="87"/>
      <c r="D425" s="87"/>
      <c r="E425" s="87"/>
      <c r="F425" s="87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130"/>
      <c r="S425" s="130"/>
      <c r="T425" s="129"/>
      <c r="U425" s="129"/>
      <c r="V425" s="129"/>
      <c r="W425" s="129"/>
      <c r="X425" s="129"/>
      <c r="Y425" s="129"/>
      <c r="AY425" s="75" t="str">
        <f t="shared" si="35"/>
        <v/>
      </c>
      <c r="AZ425" s="75" t="str">
        <f t="shared" si="36"/>
        <v/>
      </c>
      <c r="BA425" s="75" t="str">
        <f t="shared" si="37"/>
        <v/>
      </c>
      <c r="BB425" s="75" t="str">
        <f t="shared" si="38"/>
        <v/>
      </c>
      <c r="BC425" s="75" t="str">
        <f t="shared" si="39"/>
        <v/>
      </c>
      <c r="DQ425" s="81"/>
    </row>
    <row r="426" spans="1:121" x14ac:dyDescent="0.2">
      <c r="A426" s="90">
        <v>417</v>
      </c>
      <c r="B426" s="87"/>
      <c r="C426" s="87"/>
      <c r="D426" s="87"/>
      <c r="E426" s="87"/>
      <c r="F426" s="87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130"/>
      <c r="S426" s="130"/>
      <c r="T426" s="129"/>
      <c r="U426" s="129"/>
      <c r="V426" s="129"/>
      <c r="W426" s="129"/>
      <c r="X426" s="129"/>
      <c r="Y426" s="129"/>
      <c r="AY426" s="75" t="str">
        <f t="shared" si="35"/>
        <v/>
      </c>
      <c r="AZ426" s="75" t="str">
        <f t="shared" si="36"/>
        <v/>
      </c>
      <c r="BA426" s="75" t="str">
        <f t="shared" si="37"/>
        <v/>
      </c>
      <c r="BB426" s="75" t="str">
        <f t="shared" si="38"/>
        <v/>
      </c>
      <c r="BC426" s="75" t="str">
        <f t="shared" si="39"/>
        <v/>
      </c>
      <c r="DQ426" s="81"/>
    </row>
    <row r="427" spans="1:121" x14ac:dyDescent="0.2">
      <c r="A427" s="90">
        <v>418</v>
      </c>
      <c r="B427" s="87"/>
      <c r="C427" s="87"/>
      <c r="D427" s="87"/>
      <c r="E427" s="87"/>
      <c r="F427" s="87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130"/>
      <c r="S427" s="130"/>
      <c r="T427" s="129"/>
      <c r="U427" s="129"/>
      <c r="V427" s="129"/>
      <c r="W427" s="129"/>
      <c r="X427" s="129"/>
      <c r="Y427" s="129"/>
      <c r="AY427" s="75" t="str">
        <f t="shared" si="35"/>
        <v/>
      </c>
      <c r="AZ427" s="75" t="str">
        <f t="shared" si="36"/>
        <v/>
      </c>
      <c r="BA427" s="75" t="str">
        <f t="shared" si="37"/>
        <v/>
      </c>
      <c r="BB427" s="75" t="str">
        <f t="shared" si="38"/>
        <v/>
      </c>
      <c r="BC427" s="75" t="str">
        <f t="shared" si="39"/>
        <v/>
      </c>
      <c r="DQ427" s="81"/>
    </row>
    <row r="428" spans="1:121" x14ac:dyDescent="0.2">
      <c r="A428" s="90">
        <v>419</v>
      </c>
      <c r="B428" s="87"/>
      <c r="C428" s="87"/>
      <c r="D428" s="87"/>
      <c r="E428" s="87"/>
      <c r="F428" s="87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130"/>
      <c r="S428" s="130"/>
      <c r="T428" s="129"/>
      <c r="U428" s="129"/>
      <c r="V428" s="129"/>
      <c r="W428" s="129"/>
      <c r="X428" s="129"/>
      <c r="Y428" s="129"/>
      <c r="AY428" s="75" t="str">
        <f t="shared" si="35"/>
        <v/>
      </c>
      <c r="AZ428" s="75" t="str">
        <f t="shared" si="36"/>
        <v/>
      </c>
      <c r="BA428" s="75" t="str">
        <f t="shared" si="37"/>
        <v/>
      </c>
      <c r="BB428" s="75" t="str">
        <f t="shared" si="38"/>
        <v/>
      </c>
      <c r="BC428" s="75" t="str">
        <f t="shared" si="39"/>
        <v/>
      </c>
      <c r="DQ428" s="81"/>
    </row>
    <row r="429" spans="1:121" x14ac:dyDescent="0.2">
      <c r="A429" s="90">
        <v>420</v>
      </c>
      <c r="B429" s="87"/>
      <c r="C429" s="87"/>
      <c r="D429" s="87"/>
      <c r="E429" s="87"/>
      <c r="F429" s="87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130"/>
      <c r="S429" s="130"/>
      <c r="T429" s="129"/>
      <c r="U429" s="129"/>
      <c r="V429" s="129"/>
      <c r="W429" s="129"/>
      <c r="X429" s="129"/>
      <c r="Y429" s="129"/>
      <c r="AY429" s="75" t="str">
        <f t="shared" si="35"/>
        <v/>
      </c>
      <c r="AZ429" s="75" t="str">
        <f t="shared" si="36"/>
        <v/>
      </c>
      <c r="BA429" s="75" t="str">
        <f t="shared" si="37"/>
        <v/>
      </c>
      <c r="BB429" s="75" t="str">
        <f t="shared" si="38"/>
        <v/>
      </c>
      <c r="BC429" s="75" t="str">
        <f t="shared" si="39"/>
        <v/>
      </c>
      <c r="DQ429" s="81"/>
    </row>
    <row r="430" spans="1:121" x14ac:dyDescent="0.2">
      <c r="A430" s="90">
        <v>421</v>
      </c>
      <c r="B430" s="87"/>
      <c r="C430" s="87"/>
      <c r="D430" s="87"/>
      <c r="E430" s="87"/>
      <c r="F430" s="87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130"/>
      <c r="S430" s="130"/>
      <c r="T430" s="129"/>
      <c r="U430" s="129"/>
      <c r="V430" s="129"/>
      <c r="W430" s="129"/>
      <c r="X430" s="129"/>
      <c r="Y430" s="129"/>
      <c r="AY430" s="75" t="str">
        <f t="shared" si="35"/>
        <v/>
      </c>
      <c r="AZ430" s="75" t="str">
        <f t="shared" si="36"/>
        <v/>
      </c>
      <c r="BA430" s="75" t="str">
        <f t="shared" si="37"/>
        <v/>
      </c>
      <c r="BB430" s="75" t="str">
        <f t="shared" si="38"/>
        <v/>
      </c>
      <c r="BC430" s="75" t="str">
        <f t="shared" si="39"/>
        <v/>
      </c>
      <c r="DQ430" s="81"/>
    </row>
    <row r="431" spans="1:121" x14ac:dyDescent="0.2">
      <c r="A431" s="90">
        <v>422</v>
      </c>
      <c r="B431" s="87"/>
      <c r="C431" s="87"/>
      <c r="D431" s="87"/>
      <c r="E431" s="87"/>
      <c r="F431" s="87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130"/>
      <c r="S431" s="130"/>
      <c r="T431" s="129"/>
      <c r="U431" s="129"/>
      <c r="V431" s="129"/>
      <c r="W431" s="129"/>
      <c r="X431" s="129"/>
      <c r="Y431" s="129"/>
      <c r="AY431" s="75" t="str">
        <f t="shared" si="35"/>
        <v/>
      </c>
      <c r="AZ431" s="75" t="str">
        <f t="shared" si="36"/>
        <v/>
      </c>
      <c r="BA431" s="75" t="str">
        <f t="shared" si="37"/>
        <v/>
      </c>
      <c r="BB431" s="75" t="str">
        <f t="shared" si="38"/>
        <v/>
      </c>
      <c r="BC431" s="75" t="str">
        <f t="shared" si="39"/>
        <v/>
      </c>
      <c r="DQ431" s="81"/>
    </row>
    <row r="432" spans="1:121" x14ac:dyDescent="0.2">
      <c r="A432" s="90">
        <v>423</v>
      </c>
      <c r="B432" s="87"/>
      <c r="C432" s="87"/>
      <c r="D432" s="87"/>
      <c r="E432" s="87"/>
      <c r="F432" s="87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130"/>
      <c r="S432" s="130"/>
      <c r="T432" s="129"/>
      <c r="U432" s="129"/>
      <c r="V432" s="129"/>
      <c r="W432" s="129"/>
      <c r="X432" s="129"/>
      <c r="Y432" s="129"/>
      <c r="AY432" s="75" t="str">
        <f t="shared" si="35"/>
        <v/>
      </c>
      <c r="AZ432" s="75" t="str">
        <f t="shared" si="36"/>
        <v/>
      </c>
      <c r="BA432" s="75" t="str">
        <f t="shared" si="37"/>
        <v/>
      </c>
      <c r="BB432" s="75" t="str">
        <f t="shared" si="38"/>
        <v/>
      </c>
      <c r="BC432" s="75" t="str">
        <f t="shared" si="39"/>
        <v/>
      </c>
      <c r="DQ432" s="81"/>
    </row>
    <row r="433" spans="1:121" x14ac:dyDescent="0.2">
      <c r="A433" s="90">
        <v>424</v>
      </c>
      <c r="B433" s="87"/>
      <c r="C433" s="87"/>
      <c r="D433" s="87"/>
      <c r="E433" s="87"/>
      <c r="F433" s="87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130"/>
      <c r="S433" s="130"/>
      <c r="T433" s="129"/>
      <c r="U433" s="129"/>
      <c r="V433" s="129"/>
      <c r="W433" s="129"/>
      <c r="X433" s="129"/>
      <c r="Y433" s="129"/>
      <c r="AY433" s="75" t="str">
        <f t="shared" si="35"/>
        <v/>
      </c>
      <c r="AZ433" s="75" t="str">
        <f t="shared" si="36"/>
        <v/>
      </c>
      <c r="BA433" s="75" t="str">
        <f t="shared" si="37"/>
        <v/>
      </c>
      <c r="BB433" s="75" t="str">
        <f t="shared" si="38"/>
        <v/>
      </c>
      <c r="BC433" s="75" t="str">
        <f t="shared" si="39"/>
        <v/>
      </c>
      <c r="DQ433" s="81"/>
    </row>
    <row r="434" spans="1:121" x14ac:dyDescent="0.2">
      <c r="A434" s="90">
        <v>425</v>
      </c>
      <c r="B434" s="87"/>
      <c r="C434" s="87"/>
      <c r="D434" s="87"/>
      <c r="E434" s="87"/>
      <c r="F434" s="87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130"/>
      <c r="S434" s="130"/>
      <c r="T434" s="129"/>
      <c r="U434" s="129"/>
      <c r="V434" s="129"/>
      <c r="W434" s="129"/>
      <c r="X434" s="129"/>
      <c r="Y434" s="129"/>
      <c r="AY434" s="75" t="str">
        <f t="shared" si="35"/>
        <v/>
      </c>
      <c r="AZ434" s="75" t="str">
        <f t="shared" si="36"/>
        <v/>
      </c>
      <c r="BA434" s="75" t="str">
        <f t="shared" si="37"/>
        <v/>
      </c>
      <c r="BB434" s="75" t="str">
        <f t="shared" si="38"/>
        <v/>
      </c>
      <c r="BC434" s="75" t="str">
        <f t="shared" si="39"/>
        <v/>
      </c>
      <c r="DQ434" s="81"/>
    </row>
    <row r="435" spans="1:121" x14ac:dyDescent="0.2">
      <c r="A435" s="90">
        <v>426</v>
      </c>
      <c r="B435" s="87"/>
      <c r="C435" s="87"/>
      <c r="D435" s="87"/>
      <c r="E435" s="87"/>
      <c r="F435" s="87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130"/>
      <c r="S435" s="130"/>
      <c r="T435" s="129"/>
      <c r="U435" s="129"/>
      <c r="V435" s="129"/>
      <c r="W435" s="129"/>
      <c r="X435" s="129"/>
      <c r="Y435" s="129"/>
      <c r="AY435" s="75" t="str">
        <f t="shared" si="35"/>
        <v/>
      </c>
      <c r="AZ435" s="75" t="str">
        <f t="shared" si="36"/>
        <v/>
      </c>
      <c r="BA435" s="75" t="str">
        <f t="shared" si="37"/>
        <v/>
      </c>
      <c r="BB435" s="75" t="str">
        <f t="shared" si="38"/>
        <v/>
      </c>
      <c r="BC435" s="75" t="str">
        <f t="shared" si="39"/>
        <v/>
      </c>
      <c r="DQ435" s="81"/>
    </row>
    <row r="436" spans="1:121" x14ac:dyDescent="0.2">
      <c r="A436" s="90">
        <v>427</v>
      </c>
      <c r="B436" s="87"/>
      <c r="C436" s="87"/>
      <c r="D436" s="87"/>
      <c r="E436" s="87"/>
      <c r="F436" s="87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130"/>
      <c r="S436" s="130"/>
      <c r="T436" s="129"/>
      <c r="U436" s="129"/>
      <c r="V436" s="129"/>
      <c r="W436" s="129"/>
      <c r="X436" s="129"/>
      <c r="Y436" s="129"/>
      <c r="AY436" s="75" t="str">
        <f t="shared" si="35"/>
        <v/>
      </c>
      <c r="AZ436" s="75" t="str">
        <f t="shared" si="36"/>
        <v/>
      </c>
      <c r="BA436" s="75" t="str">
        <f t="shared" si="37"/>
        <v/>
      </c>
      <c r="BB436" s="75" t="str">
        <f t="shared" si="38"/>
        <v/>
      </c>
      <c r="BC436" s="75" t="str">
        <f t="shared" si="39"/>
        <v/>
      </c>
      <c r="DQ436" s="81"/>
    </row>
    <row r="437" spans="1:121" x14ac:dyDescent="0.2">
      <c r="A437" s="90">
        <v>428</v>
      </c>
      <c r="B437" s="87"/>
      <c r="C437" s="87"/>
      <c r="D437" s="87"/>
      <c r="E437" s="87"/>
      <c r="F437" s="87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130"/>
      <c r="S437" s="130"/>
      <c r="T437" s="129"/>
      <c r="U437" s="129"/>
      <c r="V437" s="129"/>
      <c r="W437" s="129"/>
      <c r="X437" s="129"/>
      <c r="Y437" s="129"/>
      <c r="AY437" s="75" t="str">
        <f t="shared" si="35"/>
        <v/>
      </c>
      <c r="AZ437" s="75" t="str">
        <f t="shared" si="36"/>
        <v/>
      </c>
      <c r="BA437" s="75" t="str">
        <f t="shared" si="37"/>
        <v/>
      </c>
      <c r="BB437" s="75" t="str">
        <f t="shared" si="38"/>
        <v/>
      </c>
      <c r="BC437" s="75" t="str">
        <f t="shared" si="39"/>
        <v/>
      </c>
      <c r="DQ437" s="81"/>
    </row>
    <row r="438" spans="1:121" x14ac:dyDescent="0.2">
      <c r="A438" s="90">
        <v>429</v>
      </c>
      <c r="B438" s="87"/>
      <c r="C438" s="87"/>
      <c r="D438" s="87"/>
      <c r="E438" s="87"/>
      <c r="F438" s="87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130"/>
      <c r="S438" s="130"/>
      <c r="T438" s="129"/>
      <c r="U438" s="129"/>
      <c r="V438" s="129"/>
      <c r="W438" s="129"/>
      <c r="X438" s="129"/>
      <c r="Y438" s="129"/>
      <c r="AY438" s="75" t="str">
        <f t="shared" si="35"/>
        <v/>
      </c>
      <c r="AZ438" s="75" t="str">
        <f t="shared" si="36"/>
        <v/>
      </c>
      <c r="BA438" s="75" t="str">
        <f t="shared" si="37"/>
        <v/>
      </c>
      <c r="BB438" s="75" t="str">
        <f t="shared" si="38"/>
        <v/>
      </c>
      <c r="BC438" s="75" t="str">
        <f t="shared" si="39"/>
        <v/>
      </c>
      <c r="DQ438" s="81"/>
    </row>
    <row r="439" spans="1:121" x14ac:dyDescent="0.2">
      <c r="A439" s="90">
        <v>430</v>
      </c>
      <c r="B439" s="87"/>
      <c r="C439" s="87"/>
      <c r="D439" s="87"/>
      <c r="E439" s="87"/>
      <c r="F439" s="87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130"/>
      <c r="S439" s="130"/>
      <c r="T439" s="129"/>
      <c r="U439" s="129"/>
      <c r="V439" s="129"/>
      <c r="W439" s="129"/>
      <c r="X439" s="129"/>
      <c r="Y439" s="129"/>
      <c r="AY439" s="75" t="str">
        <f t="shared" si="35"/>
        <v/>
      </c>
      <c r="AZ439" s="75" t="str">
        <f t="shared" si="36"/>
        <v/>
      </c>
      <c r="BA439" s="75" t="str">
        <f t="shared" si="37"/>
        <v/>
      </c>
      <c r="BB439" s="75" t="str">
        <f t="shared" si="38"/>
        <v/>
      </c>
      <c r="BC439" s="75" t="str">
        <f t="shared" si="39"/>
        <v/>
      </c>
      <c r="DQ439" s="81"/>
    </row>
    <row r="440" spans="1:121" x14ac:dyDescent="0.2">
      <c r="A440" s="90">
        <v>431</v>
      </c>
      <c r="B440" s="87"/>
      <c r="C440" s="87"/>
      <c r="D440" s="87"/>
      <c r="E440" s="87"/>
      <c r="F440" s="87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130"/>
      <c r="S440" s="130"/>
      <c r="T440" s="129"/>
      <c r="U440" s="129"/>
      <c r="V440" s="129"/>
      <c r="W440" s="129"/>
      <c r="X440" s="129"/>
      <c r="Y440" s="129"/>
      <c r="AY440" s="75" t="str">
        <f t="shared" si="35"/>
        <v/>
      </c>
      <c r="AZ440" s="75" t="str">
        <f t="shared" si="36"/>
        <v/>
      </c>
      <c r="BA440" s="75" t="str">
        <f t="shared" si="37"/>
        <v/>
      </c>
      <c r="BB440" s="75" t="str">
        <f t="shared" si="38"/>
        <v/>
      </c>
      <c r="BC440" s="75" t="str">
        <f t="shared" si="39"/>
        <v/>
      </c>
      <c r="DQ440" s="81"/>
    </row>
    <row r="441" spans="1:121" x14ac:dyDescent="0.2">
      <c r="A441" s="90">
        <v>432</v>
      </c>
      <c r="B441" s="87"/>
      <c r="C441" s="87"/>
      <c r="D441" s="87"/>
      <c r="E441" s="87"/>
      <c r="F441" s="87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130"/>
      <c r="S441" s="130"/>
      <c r="T441" s="129"/>
      <c r="U441" s="129"/>
      <c r="V441" s="129"/>
      <c r="W441" s="129"/>
      <c r="X441" s="129"/>
      <c r="Y441" s="129"/>
      <c r="AY441" s="75" t="str">
        <f t="shared" si="35"/>
        <v/>
      </c>
      <c r="AZ441" s="75" t="str">
        <f t="shared" si="36"/>
        <v/>
      </c>
      <c r="BA441" s="75" t="str">
        <f t="shared" si="37"/>
        <v/>
      </c>
      <c r="BB441" s="75" t="str">
        <f t="shared" si="38"/>
        <v/>
      </c>
      <c r="BC441" s="75" t="str">
        <f t="shared" si="39"/>
        <v/>
      </c>
      <c r="DQ441" s="81"/>
    </row>
    <row r="442" spans="1:121" x14ac:dyDescent="0.2">
      <c r="A442" s="90">
        <v>433</v>
      </c>
      <c r="B442" s="87"/>
      <c r="C442" s="87"/>
      <c r="D442" s="87"/>
      <c r="E442" s="87"/>
      <c r="F442" s="87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130"/>
      <c r="S442" s="130"/>
      <c r="T442" s="129"/>
      <c r="U442" s="129"/>
      <c r="V442" s="129"/>
      <c r="W442" s="129"/>
      <c r="X442" s="129"/>
      <c r="Y442" s="129"/>
      <c r="AY442" s="75" t="str">
        <f t="shared" si="35"/>
        <v/>
      </c>
      <c r="AZ442" s="75" t="str">
        <f t="shared" si="36"/>
        <v/>
      </c>
      <c r="BA442" s="75" t="str">
        <f t="shared" si="37"/>
        <v/>
      </c>
      <c r="BB442" s="75" t="str">
        <f t="shared" si="38"/>
        <v/>
      </c>
      <c r="BC442" s="75" t="str">
        <f t="shared" si="39"/>
        <v/>
      </c>
      <c r="DQ442" s="81"/>
    </row>
    <row r="443" spans="1:121" x14ac:dyDescent="0.2">
      <c r="A443" s="90">
        <v>434</v>
      </c>
      <c r="B443" s="87"/>
      <c r="C443" s="87"/>
      <c r="D443" s="87"/>
      <c r="E443" s="87"/>
      <c r="F443" s="87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130"/>
      <c r="S443" s="130"/>
      <c r="T443" s="129"/>
      <c r="U443" s="129"/>
      <c r="V443" s="129"/>
      <c r="W443" s="129"/>
      <c r="X443" s="129"/>
      <c r="Y443" s="129"/>
      <c r="AY443" s="75" t="str">
        <f t="shared" si="35"/>
        <v/>
      </c>
      <c r="AZ443" s="75" t="str">
        <f t="shared" si="36"/>
        <v/>
      </c>
      <c r="BA443" s="75" t="str">
        <f t="shared" si="37"/>
        <v/>
      </c>
      <c r="BB443" s="75" t="str">
        <f t="shared" si="38"/>
        <v/>
      </c>
      <c r="BC443" s="75" t="str">
        <f t="shared" si="39"/>
        <v/>
      </c>
      <c r="DQ443" s="81"/>
    </row>
    <row r="444" spans="1:121" x14ac:dyDescent="0.2">
      <c r="A444" s="90">
        <v>435</v>
      </c>
      <c r="B444" s="87"/>
      <c r="C444" s="87"/>
      <c r="D444" s="87"/>
      <c r="E444" s="87"/>
      <c r="F444" s="87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130"/>
      <c r="S444" s="130"/>
      <c r="T444" s="129"/>
      <c r="U444" s="129"/>
      <c r="V444" s="129"/>
      <c r="W444" s="129"/>
      <c r="X444" s="129"/>
      <c r="Y444" s="129"/>
      <c r="AY444" s="75" t="str">
        <f t="shared" si="35"/>
        <v/>
      </c>
      <c r="AZ444" s="75" t="str">
        <f t="shared" si="36"/>
        <v/>
      </c>
      <c r="BA444" s="75" t="str">
        <f t="shared" si="37"/>
        <v/>
      </c>
      <c r="BB444" s="75" t="str">
        <f t="shared" si="38"/>
        <v/>
      </c>
      <c r="BC444" s="75" t="str">
        <f t="shared" si="39"/>
        <v/>
      </c>
      <c r="DQ444" s="81"/>
    </row>
    <row r="445" spans="1:121" x14ac:dyDescent="0.2">
      <c r="A445" s="90">
        <v>436</v>
      </c>
      <c r="B445" s="87"/>
      <c r="C445" s="87"/>
      <c r="D445" s="87"/>
      <c r="E445" s="87"/>
      <c r="F445" s="87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130"/>
      <c r="S445" s="130"/>
      <c r="T445" s="129"/>
      <c r="U445" s="129"/>
      <c r="V445" s="129"/>
      <c r="W445" s="129"/>
      <c r="X445" s="129"/>
      <c r="Y445" s="129"/>
      <c r="AY445" s="75" t="str">
        <f t="shared" si="35"/>
        <v/>
      </c>
      <c r="AZ445" s="75" t="str">
        <f t="shared" si="36"/>
        <v/>
      </c>
      <c r="BA445" s="75" t="str">
        <f t="shared" si="37"/>
        <v/>
      </c>
      <c r="BB445" s="75" t="str">
        <f t="shared" si="38"/>
        <v/>
      </c>
      <c r="BC445" s="75" t="str">
        <f t="shared" si="39"/>
        <v/>
      </c>
      <c r="DQ445" s="81"/>
    </row>
    <row r="446" spans="1:121" x14ac:dyDescent="0.2">
      <c r="A446" s="90">
        <v>437</v>
      </c>
      <c r="B446" s="87"/>
      <c r="C446" s="87"/>
      <c r="D446" s="87"/>
      <c r="E446" s="87"/>
      <c r="F446" s="87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130"/>
      <c r="S446" s="130"/>
      <c r="T446" s="129"/>
      <c r="U446" s="129"/>
      <c r="V446" s="129"/>
      <c r="W446" s="129"/>
      <c r="X446" s="129"/>
      <c r="Y446" s="129"/>
      <c r="AY446" s="75" t="str">
        <f t="shared" si="35"/>
        <v/>
      </c>
      <c r="AZ446" s="75" t="str">
        <f t="shared" si="36"/>
        <v/>
      </c>
      <c r="BA446" s="75" t="str">
        <f t="shared" si="37"/>
        <v/>
      </c>
      <c r="BB446" s="75" t="str">
        <f t="shared" si="38"/>
        <v/>
      </c>
      <c r="BC446" s="75" t="str">
        <f t="shared" si="39"/>
        <v/>
      </c>
      <c r="DQ446" s="81"/>
    </row>
    <row r="447" spans="1:121" x14ac:dyDescent="0.2">
      <c r="A447" s="90">
        <v>438</v>
      </c>
      <c r="B447" s="87"/>
      <c r="C447" s="87"/>
      <c r="D447" s="87"/>
      <c r="E447" s="87"/>
      <c r="F447" s="87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130"/>
      <c r="S447" s="130"/>
      <c r="T447" s="129"/>
      <c r="U447" s="129"/>
      <c r="V447" s="129"/>
      <c r="W447" s="129"/>
      <c r="X447" s="129"/>
      <c r="Y447" s="129"/>
      <c r="AY447" s="75" t="str">
        <f t="shared" si="35"/>
        <v/>
      </c>
      <c r="AZ447" s="75" t="str">
        <f t="shared" si="36"/>
        <v/>
      </c>
      <c r="BA447" s="75" t="str">
        <f t="shared" si="37"/>
        <v/>
      </c>
      <c r="BB447" s="75" t="str">
        <f t="shared" si="38"/>
        <v/>
      </c>
      <c r="BC447" s="75" t="str">
        <f t="shared" si="39"/>
        <v/>
      </c>
      <c r="DQ447" s="81"/>
    </row>
    <row r="448" spans="1:121" x14ac:dyDescent="0.2">
      <c r="A448" s="90">
        <v>439</v>
      </c>
      <c r="B448" s="87"/>
      <c r="C448" s="87"/>
      <c r="D448" s="87"/>
      <c r="E448" s="87"/>
      <c r="F448" s="87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130"/>
      <c r="S448" s="130"/>
      <c r="T448" s="129"/>
      <c r="U448" s="129"/>
      <c r="V448" s="129"/>
      <c r="W448" s="129"/>
      <c r="X448" s="129"/>
      <c r="Y448" s="129"/>
      <c r="AY448" s="75" t="str">
        <f t="shared" si="35"/>
        <v/>
      </c>
      <c r="AZ448" s="75" t="str">
        <f t="shared" si="36"/>
        <v/>
      </c>
      <c r="BA448" s="75" t="str">
        <f t="shared" si="37"/>
        <v/>
      </c>
      <c r="BB448" s="75" t="str">
        <f t="shared" si="38"/>
        <v/>
      </c>
      <c r="BC448" s="75" t="str">
        <f t="shared" si="39"/>
        <v/>
      </c>
      <c r="DQ448" s="81"/>
    </row>
    <row r="449" spans="1:121" x14ac:dyDescent="0.2">
      <c r="A449" s="90">
        <v>440</v>
      </c>
      <c r="B449" s="87"/>
      <c r="C449" s="87"/>
      <c r="D449" s="87"/>
      <c r="E449" s="87"/>
      <c r="F449" s="87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130"/>
      <c r="S449" s="130"/>
      <c r="T449" s="129"/>
      <c r="U449" s="129"/>
      <c r="V449" s="129"/>
      <c r="W449" s="129"/>
      <c r="X449" s="129"/>
      <c r="Y449" s="129"/>
      <c r="AY449" s="75" t="str">
        <f t="shared" si="35"/>
        <v/>
      </c>
      <c r="AZ449" s="75" t="str">
        <f t="shared" si="36"/>
        <v/>
      </c>
      <c r="BA449" s="75" t="str">
        <f t="shared" si="37"/>
        <v/>
      </c>
      <c r="BB449" s="75" t="str">
        <f t="shared" si="38"/>
        <v/>
      </c>
      <c r="BC449" s="75" t="str">
        <f t="shared" si="39"/>
        <v/>
      </c>
      <c r="DQ449" s="81"/>
    </row>
    <row r="450" spans="1:121" x14ac:dyDescent="0.2">
      <c r="A450" s="90">
        <v>441</v>
      </c>
      <c r="B450" s="87"/>
      <c r="C450" s="87"/>
      <c r="D450" s="87"/>
      <c r="E450" s="87"/>
      <c r="F450" s="87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130"/>
      <c r="S450" s="130"/>
      <c r="T450" s="129"/>
      <c r="U450" s="129"/>
      <c r="V450" s="129"/>
      <c r="W450" s="129"/>
      <c r="X450" s="129"/>
      <c r="Y450" s="129"/>
      <c r="AY450" s="75" t="str">
        <f t="shared" si="35"/>
        <v/>
      </c>
      <c r="AZ450" s="75" t="str">
        <f t="shared" si="36"/>
        <v/>
      </c>
      <c r="BA450" s="75" t="str">
        <f t="shared" si="37"/>
        <v/>
      </c>
      <c r="BB450" s="75" t="str">
        <f t="shared" si="38"/>
        <v/>
      </c>
      <c r="BC450" s="75" t="str">
        <f t="shared" si="39"/>
        <v/>
      </c>
      <c r="DQ450" s="81"/>
    </row>
    <row r="451" spans="1:121" x14ac:dyDescent="0.2">
      <c r="A451" s="90">
        <v>442</v>
      </c>
      <c r="B451" s="87"/>
      <c r="C451" s="87"/>
      <c r="D451" s="87"/>
      <c r="E451" s="87"/>
      <c r="F451" s="87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130"/>
      <c r="S451" s="130"/>
      <c r="T451" s="129"/>
      <c r="U451" s="129"/>
      <c r="V451" s="129"/>
      <c r="W451" s="129"/>
      <c r="X451" s="129"/>
      <c r="Y451" s="129"/>
      <c r="AY451" s="75" t="str">
        <f t="shared" si="35"/>
        <v/>
      </c>
      <c r="AZ451" s="75" t="str">
        <f t="shared" si="36"/>
        <v/>
      </c>
      <c r="BA451" s="75" t="str">
        <f t="shared" si="37"/>
        <v/>
      </c>
      <c r="BB451" s="75" t="str">
        <f t="shared" si="38"/>
        <v/>
      </c>
      <c r="BC451" s="75" t="str">
        <f t="shared" si="39"/>
        <v/>
      </c>
      <c r="DQ451" s="81"/>
    </row>
    <row r="452" spans="1:121" x14ac:dyDescent="0.2">
      <c r="A452" s="90">
        <v>443</v>
      </c>
      <c r="B452" s="87"/>
      <c r="C452" s="87"/>
      <c r="D452" s="87"/>
      <c r="E452" s="87"/>
      <c r="F452" s="87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130"/>
      <c r="S452" s="130"/>
      <c r="T452" s="129"/>
      <c r="U452" s="129"/>
      <c r="V452" s="129"/>
      <c r="W452" s="129"/>
      <c r="X452" s="129"/>
      <c r="Y452" s="129"/>
      <c r="AY452" s="75" t="str">
        <f t="shared" si="35"/>
        <v/>
      </c>
      <c r="AZ452" s="75" t="str">
        <f t="shared" si="36"/>
        <v/>
      </c>
      <c r="BA452" s="75" t="str">
        <f t="shared" si="37"/>
        <v/>
      </c>
      <c r="BB452" s="75" t="str">
        <f t="shared" si="38"/>
        <v/>
      </c>
      <c r="BC452" s="75" t="str">
        <f t="shared" si="39"/>
        <v/>
      </c>
      <c r="DQ452" s="81"/>
    </row>
    <row r="453" spans="1:121" x14ac:dyDescent="0.2">
      <c r="A453" s="90">
        <v>444</v>
      </c>
      <c r="B453" s="87"/>
      <c r="C453" s="87"/>
      <c r="D453" s="87"/>
      <c r="E453" s="87"/>
      <c r="F453" s="87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130"/>
      <c r="S453" s="130"/>
      <c r="T453" s="129"/>
      <c r="U453" s="129"/>
      <c r="V453" s="129"/>
      <c r="W453" s="129"/>
      <c r="X453" s="129"/>
      <c r="Y453" s="129"/>
      <c r="AY453" s="75" t="str">
        <f t="shared" si="35"/>
        <v/>
      </c>
      <c r="AZ453" s="75" t="str">
        <f t="shared" si="36"/>
        <v/>
      </c>
      <c r="BA453" s="75" t="str">
        <f t="shared" si="37"/>
        <v/>
      </c>
      <c r="BB453" s="75" t="str">
        <f t="shared" si="38"/>
        <v/>
      </c>
      <c r="BC453" s="75" t="str">
        <f t="shared" si="39"/>
        <v/>
      </c>
      <c r="DQ453" s="81"/>
    </row>
    <row r="454" spans="1:121" x14ac:dyDescent="0.2">
      <c r="A454" s="90">
        <v>445</v>
      </c>
      <c r="B454" s="87"/>
      <c r="C454" s="87"/>
      <c r="D454" s="87"/>
      <c r="E454" s="87"/>
      <c r="F454" s="87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130"/>
      <c r="S454" s="130"/>
      <c r="T454" s="129"/>
      <c r="U454" s="129"/>
      <c r="V454" s="129"/>
      <c r="W454" s="129"/>
      <c r="X454" s="129"/>
      <c r="Y454" s="129"/>
      <c r="AY454" s="75" t="str">
        <f t="shared" si="35"/>
        <v/>
      </c>
      <c r="AZ454" s="75" t="str">
        <f t="shared" si="36"/>
        <v/>
      </c>
      <c r="BA454" s="75" t="str">
        <f t="shared" si="37"/>
        <v/>
      </c>
      <c r="BB454" s="75" t="str">
        <f t="shared" si="38"/>
        <v/>
      </c>
      <c r="BC454" s="75" t="str">
        <f t="shared" si="39"/>
        <v/>
      </c>
      <c r="DQ454" s="81"/>
    </row>
    <row r="455" spans="1:121" x14ac:dyDescent="0.2">
      <c r="A455" s="90">
        <v>446</v>
      </c>
      <c r="B455" s="87"/>
      <c r="C455" s="87"/>
      <c r="D455" s="87"/>
      <c r="E455" s="87"/>
      <c r="F455" s="87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130"/>
      <c r="S455" s="130"/>
      <c r="T455" s="129"/>
      <c r="U455" s="129"/>
      <c r="V455" s="129"/>
      <c r="W455" s="129"/>
      <c r="X455" s="129"/>
      <c r="Y455" s="129"/>
      <c r="AY455" s="75" t="str">
        <f t="shared" si="35"/>
        <v/>
      </c>
      <c r="AZ455" s="75" t="str">
        <f t="shared" si="36"/>
        <v/>
      </c>
      <c r="BA455" s="75" t="str">
        <f t="shared" si="37"/>
        <v/>
      </c>
      <c r="BB455" s="75" t="str">
        <f t="shared" si="38"/>
        <v/>
      </c>
      <c r="BC455" s="75" t="str">
        <f t="shared" si="39"/>
        <v/>
      </c>
      <c r="DQ455" s="81"/>
    </row>
    <row r="456" spans="1:121" x14ac:dyDescent="0.2">
      <c r="A456" s="90">
        <v>447</v>
      </c>
      <c r="B456" s="87"/>
      <c r="C456" s="87"/>
      <c r="D456" s="87"/>
      <c r="E456" s="87"/>
      <c r="F456" s="87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130"/>
      <c r="S456" s="130"/>
      <c r="T456" s="129"/>
      <c r="U456" s="129"/>
      <c r="V456" s="129"/>
      <c r="W456" s="129"/>
      <c r="X456" s="129"/>
      <c r="Y456" s="129"/>
      <c r="AY456" s="75" t="str">
        <f t="shared" si="35"/>
        <v/>
      </c>
      <c r="AZ456" s="75" t="str">
        <f t="shared" si="36"/>
        <v/>
      </c>
      <c r="BA456" s="75" t="str">
        <f t="shared" si="37"/>
        <v/>
      </c>
      <c r="BB456" s="75" t="str">
        <f t="shared" si="38"/>
        <v/>
      </c>
      <c r="BC456" s="75" t="str">
        <f t="shared" si="39"/>
        <v/>
      </c>
      <c r="DQ456" s="81"/>
    </row>
    <row r="457" spans="1:121" x14ac:dyDescent="0.2">
      <c r="A457" s="90">
        <v>448</v>
      </c>
      <c r="B457" s="87"/>
      <c r="C457" s="87"/>
      <c r="D457" s="87"/>
      <c r="E457" s="87"/>
      <c r="F457" s="87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130"/>
      <c r="S457" s="130"/>
      <c r="T457" s="129"/>
      <c r="U457" s="129"/>
      <c r="V457" s="129"/>
      <c r="W457" s="129"/>
      <c r="X457" s="129"/>
      <c r="Y457" s="129"/>
      <c r="AY457" s="75" t="str">
        <f t="shared" si="35"/>
        <v/>
      </c>
      <c r="AZ457" s="75" t="str">
        <f t="shared" si="36"/>
        <v/>
      </c>
      <c r="BA457" s="75" t="str">
        <f t="shared" si="37"/>
        <v/>
      </c>
      <c r="BB457" s="75" t="str">
        <f t="shared" si="38"/>
        <v/>
      </c>
      <c r="BC457" s="75" t="str">
        <f t="shared" si="39"/>
        <v/>
      </c>
      <c r="DQ457" s="81"/>
    </row>
    <row r="458" spans="1:121" x14ac:dyDescent="0.2">
      <c r="A458" s="90">
        <v>449</v>
      </c>
      <c r="B458" s="87"/>
      <c r="C458" s="87"/>
      <c r="D458" s="87"/>
      <c r="E458" s="87"/>
      <c r="F458" s="87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130"/>
      <c r="S458" s="130"/>
      <c r="T458" s="129"/>
      <c r="U458" s="129"/>
      <c r="V458" s="129"/>
      <c r="W458" s="129"/>
      <c r="X458" s="129"/>
      <c r="Y458" s="129"/>
      <c r="AY458" s="75" t="str">
        <f t="shared" si="35"/>
        <v/>
      </c>
      <c r="AZ458" s="75" t="str">
        <f t="shared" si="36"/>
        <v/>
      </c>
      <c r="BA458" s="75" t="str">
        <f t="shared" si="37"/>
        <v/>
      </c>
      <c r="BB458" s="75" t="str">
        <f t="shared" si="38"/>
        <v/>
      </c>
      <c r="BC458" s="75" t="str">
        <f t="shared" si="39"/>
        <v/>
      </c>
      <c r="DQ458" s="81"/>
    </row>
    <row r="459" spans="1:121" x14ac:dyDescent="0.2">
      <c r="A459" s="90">
        <v>450</v>
      </c>
      <c r="B459" s="87"/>
      <c r="C459" s="87"/>
      <c r="D459" s="87"/>
      <c r="E459" s="87"/>
      <c r="F459" s="87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130"/>
      <c r="S459" s="130"/>
      <c r="T459" s="129"/>
      <c r="U459" s="129"/>
      <c r="V459" s="129"/>
      <c r="W459" s="129"/>
      <c r="X459" s="129"/>
      <c r="Y459" s="129"/>
      <c r="AY459" s="75" t="str">
        <f t="shared" ref="AY459:AY522" si="40">IF(B459="","",_xlfn.RANK.AVG(B459,$B$10:$B$1009,1))</f>
        <v/>
      </c>
      <c r="AZ459" s="75" t="str">
        <f t="shared" ref="AZ459:AZ522" si="41">IF(C459="","",_xlfn.RANK.AVG(C459,$C$10:$C$1009,1))</f>
        <v/>
      </c>
      <c r="BA459" s="75" t="str">
        <f t="shared" ref="BA459:BA522" si="42">IF(D459="","",_xlfn.RANK.AVG(D459,$D$10:$D$1009,1))</f>
        <v/>
      </c>
      <c r="BB459" s="75" t="str">
        <f t="shared" ref="BB459:BB522" si="43">IF(E459="","",_xlfn.RANK.AVG(E459,$E$10:$E$1009,1))</f>
        <v/>
      </c>
      <c r="BC459" s="75" t="str">
        <f t="shared" ref="BC459:BC522" si="44">IF(F459="","",_xlfn.RANK.AVG(F459,$F$10:$F$1009,1))</f>
        <v/>
      </c>
      <c r="DQ459" s="81"/>
    </row>
    <row r="460" spans="1:121" x14ac:dyDescent="0.2">
      <c r="A460" s="90">
        <v>451</v>
      </c>
      <c r="B460" s="87"/>
      <c r="C460" s="87"/>
      <c r="D460" s="87"/>
      <c r="E460" s="87"/>
      <c r="F460" s="87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130"/>
      <c r="S460" s="130"/>
      <c r="T460" s="129"/>
      <c r="U460" s="129"/>
      <c r="V460" s="129"/>
      <c r="W460" s="129"/>
      <c r="X460" s="129"/>
      <c r="Y460" s="129"/>
      <c r="AY460" s="75" t="str">
        <f t="shared" si="40"/>
        <v/>
      </c>
      <c r="AZ460" s="75" t="str">
        <f t="shared" si="41"/>
        <v/>
      </c>
      <c r="BA460" s="75" t="str">
        <f t="shared" si="42"/>
        <v/>
      </c>
      <c r="BB460" s="75" t="str">
        <f t="shared" si="43"/>
        <v/>
      </c>
      <c r="BC460" s="75" t="str">
        <f t="shared" si="44"/>
        <v/>
      </c>
      <c r="DQ460" s="81"/>
    </row>
    <row r="461" spans="1:121" x14ac:dyDescent="0.2">
      <c r="A461" s="90">
        <v>452</v>
      </c>
      <c r="B461" s="87"/>
      <c r="C461" s="87"/>
      <c r="D461" s="87"/>
      <c r="E461" s="87"/>
      <c r="F461" s="87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130"/>
      <c r="S461" s="130"/>
      <c r="T461" s="129"/>
      <c r="U461" s="129"/>
      <c r="V461" s="129"/>
      <c r="W461" s="129"/>
      <c r="X461" s="129"/>
      <c r="Y461" s="129"/>
      <c r="AY461" s="75" t="str">
        <f t="shared" si="40"/>
        <v/>
      </c>
      <c r="AZ461" s="75" t="str">
        <f t="shared" si="41"/>
        <v/>
      </c>
      <c r="BA461" s="75" t="str">
        <f t="shared" si="42"/>
        <v/>
      </c>
      <c r="BB461" s="75" t="str">
        <f t="shared" si="43"/>
        <v/>
      </c>
      <c r="BC461" s="75" t="str">
        <f t="shared" si="44"/>
        <v/>
      </c>
      <c r="DQ461" s="81"/>
    </row>
    <row r="462" spans="1:121" x14ac:dyDescent="0.2">
      <c r="A462" s="90">
        <v>453</v>
      </c>
      <c r="B462" s="87"/>
      <c r="C462" s="87"/>
      <c r="D462" s="87"/>
      <c r="E462" s="87"/>
      <c r="F462" s="87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130"/>
      <c r="S462" s="130"/>
      <c r="T462" s="129"/>
      <c r="U462" s="129"/>
      <c r="V462" s="129"/>
      <c r="W462" s="129"/>
      <c r="X462" s="129"/>
      <c r="Y462" s="129"/>
      <c r="AY462" s="75" t="str">
        <f t="shared" si="40"/>
        <v/>
      </c>
      <c r="AZ462" s="75" t="str">
        <f t="shared" si="41"/>
        <v/>
      </c>
      <c r="BA462" s="75" t="str">
        <f t="shared" si="42"/>
        <v/>
      </c>
      <c r="BB462" s="75" t="str">
        <f t="shared" si="43"/>
        <v/>
      </c>
      <c r="BC462" s="75" t="str">
        <f t="shared" si="44"/>
        <v/>
      </c>
      <c r="DQ462" s="81"/>
    </row>
    <row r="463" spans="1:121" x14ac:dyDescent="0.2">
      <c r="A463" s="90">
        <v>454</v>
      </c>
      <c r="B463" s="87"/>
      <c r="C463" s="87"/>
      <c r="D463" s="87"/>
      <c r="E463" s="87"/>
      <c r="F463" s="87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130"/>
      <c r="S463" s="130"/>
      <c r="T463" s="129"/>
      <c r="U463" s="129"/>
      <c r="V463" s="129"/>
      <c r="W463" s="129"/>
      <c r="X463" s="129"/>
      <c r="Y463" s="129"/>
      <c r="AY463" s="75" t="str">
        <f t="shared" si="40"/>
        <v/>
      </c>
      <c r="AZ463" s="75" t="str">
        <f t="shared" si="41"/>
        <v/>
      </c>
      <c r="BA463" s="75" t="str">
        <f t="shared" si="42"/>
        <v/>
      </c>
      <c r="BB463" s="75" t="str">
        <f t="shared" si="43"/>
        <v/>
      </c>
      <c r="BC463" s="75" t="str">
        <f t="shared" si="44"/>
        <v/>
      </c>
      <c r="DQ463" s="81"/>
    </row>
    <row r="464" spans="1:121" x14ac:dyDescent="0.2">
      <c r="A464" s="90">
        <v>455</v>
      </c>
      <c r="B464" s="87"/>
      <c r="C464" s="87"/>
      <c r="D464" s="87"/>
      <c r="E464" s="87"/>
      <c r="F464" s="87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130"/>
      <c r="S464" s="130"/>
      <c r="T464" s="129"/>
      <c r="U464" s="129"/>
      <c r="V464" s="129"/>
      <c r="W464" s="129"/>
      <c r="X464" s="129"/>
      <c r="Y464" s="129"/>
      <c r="AY464" s="75" t="str">
        <f t="shared" si="40"/>
        <v/>
      </c>
      <c r="AZ464" s="75" t="str">
        <f t="shared" si="41"/>
        <v/>
      </c>
      <c r="BA464" s="75" t="str">
        <f t="shared" si="42"/>
        <v/>
      </c>
      <c r="BB464" s="75" t="str">
        <f t="shared" si="43"/>
        <v/>
      </c>
      <c r="BC464" s="75" t="str">
        <f t="shared" si="44"/>
        <v/>
      </c>
      <c r="DQ464" s="81"/>
    </row>
    <row r="465" spans="1:121" x14ac:dyDescent="0.2">
      <c r="A465" s="90">
        <v>456</v>
      </c>
      <c r="B465" s="87"/>
      <c r="C465" s="87"/>
      <c r="D465" s="87"/>
      <c r="E465" s="87"/>
      <c r="F465" s="87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130"/>
      <c r="S465" s="130"/>
      <c r="T465" s="129"/>
      <c r="U465" s="129"/>
      <c r="V465" s="129"/>
      <c r="W465" s="129"/>
      <c r="X465" s="129"/>
      <c r="Y465" s="129"/>
      <c r="AY465" s="75" t="str">
        <f t="shared" si="40"/>
        <v/>
      </c>
      <c r="AZ465" s="75" t="str">
        <f t="shared" si="41"/>
        <v/>
      </c>
      <c r="BA465" s="75" t="str">
        <f t="shared" si="42"/>
        <v/>
      </c>
      <c r="BB465" s="75" t="str">
        <f t="shared" si="43"/>
        <v/>
      </c>
      <c r="BC465" s="75" t="str">
        <f t="shared" si="44"/>
        <v/>
      </c>
      <c r="DQ465" s="81"/>
    </row>
    <row r="466" spans="1:121" x14ac:dyDescent="0.2">
      <c r="A466" s="90">
        <v>457</v>
      </c>
      <c r="B466" s="87"/>
      <c r="C466" s="87"/>
      <c r="D466" s="87"/>
      <c r="E466" s="87"/>
      <c r="F466" s="87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130"/>
      <c r="S466" s="130"/>
      <c r="T466" s="129"/>
      <c r="U466" s="129"/>
      <c r="V466" s="129"/>
      <c r="W466" s="129"/>
      <c r="X466" s="129"/>
      <c r="Y466" s="129"/>
      <c r="AY466" s="75" t="str">
        <f t="shared" si="40"/>
        <v/>
      </c>
      <c r="AZ466" s="75" t="str">
        <f t="shared" si="41"/>
        <v/>
      </c>
      <c r="BA466" s="75" t="str">
        <f t="shared" si="42"/>
        <v/>
      </c>
      <c r="BB466" s="75" t="str">
        <f t="shared" si="43"/>
        <v/>
      </c>
      <c r="BC466" s="75" t="str">
        <f t="shared" si="44"/>
        <v/>
      </c>
      <c r="DQ466" s="81"/>
    </row>
    <row r="467" spans="1:121" x14ac:dyDescent="0.2">
      <c r="A467" s="90">
        <v>458</v>
      </c>
      <c r="B467" s="87"/>
      <c r="C467" s="87"/>
      <c r="D467" s="87"/>
      <c r="E467" s="87"/>
      <c r="F467" s="87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130"/>
      <c r="S467" s="130"/>
      <c r="T467" s="129"/>
      <c r="U467" s="129"/>
      <c r="V467" s="129"/>
      <c r="W467" s="129"/>
      <c r="X467" s="129"/>
      <c r="Y467" s="129"/>
      <c r="AY467" s="75" t="str">
        <f t="shared" si="40"/>
        <v/>
      </c>
      <c r="AZ467" s="75" t="str">
        <f t="shared" si="41"/>
        <v/>
      </c>
      <c r="BA467" s="75" t="str">
        <f t="shared" si="42"/>
        <v/>
      </c>
      <c r="BB467" s="75" t="str">
        <f t="shared" si="43"/>
        <v/>
      </c>
      <c r="BC467" s="75" t="str">
        <f t="shared" si="44"/>
        <v/>
      </c>
      <c r="DQ467" s="81"/>
    </row>
    <row r="468" spans="1:121" x14ac:dyDescent="0.2">
      <c r="A468" s="90">
        <v>459</v>
      </c>
      <c r="B468" s="87"/>
      <c r="C468" s="87"/>
      <c r="D468" s="87"/>
      <c r="E468" s="87"/>
      <c r="F468" s="87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130"/>
      <c r="S468" s="130"/>
      <c r="T468" s="129"/>
      <c r="U468" s="129"/>
      <c r="V468" s="129"/>
      <c r="W468" s="129"/>
      <c r="X468" s="129"/>
      <c r="Y468" s="129"/>
      <c r="AY468" s="75" t="str">
        <f t="shared" si="40"/>
        <v/>
      </c>
      <c r="AZ468" s="75" t="str">
        <f t="shared" si="41"/>
        <v/>
      </c>
      <c r="BA468" s="75" t="str">
        <f t="shared" si="42"/>
        <v/>
      </c>
      <c r="BB468" s="75" t="str">
        <f t="shared" si="43"/>
        <v/>
      </c>
      <c r="BC468" s="75" t="str">
        <f t="shared" si="44"/>
        <v/>
      </c>
      <c r="DQ468" s="81"/>
    </row>
    <row r="469" spans="1:121" x14ac:dyDescent="0.2">
      <c r="A469" s="90">
        <v>460</v>
      </c>
      <c r="B469" s="87"/>
      <c r="C469" s="87"/>
      <c r="D469" s="87"/>
      <c r="E469" s="87"/>
      <c r="F469" s="87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130"/>
      <c r="S469" s="130"/>
      <c r="T469" s="129"/>
      <c r="U469" s="129"/>
      <c r="V469" s="129"/>
      <c r="W469" s="129"/>
      <c r="X469" s="129"/>
      <c r="Y469" s="129"/>
      <c r="AY469" s="75" t="str">
        <f t="shared" si="40"/>
        <v/>
      </c>
      <c r="AZ469" s="75" t="str">
        <f t="shared" si="41"/>
        <v/>
      </c>
      <c r="BA469" s="75" t="str">
        <f t="shared" si="42"/>
        <v/>
      </c>
      <c r="BB469" s="75" t="str">
        <f t="shared" si="43"/>
        <v/>
      </c>
      <c r="BC469" s="75" t="str">
        <f t="shared" si="44"/>
        <v/>
      </c>
      <c r="DQ469" s="81"/>
    </row>
    <row r="470" spans="1:121" x14ac:dyDescent="0.2">
      <c r="A470" s="90">
        <v>461</v>
      </c>
      <c r="B470" s="87"/>
      <c r="C470" s="87"/>
      <c r="D470" s="87"/>
      <c r="E470" s="87"/>
      <c r="F470" s="87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130"/>
      <c r="S470" s="130"/>
      <c r="T470" s="129"/>
      <c r="U470" s="129"/>
      <c r="V470" s="129"/>
      <c r="W470" s="129"/>
      <c r="X470" s="129"/>
      <c r="Y470" s="129"/>
      <c r="AY470" s="75" t="str">
        <f t="shared" si="40"/>
        <v/>
      </c>
      <c r="AZ470" s="75" t="str">
        <f t="shared" si="41"/>
        <v/>
      </c>
      <c r="BA470" s="75" t="str">
        <f t="shared" si="42"/>
        <v/>
      </c>
      <c r="BB470" s="75" t="str">
        <f t="shared" si="43"/>
        <v/>
      </c>
      <c r="BC470" s="75" t="str">
        <f t="shared" si="44"/>
        <v/>
      </c>
      <c r="DQ470" s="81"/>
    </row>
    <row r="471" spans="1:121" x14ac:dyDescent="0.2">
      <c r="A471" s="90">
        <v>462</v>
      </c>
      <c r="B471" s="87"/>
      <c r="C471" s="87"/>
      <c r="D471" s="87"/>
      <c r="E471" s="87"/>
      <c r="F471" s="87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130"/>
      <c r="S471" s="130"/>
      <c r="T471" s="129"/>
      <c r="U471" s="129"/>
      <c r="V471" s="129"/>
      <c r="W471" s="129"/>
      <c r="X471" s="129"/>
      <c r="Y471" s="129"/>
      <c r="AY471" s="75" t="str">
        <f t="shared" si="40"/>
        <v/>
      </c>
      <c r="AZ471" s="75" t="str">
        <f t="shared" si="41"/>
        <v/>
      </c>
      <c r="BA471" s="75" t="str">
        <f t="shared" si="42"/>
        <v/>
      </c>
      <c r="BB471" s="75" t="str">
        <f t="shared" si="43"/>
        <v/>
      </c>
      <c r="BC471" s="75" t="str">
        <f t="shared" si="44"/>
        <v/>
      </c>
      <c r="DQ471" s="81"/>
    </row>
    <row r="472" spans="1:121" x14ac:dyDescent="0.2">
      <c r="A472" s="90">
        <v>463</v>
      </c>
      <c r="B472" s="87"/>
      <c r="C472" s="87"/>
      <c r="D472" s="87"/>
      <c r="E472" s="87"/>
      <c r="F472" s="87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130"/>
      <c r="S472" s="130"/>
      <c r="T472" s="129"/>
      <c r="U472" s="129"/>
      <c r="V472" s="129"/>
      <c r="W472" s="129"/>
      <c r="X472" s="129"/>
      <c r="Y472" s="129"/>
      <c r="AY472" s="75" t="str">
        <f t="shared" si="40"/>
        <v/>
      </c>
      <c r="AZ472" s="75" t="str">
        <f t="shared" si="41"/>
        <v/>
      </c>
      <c r="BA472" s="75" t="str">
        <f t="shared" si="42"/>
        <v/>
      </c>
      <c r="BB472" s="75" t="str">
        <f t="shared" si="43"/>
        <v/>
      </c>
      <c r="BC472" s="75" t="str">
        <f t="shared" si="44"/>
        <v/>
      </c>
      <c r="DQ472" s="81"/>
    </row>
    <row r="473" spans="1:121" x14ac:dyDescent="0.2">
      <c r="A473" s="90">
        <v>464</v>
      </c>
      <c r="B473" s="87"/>
      <c r="C473" s="87"/>
      <c r="D473" s="87"/>
      <c r="E473" s="87"/>
      <c r="F473" s="87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130"/>
      <c r="S473" s="130"/>
      <c r="T473" s="129"/>
      <c r="U473" s="129"/>
      <c r="V473" s="129"/>
      <c r="W473" s="129"/>
      <c r="X473" s="129"/>
      <c r="Y473" s="129"/>
      <c r="AY473" s="75" t="str">
        <f t="shared" si="40"/>
        <v/>
      </c>
      <c r="AZ473" s="75" t="str">
        <f t="shared" si="41"/>
        <v/>
      </c>
      <c r="BA473" s="75" t="str">
        <f t="shared" si="42"/>
        <v/>
      </c>
      <c r="BB473" s="75" t="str">
        <f t="shared" si="43"/>
        <v/>
      </c>
      <c r="BC473" s="75" t="str">
        <f t="shared" si="44"/>
        <v/>
      </c>
      <c r="DQ473" s="81"/>
    </row>
    <row r="474" spans="1:121" x14ac:dyDescent="0.2">
      <c r="A474" s="90">
        <v>465</v>
      </c>
      <c r="B474" s="87"/>
      <c r="C474" s="87"/>
      <c r="D474" s="87"/>
      <c r="E474" s="87"/>
      <c r="F474" s="87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130"/>
      <c r="S474" s="130"/>
      <c r="T474" s="129"/>
      <c r="U474" s="129"/>
      <c r="V474" s="129"/>
      <c r="W474" s="129"/>
      <c r="X474" s="129"/>
      <c r="Y474" s="129"/>
      <c r="AY474" s="75" t="str">
        <f t="shared" si="40"/>
        <v/>
      </c>
      <c r="AZ474" s="75" t="str">
        <f t="shared" si="41"/>
        <v/>
      </c>
      <c r="BA474" s="75" t="str">
        <f t="shared" si="42"/>
        <v/>
      </c>
      <c r="BB474" s="75" t="str">
        <f t="shared" si="43"/>
        <v/>
      </c>
      <c r="BC474" s="75" t="str">
        <f t="shared" si="44"/>
        <v/>
      </c>
      <c r="DQ474" s="81"/>
    </row>
    <row r="475" spans="1:121" x14ac:dyDescent="0.2">
      <c r="A475" s="90">
        <v>466</v>
      </c>
      <c r="B475" s="87"/>
      <c r="C475" s="87"/>
      <c r="D475" s="87"/>
      <c r="E475" s="87"/>
      <c r="F475" s="87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130"/>
      <c r="S475" s="130"/>
      <c r="T475" s="129"/>
      <c r="U475" s="129"/>
      <c r="V475" s="129"/>
      <c r="W475" s="129"/>
      <c r="X475" s="129"/>
      <c r="Y475" s="129"/>
      <c r="AY475" s="75" t="str">
        <f t="shared" si="40"/>
        <v/>
      </c>
      <c r="AZ475" s="75" t="str">
        <f t="shared" si="41"/>
        <v/>
      </c>
      <c r="BA475" s="75" t="str">
        <f t="shared" si="42"/>
        <v/>
      </c>
      <c r="BB475" s="75" t="str">
        <f t="shared" si="43"/>
        <v/>
      </c>
      <c r="BC475" s="75" t="str">
        <f t="shared" si="44"/>
        <v/>
      </c>
      <c r="DQ475" s="81"/>
    </row>
    <row r="476" spans="1:121" x14ac:dyDescent="0.2">
      <c r="A476" s="90">
        <v>467</v>
      </c>
      <c r="B476" s="87"/>
      <c r="C476" s="87"/>
      <c r="D476" s="87"/>
      <c r="E476" s="87"/>
      <c r="F476" s="87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130"/>
      <c r="S476" s="130"/>
      <c r="T476" s="129"/>
      <c r="U476" s="129"/>
      <c r="V476" s="129"/>
      <c r="W476" s="129"/>
      <c r="X476" s="129"/>
      <c r="Y476" s="129"/>
      <c r="AY476" s="75" t="str">
        <f t="shared" si="40"/>
        <v/>
      </c>
      <c r="AZ476" s="75" t="str">
        <f t="shared" si="41"/>
        <v/>
      </c>
      <c r="BA476" s="75" t="str">
        <f t="shared" si="42"/>
        <v/>
      </c>
      <c r="BB476" s="75" t="str">
        <f t="shared" si="43"/>
        <v/>
      </c>
      <c r="BC476" s="75" t="str">
        <f t="shared" si="44"/>
        <v/>
      </c>
      <c r="DQ476" s="81"/>
    </row>
    <row r="477" spans="1:121" x14ac:dyDescent="0.2">
      <c r="A477" s="90">
        <v>468</v>
      </c>
      <c r="B477" s="87"/>
      <c r="C477" s="87"/>
      <c r="D477" s="87"/>
      <c r="E477" s="87"/>
      <c r="F477" s="87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130"/>
      <c r="S477" s="130"/>
      <c r="T477" s="129"/>
      <c r="U477" s="129"/>
      <c r="V477" s="129"/>
      <c r="W477" s="129"/>
      <c r="X477" s="129"/>
      <c r="Y477" s="129"/>
      <c r="AY477" s="75" t="str">
        <f t="shared" si="40"/>
        <v/>
      </c>
      <c r="AZ477" s="75" t="str">
        <f t="shared" si="41"/>
        <v/>
      </c>
      <c r="BA477" s="75" t="str">
        <f t="shared" si="42"/>
        <v/>
      </c>
      <c r="BB477" s="75" t="str">
        <f t="shared" si="43"/>
        <v/>
      </c>
      <c r="BC477" s="75" t="str">
        <f t="shared" si="44"/>
        <v/>
      </c>
      <c r="DQ477" s="81"/>
    </row>
    <row r="478" spans="1:121" x14ac:dyDescent="0.2">
      <c r="A478" s="90">
        <v>469</v>
      </c>
      <c r="B478" s="87"/>
      <c r="C478" s="87"/>
      <c r="D478" s="87"/>
      <c r="E478" s="87"/>
      <c r="F478" s="87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130"/>
      <c r="S478" s="130"/>
      <c r="T478" s="129"/>
      <c r="U478" s="129"/>
      <c r="V478" s="129"/>
      <c r="W478" s="129"/>
      <c r="X478" s="129"/>
      <c r="Y478" s="129"/>
      <c r="AY478" s="75" t="str">
        <f t="shared" si="40"/>
        <v/>
      </c>
      <c r="AZ478" s="75" t="str">
        <f t="shared" si="41"/>
        <v/>
      </c>
      <c r="BA478" s="75" t="str">
        <f t="shared" si="42"/>
        <v/>
      </c>
      <c r="BB478" s="75" t="str">
        <f t="shared" si="43"/>
        <v/>
      </c>
      <c r="BC478" s="75" t="str">
        <f t="shared" si="44"/>
        <v/>
      </c>
      <c r="DQ478" s="81"/>
    </row>
    <row r="479" spans="1:121" x14ac:dyDescent="0.2">
      <c r="A479" s="90">
        <v>470</v>
      </c>
      <c r="B479" s="87"/>
      <c r="C479" s="87"/>
      <c r="D479" s="87"/>
      <c r="E479" s="87"/>
      <c r="F479" s="87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130"/>
      <c r="S479" s="130"/>
      <c r="T479" s="129"/>
      <c r="U479" s="129"/>
      <c r="V479" s="129"/>
      <c r="W479" s="129"/>
      <c r="X479" s="129"/>
      <c r="Y479" s="129"/>
      <c r="AY479" s="75" t="str">
        <f t="shared" si="40"/>
        <v/>
      </c>
      <c r="AZ479" s="75" t="str">
        <f t="shared" si="41"/>
        <v/>
      </c>
      <c r="BA479" s="75" t="str">
        <f t="shared" si="42"/>
        <v/>
      </c>
      <c r="BB479" s="75" t="str">
        <f t="shared" si="43"/>
        <v/>
      </c>
      <c r="BC479" s="75" t="str">
        <f t="shared" si="44"/>
        <v/>
      </c>
      <c r="DQ479" s="81"/>
    </row>
    <row r="480" spans="1:121" x14ac:dyDescent="0.2">
      <c r="A480" s="90">
        <v>471</v>
      </c>
      <c r="B480" s="87"/>
      <c r="C480" s="87"/>
      <c r="D480" s="87"/>
      <c r="E480" s="87"/>
      <c r="F480" s="87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130"/>
      <c r="S480" s="130"/>
      <c r="T480" s="129"/>
      <c r="U480" s="129"/>
      <c r="V480" s="129"/>
      <c r="W480" s="129"/>
      <c r="X480" s="129"/>
      <c r="Y480" s="129"/>
      <c r="AY480" s="75" t="str">
        <f t="shared" si="40"/>
        <v/>
      </c>
      <c r="AZ480" s="75" t="str">
        <f t="shared" si="41"/>
        <v/>
      </c>
      <c r="BA480" s="75" t="str">
        <f t="shared" si="42"/>
        <v/>
      </c>
      <c r="BB480" s="75" t="str">
        <f t="shared" si="43"/>
        <v/>
      </c>
      <c r="BC480" s="75" t="str">
        <f t="shared" si="44"/>
        <v/>
      </c>
      <c r="DQ480" s="81"/>
    </row>
    <row r="481" spans="1:121" x14ac:dyDescent="0.2">
      <c r="A481" s="90">
        <v>472</v>
      </c>
      <c r="B481" s="87"/>
      <c r="C481" s="87"/>
      <c r="D481" s="87"/>
      <c r="E481" s="87"/>
      <c r="F481" s="87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130"/>
      <c r="S481" s="130"/>
      <c r="T481" s="129"/>
      <c r="U481" s="129"/>
      <c r="V481" s="129"/>
      <c r="W481" s="129"/>
      <c r="X481" s="129"/>
      <c r="Y481" s="129"/>
      <c r="AY481" s="75" t="str">
        <f t="shared" si="40"/>
        <v/>
      </c>
      <c r="AZ481" s="75" t="str">
        <f t="shared" si="41"/>
        <v/>
      </c>
      <c r="BA481" s="75" t="str">
        <f t="shared" si="42"/>
        <v/>
      </c>
      <c r="BB481" s="75" t="str">
        <f t="shared" si="43"/>
        <v/>
      </c>
      <c r="BC481" s="75" t="str">
        <f t="shared" si="44"/>
        <v/>
      </c>
      <c r="DQ481" s="81"/>
    </row>
    <row r="482" spans="1:121" x14ac:dyDescent="0.2">
      <c r="A482" s="90">
        <v>473</v>
      </c>
      <c r="B482" s="87"/>
      <c r="C482" s="87"/>
      <c r="D482" s="87"/>
      <c r="E482" s="87"/>
      <c r="F482" s="87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130"/>
      <c r="S482" s="130"/>
      <c r="T482" s="129"/>
      <c r="U482" s="129"/>
      <c r="V482" s="129"/>
      <c r="W482" s="129"/>
      <c r="X482" s="129"/>
      <c r="Y482" s="129"/>
      <c r="AY482" s="75" t="str">
        <f t="shared" si="40"/>
        <v/>
      </c>
      <c r="AZ482" s="75" t="str">
        <f t="shared" si="41"/>
        <v/>
      </c>
      <c r="BA482" s="75" t="str">
        <f t="shared" si="42"/>
        <v/>
      </c>
      <c r="BB482" s="75" t="str">
        <f t="shared" si="43"/>
        <v/>
      </c>
      <c r="BC482" s="75" t="str">
        <f t="shared" si="44"/>
        <v/>
      </c>
      <c r="DQ482" s="81"/>
    </row>
    <row r="483" spans="1:121" x14ac:dyDescent="0.2">
      <c r="A483" s="90">
        <v>474</v>
      </c>
      <c r="B483" s="87"/>
      <c r="C483" s="87"/>
      <c r="D483" s="87"/>
      <c r="E483" s="87"/>
      <c r="F483" s="87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130"/>
      <c r="S483" s="130"/>
      <c r="T483" s="129"/>
      <c r="U483" s="129"/>
      <c r="V483" s="129"/>
      <c r="W483" s="129"/>
      <c r="X483" s="129"/>
      <c r="Y483" s="129"/>
      <c r="AY483" s="75" t="str">
        <f t="shared" si="40"/>
        <v/>
      </c>
      <c r="AZ483" s="75" t="str">
        <f t="shared" si="41"/>
        <v/>
      </c>
      <c r="BA483" s="75" t="str">
        <f t="shared" si="42"/>
        <v/>
      </c>
      <c r="BB483" s="75" t="str">
        <f t="shared" si="43"/>
        <v/>
      </c>
      <c r="BC483" s="75" t="str">
        <f t="shared" si="44"/>
        <v/>
      </c>
      <c r="DQ483" s="81"/>
    </row>
    <row r="484" spans="1:121" x14ac:dyDescent="0.2">
      <c r="A484" s="90">
        <v>475</v>
      </c>
      <c r="B484" s="87"/>
      <c r="C484" s="87"/>
      <c r="D484" s="87"/>
      <c r="E484" s="87"/>
      <c r="F484" s="87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130"/>
      <c r="S484" s="130"/>
      <c r="T484" s="129"/>
      <c r="U484" s="129"/>
      <c r="V484" s="129"/>
      <c r="W484" s="129"/>
      <c r="X484" s="129"/>
      <c r="Y484" s="129"/>
      <c r="AY484" s="75" t="str">
        <f t="shared" si="40"/>
        <v/>
      </c>
      <c r="AZ484" s="75" t="str">
        <f t="shared" si="41"/>
        <v/>
      </c>
      <c r="BA484" s="75" t="str">
        <f t="shared" si="42"/>
        <v/>
      </c>
      <c r="BB484" s="75" t="str">
        <f t="shared" si="43"/>
        <v/>
      </c>
      <c r="BC484" s="75" t="str">
        <f t="shared" si="44"/>
        <v/>
      </c>
      <c r="DQ484" s="81"/>
    </row>
    <row r="485" spans="1:121" x14ac:dyDescent="0.2">
      <c r="A485" s="90">
        <v>476</v>
      </c>
      <c r="B485" s="87"/>
      <c r="C485" s="87"/>
      <c r="D485" s="87"/>
      <c r="E485" s="87"/>
      <c r="F485" s="87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130"/>
      <c r="S485" s="130"/>
      <c r="T485" s="129"/>
      <c r="U485" s="129"/>
      <c r="V485" s="129"/>
      <c r="W485" s="129"/>
      <c r="X485" s="129"/>
      <c r="Y485" s="129"/>
      <c r="AY485" s="75" t="str">
        <f t="shared" si="40"/>
        <v/>
      </c>
      <c r="AZ485" s="75" t="str">
        <f t="shared" si="41"/>
        <v/>
      </c>
      <c r="BA485" s="75" t="str">
        <f t="shared" si="42"/>
        <v/>
      </c>
      <c r="BB485" s="75" t="str">
        <f t="shared" si="43"/>
        <v/>
      </c>
      <c r="BC485" s="75" t="str">
        <f t="shared" si="44"/>
        <v/>
      </c>
      <c r="DQ485" s="81"/>
    </row>
    <row r="486" spans="1:121" x14ac:dyDescent="0.2">
      <c r="A486" s="90">
        <v>477</v>
      </c>
      <c r="B486" s="87"/>
      <c r="C486" s="87"/>
      <c r="D486" s="87"/>
      <c r="E486" s="87"/>
      <c r="F486" s="87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130"/>
      <c r="S486" s="130"/>
      <c r="T486" s="129"/>
      <c r="U486" s="129"/>
      <c r="V486" s="129"/>
      <c r="W486" s="129"/>
      <c r="X486" s="129"/>
      <c r="Y486" s="129"/>
      <c r="AY486" s="75" t="str">
        <f t="shared" si="40"/>
        <v/>
      </c>
      <c r="AZ486" s="75" t="str">
        <f t="shared" si="41"/>
        <v/>
      </c>
      <c r="BA486" s="75" t="str">
        <f t="shared" si="42"/>
        <v/>
      </c>
      <c r="BB486" s="75" t="str">
        <f t="shared" si="43"/>
        <v/>
      </c>
      <c r="BC486" s="75" t="str">
        <f t="shared" si="44"/>
        <v/>
      </c>
      <c r="DQ486" s="81"/>
    </row>
    <row r="487" spans="1:121" x14ac:dyDescent="0.2">
      <c r="A487" s="90">
        <v>478</v>
      </c>
      <c r="B487" s="87"/>
      <c r="C487" s="87"/>
      <c r="D487" s="87"/>
      <c r="E487" s="87"/>
      <c r="F487" s="87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130"/>
      <c r="S487" s="130"/>
      <c r="T487" s="129"/>
      <c r="U487" s="129"/>
      <c r="V487" s="129"/>
      <c r="W487" s="129"/>
      <c r="X487" s="129"/>
      <c r="Y487" s="129"/>
      <c r="AY487" s="75" t="str">
        <f t="shared" si="40"/>
        <v/>
      </c>
      <c r="AZ487" s="75" t="str">
        <f t="shared" si="41"/>
        <v/>
      </c>
      <c r="BA487" s="75" t="str">
        <f t="shared" si="42"/>
        <v/>
      </c>
      <c r="BB487" s="75" t="str">
        <f t="shared" si="43"/>
        <v/>
      </c>
      <c r="BC487" s="75" t="str">
        <f t="shared" si="44"/>
        <v/>
      </c>
      <c r="DQ487" s="81"/>
    </row>
    <row r="488" spans="1:121" x14ac:dyDescent="0.2">
      <c r="A488" s="90">
        <v>479</v>
      </c>
      <c r="B488" s="87"/>
      <c r="C488" s="87"/>
      <c r="D488" s="87"/>
      <c r="E488" s="87"/>
      <c r="F488" s="87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130"/>
      <c r="S488" s="130"/>
      <c r="T488" s="129"/>
      <c r="U488" s="129"/>
      <c r="V488" s="129"/>
      <c r="W488" s="129"/>
      <c r="X488" s="129"/>
      <c r="Y488" s="129"/>
      <c r="AY488" s="75" t="str">
        <f t="shared" si="40"/>
        <v/>
      </c>
      <c r="AZ488" s="75" t="str">
        <f t="shared" si="41"/>
        <v/>
      </c>
      <c r="BA488" s="75" t="str">
        <f t="shared" si="42"/>
        <v/>
      </c>
      <c r="BB488" s="75" t="str">
        <f t="shared" si="43"/>
        <v/>
      </c>
      <c r="BC488" s="75" t="str">
        <f t="shared" si="44"/>
        <v/>
      </c>
      <c r="DQ488" s="81"/>
    </row>
    <row r="489" spans="1:121" x14ac:dyDescent="0.2">
      <c r="A489" s="90">
        <v>480</v>
      </c>
      <c r="B489" s="87"/>
      <c r="C489" s="87"/>
      <c r="D489" s="87"/>
      <c r="E489" s="87"/>
      <c r="F489" s="87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130"/>
      <c r="S489" s="130"/>
      <c r="T489" s="129"/>
      <c r="U489" s="129"/>
      <c r="V489" s="129"/>
      <c r="W489" s="129"/>
      <c r="X489" s="129"/>
      <c r="Y489" s="129"/>
      <c r="AY489" s="75" t="str">
        <f t="shared" si="40"/>
        <v/>
      </c>
      <c r="AZ489" s="75" t="str">
        <f t="shared" si="41"/>
        <v/>
      </c>
      <c r="BA489" s="75" t="str">
        <f t="shared" si="42"/>
        <v/>
      </c>
      <c r="BB489" s="75" t="str">
        <f t="shared" si="43"/>
        <v/>
      </c>
      <c r="BC489" s="75" t="str">
        <f t="shared" si="44"/>
        <v/>
      </c>
      <c r="DQ489" s="81"/>
    </row>
    <row r="490" spans="1:121" x14ac:dyDescent="0.2">
      <c r="A490" s="90">
        <v>481</v>
      </c>
      <c r="B490" s="87"/>
      <c r="C490" s="87"/>
      <c r="D490" s="87"/>
      <c r="E490" s="87"/>
      <c r="F490" s="87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130"/>
      <c r="S490" s="130"/>
      <c r="T490" s="129"/>
      <c r="U490" s="129"/>
      <c r="V490" s="129"/>
      <c r="W490" s="129"/>
      <c r="X490" s="129"/>
      <c r="Y490" s="129"/>
      <c r="AY490" s="75" t="str">
        <f t="shared" si="40"/>
        <v/>
      </c>
      <c r="AZ490" s="75" t="str">
        <f t="shared" si="41"/>
        <v/>
      </c>
      <c r="BA490" s="75" t="str">
        <f t="shared" si="42"/>
        <v/>
      </c>
      <c r="BB490" s="75" t="str">
        <f t="shared" si="43"/>
        <v/>
      </c>
      <c r="BC490" s="75" t="str">
        <f t="shared" si="44"/>
        <v/>
      </c>
      <c r="DQ490" s="81"/>
    </row>
    <row r="491" spans="1:121" x14ac:dyDescent="0.2">
      <c r="A491" s="90">
        <v>482</v>
      </c>
      <c r="B491" s="87"/>
      <c r="C491" s="87"/>
      <c r="D491" s="87"/>
      <c r="E491" s="87"/>
      <c r="F491" s="87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130"/>
      <c r="S491" s="130"/>
      <c r="T491" s="129"/>
      <c r="U491" s="129"/>
      <c r="V491" s="129"/>
      <c r="W491" s="129"/>
      <c r="X491" s="129"/>
      <c r="Y491" s="129"/>
      <c r="AY491" s="75" t="str">
        <f t="shared" si="40"/>
        <v/>
      </c>
      <c r="AZ491" s="75" t="str">
        <f t="shared" si="41"/>
        <v/>
      </c>
      <c r="BA491" s="75" t="str">
        <f t="shared" si="42"/>
        <v/>
      </c>
      <c r="BB491" s="75" t="str">
        <f t="shared" si="43"/>
        <v/>
      </c>
      <c r="BC491" s="75" t="str">
        <f t="shared" si="44"/>
        <v/>
      </c>
      <c r="DQ491" s="81"/>
    </row>
    <row r="492" spans="1:121" x14ac:dyDescent="0.2">
      <c r="A492" s="90">
        <v>483</v>
      </c>
      <c r="B492" s="87"/>
      <c r="C492" s="87"/>
      <c r="D492" s="87"/>
      <c r="E492" s="87"/>
      <c r="F492" s="87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130"/>
      <c r="S492" s="130"/>
      <c r="T492" s="129"/>
      <c r="U492" s="129"/>
      <c r="V492" s="129"/>
      <c r="W492" s="129"/>
      <c r="X492" s="129"/>
      <c r="Y492" s="129"/>
      <c r="AY492" s="75" t="str">
        <f t="shared" si="40"/>
        <v/>
      </c>
      <c r="AZ492" s="75" t="str">
        <f t="shared" si="41"/>
        <v/>
      </c>
      <c r="BA492" s="75" t="str">
        <f t="shared" si="42"/>
        <v/>
      </c>
      <c r="BB492" s="75" t="str">
        <f t="shared" si="43"/>
        <v/>
      </c>
      <c r="BC492" s="75" t="str">
        <f t="shared" si="44"/>
        <v/>
      </c>
      <c r="DQ492" s="81"/>
    </row>
    <row r="493" spans="1:121" x14ac:dyDescent="0.2">
      <c r="A493" s="90">
        <v>484</v>
      </c>
      <c r="B493" s="87"/>
      <c r="C493" s="87"/>
      <c r="D493" s="87"/>
      <c r="E493" s="87"/>
      <c r="F493" s="87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130"/>
      <c r="S493" s="130"/>
      <c r="T493" s="129"/>
      <c r="U493" s="129"/>
      <c r="V493" s="129"/>
      <c r="W493" s="129"/>
      <c r="X493" s="129"/>
      <c r="Y493" s="129"/>
      <c r="AY493" s="75" t="str">
        <f t="shared" si="40"/>
        <v/>
      </c>
      <c r="AZ493" s="75" t="str">
        <f t="shared" si="41"/>
        <v/>
      </c>
      <c r="BA493" s="75" t="str">
        <f t="shared" si="42"/>
        <v/>
      </c>
      <c r="BB493" s="75" t="str">
        <f t="shared" si="43"/>
        <v/>
      </c>
      <c r="BC493" s="75" t="str">
        <f t="shared" si="44"/>
        <v/>
      </c>
      <c r="DQ493" s="81"/>
    </row>
    <row r="494" spans="1:121" x14ac:dyDescent="0.2">
      <c r="A494" s="90">
        <v>485</v>
      </c>
      <c r="B494" s="87"/>
      <c r="C494" s="87"/>
      <c r="D494" s="87"/>
      <c r="E494" s="87"/>
      <c r="F494" s="87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130"/>
      <c r="S494" s="130"/>
      <c r="T494" s="129"/>
      <c r="U494" s="129"/>
      <c r="V494" s="129"/>
      <c r="W494" s="129"/>
      <c r="X494" s="129"/>
      <c r="Y494" s="129"/>
      <c r="AY494" s="75" t="str">
        <f t="shared" si="40"/>
        <v/>
      </c>
      <c r="AZ494" s="75" t="str">
        <f t="shared" si="41"/>
        <v/>
      </c>
      <c r="BA494" s="75" t="str">
        <f t="shared" si="42"/>
        <v/>
      </c>
      <c r="BB494" s="75" t="str">
        <f t="shared" si="43"/>
        <v/>
      </c>
      <c r="BC494" s="75" t="str">
        <f t="shared" si="44"/>
        <v/>
      </c>
      <c r="DQ494" s="81"/>
    </row>
    <row r="495" spans="1:121" x14ac:dyDescent="0.2">
      <c r="A495" s="90">
        <v>486</v>
      </c>
      <c r="B495" s="87"/>
      <c r="C495" s="87"/>
      <c r="D495" s="87"/>
      <c r="E495" s="87"/>
      <c r="F495" s="87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130"/>
      <c r="S495" s="130"/>
      <c r="T495" s="129"/>
      <c r="U495" s="129"/>
      <c r="V495" s="129"/>
      <c r="W495" s="129"/>
      <c r="X495" s="129"/>
      <c r="Y495" s="129"/>
      <c r="AY495" s="75" t="str">
        <f t="shared" si="40"/>
        <v/>
      </c>
      <c r="AZ495" s="75" t="str">
        <f t="shared" si="41"/>
        <v/>
      </c>
      <c r="BA495" s="75" t="str">
        <f t="shared" si="42"/>
        <v/>
      </c>
      <c r="BB495" s="75" t="str">
        <f t="shared" si="43"/>
        <v/>
      </c>
      <c r="BC495" s="75" t="str">
        <f t="shared" si="44"/>
        <v/>
      </c>
      <c r="DQ495" s="81"/>
    </row>
    <row r="496" spans="1:121" x14ac:dyDescent="0.2">
      <c r="A496" s="90">
        <v>487</v>
      </c>
      <c r="B496" s="87"/>
      <c r="C496" s="87"/>
      <c r="D496" s="87"/>
      <c r="E496" s="87"/>
      <c r="F496" s="87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130"/>
      <c r="S496" s="130"/>
      <c r="T496" s="129"/>
      <c r="U496" s="129"/>
      <c r="V496" s="129"/>
      <c r="W496" s="129"/>
      <c r="X496" s="129"/>
      <c r="Y496" s="129"/>
      <c r="AY496" s="75" t="str">
        <f t="shared" si="40"/>
        <v/>
      </c>
      <c r="AZ496" s="75" t="str">
        <f t="shared" si="41"/>
        <v/>
      </c>
      <c r="BA496" s="75" t="str">
        <f t="shared" si="42"/>
        <v/>
      </c>
      <c r="BB496" s="75" t="str">
        <f t="shared" si="43"/>
        <v/>
      </c>
      <c r="BC496" s="75" t="str">
        <f t="shared" si="44"/>
        <v/>
      </c>
      <c r="DQ496" s="81"/>
    </row>
    <row r="497" spans="1:121" x14ac:dyDescent="0.2">
      <c r="A497" s="90">
        <v>488</v>
      </c>
      <c r="B497" s="87"/>
      <c r="C497" s="87"/>
      <c r="D497" s="87"/>
      <c r="E497" s="87"/>
      <c r="F497" s="87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130"/>
      <c r="S497" s="130"/>
      <c r="T497" s="129"/>
      <c r="U497" s="129"/>
      <c r="V497" s="129"/>
      <c r="W497" s="129"/>
      <c r="X497" s="129"/>
      <c r="Y497" s="129"/>
      <c r="AY497" s="75" t="str">
        <f t="shared" si="40"/>
        <v/>
      </c>
      <c r="AZ497" s="75" t="str">
        <f t="shared" si="41"/>
        <v/>
      </c>
      <c r="BA497" s="75" t="str">
        <f t="shared" si="42"/>
        <v/>
      </c>
      <c r="BB497" s="75" t="str">
        <f t="shared" si="43"/>
        <v/>
      </c>
      <c r="BC497" s="75" t="str">
        <f t="shared" si="44"/>
        <v/>
      </c>
      <c r="DQ497" s="81"/>
    </row>
    <row r="498" spans="1:121" x14ac:dyDescent="0.2">
      <c r="A498" s="90">
        <v>489</v>
      </c>
      <c r="B498" s="87"/>
      <c r="C498" s="87"/>
      <c r="D498" s="87"/>
      <c r="E498" s="87"/>
      <c r="F498" s="87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130"/>
      <c r="S498" s="130"/>
      <c r="T498" s="129"/>
      <c r="U498" s="129"/>
      <c r="V498" s="129"/>
      <c r="W498" s="129"/>
      <c r="X498" s="129"/>
      <c r="Y498" s="129"/>
      <c r="AY498" s="75" t="str">
        <f t="shared" si="40"/>
        <v/>
      </c>
      <c r="AZ498" s="75" t="str">
        <f t="shared" si="41"/>
        <v/>
      </c>
      <c r="BA498" s="75" t="str">
        <f t="shared" si="42"/>
        <v/>
      </c>
      <c r="BB498" s="75" t="str">
        <f t="shared" si="43"/>
        <v/>
      </c>
      <c r="BC498" s="75" t="str">
        <f t="shared" si="44"/>
        <v/>
      </c>
      <c r="DQ498" s="81"/>
    </row>
    <row r="499" spans="1:121" x14ac:dyDescent="0.2">
      <c r="A499" s="90">
        <v>490</v>
      </c>
      <c r="B499" s="87"/>
      <c r="C499" s="87"/>
      <c r="D499" s="87"/>
      <c r="E499" s="87"/>
      <c r="F499" s="87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130"/>
      <c r="S499" s="130"/>
      <c r="T499" s="129"/>
      <c r="U499" s="129"/>
      <c r="V499" s="129"/>
      <c r="W499" s="129"/>
      <c r="X499" s="129"/>
      <c r="Y499" s="129"/>
      <c r="AY499" s="75" t="str">
        <f t="shared" si="40"/>
        <v/>
      </c>
      <c r="AZ499" s="75" t="str">
        <f t="shared" si="41"/>
        <v/>
      </c>
      <c r="BA499" s="75" t="str">
        <f t="shared" si="42"/>
        <v/>
      </c>
      <c r="BB499" s="75" t="str">
        <f t="shared" si="43"/>
        <v/>
      </c>
      <c r="BC499" s="75" t="str">
        <f t="shared" si="44"/>
        <v/>
      </c>
      <c r="DQ499" s="81"/>
    </row>
    <row r="500" spans="1:121" x14ac:dyDescent="0.2">
      <c r="A500" s="90">
        <v>491</v>
      </c>
      <c r="B500" s="87"/>
      <c r="C500" s="87"/>
      <c r="D500" s="87"/>
      <c r="E500" s="87"/>
      <c r="F500" s="87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130"/>
      <c r="S500" s="130"/>
      <c r="T500" s="129"/>
      <c r="U500" s="129"/>
      <c r="V500" s="129"/>
      <c r="W500" s="129"/>
      <c r="X500" s="129"/>
      <c r="Y500" s="129"/>
      <c r="AY500" s="75" t="str">
        <f t="shared" si="40"/>
        <v/>
      </c>
      <c r="AZ500" s="75" t="str">
        <f t="shared" si="41"/>
        <v/>
      </c>
      <c r="BA500" s="75" t="str">
        <f t="shared" si="42"/>
        <v/>
      </c>
      <c r="BB500" s="75" t="str">
        <f t="shared" si="43"/>
        <v/>
      </c>
      <c r="BC500" s="75" t="str">
        <f t="shared" si="44"/>
        <v/>
      </c>
      <c r="DQ500" s="81"/>
    </row>
    <row r="501" spans="1:121" x14ac:dyDescent="0.2">
      <c r="A501" s="90">
        <v>492</v>
      </c>
      <c r="B501" s="87"/>
      <c r="C501" s="87"/>
      <c r="D501" s="87"/>
      <c r="E501" s="87"/>
      <c r="F501" s="87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130"/>
      <c r="S501" s="130"/>
      <c r="T501" s="129"/>
      <c r="U501" s="129"/>
      <c r="V501" s="129"/>
      <c r="W501" s="129"/>
      <c r="X501" s="129"/>
      <c r="Y501" s="129"/>
      <c r="AY501" s="75" t="str">
        <f t="shared" si="40"/>
        <v/>
      </c>
      <c r="AZ501" s="75" t="str">
        <f t="shared" si="41"/>
        <v/>
      </c>
      <c r="BA501" s="75" t="str">
        <f t="shared" si="42"/>
        <v/>
      </c>
      <c r="BB501" s="75" t="str">
        <f t="shared" si="43"/>
        <v/>
      </c>
      <c r="BC501" s="75" t="str">
        <f t="shared" si="44"/>
        <v/>
      </c>
      <c r="DQ501" s="81"/>
    </row>
    <row r="502" spans="1:121" x14ac:dyDescent="0.2">
      <c r="A502" s="90">
        <v>493</v>
      </c>
      <c r="B502" s="87"/>
      <c r="C502" s="87"/>
      <c r="D502" s="87"/>
      <c r="E502" s="87"/>
      <c r="F502" s="87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130"/>
      <c r="S502" s="130"/>
      <c r="T502" s="129"/>
      <c r="U502" s="129"/>
      <c r="V502" s="129"/>
      <c r="W502" s="129"/>
      <c r="X502" s="129"/>
      <c r="Y502" s="129"/>
      <c r="AY502" s="75" t="str">
        <f t="shared" si="40"/>
        <v/>
      </c>
      <c r="AZ502" s="75" t="str">
        <f t="shared" si="41"/>
        <v/>
      </c>
      <c r="BA502" s="75" t="str">
        <f t="shared" si="42"/>
        <v/>
      </c>
      <c r="BB502" s="75" t="str">
        <f t="shared" si="43"/>
        <v/>
      </c>
      <c r="BC502" s="75" t="str">
        <f t="shared" si="44"/>
        <v/>
      </c>
      <c r="DQ502" s="81"/>
    </row>
    <row r="503" spans="1:121" x14ac:dyDescent="0.2">
      <c r="A503" s="90">
        <v>494</v>
      </c>
      <c r="B503" s="87"/>
      <c r="C503" s="87"/>
      <c r="D503" s="87"/>
      <c r="E503" s="87"/>
      <c r="F503" s="87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130"/>
      <c r="S503" s="130"/>
      <c r="T503" s="129"/>
      <c r="U503" s="129"/>
      <c r="V503" s="129"/>
      <c r="W503" s="129"/>
      <c r="X503" s="129"/>
      <c r="Y503" s="129"/>
      <c r="AY503" s="75" t="str">
        <f t="shared" si="40"/>
        <v/>
      </c>
      <c r="AZ503" s="75" t="str">
        <f t="shared" si="41"/>
        <v/>
      </c>
      <c r="BA503" s="75" t="str">
        <f t="shared" si="42"/>
        <v/>
      </c>
      <c r="BB503" s="75" t="str">
        <f t="shared" si="43"/>
        <v/>
      </c>
      <c r="BC503" s="75" t="str">
        <f t="shared" si="44"/>
        <v/>
      </c>
      <c r="DQ503" s="81"/>
    </row>
    <row r="504" spans="1:121" x14ac:dyDescent="0.2">
      <c r="A504" s="90">
        <v>495</v>
      </c>
      <c r="B504" s="87"/>
      <c r="C504" s="87"/>
      <c r="D504" s="87"/>
      <c r="E504" s="87"/>
      <c r="F504" s="87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130"/>
      <c r="S504" s="130"/>
      <c r="T504" s="129"/>
      <c r="U504" s="129"/>
      <c r="V504" s="129"/>
      <c r="W504" s="129"/>
      <c r="X504" s="129"/>
      <c r="Y504" s="129"/>
      <c r="AY504" s="75" t="str">
        <f t="shared" si="40"/>
        <v/>
      </c>
      <c r="AZ504" s="75" t="str">
        <f t="shared" si="41"/>
        <v/>
      </c>
      <c r="BA504" s="75" t="str">
        <f t="shared" si="42"/>
        <v/>
      </c>
      <c r="BB504" s="75" t="str">
        <f t="shared" si="43"/>
        <v/>
      </c>
      <c r="BC504" s="75" t="str">
        <f t="shared" si="44"/>
        <v/>
      </c>
      <c r="DQ504" s="81"/>
    </row>
    <row r="505" spans="1:121" x14ac:dyDescent="0.2">
      <c r="A505" s="90">
        <v>496</v>
      </c>
      <c r="B505" s="87"/>
      <c r="C505" s="87"/>
      <c r="D505" s="87"/>
      <c r="E505" s="87"/>
      <c r="F505" s="87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130"/>
      <c r="S505" s="130"/>
      <c r="T505" s="129"/>
      <c r="U505" s="129"/>
      <c r="V505" s="129"/>
      <c r="W505" s="129"/>
      <c r="X505" s="129"/>
      <c r="Y505" s="129"/>
      <c r="AY505" s="75" t="str">
        <f t="shared" si="40"/>
        <v/>
      </c>
      <c r="AZ505" s="75" t="str">
        <f t="shared" si="41"/>
        <v/>
      </c>
      <c r="BA505" s="75" t="str">
        <f t="shared" si="42"/>
        <v/>
      </c>
      <c r="BB505" s="75" t="str">
        <f t="shared" si="43"/>
        <v/>
      </c>
      <c r="BC505" s="75" t="str">
        <f t="shared" si="44"/>
        <v/>
      </c>
      <c r="DQ505" s="81"/>
    </row>
    <row r="506" spans="1:121" x14ac:dyDescent="0.2">
      <c r="A506" s="90">
        <v>497</v>
      </c>
      <c r="B506" s="87"/>
      <c r="C506" s="87"/>
      <c r="D506" s="87"/>
      <c r="E506" s="87"/>
      <c r="F506" s="87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130"/>
      <c r="S506" s="130"/>
      <c r="T506" s="129"/>
      <c r="U506" s="129"/>
      <c r="V506" s="129"/>
      <c r="W506" s="129"/>
      <c r="X506" s="129"/>
      <c r="Y506" s="129"/>
      <c r="AY506" s="75" t="str">
        <f t="shared" si="40"/>
        <v/>
      </c>
      <c r="AZ506" s="75" t="str">
        <f t="shared" si="41"/>
        <v/>
      </c>
      <c r="BA506" s="75" t="str">
        <f t="shared" si="42"/>
        <v/>
      </c>
      <c r="BB506" s="75" t="str">
        <f t="shared" si="43"/>
        <v/>
      </c>
      <c r="BC506" s="75" t="str">
        <f t="shared" si="44"/>
        <v/>
      </c>
      <c r="DQ506" s="81"/>
    </row>
    <row r="507" spans="1:121" x14ac:dyDescent="0.2">
      <c r="A507" s="90">
        <v>498</v>
      </c>
      <c r="B507" s="87"/>
      <c r="C507" s="87"/>
      <c r="D507" s="87"/>
      <c r="E507" s="87"/>
      <c r="F507" s="87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130"/>
      <c r="S507" s="130"/>
      <c r="T507" s="129"/>
      <c r="U507" s="129"/>
      <c r="V507" s="129"/>
      <c r="W507" s="129"/>
      <c r="X507" s="129"/>
      <c r="Y507" s="129"/>
      <c r="AY507" s="75" t="str">
        <f t="shared" si="40"/>
        <v/>
      </c>
      <c r="AZ507" s="75" t="str">
        <f t="shared" si="41"/>
        <v/>
      </c>
      <c r="BA507" s="75" t="str">
        <f t="shared" si="42"/>
        <v/>
      </c>
      <c r="BB507" s="75" t="str">
        <f t="shared" si="43"/>
        <v/>
      </c>
      <c r="BC507" s="75" t="str">
        <f t="shared" si="44"/>
        <v/>
      </c>
      <c r="DQ507" s="81"/>
    </row>
    <row r="508" spans="1:121" x14ac:dyDescent="0.2">
      <c r="A508" s="90">
        <v>499</v>
      </c>
      <c r="B508" s="87"/>
      <c r="C508" s="87"/>
      <c r="D508" s="87"/>
      <c r="E508" s="87"/>
      <c r="F508" s="87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130"/>
      <c r="S508" s="130"/>
      <c r="T508" s="129"/>
      <c r="U508" s="129"/>
      <c r="V508" s="129"/>
      <c r="W508" s="129"/>
      <c r="X508" s="129"/>
      <c r="Y508" s="129"/>
      <c r="AY508" s="75" t="str">
        <f t="shared" si="40"/>
        <v/>
      </c>
      <c r="AZ508" s="75" t="str">
        <f t="shared" si="41"/>
        <v/>
      </c>
      <c r="BA508" s="75" t="str">
        <f t="shared" si="42"/>
        <v/>
      </c>
      <c r="BB508" s="75" t="str">
        <f t="shared" si="43"/>
        <v/>
      </c>
      <c r="BC508" s="75" t="str">
        <f t="shared" si="44"/>
        <v/>
      </c>
      <c r="DQ508" s="81"/>
    </row>
    <row r="509" spans="1:121" x14ac:dyDescent="0.2">
      <c r="A509" s="90">
        <v>500</v>
      </c>
      <c r="B509" s="87"/>
      <c r="C509" s="87"/>
      <c r="D509" s="87"/>
      <c r="E509" s="87"/>
      <c r="F509" s="87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130"/>
      <c r="S509" s="130"/>
      <c r="T509" s="129"/>
      <c r="U509" s="129"/>
      <c r="V509" s="129"/>
      <c r="W509" s="129"/>
      <c r="X509" s="129"/>
      <c r="Y509" s="129"/>
      <c r="AY509" s="75" t="str">
        <f t="shared" si="40"/>
        <v/>
      </c>
      <c r="AZ509" s="75" t="str">
        <f t="shared" si="41"/>
        <v/>
      </c>
      <c r="BA509" s="75" t="str">
        <f t="shared" si="42"/>
        <v/>
      </c>
      <c r="BB509" s="75" t="str">
        <f t="shared" si="43"/>
        <v/>
      </c>
      <c r="BC509" s="75" t="str">
        <f t="shared" si="44"/>
        <v/>
      </c>
      <c r="DQ509" s="81"/>
    </row>
    <row r="510" spans="1:121" x14ac:dyDescent="0.2">
      <c r="A510" s="90">
        <v>501</v>
      </c>
      <c r="B510" s="87"/>
      <c r="C510" s="87"/>
      <c r="D510" s="87"/>
      <c r="E510" s="87"/>
      <c r="F510" s="87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130"/>
      <c r="S510" s="130"/>
      <c r="T510" s="129"/>
      <c r="U510" s="129"/>
      <c r="V510" s="129"/>
      <c r="W510" s="129"/>
      <c r="X510" s="129"/>
      <c r="Y510" s="129"/>
      <c r="AY510" s="75" t="str">
        <f t="shared" si="40"/>
        <v/>
      </c>
      <c r="AZ510" s="75" t="str">
        <f t="shared" si="41"/>
        <v/>
      </c>
      <c r="BA510" s="75" t="str">
        <f t="shared" si="42"/>
        <v/>
      </c>
      <c r="BB510" s="75" t="str">
        <f t="shared" si="43"/>
        <v/>
      </c>
      <c r="BC510" s="75" t="str">
        <f t="shared" si="44"/>
        <v/>
      </c>
      <c r="DQ510" s="81"/>
    </row>
    <row r="511" spans="1:121" x14ac:dyDescent="0.2">
      <c r="A511" s="90">
        <v>502</v>
      </c>
      <c r="B511" s="87"/>
      <c r="C511" s="87"/>
      <c r="D511" s="87"/>
      <c r="E511" s="87"/>
      <c r="F511" s="87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130"/>
      <c r="S511" s="130"/>
      <c r="T511" s="129"/>
      <c r="U511" s="129"/>
      <c r="V511" s="129"/>
      <c r="W511" s="129"/>
      <c r="X511" s="129"/>
      <c r="Y511" s="129"/>
      <c r="AY511" s="75" t="str">
        <f t="shared" si="40"/>
        <v/>
      </c>
      <c r="AZ511" s="75" t="str">
        <f t="shared" si="41"/>
        <v/>
      </c>
      <c r="BA511" s="75" t="str">
        <f t="shared" si="42"/>
        <v/>
      </c>
      <c r="BB511" s="75" t="str">
        <f t="shared" si="43"/>
        <v/>
      </c>
      <c r="BC511" s="75" t="str">
        <f t="shared" si="44"/>
        <v/>
      </c>
      <c r="DQ511" s="81"/>
    </row>
    <row r="512" spans="1:121" x14ac:dyDescent="0.2">
      <c r="A512" s="90">
        <v>503</v>
      </c>
      <c r="B512" s="87"/>
      <c r="C512" s="87"/>
      <c r="D512" s="87"/>
      <c r="E512" s="87"/>
      <c r="F512" s="87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130"/>
      <c r="S512" s="130"/>
      <c r="T512" s="129"/>
      <c r="U512" s="129"/>
      <c r="V512" s="129"/>
      <c r="W512" s="129"/>
      <c r="X512" s="129"/>
      <c r="Y512" s="129"/>
      <c r="AY512" s="75" t="str">
        <f t="shared" si="40"/>
        <v/>
      </c>
      <c r="AZ512" s="75" t="str">
        <f t="shared" si="41"/>
        <v/>
      </c>
      <c r="BA512" s="75" t="str">
        <f t="shared" si="42"/>
        <v/>
      </c>
      <c r="BB512" s="75" t="str">
        <f t="shared" si="43"/>
        <v/>
      </c>
      <c r="BC512" s="75" t="str">
        <f t="shared" si="44"/>
        <v/>
      </c>
      <c r="DQ512" s="81"/>
    </row>
    <row r="513" spans="1:121" x14ac:dyDescent="0.2">
      <c r="A513" s="90">
        <v>504</v>
      </c>
      <c r="B513" s="87"/>
      <c r="C513" s="87"/>
      <c r="D513" s="87"/>
      <c r="E513" s="87"/>
      <c r="F513" s="87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130"/>
      <c r="S513" s="130"/>
      <c r="T513" s="129"/>
      <c r="U513" s="129"/>
      <c r="V513" s="129"/>
      <c r="W513" s="129"/>
      <c r="X513" s="129"/>
      <c r="Y513" s="129"/>
      <c r="AY513" s="75" t="str">
        <f t="shared" si="40"/>
        <v/>
      </c>
      <c r="AZ513" s="75" t="str">
        <f t="shared" si="41"/>
        <v/>
      </c>
      <c r="BA513" s="75" t="str">
        <f t="shared" si="42"/>
        <v/>
      </c>
      <c r="BB513" s="75" t="str">
        <f t="shared" si="43"/>
        <v/>
      </c>
      <c r="BC513" s="75" t="str">
        <f t="shared" si="44"/>
        <v/>
      </c>
      <c r="DQ513" s="81"/>
    </row>
    <row r="514" spans="1:121" x14ac:dyDescent="0.2">
      <c r="A514" s="90">
        <v>505</v>
      </c>
      <c r="B514" s="87"/>
      <c r="C514" s="87"/>
      <c r="D514" s="87"/>
      <c r="E514" s="87"/>
      <c r="F514" s="87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130"/>
      <c r="S514" s="130"/>
      <c r="T514" s="129"/>
      <c r="U514" s="129"/>
      <c r="V514" s="129"/>
      <c r="W514" s="129"/>
      <c r="X514" s="129"/>
      <c r="Y514" s="129"/>
      <c r="AY514" s="75" t="str">
        <f t="shared" si="40"/>
        <v/>
      </c>
      <c r="AZ514" s="75" t="str">
        <f t="shared" si="41"/>
        <v/>
      </c>
      <c r="BA514" s="75" t="str">
        <f t="shared" si="42"/>
        <v/>
      </c>
      <c r="BB514" s="75" t="str">
        <f t="shared" si="43"/>
        <v/>
      </c>
      <c r="BC514" s="75" t="str">
        <f t="shared" si="44"/>
        <v/>
      </c>
      <c r="DQ514" s="81"/>
    </row>
    <row r="515" spans="1:121" x14ac:dyDescent="0.2">
      <c r="A515" s="90">
        <v>506</v>
      </c>
      <c r="B515" s="87"/>
      <c r="C515" s="87"/>
      <c r="D515" s="87"/>
      <c r="E515" s="87"/>
      <c r="F515" s="87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130"/>
      <c r="S515" s="130"/>
      <c r="T515" s="129"/>
      <c r="U515" s="129"/>
      <c r="V515" s="129"/>
      <c r="W515" s="129"/>
      <c r="X515" s="129"/>
      <c r="Y515" s="129"/>
      <c r="AY515" s="75" t="str">
        <f t="shared" si="40"/>
        <v/>
      </c>
      <c r="AZ515" s="75" t="str">
        <f t="shared" si="41"/>
        <v/>
      </c>
      <c r="BA515" s="75" t="str">
        <f t="shared" si="42"/>
        <v/>
      </c>
      <c r="BB515" s="75" t="str">
        <f t="shared" si="43"/>
        <v/>
      </c>
      <c r="BC515" s="75" t="str">
        <f t="shared" si="44"/>
        <v/>
      </c>
      <c r="DQ515" s="81"/>
    </row>
    <row r="516" spans="1:121" x14ac:dyDescent="0.2">
      <c r="A516" s="90">
        <v>507</v>
      </c>
      <c r="B516" s="87"/>
      <c r="C516" s="87"/>
      <c r="D516" s="87"/>
      <c r="E516" s="87"/>
      <c r="F516" s="87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130"/>
      <c r="S516" s="130"/>
      <c r="T516" s="129"/>
      <c r="U516" s="129"/>
      <c r="V516" s="129"/>
      <c r="W516" s="129"/>
      <c r="X516" s="129"/>
      <c r="Y516" s="129"/>
      <c r="AY516" s="75" t="str">
        <f t="shared" si="40"/>
        <v/>
      </c>
      <c r="AZ516" s="75" t="str">
        <f t="shared" si="41"/>
        <v/>
      </c>
      <c r="BA516" s="75" t="str">
        <f t="shared" si="42"/>
        <v/>
      </c>
      <c r="BB516" s="75" t="str">
        <f t="shared" si="43"/>
        <v/>
      </c>
      <c r="BC516" s="75" t="str">
        <f t="shared" si="44"/>
        <v/>
      </c>
      <c r="DQ516" s="81"/>
    </row>
    <row r="517" spans="1:121" x14ac:dyDescent="0.2">
      <c r="A517" s="90">
        <v>508</v>
      </c>
      <c r="B517" s="87"/>
      <c r="C517" s="87"/>
      <c r="D517" s="87"/>
      <c r="E517" s="87"/>
      <c r="F517" s="87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130"/>
      <c r="S517" s="130"/>
      <c r="T517" s="129"/>
      <c r="U517" s="129"/>
      <c r="V517" s="129"/>
      <c r="W517" s="129"/>
      <c r="X517" s="129"/>
      <c r="Y517" s="129"/>
      <c r="AY517" s="75" t="str">
        <f t="shared" si="40"/>
        <v/>
      </c>
      <c r="AZ517" s="75" t="str">
        <f t="shared" si="41"/>
        <v/>
      </c>
      <c r="BA517" s="75" t="str">
        <f t="shared" si="42"/>
        <v/>
      </c>
      <c r="BB517" s="75" t="str">
        <f t="shared" si="43"/>
        <v/>
      </c>
      <c r="BC517" s="75" t="str">
        <f t="shared" si="44"/>
        <v/>
      </c>
      <c r="DQ517" s="81"/>
    </row>
    <row r="518" spans="1:121" x14ac:dyDescent="0.2">
      <c r="A518" s="90">
        <v>509</v>
      </c>
      <c r="B518" s="87"/>
      <c r="C518" s="87"/>
      <c r="D518" s="87"/>
      <c r="E518" s="87"/>
      <c r="F518" s="87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130"/>
      <c r="S518" s="130"/>
      <c r="T518" s="129"/>
      <c r="U518" s="129"/>
      <c r="V518" s="129"/>
      <c r="W518" s="129"/>
      <c r="X518" s="129"/>
      <c r="Y518" s="129"/>
      <c r="AY518" s="75" t="str">
        <f t="shared" si="40"/>
        <v/>
      </c>
      <c r="AZ518" s="75" t="str">
        <f t="shared" si="41"/>
        <v/>
      </c>
      <c r="BA518" s="75" t="str">
        <f t="shared" si="42"/>
        <v/>
      </c>
      <c r="BB518" s="75" t="str">
        <f t="shared" si="43"/>
        <v/>
      </c>
      <c r="BC518" s="75" t="str">
        <f t="shared" si="44"/>
        <v/>
      </c>
      <c r="DQ518" s="81"/>
    </row>
    <row r="519" spans="1:121" x14ac:dyDescent="0.2">
      <c r="A519" s="90">
        <v>510</v>
      </c>
      <c r="B519" s="87"/>
      <c r="C519" s="87"/>
      <c r="D519" s="87"/>
      <c r="E519" s="87"/>
      <c r="F519" s="87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130"/>
      <c r="S519" s="130"/>
      <c r="T519" s="129"/>
      <c r="U519" s="129"/>
      <c r="V519" s="129"/>
      <c r="W519" s="129"/>
      <c r="X519" s="129"/>
      <c r="Y519" s="129"/>
      <c r="AY519" s="75" t="str">
        <f t="shared" si="40"/>
        <v/>
      </c>
      <c r="AZ519" s="75" t="str">
        <f t="shared" si="41"/>
        <v/>
      </c>
      <c r="BA519" s="75" t="str">
        <f t="shared" si="42"/>
        <v/>
      </c>
      <c r="BB519" s="75" t="str">
        <f t="shared" si="43"/>
        <v/>
      </c>
      <c r="BC519" s="75" t="str">
        <f t="shared" si="44"/>
        <v/>
      </c>
      <c r="DQ519" s="81"/>
    </row>
    <row r="520" spans="1:121" x14ac:dyDescent="0.2">
      <c r="A520" s="90">
        <v>511</v>
      </c>
      <c r="B520" s="87"/>
      <c r="C520" s="87"/>
      <c r="D520" s="87"/>
      <c r="E520" s="87"/>
      <c r="F520" s="87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130"/>
      <c r="S520" s="130"/>
      <c r="T520" s="129"/>
      <c r="U520" s="129"/>
      <c r="V520" s="129"/>
      <c r="W520" s="129"/>
      <c r="X520" s="129"/>
      <c r="Y520" s="129"/>
      <c r="AY520" s="75" t="str">
        <f t="shared" si="40"/>
        <v/>
      </c>
      <c r="AZ520" s="75" t="str">
        <f t="shared" si="41"/>
        <v/>
      </c>
      <c r="BA520" s="75" t="str">
        <f t="shared" si="42"/>
        <v/>
      </c>
      <c r="BB520" s="75" t="str">
        <f t="shared" si="43"/>
        <v/>
      </c>
      <c r="BC520" s="75" t="str">
        <f t="shared" si="44"/>
        <v/>
      </c>
      <c r="DQ520" s="81"/>
    </row>
    <row r="521" spans="1:121" x14ac:dyDescent="0.2">
      <c r="A521" s="90">
        <v>512</v>
      </c>
      <c r="B521" s="87"/>
      <c r="C521" s="87"/>
      <c r="D521" s="87"/>
      <c r="E521" s="87"/>
      <c r="F521" s="87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130"/>
      <c r="S521" s="130"/>
      <c r="T521" s="129"/>
      <c r="U521" s="129"/>
      <c r="V521" s="129"/>
      <c r="W521" s="129"/>
      <c r="X521" s="129"/>
      <c r="Y521" s="129"/>
      <c r="AY521" s="75" t="str">
        <f t="shared" si="40"/>
        <v/>
      </c>
      <c r="AZ521" s="75" t="str">
        <f t="shared" si="41"/>
        <v/>
      </c>
      <c r="BA521" s="75" t="str">
        <f t="shared" si="42"/>
        <v/>
      </c>
      <c r="BB521" s="75" t="str">
        <f t="shared" si="43"/>
        <v/>
      </c>
      <c r="BC521" s="75" t="str">
        <f t="shared" si="44"/>
        <v/>
      </c>
      <c r="DQ521" s="81"/>
    </row>
    <row r="522" spans="1:121" x14ac:dyDescent="0.2">
      <c r="A522" s="90">
        <v>513</v>
      </c>
      <c r="B522" s="87"/>
      <c r="C522" s="87"/>
      <c r="D522" s="87"/>
      <c r="E522" s="87"/>
      <c r="F522" s="87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130"/>
      <c r="S522" s="130"/>
      <c r="T522" s="129"/>
      <c r="U522" s="129"/>
      <c r="V522" s="129"/>
      <c r="W522" s="129"/>
      <c r="X522" s="129"/>
      <c r="Y522" s="129"/>
      <c r="AY522" s="75" t="str">
        <f t="shared" si="40"/>
        <v/>
      </c>
      <c r="AZ522" s="75" t="str">
        <f t="shared" si="41"/>
        <v/>
      </c>
      <c r="BA522" s="75" t="str">
        <f t="shared" si="42"/>
        <v/>
      </c>
      <c r="BB522" s="75" t="str">
        <f t="shared" si="43"/>
        <v/>
      </c>
      <c r="BC522" s="75" t="str">
        <f t="shared" si="44"/>
        <v/>
      </c>
      <c r="DQ522" s="81"/>
    </row>
    <row r="523" spans="1:121" x14ac:dyDescent="0.2">
      <c r="A523" s="90">
        <v>514</v>
      </c>
      <c r="B523" s="87"/>
      <c r="C523" s="87"/>
      <c r="D523" s="87"/>
      <c r="E523" s="87"/>
      <c r="F523" s="87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130"/>
      <c r="S523" s="130"/>
      <c r="T523" s="129"/>
      <c r="U523" s="129"/>
      <c r="V523" s="129"/>
      <c r="W523" s="129"/>
      <c r="X523" s="129"/>
      <c r="Y523" s="129"/>
      <c r="AY523" s="75" t="str">
        <f t="shared" ref="AY523:AY586" si="45">IF(B523="","",_xlfn.RANK.AVG(B523,$B$10:$B$1009,1))</f>
        <v/>
      </c>
      <c r="AZ523" s="75" t="str">
        <f t="shared" ref="AZ523:AZ586" si="46">IF(C523="","",_xlfn.RANK.AVG(C523,$C$10:$C$1009,1))</f>
        <v/>
      </c>
      <c r="BA523" s="75" t="str">
        <f t="shared" ref="BA523:BA586" si="47">IF(D523="","",_xlfn.RANK.AVG(D523,$D$10:$D$1009,1))</f>
        <v/>
      </c>
      <c r="BB523" s="75" t="str">
        <f t="shared" ref="BB523:BB586" si="48">IF(E523="","",_xlfn.RANK.AVG(E523,$E$10:$E$1009,1))</f>
        <v/>
      </c>
      <c r="BC523" s="75" t="str">
        <f t="shared" ref="BC523:BC586" si="49">IF(F523="","",_xlfn.RANK.AVG(F523,$F$10:$F$1009,1))</f>
        <v/>
      </c>
      <c r="DQ523" s="81"/>
    </row>
    <row r="524" spans="1:121" x14ac:dyDescent="0.2">
      <c r="A524" s="90">
        <v>515</v>
      </c>
      <c r="B524" s="87"/>
      <c r="C524" s="87"/>
      <c r="D524" s="87"/>
      <c r="E524" s="87"/>
      <c r="F524" s="87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130"/>
      <c r="S524" s="130"/>
      <c r="T524" s="129"/>
      <c r="U524" s="129"/>
      <c r="V524" s="129"/>
      <c r="W524" s="129"/>
      <c r="X524" s="129"/>
      <c r="Y524" s="129"/>
      <c r="AY524" s="75" t="str">
        <f t="shared" si="45"/>
        <v/>
      </c>
      <c r="AZ524" s="75" t="str">
        <f t="shared" si="46"/>
        <v/>
      </c>
      <c r="BA524" s="75" t="str">
        <f t="shared" si="47"/>
        <v/>
      </c>
      <c r="BB524" s="75" t="str">
        <f t="shared" si="48"/>
        <v/>
      </c>
      <c r="BC524" s="75" t="str">
        <f t="shared" si="49"/>
        <v/>
      </c>
      <c r="DQ524" s="81"/>
    </row>
    <row r="525" spans="1:121" x14ac:dyDescent="0.2">
      <c r="A525" s="90">
        <v>516</v>
      </c>
      <c r="B525" s="87"/>
      <c r="C525" s="87"/>
      <c r="D525" s="87"/>
      <c r="E525" s="87"/>
      <c r="F525" s="87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130"/>
      <c r="S525" s="130"/>
      <c r="T525" s="129"/>
      <c r="U525" s="129"/>
      <c r="V525" s="129"/>
      <c r="W525" s="129"/>
      <c r="X525" s="129"/>
      <c r="Y525" s="129"/>
      <c r="AY525" s="75" t="str">
        <f t="shared" si="45"/>
        <v/>
      </c>
      <c r="AZ525" s="75" t="str">
        <f t="shared" si="46"/>
        <v/>
      </c>
      <c r="BA525" s="75" t="str">
        <f t="shared" si="47"/>
        <v/>
      </c>
      <c r="BB525" s="75" t="str">
        <f t="shared" si="48"/>
        <v/>
      </c>
      <c r="BC525" s="75" t="str">
        <f t="shared" si="49"/>
        <v/>
      </c>
      <c r="DQ525" s="81"/>
    </row>
    <row r="526" spans="1:121" x14ac:dyDescent="0.2">
      <c r="A526" s="90">
        <v>517</v>
      </c>
      <c r="B526" s="87"/>
      <c r="C526" s="87"/>
      <c r="D526" s="87"/>
      <c r="E526" s="87"/>
      <c r="F526" s="87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130"/>
      <c r="S526" s="130"/>
      <c r="T526" s="129"/>
      <c r="U526" s="129"/>
      <c r="V526" s="129"/>
      <c r="W526" s="129"/>
      <c r="X526" s="129"/>
      <c r="Y526" s="129"/>
      <c r="AY526" s="75" t="str">
        <f t="shared" si="45"/>
        <v/>
      </c>
      <c r="AZ526" s="75" t="str">
        <f t="shared" si="46"/>
        <v/>
      </c>
      <c r="BA526" s="75" t="str">
        <f t="shared" si="47"/>
        <v/>
      </c>
      <c r="BB526" s="75" t="str">
        <f t="shared" si="48"/>
        <v/>
      </c>
      <c r="BC526" s="75" t="str">
        <f t="shared" si="49"/>
        <v/>
      </c>
      <c r="DQ526" s="81"/>
    </row>
    <row r="527" spans="1:121" x14ac:dyDescent="0.2">
      <c r="A527" s="90">
        <v>518</v>
      </c>
      <c r="B527" s="87"/>
      <c r="C527" s="87"/>
      <c r="D527" s="87"/>
      <c r="E527" s="87"/>
      <c r="F527" s="87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130"/>
      <c r="S527" s="130"/>
      <c r="T527" s="129"/>
      <c r="U527" s="129"/>
      <c r="V527" s="129"/>
      <c r="W527" s="129"/>
      <c r="X527" s="129"/>
      <c r="Y527" s="129"/>
      <c r="AY527" s="75" t="str">
        <f t="shared" si="45"/>
        <v/>
      </c>
      <c r="AZ527" s="75" t="str">
        <f t="shared" si="46"/>
        <v/>
      </c>
      <c r="BA527" s="75" t="str">
        <f t="shared" si="47"/>
        <v/>
      </c>
      <c r="BB527" s="75" t="str">
        <f t="shared" si="48"/>
        <v/>
      </c>
      <c r="BC527" s="75" t="str">
        <f t="shared" si="49"/>
        <v/>
      </c>
      <c r="DQ527" s="81"/>
    </row>
    <row r="528" spans="1:121" x14ac:dyDescent="0.2">
      <c r="A528" s="90">
        <v>519</v>
      </c>
      <c r="B528" s="87"/>
      <c r="C528" s="87"/>
      <c r="D528" s="87"/>
      <c r="E528" s="87"/>
      <c r="F528" s="87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130"/>
      <c r="S528" s="130"/>
      <c r="T528" s="129"/>
      <c r="U528" s="129"/>
      <c r="V528" s="129"/>
      <c r="W528" s="129"/>
      <c r="X528" s="129"/>
      <c r="Y528" s="129"/>
      <c r="AY528" s="75" t="str">
        <f t="shared" si="45"/>
        <v/>
      </c>
      <c r="AZ528" s="75" t="str">
        <f t="shared" si="46"/>
        <v/>
      </c>
      <c r="BA528" s="75" t="str">
        <f t="shared" si="47"/>
        <v/>
      </c>
      <c r="BB528" s="75" t="str">
        <f t="shared" si="48"/>
        <v/>
      </c>
      <c r="BC528" s="75" t="str">
        <f t="shared" si="49"/>
        <v/>
      </c>
      <c r="DQ528" s="81"/>
    </row>
    <row r="529" spans="1:121" x14ac:dyDescent="0.2">
      <c r="A529" s="90">
        <v>520</v>
      </c>
      <c r="B529" s="87"/>
      <c r="C529" s="87"/>
      <c r="D529" s="87"/>
      <c r="E529" s="87"/>
      <c r="F529" s="87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130"/>
      <c r="S529" s="130"/>
      <c r="T529" s="129"/>
      <c r="U529" s="129"/>
      <c r="V529" s="129"/>
      <c r="W529" s="129"/>
      <c r="X529" s="129"/>
      <c r="Y529" s="129"/>
      <c r="AY529" s="75" t="str">
        <f t="shared" si="45"/>
        <v/>
      </c>
      <c r="AZ529" s="75" t="str">
        <f t="shared" si="46"/>
        <v/>
      </c>
      <c r="BA529" s="75" t="str">
        <f t="shared" si="47"/>
        <v/>
      </c>
      <c r="BB529" s="75" t="str">
        <f t="shared" si="48"/>
        <v/>
      </c>
      <c r="BC529" s="75" t="str">
        <f t="shared" si="49"/>
        <v/>
      </c>
      <c r="DQ529" s="81"/>
    </row>
    <row r="530" spans="1:121" x14ac:dyDescent="0.2">
      <c r="A530" s="90">
        <v>521</v>
      </c>
      <c r="B530" s="87"/>
      <c r="C530" s="87"/>
      <c r="D530" s="87"/>
      <c r="E530" s="87"/>
      <c r="F530" s="87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130"/>
      <c r="S530" s="130"/>
      <c r="T530" s="129"/>
      <c r="U530" s="129"/>
      <c r="V530" s="129"/>
      <c r="W530" s="129"/>
      <c r="X530" s="129"/>
      <c r="Y530" s="129"/>
      <c r="AY530" s="75" t="str">
        <f t="shared" si="45"/>
        <v/>
      </c>
      <c r="AZ530" s="75" t="str">
        <f t="shared" si="46"/>
        <v/>
      </c>
      <c r="BA530" s="75" t="str">
        <f t="shared" si="47"/>
        <v/>
      </c>
      <c r="BB530" s="75" t="str">
        <f t="shared" si="48"/>
        <v/>
      </c>
      <c r="BC530" s="75" t="str">
        <f t="shared" si="49"/>
        <v/>
      </c>
      <c r="DQ530" s="81"/>
    </row>
    <row r="531" spans="1:121" x14ac:dyDescent="0.2">
      <c r="A531" s="90">
        <v>522</v>
      </c>
      <c r="B531" s="87"/>
      <c r="C531" s="87"/>
      <c r="D531" s="87"/>
      <c r="E531" s="87"/>
      <c r="F531" s="87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130"/>
      <c r="S531" s="130"/>
      <c r="T531" s="129"/>
      <c r="U531" s="129"/>
      <c r="V531" s="129"/>
      <c r="W531" s="129"/>
      <c r="X531" s="129"/>
      <c r="Y531" s="129"/>
      <c r="AY531" s="75" t="str">
        <f t="shared" si="45"/>
        <v/>
      </c>
      <c r="AZ531" s="75" t="str">
        <f t="shared" si="46"/>
        <v/>
      </c>
      <c r="BA531" s="75" t="str">
        <f t="shared" si="47"/>
        <v/>
      </c>
      <c r="BB531" s="75" t="str">
        <f t="shared" si="48"/>
        <v/>
      </c>
      <c r="BC531" s="75" t="str">
        <f t="shared" si="49"/>
        <v/>
      </c>
      <c r="DQ531" s="81"/>
    </row>
    <row r="532" spans="1:121" x14ac:dyDescent="0.2">
      <c r="A532" s="90">
        <v>523</v>
      </c>
      <c r="B532" s="87"/>
      <c r="C532" s="87"/>
      <c r="D532" s="87"/>
      <c r="E532" s="87"/>
      <c r="F532" s="87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130"/>
      <c r="S532" s="130"/>
      <c r="T532" s="129"/>
      <c r="U532" s="129"/>
      <c r="V532" s="129"/>
      <c r="W532" s="129"/>
      <c r="X532" s="129"/>
      <c r="Y532" s="129"/>
      <c r="AY532" s="75" t="str">
        <f t="shared" si="45"/>
        <v/>
      </c>
      <c r="AZ532" s="75" t="str">
        <f t="shared" si="46"/>
        <v/>
      </c>
      <c r="BA532" s="75" t="str">
        <f t="shared" si="47"/>
        <v/>
      </c>
      <c r="BB532" s="75" t="str">
        <f t="shared" si="48"/>
        <v/>
      </c>
      <c r="BC532" s="75" t="str">
        <f t="shared" si="49"/>
        <v/>
      </c>
      <c r="DQ532" s="81"/>
    </row>
    <row r="533" spans="1:121" x14ac:dyDescent="0.2">
      <c r="A533" s="90">
        <v>524</v>
      </c>
      <c r="B533" s="87"/>
      <c r="C533" s="87"/>
      <c r="D533" s="87"/>
      <c r="E533" s="87"/>
      <c r="F533" s="87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130"/>
      <c r="S533" s="130"/>
      <c r="T533" s="129"/>
      <c r="U533" s="129"/>
      <c r="V533" s="129"/>
      <c r="W533" s="129"/>
      <c r="X533" s="129"/>
      <c r="Y533" s="129"/>
      <c r="AY533" s="75" t="str">
        <f t="shared" si="45"/>
        <v/>
      </c>
      <c r="AZ533" s="75" t="str">
        <f t="shared" si="46"/>
        <v/>
      </c>
      <c r="BA533" s="75" t="str">
        <f t="shared" si="47"/>
        <v/>
      </c>
      <c r="BB533" s="75" t="str">
        <f t="shared" si="48"/>
        <v/>
      </c>
      <c r="BC533" s="75" t="str">
        <f t="shared" si="49"/>
        <v/>
      </c>
      <c r="DQ533" s="81"/>
    </row>
    <row r="534" spans="1:121" x14ac:dyDescent="0.2">
      <c r="A534" s="90">
        <v>525</v>
      </c>
      <c r="B534" s="87"/>
      <c r="C534" s="87"/>
      <c r="D534" s="87"/>
      <c r="E534" s="87"/>
      <c r="F534" s="87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130"/>
      <c r="S534" s="130"/>
      <c r="T534" s="129"/>
      <c r="U534" s="129"/>
      <c r="V534" s="129"/>
      <c r="W534" s="129"/>
      <c r="X534" s="129"/>
      <c r="Y534" s="129"/>
      <c r="AY534" s="75" t="str">
        <f t="shared" si="45"/>
        <v/>
      </c>
      <c r="AZ534" s="75" t="str">
        <f t="shared" si="46"/>
        <v/>
      </c>
      <c r="BA534" s="75" t="str">
        <f t="shared" si="47"/>
        <v/>
      </c>
      <c r="BB534" s="75" t="str">
        <f t="shared" si="48"/>
        <v/>
      </c>
      <c r="BC534" s="75" t="str">
        <f t="shared" si="49"/>
        <v/>
      </c>
      <c r="DQ534" s="81"/>
    </row>
    <row r="535" spans="1:121" x14ac:dyDescent="0.2">
      <c r="A535" s="90">
        <v>526</v>
      </c>
      <c r="B535" s="87"/>
      <c r="C535" s="87"/>
      <c r="D535" s="87"/>
      <c r="E535" s="87"/>
      <c r="F535" s="87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130"/>
      <c r="S535" s="130"/>
      <c r="T535" s="129"/>
      <c r="U535" s="129"/>
      <c r="V535" s="129"/>
      <c r="W535" s="129"/>
      <c r="X535" s="129"/>
      <c r="Y535" s="129"/>
      <c r="AY535" s="75" t="str">
        <f t="shared" si="45"/>
        <v/>
      </c>
      <c r="AZ535" s="75" t="str">
        <f t="shared" si="46"/>
        <v/>
      </c>
      <c r="BA535" s="75" t="str">
        <f t="shared" si="47"/>
        <v/>
      </c>
      <c r="BB535" s="75" t="str">
        <f t="shared" si="48"/>
        <v/>
      </c>
      <c r="BC535" s="75" t="str">
        <f t="shared" si="49"/>
        <v/>
      </c>
      <c r="DQ535" s="81"/>
    </row>
    <row r="536" spans="1:121" x14ac:dyDescent="0.2">
      <c r="A536" s="90">
        <v>527</v>
      </c>
      <c r="B536" s="87"/>
      <c r="C536" s="87"/>
      <c r="D536" s="87"/>
      <c r="E536" s="87"/>
      <c r="F536" s="87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130"/>
      <c r="S536" s="130"/>
      <c r="T536" s="129"/>
      <c r="U536" s="129"/>
      <c r="V536" s="129"/>
      <c r="W536" s="129"/>
      <c r="X536" s="129"/>
      <c r="Y536" s="129"/>
      <c r="AY536" s="75" t="str">
        <f t="shared" si="45"/>
        <v/>
      </c>
      <c r="AZ536" s="75" t="str">
        <f t="shared" si="46"/>
        <v/>
      </c>
      <c r="BA536" s="75" t="str">
        <f t="shared" si="47"/>
        <v/>
      </c>
      <c r="BB536" s="75" t="str">
        <f t="shared" si="48"/>
        <v/>
      </c>
      <c r="BC536" s="75" t="str">
        <f t="shared" si="49"/>
        <v/>
      </c>
      <c r="DQ536" s="81"/>
    </row>
    <row r="537" spans="1:121" x14ac:dyDescent="0.2">
      <c r="A537" s="90">
        <v>528</v>
      </c>
      <c r="B537" s="87"/>
      <c r="C537" s="87"/>
      <c r="D537" s="87"/>
      <c r="E537" s="87"/>
      <c r="F537" s="87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130"/>
      <c r="S537" s="130"/>
      <c r="T537" s="129"/>
      <c r="U537" s="129"/>
      <c r="V537" s="129"/>
      <c r="W537" s="129"/>
      <c r="X537" s="129"/>
      <c r="Y537" s="129"/>
      <c r="AY537" s="75" t="str">
        <f t="shared" si="45"/>
        <v/>
      </c>
      <c r="AZ537" s="75" t="str">
        <f t="shared" si="46"/>
        <v/>
      </c>
      <c r="BA537" s="75" t="str">
        <f t="shared" si="47"/>
        <v/>
      </c>
      <c r="BB537" s="75" t="str">
        <f t="shared" si="48"/>
        <v/>
      </c>
      <c r="BC537" s="75" t="str">
        <f t="shared" si="49"/>
        <v/>
      </c>
      <c r="DQ537" s="81"/>
    </row>
    <row r="538" spans="1:121" x14ac:dyDescent="0.2">
      <c r="A538" s="90">
        <v>529</v>
      </c>
      <c r="B538" s="87"/>
      <c r="C538" s="87"/>
      <c r="D538" s="87"/>
      <c r="E538" s="87"/>
      <c r="F538" s="87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130"/>
      <c r="S538" s="130"/>
      <c r="T538" s="129"/>
      <c r="U538" s="129"/>
      <c r="V538" s="129"/>
      <c r="W538" s="129"/>
      <c r="X538" s="129"/>
      <c r="Y538" s="129"/>
      <c r="AY538" s="75" t="str">
        <f t="shared" si="45"/>
        <v/>
      </c>
      <c r="AZ538" s="75" t="str">
        <f t="shared" si="46"/>
        <v/>
      </c>
      <c r="BA538" s="75" t="str">
        <f t="shared" si="47"/>
        <v/>
      </c>
      <c r="BB538" s="75" t="str">
        <f t="shared" si="48"/>
        <v/>
      </c>
      <c r="BC538" s="75" t="str">
        <f t="shared" si="49"/>
        <v/>
      </c>
      <c r="DQ538" s="81"/>
    </row>
    <row r="539" spans="1:121" x14ac:dyDescent="0.2">
      <c r="A539" s="90">
        <v>530</v>
      </c>
      <c r="B539" s="87"/>
      <c r="C539" s="87"/>
      <c r="D539" s="87"/>
      <c r="E539" s="87"/>
      <c r="F539" s="87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130"/>
      <c r="S539" s="130"/>
      <c r="T539" s="129"/>
      <c r="U539" s="129"/>
      <c r="V539" s="129"/>
      <c r="W539" s="129"/>
      <c r="X539" s="129"/>
      <c r="Y539" s="129"/>
      <c r="AY539" s="75" t="str">
        <f t="shared" si="45"/>
        <v/>
      </c>
      <c r="AZ539" s="75" t="str">
        <f t="shared" si="46"/>
        <v/>
      </c>
      <c r="BA539" s="75" t="str">
        <f t="shared" si="47"/>
        <v/>
      </c>
      <c r="BB539" s="75" t="str">
        <f t="shared" si="48"/>
        <v/>
      </c>
      <c r="BC539" s="75" t="str">
        <f t="shared" si="49"/>
        <v/>
      </c>
      <c r="DQ539" s="81"/>
    </row>
    <row r="540" spans="1:121" x14ac:dyDescent="0.2">
      <c r="A540" s="90">
        <v>531</v>
      </c>
      <c r="B540" s="87"/>
      <c r="C540" s="87"/>
      <c r="D540" s="87"/>
      <c r="E540" s="87"/>
      <c r="F540" s="87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130"/>
      <c r="S540" s="130"/>
      <c r="T540" s="129"/>
      <c r="U540" s="129"/>
      <c r="V540" s="129"/>
      <c r="W540" s="129"/>
      <c r="X540" s="129"/>
      <c r="Y540" s="129"/>
      <c r="AY540" s="75" t="str">
        <f t="shared" si="45"/>
        <v/>
      </c>
      <c r="AZ540" s="75" t="str">
        <f t="shared" si="46"/>
        <v/>
      </c>
      <c r="BA540" s="75" t="str">
        <f t="shared" si="47"/>
        <v/>
      </c>
      <c r="BB540" s="75" t="str">
        <f t="shared" si="48"/>
        <v/>
      </c>
      <c r="BC540" s="75" t="str">
        <f t="shared" si="49"/>
        <v/>
      </c>
      <c r="DQ540" s="81"/>
    </row>
    <row r="541" spans="1:121" x14ac:dyDescent="0.2">
      <c r="A541" s="90">
        <v>532</v>
      </c>
      <c r="B541" s="87"/>
      <c r="C541" s="87"/>
      <c r="D541" s="87"/>
      <c r="E541" s="87"/>
      <c r="F541" s="87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130"/>
      <c r="S541" s="130"/>
      <c r="T541" s="129"/>
      <c r="U541" s="129"/>
      <c r="V541" s="129"/>
      <c r="W541" s="129"/>
      <c r="X541" s="129"/>
      <c r="Y541" s="129"/>
      <c r="AY541" s="75" t="str">
        <f t="shared" si="45"/>
        <v/>
      </c>
      <c r="AZ541" s="75" t="str">
        <f t="shared" si="46"/>
        <v/>
      </c>
      <c r="BA541" s="75" t="str">
        <f t="shared" si="47"/>
        <v/>
      </c>
      <c r="BB541" s="75" t="str">
        <f t="shared" si="48"/>
        <v/>
      </c>
      <c r="BC541" s="75" t="str">
        <f t="shared" si="49"/>
        <v/>
      </c>
      <c r="DQ541" s="81"/>
    </row>
    <row r="542" spans="1:121" x14ac:dyDescent="0.2">
      <c r="A542" s="90">
        <v>533</v>
      </c>
      <c r="B542" s="87"/>
      <c r="C542" s="87"/>
      <c r="D542" s="87"/>
      <c r="E542" s="87"/>
      <c r="F542" s="87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130"/>
      <c r="S542" s="130"/>
      <c r="T542" s="129"/>
      <c r="U542" s="129"/>
      <c r="V542" s="129"/>
      <c r="W542" s="129"/>
      <c r="X542" s="129"/>
      <c r="Y542" s="129"/>
      <c r="AY542" s="75" t="str">
        <f t="shared" si="45"/>
        <v/>
      </c>
      <c r="AZ542" s="75" t="str">
        <f t="shared" si="46"/>
        <v/>
      </c>
      <c r="BA542" s="75" t="str">
        <f t="shared" si="47"/>
        <v/>
      </c>
      <c r="BB542" s="75" t="str">
        <f t="shared" si="48"/>
        <v/>
      </c>
      <c r="BC542" s="75" t="str">
        <f t="shared" si="49"/>
        <v/>
      </c>
      <c r="DQ542" s="81"/>
    </row>
    <row r="543" spans="1:121" x14ac:dyDescent="0.2">
      <c r="A543" s="90">
        <v>534</v>
      </c>
      <c r="B543" s="87"/>
      <c r="C543" s="87"/>
      <c r="D543" s="87"/>
      <c r="E543" s="87"/>
      <c r="F543" s="87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130"/>
      <c r="S543" s="130"/>
      <c r="T543" s="129"/>
      <c r="U543" s="129"/>
      <c r="V543" s="129"/>
      <c r="W543" s="129"/>
      <c r="X543" s="129"/>
      <c r="Y543" s="129"/>
      <c r="AY543" s="75" t="str">
        <f t="shared" si="45"/>
        <v/>
      </c>
      <c r="AZ543" s="75" t="str">
        <f t="shared" si="46"/>
        <v/>
      </c>
      <c r="BA543" s="75" t="str">
        <f t="shared" si="47"/>
        <v/>
      </c>
      <c r="BB543" s="75" t="str">
        <f t="shared" si="48"/>
        <v/>
      </c>
      <c r="BC543" s="75" t="str">
        <f t="shared" si="49"/>
        <v/>
      </c>
      <c r="DQ543" s="81"/>
    </row>
    <row r="544" spans="1:121" x14ac:dyDescent="0.2">
      <c r="A544" s="90">
        <v>535</v>
      </c>
      <c r="B544" s="87"/>
      <c r="C544" s="87"/>
      <c r="D544" s="87"/>
      <c r="E544" s="87"/>
      <c r="F544" s="87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130"/>
      <c r="S544" s="130"/>
      <c r="T544" s="129"/>
      <c r="U544" s="129"/>
      <c r="V544" s="129"/>
      <c r="W544" s="129"/>
      <c r="X544" s="129"/>
      <c r="Y544" s="129"/>
      <c r="AY544" s="75" t="str">
        <f t="shared" si="45"/>
        <v/>
      </c>
      <c r="AZ544" s="75" t="str">
        <f t="shared" si="46"/>
        <v/>
      </c>
      <c r="BA544" s="75" t="str">
        <f t="shared" si="47"/>
        <v/>
      </c>
      <c r="BB544" s="75" t="str">
        <f t="shared" si="48"/>
        <v/>
      </c>
      <c r="BC544" s="75" t="str">
        <f t="shared" si="49"/>
        <v/>
      </c>
      <c r="DQ544" s="81"/>
    </row>
    <row r="545" spans="1:121" x14ac:dyDescent="0.2">
      <c r="A545" s="90">
        <v>536</v>
      </c>
      <c r="B545" s="87"/>
      <c r="C545" s="87"/>
      <c r="D545" s="87"/>
      <c r="E545" s="87"/>
      <c r="F545" s="87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130"/>
      <c r="S545" s="130"/>
      <c r="T545" s="129"/>
      <c r="U545" s="129"/>
      <c r="V545" s="129"/>
      <c r="W545" s="129"/>
      <c r="X545" s="129"/>
      <c r="Y545" s="129"/>
      <c r="AY545" s="75" t="str">
        <f t="shared" si="45"/>
        <v/>
      </c>
      <c r="AZ545" s="75" t="str">
        <f t="shared" si="46"/>
        <v/>
      </c>
      <c r="BA545" s="75" t="str">
        <f t="shared" si="47"/>
        <v/>
      </c>
      <c r="BB545" s="75" t="str">
        <f t="shared" si="48"/>
        <v/>
      </c>
      <c r="BC545" s="75" t="str">
        <f t="shared" si="49"/>
        <v/>
      </c>
      <c r="DQ545" s="81"/>
    </row>
    <row r="546" spans="1:121" x14ac:dyDescent="0.2">
      <c r="A546" s="90">
        <v>537</v>
      </c>
      <c r="B546" s="87"/>
      <c r="C546" s="87"/>
      <c r="D546" s="87"/>
      <c r="E546" s="87"/>
      <c r="F546" s="87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130"/>
      <c r="S546" s="130"/>
      <c r="T546" s="129"/>
      <c r="U546" s="129"/>
      <c r="V546" s="129"/>
      <c r="W546" s="129"/>
      <c r="X546" s="129"/>
      <c r="Y546" s="129"/>
      <c r="AY546" s="75" t="str">
        <f t="shared" si="45"/>
        <v/>
      </c>
      <c r="AZ546" s="75" t="str">
        <f t="shared" si="46"/>
        <v/>
      </c>
      <c r="BA546" s="75" t="str">
        <f t="shared" si="47"/>
        <v/>
      </c>
      <c r="BB546" s="75" t="str">
        <f t="shared" si="48"/>
        <v/>
      </c>
      <c r="BC546" s="75" t="str">
        <f t="shared" si="49"/>
        <v/>
      </c>
      <c r="DQ546" s="81"/>
    </row>
    <row r="547" spans="1:121" x14ac:dyDescent="0.2">
      <c r="A547" s="90">
        <v>538</v>
      </c>
      <c r="B547" s="87"/>
      <c r="C547" s="87"/>
      <c r="D547" s="87"/>
      <c r="E547" s="87"/>
      <c r="F547" s="87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130"/>
      <c r="S547" s="130"/>
      <c r="T547" s="129"/>
      <c r="U547" s="129"/>
      <c r="V547" s="129"/>
      <c r="W547" s="129"/>
      <c r="X547" s="129"/>
      <c r="Y547" s="129"/>
      <c r="AY547" s="75" t="str">
        <f t="shared" si="45"/>
        <v/>
      </c>
      <c r="AZ547" s="75" t="str">
        <f t="shared" si="46"/>
        <v/>
      </c>
      <c r="BA547" s="75" t="str">
        <f t="shared" si="47"/>
        <v/>
      </c>
      <c r="BB547" s="75" t="str">
        <f t="shared" si="48"/>
        <v/>
      </c>
      <c r="BC547" s="75" t="str">
        <f t="shared" si="49"/>
        <v/>
      </c>
      <c r="DQ547" s="81"/>
    </row>
    <row r="548" spans="1:121" x14ac:dyDescent="0.2">
      <c r="A548" s="90">
        <v>539</v>
      </c>
      <c r="B548" s="87"/>
      <c r="C548" s="87"/>
      <c r="D548" s="87"/>
      <c r="E548" s="87"/>
      <c r="F548" s="87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130"/>
      <c r="S548" s="130"/>
      <c r="T548" s="129"/>
      <c r="U548" s="129"/>
      <c r="V548" s="129"/>
      <c r="W548" s="129"/>
      <c r="X548" s="129"/>
      <c r="Y548" s="129"/>
      <c r="AY548" s="75" t="str">
        <f t="shared" si="45"/>
        <v/>
      </c>
      <c r="AZ548" s="75" t="str">
        <f t="shared" si="46"/>
        <v/>
      </c>
      <c r="BA548" s="75" t="str">
        <f t="shared" si="47"/>
        <v/>
      </c>
      <c r="BB548" s="75" t="str">
        <f t="shared" si="48"/>
        <v/>
      </c>
      <c r="BC548" s="75" t="str">
        <f t="shared" si="49"/>
        <v/>
      </c>
      <c r="DQ548" s="81"/>
    </row>
    <row r="549" spans="1:121" x14ac:dyDescent="0.2">
      <c r="A549" s="90">
        <v>540</v>
      </c>
      <c r="B549" s="87"/>
      <c r="C549" s="87"/>
      <c r="D549" s="87"/>
      <c r="E549" s="87"/>
      <c r="F549" s="87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130"/>
      <c r="S549" s="130"/>
      <c r="T549" s="129"/>
      <c r="U549" s="129"/>
      <c r="V549" s="129"/>
      <c r="W549" s="129"/>
      <c r="X549" s="129"/>
      <c r="Y549" s="129"/>
      <c r="AY549" s="75" t="str">
        <f t="shared" si="45"/>
        <v/>
      </c>
      <c r="AZ549" s="75" t="str">
        <f t="shared" si="46"/>
        <v/>
      </c>
      <c r="BA549" s="75" t="str">
        <f t="shared" si="47"/>
        <v/>
      </c>
      <c r="BB549" s="75" t="str">
        <f t="shared" si="48"/>
        <v/>
      </c>
      <c r="BC549" s="75" t="str">
        <f t="shared" si="49"/>
        <v/>
      </c>
      <c r="DQ549" s="81"/>
    </row>
    <row r="550" spans="1:121" x14ac:dyDescent="0.2">
      <c r="A550" s="90">
        <v>541</v>
      </c>
      <c r="B550" s="87"/>
      <c r="C550" s="87"/>
      <c r="D550" s="87"/>
      <c r="E550" s="87"/>
      <c r="F550" s="87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130"/>
      <c r="S550" s="130"/>
      <c r="T550" s="129"/>
      <c r="U550" s="129"/>
      <c r="V550" s="129"/>
      <c r="W550" s="129"/>
      <c r="X550" s="129"/>
      <c r="Y550" s="129"/>
      <c r="AY550" s="75" t="str">
        <f t="shared" si="45"/>
        <v/>
      </c>
      <c r="AZ550" s="75" t="str">
        <f t="shared" si="46"/>
        <v/>
      </c>
      <c r="BA550" s="75" t="str">
        <f t="shared" si="47"/>
        <v/>
      </c>
      <c r="BB550" s="75" t="str">
        <f t="shared" si="48"/>
        <v/>
      </c>
      <c r="BC550" s="75" t="str">
        <f t="shared" si="49"/>
        <v/>
      </c>
      <c r="DQ550" s="81"/>
    </row>
    <row r="551" spans="1:121" x14ac:dyDescent="0.2">
      <c r="A551" s="90">
        <v>542</v>
      </c>
      <c r="B551" s="87"/>
      <c r="C551" s="87"/>
      <c r="D551" s="87"/>
      <c r="E551" s="87"/>
      <c r="F551" s="87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130"/>
      <c r="S551" s="130"/>
      <c r="T551" s="129"/>
      <c r="U551" s="129"/>
      <c r="V551" s="129"/>
      <c r="W551" s="129"/>
      <c r="X551" s="129"/>
      <c r="Y551" s="129"/>
      <c r="AY551" s="75" t="str">
        <f t="shared" si="45"/>
        <v/>
      </c>
      <c r="AZ551" s="75" t="str">
        <f t="shared" si="46"/>
        <v/>
      </c>
      <c r="BA551" s="75" t="str">
        <f t="shared" si="47"/>
        <v/>
      </c>
      <c r="BB551" s="75" t="str">
        <f t="shared" si="48"/>
        <v/>
      </c>
      <c r="BC551" s="75" t="str">
        <f t="shared" si="49"/>
        <v/>
      </c>
      <c r="DQ551" s="81"/>
    </row>
    <row r="552" spans="1:121" x14ac:dyDescent="0.2">
      <c r="A552" s="90">
        <v>543</v>
      </c>
      <c r="B552" s="87"/>
      <c r="C552" s="87"/>
      <c r="D552" s="87"/>
      <c r="E552" s="87"/>
      <c r="F552" s="87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130"/>
      <c r="S552" s="130"/>
      <c r="T552" s="129"/>
      <c r="U552" s="129"/>
      <c r="V552" s="129"/>
      <c r="W552" s="129"/>
      <c r="X552" s="129"/>
      <c r="Y552" s="129"/>
      <c r="AY552" s="75" t="str">
        <f t="shared" si="45"/>
        <v/>
      </c>
      <c r="AZ552" s="75" t="str">
        <f t="shared" si="46"/>
        <v/>
      </c>
      <c r="BA552" s="75" t="str">
        <f t="shared" si="47"/>
        <v/>
      </c>
      <c r="BB552" s="75" t="str">
        <f t="shared" si="48"/>
        <v/>
      </c>
      <c r="BC552" s="75" t="str">
        <f t="shared" si="49"/>
        <v/>
      </c>
      <c r="DQ552" s="81"/>
    </row>
    <row r="553" spans="1:121" x14ac:dyDescent="0.2">
      <c r="A553" s="90">
        <v>544</v>
      </c>
      <c r="B553" s="87"/>
      <c r="C553" s="87"/>
      <c r="D553" s="87"/>
      <c r="E553" s="87"/>
      <c r="F553" s="87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130"/>
      <c r="S553" s="130"/>
      <c r="T553" s="129"/>
      <c r="U553" s="129"/>
      <c r="V553" s="129"/>
      <c r="W553" s="129"/>
      <c r="X553" s="129"/>
      <c r="Y553" s="129"/>
      <c r="AY553" s="75" t="str">
        <f t="shared" si="45"/>
        <v/>
      </c>
      <c r="AZ553" s="75" t="str">
        <f t="shared" si="46"/>
        <v/>
      </c>
      <c r="BA553" s="75" t="str">
        <f t="shared" si="47"/>
        <v/>
      </c>
      <c r="BB553" s="75" t="str">
        <f t="shared" si="48"/>
        <v/>
      </c>
      <c r="BC553" s="75" t="str">
        <f t="shared" si="49"/>
        <v/>
      </c>
      <c r="DQ553" s="81"/>
    </row>
    <row r="554" spans="1:121" x14ac:dyDescent="0.2">
      <c r="A554" s="90">
        <v>545</v>
      </c>
      <c r="B554" s="87"/>
      <c r="C554" s="87"/>
      <c r="D554" s="87"/>
      <c r="E554" s="87"/>
      <c r="F554" s="87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130"/>
      <c r="S554" s="130"/>
      <c r="T554" s="129"/>
      <c r="U554" s="129"/>
      <c r="V554" s="129"/>
      <c r="W554" s="129"/>
      <c r="X554" s="129"/>
      <c r="Y554" s="129"/>
      <c r="AY554" s="75" t="str">
        <f t="shared" si="45"/>
        <v/>
      </c>
      <c r="AZ554" s="75" t="str">
        <f t="shared" si="46"/>
        <v/>
      </c>
      <c r="BA554" s="75" t="str">
        <f t="shared" si="47"/>
        <v/>
      </c>
      <c r="BB554" s="75" t="str">
        <f t="shared" si="48"/>
        <v/>
      </c>
      <c r="BC554" s="75" t="str">
        <f t="shared" si="49"/>
        <v/>
      </c>
      <c r="DQ554" s="81"/>
    </row>
    <row r="555" spans="1:121" x14ac:dyDescent="0.2">
      <c r="A555" s="90">
        <v>546</v>
      </c>
      <c r="B555" s="87"/>
      <c r="C555" s="87"/>
      <c r="D555" s="87"/>
      <c r="E555" s="87"/>
      <c r="F555" s="87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130"/>
      <c r="S555" s="130"/>
      <c r="T555" s="129"/>
      <c r="U555" s="129"/>
      <c r="V555" s="129"/>
      <c r="W555" s="129"/>
      <c r="X555" s="129"/>
      <c r="Y555" s="129"/>
      <c r="AY555" s="75" t="str">
        <f t="shared" si="45"/>
        <v/>
      </c>
      <c r="AZ555" s="75" t="str">
        <f t="shared" si="46"/>
        <v/>
      </c>
      <c r="BA555" s="75" t="str">
        <f t="shared" si="47"/>
        <v/>
      </c>
      <c r="BB555" s="75" t="str">
        <f t="shared" si="48"/>
        <v/>
      </c>
      <c r="BC555" s="75" t="str">
        <f t="shared" si="49"/>
        <v/>
      </c>
      <c r="DQ555" s="81"/>
    </row>
    <row r="556" spans="1:121" x14ac:dyDescent="0.2">
      <c r="A556" s="90">
        <v>547</v>
      </c>
      <c r="B556" s="87"/>
      <c r="C556" s="87"/>
      <c r="D556" s="87"/>
      <c r="E556" s="87"/>
      <c r="F556" s="87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130"/>
      <c r="S556" s="130"/>
      <c r="T556" s="129"/>
      <c r="U556" s="129"/>
      <c r="V556" s="129"/>
      <c r="W556" s="129"/>
      <c r="X556" s="129"/>
      <c r="Y556" s="129"/>
      <c r="AY556" s="75" t="str">
        <f t="shared" si="45"/>
        <v/>
      </c>
      <c r="AZ556" s="75" t="str">
        <f t="shared" si="46"/>
        <v/>
      </c>
      <c r="BA556" s="75" t="str">
        <f t="shared" si="47"/>
        <v/>
      </c>
      <c r="BB556" s="75" t="str">
        <f t="shared" si="48"/>
        <v/>
      </c>
      <c r="BC556" s="75" t="str">
        <f t="shared" si="49"/>
        <v/>
      </c>
      <c r="DQ556" s="81"/>
    </row>
    <row r="557" spans="1:121" x14ac:dyDescent="0.2">
      <c r="A557" s="90">
        <v>548</v>
      </c>
      <c r="B557" s="87"/>
      <c r="C557" s="87"/>
      <c r="D557" s="87"/>
      <c r="E557" s="87"/>
      <c r="F557" s="87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130"/>
      <c r="S557" s="130"/>
      <c r="T557" s="129"/>
      <c r="U557" s="129"/>
      <c r="V557" s="129"/>
      <c r="W557" s="129"/>
      <c r="X557" s="129"/>
      <c r="Y557" s="129"/>
      <c r="AY557" s="75" t="str">
        <f t="shared" si="45"/>
        <v/>
      </c>
      <c r="AZ557" s="75" t="str">
        <f t="shared" si="46"/>
        <v/>
      </c>
      <c r="BA557" s="75" t="str">
        <f t="shared" si="47"/>
        <v/>
      </c>
      <c r="BB557" s="75" t="str">
        <f t="shared" si="48"/>
        <v/>
      </c>
      <c r="BC557" s="75" t="str">
        <f t="shared" si="49"/>
        <v/>
      </c>
      <c r="DQ557" s="81"/>
    </row>
    <row r="558" spans="1:121" x14ac:dyDescent="0.2">
      <c r="A558" s="90">
        <v>549</v>
      </c>
      <c r="B558" s="87"/>
      <c r="C558" s="87"/>
      <c r="D558" s="87"/>
      <c r="E558" s="87"/>
      <c r="F558" s="87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130"/>
      <c r="S558" s="130"/>
      <c r="T558" s="129"/>
      <c r="U558" s="129"/>
      <c r="V558" s="129"/>
      <c r="W558" s="129"/>
      <c r="X558" s="129"/>
      <c r="Y558" s="129"/>
      <c r="AY558" s="75" t="str">
        <f t="shared" si="45"/>
        <v/>
      </c>
      <c r="AZ558" s="75" t="str">
        <f t="shared" si="46"/>
        <v/>
      </c>
      <c r="BA558" s="75" t="str">
        <f t="shared" si="47"/>
        <v/>
      </c>
      <c r="BB558" s="75" t="str">
        <f t="shared" si="48"/>
        <v/>
      </c>
      <c r="BC558" s="75" t="str">
        <f t="shared" si="49"/>
        <v/>
      </c>
      <c r="DQ558" s="81"/>
    </row>
    <row r="559" spans="1:121" x14ac:dyDescent="0.2">
      <c r="A559" s="90">
        <v>550</v>
      </c>
      <c r="B559" s="87"/>
      <c r="C559" s="87"/>
      <c r="D559" s="87"/>
      <c r="E559" s="87"/>
      <c r="F559" s="87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130"/>
      <c r="S559" s="130"/>
      <c r="T559" s="129"/>
      <c r="U559" s="129"/>
      <c r="V559" s="129"/>
      <c r="W559" s="129"/>
      <c r="X559" s="129"/>
      <c r="Y559" s="129"/>
      <c r="AY559" s="75" t="str">
        <f t="shared" si="45"/>
        <v/>
      </c>
      <c r="AZ559" s="75" t="str">
        <f t="shared" si="46"/>
        <v/>
      </c>
      <c r="BA559" s="75" t="str">
        <f t="shared" si="47"/>
        <v/>
      </c>
      <c r="BB559" s="75" t="str">
        <f t="shared" si="48"/>
        <v/>
      </c>
      <c r="BC559" s="75" t="str">
        <f t="shared" si="49"/>
        <v/>
      </c>
      <c r="DQ559" s="81"/>
    </row>
    <row r="560" spans="1:121" x14ac:dyDescent="0.2">
      <c r="A560" s="90">
        <v>551</v>
      </c>
      <c r="B560" s="87"/>
      <c r="C560" s="87"/>
      <c r="D560" s="87"/>
      <c r="E560" s="87"/>
      <c r="F560" s="87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130"/>
      <c r="S560" s="130"/>
      <c r="T560" s="129"/>
      <c r="U560" s="129"/>
      <c r="V560" s="129"/>
      <c r="W560" s="129"/>
      <c r="X560" s="129"/>
      <c r="Y560" s="129"/>
      <c r="AY560" s="75" t="str">
        <f t="shared" si="45"/>
        <v/>
      </c>
      <c r="AZ560" s="75" t="str">
        <f t="shared" si="46"/>
        <v/>
      </c>
      <c r="BA560" s="75" t="str">
        <f t="shared" si="47"/>
        <v/>
      </c>
      <c r="BB560" s="75" t="str">
        <f t="shared" si="48"/>
        <v/>
      </c>
      <c r="BC560" s="75" t="str">
        <f t="shared" si="49"/>
        <v/>
      </c>
      <c r="DQ560" s="81"/>
    </row>
    <row r="561" spans="1:121" x14ac:dyDescent="0.2">
      <c r="A561" s="90">
        <v>552</v>
      </c>
      <c r="B561" s="87"/>
      <c r="C561" s="87"/>
      <c r="D561" s="87"/>
      <c r="E561" s="87"/>
      <c r="F561" s="87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130"/>
      <c r="S561" s="130"/>
      <c r="T561" s="129"/>
      <c r="U561" s="129"/>
      <c r="V561" s="129"/>
      <c r="W561" s="129"/>
      <c r="X561" s="129"/>
      <c r="Y561" s="129"/>
      <c r="AY561" s="75" t="str">
        <f t="shared" si="45"/>
        <v/>
      </c>
      <c r="AZ561" s="75" t="str">
        <f t="shared" si="46"/>
        <v/>
      </c>
      <c r="BA561" s="75" t="str">
        <f t="shared" si="47"/>
        <v/>
      </c>
      <c r="BB561" s="75" t="str">
        <f t="shared" si="48"/>
        <v/>
      </c>
      <c r="BC561" s="75" t="str">
        <f t="shared" si="49"/>
        <v/>
      </c>
      <c r="DQ561" s="81"/>
    </row>
    <row r="562" spans="1:121" x14ac:dyDescent="0.2">
      <c r="A562" s="90">
        <v>553</v>
      </c>
      <c r="B562" s="87"/>
      <c r="C562" s="87"/>
      <c r="D562" s="87"/>
      <c r="E562" s="87"/>
      <c r="F562" s="87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130"/>
      <c r="S562" s="130"/>
      <c r="T562" s="129"/>
      <c r="U562" s="129"/>
      <c r="V562" s="129"/>
      <c r="W562" s="129"/>
      <c r="X562" s="129"/>
      <c r="Y562" s="129"/>
      <c r="AY562" s="75" t="str">
        <f t="shared" si="45"/>
        <v/>
      </c>
      <c r="AZ562" s="75" t="str">
        <f t="shared" si="46"/>
        <v/>
      </c>
      <c r="BA562" s="75" t="str">
        <f t="shared" si="47"/>
        <v/>
      </c>
      <c r="BB562" s="75" t="str">
        <f t="shared" si="48"/>
        <v/>
      </c>
      <c r="BC562" s="75" t="str">
        <f t="shared" si="49"/>
        <v/>
      </c>
      <c r="DQ562" s="81"/>
    </row>
    <row r="563" spans="1:121" x14ac:dyDescent="0.2">
      <c r="A563" s="90">
        <v>554</v>
      </c>
      <c r="B563" s="87"/>
      <c r="C563" s="87"/>
      <c r="D563" s="87"/>
      <c r="E563" s="87"/>
      <c r="F563" s="87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130"/>
      <c r="S563" s="130"/>
      <c r="T563" s="129"/>
      <c r="U563" s="129"/>
      <c r="V563" s="129"/>
      <c r="W563" s="129"/>
      <c r="X563" s="129"/>
      <c r="Y563" s="129"/>
      <c r="AY563" s="75" t="str">
        <f t="shared" si="45"/>
        <v/>
      </c>
      <c r="AZ563" s="75" t="str">
        <f t="shared" si="46"/>
        <v/>
      </c>
      <c r="BA563" s="75" t="str">
        <f t="shared" si="47"/>
        <v/>
      </c>
      <c r="BB563" s="75" t="str">
        <f t="shared" si="48"/>
        <v/>
      </c>
      <c r="BC563" s="75" t="str">
        <f t="shared" si="49"/>
        <v/>
      </c>
      <c r="DQ563" s="81"/>
    </row>
    <row r="564" spans="1:121" x14ac:dyDescent="0.2">
      <c r="A564" s="90">
        <v>555</v>
      </c>
      <c r="B564" s="87"/>
      <c r="C564" s="87"/>
      <c r="D564" s="87"/>
      <c r="E564" s="87"/>
      <c r="F564" s="87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130"/>
      <c r="S564" s="130"/>
      <c r="T564" s="129"/>
      <c r="U564" s="129"/>
      <c r="V564" s="129"/>
      <c r="W564" s="129"/>
      <c r="X564" s="129"/>
      <c r="Y564" s="129"/>
      <c r="AY564" s="75" t="str">
        <f t="shared" si="45"/>
        <v/>
      </c>
      <c r="AZ564" s="75" t="str">
        <f t="shared" si="46"/>
        <v/>
      </c>
      <c r="BA564" s="75" t="str">
        <f t="shared" si="47"/>
        <v/>
      </c>
      <c r="BB564" s="75" t="str">
        <f t="shared" si="48"/>
        <v/>
      </c>
      <c r="BC564" s="75" t="str">
        <f t="shared" si="49"/>
        <v/>
      </c>
      <c r="DQ564" s="81"/>
    </row>
    <row r="565" spans="1:121" x14ac:dyDescent="0.2">
      <c r="A565" s="90">
        <v>556</v>
      </c>
      <c r="B565" s="87"/>
      <c r="C565" s="87"/>
      <c r="D565" s="87"/>
      <c r="E565" s="87"/>
      <c r="F565" s="87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130"/>
      <c r="S565" s="130"/>
      <c r="T565" s="129"/>
      <c r="U565" s="129"/>
      <c r="V565" s="129"/>
      <c r="W565" s="129"/>
      <c r="X565" s="129"/>
      <c r="Y565" s="129"/>
      <c r="AY565" s="75" t="str">
        <f t="shared" si="45"/>
        <v/>
      </c>
      <c r="AZ565" s="75" t="str">
        <f t="shared" si="46"/>
        <v/>
      </c>
      <c r="BA565" s="75" t="str">
        <f t="shared" si="47"/>
        <v/>
      </c>
      <c r="BB565" s="75" t="str">
        <f t="shared" si="48"/>
        <v/>
      </c>
      <c r="BC565" s="75" t="str">
        <f t="shared" si="49"/>
        <v/>
      </c>
      <c r="DQ565" s="81"/>
    </row>
    <row r="566" spans="1:121" x14ac:dyDescent="0.2">
      <c r="A566" s="90">
        <v>557</v>
      </c>
      <c r="B566" s="87"/>
      <c r="C566" s="87"/>
      <c r="D566" s="87"/>
      <c r="E566" s="87"/>
      <c r="F566" s="87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130"/>
      <c r="S566" s="130"/>
      <c r="T566" s="129"/>
      <c r="U566" s="129"/>
      <c r="V566" s="129"/>
      <c r="W566" s="129"/>
      <c r="X566" s="129"/>
      <c r="Y566" s="129"/>
      <c r="AY566" s="75" t="str">
        <f t="shared" si="45"/>
        <v/>
      </c>
      <c r="AZ566" s="75" t="str">
        <f t="shared" si="46"/>
        <v/>
      </c>
      <c r="BA566" s="75" t="str">
        <f t="shared" si="47"/>
        <v/>
      </c>
      <c r="BB566" s="75" t="str">
        <f t="shared" si="48"/>
        <v/>
      </c>
      <c r="BC566" s="75" t="str">
        <f t="shared" si="49"/>
        <v/>
      </c>
      <c r="DQ566" s="81"/>
    </row>
    <row r="567" spans="1:121" x14ac:dyDescent="0.2">
      <c r="A567" s="90">
        <v>558</v>
      </c>
      <c r="B567" s="87"/>
      <c r="C567" s="87"/>
      <c r="D567" s="87"/>
      <c r="E567" s="87"/>
      <c r="F567" s="87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130"/>
      <c r="S567" s="130"/>
      <c r="T567" s="129"/>
      <c r="U567" s="129"/>
      <c r="V567" s="129"/>
      <c r="W567" s="129"/>
      <c r="X567" s="129"/>
      <c r="Y567" s="129"/>
      <c r="AY567" s="75" t="str">
        <f t="shared" si="45"/>
        <v/>
      </c>
      <c r="AZ567" s="75" t="str">
        <f t="shared" si="46"/>
        <v/>
      </c>
      <c r="BA567" s="75" t="str">
        <f t="shared" si="47"/>
        <v/>
      </c>
      <c r="BB567" s="75" t="str">
        <f t="shared" si="48"/>
        <v/>
      </c>
      <c r="BC567" s="75" t="str">
        <f t="shared" si="49"/>
        <v/>
      </c>
      <c r="DQ567" s="81"/>
    </row>
    <row r="568" spans="1:121" x14ac:dyDescent="0.2">
      <c r="A568" s="90">
        <v>559</v>
      </c>
      <c r="B568" s="87"/>
      <c r="C568" s="87"/>
      <c r="D568" s="87"/>
      <c r="E568" s="87"/>
      <c r="F568" s="87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130"/>
      <c r="S568" s="130"/>
      <c r="T568" s="129"/>
      <c r="U568" s="129"/>
      <c r="V568" s="129"/>
      <c r="W568" s="129"/>
      <c r="X568" s="129"/>
      <c r="Y568" s="129"/>
      <c r="AY568" s="75" t="str">
        <f t="shared" si="45"/>
        <v/>
      </c>
      <c r="AZ568" s="75" t="str">
        <f t="shared" si="46"/>
        <v/>
      </c>
      <c r="BA568" s="75" t="str">
        <f t="shared" si="47"/>
        <v/>
      </c>
      <c r="BB568" s="75" t="str">
        <f t="shared" si="48"/>
        <v/>
      </c>
      <c r="BC568" s="75" t="str">
        <f t="shared" si="49"/>
        <v/>
      </c>
      <c r="DQ568" s="81"/>
    </row>
    <row r="569" spans="1:121" x14ac:dyDescent="0.2">
      <c r="A569" s="90">
        <v>560</v>
      </c>
      <c r="B569" s="87"/>
      <c r="C569" s="87"/>
      <c r="D569" s="87"/>
      <c r="E569" s="87"/>
      <c r="F569" s="87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130"/>
      <c r="S569" s="130"/>
      <c r="T569" s="129"/>
      <c r="U569" s="129"/>
      <c r="V569" s="129"/>
      <c r="W569" s="129"/>
      <c r="X569" s="129"/>
      <c r="Y569" s="129"/>
      <c r="AY569" s="75" t="str">
        <f t="shared" si="45"/>
        <v/>
      </c>
      <c r="AZ569" s="75" t="str">
        <f t="shared" si="46"/>
        <v/>
      </c>
      <c r="BA569" s="75" t="str">
        <f t="shared" si="47"/>
        <v/>
      </c>
      <c r="BB569" s="75" t="str">
        <f t="shared" si="48"/>
        <v/>
      </c>
      <c r="BC569" s="75" t="str">
        <f t="shared" si="49"/>
        <v/>
      </c>
      <c r="DQ569" s="81"/>
    </row>
    <row r="570" spans="1:121" x14ac:dyDescent="0.2">
      <c r="A570" s="90">
        <v>561</v>
      </c>
      <c r="B570" s="87"/>
      <c r="C570" s="87"/>
      <c r="D570" s="87"/>
      <c r="E570" s="87"/>
      <c r="F570" s="87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130"/>
      <c r="S570" s="130"/>
      <c r="T570" s="129"/>
      <c r="U570" s="129"/>
      <c r="V570" s="129"/>
      <c r="W570" s="129"/>
      <c r="X570" s="129"/>
      <c r="Y570" s="129"/>
      <c r="AY570" s="75" t="str">
        <f t="shared" si="45"/>
        <v/>
      </c>
      <c r="AZ570" s="75" t="str">
        <f t="shared" si="46"/>
        <v/>
      </c>
      <c r="BA570" s="75" t="str">
        <f t="shared" si="47"/>
        <v/>
      </c>
      <c r="BB570" s="75" t="str">
        <f t="shared" si="48"/>
        <v/>
      </c>
      <c r="BC570" s="75" t="str">
        <f t="shared" si="49"/>
        <v/>
      </c>
      <c r="DQ570" s="81"/>
    </row>
    <row r="571" spans="1:121" x14ac:dyDescent="0.2">
      <c r="A571" s="90">
        <v>562</v>
      </c>
      <c r="B571" s="87"/>
      <c r="C571" s="87"/>
      <c r="D571" s="87"/>
      <c r="E571" s="87"/>
      <c r="F571" s="87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130"/>
      <c r="S571" s="130"/>
      <c r="T571" s="129"/>
      <c r="U571" s="129"/>
      <c r="V571" s="129"/>
      <c r="W571" s="129"/>
      <c r="X571" s="129"/>
      <c r="Y571" s="129"/>
      <c r="AY571" s="75" t="str">
        <f t="shared" si="45"/>
        <v/>
      </c>
      <c r="AZ571" s="75" t="str">
        <f t="shared" si="46"/>
        <v/>
      </c>
      <c r="BA571" s="75" t="str">
        <f t="shared" si="47"/>
        <v/>
      </c>
      <c r="BB571" s="75" t="str">
        <f t="shared" si="48"/>
        <v/>
      </c>
      <c r="BC571" s="75" t="str">
        <f t="shared" si="49"/>
        <v/>
      </c>
      <c r="DQ571" s="81"/>
    </row>
    <row r="572" spans="1:121" x14ac:dyDescent="0.2">
      <c r="A572" s="90">
        <v>563</v>
      </c>
      <c r="B572" s="87"/>
      <c r="C572" s="87"/>
      <c r="D572" s="87"/>
      <c r="E572" s="87"/>
      <c r="F572" s="87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130"/>
      <c r="S572" s="130"/>
      <c r="T572" s="129"/>
      <c r="U572" s="129"/>
      <c r="V572" s="129"/>
      <c r="W572" s="129"/>
      <c r="X572" s="129"/>
      <c r="Y572" s="129"/>
      <c r="AY572" s="75" t="str">
        <f t="shared" si="45"/>
        <v/>
      </c>
      <c r="AZ572" s="75" t="str">
        <f t="shared" si="46"/>
        <v/>
      </c>
      <c r="BA572" s="75" t="str">
        <f t="shared" si="47"/>
        <v/>
      </c>
      <c r="BB572" s="75" t="str">
        <f t="shared" si="48"/>
        <v/>
      </c>
      <c r="BC572" s="75" t="str">
        <f t="shared" si="49"/>
        <v/>
      </c>
      <c r="DQ572" s="81"/>
    </row>
    <row r="573" spans="1:121" x14ac:dyDescent="0.2">
      <c r="A573" s="90">
        <v>564</v>
      </c>
      <c r="B573" s="87"/>
      <c r="C573" s="87"/>
      <c r="D573" s="87"/>
      <c r="E573" s="87"/>
      <c r="F573" s="87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130"/>
      <c r="S573" s="130"/>
      <c r="T573" s="129"/>
      <c r="U573" s="129"/>
      <c r="V573" s="129"/>
      <c r="W573" s="129"/>
      <c r="X573" s="129"/>
      <c r="Y573" s="129"/>
      <c r="AY573" s="75" t="str">
        <f t="shared" si="45"/>
        <v/>
      </c>
      <c r="AZ573" s="75" t="str">
        <f t="shared" si="46"/>
        <v/>
      </c>
      <c r="BA573" s="75" t="str">
        <f t="shared" si="47"/>
        <v/>
      </c>
      <c r="BB573" s="75" t="str">
        <f t="shared" si="48"/>
        <v/>
      </c>
      <c r="BC573" s="75" t="str">
        <f t="shared" si="49"/>
        <v/>
      </c>
      <c r="DQ573" s="81"/>
    </row>
    <row r="574" spans="1:121" x14ac:dyDescent="0.2">
      <c r="A574" s="90">
        <v>565</v>
      </c>
      <c r="B574" s="87"/>
      <c r="C574" s="87"/>
      <c r="D574" s="87"/>
      <c r="E574" s="87"/>
      <c r="F574" s="87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130"/>
      <c r="S574" s="130"/>
      <c r="T574" s="129"/>
      <c r="U574" s="129"/>
      <c r="V574" s="129"/>
      <c r="W574" s="129"/>
      <c r="X574" s="129"/>
      <c r="Y574" s="129"/>
      <c r="AY574" s="75" t="str">
        <f t="shared" si="45"/>
        <v/>
      </c>
      <c r="AZ574" s="75" t="str">
        <f t="shared" si="46"/>
        <v/>
      </c>
      <c r="BA574" s="75" t="str">
        <f t="shared" si="47"/>
        <v/>
      </c>
      <c r="BB574" s="75" t="str">
        <f t="shared" si="48"/>
        <v/>
      </c>
      <c r="BC574" s="75" t="str">
        <f t="shared" si="49"/>
        <v/>
      </c>
      <c r="DQ574" s="81"/>
    </row>
    <row r="575" spans="1:121" x14ac:dyDescent="0.2">
      <c r="A575" s="90">
        <v>566</v>
      </c>
      <c r="B575" s="87"/>
      <c r="C575" s="87"/>
      <c r="D575" s="87"/>
      <c r="E575" s="87"/>
      <c r="F575" s="87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130"/>
      <c r="S575" s="130"/>
      <c r="T575" s="129"/>
      <c r="U575" s="129"/>
      <c r="V575" s="129"/>
      <c r="W575" s="129"/>
      <c r="X575" s="129"/>
      <c r="Y575" s="129"/>
      <c r="AY575" s="75" t="str">
        <f t="shared" si="45"/>
        <v/>
      </c>
      <c r="AZ575" s="75" t="str">
        <f t="shared" si="46"/>
        <v/>
      </c>
      <c r="BA575" s="75" t="str">
        <f t="shared" si="47"/>
        <v/>
      </c>
      <c r="BB575" s="75" t="str">
        <f t="shared" si="48"/>
        <v/>
      </c>
      <c r="BC575" s="75" t="str">
        <f t="shared" si="49"/>
        <v/>
      </c>
      <c r="DQ575" s="81"/>
    </row>
    <row r="576" spans="1:121" x14ac:dyDescent="0.2">
      <c r="A576" s="90">
        <v>567</v>
      </c>
      <c r="B576" s="87"/>
      <c r="C576" s="87"/>
      <c r="D576" s="87"/>
      <c r="E576" s="87"/>
      <c r="F576" s="87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130"/>
      <c r="S576" s="130"/>
      <c r="T576" s="129"/>
      <c r="U576" s="129"/>
      <c r="V576" s="129"/>
      <c r="W576" s="129"/>
      <c r="X576" s="129"/>
      <c r="Y576" s="129"/>
      <c r="AY576" s="75" t="str">
        <f t="shared" si="45"/>
        <v/>
      </c>
      <c r="AZ576" s="75" t="str">
        <f t="shared" si="46"/>
        <v/>
      </c>
      <c r="BA576" s="75" t="str">
        <f t="shared" si="47"/>
        <v/>
      </c>
      <c r="BB576" s="75" t="str">
        <f t="shared" si="48"/>
        <v/>
      </c>
      <c r="BC576" s="75" t="str">
        <f t="shared" si="49"/>
        <v/>
      </c>
      <c r="DQ576" s="81"/>
    </row>
    <row r="577" spans="1:121" x14ac:dyDescent="0.2">
      <c r="A577" s="90">
        <v>568</v>
      </c>
      <c r="B577" s="87"/>
      <c r="C577" s="87"/>
      <c r="D577" s="87"/>
      <c r="E577" s="87"/>
      <c r="F577" s="87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130"/>
      <c r="S577" s="130"/>
      <c r="T577" s="129"/>
      <c r="U577" s="129"/>
      <c r="V577" s="129"/>
      <c r="W577" s="129"/>
      <c r="X577" s="129"/>
      <c r="Y577" s="129"/>
      <c r="AY577" s="75" t="str">
        <f t="shared" si="45"/>
        <v/>
      </c>
      <c r="AZ577" s="75" t="str">
        <f t="shared" si="46"/>
        <v/>
      </c>
      <c r="BA577" s="75" t="str">
        <f t="shared" si="47"/>
        <v/>
      </c>
      <c r="BB577" s="75" t="str">
        <f t="shared" si="48"/>
        <v/>
      </c>
      <c r="BC577" s="75" t="str">
        <f t="shared" si="49"/>
        <v/>
      </c>
      <c r="DQ577" s="81"/>
    </row>
    <row r="578" spans="1:121" x14ac:dyDescent="0.2">
      <c r="A578" s="90">
        <v>569</v>
      </c>
      <c r="B578" s="87"/>
      <c r="C578" s="87"/>
      <c r="D578" s="87"/>
      <c r="E578" s="87"/>
      <c r="F578" s="87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130"/>
      <c r="S578" s="130"/>
      <c r="T578" s="129"/>
      <c r="U578" s="129"/>
      <c r="V578" s="129"/>
      <c r="W578" s="129"/>
      <c r="X578" s="129"/>
      <c r="Y578" s="129"/>
      <c r="AY578" s="75" t="str">
        <f t="shared" si="45"/>
        <v/>
      </c>
      <c r="AZ578" s="75" t="str">
        <f t="shared" si="46"/>
        <v/>
      </c>
      <c r="BA578" s="75" t="str">
        <f t="shared" si="47"/>
        <v/>
      </c>
      <c r="BB578" s="75" t="str">
        <f t="shared" si="48"/>
        <v/>
      </c>
      <c r="BC578" s="75" t="str">
        <f t="shared" si="49"/>
        <v/>
      </c>
      <c r="DQ578" s="81"/>
    </row>
    <row r="579" spans="1:121" x14ac:dyDescent="0.2">
      <c r="A579" s="90">
        <v>570</v>
      </c>
      <c r="B579" s="87"/>
      <c r="C579" s="87"/>
      <c r="D579" s="87"/>
      <c r="E579" s="87"/>
      <c r="F579" s="87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130"/>
      <c r="S579" s="130"/>
      <c r="T579" s="129"/>
      <c r="U579" s="129"/>
      <c r="V579" s="129"/>
      <c r="W579" s="129"/>
      <c r="X579" s="129"/>
      <c r="Y579" s="129"/>
      <c r="AY579" s="75" t="str">
        <f t="shared" si="45"/>
        <v/>
      </c>
      <c r="AZ579" s="75" t="str">
        <f t="shared" si="46"/>
        <v/>
      </c>
      <c r="BA579" s="75" t="str">
        <f t="shared" si="47"/>
        <v/>
      </c>
      <c r="BB579" s="75" t="str">
        <f t="shared" si="48"/>
        <v/>
      </c>
      <c r="BC579" s="75" t="str">
        <f t="shared" si="49"/>
        <v/>
      </c>
      <c r="DQ579" s="81"/>
    </row>
    <row r="580" spans="1:121" x14ac:dyDescent="0.2">
      <c r="A580" s="90">
        <v>571</v>
      </c>
      <c r="B580" s="87"/>
      <c r="C580" s="87"/>
      <c r="D580" s="87"/>
      <c r="E580" s="87"/>
      <c r="F580" s="87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130"/>
      <c r="S580" s="130"/>
      <c r="T580" s="129"/>
      <c r="U580" s="129"/>
      <c r="V580" s="129"/>
      <c r="W580" s="129"/>
      <c r="X580" s="129"/>
      <c r="Y580" s="129"/>
      <c r="AY580" s="75" t="str">
        <f t="shared" si="45"/>
        <v/>
      </c>
      <c r="AZ580" s="75" t="str">
        <f t="shared" si="46"/>
        <v/>
      </c>
      <c r="BA580" s="75" t="str">
        <f t="shared" si="47"/>
        <v/>
      </c>
      <c r="BB580" s="75" t="str">
        <f t="shared" si="48"/>
        <v/>
      </c>
      <c r="BC580" s="75" t="str">
        <f t="shared" si="49"/>
        <v/>
      </c>
      <c r="DQ580" s="81"/>
    </row>
    <row r="581" spans="1:121" x14ac:dyDescent="0.2">
      <c r="A581" s="90">
        <v>572</v>
      </c>
      <c r="B581" s="87"/>
      <c r="C581" s="87"/>
      <c r="D581" s="87"/>
      <c r="E581" s="87"/>
      <c r="F581" s="87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130"/>
      <c r="S581" s="130"/>
      <c r="T581" s="129"/>
      <c r="U581" s="129"/>
      <c r="V581" s="129"/>
      <c r="W581" s="129"/>
      <c r="X581" s="129"/>
      <c r="Y581" s="129"/>
      <c r="AY581" s="75" t="str">
        <f t="shared" si="45"/>
        <v/>
      </c>
      <c r="AZ581" s="75" t="str">
        <f t="shared" si="46"/>
        <v/>
      </c>
      <c r="BA581" s="75" t="str">
        <f t="shared" si="47"/>
        <v/>
      </c>
      <c r="BB581" s="75" t="str">
        <f t="shared" si="48"/>
        <v/>
      </c>
      <c r="BC581" s="75" t="str">
        <f t="shared" si="49"/>
        <v/>
      </c>
      <c r="DQ581" s="81"/>
    </row>
    <row r="582" spans="1:121" x14ac:dyDescent="0.2">
      <c r="A582" s="90">
        <v>573</v>
      </c>
      <c r="B582" s="87"/>
      <c r="C582" s="87"/>
      <c r="D582" s="87"/>
      <c r="E582" s="87"/>
      <c r="F582" s="87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130"/>
      <c r="S582" s="130"/>
      <c r="T582" s="129"/>
      <c r="U582" s="129"/>
      <c r="V582" s="129"/>
      <c r="W582" s="129"/>
      <c r="X582" s="129"/>
      <c r="Y582" s="129"/>
      <c r="AY582" s="75" t="str">
        <f t="shared" si="45"/>
        <v/>
      </c>
      <c r="AZ582" s="75" t="str">
        <f t="shared" si="46"/>
        <v/>
      </c>
      <c r="BA582" s="75" t="str">
        <f t="shared" si="47"/>
        <v/>
      </c>
      <c r="BB582" s="75" t="str">
        <f t="shared" si="48"/>
        <v/>
      </c>
      <c r="BC582" s="75" t="str">
        <f t="shared" si="49"/>
        <v/>
      </c>
      <c r="DQ582" s="81"/>
    </row>
    <row r="583" spans="1:121" x14ac:dyDescent="0.2">
      <c r="A583" s="90">
        <v>574</v>
      </c>
      <c r="B583" s="87"/>
      <c r="C583" s="87"/>
      <c r="D583" s="87"/>
      <c r="E583" s="87"/>
      <c r="F583" s="87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130"/>
      <c r="S583" s="130"/>
      <c r="T583" s="129"/>
      <c r="U583" s="129"/>
      <c r="V583" s="129"/>
      <c r="W583" s="129"/>
      <c r="X583" s="129"/>
      <c r="Y583" s="129"/>
      <c r="AY583" s="75" t="str">
        <f t="shared" si="45"/>
        <v/>
      </c>
      <c r="AZ583" s="75" t="str">
        <f t="shared" si="46"/>
        <v/>
      </c>
      <c r="BA583" s="75" t="str">
        <f t="shared" si="47"/>
        <v/>
      </c>
      <c r="BB583" s="75" t="str">
        <f t="shared" si="48"/>
        <v/>
      </c>
      <c r="BC583" s="75" t="str">
        <f t="shared" si="49"/>
        <v/>
      </c>
      <c r="DQ583" s="81"/>
    </row>
    <row r="584" spans="1:121" x14ac:dyDescent="0.2">
      <c r="A584" s="90">
        <v>575</v>
      </c>
      <c r="B584" s="87"/>
      <c r="C584" s="87"/>
      <c r="D584" s="87"/>
      <c r="E584" s="87"/>
      <c r="F584" s="87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130"/>
      <c r="S584" s="130"/>
      <c r="T584" s="129"/>
      <c r="U584" s="129"/>
      <c r="V584" s="129"/>
      <c r="W584" s="129"/>
      <c r="X584" s="129"/>
      <c r="Y584" s="129"/>
      <c r="AY584" s="75" t="str">
        <f t="shared" si="45"/>
        <v/>
      </c>
      <c r="AZ584" s="75" t="str">
        <f t="shared" si="46"/>
        <v/>
      </c>
      <c r="BA584" s="75" t="str">
        <f t="shared" si="47"/>
        <v/>
      </c>
      <c r="BB584" s="75" t="str">
        <f t="shared" si="48"/>
        <v/>
      </c>
      <c r="BC584" s="75" t="str">
        <f t="shared" si="49"/>
        <v/>
      </c>
      <c r="DQ584" s="81"/>
    </row>
    <row r="585" spans="1:121" x14ac:dyDescent="0.2">
      <c r="A585" s="90">
        <v>576</v>
      </c>
      <c r="B585" s="87"/>
      <c r="C585" s="87"/>
      <c r="D585" s="87"/>
      <c r="E585" s="87"/>
      <c r="F585" s="87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130"/>
      <c r="S585" s="130"/>
      <c r="T585" s="129"/>
      <c r="U585" s="129"/>
      <c r="V585" s="129"/>
      <c r="W585" s="129"/>
      <c r="X585" s="129"/>
      <c r="Y585" s="129"/>
      <c r="AY585" s="75" t="str">
        <f t="shared" si="45"/>
        <v/>
      </c>
      <c r="AZ585" s="75" t="str">
        <f t="shared" si="46"/>
        <v/>
      </c>
      <c r="BA585" s="75" t="str">
        <f t="shared" si="47"/>
        <v/>
      </c>
      <c r="BB585" s="75" t="str">
        <f t="shared" si="48"/>
        <v/>
      </c>
      <c r="BC585" s="75" t="str">
        <f t="shared" si="49"/>
        <v/>
      </c>
      <c r="DQ585" s="81"/>
    </row>
    <row r="586" spans="1:121" x14ac:dyDescent="0.2">
      <c r="A586" s="90">
        <v>577</v>
      </c>
      <c r="B586" s="87"/>
      <c r="C586" s="87"/>
      <c r="D586" s="87"/>
      <c r="E586" s="87"/>
      <c r="F586" s="87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130"/>
      <c r="S586" s="130"/>
      <c r="T586" s="129"/>
      <c r="U586" s="129"/>
      <c r="V586" s="129"/>
      <c r="W586" s="129"/>
      <c r="X586" s="129"/>
      <c r="Y586" s="129"/>
      <c r="AY586" s="75" t="str">
        <f t="shared" si="45"/>
        <v/>
      </c>
      <c r="AZ586" s="75" t="str">
        <f t="shared" si="46"/>
        <v/>
      </c>
      <c r="BA586" s="75" t="str">
        <f t="shared" si="47"/>
        <v/>
      </c>
      <c r="BB586" s="75" t="str">
        <f t="shared" si="48"/>
        <v/>
      </c>
      <c r="BC586" s="75" t="str">
        <f t="shared" si="49"/>
        <v/>
      </c>
      <c r="DQ586" s="81"/>
    </row>
    <row r="587" spans="1:121" x14ac:dyDescent="0.2">
      <c r="A587" s="90">
        <v>578</v>
      </c>
      <c r="B587" s="87"/>
      <c r="C587" s="87"/>
      <c r="D587" s="87"/>
      <c r="E587" s="87"/>
      <c r="F587" s="87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130"/>
      <c r="S587" s="130"/>
      <c r="T587" s="129"/>
      <c r="U587" s="129"/>
      <c r="V587" s="129"/>
      <c r="W587" s="129"/>
      <c r="X587" s="129"/>
      <c r="Y587" s="129"/>
      <c r="AY587" s="75" t="str">
        <f t="shared" ref="AY587:AY650" si="50">IF(B587="","",_xlfn.RANK.AVG(B587,$B$10:$B$1009,1))</f>
        <v/>
      </c>
      <c r="AZ587" s="75" t="str">
        <f t="shared" ref="AZ587:AZ650" si="51">IF(C587="","",_xlfn.RANK.AVG(C587,$C$10:$C$1009,1))</f>
        <v/>
      </c>
      <c r="BA587" s="75" t="str">
        <f t="shared" ref="BA587:BA650" si="52">IF(D587="","",_xlfn.RANK.AVG(D587,$D$10:$D$1009,1))</f>
        <v/>
      </c>
      <c r="BB587" s="75" t="str">
        <f t="shared" ref="BB587:BB650" si="53">IF(E587="","",_xlfn.RANK.AVG(E587,$E$10:$E$1009,1))</f>
        <v/>
      </c>
      <c r="BC587" s="75" t="str">
        <f t="shared" ref="BC587:BC650" si="54">IF(F587="","",_xlfn.RANK.AVG(F587,$F$10:$F$1009,1))</f>
        <v/>
      </c>
      <c r="DQ587" s="81"/>
    </row>
    <row r="588" spans="1:121" x14ac:dyDescent="0.2">
      <c r="A588" s="90">
        <v>579</v>
      </c>
      <c r="B588" s="87"/>
      <c r="C588" s="87"/>
      <c r="D588" s="87"/>
      <c r="E588" s="87"/>
      <c r="F588" s="87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130"/>
      <c r="S588" s="130"/>
      <c r="T588" s="129"/>
      <c r="U588" s="129"/>
      <c r="V588" s="129"/>
      <c r="W588" s="129"/>
      <c r="X588" s="129"/>
      <c r="Y588" s="129"/>
      <c r="AY588" s="75" t="str">
        <f t="shared" si="50"/>
        <v/>
      </c>
      <c r="AZ588" s="75" t="str">
        <f t="shared" si="51"/>
        <v/>
      </c>
      <c r="BA588" s="75" t="str">
        <f t="shared" si="52"/>
        <v/>
      </c>
      <c r="BB588" s="75" t="str">
        <f t="shared" si="53"/>
        <v/>
      </c>
      <c r="BC588" s="75" t="str">
        <f t="shared" si="54"/>
        <v/>
      </c>
      <c r="DQ588" s="81"/>
    </row>
    <row r="589" spans="1:121" x14ac:dyDescent="0.2">
      <c r="A589" s="90">
        <v>580</v>
      </c>
      <c r="B589" s="87"/>
      <c r="C589" s="87"/>
      <c r="D589" s="87"/>
      <c r="E589" s="87"/>
      <c r="F589" s="87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130"/>
      <c r="S589" s="130"/>
      <c r="T589" s="129"/>
      <c r="U589" s="129"/>
      <c r="V589" s="129"/>
      <c r="W589" s="129"/>
      <c r="X589" s="129"/>
      <c r="Y589" s="129"/>
      <c r="AY589" s="75" t="str">
        <f t="shared" si="50"/>
        <v/>
      </c>
      <c r="AZ589" s="75" t="str">
        <f t="shared" si="51"/>
        <v/>
      </c>
      <c r="BA589" s="75" t="str">
        <f t="shared" si="52"/>
        <v/>
      </c>
      <c r="BB589" s="75" t="str">
        <f t="shared" si="53"/>
        <v/>
      </c>
      <c r="BC589" s="75" t="str">
        <f t="shared" si="54"/>
        <v/>
      </c>
      <c r="DQ589" s="81"/>
    </row>
    <row r="590" spans="1:121" x14ac:dyDescent="0.2">
      <c r="A590" s="90">
        <v>581</v>
      </c>
      <c r="B590" s="87"/>
      <c r="C590" s="87"/>
      <c r="D590" s="87"/>
      <c r="E590" s="87"/>
      <c r="F590" s="87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130"/>
      <c r="S590" s="130"/>
      <c r="T590" s="129"/>
      <c r="U590" s="129"/>
      <c r="V590" s="129"/>
      <c r="W590" s="129"/>
      <c r="X590" s="129"/>
      <c r="Y590" s="129"/>
      <c r="AY590" s="75" t="str">
        <f t="shared" si="50"/>
        <v/>
      </c>
      <c r="AZ590" s="75" t="str">
        <f t="shared" si="51"/>
        <v/>
      </c>
      <c r="BA590" s="75" t="str">
        <f t="shared" si="52"/>
        <v/>
      </c>
      <c r="BB590" s="75" t="str">
        <f t="shared" si="53"/>
        <v/>
      </c>
      <c r="BC590" s="75" t="str">
        <f t="shared" si="54"/>
        <v/>
      </c>
      <c r="DQ590" s="81"/>
    </row>
    <row r="591" spans="1:121" x14ac:dyDescent="0.2">
      <c r="A591" s="90">
        <v>582</v>
      </c>
      <c r="B591" s="87"/>
      <c r="C591" s="87"/>
      <c r="D591" s="87"/>
      <c r="E591" s="87"/>
      <c r="F591" s="87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130"/>
      <c r="S591" s="130"/>
      <c r="T591" s="129"/>
      <c r="U591" s="129"/>
      <c r="V591" s="129"/>
      <c r="W591" s="129"/>
      <c r="X591" s="129"/>
      <c r="Y591" s="129"/>
      <c r="AY591" s="75" t="str">
        <f t="shared" si="50"/>
        <v/>
      </c>
      <c r="AZ591" s="75" t="str">
        <f t="shared" si="51"/>
        <v/>
      </c>
      <c r="BA591" s="75" t="str">
        <f t="shared" si="52"/>
        <v/>
      </c>
      <c r="BB591" s="75" t="str">
        <f t="shared" si="53"/>
        <v/>
      </c>
      <c r="BC591" s="75" t="str">
        <f t="shared" si="54"/>
        <v/>
      </c>
      <c r="DQ591" s="81"/>
    </row>
    <row r="592" spans="1:121" x14ac:dyDescent="0.2">
      <c r="A592" s="90">
        <v>583</v>
      </c>
      <c r="B592" s="87"/>
      <c r="C592" s="87"/>
      <c r="D592" s="87"/>
      <c r="E592" s="87"/>
      <c r="F592" s="87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130"/>
      <c r="S592" s="130"/>
      <c r="T592" s="129"/>
      <c r="U592" s="129"/>
      <c r="V592" s="129"/>
      <c r="W592" s="129"/>
      <c r="X592" s="129"/>
      <c r="Y592" s="129"/>
      <c r="AY592" s="75" t="str">
        <f t="shared" si="50"/>
        <v/>
      </c>
      <c r="AZ592" s="75" t="str">
        <f t="shared" si="51"/>
        <v/>
      </c>
      <c r="BA592" s="75" t="str">
        <f t="shared" si="52"/>
        <v/>
      </c>
      <c r="BB592" s="75" t="str">
        <f t="shared" si="53"/>
        <v/>
      </c>
      <c r="BC592" s="75" t="str">
        <f t="shared" si="54"/>
        <v/>
      </c>
      <c r="DQ592" s="81"/>
    </row>
    <row r="593" spans="1:121" x14ac:dyDescent="0.2">
      <c r="A593" s="90">
        <v>584</v>
      </c>
      <c r="B593" s="87"/>
      <c r="C593" s="87"/>
      <c r="D593" s="87"/>
      <c r="E593" s="87"/>
      <c r="F593" s="87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130"/>
      <c r="S593" s="130"/>
      <c r="T593" s="129"/>
      <c r="U593" s="129"/>
      <c r="V593" s="129"/>
      <c r="W593" s="129"/>
      <c r="X593" s="129"/>
      <c r="Y593" s="129"/>
      <c r="AY593" s="75" t="str">
        <f t="shared" si="50"/>
        <v/>
      </c>
      <c r="AZ593" s="75" t="str">
        <f t="shared" si="51"/>
        <v/>
      </c>
      <c r="BA593" s="75" t="str">
        <f t="shared" si="52"/>
        <v/>
      </c>
      <c r="BB593" s="75" t="str">
        <f t="shared" si="53"/>
        <v/>
      </c>
      <c r="BC593" s="75" t="str">
        <f t="shared" si="54"/>
        <v/>
      </c>
      <c r="DQ593" s="81"/>
    </row>
    <row r="594" spans="1:121" x14ac:dyDescent="0.2">
      <c r="A594" s="90">
        <v>585</v>
      </c>
      <c r="B594" s="87"/>
      <c r="C594" s="87"/>
      <c r="D594" s="87"/>
      <c r="E594" s="87"/>
      <c r="F594" s="87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130"/>
      <c r="S594" s="130"/>
      <c r="T594" s="129"/>
      <c r="U594" s="129"/>
      <c r="V594" s="129"/>
      <c r="W594" s="129"/>
      <c r="X594" s="129"/>
      <c r="Y594" s="129"/>
      <c r="AY594" s="75" t="str">
        <f t="shared" si="50"/>
        <v/>
      </c>
      <c r="AZ594" s="75" t="str">
        <f t="shared" si="51"/>
        <v/>
      </c>
      <c r="BA594" s="75" t="str">
        <f t="shared" si="52"/>
        <v/>
      </c>
      <c r="BB594" s="75" t="str">
        <f t="shared" si="53"/>
        <v/>
      </c>
      <c r="BC594" s="75" t="str">
        <f t="shared" si="54"/>
        <v/>
      </c>
      <c r="DQ594" s="81"/>
    </row>
    <row r="595" spans="1:121" x14ac:dyDescent="0.2">
      <c r="A595" s="90">
        <v>586</v>
      </c>
      <c r="B595" s="87"/>
      <c r="C595" s="87"/>
      <c r="D595" s="87"/>
      <c r="E595" s="87"/>
      <c r="F595" s="87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130"/>
      <c r="S595" s="130"/>
      <c r="T595" s="129"/>
      <c r="U595" s="129"/>
      <c r="V595" s="129"/>
      <c r="W595" s="129"/>
      <c r="X595" s="129"/>
      <c r="Y595" s="129"/>
      <c r="AY595" s="75" t="str">
        <f t="shared" si="50"/>
        <v/>
      </c>
      <c r="AZ595" s="75" t="str">
        <f t="shared" si="51"/>
        <v/>
      </c>
      <c r="BA595" s="75" t="str">
        <f t="shared" si="52"/>
        <v/>
      </c>
      <c r="BB595" s="75" t="str">
        <f t="shared" si="53"/>
        <v/>
      </c>
      <c r="BC595" s="75" t="str">
        <f t="shared" si="54"/>
        <v/>
      </c>
      <c r="DQ595" s="81"/>
    </row>
    <row r="596" spans="1:121" x14ac:dyDescent="0.2">
      <c r="A596" s="90">
        <v>587</v>
      </c>
      <c r="B596" s="87"/>
      <c r="C596" s="87"/>
      <c r="D596" s="87"/>
      <c r="E596" s="87"/>
      <c r="F596" s="87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130"/>
      <c r="S596" s="130"/>
      <c r="T596" s="129"/>
      <c r="U596" s="129"/>
      <c r="V596" s="129"/>
      <c r="W596" s="129"/>
      <c r="X596" s="129"/>
      <c r="Y596" s="129"/>
      <c r="AY596" s="75" t="str">
        <f t="shared" si="50"/>
        <v/>
      </c>
      <c r="AZ596" s="75" t="str">
        <f t="shared" si="51"/>
        <v/>
      </c>
      <c r="BA596" s="75" t="str">
        <f t="shared" si="52"/>
        <v/>
      </c>
      <c r="BB596" s="75" t="str">
        <f t="shared" si="53"/>
        <v/>
      </c>
      <c r="BC596" s="75" t="str">
        <f t="shared" si="54"/>
        <v/>
      </c>
      <c r="DQ596" s="81"/>
    </row>
    <row r="597" spans="1:121" x14ac:dyDescent="0.2">
      <c r="A597" s="90">
        <v>588</v>
      </c>
      <c r="B597" s="87"/>
      <c r="C597" s="87"/>
      <c r="D597" s="87"/>
      <c r="E597" s="87"/>
      <c r="F597" s="87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130"/>
      <c r="S597" s="130"/>
      <c r="T597" s="129"/>
      <c r="U597" s="129"/>
      <c r="V597" s="129"/>
      <c r="W597" s="129"/>
      <c r="X597" s="129"/>
      <c r="Y597" s="129"/>
      <c r="AY597" s="75" t="str">
        <f t="shared" si="50"/>
        <v/>
      </c>
      <c r="AZ597" s="75" t="str">
        <f t="shared" si="51"/>
        <v/>
      </c>
      <c r="BA597" s="75" t="str">
        <f t="shared" si="52"/>
        <v/>
      </c>
      <c r="BB597" s="75" t="str">
        <f t="shared" si="53"/>
        <v/>
      </c>
      <c r="BC597" s="75" t="str">
        <f t="shared" si="54"/>
        <v/>
      </c>
      <c r="DQ597" s="81"/>
    </row>
    <row r="598" spans="1:121" x14ac:dyDescent="0.2">
      <c r="A598" s="90">
        <v>589</v>
      </c>
      <c r="B598" s="87"/>
      <c r="C598" s="87"/>
      <c r="D598" s="87"/>
      <c r="E598" s="87"/>
      <c r="F598" s="87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130"/>
      <c r="S598" s="130"/>
      <c r="T598" s="129"/>
      <c r="U598" s="129"/>
      <c r="V598" s="129"/>
      <c r="W598" s="129"/>
      <c r="X598" s="129"/>
      <c r="Y598" s="129"/>
      <c r="AY598" s="75" t="str">
        <f t="shared" si="50"/>
        <v/>
      </c>
      <c r="AZ598" s="75" t="str">
        <f t="shared" si="51"/>
        <v/>
      </c>
      <c r="BA598" s="75" t="str">
        <f t="shared" si="52"/>
        <v/>
      </c>
      <c r="BB598" s="75" t="str">
        <f t="shared" si="53"/>
        <v/>
      </c>
      <c r="BC598" s="75" t="str">
        <f t="shared" si="54"/>
        <v/>
      </c>
      <c r="DQ598" s="81"/>
    </row>
    <row r="599" spans="1:121" x14ac:dyDescent="0.2">
      <c r="A599" s="90">
        <v>590</v>
      </c>
      <c r="B599" s="87"/>
      <c r="C599" s="87"/>
      <c r="D599" s="87"/>
      <c r="E599" s="87"/>
      <c r="F599" s="87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130"/>
      <c r="S599" s="130"/>
      <c r="T599" s="129"/>
      <c r="U599" s="129"/>
      <c r="V599" s="129"/>
      <c r="W599" s="129"/>
      <c r="X599" s="129"/>
      <c r="Y599" s="129"/>
      <c r="AY599" s="75" t="str">
        <f t="shared" si="50"/>
        <v/>
      </c>
      <c r="AZ599" s="75" t="str">
        <f t="shared" si="51"/>
        <v/>
      </c>
      <c r="BA599" s="75" t="str">
        <f t="shared" si="52"/>
        <v/>
      </c>
      <c r="BB599" s="75" t="str">
        <f t="shared" si="53"/>
        <v/>
      </c>
      <c r="BC599" s="75" t="str">
        <f t="shared" si="54"/>
        <v/>
      </c>
      <c r="DQ599" s="81"/>
    </row>
    <row r="600" spans="1:121" x14ac:dyDescent="0.2">
      <c r="A600" s="90">
        <v>591</v>
      </c>
      <c r="B600" s="87"/>
      <c r="C600" s="87"/>
      <c r="D600" s="87"/>
      <c r="E600" s="87"/>
      <c r="F600" s="87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130"/>
      <c r="S600" s="130"/>
      <c r="T600" s="129"/>
      <c r="U600" s="129"/>
      <c r="V600" s="129"/>
      <c r="W600" s="129"/>
      <c r="X600" s="129"/>
      <c r="Y600" s="129"/>
      <c r="AY600" s="75" t="str">
        <f t="shared" si="50"/>
        <v/>
      </c>
      <c r="AZ600" s="75" t="str">
        <f t="shared" si="51"/>
        <v/>
      </c>
      <c r="BA600" s="75" t="str">
        <f t="shared" si="52"/>
        <v/>
      </c>
      <c r="BB600" s="75" t="str">
        <f t="shared" si="53"/>
        <v/>
      </c>
      <c r="BC600" s="75" t="str">
        <f t="shared" si="54"/>
        <v/>
      </c>
      <c r="DQ600" s="81"/>
    </row>
    <row r="601" spans="1:121" x14ac:dyDescent="0.2">
      <c r="A601" s="90">
        <v>592</v>
      </c>
      <c r="B601" s="87"/>
      <c r="C601" s="87"/>
      <c r="D601" s="87"/>
      <c r="E601" s="87"/>
      <c r="F601" s="87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130"/>
      <c r="S601" s="130"/>
      <c r="T601" s="129"/>
      <c r="U601" s="129"/>
      <c r="V601" s="129"/>
      <c r="W601" s="129"/>
      <c r="X601" s="129"/>
      <c r="Y601" s="129"/>
      <c r="AY601" s="75" t="str">
        <f t="shared" si="50"/>
        <v/>
      </c>
      <c r="AZ601" s="75" t="str">
        <f t="shared" si="51"/>
        <v/>
      </c>
      <c r="BA601" s="75" t="str">
        <f t="shared" si="52"/>
        <v/>
      </c>
      <c r="BB601" s="75" t="str">
        <f t="shared" si="53"/>
        <v/>
      </c>
      <c r="BC601" s="75" t="str">
        <f t="shared" si="54"/>
        <v/>
      </c>
      <c r="DQ601" s="81"/>
    </row>
    <row r="602" spans="1:121" x14ac:dyDescent="0.2">
      <c r="A602" s="90">
        <v>593</v>
      </c>
      <c r="B602" s="87"/>
      <c r="C602" s="87"/>
      <c r="D602" s="87"/>
      <c r="E602" s="87"/>
      <c r="F602" s="87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130"/>
      <c r="S602" s="130"/>
      <c r="T602" s="129"/>
      <c r="U602" s="129"/>
      <c r="V602" s="129"/>
      <c r="W602" s="129"/>
      <c r="X602" s="129"/>
      <c r="Y602" s="129"/>
      <c r="AY602" s="75" t="str">
        <f t="shared" si="50"/>
        <v/>
      </c>
      <c r="AZ602" s="75" t="str">
        <f t="shared" si="51"/>
        <v/>
      </c>
      <c r="BA602" s="75" t="str">
        <f t="shared" si="52"/>
        <v/>
      </c>
      <c r="BB602" s="75" t="str">
        <f t="shared" si="53"/>
        <v/>
      </c>
      <c r="BC602" s="75" t="str">
        <f t="shared" si="54"/>
        <v/>
      </c>
      <c r="DQ602" s="81"/>
    </row>
    <row r="603" spans="1:121" x14ac:dyDescent="0.2">
      <c r="A603" s="90">
        <v>594</v>
      </c>
      <c r="B603" s="87"/>
      <c r="C603" s="87"/>
      <c r="D603" s="87"/>
      <c r="E603" s="87"/>
      <c r="F603" s="87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130"/>
      <c r="S603" s="130"/>
      <c r="T603" s="129"/>
      <c r="U603" s="129"/>
      <c r="V603" s="129"/>
      <c r="W603" s="129"/>
      <c r="X603" s="129"/>
      <c r="Y603" s="129"/>
      <c r="AY603" s="75" t="str">
        <f t="shared" si="50"/>
        <v/>
      </c>
      <c r="AZ603" s="75" t="str">
        <f t="shared" si="51"/>
        <v/>
      </c>
      <c r="BA603" s="75" t="str">
        <f t="shared" si="52"/>
        <v/>
      </c>
      <c r="BB603" s="75" t="str">
        <f t="shared" si="53"/>
        <v/>
      </c>
      <c r="BC603" s="75" t="str">
        <f t="shared" si="54"/>
        <v/>
      </c>
      <c r="DQ603" s="81"/>
    </row>
    <row r="604" spans="1:121" x14ac:dyDescent="0.2">
      <c r="A604" s="90">
        <v>595</v>
      </c>
      <c r="B604" s="87"/>
      <c r="C604" s="87"/>
      <c r="D604" s="87"/>
      <c r="E604" s="87"/>
      <c r="F604" s="87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130"/>
      <c r="S604" s="130"/>
      <c r="T604" s="129"/>
      <c r="U604" s="129"/>
      <c r="V604" s="129"/>
      <c r="W604" s="129"/>
      <c r="X604" s="129"/>
      <c r="Y604" s="129"/>
      <c r="AY604" s="75" t="str">
        <f t="shared" si="50"/>
        <v/>
      </c>
      <c r="AZ604" s="75" t="str">
        <f t="shared" si="51"/>
        <v/>
      </c>
      <c r="BA604" s="75" t="str">
        <f t="shared" si="52"/>
        <v/>
      </c>
      <c r="BB604" s="75" t="str">
        <f t="shared" si="53"/>
        <v/>
      </c>
      <c r="BC604" s="75" t="str">
        <f t="shared" si="54"/>
        <v/>
      </c>
      <c r="DQ604" s="81"/>
    </row>
    <row r="605" spans="1:121" x14ac:dyDescent="0.2">
      <c r="A605" s="90">
        <v>596</v>
      </c>
      <c r="B605" s="87"/>
      <c r="C605" s="87"/>
      <c r="D605" s="87"/>
      <c r="E605" s="87"/>
      <c r="F605" s="87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130"/>
      <c r="S605" s="130"/>
      <c r="T605" s="129"/>
      <c r="U605" s="129"/>
      <c r="V605" s="129"/>
      <c r="W605" s="129"/>
      <c r="X605" s="129"/>
      <c r="Y605" s="129"/>
      <c r="AY605" s="75" t="str">
        <f t="shared" si="50"/>
        <v/>
      </c>
      <c r="AZ605" s="75" t="str">
        <f t="shared" si="51"/>
        <v/>
      </c>
      <c r="BA605" s="75" t="str">
        <f t="shared" si="52"/>
        <v/>
      </c>
      <c r="BB605" s="75" t="str">
        <f t="shared" si="53"/>
        <v/>
      </c>
      <c r="BC605" s="75" t="str">
        <f t="shared" si="54"/>
        <v/>
      </c>
      <c r="DQ605" s="81"/>
    </row>
    <row r="606" spans="1:121" x14ac:dyDescent="0.2">
      <c r="A606" s="90">
        <v>597</v>
      </c>
      <c r="B606" s="87"/>
      <c r="C606" s="87"/>
      <c r="D606" s="87"/>
      <c r="E606" s="87"/>
      <c r="F606" s="87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130"/>
      <c r="S606" s="130"/>
      <c r="T606" s="129"/>
      <c r="U606" s="129"/>
      <c r="V606" s="129"/>
      <c r="W606" s="129"/>
      <c r="X606" s="129"/>
      <c r="Y606" s="129"/>
      <c r="AY606" s="75" t="str">
        <f t="shared" si="50"/>
        <v/>
      </c>
      <c r="AZ606" s="75" t="str">
        <f t="shared" si="51"/>
        <v/>
      </c>
      <c r="BA606" s="75" t="str">
        <f t="shared" si="52"/>
        <v/>
      </c>
      <c r="BB606" s="75" t="str">
        <f t="shared" si="53"/>
        <v/>
      </c>
      <c r="BC606" s="75" t="str">
        <f t="shared" si="54"/>
        <v/>
      </c>
      <c r="DQ606" s="81"/>
    </row>
    <row r="607" spans="1:121" x14ac:dyDescent="0.2">
      <c r="A607" s="90">
        <v>598</v>
      </c>
      <c r="B607" s="87"/>
      <c r="C607" s="87"/>
      <c r="D607" s="87"/>
      <c r="E607" s="87"/>
      <c r="F607" s="87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130"/>
      <c r="S607" s="130"/>
      <c r="T607" s="129"/>
      <c r="U607" s="129"/>
      <c r="V607" s="129"/>
      <c r="W607" s="129"/>
      <c r="X607" s="129"/>
      <c r="Y607" s="129"/>
      <c r="AY607" s="75" t="str">
        <f t="shared" si="50"/>
        <v/>
      </c>
      <c r="AZ607" s="75" t="str">
        <f t="shared" si="51"/>
        <v/>
      </c>
      <c r="BA607" s="75" t="str">
        <f t="shared" si="52"/>
        <v/>
      </c>
      <c r="BB607" s="75" t="str">
        <f t="shared" si="53"/>
        <v/>
      </c>
      <c r="BC607" s="75" t="str">
        <f t="shared" si="54"/>
        <v/>
      </c>
      <c r="DQ607" s="81"/>
    </row>
    <row r="608" spans="1:121" x14ac:dyDescent="0.2">
      <c r="A608" s="90">
        <v>599</v>
      </c>
      <c r="B608" s="87"/>
      <c r="C608" s="87"/>
      <c r="D608" s="87"/>
      <c r="E608" s="87"/>
      <c r="F608" s="87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130"/>
      <c r="S608" s="130"/>
      <c r="T608" s="129"/>
      <c r="U608" s="129"/>
      <c r="V608" s="129"/>
      <c r="W608" s="129"/>
      <c r="X608" s="129"/>
      <c r="Y608" s="129"/>
      <c r="AY608" s="75" t="str">
        <f t="shared" si="50"/>
        <v/>
      </c>
      <c r="AZ608" s="75" t="str">
        <f t="shared" si="51"/>
        <v/>
      </c>
      <c r="BA608" s="75" t="str">
        <f t="shared" si="52"/>
        <v/>
      </c>
      <c r="BB608" s="75" t="str">
        <f t="shared" si="53"/>
        <v/>
      </c>
      <c r="BC608" s="75" t="str">
        <f t="shared" si="54"/>
        <v/>
      </c>
      <c r="DQ608" s="81"/>
    </row>
    <row r="609" spans="1:121" x14ac:dyDescent="0.2">
      <c r="A609" s="90">
        <v>600</v>
      </c>
      <c r="B609" s="87"/>
      <c r="C609" s="87"/>
      <c r="D609" s="87"/>
      <c r="E609" s="87"/>
      <c r="F609" s="87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130"/>
      <c r="S609" s="130"/>
      <c r="T609" s="129"/>
      <c r="U609" s="129"/>
      <c r="V609" s="129"/>
      <c r="W609" s="129"/>
      <c r="X609" s="129"/>
      <c r="Y609" s="129"/>
      <c r="AY609" s="75" t="str">
        <f t="shared" si="50"/>
        <v/>
      </c>
      <c r="AZ609" s="75" t="str">
        <f t="shared" si="51"/>
        <v/>
      </c>
      <c r="BA609" s="75" t="str">
        <f t="shared" si="52"/>
        <v/>
      </c>
      <c r="BB609" s="75" t="str">
        <f t="shared" si="53"/>
        <v/>
      </c>
      <c r="BC609" s="75" t="str">
        <f t="shared" si="54"/>
        <v/>
      </c>
      <c r="DQ609" s="81"/>
    </row>
    <row r="610" spans="1:121" x14ac:dyDescent="0.2">
      <c r="A610" s="90">
        <v>601</v>
      </c>
      <c r="B610" s="87"/>
      <c r="C610" s="87"/>
      <c r="D610" s="87"/>
      <c r="E610" s="87"/>
      <c r="F610" s="87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130"/>
      <c r="S610" s="130"/>
      <c r="T610" s="129"/>
      <c r="U610" s="129"/>
      <c r="V610" s="129"/>
      <c r="W610" s="129"/>
      <c r="X610" s="129"/>
      <c r="Y610" s="129"/>
      <c r="AY610" s="75" t="str">
        <f t="shared" si="50"/>
        <v/>
      </c>
      <c r="AZ610" s="75" t="str">
        <f t="shared" si="51"/>
        <v/>
      </c>
      <c r="BA610" s="75" t="str">
        <f t="shared" si="52"/>
        <v/>
      </c>
      <c r="BB610" s="75" t="str">
        <f t="shared" si="53"/>
        <v/>
      </c>
      <c r="BC610" s="75" t="str">
        <f t="shared" si="54"/>
        <v/>
      </c>
      <c r="DQ610" s="81"/>
    </row>
    <row r="611" spans="1:121" x14ac:dyDescent="0.2">
      <c r="A611" s="90">
        <v>602</v>
      </c>
      <c r="B611" s="87"/>
      <c r="C611" s="87"/>
      <c r="D611" s="87"/>
      <c r="E611" s="87"/>
      <c r="F611" s="87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130"/>
      <c r="S611" s="130"/>
      <c r="T611" s="129"/>
      <c r="U611" s="129"/>
      <c r="V611" s="129"/>
      <c r="W611" s="129"/>
      <c r="X611" s="129"/>
      <c r="Y611" s="129"/>
      <c r="AY611" s="75" t="str">
        <f t="shared" si="50"/>
        <v/>
      </c>
      <c r="AZ611" s="75" t="str">
        <f t="shared" si="51"/>
        <v/>
      </c>
      <c r="BA611" s="75" t="str">
        <f t="shared" si="52"/>
        <v/>
      </c>
      <c r="BB611" s="75" t="str">
        <f t="shared" si="53"/>
        <v/>
      </c>
      <c r="BC611" s="75" t="str">
        <f t="shared" si="54"/>
        <v/>
      </c>
      <c r="DQ611" s="81"/>
    </row>
    <row r="612" spans="1:121" x14ac:dyDescent="0.2">
      <c r="A612" s="90">
        <v>603</v>
      </c>
      <c r="B612" s="87"/>
      <c r="C612" s="87"/>
      <c r="D612" s="87"/>
      <c r="E612" s="87"/>
      <c r="F612" s="87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130"/>
      <c r="S612" s="130"/>
      <c r="T612" s="129"/>
      <c r="U612" s="129"/>
      <c r="V612" s="129"/>
      <c r="W612" s="129"/>
      <c r="X612" s="129"/>
      <c r="Y612" s="129"/>
      <c r="AY612" s="75" t="str">
        <f t="shared" si="50"/>
        <v/>
      </c>
      <c r="AZ612" s="75" t="str">
        <f t="shared" si="51"/>
        <v/>
      </c>
      <c r="BA612" s="75" t="str">
        <f t="shared" si="52"/>
        <v/>
      </c>
      <c r="BB612" s="75" t="str">
        <f t="shared" si="53"/>
        <v/>
      </c>
      <c r="BC612" s="75" t="str">
        <f t="shared" si="54"/>
        <v/>
      </c>
      <c r="DQ612" s="81"/>
    </row>
    <row r="613" spans="1:121" x14ac:dyDescent="0.2">
      <c r="A613" s="90">
        <v>604</v>
      </c>
      <c r="B613" s="87"/>
      <c r="C613" s="87"/>
      <c r="D613" s="87"/>
      <c r="E613" s="87"/>
      <c r="F613" s="87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130"/>
      <c r="S613" s="130"/>
      <c r="T613" s="129"/>
      <c r="U613" s="129"/>
      <c r="V613" s="129"/>
      <c r="W613" s="129"/>
      <c r="X613" s="129"/>
      <c r="Y613" s="129"/>
      <c r="AY613" s="75" t="str">
        <f t="shared" si="50"/>
        <v/>
      </c>
      <c r="AZ613" s="75" t="str">
        <f t="shared" si="51"/>
        <v/>
      </c>
      <c r="BA613" s="75" t="str">
        <f t="shared" si="52"/>
        <v/>
      </c>
      <c r="BB613" s="75" t="str">
        <f t="shared" si="53"/>
        <v/>
      </c>
      <c r="BC613" s="75" t="str">
        <f t="shared" si="54"/>
        <v/>
      </c>
      <c r="DQ613" s="81"/>
    </row>
    <row r="614" spans="1:121" x14ac:dyDescent="0.2">
      <c r="A614" s="90">
        <v>605</v>
      </c>
      <c r="B614" s="87"/>
      <c r="C614" s="87"/>
      <c r="D614" s="87"/>
      <c r="E614" s="87"/>
      <c r="F614" s="87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130"/>
      <c r="S614" s="130"/>
      <c r="T614" s="129"/>
      <c r="U614" s="129"/>
      <c r="V614" s="129"/>
      <c r="W614" s="129"/>
      <c r="X614" s="129"/>
      <c r="Y614" s="129"/>
      <c r="AY614" s="75" t="str">
        <f t="shared" si="50"/>
        <v/>
      </c>
      <c r="AZ614" s="75" t="str">
        <f t="shared" si="51"/>
        <v/>
      </c>
      <c r="BA614" s="75" t="str">
        <f t="shared" si="52"/>
        <v/>
      </c>
      <c r="BB614" s="75" t="str">
        <f t="shared" si="53"/>
        <v/>
      </c>
      <c r="BC614" s="75" t="str">
        <f t="shared" si="54"/>
        <v/>
      </c>
      <c r="DQ614" s="81"/>
    </row>
    <row r="615" spans="1:121" x14ac:dyDescent="0.2">
      <c r="A615" s="90">
        <v>606</v>
      </c>
      <c r="B615" s="87"/>
      <c r="C615" s="87"/>
      <c r="D615" s="87"/>
      <c r="E615" s="87"/>
      <c r="F615" s="87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130"/>
      <c r="S615" s="130"/>
      <c r="T615" s="129"/>
      <c r="U615" s="129"/>
      <c r="V615" s="129"/>
      <c r="W615" s="129"/>
      <c r="X615" s="129"/>
      <c r="Y615" s="129"/>
      <c r="AY615" s="75" t="str">
        <f t="shared" si="50"/>
        <v/>
      </c>
      <c r="AZ615" s="75" t="str">
        <f t="shared" si="51"/>
        <v/>
      </c>
      <c r="BA615" s="75" t="str">
        <f t="shared" si="52"/>
        <v/>
      </c>
      <c r="BB615" s="75" t="str">
        <f t="shared" si="53"/>
        <v/>
      </c>
      <c r="BC615" s="75" t="str">
        <f t="shared" si="54"/>
        <v/>
      </c>
      <c r="DQ615" s="81"/>
    </row>
    <row r="616" spans="1:121" x14ac:dyDescent="0.2">
      <c r="A616" s="90">
        <v>607</v>
      </c>
      <c r="B616" s="87"/>
      <c r="C616" s="87"/>
      <c r="D616" s="87"/>
      <c r="E616" s="87"/>
      <c r="F616" s="87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130"/>
      <c r="S616" s="130"/>
      <c r="T616" s="129"/>
      <c r="U616" s="129"/>
      <c r="V616" s="129"/>
      <c r="W616" s="129"/>
      <c r="X616" s="129"/>
      <c r="Y616" s="129"/>
      <c r="AY616" s="75" t="str">
        <f t="shared" si="50"/>
        <v/>
      </c>
      <c r="AZ616" s="75" t="str">
        <f t="shared" si="51"/>
        <v/>
      </c>
      <c r="BA616" s="75" t="str">
        <f t="shared" si="52"/>
        <v/>
      </c>
      <c r="BB616" s="75" t="str">
        <f t="shared" si="53"/>
        <v/>
      </c>
      <c r="BC616" s="75" t="str">
        <f t="shared" si="54"/>
        <v/>
      </c>
      <c r="DQ616" s="81"/>
    </row>
    <row r="617" spans="1:121" x14ac:dyDescent="0.2">
      <c r="A617" s="90">
        <v>608</v>
      </c>
      <c r="B617" s="87"/>
      <c r="C617" s="87"/>
      <c r="D617" s="87"/>
      <c r="E617" s="87"/>
      <c r="F617" s="87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130"/>
      <c r="S617" s="130"/>
      <c r="T617" s="129"/>
      <c r="U617" s="129"/>
      <c r="V617" s="129"/>
      <c r="W617" s="129"/>
      <c r="X617" s="129"/>
      <c r="Y617" s="129"/>
      <c r="AY617" s="75" t="str">
        <f t="shared" si="50"/>
        <v/>
      </c>
      <c r="AZ617" s="75" t="str">
        <f t="shared" si="51"/>
        <v/>
      </c>
      <c r="BA617" s="75" t="str">
        <f t="shared" si="52"/>
        <v/>
      </c>
      <c r="BB617" s="75" t="str">
        <f t="shared" si="53"/>
        <v/>
      </c>
      <c r="BC617" s="75" t="str">
        <f t="shared" si="54"/>
        <v/>
      </c>
      <c r="DQ617" s="81"/>
    </row>
    <row r="618" spans="1:121" x14ac:dyDescent="0.2">
      <c r="A618" s="90">
        <v>609</v>
      </c>
      <c r="B618" s="87"/>
      <c r="C618" s="87"/>
      <c r="D618" s="87"/>
      <c r="E618" s="87"/>
      <c r="F618" s="87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130"/>
      <c r="S618" s="130"/>
      <c r="T618" s="129"/>
      <c r="U618" s="129"/>
      <c r="V618" s="129"/>
      <c r="W618" s="129"/>
      <c r="X618" s="129"/>
      <c r="Y618" s="129"/>
      <c r="AY618" s="75" t="str">
        <f t="shared" si="50"/>
        <v/>
      </c>
      <c r="AZ618" s="75" t="str">
        <f t="shared" si="51"/>
        <v/>
      </c>
      <c r="BA618" s="75" t="str">
        <f t="shared" si="52"/>
        <v/>
      </c>
      <c r="BB618" s="75" t="str">
        <f t="shared" si="53"/>
        <v/>
      </c>
      <c r="BC618" s="75" t="str">
        <f t="shared" si="54"/>
        <v/>
      </c>
      <c r="DQ618" s="81"/>
    </row>
    <row r="619" spans="1:121" x14ac:dyDescent="0.2">
      <c r="A619" s="90">
        <v>610</v>
      </c>
      <c r="B619" s="87"/>
      <c r="C619" s="87"/>
      <c r="D619" s="87"/>
      <c r="E619" s="87"/>
      <c r="F619" s="87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130"/>
      <c r="S619" s="130"/>
      <c r="T619" s="129"/>
      <c r="U619" s="129"/>
      <c r="V619" s="129"/>
      <c r="W619" s="129"/>
      <c r="X619" s="129"/>
      <c r="Y619" s="129"/>
      <c r="AY619" s="75" t="str">
        <f t="shared" si="50"/>
        <v/>
      </c>
      <c r="AZ619" s="75" t="str">
        <f t="shared" si="51"/>
        <v/>
      </c>
      <c r="BA619" s="75" t="str">
        <f t="shared" si="52"/>
        <v/>
      </c>
      <c r="BB619" s="75" t="str">
        <f t="shared" si="53"/>
        <v/>
      </c>
      <c r="BC619" s="75" t="str">
        <f t="shared" si="54"/>
        <v/>
      </c>
      <c r="DQ619" s="81"/>
    </row>
    <row r="620" spans="1:121" x14ac:dyDescent="0.2">
      <c r="A620" s="90">
        <v>611</v>
      </c>
      <c r="B620" s="87"/>
      <c r="C620" s="87"/>
      <c r="D620" s="87"/>
      <c r="E620" s="87"/>
      <c r="F620" s="87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130"/>
      <c r="S620" s="130"/>
      <c r="T620" s="129"/>
      <c r="U620" s="129"/>
      <c r="V620" s="129"/>
      <c r="W620" s="129"/>
      <c r="X620" s="129"/>
      <c r="Y620" s="129"/>
      <c r="AY620" s="75" t="str">
        <f t="shared" si="50"/>
        <v/>
      </c>
      <c r="AZ620" s="75" t="str">
        <f t="shared" si="51"/>
        <v/>
      </c>
      <c r="BA620" s="75" t="str">
        <f t="shared" si="52"/>
        <v/>
      </c>
      <c r="BB620" s="75" t="str">
        <f t="shared" si="53"/>
        <v/>
      </c>
      <c r="BC620" s="75" t="str">
        <f t="shared" si="54"/>
        <v/>
      </c>
      <c r="DQ620" s="81"/>
    </row>
    <row r="621" spans="1:121" x14ac:dyDescent="0.2">
      <c r="A621" s="90">
        <v>612</v>
      </c>
      <c r="B621" s="87"/>
      <c r="C621" s="87"/>
      <c r="D621" s="87"/>
      <c r="E621" s="87"/>
      <c r="F621" s="87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130"/>
      <c r="S621" s="130"/>
      <c r="T621" s="129"/>
      <c r="U621" s="129"/>
      <c r="V621" s="129"/>
      <c r="W621" s="129"/>
      <c r="X621" s="129"/>
      <c r="Y621" s="129"/>
      <c r="AY621" s="75" t="str">
        <f t="shared" si="50"/>
        <v/>
      </c>
      <c r="AZ621" s="75" t="str">
        <f t="shared" si="51"/>
        <v/>
      </c>
      <c r="BA621" s="75" t="str">
        <f t="shared" si="52"/>
        <v/>
      </c>
      <c r="BB621" s="75" t="str">
        <f t="shared" si="53"/>
        <v/>
      </c>
      <c r="BC621" s="75" t="str">
        <f t="shared" si="54"/>
        <v/>
      </c>
      <c r="DQ621" s="81"/>
    </row>
    <row r="622" spans="1:121" x14ac:dyDescent="0.2">
      <c r="A622" s="90">
        <v>613</v>
      </c>
      <c r="B622" s="87"/>
      <c r="C622" s="87"/>
      <c r="D622" s="87"/>
      <c r="E622" s="87"/>
      <c r="F622" s="87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130"/>
      <c r="S622" s="130"/>
      <c r="T622" s="129"/>
      <c r="U622" s="129"/>
      <c r="V622" s="129"/>
      <c r="W622" s="129"/>
      <c r="X622" s="129"/>
      <c r="Y622" s="129"/>
      <c r="AY622" s="75" t="str">
        <f t="shared" si="50"/>
        <v/>
      </c>
      <c r="AZ622" s="75" t="str">
        <f t="shared" si="51"/>
        <v/>
      </c>
      <c r="BA622" s="75" t="str">
        <f t="shared" si="52"/>
        <v/>
      </c>
      <c r="BB622" s="75" t="str">
        <f t="shared" si="53"/>
        <v/>
      </c>
      <c r="BC622" s="75" t="str">
        <f t="shared" si="54"/>
        <v/>
      </c>
      <c r="DQ622" s="81"/>
    </row>
    <row r="623" spans="1:121" x14ac:dyDescent="0.2">
      <c r="A623" s="90">
        <v>614</v>
      </c>
      <c r="B623" s="87"/>
      <c r="C623" s="87"/>
      <c r="D623" s="87"/>
      <c r="E623" s="87"/>
      <c r="F623" s="87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130"/>
      <c r="S623" s="130"/>
      <c r="T623" s="129"/>
      <c r="U623" s="129"/>
      <c r="V623" s="129"/>
      <c r="W623" s="129"/>
      <c r="X623" s="129"/>
      <c r="Y623" s="129"/>
      <c r="AY623" s="75" t="str">
        <f t="shared" si="50"/>
        <v/>
      </c>
      <c r="AZ623" s="75" t="str">
        <f t="shared" si="51"/>
        <v/>
      </c>
      <c r="BA623" s="75" t="str">
        <f t="shared" si="52"/>
        <v/>
      </c>
      <c r="BB623" s="75" t="str">
        <f t="shared" si="53"/>
        <v/>
      </c>
      <c r="BC623" s="75" t="str">
        <f t="shared" si="54"/>
        <v/>
      </c>
      <c r="DQ623" s="81"/>
    </row>
    <row r="624" spans="1:121" x14ac:dyDescent="0.2">
      <c r="A624" s="90">
        <v>615</v>
      </c>
      <c r="B624" s="87"/>
      <c r="C624" s="87"/>
      <c r="D624" s="87"/>
      <c r="E624" s="87"/>
      <c r="F624" s="87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130"/>
      <c r="S624" s="130"/>
      <c r="T624" s="129"/>
      <c r="U624" s="129"/>
      <c r="V624" s="129"/>
      <c r="W624" s="129"/>
      <c r="X624" s="129"/>
      <c r="Y624" s="129"/>
      <c r="AY624" s="75" t="str">
        <f t="shared" si="50"/>
        <v/>
      </c>
      <c r="AZ624" s="75" t="str">
        <f t="shared" si="51"/>
        <v/>
      </c>
      <c r="BA624" s="75" t="str">
        <f t="shared" si="52"/>
        <v/>
      </c>
      <c r="BB624" s="75" t="str">
        <f t="shared" si="53"/>
        <v/>
      </c>
      <c r="BC624" s="75" t="str">
        <f t="shared" si="54"/>
        <v/>
      </c>
      <c r="DQ624" s="81"/>
    </row>
    <row r="625" spans="1:121" x14ac:dyDescent="0.2">
      <c r="A625" s="90">
        <v>616</v>
      </c>
      <c r="B625" s="87"/>
      <c r="C625" s="87"/>
      <c r="D625" s="87"/>
      <c r="E625" s="87"/>
      <c r="F625" s="87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130"/>
      <c r="S625" s="130"/>
      <c r="T625" s="129"/>
      <c r="U625" s="129"/>
      <c r="V625" s="129"/>
      <c r="W625" s="129"/>
      <c r="X625" s="129"/>
      <c r="Y625" s="129"/>
      <c r="AY625" s="75" t="str">
        <f t="shared" si="50"/>
        <v/>
      </c>
      <c r="AZ625" s="75" t="str">
        <f t="shared" si="51"/>
        <v/>
      </c>
      <c r="BA625" s="75" t="str">
        <f t="shared" si="52"/>
        <v/>
      </c>
      <c r="BB625" s="75" t="str">
        <f t="shared" si="53"/>
        <v/>
      </c>
      <c r="BC625" s="75" t="str">
        <f t="shared" si="54"/>
        <v/>
      </c>
      <c r="DQ625" s="81"/>
    </row>
    <row r="626" spans="1:121" x14ac:dyDescent="0.2">
      <c r="A626" s="90">
        <v>617</v>
      </c>
      <c r="B626" s="87"/>
      <c r="C626" s="87"/>
      <c r="D626" s="87"/>
      <c r="E626" s="87"/>
      <c r="F626" s="87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130"/>
      <c r="S626" s="130"/>
      <c r="T626" s="129"/>
      <c r="U626" s="129"/>
      <c r="V626" s="129"/>
      <c r="W626" s="129"/>
      <c r="X626" s="129"/>
      <c r="Y626" s="129"/>
      <c r="AY626" s="75" t="str">
        <f t="shared" si="50"/>
        <v/>
      </c>
      <c r="AZ626" s="75" t="str">
        <f t="shared" si="51"/>
        <v/>
      </c>
      <c r="BA626" s="75" t="str">
        <f t="shared" si="52"/>
        <v/>
      </c>
      <c r="BB626" s="75" t="str">
        <f t="shared" si="53"/>
        <v/>
      </c>
      <c r="BC626" s="75" t="str">
        <f t="shared" si="54"/>
        <v/>
      </c>
      <c r="DQ626" s="81"/>
    </row>
    <row r="627" spans="1:121" x14ac:dyDescent="0.2">
      <c r="A627" s="90">
        <v>618</v>
      </c>
      <c r="B627" s="87"/>
      <c r="C627" s="87"/>
      <c r="D627" s="87"/>
      <c r="E627" s="87"/>
      <c r="F627" s="87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130"/>
      <c r="S627" s="130"/>
      <c r="T627" s="129"/>
      <c r="U627" s="129"/>
      <c r="V627" s="129"/>
      <c r="W627" s="129"/>
      <c r="X627" s="129"/>
      <c r="Y627" s="129"/>
      <c r="AY627" s="75" t="str">
        <f t="shared" si="50"/>
        <v/>
      </c>
      <c r="AZ627" s="75" t="str">
        <f t="shared" si="51"/>
        <v/>
      </c>
      <c r="BA627" s="75" t="str">
        <f t="shared" si="52"/>
        <v/>
      </c>
      <c r="BB627" s="75" t="str">
        <f t="shared" si="53"/>
        <v/>
      </c>
      <c r="BC627" s="75" t="str">
        <f t="shared" si="54"/>
        <v/>
      </c>
      <c r="DQ627" s="81"/>
    </row>
    <row r="628" spans="1:121" x14ac:dyDescent="0.2">
      <c r="A628" s="90">
        <v>619</v>
      </c>
      <c r="B628" s="87"/>
      <c r="C628" s="87"/>
      <c r="D628" s="87"/>
      <c r="E628" s="87"/>
      <c r="F628" s="87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130"/>
      <c r="S628" s="130"/>
      <c r="T628" s="129"/>
      <c r="U628" s="129"/>
      <c r="V628" s="129"/>
      <c r="W628" s="129"/>
      <c r="X628" s="129"/>
      <c r="Y628" s="129"/>
      <c r="AY628" s="75" t="str">
        <f t="shared" si="50"/>
        <v/>
      </c>
      <c r="AZ628" s="75" t="str">
        <f t="shared" si="51"/>
        <v/>
      </c>
      <c r="BA628" s="75" t="str">
        <f t="shared" si="52"/>
        <v/>
      </c>
      <c r="BB628" s="75" t="str">
        <f t="shared" si="53"/>
        <v/>
      </c>
      <c r="BC628" s="75" t="str">
        <f t="shared" si="54"/>
        <v/>
      </c>
      <c r="DQ628" s="81"/>
    </row>
    <row r="629" spans="1:121" x14ac:dyDescent="0.2">
      <c r="A629" s="90">
        <v>620</v>
      </c>
      <c r="B629" s="87"/>
      <c r="C629" s="87"/>
      <c r="D629" s="87"/>
      <c r="E629" s="87"/>
      <c r="F629" s="87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130"/>
      <c r="S629" s="130"/>
      <c r="T629" s="129"/>
      <c r="U629" s="129"/>
      <c r="V629" s="129"/>
      <c r="W629" s="129"/>
      <c r="X629" s="129"/>
      <c r="Y629" s="129"/>
      <c r="AY629" s="75" t="str">
        <f t="shared" si="50"/>
        <v/>
      </c>
      <c r="AZ629" s="75" t="str">
        <f t="shared" si="51"/>
        <v/>
      </c>
      <c r="BA629" s="75" t="str">
        <f t="shared" si="52"/>
        <v/>
      </c>
      <c r="BB629" s="75" t="str">
        <f t="shared" si="53"/>
        <v/>
      </c>
      <c r="BC629" s="75" t="str">
        <f t="shared" si="54"/>
        <v/>
      </c>
      <c r="DQ629" s="81"/>
    </row>
    <row r="630" spans="1:121" x14ac:dyDescent="0.2">
      <c r="A630" s="90">
        <v>621</v>
      </c>
      <c r="B630" s="87"/>
      <c r="C630" s="87"/>
      <c r="D630" s="87"/>
      <c r="E630" s="87"/>
      <c r="F630" s="87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130"/>
      <c r="S630" s="130"/>
      <c r="T630" s="129"/>
      <c r="U630" s="129"/>
      <c r="V630" s="129"/>
      <c r="W630" s="129"/>
      <c r="X630" s="129"/>
      <c r="Y630" s="129"/>
      <c r="AY630" s="75" t="str">
        <f t="shared" si="50"/>
        <v/>
      </c>
      <c r="AZ630" s="75" t="str">
        <f t="shared" si="51"/>
        <v/>
      </c>
      <c r="BA630" s="75" t="str">
        <f t="shared" si="52"/>
        <v/>
      </c>
      <c r="BB630" s="75" t="str">
        <f t="shared" si="53"/>
        <v/>
      </c>
      <c r="BC630" s="75" t="str">
        <f t="shared" si="54"/>
        <v/>
      </c>
      <c r="DQ630" s="81"/>
    </row>
    <row r="631" spans="1:121" x14ac:dyDescent="0.2">
      <c r="A631" s="90">
        <v>622</v>
      </c>
      <c r="B631" s="87"/>
      <c r="C631" s="87"/>
      <c r="D631" s="87"/>
      <c r="E631" s="87"/>
      <c r="F631" s="87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130"/>
      <c r="S631" s="130"/>
      <c r="T631" s="129"/>
      <c r="U631" s="129"/>
      <c r="V631" s="129"/>
      <c r="W631" s="129"/>
      <c r="X631" s="129"/>
      <c r="Y631" s="129"/>
      <c r="AY631" s="75" t="str">
        <f t="shared" si="50"/>
        <v/>
      </c>
      <c r="AZ631" s="75" t="str">
        <f t="shared" si="51"/>
        <v/>
      </c>
      <c r="BA631" s="75" t="str">
        <f t="shared" si="52"/>
        <v/>
      </c>
      <c r="BB631" s="75" t="str">
        <f t="shared" si="53"/>
        <v/>
      </c>
      <c r="BC631" s="75" t="str">
        <f t="shared" si="54"/>
        <v/>
      </c>
      <c r="DQ631" s="81"/>
    </row>
    <row r="632" spans="1:121" x14ac:dyDescent="0.2">
      <c r="A632" s="90">
        <v>623</v>
      </c>
      <c r="B632" s="87"/>
      <c r="C632" s="87"/>
      <c r="D632" s="87"/>
      <c r="E632" s="87"/>
      <c r="F632" s="87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130"/>
      <c r="S632" s="130"/>
      <c r="T632" s="129"/>
      <c r="U632" s="129"/>
      <c r="V632" s="129"/>
      <c r="W632" s="129"/>
      <c r="X632" s="129"/>
      <c r="Y632" s="129"/>
      <c r="AY632" s="75" t="str">
        <f t="shared" si="50"/>
        <v/>
      </c>
      <c r="AZ632" s="75" t="str">
        <f t="shared" si="51"/>
        <v/>
      </c>
      <c r="BA632" s="75" t="str">
        <f t="shared" si="52"/>
        <v/>
      </c>
      <c r="BB632" s="75" t="str">
        <f t="shared" si="53"/>
        <v/>
      </c>
      <c r="BC632" s="75" t="str">
        <f t="shared" si="54"/>
        <v/>
      </c>
      <c r="DQ632" s="81"/>
    </row>
    <row r="633" spans="1:121" x14ac:dyDescent="0.2">
      <c r="A633" s="90">
        <v>624</v>
      </c>
      <c r="B633" s="87"/>
      <c r="C633" s="87"/>
      <c r="D633" s="87"/>
      <c r="E633" s="87"/>
      <c r="F633" s="87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130"/>
      <c r="S633" s="130"/>
      <c r="T633" s="129"/>
      <c r="U633" s="129"/>
      <c r="V633" s="129"/>
      <c r="W633" s="129"/>
      <c r="X633" s="129"/>
      <c r="Y633" s="129"/>
      <c r="AY633" s="75" t="str">
        <f t="shared" si="50"/>
        <v/>
      </c>
      <c r="AZ633" s="75" t="str">
        <f t="shared" si="51"/>
        <v/>
      </c>
      <c r="BA633" s="75" t="str">
        <f t="shared" si="52"/>
        <v/>
      </c>
      <c r="BB633" s="75" t="str">
        <f t="shared" si="53"/>
        <v/>
      </c>
      <c r="BC633" s="75" t="str">
        <f t="shared" si="54"/>
        <v/>
      </c>
      <c r="DQ633" s="81"/>
    </row>
    <row r="634" spans="1:121" x14ac:dyDescent="0.2">
      <c r="A634" s="90">
        <v>625</v>
      </c>
      <c r="B634" s="87"/>
      <c r="C634" s="87"/>
      <c r="D634" s="87"/>
      <c r="E634" s="87"/>
      <c r="F634" s="87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130"/>
      <c r="S634" s="130"/>
      <c r="T634" s="129"/>
      <c r="U634" s="129"/>
      <c r="V634" s="129"/>
      <c r="W634" s="129"/>
      <c r="X634" s="129"/>
      <c r="Y634" s="129"/>
      <c r="AY634" s="75" t="str">
        <f t="shared" si="50"/>
        <v/>
      </c>
      <c r="AZ634" s="75" t="str">
        <f t="shared" si="51"/>
        <v/>
      </c>
      <c r="BA634" s="75" t="str">
        <f t="shared" si="52"/>
        <v/>
      </c>
      <c r="BB634" s="75" t="str">
        <f t="shared" si="53"/>
        <v/>
      </c>
      <c r="BC634" s="75" t="str">
        <f t="shared" si="54"/>
        <v/>
      </c>
      <c r="DQ634" s="81"/>
    </row>
    <row r="635" spans="1:121" x14ac:dyDescent="0.2">
      <c r="A635" s="90">
        <v>626</v>
      </c>
      <c r="B635" s="87"/>
      <c r="C635" s="87"/>
      <c r="D635" s="87"/>
      <c r="E635" s="87"/>
      <c r="F635" s="87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130"/>
      <c r="S635" s="130"/>
      <c r="T635" s="129"/>
      <c r="U635" s="129"/>
      <c r="V635" s="129"/>
      <c r="W635" s="129"/>
      <c r="X635" s="129"/>
      <c r="Y635" s="129"/>
      <c r="AY635" s="75" t="str">
        <f t="shared" si="50"/>
        <v/>
      </c>
      <c r="AZ635" s="75" t="str">
        <f t="shared" si="51"/>
        <v/>
      </c>
      <c r="BA635" s="75" t="str">
        <f t="shared" si="52"/>
        <v/>
      </c>
      <c r="BB635" s="75" t="str">
        <f t="shared" si="53"/>
        <v/>
      </c>
      <c r="BC635" s="75" t="str">
        <f t="shared" si="54"/>
        <v/>
      </c>
      <c r="DQ635" s="81"/>
    </row>
    <row r="636" spans="1:121" x14ac:dyDescent="0.2">
      <c r="A636" s="90">
        <v>627</v>
      </c>
      <c r="B636" s="87"/>
      <c r="C636" s="87"/>
      <c r="D636" s="87"/>
      <c r="E636" s="87"/>
      <c r="F636" s="87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130"/>
      <c r="S636" s="130"/>
      <c r="T636" s="129"/>
      <c r="U636" s="129"/>
      <c r="V636" s="129"/>
      <c r="W636" s="129"/>
      <c r="X636" s="129"/>
      <c r="Y636" s="129"/>
      <c r="AY636" s="75" t="str">
        <f t="shared" si="50"/>
        <v/>
      </c>
      <c r="AZ636" s="75" t="str">
        <f t="shared" si="51"/>
        <v/>
      </c>
      <c r="BA636" s="75" t="str">
        <f t="shared" si="52"/>
        <v/>
      </c>
      <c r="BB636" s="75" t="str">
        <f t="shared" si="53"/>
        <v/>
      </c>
      <c r="BC636" s="75" t="str">
        <f t="shared" si="54"/>
        <v/>
      </c>
      <c r="DQ636" s="81"/>
    </row>
    <row r="637" spans="1:121" x14ac:dyDescent="0.2">
      <c r="A637" s="90">
        <v>628</v>
      </c>
      <c r="B637" s="87"/>
      <c r="C637" s="87"/>
      <c r="D637" s="87"/>
      <c r="E637" s="87"/>
      <c r="F637" s="87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130"/>
      <c r="S637" s="130"/>
      <c r="T637" s="129"/>
      <c r="U637" s="129"/>
      <c r="V637" s="129"/>
      <c r="W637" s="129"/>
      <c r="X637" s="129"/>
      <c r="Y637" s="129"/>
      <c r="AY637" s="75" t="str">
        <f t="shared" si="50"/>
        <v/>
      </c>
      <c r="AZ637" s="75" t="str">
        <f t="shared" si="51"/>
        <v/>
      </c>
      <c r="BA637" s="75" t="str">
        <f t="shared" si="52"/>
        <v/>
      </c>
      <c r="BB637" s="75" t="str">
        <f t="shared" si="53"/>
        <v/>
      </c>
      <c r="BC637" s="75" t="str">
        <f t="shared" si="54"/>
        <v/>
      </c>
      <c r="DQ637" s="81"/>
    </row>
    <row r="638" spans="1:121" x14ac:dyDescent="0.2">
      <c r="A638" s="90">
        <v>629</v>
      </c>
      <c r="B638" s="87"/>
      <c r="C638" s="87"/>
      <c r="D638" s="87"/>
      <c r="E638" s="87"/>
      <c r="F638" s="87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130"/>
      <c r="S638" s="130"/>
      <c r="T638" s="129"/>
      <c r="U638" s="129"/>
      <c r="V638" s="129"/>
      <c r="W638" s="129"/>
      <c r="X638" s="129"/>
      <c r="Y638" s="129"/>
      <c r="AY638" s="75" t="str">
        <f t="shared" si="50"/>
        <v/>
      </c>
      <c r="AZ638" s="75" t="str">
        <f t="shared" si="51"/>
        <v/>
      </c>
      <c r="BA638" s="75" t="str">
        <f t="shared" si="52"/>
        <v/>
      </c>
      <c r="BB638" s="75" t="str">
        <f t="shared" si="53"/>
        <v/>
      </c>
      <c r="BC638" s="75" t="str">
        <f t="shared" si="54"/>
        <v/>
      </c>
      <c r="DQ638" s="81"/>
    </row>
    <row r="639" spans="1:121" x14ac:dyDescent="0.2">
      <c r="A639" s="90">
        <v>630</v>
      </c>
      <c r="B639" s="87"/>
      <c r="C639" s="87"/>
      <c r="D639" s="87"/>
      <c r="E639" s="87"/>
      <c r="F639" s="87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130"/>
      <c r="S639" s="130"/>
      <c r="T639" s="129"/>
      <c r="U639" s="129"/>
      <c r="V639" s="129"/>
      <c r="W639" s="129"/>
      <c r="X639" s="129"/>
      <c r="Y639" s="129"/>
      <c r="AY639" s="75" t="str">
        <f t="shared" si="50"/>
        <v/>
      </c>
      <c r="AZ639" s="75" t="str">
        <f t="shared" si="51"/>
        <v/>
      </c>
      <c r="BA639" s="75" t="str">
        <f t="shared" si="52"/>
        <v/>
      </c>
      <c r="BB639" s="75" t="str">
        <f t="shared" si="53"/>
        <v/>
      </c>
      <c r="BC639" s="75" t="str">
        <f t="shared" si="54"/>
        <v/>
      </c>
      <c r="DQ639" s="81"/>
    </row>
    <row r="640" spans="1:121" x14ac:dyDescent="0.2">
      <c r="A640" s="90">
        <v>631</v>
      </c>
      <c r="B640" s="87"/>
      <c r="C640" s="87"/>
      <c r="D640" s="87"/>
      <c r="E640" s="87"/>
      <c r="F640" s="87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130"/>
      <c r="S640" s="130"/>
      <c r="T640" s="129"/>
      <c r="U640" s="129"/>
      <c r="V640" s="129"/>
      <c r="W640" s="129"/>
      <c r="X640" s="129"/>
      <c r="Y640" s="129"/>
      <c r="AY640" s="75" t="str">
        <f t="shared" si="50"/>
        <v/>
      </c>
      <c r="AZ640" s="75" t="str">
        <f t="shared" si="51"/>
        <v/>
      </c>
      <c r="BA640" s="75" t="str">
        <f t="shared" si="52"/>
        <v/>
      </c>
      <c r="BB640" s="75" t="str">
        <f t="shared" si="53"/>
        <v/>
      </c>
      <c r="BC640" s="75" t="str">
        <f t="shared" si="54"/>
        <v/>
      </c>
      <c r="DQ640" s="81"/>
    </row>
    <row r="641" spans="1:121" x14ac:dyDescent="0.2">
      <c r="A641" s="90">
        <v>632</v>
      </c>
      <c r="B641" s="87"/>
      <c r="C641" s="87"/>
      <c r="D641" s="87"/>
      <c r="E641" s="87"/>
      <c r="F641" s="87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130"/>
      <c r="S641" s="130"/>
      <c r="T641" s="129"/>
      <c r="U641" s="129"/>
      <c r="V641" s="129"/>
      <c r="W641" s="129"/>
      <c r="X641" s="129"/>
      <c r="Y641" s="129"/>
      <c r="AY641" s="75" t="str">
        <f t="shared" si="50"/>
        <v/>
      </c>
      <c r="AZ641" s="75" t="str">
        <f t="shared" si="51"/>
        <v/>
      </c>
      <c r="BA641" s="75" t="str">
        <f t="shared" si="52"/>
        <v/>
      </c>
      <c r="BB641" s="75" t="str">
        <f t="shared" si="53"/>
        <v/>
      </c>
      <c r="BC641" s="75" t="str">
        <f t="shared" si="54"/>
        <v/>
      </c>
      <c r="DQ641" s="81"/>
    </row>
    <row r="642" spans="1:121" x14ac:dyDescent="0.2">
      <c r="A642" s="90">
        <v>633</v>
      </c>
      <c r="B642" s="87"/>
      <c r="C642" s="87"/>
      <c r="D642" s="87"/>
      <c r="E642" s="87"/>
      <c r="F642" s="87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130"/>
      <c r="S642" s="130"/>
      <c r="T642" s="129"/>
      <c r="U642" s="129"/>
      <c r="V642" s="129"/>
      <c r="W642" s="129"/>
      <c r="X642" s="129"/>
      <c r="Y642" s="129"/>
      <c r="AY642" s="75" t="str">
        <f t="shared" si="50"/>
        <v/>
      </c>
      <c r="AZ642" s="75" t="str">
        <f t="shared" si="51"/>
        <v/>
      </c>
      <c r="BA642" s="75" t="str">
        <f t="shared" si="52"/>
        <v/>
      </c>
      <c r="BB642" s="75" t="str">
        <f t="shared" si="53"/>
        <v/>
      </c>
      <c r="BC642" s="75" t="str">
        <f t="shared" si="54"/>
        <v/>
      </c>
      <c r="DQ642" s="81"/>
    </row>
    <row r="643" spans="1:121" x14ac:dyDescent="0.2">
      <c r="A643" s="90">
        <v>634</v>
      </c>
      <c r="B643" s="87"/>
      <c r="C643" s="87"/>
      <c r="D643" s="87"/>
      <c r="E643" s="87"/>
      <c r="F643" s="87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130"/>
      <c r="S643" s="130"/>
      <c r="T643" s="129"/>
      <c r="U643" s="129"/>
      <c r="V643" s="129"/>
      <c r="W643" s="129"/>
      <c r="X643" s="129"/>
      <c r="Y643" s="129"/>
      <c r="AY643" s="75" t="str">
        <f t="shared" si="50"/>
        <v/>
      </c>
      <c r="AZ643" s="75" t="str">
        <f t="shared" si="51"/>
        <v/>
      </c>
      <c r="BA643" s="75" t="str">
        <f t="shared" si="52"/>
        <v/>
      </c>
      <c r="BB643" s="75" t="str">
        <f t="shared" si="53"/>
        <v/>
      </c>
      <c r="BC643" s="75" t="str">
        <f t="shared" si="54"/>
        <v/>
      </c>
      <c r="DQ643" s="81"/>
    </row>
    <row r="644" spans="1:121" x14ac:dyDescent="0.2">
      <c r="A644" s="90">
        <v>635</v>
      </c>
      <c r="B644" s="87"/>
      <c r="C644" s="87"/>
      <c r="D644" s="87"/>
      <c r="E644" s="87"/>
      <c r="F644" s="87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130"/>
      <c r="S644" s="130"/>
      <c r="T644" s="129"/>
      <c r="U644" s="129"/>
      <c r="V644" s="129"/>
      <c r="W644" s="129"/>
      <c r="X644" s="129"/>
      <c r="Y644" s="129"/>
      <c r="AY644" s="75" t="str">
        <f t="shared" si="50"/>
        <v/>
      </c>
      <c r="AZ644" s="75" t="str">
        <f t="shared" si="51"/>
        <v/>
      </c>
      <c r="BA644" s="75" t="str">
        <f t="shared" si="52"/>
        <v/>
      </c>
      <c r="BB644" s="75" t="str">
        <f t="shared" si="53"/>
        <v/>
      </c>
      <c r="BC644" s="75" t="str">
        <f t="shared" si="54"/>
        <v/>
      </c>
      <c r="DQ644" s="81"/>
    </row>
    <row r="645" spans="1:121" x14ac:dyDescent="0.2">
      <c r="A645" s="90">
        <v>636</v>
      </c>
      <c r="B645" s="87"/>
      <c r="C645" s="87"/>
      <c r="D645" s="87"/>
      <c r="E645" s="87"/>
      <c r="F645" s="87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130"/>
      <c r="S645" s="130"/>
      <c r="T645" s="129"/>
      <c r="U645" s="129"/>
      <c r="V645" s="129"/>
      <c r="W645" s="129"/>
      <c r="X645" s="129"/>
      <c r="Y645" s="129"/>
      <c r="AY645" s="75" t="str">
        <f t="shared" si="50"/>
        <v/>
      </c>
      <c r="AZ645" s="75" t="str">
        <f t="shared" si="51"/>
        <v/>
      </c>
      <c r="BA645" s="75" t="str">
        <f t="shared" si="52"/>
        <v/>
      </c>
      <c r="BB645" s="75" t="str">
        <f t="shared" si="53"/>
        <v/>
      </c>
      <c r="BC645" s="75" t="str">
        <f t="shared" si="54"/>
        <v/>
      </c>
      <c r="DQ645" s="81"/>
    </row>
    <row r="646" spans="1:121" x14ac:dyDescent="0.2">
      <c r="A646" s="90">
        <v>637</v>
      </c>
      <c r="B646" s="87"/>
      <c r="C646" s="87"/>
      <c r="D646" s="87"/>
      <c r="E646" s="87"/>
      <c r="F646" s="87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130"/>
      <c r="S646" s="130"/>
      <c r="T646" s="129"/>
      <c r="U646" s="129"/>
      <c r="V646" s="129"/>
      <c r="W646" s="129"/>
      <c r="X646" s="129"/>
      <c r="Y646" s="129"/>
      <c r="AY646" s="75" t="str">
        <f t="shared" si="50"/>
        <v/>
      </c>
      <c r="AZ646" s="75" t="str">
        <f t="shared" si="51"/>
        <v/>
      </c>
      <c r="BA646" s="75" t="str">
        <f t="shared" si="52"/>
        <v/>
      </c>
      <c r="BB646" s="75" t="str">
        <f t="shared" si="53"/>
        <v/>
      </c>
      <c r="BC646" s="75" t="str">
        <f t="shared" si="54"/>
        <v/>
      </c>
      <c r="DQ646" s="81"/>
    </row>
    <row r="647" spans="1:121" x14ac:dyDescent="0.2">
      <c r="A647" s="90">
        <v>638</v>
      </c>
      <c r="B647" s="87"/>
      <c r="C647" s="87"/>
      <c r="D647" s="87"/>
      <c r="E647" s="87"/>
      <c r="F647" s="87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130"/>
      <c r="S647" s="130"/>
      <c r="T647" s="129"/>
      <c r="U647" s="129"/>
      <c r="V647" s="129"/>
      <c r="W647" s="129"/>
      <c r="X647" s="129"/>
      <c r="Y647" s="129"/>
      <c r="AY647" s="75" t="str">
        <f t="shared" si="50"/>
        <v/>
      </c>
      <c r="AZ647" s="75" t="str">
        <f t="shared" si="51"/>
        <v/>
      </c>
      <c r="BA647" s="75" t="str">
        <f t="shared" si="52"/>
        <v/>
      </c>
      <c r="BB647" s="75" t="str">
        <f t="shared" si="53"/>
        <v/>
      </c>
      <c r="BC647" s="75" t="str">
        <f t="shared" si="54"/>
        <v/>
      </c>
      <c r="DQ647" s="81"/>
    </row>
    <row r="648" spans="1:121" x14ac:dyDescent="0.2">
      <c r="A648" s="90">
        <v>639</v>
      </c>
      <c r="B648" s="87"/>
      <c r="C648" s="87"/>
      <c r="D648" s="87"/>
      <c r="E648" s="87"/>
      <c r="F648" s="87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130"/>
      <c r="S648" s="130"/>
      <c r="T648" s="129"/>
      <c r="U648" s="129"/>
      <c r="V648" s="129"/>
      <c r="W648" s="129"/>
      <c r="X648" s="129"/>
      <c r="Y648" s="129"/>
      <c r="AY648" s="75" t="str">
        <f t="shared" si="50"/>
        <v/>
      </c>
      <c r="AZ648" s="75" t="str">
        <f t="shared" si="51"/>
        <v/>
      </c>
      <c r="BA648" s="75" t="str">
        <f t="shared" si="52"/>
        <v/>
      </c>
      <c r="BB648" s="75" t="str">
        <f t="shared" si="53"/>
        <v/>
      </c>
      <c r="BC648" s="75" t="str">
        <f t="shared" si="54"/>
        <v/>
      </c>
      <c r="DQ648" s="81"/>
    </row>
    <row r="649" spans="1:121" x14ac:dyDescent="0.2">
      <c r="A649" s="90">
        <v>640</v>
      </c>
      <c r="B649" s="87"/>
      <c r="C649" s="87"/>
      <c r="D649" s="87"/>
      <c r="E649" s="87"/>
      <c r="F649" s="87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130"/>
      <c r="S649" s="130"/>
      <c r="T649" s="129"/>
      <c r="U649" s="129"/>
      <c r="V649" s="129"/>
      <c r="W649" s="129"/>
      <c r="X649" s="129"/>
      <c r="Y649" s="129"/>
      <c r="AY649" s="75" t="str">
        <f t="shared" si="50"/>
        <v/>
      </c>
      <c r="AZ649" s="75" t="str">
        <f t="shared" si="51"/>
        <v/>
      </c>
      <c r="BA649" s="75" t="str">
        <f t="shared" si="52"/>
        <v/>
      </c>
      <c r="BB649" s="75" t="str">
        <f t="shared" si="53"/>
        <v/>
      </c>
      <c r="BC649" s="75" t="str">
        <f t="shared" si="54"/>
        <v/>
      </c>
      <c r="DQ649" s="81"/>
    </row>
    <row r="650" spans="1:121" x14ac:dyDescent="0.2">
      <c r="A650" s="90">
        <v>641</v>
      </c>
      <c r="B650" s="87"/>
      <c r="C650" s="87"/>
      <c r="D650" s="87"/>
      <c r="E650" s="87"/>
      <c r="F650" s="87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130"/>
      <c r="S650" s="130"/>
      <c r="T650" s="129"/>
      <c r="U650" s="129"/>
      <c r="V650" s="129"/>
      <c r="W650" s="129"/>
      <c r="X650" s="129"/>
      <c r="Y650" s="129"/>
      <c r="AY650" s="75" t="str">
        <f t="shared" si="50"/>
        <v/>
      </c>
      <c r="AZ650" s="75" t="str">
        <f t="shared" si="51"/>
        <v/>
      </c>
      <c r="BA650" s="75" t="str">
        <f t="shared" si="52"/>
        <v/>
      </c>
      <c r="BB650" s="75" t="str">
        <f t="shared" si="53"/>
        <v/>
      </c>
      <c r="BC650" s="75" t="str">
        <f t="shared" si="54"/>
        <v/>
      </c>
      <c r="DQ650" s="81"/>
    </row>
    <row r="651" spans="1:121" x14ac:dyDescent="0.2">
      <c r="A651" s="90">
        <v>642</v>
      </c>
      <c r="B651" s="87"/>
      <c r="C651" s="87"/>
      <c r="D651" s="87"/>
      <c r="E651" s="87"/>
      <c r="F651" s="87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130"/>
      <c r="S651" s="130"/>
      <c r="T651" s="129"/>
      <c r="U651" s="129"/>
      <c r="V651" s="129"/>
      <c r="W651" s="129"/>
      <c r="X651" s="129"/>
      <c r="Y651" s="129"/>
      <c r="AY651" s="75" t="str">
        <f t="shared" ref="AY651:AY714" si="55">IF(B651="","",_xlfn.RANK.AVG(B651,$B$10:$B$1009,1))</f>
        <v/>
      </c>
      <c r="AZ651" s="75" t="str">
        <f t="shared" ref="AZ651:AZ714" si="56">IF(C651="","",_xlfn.RANK.AVG(C651,$C$10:$C$1009,1))</f>
        <v/>
      </c>
      <c r="BA651" s="75" t="str">
        <f t="shared" ref="BA651:BA714" si="57">IF(D651="","",_xlfn.RANK.AVG(D651,$D$10:$D$1009,1))</f>
        <v/>
      </c>
      <c r="BB651" s="75" t="str">
        <f t="shared" ref="BB651:BB714" si="58">IF(E651="","",_xlfn.RANK.AVG(E651,$E$10:$E$1009,1))</f>
        <v/>
      </c>
      <c r="BC651" s="75" t="str">
        <f t="shared" ref="BC651:BC714" si="59">IF(F651="","",_xlfn.RANK.AVG(F651,$F$10:$F$1009,1))</f>
        <v/>
      </c>
      <c r="DQ651" s="81"/>
    </row>
    <row r="652" spans="1:121" x14ac:dyDescent="0.2">
      <c r="A652" s="90">
        <v>643</v>
      </c>
      <c r="B652" s="87"/>
      <c r="C652" s="87"/>
      <c r="D652" s="87"/>
      <c r="E652" s="87"/>
      <c r="F652" s="87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130"/>
      <c r="S652" s="130"/>
      <c r="T652" s="129"/>
      <c r="U652" s="129"/>
      <c r="V652" s="129"/>
      <c r="W652" s="129"/>
      <c r="X652" s="129"/>
      <c r="Y652" s="129"/>
      <c r="AY652" s="75" t="str">
        <f t="shared" si="55"/>
        <v/>
      </c>
      <c r="AZ652" s="75" t="str">
        <f t="shared" si="56"/>
        <v/>
      </c>
      <c r="BA652" s="75" t="str">
        <f t="shared" si="57"/>
        <v/>
      </c>
      <c r="BB652" s="75" t="str">
        <f t="shared" si="58"/>
        <v/>
      </c>
      <c r="BC652" s="75" t="str">
        <f t="shared" si="59"/>
        <v/>
      </c>
      <c r="DQ652" s="81"/>
    </row>
    <row r="653" spans="1:121" x14ac:dyDescent="0.2">
      <c r="A653" s="90">
        <v>644</v>
      </c>
      <c r="B653" s="87"/>
      <c r="C653" s="87"/>
      <c r="D653" s="87"/>
      <c r="E653" s="87"/>
      <c r="F653" s="87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130"/>
      <c r="S653" s="130"/>
      <c r="T653" s="129"/>
      <c r="U653" s="129"/>
      <c r="V653" s="129"/>
      <c r="W653" s="129"/>
      <c r="X653" s="129"/>
      <c r="Y653" s="129"/>
      <c r="AY653" s="75" t="str">
        <f t="shared" si="55"/>
        <v/>
      </c>
      <c r="AZ653" s="75" t="str">
        <f t="shared" si="56"/>
        <v/>
      </c>
      <c r="BA653" s="75" t="str">
        <f t="shared" si="57"/>
        <v/>
      </c>
      <c r="BB653" s="75" t="str">
        <f t="shared" si="58"/>
        <v/>
      </c>
      <c r="BC653" s="75" t="str">
        <f t="shared" si="59"/>
        <v/>
      </c>
      <c r="DQ653" s="81"/>
    </row>
    <row r="654" spans="1:121" x14ac:dyDescent="0.2">
      <c r="A654" s="90">
        <v>645</v>
      </c>
      <c r="B654" s="87"/>
      <c r="C654" s="87"/>
      <c r="D654" s="87"/>
      <c r="E654" s="87"/>
      <c r="F654" s="87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130"/>
      <c r="S654" s="130"/>
      <c r="T654" s="129"/>
      <c r="U654" s="129"/>
      <c r="V654" s="129"/>
      <c r="W654" s="129"/>
      <c r="X654" s="129"/>
      <c r="Y654" s="129"/>
      <c r="AY654" s="75" t="str">
        <f t="shared" si="55"/>
        <v/>
      </c>
      <c r="AZ654" s="75" t="str">
        <f t="shared" si="56"/>
        <v/>
      </c>
      <c r="BA654" s="75" t="str">
        <f t="shared" si="57"/>
        <v/>
      </c>
      <c r="BB654" s="75" t="str">
        <f t="shared" si="58"/>
        <v/>
      </c>
      <c r="BC654" s="75" t="str">
        <f t="shared" si="59"/>
        <v/>
      </c>
      <c r="DQ654" s="81"/>
    </row>
    <row r="655" spans="1:121" x14ac:dyDescent="0.2">
      <c r="A655" s="90">
        <v>646</v>
      </c>
      <c r="B655" s="87"/>
      <c r="C655" s="87"/>
      <c r="D655" s="87"/>
      <c r="E655" s="87"/>
      <c r="F655" s="87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130"/>
      <c r="S655" s="130"/>
      <c r="T655" s="129"/>
      <c r="U655" s="129"/>
      <c r="V655" s="129"/>
      <c r="W655" s="129"/>
      <c r="X655" s="129"/>
      <c r="Y655" s="129"/>
      <c r="AY655" s="75" t="str">
        <f t="shared" si="55"/>
        <v/>
      </c>
      <c r="AZ655" s="75" t="str">
        <f t="shared" si="56"/>
        <v/>
      </c>
      <c r="BA655" s="75" t="str">
        <f t="shared" si="57"/>
        <v/>
      </c>
      <c r="BB655" s="75" t="str">
        <f t="shared" si="58"/>
        <v/>
      </c>
      <c r="BC655" s="75" t="str">
        <f t="shared" si="59"/>
        <v/>
      </c>
      <c r="DQ655" s="81"/>
    </row>
    <row r="656" spans="1:121" x14ac:dyDescent="0.2">
      <c r="A656" s="90">
        <v>647</v>
      </c>
      <c r="B656" s="87"/>
      <c r="C656" s="87"/>
      <c r="D656" s="87"/>
      <c r="E656" s="87"/>
      <c r="F656" s="87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130"/>
      <c r="S656" s="130"/>
      <c r="T656" s="129"/>
      <c r="U656" s="129"/>
      <c r="V656" s="129"/>
      <c r="W656" s="129"/>
      <c r="X656" s="129"/>
      <c r="Y656" s="129"/>
      <c r="AY656" s="75" t="str">
        <f t="shared" si="55"/>
        <v/>
      </c>
      <c r="AZ656" s="75" t="str">
        <f t="shared" si="56"/>
        <v/>
      </c>
      <c r="BA656" s="75" t="str">
        <f t="shared" si="57"/>
        <v/>
      </c>
      <c r="BB656" s="75" t="str">
        <f t="shared" si="58"/>
        <v/>
      </c>
      <c r="BC656" s="75" t="str">
        <f t="shared" si="59"/>
        <v/>
      </c>
      <c r="DQ656" s="81"/>
    </row>
    <row r="657" spans="1:121" x14ac:dyDescent="0.2">
      <c r="A657" s="90">
        <v>648</v>
      </c>
      <c r="B657" s="87"/>
      <c r="C657" s="87"/>
      <c r="D657" s="87"/>
      <c r="E657" s="87"/>
      <c r="F657" s="87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130"/>
      <c r="S657" s="130"/>
      <c r="T657" s="129"/>
      <c r="U657" s="129"/>
      <c r="V657" s="129"/>
      <c r="W657" s="129"/>
      <c r="X657" s="129"/>
      <c r="Y657" s="129"/>
      <c r="AY657" s="75" t="str">
        <f t="shared" si="55"/>
        <v/>
      </c>
      <c r="AZ657" s="75" t="str">
        <f t="shared" si="56"/>
        <v/>
      </c>
      <c r="BA657" s="75" t="str">
        <f t="shared" si="57"/>
        <v/>
      </c>
      <c r="BB657" s="75" t="str">
        <f t="shared" si="58"/>
        <v/>
      </c>
      <c r="BC657" s="75" t="str">
        <f t="shared" si="59"/>
        <v/>
      </c>
      <c r="DQ657" s="81"/>
    </row>
    <row r="658" spans="1:121" x14ac:dyDescent="0.2">
      <c r="A658" s="90">
        <v>649</v>
      </c>
      <c r="B658" s="87"/>
      <c r="C658" s="87"/>
      <c r="D658" s="87"/>
      <c r="E658" s="87"/>
      <c r="F658" s="87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130"/>
      <c r="S658" s="130"/>
      <c r="T658" s="129"/>
      <c r="U658" s="129"/>
      <c r="V658" s="129"/>
      <c r="W658" s="129"/>
      <c r="X658" s="129"/>
      <c r="Y658" s="129"/>
      <c r="AY658" s="75" t="str">
        <f t="shared" si="55"/>
        <v/>
      </c>
      <c r="AZ658" s="75" t="str">
        <f t="shared" si="56"/>
        <v/>
      </c>
      <c r="BA658" s="75" t="str">
        <f t="shared" si="57"/>
        <v/>
      </c>
      <c r="BB658" s="75" t="str">
        <f t="shared" si="58"/>
        <v/>
      </c>
      <c r="BC658" s="75" t="str">
        <f t="shared" si="59"/>
        <v/>
      </c>
      <c r="DQ658" s="81"/>
    </row>
    <row r="659" spans="1:121" x14ac:dyDescent="0.2">
      <c r="A659" s="90">
        <v>650</v>
      </c>
      <c r="B659" s="87"/>
      <c r="C659" s="87"/>
      <c r="D659" s="87"/>
      <c r="E659" s="87"/>
      <c r="F659" s="87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130"/>
      <c r="S659" s="130"/>
      <c r="T659" s="129"/>
      <c r="U659" s="129"/>
      <c r="V659" s="129"/>
      <c r="W659" s="129"/>
      <c r="X659" s="129"/>
      <c r="Y659" s="129"/>
      <c r="AY659" s="75" t="str">
        <f t="shared" si="55"/>
        <v/>
      </c>
      <c r="AZ659" s="75" t="str">
        <f t="shared" si="56"/>
        <v/>
      </c>
      <c r="BA659" s="75" t="str">
        <f t="shared" si="57"/>
        <v/>
      </c>
      <c r="BB659" s="75" t="str">
        <f t="shared" si="58"/>
        <v/>
      </c>
      <c r="BC659" s="75" t="str">
        <f t="shared" si="59"/>
        <v/>
      </c>
      <c r="DQ659" s="81"/>
    </row>
    <row r="660" spans="1:121" x14ac:dyDescent="0.2">
      <c r="A660" s="90">
        <v>651</v>
      </c>
      <c r="B660" s="87"/>
      <c r="C660" s="87"/>
      <c r="D660" s="87"/>
      <c r="E660" s="87"/>
      <c r="F660" s="87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130"/>
      <c r="S660" s="130"/>
      <c r="T660" s="129"/>
      <c r="U660" s="129"/>
      <c r="V660" s="129"/>
      <c r="W660" s="129"/>
      <c r="X660" s="129"/>
      <c r="Y660" s="129"/>
      <c r="AY660" s="75" t="str">
        <f t="shared" si="55"/>
        <v/>
      </c>
      <c r="AZ660" s="75" t="str">
        <f t="shared" si="56"/>
        <v/>
      </c>
      <c r="BA660" s="75" t="str">
        <f t="shared" si="57"/>
        <v/>
      </c>
      <c r="BB660" s="75" t="str">
        <f t="shared" si="58"/>
        <v/>
      </c>
      <c r="BC660" s="75" t="str">
        <f t="shared" si="59"/>
        <v/>
      </c>
      <c r="DQ660" s="81"/>
    </row>
    <row r="661" spans="1:121" x14ac:dyDescent="0.2">
      <c r="A661" s="90">
        <v>652</v>
      </c>
      <c r="B661" s="87"/>
      <c r="C661" s="87"/>
      <c r="D661" s="87"/>
      <c r="E661" s="87"/>
      <c r="F661" s="87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130"/>
      <c r="S661" s="130"/>
      <c r="T661" s="129"/>
      <c r="U661" s="129"/>
      <c r="V661" s="129"/>
      <c r="W661" s="129"/>
      <c r="X661" s="129"/>
      <c r="Y661" s="129"/>
      <c r="AY661" s="75" t="str">
        <f t="shared" si="55"/>
        <v/>
      </c>
      <c r="AZ661" s="75" t="str">
        <f t="shared" si="56"/>
        <v/>
      </c>
      <c r="BA661" s="75" t="str">
        <f t="shared" si="57"/>
        <v/>
      </c>
      <c r="BB661" s="75" t="str">
        <f t="shared" si="58"/>
        <v/>
      </c>
      <c r="BC661" s="75" t="str">
        <f t="shared" si="59"/>
        <v/>
      </c>
      <c r="DQ661" s="81"/>
    </row>
    <row r="662" spans="1:121" x14ac:dyDescent="0.2">
      <c r="A662" s="90">
        <v>653</v>
      </c>
      <c r="B662" s="87"/>
      <c r="C662" s="87"/>
      <c r="D662" s="87"/>
      <c r="E662" s="87"/>
      <c r="F662" s="87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130"/>
      <c r="S662" s="130"/>
      <c r="T662" s="129"/>
      <c r="U662" s="129"/>
      <c r="V662" s="129"/>
      <c r="W662" s="129"/>
      <c r="X662" s="129"/>
      <c r="Y662" s="129"/>
      <c r="AY662" s="75" t="str">
        <f t="shared" si="55"/>
        <v/>
      </c>
      <c r="AZ662" s="75" t="str">
        <f t="shared" si="56"/>
        <v/>
      </c>
      <c r="BA662" s="75" t="str">
        <f t="shared" si="57"/>
        <v/>
      </c>
      <c r="BB662" s="75" t="str">
        <f t="shared" si="58"/>
        <v/>
      </c>
      <c r="BC662" s="75" t="str">
        <f t="shared" si="59"/>
        <v/>
      </c>
      <c r="DQ662" s="81"/>
    </row>
    <row r="663" spans="1:121" x14ac:dyDescent="0.2">
      <c r="A663" s="90">
        <v>654</v>
      </c>
      <c r="B663" s="87"/>
      <c r="C663" s="87"/>
      <c r="D663" s="87"/>
      <c r="E663" s="87"/>
      <c r="F663" s="87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130"/>
      <c r="S663" s="130"/>
      <c r="T663" s="129"/>
      <c r="U663" s="129"/>
      <c r="V663" s="129"/>
      <c r="W663" s="129"/>
      <c r="X663" s="129"/>
      <c r="Y663" s="129"/>
      <c r="AY663" s="75" t="str">
        <f t="shared" si="55"/>
        <v/>
      </c>
      <c r="AZ663" s="75" t="str">
        <f t="shared" si="56"/>
        <v/>
      </c>
      <c r="BA663" s="75" t="str">
        <f t="shared" si="57"/>
        <v/>
      </c>
      <c r="BB663" s="75" t="str">
        <f t="shared" si="58"/>
        <v/>
      </c>
      <c r="BC663" s="75" t="str">
        <f t="shared" si="59"/>
        <v/>
      </c>
      <c r="DQ663" s="81"/>
    </row>
    <row r="664" spans="1:121" x14ac:dyDescent="0.2">
      <c r="A664" s="90">
        <v>655</v>
      </c>
      <c r="B664" s="87"/>
      <c r="C664" s="87"/>
      <c r="D664" s="87"/>
      <c r="E664" s="87"/>
      <c r="F664" s="87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130"/>
      <c r="S664" s="130"/>
      <c r="T664" s="129"/>
      <c r="U664" s="129"/>
      <c r="V664" s="129"/>
      <c r="W664" s="129"/>
      <c r="X664" s="129"/>
      <c r="Y664" s="129"/>
      <c r="AY664" s="75" t="str">
        <f t="shared" si="55"/>
        <v/>
      </c>
      <c r="AZ664" s="75" t="str">
        <f t="shared" si="56"/>
        <v/>
      </c>
      <c r="BA664" s="75" t="str">
        <f t="shared" si="57"/>
        <v/>
      </c>
      <c r="BB664" s="75" t="str">
        <f t="shared" si="58"/>
        <v/>
      </c>
      <c r="BC664" s="75" t="str">
        <f t="shared" si="59"/>
        <v/>
      </c>
      <c r="DQ664" s="81"/>
    </row>
    <row r="665" spans="1:121" x14ac:dyDescent="0.2">
      <c r="A665" s="90">
        <v>656</v>
      </c>
      <c r="B665" s="87"/>
      <c r="C665" s="87"/>
      <c r="D665" s="87"/>
      <c r="E665" s="87"/>
      <c r="F665" s="87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130"/>
      <c r="S665" s="130"/>
      <c r="T665" s="129"/>
      <c r="U665" s="129"/>
      <c r="V665" s="129"/>
      <c r="W665" s="129"/>
      <c r="X665" s="129"/>
      <c r="Y665" s="129"/>
      <c r="AY665" s="75" t="str">
        <f t="shared" si="55"/>
        <v/>
      </c>
      <c r="AZ665" s="75" t="str">
        <f t="shared" si="56"/>
        <v/>
      </c>
      <c r="BA665" s="75" t="str">
        <f t="shared" si="57"/>
        <v/>
      </c>
      <c r="BB665" s="75" t="str">
        <f t="shared" si="58"/>
        <v/>
      </c>
      <c r="BC665" s="75" t="str">
        <f t="shared" si="59"/>
        <v/>
      </c>
      <c r="DQ665" s="81"/>
    </row>
    <row r="666" spans="1:121" x14ac:dyDescent="0.2">
      <c r="A666" s="90">
        <v>657</v>
      </c>
      <c r="B666" s="87"/>
      <c r="C666" s="87"/>
      <c r="D666" s="87"/>
      <c r="E666" s="87"/>
      <c r="F666" s="87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130"/>
      <c r="S666" s="130"/>
      <c r="T666" s="129"/>
      <c r="U666" s="129"/>
      <c r="V666" s="129"/>
      <c r="W666" s="129"/>
      <c r="X666" s="129"/>
      <c r="Y666" s="129"/>
      <c r="AY666" s="75" t="str">
        <f t="shared" si="55"/>
        <v/>
      </c>
      <c r="AZ666" s="75" t="str">
        <f t="shared" si="56"/>
        <v/>
      </c>
      <c r="BA666" s="75" t="str">
        <f t="shared" si="57"/>
        <v/>
      </c>
      <c r="BB666" s="75" t="str">
        <f t="shared" si="58"/>
        <v/>
      </c>
      <c r="BC666" s="75" t="str">
        <f t="shared" si="59"/>
        <v/>
      </c>
      <c r="DQ666" s="81"/>
    </row>
    <row r="667" spans="1:121" x14ac:dyDescent="0.2">
      <c r="A667" s="90">
        <v>658</v>
      </c>
      <c r="B667" s="87"/>
      <c r="C667" s="87"/>
      <c r="D667" s="87"/>
      <c r="E667" s="87"/>
      <c r="F667" s="87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130"/>
      <c r="S667" s="130"/>
      <c r="T667" s="129"/>
      <c r="U667" s="129"/>
      <c r="V667" s="129"/>
      <c r="W667" s="129"/>
      <c r="X667" s="129"/>
      <c r="Y667" s="129"/>
      <c r="AY667" s="75" t="str">
        <f t="shared" si="55"/>
        <v/>
      </c>
      <c r="AZ667" s="75" t="str">
        <f t="shared" si="56"/>
        <v/>
      </c>
      <c r="BA667" s="75" t="str">
        <f t="shared" si="57"/>
        <v/>
      </c>
      <c r="BB667" s="75" t="str">
        <f t="shared" si="58"/>
        <v/>
      </c>
      <c r="BC667" s="75" t="str">
        <f t="shared" si="59"/>
        <v/>
      </c>
      <c r="DQ667" s="81"/>
    </row>
    <row r="668" spans="1:121" x14ac:dyDescent="0.2">
      <c r="A668" s="90">
        <v>659</v>
      </c>
      <c r="B668" s="87"/>
      <c r="C668" s="87"/>
      <c r="D668" s="87"/>
      <c r="E668" s="87"/>
      <c r="F668" s="87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130"/>
      <c r="S668" s="130"/>
      <c r="T668" s="129"/>
      <c r="U668" s="129"/>
      <c r="V668" s="129"/>
      <c r="W668" s="129"/>
      <c r="X668" s="129"/>
      <c r="Y668" s="129"/>
      <c r="AY668" s="75" t="str">
        <f t="shared" si="55"/>
        <v/>
      </c>
      <c r="AZ668" s="75" t="str">
        <f t="shared" si="56"/>
        <v/>
      </c>
      <c r="BA668" s="75" t="str">
        <f t="shared" si="57"/>
        <v/>
      </c>
      <c r="BB668" s="75" t="str">
        <f t="shared" si="58"/>
        <v/>
      </c>
      <c r="BC668" s="75" t="str">
        <f t="shared" si="59"/>
        <v/>
      </c>
      <c r="DQ668" s="81"/>
    </row>
    <row r="669" spans="1:121" x14ac:dyDescent="0.2">
      <c r="A669" s="90">
        <v>660</v>
      </c>
      <c r="B669" s="87"/>
      <c r="C669" s="87"/>
      <c r="D669" s="87"/>
      <c r="E669" s="87"/>
      <c r="F669" s="87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130"/>
      <c r="S669" s="130"/>
      <c r="T669" s="129"/>
      <c r="U669" s="129"/>
      <c r="V669" s="129"/>
      <c r="W669" s="129"/>
      <c r="X669" s="129"/>
      <c r="Y669" s="129"/>
      <c r="AY669" s="75" t="str">
        <f t="shared" si="55"/>
        <v/>
      </c>
      <c r="AZ669" s="75" t="str">
        <f t="shared" si="56"/>
        <v/>
      </c>
      <c r="BA669" s="75" t="str">
        <f t="shared" si="57"/>
        <v/>
      </c>
      <c r="BB669" s="75" t="str">
        <f t="shared" si="58"/>
        <v/>
      </c>
      <c r="BC669" s="75" t="str">
        <f t="shared" si="59"/>
        <v/>
      </c>
      <c r="DQ669" s="81"/>
    </row>
    <row r="670" spans="1:121" x14ac:dyDescent="0.2">
      <c r="A670" s="90">
        <v>661</v>
      </c>
      <c r="B670" s="87"/>
      <c r="C670" s="87"/>
      <c r="D670" s="87"/>
      <c r="E670" s="87"/>
      <c r="F670" s="87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130"/>
      <c r="S670" s="130"/>
      <c r="T670" s="129"/>
      <c r="U670" s="129"/>
      <c r="V670" s="129"/>
      <c r="W670" s="129"/>
      <c r="X670" s="129"/>
      <c r="Y670" s="129"/>
      <c r="AY670" s="75" t="str">
        <f t="shared" si="55"/>
        <v/>
      </c>
      <c r="AZ670" s="75" t="str">
        <f t="shared" si="56"/>
        <v/>
      </c>
      <c r="BA670" s="75" t="str">
        <f t="shared" si="57"/>
        <v/>
      </c>
      <c r="BB670" s="75" t="str">
        <f t="shared" si="58"/>
        <v/>
      </c>
      <c r="BC670" s="75" t="str">
        <f t="shared" si="59"/>
        <v/>
      </c>
      <c r="DQ670" s="81"/>
    </row>
    <row r="671" spans="1:121" x14ac:dyDescent="0.2">
      <c r="A671" s="90">
        <v>662</v>
      </c>
      <c r="B671" s="87"/>
      <c r="C671" s="87"/>
      <c r="D671" s="87"/>
      <c r="E671" s="87"/>
      <c r="F671" s="87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130"/>
      <c r="S671" s="130"/>
      <c r="T671" s="129"/>
      <c r="U671" s="129"/>
      <c r="V671" s="129"/>
      <c r="W671" s="129"/>
      <c r="X671" s="129"/>
      <c r="Y671" s="129"/>
      <c r="AY671" s="75" t="str">
        <f t="shared" si="55"/>
        <v/>
      </c>
      <c r="AZ671" s="75" t="str">
        <f t="shared" si="56"/>
        <v/>
      </c>
      <c r="BA671" s="75" t="str">
        <f t="shared" si="57"/>
        <v/>
      </c>
      <c r="BB671" s="75" t="str">
        <f t="shared" si="58"/>
        <v/>
      </c>
      <c r="BC671" s="75" t="str">
        <f t="shared" si="59"/>
        <v/>
      </c>
      <c r="DQ671" s="81"/>
    </row>
    <row r="672" spans="1:121" x14ac:dyDescent="0.2">
      <c r="A672" s="90">
        <v>663</v>
      </c>
      <c r="B672" s="87"/>
      <c r="C672" s="87"/>
      <c r="D672" s="87"/>
      <c r="E672" s="87"/>
      <c r="F672" s="87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130"/>
      <c r="S672" s="130"/>
      <c r="T672" s="129"/>
      <c r="U672" s="129"/>
      <c r="V672" s="129"/>
      <c r="W672" s="129"/>
      <c r="X672" s="129"/>
      <c r="Y672" s="129"/>
      <c r="AY672" s="75" t="str">
        <f t="shared" si="55"/>
        <v/>
      </c>
      <c r="AZ672" s="75" t="str">
        <f t="shared" si="56"/>
        <v/>
      </c>
      <c r="BA672" s="75" t="str">
        <f t="shared" si="57"/>
        <v/>
      </c>
      <c r="BB672" s="75" t="str">
        <f t="shared" si="58"/>
        <v/>
      </c>
      <c r="BC672" s="75" t="str">
        <f t="shared" si="59"/>
        <v/>
      </c>
      <c r="DQ672" s="81"/>
    </row>
    <row r="673" spans="1:121" x14ac:dyDescent="0.2">
      <c r="A673" s="90">
        <v>664</v>
      </c>
      <c r="B673" s="87"/>
      <c r="C673" s="87"/>
      <c r="D673" s="87"/>
      <c r="E673" s="87"/>
      <c r="F673" s="87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130"/>
      <c r="S673" s="130"/>
      <c r="T673" s="129"/>
      <c r="U673" s="129"/>
      <c r="V673" s="129"/>
      <c r="W673" s="129"/>
      <c r="X673" s="129"/>
      <c r="Y673" s="129"/>
      <c r="AY673" s="75" t="str">
        <f t="shared" si="55"/>
        <v/>
      </c>
      <c r="AZ673" s="75" t="str">
        <f t="shared" si="56"/>
        <v/>
      </c>
      <c r="BA673" s="75" t="str">
        <f t="shared" si="57"/>
        <v/>
      </c>
      <c r="BB673" s="75" t="str">
        <f t="shared" si="58"/>
        <v/>
      </c>
      <c r="BC673" s="75" t="str">
        <f t="shared" si="59"/>
        <v/>
      </c>
      <c r="DQ673" s="81"/>
    </row>
    <row r="674" spans="1:121" x14ac:dyDescent="0.2">
      <c r="A674" s="90">
        <v>665</v>
      </c>
      <c r="B674" s="87"/>
      <c r="C674" s="87"/>
      <c r="D674" s="87"/>
      <c r="E674" s="87"/>
      <c r="F674" s="87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130"/>
      <c r="S674" s="130"/>
      <c r="T674" s="129"/>
      <c r="U674" s="129"/>
      <c r="V674" s="129"/>
      <c r="W674" s="129"/>
      <c r="X674" s="129"/>
      <c r="Y674" s="129"/>
      <c r="AY674" s="75" t="str">
        <f t="shared" si="55"/>
        <v/>
      </c>
      <c r="AZ674" s="75" t="str">
        <f t="shared" si="56"/>
        <v/>
      </c>
      <c r="BA674" s="75" t="str">
        <f t="shared" si="57"/>
        <v/>
      </c>
      <c r="BB674" s="75" t="str">
        <f t="shared" si="58"/>
        <v/>
      </c>
      <c r="BC674" s="75" t="str">
        <f t="shared" si="59"/>
        <v/>
      </c>
      <c r="DQ674" s="81"/>
    </row>
    <row r="675" spans="1:121" x14ac:dyDescent="0.2">
      <c r="A675" s="90">
        <v>666</v>
      </c>
      <c r="B675" s="87"/>
      <c r="C675" s="87"/>
      <c r="D675" s="87"/>
      <c r="E675" s="87"/>
      <c r="F675" s="87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130"/>
      <c r="S675" s="130"/>
      <c r="T675" s="129"/>
      <c r="U675" s="129"/>
      <c r="V675" s="129"/>
      <c r="W675" s="129"/>
      <c r="X675" s="129"/>
      <c r="Y675" s="129"/>
      <c r="AY675" s="75" t="str">
        <f t="shared" si="55"/>
        <v/>
      </c>
      <c r="AZ675" s="75" t="str">
        <f t="shared" si="56"/>
        <v/>
      </c>
      <c r="BA675" s="75" t="str">
        <f t="shared" si="57"/>
        <v/>
      </c>
      <c r="BB675" s="75" t="str">
        <f t="shared" si="58"/>
        <v/>
      </c>
      <c r="BC675" s="75" t="str">
        <f t="shared" si="59"/>
        <v/>
      </c>
      <c r="DQ675" s="81"/>
    </row>
    <row r="676" spans="1:121" x14ac:dyDescent="0.2">
      <c r="A676" s="90">
        <v>667</v>
      </c>
      <c r="B676" s="87"/>
      <c r="C676" s="87"/>
      <c r="D676" s="87"/>
      <c r="E676" s="87"/>
      <c r="F676" s="87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130"/>
      <c r="S676" s="130"/>
      <c r="T676" s="129"/>
      <c r="U676" s="129"/>
      <c r="V676" s="129"/>
      <c r="W676" s="129"/>
      <c r="X676" s="129"/>
      <c r="Y676" s="129"/>
      <c r="AY676" s="75" t="str">
        <f t="shared" si="55"/>
        <v/>
      </c>
      <c r="AZ676" s="75" t="str">
        <f t="shared" si="56"/>
        <v/>
      </c>
      <c r="BA676" s="75" t="str">
        <f t="shared" si="57"/>
        <v/>
      </c>
      <c r="BB676" s="75" t="str">
        <f t="shared" si="58"/>
        <v/>
      </c>
      <c r="BC676" s="75" t="str">
        <f t="shared" si="59"/>
        <v/>
      </c>
      <c r="DQ676" s="81"/>
    </row>
    <row r="677" spans="1:121" x14ac:dyDescent="0.2">
      <c r="A677" s="90">
        <v>668</v>
      </c>
      <c r="B677" s="87"/>
      <c r="C677" s="87"/>
      <c r="D677" s="87"/>
      <c r="E677" s="87"/>
      <c r="F677" s="87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130"/>
      <c r="S677" s="130"/>
      <c r="T677" s="129"/>
      <c r="U677" s="129"/>
      <c r="V677" s="129"/>
      <c r="W677" s="129"/>
      <c r="X677" s="129"/>
      <c r="Y677" s="129"/>
      <c r="AY677" s="75" t="str">
        <f t="shared" si="55"/>
        <v/>
      </c>
      <c r="AZ677" s="75" t="str">
        <f t="shared" si="56"/>
        <v/>
      </c>
      <c r="BA677" s="75" t="str">
        <f t="shared" si="57"/>
        <v/>
      </c>
      <c r="BB677" s="75" t="str">
        <f t="shared" si="58"/>
        <v/>
      </c>
      <c r="BC677" s="75" t="str">
        <f t="shared" si="59"/>
        <v/>
      </c>
      <c r="DQ677" s="81"/>
    </row>
    <row r="678" spans="1:121" x14ac:dyDescent="0.2">
      <c r="A678" s="90">
        <v>669</v>
      </c>
      <c r="B678" s="87"/>
      <c r="C678" s="87"/>
      <c r="D678" s="87"/>
      <c r="E678" s="87"/>
      <c r="F678" s="87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130"/>
      <c r="S678" s="130"/>
      <c r="T678" s="129"/>
      <c r="U678" s="129"/>
      <c r="V678" s="129"/>
      <c r="W678" s="129"/>
      <c r="X678" s="129"/>
      <c r="Y678" s="129"/>
      <c r="AY678" s="75" t="str">
        <f t="shared" si="55"/>
        <v/>
      </c>
      <c r="AZ678" s="75" t="str">
        <f t="shared" si="56"/>
        <v/>
      </c>
      <c r="BA678" s="75" t="str">
        <f t="shared" si="57"/>
        <v/>
      </c>
      <c r="BB678" s="75" t="str">
        <f t="shared" si="58"/>
        <v/>
      </c>
      <c r="BC678" s="75" t="str">
        <f t="shared" si="59"/>
        <v/>
      </c>
      <c r="DQ678" s="81"/>
    </row>
    <row r="679" spans="1:121" x14ac:dyDescent="0.2">
      <c r="A679" s="90">
        <v>670</v>
      </c>
      <c r="B679" s="87"/>
      <c r="C679" s="87"/>
      <c r="D679" s="87"/>
      <c r="E679" s="87"/>
      <c r="F679" s="87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130"/>
      <c r="S679" s="130"/>
      <c r="T679" s="129"/>
      <c r="U679" s="129"/>
      <c r="V679" s="129"/>
      <c r="W679" s="129"/>
      <c r="X679" s="129"/>
      <c r="Y679" s="129"/>
      <c r="AY679" s="75" t="str">
        <f t="shared" si="55"/>
        <v/>
      </c>
      <c r="AZ679" s="75" t="str">
        <f t="shared" si="56"/>
        <v/>
      </c>
      <c r="BA679" s="75" t="str">
        <f t="shared" si="57"/>
        <v/>
      </c>
      <c r="BB679" s="75" t="str">
        <f t="shared" si="58"/>
        <v/>
      </c>
      <c r="BC679" s="75" t="str">
        <f t="shared" si="59"/>
        <v/>
      </c>
      <c r="DQ679" s="81"/>
    </row>
    <row r="680" spans="1:121" x14ac:dyDescent="0.2">
      <c r="A680" s="90">
        <v>671</v>
      </c>
      <c r="B680" s="87"/>
      <c r="C680" s="87"/>
      <c r="D680" s="87"/>
      <c r="E680" s="87"/>
      <c r="F680" s="87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130"/>
      <c r="S680" s="130"/>
      <c r="T680" s="129"/>
      <c r="U680" s="129"/>
      <c r="V680" s="129"/>
      <c r="W680" s="129"/>
      <c r="X680" s="129"/>
      <c r="Y680" s="129"/>
      <c r="AY680" s="75" t="str">
        <f t="shared" si="55"/>
        <v/>
      </c>
      <c r="AZ680" s="75" t="str">
        <f t="shared" si="56"/>
        <v/>
      </c>
      <c r="BA680" s="75" t="str">
        <f t="shared" si="57"/>
        <v/>
      </c>
      <c r="BB680" s="75" t="str">
        <f t="shared" si="58"/>
        <v/>
      </c>
      <c r="BC680" s="75" t="str">
        <f t="shared" si="59"/>
        <v/>
      </c>
      <c r="DQ680" s="81"/>
    </row>
    <row r="681" spans="1:121" x14ac:dyDescent="0.2">
      <c r="A681" s="90">
        <v>672</v>
      </c>
      <c r="B681" s="87"/>
      <c r="C681" s="87"/>
      <c r="D681" s="87"/>
      <c r="E681" s="87"/>
      <c r="F681" s="87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130"/>
      <c r="S681" s="130"/>
      <c r="T681" s="129"/>
      <c r="U681" s="129"/>
      <c r="V681" s="129"/>
      <c r="W681" s="129"/>
      <c r="X681" s="129"/>
      <c r="Y681" s="129"/>
      <c r="AY681" s="75" t="str">
        <f t="shared" si="55"/>
        <v/>
      </c>
      <c r="AZ681" s="75" t="str">
        <f t="shared" si="56"/>
        <v/>
      </c>
      <c r="BA681" s="75" t="str">
        <f t="shared" si="57"/>
        <v/>
      </c>
      <c r="BB681" s="75" t="str">
        <f t="shared" si="58"/>
        <v/>
      </c>
      <c r="BC681" s="75" t="str">
        <f t="shared" si="59"/>
        <v/>
      </c>
      <c r="DQ681" s="81"/>
    </row>
    <row r="682" spans="1:121" x14ac:dyDescent="0.2">
      <c r="A682" s="90">
        <v>673</v>
      </c>
      <c r="B682" s="87"/>
      <c r="C682" s="87"/>
      <c r="D682" s="87"/>
      <c r="E682" s="87"/>
      <c r="F682" s="87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130"/>
      <c r="S682" s="130"/>
      <c r="T682" s="129"/>
      <c r="U682" s="129"/>
      <c r="V682" s="129"/>
      <c r="W682" s="129"/>
      <c r="X682" s="129"/>
      <c r="Y682" s="129"/>
      <c r="AY682" s="75" t="str">
        <f t="shared" si="55"/>
        <v/>
      </c>
      <c r="AZ682" s="75" t="str">
        <f t="shared" si="56"/>
        <v/>
      </c>
      <c r="BA682" s="75" t="str">
        <f t="shared" si="57"/>
        <v/>
      </c>
      <c r="BB682" s="75" t="str">
        <f t="shared" si="58"/>
        <v/>
      </c>
      <c r="BC682" s="75" t="str">
        <f t="shared" si="59"/>
        <v/>
      </c>
      <c r="DQ682" s="81"/>
    </row>
    <row r="683" spans="1:121" x14ac:dyDescent="0.2">
      <c r="A683" s="90">
        <v>674</v>
      </c>
      <c r="B683" s="87"/>
      <c r="C683" s="87"/>
      <c r="D683" s="87"/>
      <c r="E683" s="87"/>
      <c r="F683" s="87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130"/>
      <c r="S683" s="130"/>
      <c r="T683" s="129"/>
      <c r="U683" s="129"/>
      <c r="V683" s="129"/>
      <c r="W683" s="129"/>
      <c r="X683" s="129"/>
      <c r="Y683" s="129"/>
      <c r="AY683" s="75" t="str">
        <f t="shared" si="55"/>
        <v/>
      </c>
      <c r="AZ683" s="75" t="str">
        <f t="shared" si="56"/>
        <v/>
      </c>
      <c r="BA683" s="75" t="str">
        <f t="shared" si="57"/>
        <v/>
      </c>
      <c r="BB683" s="75" t="str">
        <f t="shared" si="58"/>
        <v/>
      </c>
      <c r="BC683" s="75" t="str">
        <f t="shared" si="59"/>
        <v/>
      </c>
      <c r="DQ683" s="81"/>
    </row>
    <row r="684" spans="1:121" x14ac:dyDescent="0.2">
      <c r="A684" s="90">
        <v>675</v>
      </c>
      <c r="B684" s="87"/>
      <c r="C684" s="87"/>
      <c r="D684" s="87"/>
      <c r="E684" s="87"/>
      <c r="F684" s="87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130"/>
      <c r="S684" s="130"/>
      <c r="T684" s="129"/>
      <c r="U684" s="129"/>
      <c r="V684" s="129"/>
      <c r="W684" s="129"/>
      <c r="X684" s="129"/>
      <c r="Y684" s="129"/>
      <c r="AY684" s="75" t="str">
        <f t="shared" si="55"/>
        <v/>
      </c>
      <c r="AZ684" s="75" t="str">
        <f t="shared" si="56"/>
        <v/>
      </c>
      <c r="BA684" s="75" t="str">
        <f t="shared" si="57"/>
        <v/>
      </c>
      <c r="BB684" s="75" t="str">
        <f t="shared" si="58"/>
        <v/>
      </c>
      <c r="BC684" s="75" t="str">
        <f t="shared" si="59"/>
        <v/>
      </c>
      <c r="DQ684" s="81"/>
    </row>
    <row r="685" spans="1:121" x14ac:dyDescent="0.2">
      <c r="A685" s="90">
        <v>676</v>
      </c>
      <c r="B685" s="87"/>
      <c r="C685" s="87"/>
      <c r="D685" s="87"/>
      <c r="E685" s="87"/>
      <c r="F685" s="87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130"/>
      <c r="S685" s="130"/>
      <c r="T685" s="129"/>
      <c r="U685" s="129"/>
      <c r="V685" s="129"/>
      <c r="W685" s="129"/>
      <c r="X685" s="129"/>
      <c r="Y685" s="129"/>
      <c r="AY685" s="75" t="str">
        <f t="shared" si="55"/>
        <v/>
      </c>
      <c r="AZ685" s="75" t="str">
        <f t="shared" si="56"/>
        <v/>
      </c>
      <c r="BA685" s="75" t="str">
        <f t="shared" si="57"/>
        <v/>
      </c>
      <c r="BB685" s="75" t="str">
        <f t="shared" si="58"/>
        <v/>
      </c>
      <c r="BC685" s="75" t="str">
        <f t="shared" si="59"/>
        <v/>
      </c>
      <c r="DQ685" s="81"/>
    </row>
    <row r="686" spans="1:121" x14ac:dyDescent="0.2">
      <c r="A686" s="90">
        <v>677</v>
      </c>
      <c r="B686" s="87"/>
      <c r="C686" s="87"/>
      <c r="D686" s="87"/>
      <c r="E686" s="87"/>
      <c r="F686" s="87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130"/>
      <c r="S686" s="130"/>
      <c r="T686" s="129"/>
      <c r="U686" s="129"/>
      <c r="V686" s="129"/>
      <c r="W686" s="129"/>
      <c r="X686" s="129"/>
      <c r="Y686" s="129"/>
      <c r="AY686" s="75" t="str">
        <f t="shared" si="55"/>
        <v/>
      </c>
      <c r="AZ686" s="75" t="str">
        <f t="shared" si="56"/>
        <v/>
      </c>
      <c r="BA686" s="75" t="str">
        <f t="shared" si="57"/>
        <v/>
      </c>
      <c r="BB686" s="75" t="str">
        <f t="shared" si="58"/>
        <v/>
      </c>
      <c r="BC686" s="75" t="str">
        <f t="shared" si="59"/>
        <v/>
      </c>
      <c r="DQ686" s="81"/>
    </row>
    <row r="687" spans="1:121" x14ac:dyDescent="0.2">
      <c r="A687" s="90">
        <v>678</v>
      </c>
      <c r="B687" s="87"/>
      <c r="C687" s="87"/>
      <c r="D687" s="87"/>
      <c r="E687" s="87"/>
      <c r="F687" s="87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130"/>
      <c r="S687" s="130"/>
      <c r="T687" s="129"/>
      <c r="U687" s="129"/>
      <c r="V687" s="129"/>
      <c r="W687" s="129"/>
      <c r="X687" s="129"/>
      <c r="Y687" s="129"/>
      <c r="AY687" s="75" t="str">
        <f t="shared" si="55"/>
        <v/>
      </c>
      <c r="AZ687" s="75" t="str">
        <f t="shared" si="56"/>
        <v/>
      </c>
      <c r="BA687" s="75" t="str">
        <f t="shared" si="57"/>
        <v/>
      </c>
      <c r="BB687" s="75" t="str">
        <f t="shared" si="58"/>
        <v/>
      </c>
      <c r="BC687" s="75" t="str">
        <f t="shared" si="59"/>
        <v/>
      </c>
      <c r="DQ687" s="81"/>
    </row>
    <row r="688" spans="1:121" x14ac:dyDescent="0.2">
      <c r="A688" s="90">
        <v>679</v>
      </c>
      <c r="B688" s="87"/>
      <c r="C688" s="87"/>
      <c r="D688" s="87"/>
      <c r="E688" s="87"/>
      <c r="F688" s="87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130"/>
      <c r="S688" s="130"/>
      <c r="T688" s="129"/>
      <c r="U688" s="129"/>
      <c r="V688" s="129"/>
      <c r="W688" s="129"/>
      <c r="X688" s="129"/>
      <c r="Y688" s="129"/>
      <c r="AY688" s="75" t="str">
        <f t="shared" si="55"/>
        <v/>
      </c>
      <c r="AZ688" s="75" t="str">
        <f t="shared" si="56"/>
        <v/>
      </c>
      <c r="BA688" s="75" t="str">
        <f t="shared" si="57"/>
        <v/>
      </c>
      <c r="BB688" s="75" t="str">
        <f t="shared" si="58"/>
        <v/>
      </c>
      <c r="BC688" s="75" t="str">
        <f t="shared" si="59"/>
        <v/>
      </c>
      <c r="DQ688" s="81"/>
    </row>
    <row r="689" spans="1:121" x14ac:dyDescent="0.2">
      <c r="A689" s="90">
        <v>680</v>
      </c>
      <c r="B689" s="87"/>
      <c r="C689" s="87"/>
      <c r="D689" s="87"/>
      <c r="E689" s="87"/>
      <c r="F689" s="87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130"/>
      <c r="S689" s="130"/>
      <c r="T689" s="129"/>
      <c r="U689" s="129"/>
      <c r="V689" s="129"/>
      <c r="W689" s="129"/>
      <c r="X689" s="129"/>
      <c r="Y689" s="129"/>
      <c r="AY689" s="75" t="str">
        <f t="shared" si="55"/>
        <v/>
      </c>
      <c r="AZ689" s="75" t="str">
        <f t="shared" si="56"/>
        <v/>
      </c>
      <c r="BA689" s="75" t="str">
        <f t="shared" si="57"/>
        <v/>
      </c>
      <c r="BB689" s="75" t="str">
        <f t="shared" si="58"/>
        <v/>
      </c>
      <c r="BC689" s="75" t="str">
        <f t="shared" si="59"/>
        <v/>
      </c>
      <c r="DQ689" s="81"/>
    </row>
    <row r="690" spans="1:121" x14ac:dyDescent="0.2">
      <c r="A690" s="90">
        <v>681</v>
      </c>
      <c r="B690" s="87"/>
      <c r="C690" s="87"/>
      <c r="D690" s="87"/>
      <c r="E690" s="87"/>
      <c r="F690" s="87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130"/>
      <c r="S690" s="130"/>
      <c r="T690" s="129"/>
      <c r="U690" s="129"/>
      <c r="V690" s="129"/>
      <c r="W690" s="129"/>
      <c r="X690" s="129"/>
      <c r="Y690" s="129"/>
      <c r="AY690" s="75" t="str">
        <f t="shared" si="55"/>
        <v/>
      </c>
      <c r="AZ690" s="75" t="str">
        <f t="shared" si="56"/>
        <v/>
      </c>
      <c r="BA690" s="75" t="str">
        <f t="shared" si="57"/>
        <v/>
      </c>
      <c r="BB690" s="75" t="str">
        <f t="shared" si="58"/>
        <v/>
      </c>
      <c r="BC690" s="75" t="str">
        <f t="shared" si="59"/>
        <v/>
      </c>
      <c r="DQ690" s="81"/>
    </row>
    <row r="691" spans="1:121" x14ac:dyDescent="0.2">
      <c r="A691" s="90">
        <v>682</v>
      </c>
      <c r="B691" s="87"/>
      <c r="C691" s="87"/>
      <c r="D691" s="87"/>
      <c r="E691" s="87"/>
      <c r="F691" s="87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130"/>
      <c r="S691" s="130"/>
      <c r="T691" s="129"/>
      <c r="U691" s="129"/>
      <c r="V691" s="129"/>
      <c r="W691" s="129"/>
      <c r="X691" s="129"/>
      <c r="Y691" s="129"/>
      <c r="AY691" s="75" t="str">
        <f t="shared" si="55"/>
        <v/>
      </c>
      <c r="AZ691" s="75" t="str">
        <f t="shared" si="56"/>
        <v/>
      </c>
      <c r="BA691" s="75" t="str">
        <f t="shared" si="57"/>
        <v/>
      </c>
      <c r="BB691" s="75" t="str">
        <f t="shared" si="58"/>
        <v/>
      </c>
      <c r="BC691" s="75" t="str">
        <f t="shared" si="59"/>
        <v/>
      </c>
      <c r="DQ691" s="81"/>
    </row>
    <row r="692" spans="1:121" x14ac:dyDescent="0.2">
      <c r="A692" s="90">
        <v>683</v>
      </c>
      <c r="B692" s="87"/>
      <c r="C692" s="87"/>
      <c r="D692" s="87"/>
      <c r="E692" s="87"/>
      <c r="F692" s="87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130"/>
      <c r="S692" s="130"/>
      <c r="T692" s="129"/>
      <c r="U692" s="129"/>
      <c r="V692" s="129"/>
      <c r="W692" s="129"/>
      <c r="X692" s="129"/>
      <c r="Y692" s="129"/>
      <c r="AY692" s="75" t="str">
        <f t="shared" si="55"/>
        <v/>
      </c>
      <c r="AZ692" s="75" t="str">
        <f t="shared" si="56"/>
        <v/>
      </c>
      <c r="BA692" s="75" t="str">
        <f t="shared" si="57"/>
        <v/>
      </c>
      <c r="BB692" s="75" t="str">
        <f t="shared" si="58"/>
        <v/>
      </c>
      <c r="BC692" s="75" t="str">
        <f t="shared" si="59"/>
        <v/>
      </c>
      <c r="DQ692" s="81"/>
    </row>
    <row r="693" spans="1:121" x14ac:dyDescent="0.2">
      <c r="A693" s="90">
        <v>684</v>
      </c>
      <c r="B693" s="87"/>
      <c r="C693" s="87"/>
      <c r="D693" s="87"/>
      <c r="E693" s="87"/>
      <c r="F693" s="87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130"/>
      <c r="S693" s="130"/>
      <c r="T693" s="129"/>
      <c r="U693" s="129"/>
      <c r="V693" s="129"/>
      <c r="W693" s="129"/>
      <c r="X693" s="129"/>
      <c r="Y693" s="129"/>
      <c r="AY693" s="75" t="str">
        <f t="shared" si="55"/>
        <v/>
      </c>
      <c r="AZ693" s="75" t="str">
        <f t="shared" si="56"/>
        <v/>
      </c>
      <c r="BA693" s="75" t="str">
        <f t="shared" si="57"/>
        <v/>
      </c>
      <c r="BB693" s="75" t="str">
        <f t="shared" si="58"/>
        <v/>
      </c>
      <c r="BC693" s="75" t="str">
        <f t="shared" si="59"/>
        <v/>
      </c>
      <c r="DQ693" s="81"/>
    </row>
    <row r="694" spans="1:121" x14ac:dyDescent="0.2">
      <c r="A694" s="90">
        <v>685</v>
      </c>
      <c r="B694" s="87"/>
      <c r="C694" s="87"/>
      <c r="D694" s="87"/>
      <c r="E694" s="87"/>
      <c r="F694" s="87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130"/>
      <c r="S694" s="130"/>
      <c r="T694" s="129"/>
      <c r="U694" s="129"/>
      <c r="V694" s="129"/>
      <c r="W694" s="129"/>
      <c r="X694" s="129"/>
      <c r="Y694" s="129"/>
      <c r="AY694" s="75" t="str">
        <f t="shared" si="55"/>
        <v/>
      </c>
      <c r="AZ694" s="75" t="str">
        <f t="shared" si="56"/>
        <v/>
      </c>
      <c r="BA694" s="75" t="str">
        <f t="shared" si="57"/>
        <v/>
      </c>
      <c r="BB694" s="75" t="str">
        <f t="shared" si="58"/>
        <v/>
      </c>
      <c r="BC694" s="75" t="str">
        <f t="shared" si="59"/>
        <v/>
      </c>
      <c r="DQ694" s="81"/>
    </row>
    <row r="695" spans="1:121" x14ac:dyDescent="0.2">
      <c r="A695" s="90">
        <v>686</v>
      </c>
      <c r="B695" s="87"/>
      <c r="C695" s="87"/>
      <c r="D695" s="87"/>
      <c r="E695" s="87"/>
      <c r="F695" s="87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130"/>
      <c r="S695" s="130"/>
      <c r="T695" s="129"/>
      <c r="U695" s="129"/>
      <c r="V695" s="129"/>
      <c r="W695" s="129"/>
      <c r="X695" s="129"/>
      <c r="Y695" s="129"/>
      <c r="AY695" s="75" t="str">
        <f t="shared" si="55"/>
        <v/>
      </c>
      <c r="AZ695" s="75" t="str">
        <f t="shared" si="56"/>
        <v/>
      </c>
      <c r="BA695" s="75" t="str">
        <f t="shared" si="57"/>
        <v/>
      </c>
      <c r="BB695" s="75" t="str">
        <f t="shared" si="58"/>
        <v/>
      </c>
      <c r="BC695" s="75" t="str">
        <f t="shared" si="59"/>
        <v/>
      </c>
      <c r="DQ695" s="81"/>
    </row>
    <row r="696" spans="1:121" x14ac:dyDescent="0.2">
      <c r="A696" s="90">
        <v>687</v>
      </c>
      <c r="B696" s="87"/>
      <c r="C696" s="87"/>
      <c r="D696" s="87"/>
      <c r="E696" s="87"/>
      <c r="F696" s="87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130"/>
      <c r="S696" s="130"/>
      <c r="T696" s="129"/>
      <c r="U696" s="129"/>
      <c r="V696" s="129"/>
      <c r="W696" s="129"/>
      <c r="X696" s="129"/>
      <c r="Y696" s="129"/>
      <c r="AY696" s="75" t="str">
        <f t="shared" si="55"/>
        <v/>
      </c>
      <c r="AZ696" s="75" t="str">
        <f t="shared" si="56"/>
        <v/>
      </c>
      <c r="BA696" s="75" t="str">
        <f t="shared" si="57"/>
        <v/>
      </c>
      <c r="BB696" s="75" t="str">
        <f t="shared" si="58"/>
        <v/>
      </c>
      <c r="BC696" s="75" t="str">
        <f t="shared" si="59"/>
        <v/>
      </c>
      <c r="DQ696" s="81"/>
    </row>
    <row r="697" spans="1:121" x14ac:dyDescent="0.2">
      <c r="A697" s="90">
        <v>688</v>
      </c>
      <c r="B697" s="87"/>
      <c r="C697" s="87"/>
      <c r="D697" s="87"/>
      <c r="E697" s="87"/>
      <c r="F697" s="87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130"/>
      <c r="S697" s="130"/>
      <c r="T697" s="129"/>
      <c r="U697" s="129"/>
      <c r="V697" s="129"/>
      <c r="W697" s="129"/>
      <c r="X697" s="129"/>
      <c r="Y697" s="129"/>
      <c r="AY697" s="75" t="str">
        <f t="shared" si="55"/>
        <v/>
      </c>
      <c r="AZ697" s="75" t="str">
        <f t="shared" si="56"/>
        <v/>
      </c>
      <c r="BA697" s="75" t="str">
        <f t="shared" si="57"/>
        <v/>
      </c>
      <c r="BB697" s="75" t="str">
        <f t="shared" si="58"/>
        <v/>
      </c>
      <c r="BC697" s="75" t="str">
        <f t="shared" si="59"/>
        <v/>
      </c>
      <c r="DQ697" s="81"/>
    </row>
    <row r="698" spans="1:121" x14ac:dyDescent="0.2">
      <c r="A698" s="90">
        <v>689</v>
      </c>
      <c r="B698" s="87"/>
      <c r="C698" s="87"/>
      <c r="D698" s="87"/>
      <c r="E698" s="87"/>
      <c r="F698" s="87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130"/>
      <c r="S698" s="130"/>
      <c r="T698" s="129"/>
      <c r="U698" s="129"/>
      <c r="V698" s="129"/>
      <c r="W698" s="129"/>
      <c r="X698" s="129"/>
      <c r="Y698" s="129"/>
      <c r="AY698" s="75" t="str">
        <f t="shared" si="55"/>
        <v/>
      </c>
      <c r="AZ698" s="75" t="str">
        <f t="shared" si="56"/>
        <v/>
      </c>
      <c r="BA698" s="75" t="str">
        <f t="shared" si="57"/>
        <v/>
      </c>
      <c r="BB698" s="75" t="str">
        <f t="shared" si="58"/>
        <v/>
      </c>
      <c r="BC698" s="75" t="str">
        <f t="shared" si="59"/>
        <v/>
      </c>
      <c r="DQ698" s="81"/>
    </row>
    <row r="699" spans="1:121" x14ac:dyDescent="0.2">
      <c r="A699" s="90">
        <v>690</v>
      </c>
      <c r="B699" s="87"/>
      <c r="C699" s="87"/>
      <c r="D699" s="87"/>
      <c r="E699" s="87"/>
      <c r="F699" s="87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130"/>
      <c r="S699" s="130"/>
      <c r="T699" s="129"/>
      <c r="U699" s="129"/>
      <c r="V699" s="129"/>
      <c r="W699" s="129"/>
      <c r="X699" s="129"/>
      <c r="Y699" s="129"/>
      <c r="AY699" s="75" t="str">
        <f t="shared" si="55"/>
        <v/>
      </c>
      <c r="AZ699" s="75" t="str">
        <f t="shared" si="56"/>
        <v/>
      </c>
      <c r="BA699" s="75" t="str">
        <f t="shared" si="57"/>
        <v/>
      </c>
      <c r="BB699" s="75" t="str">
        <f t="shared" si="58"/>
        <v/>
      </c>
      <c r="BC699" s="75" t="str">
        <f t="shared" si="59"/>
        <v/>
      </c>
      <c r="DQ699" s="81"/>
    </row>
    <row r="700" spans="1:121" x14ac:dyDescent="0.2">
      <c r="A700" s="90">
        <v>691</v>
      </c>
      <c r="B700" s="87"/>
      <c r="C700" s="87"/>
      <c r="D700" s="87"/>
      <c r="E700" s="87"/>
      <c r="F700" s="87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130"/>
      <c r="S700" s="130"/>
      <c r="T700" s="129"/>
      <c r="U700" s="129"/>
      <c r="V700" s="129"/>
      <c r="W700" s="129"/>
      <c r="X700" s="129"/>
      <c r="Y700" s="129"/>
      <c r="AY700" s="75" t="str">
        <f t="shared" si="55"/>
        <v/>
      </c>
      <c r="AZ700" s="75" t="str">
        <f t="shared" si="56"/>
        <v/>
      </c>
      <c r="BA700" s="75" t="str">
        <f t="shared" si="57"/>
        <v/>
      </c>
      <c r="BB700" s="75" t="str">
        <f t="shared" si="58"/>
        <v/>
      </c>
      <c r="BC700" s="75" t="str">
        <f t="shared" si="59"/>
        <v/>
      </c>
      <c r="DQ700" s="81"/>
    </row>
    <row r="701" spans="1:121" x14ac:dyDescent="0.2">
      <c r="A701" s="90">
        <v>692</v>
      </c>
      <c r="B701" s="87"/>
      <c r="C701" s="87"/>
      <c r="D701" s="87"/>
      <c r="E701" s="87"/>
      <c r="F701" s="87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130"/>
      <c r="S701" s="130"/>
      <c r="T701" s="129"/>
      <c r="U701" s="129"/>
      <c r="V701" s="129"/>
      <c r="W701" s="129"/>
      <c r="X701" s="129"/>
      <c r="Y701" s="129"/>
      <c r="AY701" s="75" t="str">
        <f t="shared" si="55"/>
        <v/>
      </c>
      <c r="AZ701" s="75" t="str">
        <f t="shared" si="56"/>
        <v/>
      </c>
      <c r="BA701" s="75" t="str">
        <f t="shared" si="57"/>
        <v/>
      </c>
      <c r="BB701" s="75" t="str">
        <f t="shared" si="58"/>
        <v/>
      </c>
      <c r="BC701" s="75" t="str">
        <f t="shared" si="59"/>
        <v/>
      </c>
      <c r="DQ701" s="81"/>
    </row>
    <row r="702" spans="1:121" x14ac:dyDescent="0.2">
      <c r="A702" s="90">
        <v>693</v>
      </c>
      <c r="B702" s="87"/>
      <c r="C702" s="87"/>
      <c r="D702" s="87"/>
      <c r="E702" s="87"/>
      <c r="F702" s="87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130"/>
      <c r="S702" s="130"/>
      <c r="T702" s="129"/>
      <c r="U702" s="129"/>
      <c r="V702" s="129"/>
      <c r="W702" s="129"/>
      <c r="X702" s="129"/>
      <c r="Y702" s="129"/>
      <c r="AY702" s="75" t="str">
        <f t="shared" si="55"/>
        <v/>
      </c>
      <c r="AZ702" s="75" t="str">
        <f t="shared" si="56"/>
        <v/>
      </c>
      <c r="BA702" s="75" t="str">
        <f t="shared" si="57"/>
        <v/>
      </c>
      <c r="BB702" s="75" t="str">
        <f t="shared" si="58"/>
        <v/>
      </c>
      <c r="BC702" s="75" t="str">
        <f t="shared" si="59"/>
        <v/>
      </c>
      <c r="DQ702" s="81"/>
    </row>
    <row r="703" spans="1:121" x14ac:dyDescent="0.2">
      <c r="A703" s="90">
        <v>694</v>
      </c>
      <c r="B703" s="87"/>
      <c r="C703" s="87"/>
      <c r="D703" s="87"/>
      <c r="E703" s="87"/>
      <c r="F703" s="87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130"/>
      <c r="S703" s="130"/>
      <c r="T703" s="129"/>
      <c r="U703" s="129"/>
      <c r="V703" s="129"/>
      <c r="W703" s="129"/>
      <c r="X703" s="129"/>
      <c r="Y703" s="129"/>
      <c r="AY703" s="75" t="str">
        <f t="shared" si="55"/>
        <v/>
      </c>
      <c r="AZ703" s="75" t="str">
        <f t="shared" si="56"/>
        <v/>
      </c>
      <c r="BA703" s="75" t="str">
        <f t="shared" si="57"/>
        <v/>
      </c>
      <c r="BB703" s="75" t="str">
        <f t="shared" si="58"/>
        <v/>
      </c>
      <c r="BC703" s="75" t="str">
        <f t="shared" si="59"/>
        <v/>
      </c>
      <c r="DQ703" s="81"/>
    </row>
    <row r="704" spans="1:121" x14ac:dyDescent="0.2">
      <c r="A704" s="90">
        <v>695</v>
      </c>
      <c r="B704" s="87"/>
      <c r="C704" s="87"/>
      <c r="D704" s="87"/>
      <c r="E704" s="87"/>
      <c r="F704" s="87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130"/>
      <c r="S704" s="130"/>
      <c r="T704" s="129"/>
      <c r="U704" s="129"/>
      <c r="V704" s="129"/>
      <c r="W704" s="129"/>
      <c r="X704" s="129"/>
      <c r="Y704" s="129"/>
      <c r="AY704" s="75" t="str">
        <f t="shared" si="55"/>
        <v/>
      </c>
      <c r="AZ704" s="75" t="str">
        <f t="shared" si="56"/>
        <v/>
      </c>
      <c r="BA704" s="75" t="str">
        <f t="shared" si="57"/>
        <v/>
      </c>
      <c r="BB704" s="75" t="str">
        <f t="shared" si="58"/>
        <v/>
      </c>
      <c r="BC704" s="75" t="str">
        <f t="shared" si="59"/>
        <v/>
      </c>
      <c r="DQ704" s="81"/>
    </row>
    <row r="705" spans="1:121" x14ac:dyDescent="0.2">
      <c r="A705" s="90">
        <v>696</v>
      </c>
      <c r="B705" s="87"/>
      <c r="C705" s="87"/>
      <c r="D705" s="87"/>
      <c r="E705" s="87"/>
      <c r="F705" s="87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130"/>
      <c r="S705" s="130"/>
      <c r="T705" s="129"/>
      <c r="U705" s="129"/>
      <c r="V705" s="129"/>
      <c r="W705" s="129"/>
      <c r="X705" s="129"/>
      <c r="Y705" s="129"/>
      <c r="AY705" s="75" t="str">
        <f t="shared" si="55"/>
        <v/>
      </c>
      <c r="AZ705" s="75" t="str">
        <f t="shared" si="56"/>
        <v/>
      </c>
      <c r="BA705" s="75" t="str">
        <f t="shared" si="57"/>
        <v/>
      </c>
      <c r="BB705" s="75" t="str">
        <f t="shared" si="58"/>
        <v/>
      </c>
      <c r="BC705" s="75" t="str">
        <f t="shared" si="59"/>
        <v/>
      </c>
      <c r="DQ705" s="81"/>
    </row>
    <row r="706" spans="1:121" x14ac:dyDescent="0.2">
      <c r="A706" s="90">
        <v>697</v>
      </c>
      <c r="B706" s="87"/>
      <c r="C706" s="87"/>
      <c r="D706" s="87"/>
      <c r="E706" s="87"/>
      <c r="F706" s="87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130"/>
      <c r="S706" s="130"/>
      <c r="T706" s="129"/>
      <c r="U706" s="129"/>
      <c r="V706" s="129"/>
      <c r="W706" s="129"/>
      <c r="X706" s="129"/>
      <c r="Y706" s="129"/>
      <c r="AY706" s="75" t="str">
        <f t="shared" si="55"/>
        <v/>
      </c>
      <c r="AZ706" s="75" t="str">
        <f t="shared" si="56"/>
        <v/>
      </c>
      <c r="BA706" s="75" t="str">
        <f t="shared" si="57"/>
        <v/>
      </c>
      <c r="BB706" s="75" t="str">
        <f t="shared" si="58"/>
        <v/>
      </c>
      <c r="BC706" s="75" t="str">
        <f t="shared" si="59"/>
        <v/>
      </c>
      <c r="DQ706" s="81"/>
    </row>
    <row r="707" spans="1:121" x14ac:dyDescent="0.2">
      <c r="A707" s="90">
        <v>698</v>
      </c>
      <c r="B707" s="87"/>
      <c r="C707" s="87"/>
      <c r="D707" s="87"/>
      <c r="E707" s="87"/>
      <c r="F707" s="87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130"/>
      <c r="S707" s="130"/>
      <c r="T707" s="129"/>
      <c r="U707" s="129"/>
      <c r="V707" s="129"/>
      <c r="W707" s="129"/>
      <c r="X707" s="129"/>
      <c r="Y707" s="129"/>
      <c r="AY707" s="75" t="str">
        <f t="shared" si="55"/>
        <v/>
      </c>
      <c r="AZ707" s="75" t="str">
        <f t="shared" si="56"/>
        <v/>
      </c>
      <c r="BA707" s="75" t="str">
        <f t="shared" si="57"/>
        <v/>
      </c>
      <c r="BB707" s="75" t="str">
        <f t="shared" si="58"/>
        <v/>
      </c>
      <c r="BC707" s="75" t="str">
        <f t="shared" si="59"/>
        <v/>
      </c>
      <c r="DQ707" s="81"/>
    </row>
    <row r="708" spans="1:121" x14ac:dyDescent="0.2">
      <c r="A708" s="90">
        <v>699</v>
      </c>
      <c r="B708" s="87"/>
      <c r="C708" s="87"/>
      <c r="D708" s="87"/>
      <c r="E708" s="87"/>
      <c r="F708" s="87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130"/>
      <c r="S708" s="130"/>
      <c r="T708" s="129"/>
      <c r="U708" s="129"/>
      <c r="V708" s="129"/>
      <c r="W708" s="129"/>
      <c r="X708" s="129"/>
      <c r="Y708" s="129"/>
      <c r="AY708" s="75" t="str">
        <f t="shared" si="55"/>
        <v/>
      </c>
      <c r="AZ708" s="75" t="str">
        <f t="shared" si="56"/>
        <v/>
      </c>
      <c r="BA708" s="75" t="str">
        <f t="shared" si="57"/>
        <v/>
      </c>
      <c r="BB708" s="75" t="str">
        <f t="shared" si="58"/>
        <v/>
      </c>
      <c r="BC708" s="75" t="str">
        <f t="shared" si="59"/>
        <v/>
      </c>
      <c r="DQ708" s="81"/>
    </row>
    <row r="709" spans="1:121" x14ac:dyDescent="0.2">
      <c r="A709" s="90">
        <v>700</v>
      </c>
      <c r="B709" s="87"/>
      <c r="C709" s="87"/>
      <c r="D709" s="87"/>
      <c r="E709" s="87"/>
      <c r="F709" s="87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130"/>
      <c r="S709" s="130"/>
      <c r="T709" s="129"/>
      <c r="U709" s="129"/>
      <c r="V709" s="129"/>
      <c r="W709" s="129"/>
      <c r="X709" s="129"/>
      <c r="Y709" s="129"/>
      <c r="AY709" s="75" t="str">
        <f t="shared" si="55"/>
        <v/>
      </c>
      <c r="AZ709" s="75" t="str">
        <f t="shared" si="56"/>
        <v/>
      </c>
      <c r="BA709" s="75" t="str">
        <f t="shared" si="57"/>
        <v/>
      </c>
      <c r="BB709" s="75" t="str">
        <f t="shared" si="58"/>
        <v/>
      </c>
      <c r="BC709" s="75" t="str">
        <f t="shared" si="59"/>
        <v/>
      </c>
      <c r="DQ709" s="81"/>
    </row>
    <row r="710" spans="1:121" x14ac:dyDescent="0.2">
      <c r="A710" s="90">
        <v>701</v>
      </c>
      <c r="B710" s="87"/>
      <c r="C710" s="87"/>
      <c r="D710" s="87"/>
      <c r="E710" s="87"/>
      <c r="F710" s="87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130"/>
      <c r="S710" s="130"/>
      <c r="T710" s="129"/>
      <c r="U710" s="129"/>
      <c r="V710" s="129"/>
      <c r="W710" s="129"/>
      <c r="X710" s="129"/>
      <c r="Y710" s="129"/>
      <c r="AY710" s="75" t="str">
        <f t="shared" si="55"/>
        <v/>
      </c>
      <c r="AZ710" s="75" t="str">
        <f t="shared" si="56"/>
        <v/>
      </c>
      <c r="BA710" s="75" t="str">
        <f t="shared" si="57"/>
        <v/>
      </c>
      <c r="BB710" s="75" t="str">
        <f t="shared" si="58"/>
        <v/>
      </c>
      <c r="BC710" s="75" t="str">
        <f t="shared" si="59"/>
        <v/>
      </c>
      <c r="DQ710" s="81"/>
    </row>
    <row r="711" spans="1:121" x14ac:dyDescent="0.2">
      <c r="A711" s="90">
        <v>702</v>
      </c>
      <c r="B711" s="87"/>
      <c r="C711" s="87"/>
      <c r="D711" s="87"/>
      <c r="E711" s="87"/>
      <c r="F711" s="87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130"/>
      <c r="S711" s="130"/>
      <c r="T711" s="129"/>
      <c r="U711" s="129"/>
      <c r="V711" s="129"/>
      <c r="W711" s="129"/>
      <c r="X711" s="129"/>
      <c r="Y711" s="129"/>
      <c r="AY711" s="75" t="str">
        <f t="shared" si="55"/>
        <v/>
      </c>
      <c r="AZ711" s="75" t="str">
        <f t="shared" si="56"/>
        <v/>
      </c>
      <c r="BA711" s="75" t="str">
        <f t="shared" si="57"/>
        <v/>
      </c>
      <c r="BB711" s="75" t="str">
        <f t="shared" si="58"/>
        <v/>
      </c>
      <c r="BC711" s="75" t="str">
        <f t="shared" si="59"/>
        <v/>
      </c>
      <c r="DQ711" s="81"/>
    </row>
    <row r="712" spans="1:121" x14ac:dyDescent="0.2">
      <c r="A712" s="90">
        <v>703</v>
      </c>
      <c r="B712" s="87"/>
      <c r="C712" s="87"/>
      <c r="D712" s="87"/>
      <c r="E712" s="87"/>
      <c r="F712" s="87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130"/>
      <c r="S712" s="130"/>
      <c r="T712" s="129"/>
      <c r="U712" s="129"/>
      <c r="V712" s="129"/>
      <c r="W712" s="129"/>
      <c r="X712" s="129"/>
      <c r="Y712" s="129"/>
      <c r="AY712" s="75" t="str">
        <f t="shared" si="55"/>
        <v/>
      </c>
      <c r="AZ712" s="75" t="str">
        <f t="shared" si="56"/>
        <v/>
      </c>
      <c r="BA712" s="75" t="str">
        <f t="shared" si="57"/>
        <v/>
      </c>
      <c r="BB712" s="75" t="str">
        <f t="shared" si="58"/>
        <v/>
      </c>
      <c r="BC712" s="75" t="str">
        <f t="shared" si="59"/>
        <v/>
      </c>
      <c r="DQ712" s="81"/>
    </row>
    <row r="713" spans="1:121" x14ac:dyDescent="0.2">
      <c r="A713" s="90">
        <v>704</v>
      </c>
      <c r="B713" s="87"/>
      <c r="C713" s="87"/>
      <c r="D713" s="87"/>
      <c r="E713" s="87"/>
      <c r="F713" s="87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130"/>
      <c r="S713" s="130"/>
      <c r="T713" s="129"/>
      <c r="U713" s="129"/>
      <c r="V713" s="129"/>
      <c r="W713" s="129"/>
      <c r="X713" s="129"/>
      <c r="Y713" s="129"/>
      <c r="AY713" s="75" t="str">
        <f t="shared" si="55"/>
        <v/>
      </c>
      <c r="AZ713" s="75" t="str">
        <f t="shared" si="56"/>
        <v/>
      </c>
      <c r="BA713" s="75" t="str">
        <f t="shared" si="57"/>
        <v/>
      </c>
      <c r="BB713" s="75" t="str">
        <f t="shared" si="58"/>
        <v/>
      </c>
      <c r="BC713" s="75" t="str">
        <f t="shared" si="59"/>
        <v/>
      </c>
      <c r="DQ713" s="81"/>
    </row>
    <row r="714" spans="1:121" x14ac:dyDescent="0.2">
      <c r="A714" s="90">
        <v>705</v>
      </c>
      <c r="B714" s="87"/>
      <c r="C714" s="87"/>
      <c r="D714" s="87"/>
      <c r="E714" s="87"/>
      <c r="F714" s="87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130"/>
      <c r="S714" s="130"/>
      <c r="T714" s="129"/>
      <c r="U714" s="129"/>
      <c r="V714" s="129"/>
      <c r="W714" s="129"/>
      <c r="X714" s="129"/>
      <c r="Y714" s="129"/>
      <c r="AY714" s="75" t="str">
        <f t="shared" si="55"/>
        <v/>
      </c>
      <c r="AZ714" s="75" t="str">
        <f t="shared" si="56"/>
        <v/>
      </c>
      <c r="BA714" s="75" t="str">
        <f t="shared" si="57"/>
        <v/>
      </c>
      <c r="BB714" s="75" t="str">
        <f t="shared" si="58"/>
        <v/>
      </c>
      <c r="BC714" s="75" t="str">
        <f t="shared" si="59"/>
        <v/>
      </c>
      <c r="DQ714" s="81"/>
    </row>
    <row r="715" spans="1:121" x14ac:dyDescent="0.2">
      <c r="A715" s="90">
        <v>706</v>
      </c>
      <c r="B715" s="87"/>
      <c r="C715" s="87"/>
      <c r="D715" s="87"/>
      <c r="E715" s="87"/>
      <c r="F715" s="87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130"/>
      <c r="S715" s="130"/>
      <c r="T715" s="129"/>
      <c r="U715" s="129"/>
      <c r="V715" s="129"/>
      <c r="W715" s="129"/>
      <c r="X715" s="129"/>
      <c r="Y715" s="129"/>
      <c r="AY715" s="75" t="str">
        <f t="shared" ref="AY715:AY778" si="60">IF(B715="","",_xlfn.RANK.AVG(B715,$B$10:$B$1009,1))</f>
        <v/>
      </c>
      <c r="AZ715" s="75" t="str">
        <f t="shared" ref="AZ715:AZ778" si="61">IF(C715="","",_xlfn.RANK.AVG(C715,$C$10:$C$1009,1))</f>
        <v/>
      </c>
      <c r="BA715" s="75" t="str">
        <f t="shared" ref="BA715:BA778" si="62">IF(D715="","",_xlfn.RANK.AVG(D715,$D$10:$D$1009,1))</f>
        <v/>
      </c>
      <c r="BB715" s="75" t="str">
        <f t="shared" ref="BB715:BB778" si="63">IF(E715="","",_xlfn.RANK.AVG(E715,$E$10:$E$1009,1))</f>
        <v/>
      </c>
      <c r="BC715" s="75" t="str">
        <f t="shared" ref="BC715:BC778" si="64">IF(F715="","",_xlfn.RANK.AVG(F715,$F$10:$F$1009,1))</f>
        <v/>
      </c>
      <c r="DQ715" s="81"/>
    </row>
    <row r="716" spans="1:121" x14ac:dyDescent="0.2">
      <c r="A716" s="90">
        <v>707</v>
      </c>
      <c r="B716" s="87"/>
      <c r="C716" s="87"/>
      <c r="D716" s="87"/>
      <c r="E716" s="87"/>
      <c r="F716" s="87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130"/>
      <c r="S716" s="130"/>
      <c r="T716" s="129"/>
      <c r="U716" s="129"/>
      <c r="V716" s="129"/>
      <c r="W716" s="129"/>
      <c r="X716" s="129"/>
      <c r="Y716" s="129"/>
      <c r="AY716" s="75" t="str">
        <f t="shared" si="60"/>
        <v/>
      </c>
      <c r="AZ716" s="75" t="str">
        <f t="shared" si="61"/>
        <v/>
      </c>
      <c r="BA716" s="75" t="str">
        <f t="shared" si="62"/>
        <v/>
      </c>
      <c r="BB716" s="75" t="str">
        <f t="shared" si="63"/>
        <v/>
      </c>
      <c r="BC716" s="75" t="str">
        <f t="shared" si="64"/>
        <v/>
      </c>
      <c r="DQ716" s="81"/>
    </row>
    <row r="717" spans="1:121" x14ac:dyDescent="0.2">
      <c r="A717" s="90">
        <v>708</v>
      </c>
      <c r="B717" s="87"/>
      <c r="C717" s="87"/>
      <c r="D717" s="87"/>
      <c r="E717" s="87"/>
      <c r="F717" s="87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130"/>
      <c r="S717" s="130"/>
      <c r="T717" s="129"/>
      <c r="U717" s="129"/>
      <c r="V717" s="129"/>
      <c r="W717" s="129"/>
      <c r="X717" s="129"/>
      <c r="Y717" s="129"/>
      <c r="AY717" s="75" t="str">
        <f t="shared" si="60"/>
        <v/>
      </c>
      <c r="AZ717" s="75" t="str">
        <f t="shared" si="61"/>
        <v/>
      </c>
      <c r="BA717" s="75" t="str">
        <f t="shared" si="62"/>
        <v/>
      </c>
      <c r="BB717" s="75" t="str">
        <f t="shared" si="63"/>
        <v/>
      </c>
      <c r="BC717" s="75" t="str">
        <f t="shared" si="64"/>
        <v/>
      </c>
      <c r="DQ717" s="81"/>
    </row>
    <row r="718" spans="1:121" x14ac:dyDescent="0.2">
      <c r="A718" s="90">
        <v>709</v>
      </c>
      <c r="B718" s="87"/>
      <c r="C718" s="87"/>
      <c r="D718" s="87"/>
      <c r="E718" s="87"/>
      <c r="F718" s="87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130"/>
      <c r="S718" s="130"/>
      <c r="T718" s="129"/>
      <c r="U718" s="129"/>
      <c r="V718" s="129"/>
      <c r="W718" s="129"/>
      <c r="X718" s="129"/>
      <c r="Y718" s="129"/>
      <c r="AY718" s="75" t="str">
        <f t="shared" si="60"/>
        <v/>
      </c>
      <c r="AZ718" s="75" t="str">
        <f t="shared" si="61"/>
        <v/>
      </c>
      <c r="BA718" s="75" t="str">
        <f t="shared" si="62"/>
        <v/>
      </c>
      <c r="BB718" s="75" t="str">
        <f t="shared" si="63"/>
        <v/>
      </c>
      <c r="BC718" s="75" t="str">
        <f t="shared" si="64"/>
        <v/>
      </c>
      <c r="DQ718" s="81"/>
    </row>
    <row r="719" spans="1:121" x14ac:dyDescent="0.2">
      <c r="A719" s="90">
        <v>710</v>
      </c>
      <c r="B719" s="87"/>
      <c r="C719" s="87"/>
      <c r="D719" s="87"/>
      <c r="E719" s="87"/>
      <c r="F719" s="87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130"/>
      <c r="S719" s="130"/>
      <c r="T719" s="129"/>
      <c r="U719" s="129"/>
      <c r="V719" s="129"/>
      <c r="W719" s="129"/>
      <c r="X719" s="129"/>
      <c r="Y719" s="129"/>
      <c r="AY719" s="75" t="str">
        <f t="shared" si="60"/>
        <v/>
      </c>
      <c r="AZ719" s="75" t="str">
        <f t="shared" si="61"/>
        <v/>
      </c>
      <c r="BA719" s="75" t="str">
        <f t="shared" si="62"/>
        <v/>
      </c>
      <c r="BB719" s="75" t="str">
        <f t="shared" si="63"/>
        <v/>
      </c>
      <c r="BC719" s="75" t="str">
        <f t="shared" si="64"/>
        <v/>
      </c>
      <c r="DQ719" s="81"/>
    </row>
    <row r="720" spans="1:121" x14ac:dyDescent="0.2">
      <c r="A720" s="90">
        <v>711</v>
      </c>
      <c r="B720" s="87"/>
      <c r="C720" s="87"/>
      <c r="D720" s="87"/>
      <c r="E720" s="87"/>
      <c r="F720" s="87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130"/>
      <c r="S720" s="130"/>
      <c r="T720" s="129"/>
      <c r="U720" s="129"/>
      <c r="V720" s="129"/>
      <c r="W720" s="129"/>
      <c r="X720" s="129"/>
      <c r="Y720" s="129"/>
      <c r="AY720" s="75" t="str">
        <f t="shared" si="60"/>
        <v/>
      </c>
      <c r="AZ720" s="75" t="str">
        <f t="shared" si="61"/>
        <v/>
      </c>
      <c r="BA720" s="75" t="str">
        <f t="shared" si="62"/>
        <v/>
      </c>
      <c r="BB720" s="75" t="str">
        <f t="shared" si="63"/>
        <v/>
      </c>
      <c r="BC720" s="75" t="str">
        <f t="shared" si="64"/>
        <v/>
      </c>
      <c r="DQ720" s="81"/>
    </row>
    <row r="721" spans="1:121" x14ac:dyDescent="0.2">
      <c r="A721" s="90">
        <v>712</v>
      </c>
      <c r="B721" s="87"/>
      <c r="C721" s="87"/>
      <c r="D721" s="87"/>
      <c r="E721" s="87"/>
      <c r="F721" s="87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130"/>
      <c r="S721" s="130"/>
      <c r="T721" s="129"/>
      <c r="U721" s="129"/>
      <c r="V721" s="129"/>
      <c r="W721" s="129"/>
      <c r="X721" s="129"/>
      <c r="Y721" s="129"/>
      <c r="AY721" s="75" t="str">
        <f t="shared" si="60"/>
        <v/>
      </c>
      <c r="AZ721" s="75" t="str">
        <f t="shared" si="61"/>
        <v/>
      </c>
      <c r="BA721" s="75" t="str">
        <f t="shared" si="62"/>
        <v/>
      </c>
      <c r="BB721" s="75" t="str">
        <f t="shared" si="63"/>
        <v/>
      </c>
      <c r="BC721" s="75" t="str">
        <f t="shared" si="64"/>
        <v/>
      </c>
      <c r="DQ721" s="81"/>
    </row>
    <row r="722" spans="1:121" x14ac:dyDescent="0.2">
      <c r="A722" s="90">
        <v>713</v>
      </c>
      <c r="B722" s="87"/>
      <c r="C722" s="87"/>
      <c r="D722" s="87"/>
      <c r="E722" s="87"/>
      <c r="F722" s="87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130"/>
      <c r="S722" s="130"/>
      <c r="T722" s="129"/>
      <c r="U722" s="129"/>
      <c r="V722" s="129"/>
      <c r="W722" s="129"/>
      <c r="X722" s="129"/>
      <c r="Y722" s="129"/>
      <c r="AY722" s="75" t="str">
        <f t="shared" si="60"/>
        <v/>
      </c>
      <c r="AZ722" s="75" t="str">
        <f t="shared" si="61"/>
        <v/>
      </c>
      <c r="BA722" s="75" t="str">
        <f t="shared" si="62"/>
        <v/>
      </c>
      <c r="BB722" s="75" t="str">
        <f t="shared" si="63"/>
        <v/>
      </c>
      <c r="BC722" s="75" t="str">
        <f t="shared" si="64"/>
        <v/>
      </c>
      <c r="DQ722" s="81"/>
    </row>
    <row r="723" spans="1:121" x14ac:dyDescent="0.2">
      <c r="A723" s="90">
        <v>714</v>
      </c>
      <c r="B723" s="87"/>
      <c r="C723" s="87"/>
      <c r="D723" s="87"/>
      <c r="E723" s="87"/>
      <c r="F723" s="87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130"/>
      <c r="S723" s="130"/>
      <c r="T723" s="129"/>
      <c r="U723" s="129"/>
      <c r="V723" s="129"/>
      <c r="W723" s="129"/>
      <c r="X723" s="129"/>
      <c r="Y723" s="129"/>
      <c r="AY723" s="75" t="str">
        <f t="shared" si="60"/>
        <v/>
      </c>
      <c r="AZ723" s="75" t="str">
        <f t="shared" si="61"/>
        <v/>
      </c>
      <c r="BA723" s="75" t="str">
        <f t="shared" si="62"/>
        <v/>
      </c>
      <c r="BB723" s="75" t="str">
        <f t="shared" si="63"/>
        <v/>
      </c>
      <c r="BC723" s="75" t="str">
        <f t="shared" si="64"/>
        <v/>
      </c>
      <c r="DQ723" s="81"/>
    </row>
    <row r="724" spans="1:121" x14ac:dyDescent="0.2">
      <c r="A724" s="90">
        <v>715</v>
      </c>
      <c r="B724" s="87"/>
      <c r="C724" s="87"/>
      <c r="D724" s="87"/>
      <c r="E724" s="87"/>
      <c r="F724" s="87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130"/>
      <c r="S724" s="130"/>
      <c r="T724" s="129"/>
      <c r="U724" s="129"/>
      <c r="V724" s="129"/>
      <c r="W724" s="129"/>
      <c r="X724" s="129"/>
      <c r="Y724" s="129"/>
      <c r="AY724" s="75" t="str">
        <f t="shared" si="60"/>
        <v/>
      </c>
      <c r="AZ724" s="75" t="str">
        <f t="shared" si="61"/>
        <v/>
      </c>
      <c r="BA724" s="75" t="str">
        <f t="shared" si="62"/>
        <v/>
      </c>
      <c r="BB724" s="75" t="str">
        <f t="shared" si="63"/>
        <v/>
      </c>
      <c r="BC724" s="75" t="str">
        <f t="shared" si="64"/>
        <v/>
      </c>
      <c r="DQ724" s="81"/>
    </row>
    <row r="725" spans="1:121" x14ac:dyDescent="0.2">
      <c r="A725" s="90">
        <v>716</v>
      </c>
      <c r="B725" s="87"/>
      <c r="C725" s="87"/>
      <c r="D725" s="87"/>
      <c r="E725" s="87"/>
      <c r="F725" s="87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130"/>
      <c r="S725" s="130"/>
      <c r="T725" s="129"/>
      <c r="U725" s="129"/>
      <c r="V725" s="129"/>
      <c r="W725" s="129"/>
      <c r="X725" s="129"/>
      <c r="Y725" s="129"/>
      <c r="AY725" s="75" t="str">
        <f t="shared" si="60"/>
        <v/>
      </c>
      <c r="AZ725" s="75" t="str">
        <f t="shared" si="61"/>
        <v/>
      </c>
      <c r="BA725" s="75" t="str">
        <f t="shared" si="62"/>
        <v/>
      </c>
      <c r="BB725" s="75" t="str">
        <f t="shared" si="63"/>
        <v/>
      </c>
      <c r="BC725" s="75" t="str">
        <f t="shared" si="64"/>
        <v/>
      </c>
      <c r="DQ725" s="81"/>
    </row>
    <row r="726" spans="1:121" x14ac:dyDescent="0.2">
      <c r="A726" s="90">
        <v>717</v>
      </c>
      <c r="B726" s="87"/>
      <c r="C726" s="87"/>
      <c r="D726" s="87"/>
      <c r="E726" s="87"/>
      <c r="F726" s="87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130"/>
      <c r="S726" s="130"/>
      <c r="T726" s="129"/>
      <c r="U726" s="129"/>
      <c r="V726" s="129"/>
      <c r="W726" s="129"/>
      <c r="X726" s="129"/>
      <c r="Y726" s="129"/>
      <c r="AY726" s="75" t="str">
        <f t="shared" si="60"/>
        <v/>
      </c>
      <c r="AZ726" s="75" t="str">
        <f t="shared" si="61"/>
        <v/>
      </c>
      <c r="BA726" s="75" t="str">
        <f t="shared" si="62"/>
        <v/>
      </c>
      <c r="BB726" s="75" t="str">
        <f t="shared" si="63"/>
        <v/>
      </c>
      <c r="BC726" s="75" t="str">
        <f t="shared" si="64"/>
        <v/>
      </c>
      <c r="DQ726" s="81"/>
    </row>
    <row r="727" spans="1:121" x14ac:dyDescent="0.2">
      <c r="A727" s="90">
        <v>718</v>
      </c>
      <c r="B727" s="87"/>
      <c r="C727" s="87"/>
      <c r="D727" s="87"/>
      <c r="E727" s="87"/>
      <c r="F727" s="87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130"/>
      <c r="S727" s="130"/>
      <c r="T727" s="129"/>
      <c r="U727" s="129"/>
      <c r="V727" s="129"/>
      <c r="W727" s="129"/>
      <c r="X727" s="129"/>
      <c r="Y727" s="129"/>
      <c r="AY727" s="75" t="str">
        <f t="shared" si="60"/>
        <v/>
      </c>
      <c r="AZ727" s="75" t="str">
        <f t="shared" si="61"/>
        <v/>
      </c>
      <c r="BA727" s="75" t="str">
        <f t="shared" si="62"/>
        <v/>
      </c>
      <c r="BB727" s="75" t="str">
        <f t="shared" si="63"/>
        <v/>
      </c>
      <c r="BC727" s="75" t="str">
        <f t="shared" si="64"/>
        <v/>
      </c>
      <c r="DQ727" s="81"/>
    </row>
    <row r="728" spans="1:121" x14ac:dyDescent="0.2">
      <c r="A728" s="90">
        <v>719</v>
      </c>
      <c r="B728" s="87"/>
      <c r="C728" s="87"/>
      <c r="D728" s="87"/>
      <c r="E728" s="87"/>
      <c r="F728" s="87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130"/>
      <c r="S728" s="130"/>
      <c r="T728" s="129"/>
      <c r="U728" s="129"/>
      <c r="V728" s="129"/>
      <c r="W728" s="129"/>
      <c r="X728" s="129"/>
      <c r="Y728" s="129"/>
      <c r="AY728" s="75" t="str">
        <f t="shared" si="60"/>
        <v/>
      </c>
      <c r="AZ728" s="75" t="str">
        <f t="shared" si="61"/>
        <v/>
      </c>
      <c r="BA728" s="75" t="str">
        <f t="shared" si="62"/>
        <v/>
      </c>
      <c r="BB728" s="75" t="str">
        <f t="shared" si="63"/>
        <v/>
      </c>
      <c r="BC728" s="75" t="str">
        <f t="shared" si="64"/>
        <v/>
      </c>
      <c r="DQ728" s="81"/>
    </row>
    <row r="729" spans="1:121" x14ac:dyDescent="0.2">
      <c r="A729" s="90">
        <v>720</v>
      </c>
      <c r="B729" s="87"/>
      <c r="C729" s="87"/>
      <c r="D729" s="87"/>
      <c r="E729" s="87"/>
      <c r="F729" s="87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130"/>
      <c r="S729" s="130"/>
      <c r="T729" s="129"/>
      <c r="U729" s="129"/>
      <c r="V729" s="129"/>
      <c r="W729" s="129"/>
      <c r="X729" s="129"/>
      <c r="Y729" s="129"/>
      <c r="AY729" s="75" t="str">
        <f t="shared" si="60"/>
        <v/>
      </c>
      <c r="AZ729" s="75" t="str">
        <f t="shared" si="61"/>
        <v/>
      </c>
      <c r="BA729" s="75" t="str">
        <f t="shared" si="62"/>
        <v/>
      </c>
      <c r="BB729" s="75" t="str">
        <f t="shared" si="63"/>
        <v/>
      </c>
      <c r="BC729" s="75" t="str">
        <f t="shared" si="64"/>
        <v/>
      </c>
      <c r="DQ729" s="81"/>
    </row>
    <row r="730" spans="1:121" x14ac:dyDescent="0.2">
      <c r="A730" s="90">
        <v>721</v>
      </c>
      <c r="B730" s="87"/>
      <c r="C730" s="87"/>
      <c r="D730" s="87"/>
      <c r="E730" s="87"/>
      <c r="F730" s="87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130"/>
      <c r="S730" s="130"/>
      <c r="T730" s="129"/>
      <c r="U730" s="129"/>
      <c r="V730" s="129"/>
      <c r="W730" s="129"/>
      <c r="X730" s="129"/>
      <c r="Y730" s="129"/>
      <c r="AY730" s="75" t="str">
        <f t="shared" si="60"/>
        <v/>
      </c>
      <c r="AZ730" s="75" t="str">
        <f t="shared" si="61"/>
        <v/>
      </c>
      <c r="BA730" s="75" t="str">
        <f t="shared" si="62"/>
        <v/>
      </c>
      <c r="BB730" s="75" t="str">
        <f t="shared" si="63"/>
        <v/>
      </c>
      <c r="BC730" s="75" t="str">
        <f t="shared" si="64"/>
        <v/>
      </c>
      <c r="DQ730" s="81"/>
    </row>
    <row r="731" spans="1:121" x14ac:dyDescent="0.2">
      <c r="A731" s="90">
        <v>722</v>
      </c>
      <c r="B731" s="87"/>
      <c r="C731" s="87"/>
      <c r="D731" s="87"/>
      <c r="E731" s="87"/>
      <c r="F731" s="87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130"/>
      <c r="S731" s="130"/>
      <c r="T731" s="129"/>
      <c r="U731" s="129"/>
      <c r="V731" s="129"/>
      <c r="W731" s="129"/>
      <c r="X731" s="129"/>
      <c r="Y731" s="129"/>
      <c r="AY731" s="75" t="str">
        <f t="shared" si="60"/>
        <v/>
      </c>
      <c r="AZ731" s="75" t="str">
        <f t="shared" si="61"/>
        <v/>
      </c>
      <c r="BA731" s="75" t="str">
        <f t="shared" si="62"/>
        <v/>
      </c>
      <c r="BB731" s="75" t="str">
        <f t="shared" si="63"/>
        <v/>
      </c>
      <c r="BC731" s="75" t="str">
        <f t="shared" si="64"/>
        <v/>
      </c>
      <c r="DQ731" s="81"/>
    </row>
    <row r="732" spans="1:121" x14ac:dyDescent="0.2">
      <c r="A732" s="90">
        <v>723</v>
      </c>
      <c r="B732" s="87"/>
      <c r="C732" s="87"/>
      <c r="D732" s="87"/>
      <c r="E732" s="87"/>
      <c r="F732" s="87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130"/>
      <c r="S732" s="130"/>
      <c r="T732" s="129"/>
      <c r="U732" s="129"/>
      <c r="V732" s="129"/>
      <c r="W732" s="129"/>
      <c r="X732" s="129"/>
      <c r="Y732" s="129"/>
      <c r="AY732" s="75" t="str">
        <f t="shared" si="60"/>
        <v/>
      </c>
      <c r="AZ732" s="75" t="str">
        <f t="shared" si="61"/>
        <v/>
      </c>
      <c r="BA732" s="75" t="str">
        <f t="shared" si="62"/>
        <v/>
      </c>
      <c r="BB732" s="75" t="str">
        <f t="shared" si="63"/>
        <v/>
      </c>
      <c r="BC732" s="75" t="str">
        <f t="shared" si="64"/>
        <v/>
      </c>
      <c r="DQ732" s="81"/>
    </row>
    <row r="733" spans="1:121" x14ac:dyDescent="0.2">
      <c r="A733" s="90">
        <v>724</v>
      </c>
      <c r="B733" s="87"/>
      <c r="C733" s="87"/>
      <c r="D733" s="87"/>
      <c r="E733" s="87"/>
      <c r="F733" s="87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130"/>
      <c r="S733" s="130"/>
      <c r="T733" s="129"/>
      <c r="U733" s="129"/>
      <c r="V733" s="129"/>
      <c r="W733" s="129"/>
      <c r="X733" s="129"/>
      <c r="Y733" s="129"/>
      <c r="AY733" s="75" t="str">
        <f t="shared" si="60"/>
        <v/>
      </c>
      <c r="AZ733" s="75" t="str">
        <f t="shared" si="61"/>
        <v/>
      </c>
      <c r="BA733" s="75" t="str">
        <f t="shared" si="62"/>
        <v/>
      </c>
      <c r="BB733" s="75" t="str">
        <f t="shared" si="63"/>
        <v/>
      </c>
      <c r="BC733" s="75" t="str">
        <f t="shared" si="64"/>
        <v/>
      </c>
      <c r="DQ733" s="81"/>
    </row>
    <row r="734" spans="1:121" x14ac:dyDescent="0.2">
      <c r="A734" s="90">
        <v>725</v>
      </c>
      <c r="B734" s="87"/>
      <c r="C734" s="87"/>
      <c r="D734" s="87"/>
      <c r="E734" s="87"/>
      <c r="F734" s="87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130"/>
      <c r="S734" s="130"/>
      <c r="T734" s="129"/>
      <c r="U734" s="129"/>
      <c r="V734" s="129"/>
      <c r="W734" s="129"/>
      <c r="X734" s="129"/>
      <c r="Y734" s="129"/>
      <c r="AY734" s="75" t="str">
        <f t="shared" si="60"/>
        <v/>
      </c>
      <c r="AZ734" s="75" t="str">
        <f t="shared" si="61"/>
        <v/>
      </c>
      <c r="BA734" s="75" t="str">
        <f t="shared" si="62"/>
        <v/>
      </c>
      <c r="BB734" s="75" t="str">
        <f t="shared" si="63"/>
        <v/>
      </c>
      <c r="BC734" s="75" t="str">
        <f t="shared" si="64"/>
        <v/>
      </c>
      <c r="DQ734" s="81"/>
    </row>
    <row r="735" spans="1:121" x14ac:dyDescent="0.2">
      <c r="A735" s="90">
        <v>726</v>
      </c>
      <c r="B735" s="87"/>
      <c r="C735" s="87"/>
      <c r="D735" s="87"/>
      <c r="E735" s="87"/>
      <c r="F735" s="87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130"/>
      <c r="S735" s="130"/>
      <c r="T735" s="129"/>
      <c r="U735" s="129"/>
      <c r="V735" s="129"/>
      <c r="W735" s="129"/>
      <c r="X735" s="129"/>
      <c r="Y735" s="129"/>
      <c r="AY735" s="75" t="str">
        <f t="shared" si="60"/>
        <v/>
      </c>
      <c r="AZ735" s="75" t="str">
        <f t="shared" si="61"/>
        <v/>
      </c>
      <c r="BA735" s="75" t="str">
        <f t="shared" si="62"/>
        <v/>
      </c>
      <c r="BB735" s="75" t="str">
        <f t="shared" si="63"/>
        <v/>
      </c>
      <c r="BC735" s="75" t="str">
        <f t="shared" si="64"/>
        <v/>
      </c>
      <c r="DQ735" s="81"/>
    </row>
    <row r="736" spans="1:121" x14ac:dyDescent="0.2">
      <c r="A736" s="90">
        <v>727</v>
      </c>
      <c r="B736" s="87"/>
      <c r="C736" s="87"/>
      <c r="D736" s="87"/>
      <c r="E736" s="87"/>
      <c r="F736" s="87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130"/>
      <c r="S736" s="130"/>
      <c r="T736" s="129"/>
      <c r="U736" s="129"/>
      <c r="V736" s="129"/>
      <c r="W736" s="129"/>
      <c r="X736" s="129"/>
      <c r="Y736" s="129"/>
      <c r="AY736" s="75" t="str">
        <f t="shared" si="60"/>
        <v/>
      </c>
      <c r="AZ736" s="75" t="str">
        <f t="shared" si="61"/>
        <v/>
      </c>
      <c r="BA736" s="75" t="str">
        <f t="shared" si="62"/>
        <v/>
      </c>
      <c r="BB736" s="75" t="str">
        <f t="shared" si="63"/>
        <v/>
      </c>
      <c r="BC736" s="75" t="str">
        <f t="shared" si="64"/>
        <v/>
      </c>
      <c r="DQ736" s="81"/>
    </row>
    <row r="737" spans="1:121" x14ac:dyDescent="0.2">
      <c r="A737" s="90">
        <v>728</v>
      </c>
      <c r="B737" s="87"/>
      <c r="C737" s="87"/>
      <c r="D737" s="87"/>
      <c r="E737" s="87"/>
      <c r="F737" s="87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130"/>
      <c r="S737" s="130"/>
      <c r="T737" s="129"/>
      <c r="U737" s="129"/>
      <c r="V737" s="129"/>
      <c r="W737" s="129"/>
      <c r="X737" s="129"/>
      <c r="Y737" s="129"/>
      <c r="AY737" s="75" t="str">
        <f t="shared" si="60"/>
        <v/>
      </c>
      <c r="AZ737" s="75" t="str">
        <f t="shared" si="61"/>
        <v/>
      </c>
      <c r="BA737" s="75" t="str">
        <f t="shared" si="62"/>
        <v/>
      </c>
      <c r="BB737" s="75" t="str">
        <f t="shared" si="63"/>
        <v/>
      </c>
      <c r="BC737" s="75" t="str">
        <f t="shared" si="64"/>
        <v/>
      </c>
      <c r="DQ737" s="81"/>
    </row>
    <row r="738" spans="1:121" x14ac:dyDescent="0.2">
      <c r="A738" s="90">
        <v>729</v>
      </c>
      <c r="B738" s="87"/>
      <c r="C738" s="87"/>
      <c r="D738" s="87"/>
      <c r="E738" s="87"/>
      <c r="F738" s="87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130"/>
      <c r="S738" s="130"/>
      <c r="T738" s="129"/>
      <c r="U738" s="129"/>
      <c r="V738" s="129"/>
      <c r="W738" s="129"/>
      <c r="X738" s="129"/>
      <c r="Y738" s="129"/>
      <c r="AY738" s="75" t="str">
        <f t="shared" si="60"/>
        <v/>
      </c>
      <c r="AZ738" s="75" t="str">
        <f t="shared" si="61"/>
        <v/>
      </c>
      <c r="BA738" s="75" t="str">
        <f t="shared" si="62"/>
        <v/>
      </c>
      <c r="BB738" s="75" t="str">
        <f t="shared" si="63"/>
        <v/>
      </c>
      <c r="BC738" s="75" t="str">
        <f t="shared" si="64"/>
        <v/>
      </c>
      <c r="DQ738" s="81"/>
    </row>
    <row r="739" spans="1:121" x14ac:dyDescent="0.2">
      <c r="A739" s="90">
        <v>730</v>
      </c>
      <c r="B739" s="87"/>
      <c r="C739" s="87"/>
      <c r="D739" s="87"/>
      <c r="E739" s="87"/>
      <c r="F739" s="87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130"/>
      <c r="S739" s="130"/>
      <c r="T739" s="129"/>
      <c r="U739" s="129"/>
      <c r="V739" s="129"/>
      <c r="W739" s="129"/>
      <c r="X739" s="129"/>
      <c r="Y739" s="129"/>
      <c r="AY739" s="75" t="str">
        <f t="shared" si="60"/>
        <v/>
      </c>
      <c r="AZ739" s="75" t="str">
        <f t="shared" si="61"/>
        <v/>
      </c>
      <c r="BA739" s="75" t="str">
        <f t="shared" si="62"/>
        <v/>
      </c>
      <c r="BB739" s="75" t="str">
        <f t="shared" si="63"/>
        <v/>
      </c>
      <c r="BC739" s="75" t="str">
        <f t="shared" si="64"/>
        <v/>
      </c>
      <c r="DQ739" s="81"/>
    </row>
    <row r="740" spans="1:121" x14ac:dyDescent="0.2">
      <c r="A740" s="90">
        <v>731</v>
      </c>
      <c r="B740" s="87"/>
      <c r="C740" s="87"/>
      <c r="D740" s="87"/>
      <c r="E740" s="87"/>
      <c r="F740" s="87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130"/>
      <c r="S740" s="130"/>
      <c r="T740" s="129"/>
      <c r="U740" s="129"/>
      <c r="V740" s="129"/>
      <c r="W740" s="129"/>
      <c r="X740" s="129"/>
      <c r="Y740" s="129"/>
      <c r="AY740" s="75" t="str">
        <f t="shared" si="60"/>
        <v/>
      </c>
      <c r="AZ740" s="75" t="str">
        <f t="shared" si="61"/>
        <v/>
      </c>
      <c r="BA740" s="75" t="str">
        <f t="shared" si="62"/>
        <v/>
      </c>
      <c r="BB740" s="75" t="str">
        <f t="shared" si="63"/>
        <v/>
      </c>
      <c r="BC740" s="75" t="str">
        <f t="shared" si="64"/>
        <v/>
      </c>
      <c r="DQ740" s="81"/>
    </row>
    <row r="741" spans="1:121" x14ac:dyDescent="0.2">
      <c r="A741" s="90">
        <v>732</v>
      </c>
      <c r="B741" s="87"/>
      <c r="C741" s="87"/>
      <c r="D741" s="87"/>
      <c r="E741" s="87"/>
      <c r="F741" s="87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130"/>
      <c r="S741" s="130"/>
      <c r="T741" s="129"/>
      <c r="U741" s="129"/>
      <c r="V741" s="129"/>
      <c r="W741" s="129"/>
      <c r="X741" s="129"/>
      <c r="Y741" s="129"/>
      <c r="AY741" s="75" t="str">
        <f t="shared" si="60"/>
        <v/>
      </c>
      <c r="AZ741" s="75" t="str">
        <f t="shared" si="61"/>
        <v/>
      </c>
      <c r="BA741" s="75" t="str">
        <f t="shared" si="62"/>
        <v/>
      </c>
      <c r="BB741" s="75" t="str">
        <f t="shared" si="63"/>
        <v/>
      </c>
      <c r="BC741" s="75" t="str">
        <f t="shared" si="64"/>
        <v/>
      </c>
      <c r="DQ741" s="81"/>
    </row>
    <row r="742" spans="1:121" x14ac:dyDescent="0.2">
      <c r="A742" s="90">
        <v>733</v>
      </c>
      <c r="B742" s="87"/>
      <c r="C742" s="87"/>
      <c r="D742" s="87"/>
      <c r="E742" s="87"/>
      <c r="F742" s="87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130"/>
      <c r="S742" s="130"/>
      <c r="T742" s="129"/>
      <c r="U742" s="129"/>
      <c r="V742" s="129"/>
      <c r="W742" s="129"/>
      <c r="X742" s="129"/>
      <c r="Y742" s="129"/>
      <c r="AY742" s="75" t="str">
        <f t="shared" si="60"/>
        <v/>
      </c>
      <c r="AZ742" s="75" t="str">
        <f t="shared" si="61"/>
        <v/>
      </c>
      <c r="BA742" s="75" t="str">
        <f t="shared" si="62"/>
        <v/>
      </c>
      <c r="BB742" s="75" t="str">
        <f t="shared" si="63"/>
        <v/>
      </c>
      <c r="BC742" s="75" t="str">
        <f t="shared" si="64"/>
        <v/>
      </c>
      <c r="DQ742" s="81"/>
    </row>
    <row r="743" spans="1:121" x14ac:dyDescent="0.2">
      <c r="A743" s="90">
        <v>734</v>
      </c>
      <c r="B743" s="87"/>
      <c r="C743" s="87"/>
      <c r="D743" s="87"/>
      <c r="E743" s="87"/>
      <c r="F743" s="87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130"/>
      <c r="S743" s="130"/>
      <c r="T743" s="129"/>
      <c r="U743" s="129"/>
      <c r="V743" s="129"/>
      <c r="W743" s="129"/>
      <c r="X743" s="129"/>
      <c r="Y743" s="129"/>
      <c r="AY743" s="75" t="str">
        <f t="shared" si="60"/>
        <v/>
      </c>
      <c r="AZ743" s="75" t="str">
        <f t="shared" si="61"/>
        <v/>
      </c>
      <c r="BA743" s="75" t="str">
        <f t="shared" si="62"/>
        <v/>
      </c>
      <c r="BB743" s="75" t="str">
        <f t="shared" si="63"/>
        <v/>
      </c>
      <c r="BC743" s="75" t="str">
        <f t="shared" si="64"/>
        <v/>
      </c>
      <c r="DQ743" s="81"/>
    </row>
    <row r="744" spans="1:121" x14ac:dyDescent="0.2">
      <c r="A744" s="90">
        <v>735</v>
      </c>
      <c r="B744" s="87"/>
      <c r="C744" s="87"/>
      <c r="D744" s="87"/>
      <c r="E744" s="87"/>
      <c r="F744" s="87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130"/>
      <c r="S744" s="130"/>
      <c r="T744" s="129"/>
      <c r="U744" s="129"/>
      <c r="V744" s="129"/>
      <c r="W744" s="129"/>
      <c r="X744" s="129"/>
      <c r="Y744" s="129"/>
      <c r="AY744" s="75" t="str">
        <f t="shared" si="60"/>
        <v/>
      </c>
      <c r="AZ744" s="75" t="str">
        <f t="shared" si="61"/>
        <v/>
      </c>
      <c r="BA744" s="75" t="str">
        <f t="shared" si="62"/>
        <v/>
      </c>
      <c r="BB744" s="75" t="str">
        <f t="shared" si="63"/>
        <v/>
      </c>
      <c r="BC744" s="75" t="str">
        <f t="shared" si="64"/>
        <v/>
      </c>
      <c r="DQ744" s="81"/>
    </row>
    <row r="745" spans="1:121" x14ac:dyDescent="0.2">
      <c r="A745" s="90">
        <v>736</v>
      </c>
      <c r="B745" s="87"/>
      <c r="C745" s="87"/>
      <c r="D745" s="87"/>
      <c r="E745" s="87"/>
      <c r="F745" s="87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130"/>
      <c r="S745" s="130"/>
      <c r="T745" s="129"/>
      <c r="U745" s="129"/>
      <c r="V745" s="129"/>
      <c r="W745" s="129"/>
      <c r="X745" s="129"/>
      <c r="Y745" s="129"/>
      <c r="AY745" s="75" t="str">
        <f t="shared" si="60"/>
        <v/>
      </c>
      <c r="AZ745" s="75" t="str">
        <f t="shared" si="61"/>
        <v/>
      </c>
      <c r="BA745" s="75" t="str">
        <f t="shared" si="62"/>
        <v/>
      </c>
      <c r="BB745" s="75" t="str">
        <f t="shared" si="63"/>
        <v/>
      </c>
      <c r="BC745" s="75" t="str">
        <f t="shared" si="64"/>
        <v/>
      </c>
      <c r="DQ745" s="81"/>
    </row>
    <row r="746" spans="1:121" x14ac:dyDescent="0.2">
      <c r="A746" s="90">
        <v>737</v>
      </c>
      <c r="B746" s="87"/>
      <c r="C746" s="87"/>
      <c r="D746" s="87"/>
      <c r="E746" s="87"/>
      <c r="F746" s="87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130"/>
      <c r="S746" s="130"/>
      <c r="T746" s="129"/>
      <c r="U746" s="129"/>
      <c r="V746" s="129"/>
      <c r="W746" s="129"/>
      <c r="X746" s="129"/>
      <c r="Y746" s="129"/>
      <c r="AY746" s="75" t="str">
        <f t="shared" si="60"/>
        <v/>
      </c>
      <c r="AZ746" s="75" t="str">
        <f t="shared" si="61"/>
        <v/>
      </c>
      <c r="BA746" s="75" t="str">
        <f t="shared" si="62"/>
        <v/>
      </c>
      <c r="BB746" s="75" t="str">
        <f t="shared" si="63"/>
        <v/>
      </c>
      <c r="BC746" s="75" t="str">
        <f t="shared" si="64"/>
        <v/>
      </c>
      <c r="DQ746" s="81"/>
    </row>
    <row r="747" spans="1:121" x14ac:dyDescent="0.2">
      <c r="A747" s="90">
        <v>738</v>
      </c>
      <c r="B747" s="87"/>
      <c r="C747" s="87"/>
      <c r="D747" s="87"/>
      <c r="E747" s="87"/>
      <c r="F747" s="87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130"/>
      <c r="S747" s="130"/>
      <c r="T747" s="129"/>
      <c r="U747" s="129"/>
      <c r="V747" s="129"/>
      <c r="W747" s="129"/>
      <c r="X747" s="129"/>
      <c r="Y747" s="129"/>
      <c r="AY747" s="75" t="str">
        <f t="shared" si="60"/>
        <v/>
      </c>
      <c r="AZ747" s="75" t="str">
        <f t="shared" si="61"/>
        <v/>
      </c>
      <c r="BA747" s="75" t="str">
        <f t="shared" si="62"/>
        <v/>
      </c>
      <c r="BB747" s="75" t="str">
        <f t="shared" si="63"/>
        <v/>
      </c>
      <c r="BC747" s="75" t="str">
        <f t="shared" si="64"/>
        <v/>
      </c>
      <c r="DQ747" s="81"/>
    </row>
    <row r="748" spans="1:121" x14ac:dyDescent="0.2">
      <c r="A748" s="90">
        <v>739</v>
      </c>
      <c r="B748" s="87"/>
      <c r="C748" s="87"/>
      <c r="D748" s="87"/>
      <c r="E748" s="87"/>
      <c r="F748" s="87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130"/>
      <c r="S748" s="130"/>
      <c r="T748" s="129"/>
      <c r="U748" s="129"/>
      <c r="V748" s="129"/>
      <c r="W748" s="129"/>
      <c r="X748" s="129"/>
      <c r="Y748" s="129"/>
      <c r="AY748" s="75" t="str">
        <f t="shared" si="60"/>
        <v/>
      </c>
      <c r="AZ748" s="75" t="str">
        <f t="shared" si="61"/>
        <v/>
      </c>
      <c r="BA748" s="75" t="str">
        <f t="shared" si="62"/>
        <v/>
      </c>
      <c r="BB748" s="75" t="str">
        <f t="shared" si="63"/>
        <v/>
      </c>
      <c r="BC748" s="75" t="str">
        <f t="shared" si="64"/>
        <v/>
      </c>
      <c r="DQ748" s="81"/>
    </row>
    <row r="749" spans="1:121" x14ac:dyDescent="0.2">
      <c r="A749" s="90">
        <v>740</v>
      </c>
      <c r="B749" s="87"/>
      <c r="C749" s="87"/>
      <c r="D749" s="87"/>
      <c r="E749" s="87"/>
      <c r="F749" s="87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130"/>
      <c r="S749" s="130"/>
      <c r="T749" s="129"/>
      <c r="U749" s="129"/>
      <c r="V749" s="129"/>
      <c r="W749" s="129"/>
      <c r="X749" s="129"/>
      <c r="Y749" s="129"/>
      <c r="AY749" s="75" t="str">
        <f t="shared" si="60"/>
        <v/>
      </c>
      <c r="AZ749" s="75" t="str">
        <f t="shared" si="61"/>
        <v/>
      </c>
      <c r="BA749" s="75" t="str">
        <f t="shared" si="62"/>
        <v/>
      </c>
      <c r="BB749" s="75" t="str">
        <f t="shared" si="63"/>
        <v/>
      </c>
      <c r="BC749" s="75" t="str">
        <f t="shared" si="64"/>
        <v/>
      </c>
      <c r="DQ749" s="81"/>
    </row>
    <row r="750" spans="1:121" x14ac:dyDescent="0.2">
      <c r="A750" s="90">
        <v>741</v>
      </c>
      <c r="B750" s="87"/>
      <c r="C750" s="87"/>
      <c r="D750" s="87"/>
      <c r="E750" s="87"/>
      <c r="F750" s="87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130"/>
      <c r="S750" s="130"/>
      <c r="T750" s="129"/>
      <c r="U750" s="129"/>
      <c r="V750" s="129"/>
      <c r="W750" s="129"/>
      <c r="X750" s="129"/>
      <c r="Y750" s="129"/>
      <c r="AY750" s="75" t="str">
        <f t="shared" si="60"/>
        <v/>
      </c>
      <c r="AZ750" s="75" t="str">
        <f t="shared" si="61"/>
        <v/>
      </c>
      <c r="BA750" s="75" t="str">
        <f t="shared" si="62"/>
        <v/>
      </c>
      <c r="BB750" s="75" t="str">
        <f t="shared" si="63"/>
        <v/>
      </c>
      <c r="BC750" s="75" t="str">
        <f t="shared" si="64"/>
        <v/>
      </c>
      <c r="DQ750" s="81"/>
    </row>
    <row r="751" spans="1:121" x14ac:dyDescent="0.2">
      <c r="A751" s="90">
        <v>742</v>
      </c>
      <c r="B751" s="87"/>
      <c r="C751" s="87"/>
      <c r="D751" s="87"/>
      <c r="E751" s="87"/>
      <c r="F751" s="87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130"/>
      <c r="S751" s="130"/>
      <c r="T751" s="129"/>
      <c r="U751" s="129"/>
      <c r="V751" s="129"/>
      <c r="W751" s="129"/>
      <c r="X751" s="129"/>
      <c r="Y751" s="129"/>
      <c r="AY751" s="75" t="str">
        <f t="shared" si="60"/>
        <v/>
      </c>
      <c r="AZ751" s="75" t="str">
        <f t="shared" si="61"/>
        <v/>
      </c>
      <c r="BA751" s="75" t="str">
        <f t="shared" si="62"/>
        <v/>
      </c>
      <c r="BB751" s="75" t="str">
        <f t="shared" si="63"/>
        <v/>
      </c>
      <c r="BC751" s="75" t="str">
        <f t="shared" si="64"/>
        <v/>
      </c>
      <c r="DQ751" s="81"/>
    </row>
    <row r="752" spans="1:121" x14ac:dyDescent="0.2">
      <c r="A752" s="90">
        <v>743</v>
      </c>
      <c r="B752" s="87"/>
      <c r="C752" s="87"/>
      <c r="D752" s="87"/>
      <c r="E752" s="87"/>
      <c r="F752" s="87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130"/>
      <c r="S752" s="130"/>
      <c r="T752" s="129"/>
      <c r="U752" s="129"/>
      <c r="V752" s="129"/>
      <c r="W752" s="129"/>
      <c r="X752" s="129"/>
      <c r="Y752" s="129"/>
      <c r="AY752" s="75" t="str">
        <f t="shared" si="60"/>
        <v/>
      </c>
      <c r="AZ752" s="75" t="str">
        <f t="shared" si="61"/>
        <v/>
      </c>
      <c r="BA752" s="75" t="str">
        <f t="shared" si="62"/>
        <v/>
      </c>
      <c r="BB752" s="75" t="str">
        <f t="shared" si="63"/>
        <v/>
      </c>
      <c r="BC752" s="75" t="str">
        <f t="shared" si="64"/>
        <v/>
      </c>
      <c r="DQ752" s="81"/>
    </row>
    <row r="753" spans="1:121" x14ac:dyDescent="0.2">
      <c r="A753" s="90">
        <v>744</v>
      </c>
      <c r="B753" s="87"/>
      <c r="C753" s="87"/>
      <c r="D753" s="87"/>
      <c r="E753" s="87"/>
      <c r="F753" s="87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130"/>
      <c r="S753" s="130"/>
      <c r="T753" s="129"/>
      <c r="U753" s="129"/>
      <c r="V753" s="129"/>
      <c r="W753" s="129"/>
      <c r="X753" s="129"/>
      <c r="Y753" s="129"/>
      <c r="AY753" s="75" t="str">
        <f t="shared" si="60"/>
        <v/>
      </c>
      <c r="AZ753" s="75" t="str">
        <f t="shared" si="61"/>
        <v/>
      </c>
      <c r="BA753" s="75" t="str">
        <f t="shared" si="62"/>
        <v/>
      </c>
      <c r="BB753" s="75" t="str">
        <f t="shared" si="63"/>
        <v/>
      </c>
      <c r="BC753" s="75" t="str">
        <f t="shared" si="64"/>
        <v/>
      </c>
      <c r="DQ753" s="81"/>
    </row>
    <row r="754" spans="1:121" x14ac:dyDescent="0.2">
      <c r="A754" s="90">
        <v>745</v>
      </c>
      <c r="B754" s="87"/>
      <c r="C754" s="87"/>
      <c r="D754" s="87"/>
      <c r="E754" s="87"/>
      <c r="F754" s="87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130"/>
      <c r="S754" s="130"/>
      <c r="T754" s="129"/>
      <c r="U754" s="129"/>
      <c r="V754" s="129"/>
      <c r="W754" s="129"/>
      <c r="X754" s="129"/>
      <c r="Y754" s="129"/>
      <c r="AY754" s="75" t="str">
        <f t="shared" si="60"/>
        <v/>
      </c>
      <c r="AZ754" s="75" t="str">
        <f t="shared" si="61"/>
        <v/>
      </c>
      <c r="BA754" s="75" t="str">
        <f t="shared" si="62"/>
        <v/>
      </c>
      <c r="BB754" s="75" t="str">
        <f t="shared" si="63"/>
        <v/>
      </c>
      <c r="BC754" s="75" t="str">
        <f t="shared" si="64"/>
        <v/>
      </c>
      <c r="DQ754" s="81"/>
    </row>
    <row r="755" spans="1:121" x14ac:dyDescent="0.2">
      <c r="A755" s="90">
        <v>746</v>
      </c>
      <c r="B755" s="87"/>
      <c r="C755" s="87"/>
      <c r="D755" s="87"/>
      <c r="E755" s="87"/>
      <c r="F755" s="87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130"/>
      <c r="S755" s="130"/>
      <c r="T755" s="129"/>
      <c r="U755" s="129"/>
      <c r="V755" s="129"/>
      <c r="W755" s="129"/>
      <c r="X755" s="129"/>
      <c r="Y755" s="129"/>
      <c r="AY755" s="75" t="str">
        <f t="shared" si="60"/>
        <v/>
      </c>
      <c r="AZ755" s="75" t="str">
        <f t="shared" si="61"/>
        <v/>
      </c>
      <c r="BA755" s="75" t="str">
        <f t="shared" si="62"/>
        <v/>
      </c>
      <c r="BB755" s="75" t="str">
        <f t="shared" si="63"/>
        <v/>
      </c>
      <c r="BC755" s="75" t="str">
        <f t="shared" si="64"/>
        <v/>
      </c>
      <c r="DQ755" s="81"/>
    </row>
    <row r="756" spans="1:121" x14ac:dyDescent="0.2">
      <c r="A756" s="90">
        <v>747</v>
      </c>
      <c r="B756" s="87"/>
      <c r="C756" s="87"/>
      <c r="D756" s="87"/>
      <c r="E756" s="87"/>
      <c r="F756" s="87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130"/>
      <c r="S756" s="130"/>
      <c r="T756" s="129"/>
      <c r="U756" s="129"/>
      <c r="V756" s="129"/>
      <c r="W756" s="129"/>
      <c r="X756" s="129"/>
      <c r="Y756" s="129"/>
      <c r="AY756" s="75" t="str">
        <f t="shared" si="60"/>
        <v/>
      </c>
      <c r="AZ756" s="75" t="str">
        <f t="shared" si="61"/>
        <v/>
      </c>
      <c r="BA756" s="75" t="str">
        <f t="shared" si="62"/>
        <v/>
      </c>
      <c r="BB756" s="75" t="str">
        <f t="shared" si="63"/>
        <v/>
      </c>
      <c r="BC756" s="75" t="str">
        <f t="shared" si="64"/>
        <v/>
      </c>
      <c r="DQ756" s="81"/>
    </row>
    <row r="757" spans="1:121" x14ac:dyDescent="0.2">
      <c r="A757" s="90">
        <v>748</v>
      </c>
      <c r="B757" s="87"/>
      <c r="C757" s="87"/>
      <c r="D757" s="87"/>
      <c r="E757" s="87"/>
      <c r="F757" s="87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130"/>
      <c r="S757" s="130"/>
      <c r="T757" s="129"/>
      <c r="U757" s="129"/>
      <c r="V757" s="129"/>
      <c r="W757" s="129"/>
      <c r="X757" s="129"/>
      <c r="Y757" s="129"/>
      <c r="AY757" s="75" t="str">
        <f t="shared" si="60"/>
        <v/>
      </c>
      <c r="AZ757" s="75" t="str">
        <f t="shared" si="61"/>
        <v/>
      </c>
      <c r="BA757" s="75" t="str">
        <f t="shared" si="62"/>
        <v/>
      </c>
      <c r="BB757" s="75" t="str">
        <f t="shared" si="63"/>
        <v/>
      </c>
      <c r="BC757" s="75" t="str">
        <f t="shared" si="64"/>
        <v/>
      </c>
      <c r="DQ757" s="81"/>
    </row>
    <row r="758" spans="1:121" x14ac:dyDescent="0.2">
      <c r="A758" s="90">
        <v>749</v>
      </c>
      <c r="B758" s="87"/>
      <c r="C758" s="87"/>
      <c r="D758" s="87"/>
      <c r="E758" s="87"/>
      <c r="F758" s="87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130"/>
      <c r="S758" s="130"/>
      <c r="T758" s="129"/>
      <c r="U758" s="129"/>
      <c r="V758" s="129"/>
      <c r="W758" s="129"/>
      <c r="X758" s="129"/>
      <c r="Y758" s="129"/>
      <c r="AY758" s="75" t="str">
        <f t="shared" si="60"/>
        <v/>
      </c>
      <c r="AZ758" s="75" t="str">
        <f t="shared" si="61"/>
        <v/>
      </c>
      <c r="BA758" s="75" t="str">
        <f t="shared" si="62"/>
        <v/>
      </c>
      <c r="BB758" s="75" t="str">
        <f t="shared" si="63"/>
        <v/>
      </c>
      <c r="BC758" s="75" t="str">
        <f t="shared" si="64"/>
        <v/>
      </c>
      <c r="DQ758" s="81"/>
    </row>
    <row r="759" spans="1:121" x14ac:dyDescent="0.2">
      <c r="A759" s="90">
        <v>750</v>
      </c>
      <c r="B759" s="87"/>
      <c r="C759" s="87"/>
      <c r="D759" s="87"/>
      <c r="E759" s="87"/>
      <c r="F759" s="87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130"/>
      <c r="S759" s="130"/>
      <c r="T759" s="129"/>
      <c r="U759" s="129"/>
      <c r="V759" s="129"/>
      <c r="W759" s="129"/>
      <c r="X759" s="129"/>
      <c r="Y759" s="129"/>
      <c r="AY759" s="75" t="str">
        <f t="shared" si="60"/>
        <v/>
      </c>
      <c r="AZ759" s="75" t="str">
        <f t="shared" si="61"/>
        <v/>
      </c>
      <c r="BA759" s="75" t="str">
        <f t="shared" si="62"/>
        <v/>
      </c>
      <c r="BB759" s="75" t="str">
        <f t="shared" si="63"/>
        <v/>
      </c>
      <c r="BC759" s="75" t="str">
        <f t="shared" si="64"/>
        <v/>
      </c>
      <c r="DQ759" s="81"/>
    </row>
    <row r="760" spans="1:121" x14ac:dyDescent="0.2">
      <c r="A760" s="90">
        <v>751</v>
      </c>
      <c r="B760" s="87"/>
      <c r="C760" s="87"/>
      <c r="D760" s="87"/>
      <c r="E760" s="87"/>
      <c r="F760" s="87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130"/>
      <c r="S760" s="130"/>
      <c r="T760" s="129"/>
      <c r="U760" s="129"/>
      <c r="V760" s="129"/>
      <c r="W760" s="129"/>
      <c r="X760" s="129"/>
      <c r="Y760" s="129"/>
      <c r="AY760" s="75" t="str">
        <f t="shared" si="60"/>
        <v/>
      </c>
      <c r="AZ760" s="75" t="str">
        <f t="shared" si="61"/>
        <v/>
      </c>
      <c r="BA760" s="75" t="str">
        <f t="shared" si="62"/>
        <v/>
      </c>
      <c r="BB760" s="75" t="str">
        <f t="shared" si="63"/>
        <v/>
      </c>
      <c r="BC760" s="75" t="str">
        <f t="shared" si="64"/>
        <v/>
      </c>
      <c r="DQ760" s="81"/>
    </row>
    <row r="761" spans="1:121" x14ac:dyDescent="0.2">
      <c r="A761" s="90">
        <v>752</v>
      </c>
      <c r="B761" s="87"/>
      <c r="C761" s="87"/>
      <c r="D761" s="87"/>
      <c r="E761" s="87"/>
      <c r="F761" s="87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130"/>
      <c r="S761" s="130"/>
      <c r="T761" s="129"/>
      <c r="U761" s="129"/>
      <c r="V761" s="129"/>
      <c r="W761" s="129"/>
      <c r="X761" s="129"/>
      <c r="Y761" s="129"/>
      <c r="AY761" s="75" t="str">
        <f t="shared" si="60"/>
        <v/>
      </c>
      <c r="AZ761" s="75" t="str">
        <f t="shared" si="61"/>
        <v/>
      </c>
      <c r="BA761" s="75" t="str">
        <f t="shared" si="62"/>
        <v/>
      </c>
      <c r="BB761" s="75" t="str">
        <f t="shared" si="63"/>
        <v/>
      </c>
      <c r="BC761" s="75" t="str">
        <f t="shared" si="64"/>
        <v/>
      </c>
      <c r="DQ761" s="81"/>
    </row>
    <row r="762" spans="1:121" x14ac:dyDescent="0.2">
      <c r="A762" s="90">
        <v>753</v>
      </c>
      <c r="B762" s="87"/>
      <c r="C762" s="87"/>
      <c r="D762" s="87"/>
      <c r="E762" s="87"/>
      <c r="F762" s="87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130"/>
      <c r="S762" s="130"/>
      <c r="T762" s="129"/>
      <c r="U762" s="129"/>
      <c r="V762" s="129"/>
      <c r="W762" s="129"/>
      <c r="X762" s="129"/>
      <c r="Y762" s="129"/>
      <c r="AY762" s="75" t="str">
        <f t="shared" si="60"/>
        <v/>
      </c>
      <c r="AZ762" s="75" t="str">
        <f t="shared" si="61"/>
        <v/>
      </c>
      <c r="BA762" s="75" t="str">
        <f t="shared" si="62"/>
        <v/>
      </c>
      <c r="BB762" s="75" t="str">
        <f t="shared" si="63"/>
        <v/>
      </c>
      <c r="BC762" s="75" t="str">
        <f t="shared" si="64"/>
        <v/>
      </c>
      <c r="DQ762" s="81"/>
    </row>
    <row r="763" spans="1:121" x14ac:dyDescent="0.2">
      <c r="A763" s="90">
        <v>754</v>
      </c>
      <c r="B763" s="87"/>
      <c r="C763" s="87"/>
      <c r="D763" s="87"/>
      <c r="E763" s="87"/>
      <c r="F763" s="87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130"/>
      <c r="S763" s="130"/>
      <c r="T763" s="129"/>
      <c r="U763" s="129"/>
      <c r="V763" s="129"/>
      <c r="W763" s="129"/>
      <c r="X763" s="129"/>
      <c r="Y763" s="129"/>
      <c r="AY763" s="75" t="str">
        <f t="shared" si="60"/>
        <v/>
      </c>
      <c r="AZ763" s="75" t="str">
        <f t="shared" si="61"/>
        <v/>
      </c>
      <c r="BA763" s="75" t="str">
        <f t="shared" si="62"/>
        <v/>
      </c>
      <c r="BB763" s="75" t="str">
        <f t="shared" si="63"/>
        <v/>
      </c>
      <c r="BC763" s="75" t="str">
        <f t="shared" si="64"/>
        <v/>
      </c>
      <c r="DQ763" s="81"/>
    </row>
    <row r="764" spans="1:121" x14ac:dyDescent="0.2">
      <c r="A764" s="90">
        <v>755</v>
      </c>
      <c r="B764" s="87"/>
      <c r="C764" s="87"/>
      <c r="D764" s="87"/>
      <c r="E764" s="87"/>
      <c r="F764" s="87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130"/>
      <c r="S764" s="130"/>
      <c r="T764" s="129"/>
      <c r="U764" s="129"/>
      <c r="V764" s="129"/>
      <c r="W764" s="129"/>
      <c r="X764" s="129"/>
      <c r="Y764" s="129"/>
      <c r="AY764" s="75" t="str">
        <f t="shared" si="60"/>
        <v/>
      </c>
      <c r="AZ764" s="75" t="str">
        <f t="shared" si="61"/>
        <v/>
      </c>
      <c r="BA764" s="75" t="str">
        <f t="shared" si="62"/>
        <v/>
      </c>
      <c r="BB764" s="75" t="str">
        <f t="shared" si="63"/>
        <v/>
      </c>
      <c r="BC764" s="75" t="str">
        <f t="shared" si="64"/>
        <v/>
      </c>
      <c r="DQ764" s="81"/>
    </row>
    <row r="765" spans="1:121" x14ac:dyDescent="0.2">
      <c r="A765" s="90">
        <v>756</v>
      </c>
      <c r="B765" s="87"/>
      <c r="C765" s="87"/>
      <c r="D765" s="87"/>
      <c r="E765" s="87"/>
      <c r="F765" s="87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130"/>
      <c r="S765" s="130"/>
      <c r="T765" s="129"/>
      <c r="U765" s="129"/>
      <c r="V765" s="129"/>
      <c r="W765" s="129"/>
      <c r="X765" s="129"/>
      <c r="Y765" s="129"/>
      <c r="AY765" s="75" t="str">
        <f t="shared" si="60"/>
        <v/>
      </c>
      <c r="AZ765" s="75" t="str">
        <f t="shared" si="61"/>
        <v/>
      </c>
      <c r="BA765" s="75" t="str">
        <f t="shared" si="62"/>
        <v/>
      </c>
      <c r="BB765" s="75" t="str">
        <f t="shared" si="63"/>
        <v/>
      </c>
      <c r="BC765" s="75" t="str">
        <f t="shared" si="64"/>
        <v/>
      </c>
      <c r="DQ765" s="81"/>
    </row>
    <row r="766" spans="1:121" x14ac:dyDescent="0.2">
      <c r="A766" s="90">
        <v>757</v>
      </c>
      <c r="B766" s="87"/>
      <c r="C766" s="87"/>
      <c r="D766" s="87"/>
      <c r="E766" s="87"/>
      <c r="F766" s="87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130"/>
      <c r="S766" s="130"/>
      <c r="T766" s="129"/>
      <c r="U766" s="129"/>
      <c r="V766" s="129"/>
      <c r="W766" s="129"/>
      <c r="X766" s="129"/>
      <c r="Y766" s="129"/>
      <c r="AY766" s="75" t="str">
        <f t="shared" si="60"/>
        <v/>
      </c>
      <c r="AZ766" s="75" t="str">
        <f t="shared" si="61"/>
        <v/>
      </c>
      <c r="BA766" s="75" t="str">
        <f t="shared" si="62"/>
        <v/>
      </c>
      <c r="BB766" s="75" t="str">
        <f t="shared" si="63"/>
        <v/>
      </c>
      <c r="BC766" s="75" t="str">
        <f t="shared" si="64"/>
        <v/>
      </c>
      <c r="DQ766" s="81"/>
    </row>
    <row r="767" spans="1:121" x14ac:dyDescent="0.2">
      <c r="A767" s="90">
        <v>758</v>
      </c>
      <c r="B767" s="87"/>
      <c r="C767" s="87"/>
      <c r="D767" s="87"/>
      <c r="E767" s="87"/>
      <c r="F767" s="87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130"/>
      <c r="S767" s="130"/>
      <c r="T767" s="129"/>
      <c r="U767" s="129"/>
      <c r="V767" s="129"/>
      <c r="W767" s="129"/>
      <c r="X767" s="129"/>
      <c r="Y767" s="129"/>
      <c r="AY767" s="75" t="str">
        <f t="shared" si="60"/>
        <v/>
      </c>
      <c r="AZ767" s="75" t="str">
        <f t="shared" si="61"/>
        <v/>
      </c>
      <c r="BA767" s="75" t="str">
        <f t="shared" si="62"/>
        <v/>
      </c>
      <c r="BB767" s="75" t="str">
        <f t="shared" si="63"/>
        <v/>
      </c>
      <c r="BC767" s="75" t="str">
        <f t="shared" si="64"/>
        <v/>
      </c>
      <c r="DQ767" s="81"/>
    </row>
    <row r="768" spans="1:121" x14ac:dyDescent="0.2">
      <c r="A768" s="90">
        <v>759</v>
      </c>
      <c r="B768" s="87"/>
      <c r="C768" s="87"/>
      <c r="D768" s="87"/>
      <c r="E768" s="87"/>
      <c r="F768" s="87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130"/>
      <c r="S768" s="130"/>
      <c r="T768" s="129"/>
      <c r="U768" s="129"/>
      <c r="V768" s="129"/>
      <c r="W768" s="129"/>
      <c r="X768" s="129"/>
      <c r="Y768" s="129"/>
      <c r="AY768" s="75" t="str">
        <f t="shared" si="60"/>
        <v/>
      </c>
      <c r="AZ768" s="75" t="str">
        <f t="shared" si="61"/>
        <v/>
      </c>
      <c r="BA768" s="75" t="str">
        <f t="shared" si="62"/>
        <v/>
      </c>
      <c r="BB768" s="75" t="str">
        <f t="shared" si="63"/>
        <v/>
      </c>
      <c r="BC768" s="75" t="str">
        <f t="shared" si="64"/>
        <v/>
      </c>
      <c r="DQ768" s="81"/>
    </row>
    <row r="769" spans="1:121" x14ac:dyDescent="0.2">
      <c r="A769" s="90">
        <v>760</v>
      </c>
      <c r="B769" s="87"/>
      <c r="C769" s="87"/>
      <c r="D769" s="87"/>
      <c r="E769" s="87"/>
      <c r="F769" s="87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130"/>
      <c r="S769" s="130"/>
      <c r="T769" s="129"/>
      <c r="U769" s="129"/>
      <c r="V769" s="129"/>
      <c r="W769" s="129"/>
      <c r="X769" s="129"/>
      <c r="Y769" s="129"/>
      <c r="AY769" s="75" t="str">
        <f t="shared" si="60"/>
        <v/>
      </c>
      <c r="AZ769" s="75" t="str">
        <f t="shared" si="61"/>
        <v/>
      </c>
      <c r="BA769" s="75" t="str">
        <f t="shared" si="62"/>
        <v/>
      </c>
      <c r="BB769" s="75" t="str">
        <f t="shared" si="63"/>
        <v/>
      </c>
      <c r="BC769" s="75" t="str">
        <f t="shared" si="64"/>
        <v/>
      </c>
      <c r="DQ769" s="81"/>
    </row>
    <row r="770" spans="1:121" x14ac:dyDescent="0.2">
      <c r="A770" s="90">
        <v>761</v>
      </c>
      <c r="B770" s="87"/>
      <c r="C770" s="87"/>
      <c r="D770" s="87"/>
      <c r="E770" s="87"/>
      <c r="F770" s="87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130"/>
      <c r="S770" s="130"/>
      <c r="T770" s="129"/>
      <c r="U770" s="129"/>
      <c r="V770" s="129"/>
      <c r="W770" s="129"/>
      <c r="X770" s="129"/>
      <c r="Y770" s="129"/>
      <c r="AY770" s="75" t="str">
        <f t="shared" si="60"/>
        <v/>
      </c>
      <c r="AZ770" s="75" t="str">
        <f t="shared" si="61"/>
        <v/>
      </c>
      <c r="BA770" s="75" t="str">
        <f t="shared" si="62"/>
        <v/>
      </c>
      <c r="BB770" s="75" t="str">
        <f t="shared" si="63"/>
        <v/>
      </c>
      <c r="BC770" s="75" t="str">
        <f t="shared" si="64"/>
        <v/>
      </c>
      <c r="DQ770" s="81"/>
    </row>
    <row r="771" spans="1:121" x14ac:dyDescent="0.2">
      <c r="A771" s="90">
        <v>762</v>
      </c>
      <c r="B771" s="87"/>
      <c r="C771" s="87"/>
      <c r="D771" s="87"/>
      <c r="E771" s="87"/>
      <c r="F771" s="87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130"/>
      <c r="S771" s="130"/>
      <c r="T771" s="129"/>
      <c r="U771" s="129"/>
      <c r="V771" s="129"/>
      <c r="W771" s="129"/>
      <c r="X771" s="129"/>
      <c r="Y771" s="129"/>
      <c r="AY771" s="75" t="str">
        <f t="shared" si="60"/>
        <v/>
      </c>
      <c r="AZ771" s="75" t="str">
        <f t="shared" si="61"/>
        <v/>
      </c>
      <c r="BA771" s="75" t="str">
        <f t="shared" si="62"/>
        <v/>
      </c>
      <c r="BB771" s="75" t="str">
        <f t="shared" si="63"/>
        <v/>
      </c>
      <c r="BC771" s="75" t="str">
        <f t="shared" si="64"/>
        <v/>
      </c>
      <c r="DQ771" s="81"/>
    </row>
    <row r="772" spans="1:121" x14ac:dyDescent="0.2">
      <c r="A772" s="90">
        <v>763</v>
      </c>
      <c r="B772" s="87"/>
      <c r="C772" s="87"/>
      <c r="D772" s="87"/>
      <c r="E772" s="87"/>
      <c r="F772" s="87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130"/>
      <c r="S772" s="130"/>
      <c r="T772" s="129"/>
      <c r="U772" s="129"/>
      <c r="V772" s="129"/>
      <c r="W772" s="129"/>
      <c r="X772" s="129"/>
      <c r="Y772" s="129"/>
      <c r="AY772" s="75" t="str">
        <f t="shared" si="60"/>
        <v/>
      </c>
      <c r="AZ772" s="75" t="str">
        <f t="shared" si="61"/>
        <v/>
      </c>
      <c r="BA772" s="75" t="str">
        <f t="shared" si="62"/>
        <v/>
      </c>
      <c r="BB772" s="75" t="str">
        <f t="shared" si="63"/>
        <v/>
      </c>
      <c r="BC772" s="75" t="str">
        <f t="shared" si="64"/>
        <v/>
      </c>
      <c r="DQ772" s="81"/>
    </row>
    <row r="773" spans="1:121" x14ac:dyDescent="0.2">
      <c r="A773" s="90">
        <v>764</v>
      </c>
      <c r="B773" s="87"/>
      <c r="C773" s="87"/>
      <c r="D773" s="87"/>
      <c r="E773" s="87"/>
      <c r="F773" s="87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130"/>
      <c r="S773" s="130"/>
      <c r="T773" s="129"/>
      <c r="U773" s="129"/>
      <c r="V773" s="129"/>
      <c r="W773" s="129"/>
      <c r="X773" s="129"/>
      <c r="Y773" s="129"/>
      <c r="AY773" s="75" t="str">
        <f t="shared" si="60"/>
        <v/>
      </c>
      <c r="AZ773" s="75" t="str">
        <f t="shared" si="61"/>
        <v/>
      </c>
      <c r="BA773" s="75" t="str">
        <f t="shared" si="62"/>
        <v/>
      </c>
      <c r="BB773" s="75" t="str">
        <f t="shared" si="63"/>
        <v/>
      </c>
      <c r="BC773" s="75" t="str">
        <f t="shared" si="64"/>
        <v/>
      </c>
      <c r="DQ773" s="81"/>
    </row>
    <row r="774" spans="1:121" x14ac:dyDescent="0.2">
      <c r="A774" s="90">
        <v>765</v>
      </c>
      <c r="B774" s="87"/>
      <c r="C774" s="87"/>
      <c r="D774" s="87"/>
      <c r="E774" s="87"/>
      <c r="F774" s="87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130"/>
      <c r="S774" s="130"/>
      <c r="T774" s="129"/>
      <c r="U774" s="129"/>
      <c r="V774" s="129"/>
      <c r="W774" s="129"/>
      <c r="X774" s="129"/>
      <c r="Y774" s="129"/>
      <c r="AY774" s="75" t="str">
        <f t="shared" si="60"/>
        <v/>
      </c>
      <c r="AZ774" s="75" t="str">
        <f t="shared" si="61"/>
        <v/>
      </c>
      <c r="BA774" s="75" t="str">
        <f t="shared" si="62"/>
        <v/>
      </c>
      <c r="BB774" s="75" t="str">
        <f t="shared" si="63"/>
        <v/>
      </c>
      <c r="BC774" s="75" t="str">
        <f t="shared" si="64"/>
        <v/>
      </c>
      <c r="DQ774" s="81"/>
    </row>
    <row r="775" spans="1:121" x14ac:dyDescent="0.2">
      <c r="A775" s="90">
        <v>766</v>
      </c>
      <c r="B775" s="87"/>
      <c r="C775" s="87"/>
      <c r="D775" s="87"/>
      <c r="E775" s="87"/>
      <c r="F775" s="87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130"/>
      <c r="S775" s="130"/>
      <c r="T775" s="129"/>
      <c r="U775" s="129"/>
      <c r="V775" s="129"/>
      <c r="W775" s="129"/>
      <c r="X775" s="129"/>
      <c r="Y775" s="129"/>
      <c r="AY775" s="75" t="str">
        <f t="shared" si="60"/>
        <v/>
      </c>
      <c r="AZ775" s="75" t="str">
        <f t="shared" si="61"/>
        <v/>
      </c>
      <c r="BA775" s="75" t="str">
        <f t="shared" si="62"/>
        <v/>
      </c>
      <c r="BB775" s="75" t="str">
        <f t="shared" si="63"/>
        <v/>
      </c>
      <c r="BC775" s="75" t="str">
        <f t="shared" si="64"/>
        <v/>
      </c>
      <c r="DQ775" s="81"/>
    </row>
    <row r="776" spans="1:121" x14ac:dyDescent="0.2">
      <c r="A776" s="90">
        <v>767</v>
      </c>
      <c r="B776" s="87"/>
      <c r="C776" s="87"/>
      <c r="D776" s="87"/>
      <c r="E776" s="87"/>
      <c r="F776" s="87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130"/>
      <c r="S776" s="130"/>
      <c r="T776" s="129"/>
      <c r="U776" s="129"/>
      <c r="V776" s="129"/>
      <c r="W776" s="129"/>
      <c r="X776" s="129"/>
      <c r="Y776" s="129"/>
      <c r="AY776" s="75" t="str">
        <f t="shared" si="60"/>
        <v/>
      </c>
      <c r="AZ776" s="75" t="str">
        <f t="shared" si="61"/>
        <v/>
      </c>
      <c r="BA776" s="75" t="str">
        <f t="shared" si="62"/>
        <v/>
      </c>
      <c r="BB776" s="75" t="str">
        <f t="shared" si="63"/>
        <v/>
      </c>
      <c r="BC776" s="75" t="str">
        <f t="shared" si="64"/>
        <v/>
      </c>
      <c r="DQ776" s="81"/>
    </row>
    <row r="777" spans="1:121" x14ac:dyDescent="0.2">
      <c r="A777" s="90">
        <v>768</v>
      </c>
      <c r="B777" s="87"/>
      <c r="C777" s="87"/>
      <c r="D777" s="87"/>
      <c r="E777" s="87"/>
      <c r="F777" s="87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130"/>
      <c r="S777" s="130"/>
      <c r="T777" s="129"/>
      <c r="U777" s="129"/>
      <c r="V777" s="129"/>
      <c r="W777" s="129"/>
      <c r="X777" s="129"/>
      <c r="Y777" s="129"/>
      <c r="AY777" s="75" t="str">
        <f t="shared" si="60"/>
        <v/>
      </c>
      <c r="AZ777" s="75" t="str">
        <f t="shared" si="61"/>
        <v/>
      </c>
      <c r="BA777" s="75" t="str">
        <f t="shared" si="62"/>
        <v/>
      </c>
      <c r="BB777" s="75" t="str">
        <f t="shared" si="63"/>
        <v/>
      </c>
      <c r="BC777" s="75" t="str">
        <f t="shared" si="64"/>
        <v/>
      </c>
      <c r="DQ777" s="81"/>
    </row>
    <row r="778" spans="1:121" x14ac:dyDescent="0.2">
      <c r="A778" s="90">
        <v>769</v>
      </c>
      <c r="B778" s="87"/>
      <c r="C778" s="87"/>
      <c r="D778" s="87"/>
      <c r="E778" s="87"/>
      <c r="F778" s="87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130"/>
      <c r="S778" s="130"/>
      <c r="T778" s="129"/>
      <c r="U778" s="129"/>
      <c r="V778" s="129"/>
      <c r="W778" s="129"/>
      <c r="X778" s="129"/>
      <c r="Y778" s="129"/>
      <c r="AY778" s="75" t="str">
        <f t="shared" si="60"/>
        <v/>
      </c>
      <c r="AZ778" s="75" t="str">
        <f t="shared" si="61"/>
        <v/>
      </c>
      <c r="BA778" s="75" t="str">
        <f t="shared" si="62"/>
        <v/>
      </c>
      <c r="BB778" s="75" t="str">
        <f t="shared" si="63"/>
        <v/>
      </c>
      <c r="BC778" s="75" t="str">
        <f t="shared" si="64"/>
        <v/>
      </c>
      <c r="DQ778" s="81"/>
    </row>
    <row r="779" spans="1:121" x14ac:dyDescent="0.2">
      <c r="A779" s="90">
        <v>770</v>
      </c>
      <c r="B779" s="87"/>
      <c r="C779" s="87"/>
      <c r="D779" s="87"/>
      <c r="E779" s="87"/>
      <c r="F779" s="87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130"/>
      <c r="S779" s="130"/>
      <c r="T779" s="129"/>
      <c r="U779" s="129"/>
      <c r="V779" s="129"/>
      <c r="W779" s="129"/>
      <c r="X779" s="129"/>
      <c r="Y779" s="129"/>
      <c r="AY779" s="75" t="str">
        <f t="shared" ref="AY779:AY842" si="65">IF(B779="","",_xlfn.RANK.AVG(B779,$B$10:$B$1009,1))</f>
        <v/>
      </c>
      <c r="AZ779" s="75" t="str">
        <f t="shared" ref="AZ779:AZ842" si="66">IF(C779="","",_xlfn.RANK.AVG(C779,$C$10:$C$1009,1))</f>
        <v/>
      </c>
      <c r="BA779" s="75" t="str">
        <f t="shared" ref="BA779:BA842" si="67">IF(D779="","",_xlfn.RANK.AVG(D779,$D$10:$D$1009,1))</f>
        <v/>
      </c>
      <c r="BB779" s="75" t="str">
        <f t="shared" ref="BB779:BB842" si="68">IF(E779="","",_xlfn.RANK.AVG(E779,$E$10:$E$1009,1))</f>
        <v/>
      </c>
      <c r="BC779" s="75" t="str">
        <f t="shared" ref="BC779:BC842" si="69">IF(F779="","",_xlfn.RANK.AVG(F779,$F$10:$F$1009,1))</f>
        <v/>
      </c>
      <c r="DQ779" s="81"/>
    </row>
    <row r="780" spans="1:121" x14ac:dyDescent="0.2">
      <c r="A780" s="90">
        <v>771</v>
      </c>
      <c r="B780" s="87"/>
      <c r="C780" s="87"/>
      <c r="D780" s="87"/>
      <c r="E780" s="87"/>
      <c r="F780" s="87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130"/>
      <c r="S780" s="130"/>
      <c r="T780" s="129"/>
      <c r="U780" s="129"/>
      <c r="V780" s="129"/>
      <c r="W780" s="129"/>
      <c r="X780" s="129"/>
      <c r="Y780" s="129"/>
      <c r="AY780" s="75" t="str">
        <f t="shared" si="65"/>
        <v/>
      </c>
      <c r="AZ780" s="75" t="str">
        <f t="shared" si="66"/>
        <v/>
      </c>
      <c r="BA780" s="75" t="str">
        <f t="shared" si="67"/>
        <v/>
      </c>
      <c r="BB780" s="75" t="str">
        <f t="shared" si="68"/>
        <v/>
      </c>
      <c r="BC780" s="75" t="str">
        <f t="shared" si="69"/>
        <v/>
      </c>
      <c r="DQ780" s="81"/>
    </row>
    <row r="781" spans="1:121" x14ac:dyDescent="0.2">
      <c r="A781" s="90">
        <v>772</v>
      </c>
      <c r="B781" s="87"/>
      <c r="C781" s="87"/>
      <c r="D781" s="87"/>
      <c r="E781" s="87"/>
      <c r="F781" s="87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130"/>
      <c r="S781" s="130"/>
      <c r="T781" s="129"/>
      <c r="U781" s="129"/>
      <c r="V781" s="129"/>
      <c r="W781" s="129"/>
      <c r="X781" s="129"/>
      <c r="Y781" s="129"/>
      <c r="AY781" s="75" t="str">
        <f t="shared" si="65"/>
        <v/>
      </c>
      <c r="AZ781" s="75" t="str">
        <f t="shared" si="66"/>
        <v/>
      </c>
      <c r="BA781" s="75" t="str">
        <f t="shared" si="67"/>
        <v/>
      </c>
      <c r="BB781" s="75" t="str">
        <f t="shared" si="68"/>
        <v/>
      </c>
      <c r="BC781" s="75" t="str">
        <f t="shared" si="69"/>
        <v/>
      </c>
      <c r="DQ781" s="81"/>
    </row>
    <row r="782" spans="1:121" x14ac:dyDescent="0.2">
      <c r="A782" s="90">
        <v>773</v>
      </c>
      <c r="B782" s="87"/>
      <c r="C782" s="87"/>
      <c r="D782" s="87"/>
      <c r="E782" s="87"/>
      <c r="F782" s="87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130"/>
      <c r="S782" s="130"/>
      <c r="T782" s="129"/>
      <c r="U782" s="129"/>
      <c r="V782" s="129"/>
      <c r="W782" s="129"/>
      <c r="X782" s="129"/>
      <c r="Y782" s="129"/>
      <c r="AY782" s="75" t="str">
        <f t="shared" si="65"/>
        <v/>
      </c>
      <c r="AZ782" s="75" t="str">
        <f t="shared" si="66"/>
        <v/>
      </c>
      <c r="BA782" s="75" t="str">
        <f t="shared" si="67"/>
        <v/>
      </c>
      <c r="BB782" s="75" t="str">
        <f t="shared" si="68"/>
        <v/>
      </c>
      <c r="BC782" s="75" t="str">
        <f t="shared" si="69"/>
        <v/>
      </c>
      <c r="DQ782" s="81"/>
    </row>
    <row r="783" spans="1:121" x14ac:dyDescent="0.2">
      <c r="A783" s="90">
        <v>774</v>
      </c>
      <c r="B783" s="87"/>
      <c r="C783" s="87"/>
      <c r="D783" s="87"/>
      <c r="E783" s="87"/>
      <c r="F783" s="87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130"/>
      <c r="S783" s="130"/>
      <c r="T783" s="129"/>
      <c r="U783" s="129"/>
      <c r="V783" s="129"/>
      <c r="W783" s="129"/>
      <c r="X783" s="129"/>
      <c r="Y783" s="129"/>
      <c r="AY783" s="75" t="str">
        <f t="shared" si="65"/>
        <v/>
      </c>
      <c r="AZ783" s="75" t="str">
        <f t="shared" si="66"/>
        <v/>
      </c>
      <c r="BA783" s="75" t="str">
        <f t="shared" si="67"/>
        <v/>
      </c>
      <c r="BB783" s="75" t="str">
        <f t="shared" si="68"/>
        <v/>
      </c>
      <c r="BC783" s="75" t="str">
        <f t="shared" si="69"/>
        <v/>
      </c>
      <c r="DQ783" s="81"/>
    </row>
    <row r="784" spans="1:121" x14ac:dyDescent="0.2">
      <c r="A784" s="90">
        <v>775</v>
      </c>
      <c r="B784" s="87"/>
      <c r="C784" s="87"/>
      <c r="D784" s="87"/>
      <c r="E784" s="87"/>
      <c r="F784" s="87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130"/>
      <c r="S784" s="130"/>
      <c r="T784" s="129"/>
      <c r="U784" s="129"/>
      <c r="V784" s="129"/>
      <c r="W784" s="129"/>
      <c r="X784" s="129"/>
      <c r="Y784" s="129"/>
      <c r="AY784" s="75" t="str">
        <f t="shared" si="65"/>
        <v/>
      </c>
      <c r="AZ784" s="75" t="str">
        <f t="shared" si="66"/>
        <v/>
      </c>
      <c r="BA784" s="75" t="str">
        <f t="shared" si="67"/>
        <v/>
      </c>
      <c r="BB784" s="75" t="str">
        <f t="shared" si="68"/>
        <v/>
      </c>
      <c r="BC784" s="75" t="str">
        <f t="shared" si="69"/>
        <v/>
      </c>
      <c r="DQ784" s="81"/>
    </row>
    <row r="785" spans="1:121" x14ac:dyDescent="0.2">
      <c r="A785" s="90">
        <v>776</v>
      </c>
      <c r="B785" s="87"/>
      <c r="C785" s="87"/>
      <c r="D785" s="87"/>
      <c r="E785" s="87"/>
      <c r="F785" s="87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130"/>
      <c r="S785" s="130"/>
      <c r="T785" s="129"/>
      <c r="U785" s="129"/>
      <c r="V785" s="129"/>
      <c r="W785" s="129"/>
      <c r="X785" s="129"/>
      <c r="Y785" s="129"/>
      <c r="AY785" s="75" t="str">
        <f t="shared" si="65"/>
        <v/>
      </c>
      <c r="AZ785" s="75" t="str">
        <f t="shared" si="66"/>
        <v/>
      </c>
      <c r="BA785" s="75" t="str">
        <f t="shared" si="67"/>
        <v/>
      </c>
      <c r="BB785" s="75" t="str">
        <f t="shared" si="68"/>
        <v/>
      </c>
      <c r="BC785" s="75" t="str">
        <f t="shared" si="69"/>
        <v/>
      </c>
      <c r="DQ785" s="81"/>
    </row>
    <row r="786" spans="1:121" x14ac:dyDescent="0.2">
      <c r="A786" s="90">
        <v>777</v>
      </c>
      <c r="B786" s="87"/>
      <c r="C786" s="87"/>
      <c r="D786" s="87"/>
      <c r="E786" s="87"/>
      <c r="F786" s="87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130"/>
      <c r="S786" s="130"/>
      <c r="T786" s="129"/>
      <c r="U786" s="129"/>
      <c r="V786" s="129"/>
      <c r="W786" s="129"/>
      <c r="X786" s="129"/>
      <c r="Y786" s="129"/>
      <c r="AY786" s="75" t="str">
        <f t="shared" si="65"/>
        <v/>
      </c>
      <c r="AZ786" s="75" t="str">
        <f t="shared" si="66"/>
        <v/>
      </c>
      <c r="BA786" s="75" t="str">
        <f t="shared" si="67"/>
        <v/>
      </c>
      <c r="BB786" s="75" t="str">
        <f t="shared" si="68"/>
        <v/>
      </c>
      <c r="BC786" s="75" t="str">
        <f t="shared" si="69"/>
        <v/>
      </c>
      <c r="DQ786" s="81"/>
    </row>
    <row r="787" spans="1:121" x14ac:dyDescent="0.2">
      <c r="A787" s="90">
        <v>778</v>
      </c>
      <c r="B787" s="87"/>
      <c r="C787" s="87"/>
      <c r="D787" s="87"/>
      <c r="E787" s="87"/>
      <c r="F787" s="87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130"/>
      <c r="S787" s="130"/>
      <c r="T787" s="129"/>
      <c r="U787" s="129"/>
      <c r="V787" s="129"/>
      <c r="W787" s="129"/>
      <c r="X787" s="129"/>
      <c r="Y787" s="129"/>
      <c r="AY787" s="75" t="str">
        <f t="shared" si="65"/>
        <v/>
      </c>
      <c r="AZ787" s="75" t="str">
        <f t="shared" si="66"/>
        <v/>
      </c>
      <c r="BA787" s="75" t="str">
        <f t="shared" si="67"/>
        <v/>
      </c>
      <c r="BB787" s="75" t="str">
        <f t="shared" si="68"/>
        <v/>
      </c>
      <c r="BC787" s="75" t="str">
        <f t="shared" si="69"/>
        <v/>
      </c>
      <c r="DQ787" s="81"/>
    </row>
    <row r="788" spans="1:121" x14ac:dyDescent="0.2">
      <c r="A788" s="90">
        <v>779</v>
      </c>
      <c r="B788" s="87"/>
      <c r="C788" s="87"/>
      <c r="D788" s="87"/>
      <c r="E788" s="87"/>
      <c r="F788" s="87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130"/>
      <c r="S788" s="130"/>
      <c r="T788" s="129"/>
      <c r="U788" s="129"/>
      <c r="V788" s="129"/>
      <c r="W788" s="129"/>
      <c r="X788" s="129"/>
      <c r="Y788" s="129"/>
      <c r="AY788" s="75" t="str">
        <f t="shared" si="65"/>
        <v/>
      </c>
      <c r="AZ788" s="75" t="str">
        <f t="shared" si="66"/>
        <v/>
      </c>
      <c r="BA788" s="75" t="str">
        <f t="shared" si="67"/>
        <v/>
      </c>
      <c r="BB788" s="75" t="str">
        <f t="shared" si="68"/>
        <v/>
      </c>
      <c r="BC788" s="75" t="str">
        <f t="shared" si="69"/>
        <v/>
      </c>
      <c r="DQ788" s="81"/>
    </row>
    <row r="789" spans="1:121" x14ac:dyDescent="0.2">
      <c r="A789" s="90">
        <v>780</v>
      </c>
      <c r="B789" s="87"/>
      <c r="C789" s="87"/>
      <c r="D789" s="87"/>
      <c r="E789" s="87"/>
      <c r="F789" s="87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130"/>
      <c r="S789" s="130"/>
      <c r="T789" s="129"/>
      <c r="U789" s="129"/>
      <c r="V789" s="129"/>
      <c r="W789" s="129"/>
      <c r="X789" s="129"/>
      <c r="Y789" s="129"/>
      <c r="AY789" s="75" t="str">
        <f t="shared" si="65"/>
        <v/>
      </c>
      <c r="AZ789" s="75" t="str">
        <f t="shared" si="66"/>
        <v/>
      </c>
      <c r="BA789" s="75" t="str">
        <f t="shared" si="67"/>
        <v/>
      </c>
      <c r="BB789" s="75" t="str">
        <f t="shared" si="68"/>
        <v/>
      </c>
      <c r="BC789" s="75" t="str">
        <f t="shared" si="69"/>
        <v/>
      </c>
      <c r="DQ789" s="81"/>
    </row>
    <row r="790" spans="1:121" x14ac:dyDescent="0.2">
      <c r="A790" s="90">
        <v>781</v>
      </c>
      <c r="B790" s="87"/>
      <c r="C790" s="87"/>
      <c r="D790" s="87"/>
      <c r="E790" s="87"/>
      <c r="F790" s="87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130"/>
      <c r="S790" s="130"/>
      <c r="T790" s="129"/>
      <c r="U790" s="129"/>
      <c r="V790" s="129"/>
      <c r="W790" s="129"/>
      <c r="X790" s="129"/>
      <c r="Y790" s="129"/>
      <c r="AY790" s="75" t="str">
        <f t="shared" si="65"/>
        <v/>
      </c>
      <c r="AZ790" s="75" t="str">
        <f t="shared" si="66"/>
        <v/>
      </c>
      <c r="BA790" s="75" t="str">
        <f t="shared" si="67"/>
        <v/>
      </c>
      <c r="BB790" s="75" t="str">
        <f t="shared" si="68"/>
        <v/>
      </c>
      <c r="BC790" s="75" t="str">
        <f t="shared" si="69"/>
        <v/>
      </c>
      <c r="DQ790" s="81"/>
    </row>
    <row r="791" spans="1:121" x14ac:dyDescent="0.2">
      <c r="A791" s="90">
        <v>782</v>
      </c>
      <c r="B791" s="87"/>
      <c r="C791" s="87"/>
      <c r="D791" s="87"/>
      <c r="E791" s="87"/>
      <c r="F791" s="87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130"/>
      <c r="S791" s="130"/>
      <c r="T791" s="129"/>
      <c r="U791" s="129"/>
      <c r="V791" s="129"/>
      <c r="W791" s="129"/>
      <c r="X791" s="129"/>
      <c r="Y791" s="129"/>
      <c r="AY791" s="75" t="str">
        <f t="shared" si="65"/>
        <v/>
      </c>
      <c r="AZ791" s="75" t="str">
        <f t="shared" si="66"/>
        <v/>
      </c>
      <c r="BA791" s="75" t="str">
        <f t="shared" si="67"/>
        <v/>
      </c>
      <c r="BB791" s="75" t="str">
        <f t="shared" si="68"/>
        <v/>
      </c>
      <c r="BC791" s="75" t="str">
        <f t="shared" si="69"/>
        <v/>
      </c>
      <c r="DQ791" s="81"/>
    </row>
    <row r="792" spans="1:121" x14ac:dyDescent="0.2">
      <c r="A792" s="90">
        <v>783</v>
      </c>
      <c r="B792" s="87"/>
      <c r="C792" s="87"/>
      <c r="D792" s="87"/>
      <c r="E792" s="87"/>
      <c r="F792" s="87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130"/>
      <c r="S792" s="130"/>
      <c r="T792" s="129"/>
      <c r="U792" s="129"/>
      <c r="V792" s="129"/>
      <c r="W792" s="129"/>
      <c r="X792" s="129"/>
      <c r="Y792" s="129"/>
      <c r="AY792" s="75" t="str">
        <f t="shared" si="65"/>
        <v/>
      </c>
      <c r="AZ792" s="75" t="str">
        <f t="shared" si="66"/>
        <v/>
      </c>
      <c r="BA792" s="75" t="str">
        <f t="shared" si="67"/>
        <v/>
      </c>
      <c r="BB792" s="75" t="str">
        <f t="shared" si="68"/>
        <v/>
      </c>
      <c r="BC792" s="75" t="str">
        <f t="shared" si="69"/>
        <v/>
      </c>
      <c r="DQ792" s="81"/>
    </row>
    <row r="793" spans="1:121" x14ac:dyDescent="0.2">
      <c r="A793" s="90">
        <v>784</v>
      </c>
      <c r="B793" s="87"/>
      <c r="C793" s="87"/>
      <c r="D793" s="87"/>
      <c r="E793" s="87"/>
      <c r="F793" s="87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130"/>
      <c r="S793" s="130"/>
      <c r="T793" s="129"/>
      <c r="U793" s="129"/>
      <c r="V793" s="129"/>
      <c r="W793" s="129"/>
      <c r="X793" s="129"/>
      <c r="Y793" s="129"/>
      <c r="AY793" s="75" t="str">
        <f t="shared" si="65"/>
        <v/>
      </c>
      <c r="AZ793" s="75" t="str">
        <f t="shared" si="66"/>
        <v/>
      </c>
      <c r="BA793" s="75" t="str">
        <f t="shared" si="67"/>
        <v/>
      </c>
      <c r="BB793" s="75" t="str">
        <f t="shared" si="68"/>
        <v/>
      </c>
      <c r="BC793" s="75" t="str">
        <f t="shared" si="69"/>
        <v/>
      </c>
      <c r="DQ793" s="81"/>
    </row>
    <row r="794" spans="1:121" x14ac:dyDescent="0.2">
      <c r="A794" s="90">
        <v>785</v>
      </c>
      <c r="B794" s="87"/>
      <c r="C794" s="87"/>
      <c r="D794" s="87"/>
      <c r="E794" s="87"/>
      <c r="F794" s="87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130"/>
      <c r="S794" s="130"/>
      <c r="T794" s="129"/>
      <c r="U794" s="129"/>
      <c r="V794" s="129"/>
      <c r="W794" s="129"/>
      <c r="X794" s="129"/>
      <c r="Y794" s="129"/>
      <c r="AY794" s="75" t="str">
        <f t="shared" si="65"/>
        <v/>
      </c>
      <c r="AZ794" s="75" t="str">
        <f t="shared" si="66"/>
        <v/>
      </c>
      <c r="BA794" s="75" t="str">
        <f t="shared" si="67"/>
        <v/>
      </c>
      <c r="BB794" s="75" t="str">
        <f t="shared" si="68"/>
        <v/>
      </c>
      <c r="BC794" s="75" t="str">
        <f t="shared" si="69"/>
        <v/>
      </c>
      <c r="DQ794" s="81"/>
    </row>
    <row r="795" spans="1:121" x14ac:dyDescent="0.2">
      <c r="A795" s="90">
        <v>786</v>
      </c>
      <c r="B795" s="87"/>
      <c r="C795" s="87"/>
      <c r="D795" s="87"/>
      <c r="E795" s="87"/>
      <c r="F795" s="87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130"/>
      <c r="S795" s="130"/>
      <c r="T795" s="129"/>
      <c r="U795" s="129"/>
      <c r="V795" s="129"/>
      <c r="W795" s="129"/>
      <c r="X795" s="129"/>
      <c r="Y795" s="129"/>
      <c r="AY795" s="75" t="str">
        <f t="shared" si="65"/>
        <v/>
      </c>
      <c r="AZ795" s="75" t="str">
        <f t="shared" si="66"/>
        <v/>
      </c>
      <c r="BA795" s="75" t="str">
        <f t="shared" si="67"/>
        <v/>
      </c>
      <c r="BB795" s="75" t="str">
        <f t="shared" si="68"/>
        <v/>
      </c>
      <c r="BC795" s="75" t="str">
        <f t="shared" si="69"/>
        <v/>
      </c>
      <c r="DQ795" s="81"/>
    </row>
    <row r="796" spans="1:121" x14ac:dyDescent="0.2">
      <c r="A796" s="90">
        <v>787</v>
      </c>
      <c r="B796" s="87"/>
      <c r="C796" s="87"/>
      <c r="D796" s="87"/>
      <c r="E796" s="87"/>
      <c r="F796" s="87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130"/>
      <c r="S796" s="130"/>
      <c r="T796" s="129"/>
      <c r="U796" s="129"/>
      <c r="V796" s="129"/>
      <c r="W796" s="129"/>
      <c r="X796" s="129"/>
      <c r="Y796" s="129"/>
      <c r="AY796" s="75" t="str">
        <f t="shared" si="65"/>
        <v/>
      </c>
      <c r="AZ796" s="75" t="str">
        <f t="shared" si="66"/>
        <v/>
      </c>
      <c r="BA796" s="75" t="str">
        <f t="shared" si="67"/>
        <v/>
      </c>
      <c r="BB796" s="75" t="str">
        <f t="shared" si="68"/>
        <v/>
      </c>
      <c r="BC796" s="75" t="str">
        <f t="shared" si="69"/>
        <v/>
      </c>
      <c r="DQ796" s="81"/>
    </row>
    <row r="797" spans="1:121" x14ac:dyDescent="0.2">
      <c r="A797" s="90">
        <v>788</v>
      </c>
      <c r="B797" s="87"/>
      <c r="C797" s="87"/>
      <c r="D797" s="87"/>
      <c r="E797" s="87"/>
      <c r="F797" s="87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130"/>
      <c r="S797" s="130"/>
      <c r="T797" s="129"/>
      <c r="U797" s="129"/>
      <c r="V797" s="129"/>
      <c r="W797" s="129"/>
      <c r="X797" s="129"/>
      <c r="Y797" s="129"/>
      <c r="AY797" s="75" t="str">
        <f t="shared" si="65"/>
        <v/>
      </c>
      <c r="AZ797" s="75" t="str">
        <f t="shared" si="66"/>
        <v/>
      </c>
      <c r="BA797" s="75" t="str">
        <f t="shared" si="67"/>
        <v/>
      </c>
      <c r="BB797" s="75" t="str">
        <f t="shared" si="68"/>
        <v/>
      </c>
      <c r="BC797" s="75" t="str">
        <f t="shared" si="69"/>
        <v/>
      </c>
      <c r="DQ797" s="81"/>
    </row>
    <row r="798" spans="1:121" x14ac:dyDescent="0.2">
      <c r="A798" s="90">
        <v>789</v>
      </c>
      <c r="B798" s="87"/>
      <c r="C798" s="87"/>
      <c r="D798" s="87"/>
      <c r="E798" s="87"/>
      <c r="F798" s="87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130"/>
      <c r="S798" s="130"/>
      <c r="T798" s="129"/>
      <c r="U798" s="129"/>
      <c r="V798" s="129"/>
      <c r="W798" s="129"/>
      <c r="X798" s="129"/>
      <c r="Y798" s="129"/>
      <c r="AY798" s="75" t="str">
        <f t="shared" si="65"/>
        <v/>
      </c>
      <c r="AZ798" s="75" t="str">
        <f t="shared" si="66"/>
        <v/>
      </c>
      <c r="BA798" s="75" t="str">
        <f t="shared" si="67"/>
        <v/>
      </c>
      <c r="BB798" s="75" t="str">
        <f t="shared" si="68"/>
        <v/>
      </c>
      <c r="BC798" s="75" t="str">
        <f t="shared" si="69"/>
        <v/>
      </c>
      <c r="DQ798" s="81"/>
    </row>
    <row r="799" spans="1:121" x14ac:dyDescent="0.2">
      <c r="A799" s="90">
        <v>790</v>
      </c>
      <c r="B799" s="87"/>
      <c r="C799" s="87"/>
      <c r="D799" s="87"/>
      <c r="E799" s="87"/>
      <c r="F799" s="87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130"/>
      <c r="S799" s="130"/>
      <c r="T799" s="129"/>
      <c r="U799" s="129"/>
      <c r="V799" s="129"/>
      <c r="W799" s="129"/>
      <c r="X799" s="129"/>
      <c r="Y799" s="129"/>
      <c r="AY799" s="75" t="str">
        <f t="shared" si="65"/>
        <v/>
      </c>
      <c r="AZ799" s="75" t="str">
        <f t="shared" si="66"/>
        <v/>
      </c>
      <c r="BA799" s="75" t="str">
        <f t="shared" si="67"/>
        <v/>
      </c>
      <c r="BB799" s="75" t="str">
        <f t="shared" si="68"/>
        <v/>
      </c>
      <c r="BC799" s="75" t="str">
        <f t="shared" si="69"/>
        <v/>
      </c>
      <c r="DQ799" s="81"/>
    </row>
    <row r="800" spans="1:121" x14ac:dyDescent="0.2">
      <c r="A800" s="90">
        <v>791</v>
      </c>
      <c r="B800" s="87"/>
      <c r="C800" s="87"/>
      <c r="D800" s="87"/>
      <c r="E800" s="87"/>
      <c r="F800" s="87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130"/>
      <c r="S800" s="130"/>
      <c r="T800" s="129"/>
      <c r="U800" s="129"/>
      <c r="V800" s="129"/>
      <c r="W800" s="129"/>
      <c r="X800" s="129"/>
      <c r="Y800" s="129"/>
      <c r="AY800" s="75" t="str">
        <f t="shared" si="65"/>
        <v/>
      </c>
      <c r="AZ800" s="75" t="str">
        <f t="shared" si="66"/>
        <v/>
      </c>
      <c r="BA800" s="75" t="str">
        <f t="shared" si="67"/>
        <v/>
      </c>
      <c r="BB800" s="75" t="str">
        <f t="shared" si="68"/>
        <v/>
      </c>
      <c r="BC800" s="75" t="str">
        <f t="shared" si="69"/>
        <v/>
      </c>
      <c r="DQ800" s="81"/>
    </row>
    <row r="801" spans="1:121" x14ac:dyDescent="0.2">
      <c r="A801" s="90">
        <v>792</v>
      </c>
      <c r="B801" s="87"/>
      <c r="C801" s="87"/>
      <c r="D801" s="87"/>
      <c r="E801" s="87"/>
      <c r="F801" s="87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130"/>
      <c r="S801" s="130"/>
      <c r="T801" s="129"/>
      <c r="U801" s="129"/>
      <c r="V801" s="129"/>
      <c r="W801" s="129"/>
      <c r="X801" s="129"/>
      <c r="Y801" s="129"/>
      <c r="AY801" s="75" t="str">
        <f t="shared" si="65"/>
        <v/>
      </c>
      <c r="AZ801" s="75" t="str">
        <f t="shared" si="66"/>
        <v/>
      </c>
      <c r="BA801" s="75" t="str">
        <f t="shared" si="67"/>
        <v/>
      </c>
      <c r="BB801" s="75" t="str">
        <f t="shared" si="68"/>
        <v/>
      </c>
      <c r="BC801" s="75" t="str">
        <f t="shared" si="69"/>
        <v/>
      </c>
      <c r="DQ801" s="81"/>
    </row>
    <row r="802" spans="1:121" x14ac:dyDescent="0.2">
      <c r="A802" s="90">
        <v>793</v>
      </c>
      <c r="B802" s="87"/>
      <c r="C802" s="87"/>
      <c r="D802" s="87"/>
      <c r="E802" s="87"/>
      <c r="F802" s="87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130"/>
      <c r="S802" s="130"/>
      <c r="T802" s="129"/>
      <c r="U802" s="129"/>
      <c r="V802" s="129"/>
      <c r="W802" s="129"/>
      <c r="X802" s="129"/>
      <c r="Y802" s="129"/>
      <c r="AY802" s="75" t="str">
        <f t="shared" si="65"/>
        <v/>
      </c>
      <c r="AZ802" s="75" t="str">
        <f t="shared" si="66"/>
        <v/>
      </c>
      <c r="BA802" s="75" t="str">
        <f t="shared" si="67"/>
        <v/>
      </c>
      <c r="BB802" s="75" t="str">
        <f t="shared" si="68"/>
        <v/>
      </c>
      <c r="BC802" s="75" t="str">
        <f t="shared" si="69"/>
        <v/>
      </c>
      <c r="DQ802" s="81"/>
    </row>
    <row r="803" spans="1:121" x14ac:dyDescent="0.2">
      <c r="A803" s="90">
        <v>794</v>
      </c>
      <c r="B803" s="87"/>
      <c r="C803" s="87"/>
      <c r="D803" s="87"/>
      <c r="E803" s="87"/>
      <c r="F803" s="87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130"/>
      <c r="S803" s="130"/>
      <c r="T803" s="129"/>
      <c r="U803" s="129"/>
      <c r="V803" s="129"/>
      <c r="W803" s="129"/>
      <c r="X803" s="129"/>
      <c r="Y803" s="129"/>
      <c r="AY803" s="75" t="str">
        <f t="shared" si="65"/>
        <v/>
      </c>
      <c r="AZ803" s="75" t="str">
        <f t="shared" si="66"/>
        <v/>
      </c>
      <c r="BA803" s="75" t="str">
        <f t="shared" si="67"/>
        <v/>
      </c>
      <c r="BB803" s="75" t="str">
        <f t="shared" si="68"/>
        <v/>
      </c>
      <c r="BC803" s="75" t="str">
        <f t="shared" si="69"/>
        <v/>
      </c>
      <c r="DQ803" s="81"/>
    </row>
    <row r="804" spans="1:121" x14ac:dyDescent="0.2">
      <c r="A804" s="90">
        <v>795</v>
      </c>
      <c r="B804" s="87"/>
      <c r="C804" s="87"/>
      <c r="D804" s="87"/>
      <c r="E804" s="87"/>
      <c r="F804" s="87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130"/>
      <c r="S804" s="130"/>
      <c r="T804" s="129"/>
      <c r="U804" s="129"/>
      <c r="V804" s="129"/>
      <c r="W804" s="129"/>
      <c r="X804" s="129"/>
      <c r="Y804" s="129"/>
      <c r="AY804" s="75" t="str">
        <f t="shared" si="65"/>
        <v/>
      </c>
      <c r="AZ804" s="75" t="str">
        <f t="shared" si="66"/>
        <v/>
      </c>
      <c r="BA804" s="75" t="str">
        <f t="shared" si="67"/>
        <v/>
      </c>
      <c r="BB804" s="75" t="str">
        <f t="shared" si="68"/>
        <v/>
      </c>
      <c r="BC804" s="75" t="str">
        <f t="shared" si="69"/>
        <v/>
      </c>
      <c r="DQ804" s="81"/>
    </row>
    <row r="805" spans="1:121" x14ac:dyDescent="0.2">
      <c r="A805" s="90">
        <v>796</v>
      </c>
      <c r="B805" s="87"/>
      <c r="C805" s="87"/>
      <c r="D805" s="87"/>
      <c r="E805" s="87"/>
      <c r="F805" s="87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130"/>
      <c r="S805" s="130"/>
      <c r="T805" s="129"/>
      <c r="U805" s="129"/>
      <c r="V805" s="129"/>
      <c r="W805" s="129"/>
      <c r="X805" s="129"/>
      <c r="Y805" s="129"/>
      <c r="AY805" s="75" t="str">
        <f t="shared" si="65"/>
        <v/>
      </c>
      <c r="AZ805" s="75" t="str">
        <f t="shared" si="66"/>
        <v/>
      </c>
      <c r="BA805" s="75" t="str">
        <f t="shared" si="67"/>
        <v/>
      </c>
      <c r="BB805" s="75" t="str">
        <f t="shared" si="68"/>
        <v/>
      </c>
      <c r="BC805" s="75" t="str">
        <f t="shared" si="69"/>
        <v/>
      </c>
      <c r="DQ805" s="81"/>
    </row>
    <row r="806" spans="1:121" x14ac:dyDescent="0.2">
      <c r="A806" s="90">
        <v>797</v>
      </c>
      <c r="B806" s="87"/>
      <c r="C806" s="87"/>
      <c r="D806" s="87"/>
      <c r="E806" s="87"/>
      <c r="F806" s="87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130"/>
      <c r="S806" s="130"/>
      <c r="T806" s="129"/>
      <c r="U806" s="129"/>
      <c r="V806" s="129"/>
      <c r="W806" s="129"/>
      <c r="X806" s="129"/>
      <c r="Y806" s="129"/>
      <c r="AY806" s="75" t="str">
        <f t="shared" si="65"/>
        <v/>
      </c>
      <c r="AZ806" s="75" t="str">
        <f t="shared" si="66"/>
        <v/>
      </c>
      <c r="BA806" s="75" t="str">
        <f t="shared" si="67"/>
        <v/>
      </c>
      <c r="BB806" s="75" t="str">
        <f t="shared" si="68"/>
        <v/>
      </c>
      <c r="BC806" s="75" t="str">
        <f t="shared" si="69"/>
        <v/>
      </c>
      <c r="DQ806" s="81"/>
    </row>
    <row r="807" spans="1:121" x14ac:dyDescent="0.2">
      <c r="A807" s="90">
        <v>798</v>
      </c>
      <c r="B807" s="87"/>
      <c r="C807" s="87"/>
      <c r="D807" s="87"/>
      <c r="E807" s="87"/>
      <c r="F807" s="87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130"/>
      <c r="S807" s="130"/>
      <c r="T807" s="129"/>
      <c r="U807" s="129"/>
      <c r="V807" s="129"/>
      <c r="W807" s="129"/>
      <c r="X807" s="129"/>
      <c r="Y807" s="129"/>
      <c r="AY807" s="75" t="str">
        <f t="shared" si="65"/>
        <v/>
      </c>
      <c r="AZ807" s="75" t="str">
        <f t="shared" si="66"/>
        <v/>
      </c>
      <c r="BA807" s="75" t="str">
        <f t="shared" si="67"/>
        <v/>
      </c>
      <c r="BB807" s="75" t="str">
        <f t="shared" si="68"/>
        <v/>
      </c>
      <c r="BC807" s="75" t="str">
        <f t="shared" si="69"/>
        <v/>
      </c>
      <c r="DQ807" s="81"/>
    </row>
    <row r="808" spans="1:121" x14ac:dyDescent="0.2">
      <c r="A808" s="90">
        <v>799</v>
      </c>
      <c r="B808" s="87"/>
      <c r="C808" s="87"/>
      <c r="D808" s="87"/>
      <c r="E808" s="87"/>
      <c r="F808" s="87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130"/>
      <c r="S808" s="130"/>
      <c r="T808" s="129"/>
      <c r="U808" s="129"/>
      <c r="V808" s="129"/>
      <c r="W808" s="129"/>
      <c r="X808" s="129"/>
      <c r="Y808" s="129"/>
      <c r="AY808" s="75" t="str">
        <f t="shared" si="65"/>
        <v/>
      </c>
      <c r="AZ808" s="75" t="str">
        <f t="shared" si="66"/>
        <v/>
      </c>
      <c r="BA808" s="75" t="str">
        <f t="shared" si="67"/>
        <v/>
      </c>
      <c r="BB808" s="75" t="str">
        <f t="shared" si="68"/>
        <v/>
      </c>
      <c r="BC808" s="75" t="str">
        <f t="shared" si="69"/>
        <v/>
      </c>
      <c r="DQ808" s="81"/>
    </row>
    <row r="809" spans="1:121" x14ac:dyDescent="0.2">
      <c r="A809" s="90">
        <v>800</v>
      </c>
      <c r="B809" s="87"/>
      <c r="C809" s="87"/>
      <c r="D809" s="87"/>
      <c r="E809" s="87"/>
      <c r="F809" s="87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130"/>
      <c r="S809" s="130"/>
      <c r="T809" s="129"/>
      <c r="U809" s="129"/>
      <c r="V809" s="129"/>
      <c r="W809" s="129"/>
      <c r="X809" s="129"/>
      <c r="Y809" s="129"/>
      <c r="AY809" s="75" t="str">
        <f t="shared" si="65"/>
        <v/>
      </c>
      <c r="AZ809" s="75" t="str">
        <f t="shared" si="66"/>
        <v/>
      </c>
      <c r="BA809" s="75" t="str">
        <f t="shared" si="67"/>
        <v/>
      </c>
      <c r="BB809" s="75" t="str">
        <f t="shared" si="68"/>
        <v/>
      </c>
      <c r="BC809" s="75" t="str">
        <f t="shared" si="69"/>
        <v/>
      </c>
      <c r="DQ809" s="81"/>
    </row>
    <row r="810" spans="1:121" x14ac:dyDescent="0.2">
      <c r="A810" s="90">
        <v>801</v>
      </c>
      <c r="B810" s="87"/>
      <c r="C810" s="87"/>
      <c r="D810" s="87"/>
      <c r="E810" s="87"/>
      <c r="F810" s="87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130"/>
      <c r="S810" s="130"/>
      <c r="T810" s="129"/>
      <c r="U810" s="129"/>
      <c r="V810" s="129"/>
      <c r="W810" s="129"/>
      <c r="X810" s="129"/>
      <c r="Y810" s="129"/>
      <c r="AY810" s="75" t="str">
        <f t="shared" si="65"/>
        <v/>
      </c>
      <c r="AZ810" s="75" t="str">
        <f t="shared" si="66"/>
        <v/>
      </c>
      <c r="BA810" s="75" t="str">
        <f t="shared" si="67"/>
        <v/>
      </c>
      <c r="BB810" s="75" t="str">
        <f t="shared" si="68"/>
        <v/>
      </c>
      <c r="BC810" s="75" t="str">
        <f t="shared" si="69"/>
        <v/>
      </c>
      <c r="DQ810" s="81"/>
    </row>
    <row r="811" spans="1:121" x14ac:dyDescent="0.2">
      <c r="A811" s="90">
        <v>802</v>
      </c>
      <c r="B811" s="87"/>
      <c r="C811" s="87"/>
      <c r="D811" s="87"/>
      <c r="E811" s="87"/>
      <c r="F811" s="87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130"/>
      <c r="S811" s="130"/>
      <c r="T811" s="129"/>
      <c r="U811" s="129"/>
      <c r="V811" s="129"/>
      <c r="W811" s="129"/>
      <c r="X811" s="129"/>
      <c r="Y811" s="129"/>
      <c r="AY811" s="75" t="str">
        <f t="shared" si="65"/>
        <v/>
      </c>
      <c r="AZ811" s="75" t="str">
        <f t="shared" si="66"/>
        <v/>
      </c>
      <c r="BA811" s="75" t="str">
        <f t="shared" si="67"/>
        <v/>
      </c>
      <c r="BB811" s="75" t="str">
        <f t="shared" si="68"/>
        <v/>
      </c>
      <c r="BC811" s="75" t="str">
        <f t="shared" si="69"/>
        <v/>
      </c>
      <c r="DQ811" s="81"/>
    </row>
    <row r="812" spans="1:121" x14ac:dyDescent="0.2">
      <c r="A812" s="90">
        <v>803</v>
      </c>
      <c r="B812" s="87"/>
      <c r="C812" s="87"/>
      <c r="D812" s="87"/>
      <c r="E812" s="87"/>
      <c r="F812" s="87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130"/>
      <c r="S812" s="130"/>
      <c r="T812" s="129"/>
      <c r="U812" s="129"/>
      <c r="V812" s="129"/>
      <c r="W812" s="129"/>
      <c r="X812" s="129"/>
      <c r="Y812" s="129"/>
      <c r="AY812" s="75" t="str">
        <f t="shared" si="65"/>
        <v/>
      </c>
      <c r="AZ812" s="75" t="str">
        <f t="shared" si="66"/>
        <v/>
      </c>
      <c r="BA812" s="75" t="str">
        <f t="shared" si="67"/>
        <v/>
      </c>
      <c r="BB812" s="75" t="str">
        <f t="shared" si="68"/>
        <v/>
      </c>
      <c r="BC812" s="75" t="str">
        <f t="shared" si="69"/>
        <v/>
      </c>
      <c r="DQ812" s="81"/>
    </row>
    <row r="813" spans="1:121" x14ac:dyDescent="0.2">
      <c r="A813" s="90">
        <v>804</v>
      </c>
      <c r="B813" s="87"/>
      <c r="C813" s="87"/>
      <c r="D813" s="87"/>
      <c r="E813" s="87"/>
      <c r="F813" s="87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130"/>
      <c r="S813" s="130"/>
      <c r="T813" s="129"/>
      <c r="U813" s="129"/>
      <c r="V813" s="129"/>
      <c r="W813" s="129"/>
      <c r="X813" s="129"/>
      <c r="Y813" s="129"/>
      <c r="AY813" s="75" t="str">
        <f t="shared" si="65"/>
        <v/>
      </c>
      <c r="AZ813" s="75" t="str">
        <f t="shared" si="66"/>
        <v/>
      </c>
      <c r="BA813" s="75" t="str">
        <f t="shared" si="67"/>
        <v/>
      </c>
      <c r="BB813" s="75" t="str">
        <f t="shared" si="68"/>
        <v/>
      </c>
      <c r="BC813" s="75" t="str">
        <f t="shared" si="69"/>
        <v/>
      </c>
      <c r="DQ813" s="81"/>
    </row>
    <row r="814" spans="1:121" x14ac:dyDescent="0.2">
      <c r="A814" s="90">
        <v>805</v>
      </c>
      <c r="B814" s="87"/>
      <c r="C814" s="87"/>
      <c r="D814" s="87"/>
      <c r="E814" s="87"/>
      <c r="F814" s="87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130"/>
      <c r="S814" s="130"/>
      <c r="T814" s="129"/>
      <c r="U814" s="129"/>
      <c r="V814" s="129"/>
      <c r="W814" s="129"/>
      <c r="X814" s="129"/>
      <c r="Y814" s="129"/>
      <c r="AY814" s="75" t="str">
        <f t="shared" si="65"/>
        <v/>
      </c>
      <c r="AZ814" s="75" t="str">
        <f t="shared" si="66"/>
        <v/>
      </c>
      <c r="BA814" s="75" t="str">
        <f t="shared" si="67"/>
        <v/>
      </c>
      <c r="BB814" s="75" t="str">
        <f t="shared" si="68"/>
        <v/>
      </c>
      <c r="BC814" s="75" t="str">
        <f t="shared" si="69"/>
        <v/>
      </c>
      <c r="DQ814" s="81"/>
    </row>
    <row r="815" spans="1:121" x14ac:dyDescent="0.2">
      <c r="A815" s="90">
        <v>806</v>
      </c>
      <c r="B815" s="87"/>
      <c r="C815" s="87"/>
      <c r="D815" s="87"/>
      <c r="E815" s="87"/>
      <c r="F815" s="87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130"/>
      <c r="S815" s="130"/>
      <c r="T815" s="129"/>
      <c r="U815" s="129"/>
      <c r="V815" s="129"/>
      <c r="W815" s="129"/>
      <c r="X815" s="129"/>
      <c r="Y815" s="129"/>
      <c r="AY815" s="75" t="str">
        <f t="shared" si="65"/>
        <v/>
      </c>
      <c r="AZ815" s="75" t="str">
        <f t="shared" si="66"/>
        <v/>
      </c>
      <c r="BA815" s="75" t="str">
        <f t="shared" si="67"/>
        <v/>
      </c>
      <c r="BB815" s="75" t="str">
        <f t="shared" si="68"/>
        <v/>
      </c>
      <c r="BC815" s="75" t="str">
        <f t="shared" si="69"/>
        <v/>
      </c>
      <c r="DQ815" s="81"/>
    </row>
    <row r="816" spans="1:121" x14ac:dyDescent="0.2">
      <c r="A816" s="90">
        <v>807</v>
      </c>
      <c r="B816" s="87"/>
      <c r="C816" s="87"/>
      <c r="D816" s="87"/>
      <c r="E816" s="87"/>
      <c r="F816" s="87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130"/>
      <c r="S816" s="130"/>
      <c r="T816" s="129"/>
      <c r="U816" s="129"/>
      <c r="V816" s="129"/>
      <c r="W816" s="129"/>
      <c r="X816" s="129"/>
      <c r="Y816" s="129"/>
      <c r="AY816" s="75" t="str">
        <f t="shared" si="65"/>
        <v/>
      </c>
      <c r="AZ816" s="75" t="str">
        <f t="shared" si="66"/>
        <v/>
      </c>
      <c r="BA816" s="75" t="str">
        <f t="shared" si="67"/>
        <v/>
      </c>
      <c r="BB816" s="75" t="str">
        <f t="shared" si="68"/>
        <v/>
      </c>
      <c r="BC816" s="75" t="str">
        <f t="shared" si="69"/>
        <v/>
      </c>
      <c r="DQ816" s="81"/>
    </row>
    <row r="817" spans="1:121" x14ac:dyDescent="0.2">
      <c r="A817" s="90">
        <v>808</v>
      </c>
      <c r="B817" s="87"/>
      <c r="C817" s="87"/>
      <c r="D817" s="87"/>
      <c r="E817" s="87"/>
      <c r="F817" s="87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130"/>
      <c r="S817" s="130"/>
      <c r="T817" s="129"/>
      <c r="U817" s="129"/>
      <c r="V817" s="129"/>
      <c r="W817" s="129"/>
      <c r="X817" s="129"/>
      <c r="Y817" s="129"/>
      <c r="AY817" s="75" t="str">
        <f t="shared" si="65"/>
        <v/>
      </c>
      <c r="AZ817" s="75" t="str">
        <f t="shared" si="66"/>
        <v/>
      </c>
      <c r="BA817" s="75" t="str">
        <f t="shared" si="67"/>
        <v/>
      </c>
      <c r="BB817" s="75" t="str">
        <f t="shared" si="68"/>
        <v/>
      </c>
      <c r="BC817" s="75" t="str">
        <f t="shared" si="69"/>
        <v/>
      </c>
      <c r="DQ817" s="81"/>
    </row>
    <row r="818" spans="1:121" x14ac:dyDescent="0.2">
      <c r="A818" s="90">
        <v>809</v>
      </c>
      <c r="B818" s="87"/>
      <c r="C818" s="87"/>
      <c r="D818" s="87"/>
      <c r="E818" s="87"/>
      <c r="F818" s="87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130"/>
      <c r="S818" s="130"/>
      <c r="T818" s="129"/>
      <c r="U818" s="129"/>
      <c r="V818" s="129"/>
      <c r="W818" s="129"/>
      <c r="X818" s="129"/>
      <c r="Y818" s="129"/>
      <c r="AY818" s="75" t="str">
        <f t="shared" si="65"/>
        <v/>
      </c>
      <c r="AZ818" s="75" t="str">
        <f t="shared" si="66"/>
        <v/>
      </c>
      <c r="BA818" s="75" t="str">
        <f t="shared" si="67"/>
        <v/>
      </c>
      <c r="BB818" s="75" t="str">
        <f t="shared" si="68"/>
        <v/>
      </c>
      <c r="BC818" s="75" t="str">
        <f t="shared" si="69"/>
        <v/>
      </c>
      <c r="DQ818" s="81"/>
    </row>
    <row r="819" spans="1:121" x14ac:dyDescent="0.2">
      <c r="A819" s="90">
        <v>810</v>
      </c>
      <c r="B819" s="87"/>
      <c r="C819" s="87"/>
      <c r="D819" s="87"/>
      <c r="E819" s="87"/>
      <c r="F819" s="87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130"/>
      <c r="S819" s="130"/>
      <c r="T819" s="129"/>
      <c r="U819" s="129"/>
      <c r="V819" s="129"/>
      <c r="W819" s="129"/>
      <c r="X819" s="129"/>
      <c r="Y819" s="129"/>
      <c r="AY819" s="75" t="str">
        <f t="shared" si="65"/>
        <v/>
      </c>
      <c r="AZ819" s="75" t="str">
        <f t="shared" si="66"/>
        <v/>
      </c>
      <c r="BA819" s="75" t="str">
        <f t="shared" si="67"/>
        <v/>
      </c>
      <c r="BB819" s="75" t="str">
        <f t="shared" si="68"/>
        <v/>
      </c>
      <c r="BC819" s="75" t="str">
        <f t="shared" si="69"/>
        <v/>
      </c>
      <c r="DQ819" s="81"/>
    </row>
    <row r="820" spans="1:121" x14ac:dyDescent="0.2">
      <c r="A820" s="90">
        <v>811</v>
      </c>
      <c r="B820" s="87"/>
      <c r="C820" s="87"/>
      <c r="D820" s="87"/>
      <c r="E820" s="87"/>
      <c r="F820" s="87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130"/>
      <c r="S820" s="130"/>
      <c r="T820" s="129"/>
      <c r="U820" s="129"/>
      <c r="V820" s="129"/>
      <c r="W820" s="129"/>
      <c r="X820" s="129"/>
      <c r="Y820" s="129"/>
      <c r="AY820" s="75" t="str">
        <f t="shared" si="65"/>
        <v/>
      </c>
      <c r="AZ820" s="75" t="str">
        <f t="shared" si="66"/>
        <v/>
      </c>
      <c r="BA820" s="75" t="str">
        <f t="shared" si="67"/>
        <v/>
      </c>
      <c r="BB820" s="75" t="str">
        <f t="shared" si="68"/>
        <v/>
      </c>
      <c r="BC820" s="75" t="str">
        <f t="shared" si="69"/>
        <v/>
      </c>
      <c r="DQ820" s="81"/>
    </row>
    <row r="821" spans="1:121" x14ac:dyDescent="0.2">
      <c r="A821" s="90">
        <v>812</v>
      </c>
      <c r="B821" s="87"/>
      <c r="C821" s="87"/>
      <c r="D821" s="87"/>
      <c r="E821" s="87"/>
      <c r="F821" s="87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130"/>
      <c r="S821" s="130"/>
      <c r="T821" s="129"/>
      <c r="U821" s="129"/>
      <c r="V821" s="129"/>
      <c r="W821" s="129"/>
      <c r="X821" s="129"/>
      <c r="Y821" s="129"/>
      <c r="AY821" s="75" t="str">
        <f t="shared" si="65"/>
        <v/>
      </c>
      <c r="AZ821" s="75" t="str">
        <f t="shared" si="66"/>
        <v/>
      </c>
      <c r="BA821" s="75" t="str">
        <f t="shared" si="67"/>
        <v/>
      </c>
      <c r="BB821" s="75" t="str">
        <f t="shared" si="68"/>
        <v/>
      </c>
      <c r="BC821" s="75" t="str">
        <f t="shared" si="69"/>
        <v/>
      </c>
      <c r="DQ821" s="81"/>
    </row>
    <row r="822" spans="1:121" x14ac:dyDescent="0.2">
      <c r="A822" s="90">
        <v>813</v>
      </c>
      <c r="B822" s="87"/>
      <c r="C822" s="87"/>
      <c r="D822" s="87"/>
      <c r="E822" s="87"/>
      <c r="F822" s="87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130"/>
      <c r="S822" s="130"/>
      <c r="T822" s="129"/>
      <c r="U822" s="129"/>
      <c r="V822" s="129"/>
      <c r="W822" s="129"/>
      <c r="X822" s="129"/>
      <c r="Y822" s="129"/>
      <c r="AY822" s="75" t="str">
        <f t="shared" si="65"/>
        <v/>
      </c>
      <c r="AZ822" s="75" t="str">
        <f t="shared" si="66"/>
        <v/>
      </c>
      <c r="BA822" s="75" t="str">
        <f t="shared" si="67"/>
        <v/>
      </c>
      <c r="BB822" s="75" t="str">
        <f t="shared" si="68"/>
        <v/>
      </c>
      <c r="BC822" s="75" t="str">
        <f t="shared" si="69"/>
        <v/>
      </c>
      <c r="DQ822" s="81"/>
    </row>
    <row r="823" spans="1:121" x14ac:dyDescent="0.2">
      <c r="A823" s="90">
        <v>814</v>
      </c>
      <c r="B823" s="87"/>
      <c r="C823" s="87"/>
      <c r="D823" s="87"/>
      <c r="E823" s="87"/>
      <c r="F823" s="87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130"/>
      <c r="S823" s="130"/>
      <c r="T823" s="129"/>
      <c r="U823" s="129"/>
      <c r="V823" s="129"/>
      <c r="W823" s="129"/>
      <c r="X823" s="129"/>
      <c r="Y823" s="129"/>
      <c r="AY823" s="75" t="str">
        <f t="shared" si="65"/>
        <v/>
      </c>
      <c r="AZ823" s="75" t="str">
        <f t="shared" si="66"/>
        <v/>
      </c>
      <c r="BA823" s="75" t="str">
        <f t="shared" si="67"/>
        <v/>
      </c>
      <c r="BB823" s="75" t="str">
        <f t="shared" si="68"/>
        <v/>
      </c>
      <c r="BC823" s="75" t="str">
        <f t="shared" si="69"/>
        <v/>
      </c>
      <c r="DQ823" s="81"/>
    </row>
    <row r="824" spans="1:121" x14ac:dyDescent="0.2">
      <c r="A824" s="90">
        <v>815</v>
      </c>
      <c r="B824" s="87"/>
      <c r="C824" s="87"/>
      <c r="D824" s="87"/>
      <c r="E824" s="87"/>
      <c r="F824" s="87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130"/>
      <c r="S824" s="130"/>
      <c r="T824" s="129"/>
      <c r="U824" s="129"/>
      <c r="V824" s="129"/>
      <c r="W824" s="129"/>
      <c r="X824" s="129"/>
      <c r="Y824" s="129"/>
      <c r="AY824" s="75" t="str">
        <f t="shared" si="65"/>
        <v/>
      </c>
      <c r="AZ824" s="75" t="str">
        <f t="shared" si="66"/>
        <v/>
      </c>
      <c r="BA824" s="75" t="str">
        <f t="shared" si="67"/>
        <v/>
      </c>
      <c r="BB824" s="75" t="str">
        <f t="shared" si="68"/>
        <v/>
      </c>
      <c r="BC824" s="75" t="str">
        <f t="shared" si="69"/>
        <v/>
      </c>
      <c r="DQ824" s="81"/>
    </row>
    <row r="825" spans="1:121" x14ac:dyDescent="0.2">
      <c r="A825" s="90">
        <v>816</v>
      </c>
      <c r="B825" s="87"/>
      <c r="C825" s="87"/>
      <c r="D825" s="87"/>
      <c r="E825" s="87"/>
      <c r="F825" s="87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130"/>
      <c r="S825" s="130"/>
      <c r="T825" s="129"/>
      <c r="U825" s="129"/>
      <c r="V825" s="129"/>
      <c r="W825" s="129"/>
      <c r="X825" s="129"/>
      <c r="Y825" s="129"/>
      <c r="AY825" s="75" t="str">
        <f t="shared" si="65"/>
        <v/>
      </c>
      <c r="AZ825" s="75" t="str">
        <f t="shared" si="66"/>
        <v/>
      </c>
      <c r="BA825" s="75" t="str">
        <f t="shared" si="67"/>
        <v/>
      </c>
      <c r="BB825" s="75" t="str">
        <f t="shared" si="68"/>
        <v/>
      </c>
      <c r="BC825" s="75" t="str">
        <f t="shared" si="69"/>
        <v/>
      </c>
      <c r="DQ825" s="81"/>
    </row>
    <row r="826" spans="1:121" x14ac:dyDescent="0.2">
      <c r="A826" s="90">
        <v>817</v>
      </c>
      <c r="B826" s="87"/>
      <c r="C826" s="87"/>
      <c r="D826" s="87"/>
      <c r="E826" s="87"/>
      <c r="F826" s="87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130"/>
      <c r="S826" s="130"/>
      <c r="T826" s="129"/>
      <c r="U826" s="129"/>
      <c r="V826" s="129"/>
      <c r="W826" s="129"/>
      <c r="X826" s="129"/>
      <c r="Y826" s="129"/>
      <c r="AY826" s="75" t="str">
        <f t="shared" si="65"/>
        <v/>
      </c>
      <c r="AZ826" s="75" t="str">
        <f t="shared" si="66"/>
        <v/>
      </c>
      <c r="BA826" s="75" t="str">
        <f t="shared" si="67"/>
        <v/>
      </c>
      <c r="BB826" s="75" t="str">
        <f t="shared" si="68"/>
        <v/>
      </c>
      <c r="BC826" s="75" t="str">
        <f t="shared" si="69"/>
        <v/>
      </c>
      <c r="DQ826" s="81"/>
    </row>
    <row r="827" spans="1:121" x14ac:dyDescent="0.2">
      <c r="A827" s="90">
        <v>818</v>
      </c>
      <c r="B827" s="87"/>
      <c r="C827" s="87"/>
      <c r="D827" s="87"/>
      <c r="E827" s="87"/>
      <c r="F827" s="87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130"/>
      <c r="S827" s="130"/>
      <c r="T827" s="129"/>
      <c r="U827" s="129"/>
      <c r="V827" s="129"/>
      <c r="W827" s="129"/>
      <c r="X827" s="129"/>
      <c r="Y827" s="129"/>
      <c r="AY827" s="75" t="str">
        <f t="shared" si="65"/>
        <v/>
      </c>
      <c r="AZ827" s="75" t="str">
        <f t="shared" si="66"/>
        <v/>
      </c>
      <c r="BA827" s="75" t="str">
        <f t="shared" si="67"/>
        <v/>
      </c>
      <c r="BB827" s="75" t="str">
        <f t="shared" si="68"/>
        <v/>
      </c>
      <c r="BC827" s="75" t="str">
        <f t="shared" si="69"/>
        <v/>
      </c>
      <c r="DQ827" s="81"/>
    </row>
    <row r="828" spans="1:121" x14ac:dyDescent="0.2">
      <c r="A828" s="90">
        <v>819</v>
      </c>
      <c r="B828" s="87"/>
      <c r="C828" s="87"/>
      <c r="D828" s="87"/>
      <c r="E828" s="87"/>
      <c r="F828" s="87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130"/>
      <c r="S828" s="130"/>
      <c r="T828" s="129"/>
      <c r="U828" s="129"/>
      <c r="V828" s="129"/>
      <c r="W828" s="129"/>
      <c r="X828" s="129"/>
      <c r="Y828" s="129"/>
      <c r="AY828" s="75" t="str">
        <f t="shared" si="65"/>
        <v/>
      </c>
      <c r="AZ828" s="75" t="str">
        <f t="shared" si="66"/>
        <v/>
      </c>
      <c r="BA828" s="75" t="str">
        <f t="shared" si="67"/>
        <v/>
      </c>
      <c r="BB828" s="75" t="str">
        <f t="shared" si="68"/>
        <v/>
      </c>
      <c r="BC828" s="75" t="str">
        <f t="shared" si="69"/>
        <v/>
      </c>
      <c r="DQ828" s="81"/>
    </row>
    <row r="829" spans="1:121" x14ac:dyDescent="0.2">
      <c r="A829" s="90">
        <v>820</v>
      </c>
      <c r="B829" s="87"/>
      <c r="C829" s="87"/>
      <c r="D829" s="87"/>
      <c r="E829" s="87"/>
      <c r="F829" s="87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130"/>
      <c r="S829" s="130"/>
      <c r="T829" s="129"/>
      <c r="U829" s="129"/>
      <c r="V829" s="129"/>
      <c r="W829" s="129"/>
      <c r="X829" s="129"/>
      <c r="Y829" s="129"/>
      <c r="AY829" s="75" t="str">
        <f t="shared" si="65"/>
        <v/>
      </c>
      <c r="AZ829" s="75" t="str">
        <f t="shared" si="66"/>
        <v/>
      </c>
      <c r="BA829" s="75" t="str">
        <f t="shared" si="67"/>
        <v/>
      </c>
      <c r="BB829" s="75" t="str">
        <f t="shared" si="68"/>
        <v/>
      </c>
      <c r="BC829" s="75" t="str">
        <f t="shared" si="69"/>
        <v/>
      </c>
      <c r="DQ829" s="81"/>
    </row>
    <row r="830" spans="1:121" x14ac:dyDescent="0.2">
      <c r="A830" s="90">
        <v>821</v>
      </c>
      <c r="B830" s="87"/>
      <c r="C830" s="87"/>
      <c r="D830" s="87"/>
      <c r="E830" s="87"/>
      <c r="F830" s="87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130"/>
      <c r="S830" s="130"/>
      <c r="T830" s="129"/>
      <c r="U830" s="129"/>
      <c r="V830" s="129"/>
      <c r="W830" s="129"/>
      <c r="X830" s="129"/>
      <c r="Y830" s="129"/>
      <c r="AY830" s="75" t="str">
        <f t="shared" si="65"/>
        <v/>
      </c>
      <c r="AZ830" s="75" t="str">
        <f t="shared" si="66"/>
        <v/>
      </c>
      <c r="BA830" s="75" t="str">
        <f t="shared" si="67"/>
        <v/>
      </c>
      <c r="BB830" s="75" t="str">
        <f t="shared" si="68"/>
        <v/>
      </c>
      <c r="BC830" s="75" t="str">
        <f t="shared" si="69"/>
        <v/>
      </c>
      <c r="DQ830" s="81"/>
    </row>
    <row r="831" spans="1:121" x14ac:dyDescent="0.2">
      <c r="A831" s="90">
        <v>822</v>
      </c>
      <c r="B831" s="87"/>
      <c r="C831" s="87"/>
      <c r="D831" s="87"/>
      <c r="E831" s="87"/>
      <c r="F831" s="87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130"/>
      <c r="S831" s="130"/>
      <c r="T831" s="129"/>
      <c r="U831" s="129"/>
      <c r="V831" s="129"/>
      <c r="W831" s="129"/>
      <c r="X831" s="129"/>
      <c r="Y831" s="129"/>
      <c r="AY831" s="75" t="str">
        <f t="shared" si="65"/>
        <v/>
      </c>
      <c r="AZ831" s="75" t="str">
        <f t="shared" si="66"/>
        <v/>
      </c>
      <c r="BA831" s="75" t="str">
        <f t="shared" si="67"/>
        <v/>
      </c>
      <c r="BB831" s="75" t="str">
        <f t="shared" si="68"/>
        <v/>
      </c>
      <c r="BC831" s="75" t="str">
        <f t="shared" si="69"/>
        <v/>
      </c>
      <c r="DQ831" s="81"/>
    </row>
    <row r="832" spans="1:121" x14ac:dyDescent="0.2">
      <c r="A832" s="90">
        <v>823</v>
      </c>
      <c r="B832" s="87"/>
      <c r="C832" s="87"/>
      <c r="D832" s="87"/>
      <c r="E832" s="87"/>
      <c r="F832" s="87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130"/>
      <c r="S832" s="130"/>
      <c r="T832" s="129"/>
      <c r="U832" s="129"/>
      <c r="V832" s="129"/>
      <c r="W832" s="129"/>
      <c r="X832" s="129"/>
      <c r="Y832" s="129"/>
      <c r="AY832" s="75" t="str">
        <f t="shared" si="65"/>
        <v/>
      </c>
      <c r="AZ832" s="75" t="str">
        <f t="shared" si="66"/>
        <v/>
      </c>
      <c r="BA832" s="75" t="str">
        <f t="shared" si="67"/>
        <v/>
      </c>
      <c r="BB832" s="75" t="str">
        <f t="shared" si="68"/>
        <v/>
      </c>
      <c r="BC832" s="75" t="str">
        <f t="shared" si="69"/>
        <v/>
      </c>
      <c r="DQ832" s="81"/>
    </row>
    <row r="833" spans="1:121" x14ac:dyDescent="0.2">
      <c r="A833" s="90">
        <v>824</v>
      </c>
      <c r="B833" s="87"/>
      <c r="C833" s="87"/>
      <c r="D833" s="87"/>
      <c r="E833" s="87"/>
      <c r="F833" s="87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130"/>
      <c r="S833" s="130"/>
      <c r="T833" s="129"/>
      <c r="U833" s="129"/>
      <c r="V833" s="129"/>
      <c r="W833" s="129"/>
      <c r="X833" s="129"/>
      <c r="Y833" s="129"/>
      <c r="AY833" s="75" t="str">
        <f t="shared" si="65"/>
        <v/>
      </c>
      <c r="AZ833" s="75" t="str">
        <f t="shared" si="66"/>
        <v/>
      </c>
      <c r="BA833" s="75" t="str">
        <f t="shared" si="67"/>
        <v/>
      </c>
      <c r="BB833" s="75" t="str">
        <f t="shared" si="68"/>
        <v/>
      </c>
      <c r="BC833" s="75" t="str">
        <f t="shared" si="69"/>
        <v/>
      </c>
      <c r="DQ833" s="81"/>
    </row>
    <row r="834" spans="1:121" x14ac:dyDescent="0.2">
      <c r="A834" s="90">
        <v>825</v>
      </c>
      <c r="B834" s="87"/>
      <c r="C834" s="87"/>
      <c r="D834" s="87"/>
      <c r="E834" s="87"/>
      <c r="F834" s="87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130"/>
      <c r="S834" s="130"/>
      <c r="T834" s="129"/>
      <c r="U834" s="129"/>
      <c r="V834" s="129"/>
      <c r="W834" s="129"/>
      <c r="X834" s="129"/>
      <c r="Y834" s="129"/>
      <c r="AY834" s="75" t="str">
        <f t="shared" si="65"/>
        <v/>
      </c>
      <c r="AZ834" s="75" t="str">
        <f t="shared" si="66"/>
        <v/>
      </c>
      <c r="BA834" s="75" t="str">
        <f t="shared" si="67"/>
        <v/>
      </c>
      <c r="BB834" s="75" t="str">
        <f t="shared" si="68"/>
        <v/>
      </c>
      <c r="BC834" s="75" t="str">
        <f t="shared" si="69"/>
        <v/>
      </c>
      <c r="DQ834" s="81"/>
    </row>
    <row r="835" spans="1:121" x14ac:dyDescent="0.2">
      <c r="A835" s="90">
        <v>826</v>
      </c>
      <c r="B835" s="87"/>
      <c r="C835" s="87"/>
      <c r="D835" s="87"/>
      <c r="E835" s="87"/>
      <c r="F835" s="87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130"/>
      <c r="S835" s="130"/>
      <c r="T835" s="129"/>
      <c r="U835" s="129"/>
      <c r="V835" s="129"/>
      <c r="W835" s="129"/>
      <c r="X835" s="129"/>
      <c r="Y835" s="129"/>
      <c r="AY835" s="75" t="str">
        <f t="shared" si="65"/>
        <v/>
      </c>
      <c r="AZ835" s="75" t="str">
        <f t="shared" si="66"/>
        <v/>
      </c>
      <c r="BA835" s="75" t="str">
        <f t="shared" si="67"/>
        <v/>
      </c>
      <c r="BB835" s="75" t="str">
        <f t="shared" si="68"/>
        <v/>
      </c>
      <c r="BC835" s="75" t="str">
        <f t="shared" si="69"/>
        <v/>
      </c>
      <c r="DQ835" s="81"/>
    </row>
    <row r="836" spans="1:121" x14ac:dyDescent="0.2">
      <c r="A836" s="90">
        <v>827</v>
      </c>
      <c r="B836" s="87"/>
      <c r="C836" s="87"/>
      <c r="D836" s="87"/>
      <c r="E836" s="87"/>
      <c r="F836" s="87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130"/>
      <c r="S836" s="130"/>
      <c r="T836" s="129"/>
      <c r="U836" s="129"/>
      <c r="V836" s="129"/>
      <c r="W836" s="129"/>
      <c r="X836" s="129"/>
      <c r="Y836" s="129"/>
      <c r="AY836" s="75" t="str">
        <f t="shared" si="65"/>
        <v/>
      </c>
      <c r="AZ836" s="75" t="str">
        <f t="shared" si="66"/>
        <v/>
      </c>
      <c r="BA836" s="75" t="str">
        <f t="shared" si="67"/>
        <v/>
      </c>
      <c r="BB836" s="75" t="str">
        <f t="shared" si="68"/>
        <v/>
      </c>
      <c r="BC836" s="75" t="str">
        <f t="shared" si="69"/>
        <v/>
      </c>
      <c r="DQ836" s="81"/>
    </row>
    <row r="837" spans="1:121" x14ac:dyDescent="0.2">
      <c r="A837" s="90">
        <v>828</v>
      </c>
      <c r="B837" s="87"/>
      <c r="C837" s="87"/>
      <c r="D837" s="87"/>
      <c r="E837" s="87"/>
      <c r="F837" s="87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130"/>
      <c r="S837" s="130"/>
      <c r="T837" s="129"/>
      <c r="U837" s="129"/>
      <c r="V837" s="129"/>
      <c r="W837" s="129"/>
      <c r="X837" s="129"/>
      <c r="Y837" s="129"/>
      <c r="AY837" s="75" t="str">
        <f t="shared" si="65"/>
        <v/>
      </c>
      <c r="AZ837" s="75" t="str">
        <f t="shared" si="66"/>
        <v/>
      </c>
      <c r="BA837" s="75" t="str">
        <f t="shared" si="67"/>
        <v/>
      </c>
      <c r="BB837" s="75" t="str">
        <f t="shared" si="68"/>
        <v/>
      </c>
      <c r="BC837" s="75" t="str">
        <f t="shared" si="69"/>
        <v/>
      </c>
      <c r="DQ837" s="81"/>
    </row>
    <row r="838" spans="1:121" x14ac:dyDescent="0.2">
      <c r="A838" s="90">
        <v>829</v>
      </c>
      <c r="B838" s="87"/>
      <c r="C838" s="87"/>
      <c r="D838" s="87"/>
      <c r="E838" s="87"/>
      <c r="F838" s="87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130"/>
      <c r="S838" s="130"/>
      <c r="T838" s="129"/>
      <c r="U838" s="129"/>
      <c r="V838" s="129"/>
      <c r="W838" s="129"/>
      <c r="X838" s="129"/>
      <c r="Y838" s="129"/>
      <c r="AY838" s="75" t="str">
        <f t="shared" si="65"/>
        <v/>
      </c>
      <c r="AZ838" s="75" t="str">
        <f t="shared" si="66"/>
        <v/>
      </c>
      <c r="BA838" s="75" t="str">
        <f t="shared" si="67"/>
        <v/>
      </c>
      <c r="BB838" s="75" t="str">
        <f t="shared" si="68"/>
        <v/>
      </c>
      <c r="BC838" s="75" t="str">
        <f t="shared" si="69"/>
        <v/>
      </c>
      <c r="DQ838" s="81"/>
    </row>
    <row r="839" spans="1:121" x14ac:dyDescent="0.2">
      <c r="A839" s="90">
        <v>830</v>
      </c>
      <c r="B839" s="87"/>
      <c r="C839" s="87"/>
      <c r="D839" s="87"/>
      <c r="E839" s="87"/>
      <c r="F839" s="87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130"/>
      <c r="S839" s="130"/>
      <c r="T839" s="129"/>
      <c r="U839" s="129"/>
      <c r="V839" s="129"/>
      <c r="W839" s="129"/>
      <c r="X839" s="129"/>
      <c r="Y839" s="129"/>
      <c r="AY839" s="75" t="str">
        <f t="shared" si="65"/>
        <v/>
      </c>
      <c r="AZ839" s="75" t="str">
        <f t="shared" si="66"/>
        <v/>
      </c>
      <c r="BA839" s="75" t="str">
        <f t="shared" si="67"/>
        <v/>
      </c>
      <c r="BB839" s="75" t="str">
        <f t="shared" si="68"/>
        <v/>
      </c>
      <c r="BC839" s="75" t="str">
        <f t="shared" si="69"/>
        <v/>
      </c>
      <c r="DQ839" s="81"/>
    </row>
    <row r="840" spans="1:121" x14ac:dyDescent="0.2">
      <c r="A840" s="90">
        <v>831</v>
      </c>
      <c r="B840" s="87"/>
      <c r="C840" s="87"/>
      <c r="D840" s="87"/>
      <c r="E840" s="87"/>
      <c r="F840" s="87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130"/>
      <c r="S840" s="130"/>
      <c r="T840" s="129"/>
      <c r="U840" s="129"/>
      <c r="V840" s="129"/>
      <c r="W840" s="129"/>
      <c r="X840" s="129"/>
      <c r="Y840" s="129"/>
      <c r="AY840" s="75" t="str">
        <f t="shared" si="65"/>
        <v/>
      </c>
      <c r="AZ840" s="75" t="str">
        <f t="shared" si="66"/>
        <v/>
      </c>
      <c r="BA840" s="75" t="str">
        <f t="shared" si="67"/>
        <v/>
      </c>
      <c r="BB840" s="75" t="str">
        <f t="shared" si="68"/>
        <v/>
      </c>
      <c r="BC840" s="75" t="str">
        <f t="shared" si="69"/>
        <v/>
      </c>
      <c r="DQ840" s="81"/>
    </row>
    <row r="841" spans="1:121" x14ac:dyDescent="0.2">
      <c r="A841" s="90">
        <v>832</v>
      </c>
      <c r="B841" s="87"/>
      <c r="C841" s="87"/>
      <c r="D841" s="87"/>
      <c r="E841" s="87"/>
      <c r="F841" s="87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130"/>
      <c r="S841" s="130"/>
      <c r="T841" s="129"/>
      <c r="U841" s="129"/>
      <c r="V841" s="129"/>
      <c r="W841" s="129"/>
      <c r="X841" s="129"/>
      <c r="Y841" s="129"/>
      <c r="AY841" s="75" t="str">
        <f t="shared" si="65"/>
        <v/>
      </c>
      <c r="AZ841" s="75" t="str">
        <f t="shared" si="66"/>
        <v/>
      </c>
      <c r="BA841" s="75" t="str">
        <f t="shared" si="67"/>
        <v/>
      </c>
      <c r="BB841" s="75" t="str">
        <f t="shared" si="68"/>
        <v/>
      </c>
      <c r="BC841" s="75" t="str">
        <f t="shared" si="69"/>
        <v/>
      </c>
      <c r="DQ841" s="81"/>
    </row>
    <row r="842" spans="1:121" x14ac:dyDescent="0.2">
      <c r="A842" s="90">
        <v>833</v>
      </c>
      <c r="B842" s="87"/>
      <c r="C842" s="87"/>
      <c r="D842" s="87"/>
      <c r="E842" s="87"/>
      <c r="F842" s="87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130"/>
      <c r="S842" s="130"/>
      <c r="T842" s="129"/>
      <c r="U842" s="129"/>
      <c r="V842" s="129"/>
      <c r="W842" s="129"/>
      <c r="X842" s="129"/>
      <c r="Y842" s="129"/>
      <c r="AY842" s="75" t="str">
        <f t="shared" si="65"/>
        <v/>
      </c>
      <c r="AZ842" s="75" t="str">
        <f t="shared" si="66"/>
        <v/>
      </c>
      <c r="BA842" s="75" t="str">
        <f t="shared" si="67"/>
        <v/>
      </c>
      <c r="BB842" s="75" t="str">
        <f t="shared" si="68"/>
        <v/>
      </c>
      <c r="BC842" s="75" t="str">
        <f t="shared" si="69"/>
        <v/>
      </c>
      <c r="DQ842" s="81"/>
    </row>
    <row r="843" spans="1:121" x14ac:dyDescent="0.2">
      <c r="A843" s="90">
        <v>834</v>
      </c>
      <c r="B843" s="87"/>
      <c r="C843" s="87"/>
      <c r="D843" s="87"/>
      <c r="E843" s="87"/>
      <c r="F843" s="87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130"/>
      <c r="S843" s="130"/>
      <c r="T843" s="129"/>
      <c r="U843" s="129"/>
      <c r="V843" s="129"/>
      <c r="W843" s="129"/>
      <c r="X843" s="129"/>
      <c r="Y843" s="129"/>
      <c r="AY843" s="75" t="str">
        <f t="shared" ref="AY843:AY906" si="70">IF(B843="","",_xlfn.RANK.AVG(B843,$B$10:$B$1009,1))</f>
        <v/>
      </c>
      <c r="AZ843" s="75" t="str">
        <f t="shared" ref="AZ843:AZ906" si="71">IF(C843="","",_xlfn.RANK.AVG(C843,$C$10:$C$1009,1))</f>
        <v/>
      </c>
      <c r="BA843" s="75" t="str">
        <f t="shared" ref="BA843:BA906" si="72">IF(D843="","",_xlfn.RANK.AVG(D843,$D$10:$D$1009,1))</f>
        <v/>
      </c>
      <c r="BB843" s="75" t="str">
        <f t="shared" ref="BB843:BB906" si="73">IF(E843="","",_xlfn.RANK.AVG(E843,$E$10:$E$1009,1))</f>
        <v/>
      </c>
      <c r="BC843" s="75" t="str">
        <f t="shared" ref="BC843:BC906" si="74">IF(F843="","",_xlfn.RANK.AVG(F843,$F$10:$F$1009,1))</f>
        <v/>
      </c>
      <c r="DQ843" s="81"/>
    </row>
    <row r="844" spans="1:121" x14ac:dyDescent="0.2">
      <c r="A844" s="90">
        <v>835</v>
      </c>
      <c r="B844" s="87"/>
      <c r="C844" s="87"/>
      <c r="D844" s="87"/>
      <c r="E844" s="87"/>
      <c r="F844" s="87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130"/>
      <c r="S844" s="130"/>
      <c r="T844" s="129"/>
      <c r="U844" s="129"/>
      <c r="V844" s="129"/>
      <c r="W844" s="129"/>
      <c r="X844" s="129"/>
      <c r="Y844" s="129"/>
      <c r="AY844" s="75" t="str">
        <f t="shared" si="70"/>
        <v/>
      </c>
      <c r="AZ844" s="75" t="str">
        <f t="shared" si="71"/>
        <v/>
      </c>
      <c r="BA844" s="75" t="str">
        <f t="shared" si="72"/>
        <v/>
      </c>
      <c r="BB844" s="75" t="str">
        <f t="shared" si="73"/>
        <v/>
      </c>
      <c r="BC844" s="75" t="str">
        <f t="shared" si="74"/>
        <v/>
      </c>
      <c r="DQ844" s="81"/>
    </row>
    <row r="845" spans="1:121" x14ac:dyDescent="0.2">
      <c r="A845" s="90">
        <v>836</v>
      </c>
      <c r="B845" s="87"/>
      <c r="C845" s="87"/>
      <c r="D845" s="87"/>
      <c r="E845" s="87"/>
      <c r="F845" s="87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130"/>
      <c r="S845" s="130"/>
      <c r="T845" s="129"/>
      <c r="U845" s="129"/>
      <c r="V845" s="129"/>
      <c r="W845" s="129"/>
      <c r="X845" s="129"/>
      <c r="Y845" s="129"/>
      <c r="AY845" s="75" t="str">
        <f t="shared" si="70"/>
        <v/>
      </c>
      <c r="AZ845" s="75" t="str">
        <f t="shared" si="71"/>
        <v/>
      </c>
      <c r="BA845" s="75" t="str">
        <f t="shared" si="72"/>
        <v/>
      </c>
      <c r="BB845" s="75" t="str">
        <f t="shared" si="73"/>
        <v/>
      </c>
      <c r="BC845" s="75" t="str">
        <f t="shared" si="74"/>
        <v/>
      </c>
      <c r="DQ845" s="81"/>
    </row>
    <row r="846" spans="1:121" x14ac:dyDescent="0.2">
      <c r="A846" s="90">
        <v>837</v>
      </c>
      <c r="B846" s="87"/>
      <c r="C846" s="87"/>
      <c r="D846" s="87"/>
      <c r="E846" s="87"/>
      <c r="F846" s="87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130"/>
      <c r="S846" s="130"/>
      <c r="T846" s="129"/>
      <c r="U846" s="129"/>
      <c r="V846" s="129"/>
      <c r="W846" s="129"/>
      <c r="X846" s="129"/>
      <c r="Y846" s="129"/>
      <c r="AY846" s="75" t="str">
        <f t="shared" si="70"/>
        <v/>
      </c>
      <c r="AZ846" s="75" t="str">
        <f t="shared" si="71"/>
        <v/>
      </c>
      <c r="BA846" s="75" t="str">
        <f t="shared" si="72"/>
        <v/>
      </c>
      <c r="BB846" s="75" t="str">
        <f t="shared" si="73"/>
        <v/>
      </c>
      <c r="BC846" s="75" t="str">
        <f t="shared" si="74"/>
        <v/>
      </c>
      <c r="DQ846" s="81"/>
    </row>
    <row r="847" spans="1:121" x14ac:dyDescent="0.2">
      <c r="A847" s="90">
        <v>838</v>
      </c>
      <c r="B847" s="87"/>
      <c r="C847" s="87"/>
      <c r="D847" s="87"/>
      <c r="E847" s="87"/>
      <c r="F847" s="87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130"/>
      <c r="S847" s="130"/>
      <c r="T847" s="129"/>
      <c r="U847" s="129"/>
      <c r="V847" s="129"/>
      <c r="W847" s="129"/>
      <c r="X847" s="129"/>
      <c r="Y847" s="129"/>
      <c r="AY847" s="75" t="str">
        <f t="shared" si="70"/>
        <v/>
      </c>
      <c r="AZ847" s="75" t="str">
        <f t="shared" si="71"/>
        <v/>
      </c>
      <c r="BA847" s="75" t="str">
        <f t="shared" si="72"/>
        <v/>
      </c>
      <c r="BB847" s="75" t="str">
        <f t="shared" si="73"/>
        <v/>
      </c>
      <c r="BC847" s="75" t="str">
        <f t="shared" si="74"/>
        <v/>
      </c>
      <c r="DQ847" s="81"/>
    </row>
    <row r="848" spans="1:121" x14ac:dyDescent="0.2">
      <c r="A848" s="90">
        <v>839</v>
      </c>
      <c r="B848" s="87"/>
      <c r="C848" s="87"/>
      <c r="D848" s="87"/>
      <c r="E848" s="87"/>
      <c r="F848" s="87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130"/>
      <c r="S848" s="130"/>
      <c r="T848" s="129"/>
      <c r="U848" s="129"/>
      <c r="V848" s="129"/>
      <c r="W848" s="129"/>
      <c r="X848" s="129"/>
      <c r="Y848" s="129"/>
      <c r="AY848" s="75" t="str">
        <f t="shared" si="70"/>
        <v/>
      </c>
      <c r="AZ848" s="75" t="str">
        <f t="shared" si="71"/>
        <v/>
      </c>
      <c r="BA848" s="75" t="str">
        <f t="shared" si="72"/>
        <v/>
      </c>
      <c r="BB848" s="75" t="str">
        <f t="shared" si="73"/>
        <v/>
      </c>
      <c r="BC848" s="75" t="str">
        <f t="shared" si="74"/>
        <v/>
      </c>
      <c r="DQ848" s="81"/>
    </row>
    <row r="849" spans="1:121" x14ac:dyDescent="0.2">
      <c r="A849" s="90">
        <v>840</v>
      </c>
      <c r="B849" s="87"/>
      <c r="C849" s="87"/>
      <c r="D849" s="87"/>
      <c r="E849" s="87"/>
      <c r="F849" s="87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130"/>
      <c r="S849" s="130"/>
      <c r="T849" s="129"/>
      <c r="U849" s="129"/>
      <c r="V849" s="129"/>
      <c r="W849" s="129"/>
      <c r="X849" s="129"/>
      <c r="Y849" s="129"/>
      <c r="AY849" s="75" t="str">
        <f t="shared" si="70"/>
        <v/>
      </c>
      <c r="AZ849" s="75" t="str">
        <f t="shared" si="71"/>
        <v/>
      </c>
      <c r="BA849" s="75" t="str">
        <f t="shared" si="72"/>
        <v/>
      </c>
      <c r="BB849" s="75" t="str">
        <f t="shared" si="73"/>
        <v/>
      </c>
      <c r="BC849" s="75" t="str">
        <f t="shared" si="74"/>
        <v/>
      </c>
      <c r="DQ849" s="81"/>
    </row>
    <row r="850" spans="1:121" x14ac:dyDescent="0.2">
      <c r="A850" s="90">
        <v>841</v>
      </c>
      <c r="B850" s="87"/>
      <c r="C850" s="87"/>
      <c r="D850" s="87"/>
      <c r="E850" s="87"/>
      <c r="F850" s="87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130"/>
      <c r="S850" s="130"/>
      <c r="T850" s="129"/>
      <c r="U850" s="129"/>
      <c r="V850" s="129"/>
      <c r="W850" s="129"/>
      <c r="X850" s="129"/>
      <c r="Y850" s="129"/>
      <c r="AY850" s="75" t="str">
        <f t="shared" si="70"/>
        <v/>
      </c>
      <c r="AZ850" s="75" t="str">
        <f t="shared" si="71"/>
        <v/>
      </c>
      <c r="BA850" s="75" t="str">
        <f t="shared" si="72"/>
        <v/>
      </c>
      <c r="BB850" s="75" t="str">
        <f t="shared" si="73"/>
        <v/>
      </c>
      <c r="BC850" s="75" t="str">
        <f t="shared" si="74"/>
        <v/>
      </c>
      <c r="DQ850" s="81"/>
    </row>
    <row r="851" spans="1:121" x14ac:dyDescent="0.2">
      <c r="A851" s="90">
        <v>842</v>
      </c>
      <c r="B851" s="87"/>
      <c r="C851" s="87"/>
      <c r="D851" s="87"/>
      <c r="E851" s="87"/>
      <c r="F851" s="87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130"/>
      <c r="S851" s="130"/>
      <c r="T851" s="129"/>
      <c r="U851" s="129"/>
      <c r="V851" s="129"/>
      <c r="W851" s="129"/>
      <c r="X851" s="129"/>
      <c r="Y851" s="129"/>
      <c r="AY851" s="75" t="str">
        <f t="shared" si="70"/>
        <v/>
      </c>
      <c r="AZ851" s="75" t="str">
        <f t="shared" si="71"/>
        <v/>
      </c>
      <c r="BA851" s="75" t="str">
        <f t="shared" si="72"/>
        <v/>
      </c>
      <c r="BB851" s="75" t="str">
        <f t="shared" si="73"/>
        <v/>
      </c>
      <c r="BC851" s="75" t="str">
        <f t="shared" si="74"/>
        <v/>
      </c>
      <c r="DQ851" s="81"/>
    </row>
    <row r="852" spans="1:121" x14ac:dyDescent="0.2">
      <c r="A852" s="90">
        <v>843</v>
      </c>
      <c r="B852" s="87"/>
      <c r="C852" s="87"/>
      <c r="D852" s="87"/>
      <c r="E852" s="87"/>
      <c r="F852" s="87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130"/>
      <c r="S852" s="130"/>
      <c r="T852" s="129"/>
      <c r="U852" s="129"/>
      <c r="V852" s="129"/>
      <c r="W852" s="129"/>
      <c r="X852" s="129"/>
      <c r="Y852" s="129"/>
      <c r="AY852" s="75" t="str">
        <f t="shared" si="70"/>
        <v/>
      </c>
      <c r="AZ852" s="75" t="str">
        <f t="shared" si="71"/>
        <v/>
      </c>
      <c r="BA852" s="75" t="str">
        <f t="shared" si="72"/>
        <v/>
      </c>
      <c r="BB852" s="75" t="str">
        <f t="shared" si="73"/>
        <v/>
      </c>
      <c r="BC852" s="75" t="str">
        <f t="shared" si="74"/>
        <v/>
      </c>
      <c r="DQ852" s="81"/>
    </row>
    <row r="853" spans="1:121" x14ac:dyDescent="0.2">
      <c r="A853" s="90">
        <v>844</v>
      </c>
      <c r="B853" s="87"/>
      <c r="C853" s="87"/>
      <c r="D853" s="87"/>
      <c r="E853" s="87"/>
      <c r="F853" s="87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130"/>
      <c r="S853" s="130"/>
      <c r="T853" s="129"/>
      <c r="U853" s="129"/>
      <c r="V853" s="129"/>
      <c r="W853" s="129"/>
      <c r="X853" s="129"/>
      <c r="Y853" s="129"/>
      <c r="AY853" s="75" t="str">
        <f t="shared" si="70"/>
        <v/>
      </c>
      <c r="AZ853" s="75" t="str">
        <f t="shared" si="71"/>
        <v/>
      </c>
      <c r="BA853" s="75" t="str">
        <f t="shared" si="72"/>
        <v/>
      </c>
      <c r="BB853" s="75" t="str">
        <f t="shared" si="73"/>
        <v/>
      </c>
      <c r="BC853" s="75" t="str">
        <f t="shared" si="74"/>
        <v/>
      </c>
      <c r="DQ853" s="81"/>
    </row>
    <row r="854" spans="1:121" x14ac:dyDescent="0.2">
      <c r="A854" s="90">
        <v>845</v>
      </c>
      <c r="B854" s="87"/>
      <c r="C854" s="87"/>
      <c r="D854" s="87"/>
      <c r="E854" s="87"/>
      <c r="F854" s="87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130"/>
      <c r="S854" s="130"/>
      <c r="T854" s="129"/>
      <c r="U854" s="129"/>
      <c r="V854" s="129"/>
      <c r="W854" s="129"/>
      <c r="X854" s="129"/>
      <c r="Y854" s="129"/>
      <c r="AY854" s="75" t="str">
        <f t="shared" si="70"/>
        <v/>
      </c>
      <c r="AZ854" s="75" t="str">
        <f t="shared" si="71"/>
        <v/>
      </c>
      <c r="BA854" s="75" t="str">
        <f t="shared" si="72"/>
        <v/>
      </c>
      <c r="BB854" s="75" t="str">
        <f t="shared" si="73"/>
        <v/>
      </c>
      <c r="BC854" s="75" t="str">
        <f t="shared" si="74"/>
        <v/>
      </c>
      <c r="DQ854" s="81"/>
    </row>
    <row r="855" spans="1:121" x14ac:dyDescent="0.2">
      <c r="A855" s="90">
        <v>846</v>
      </c>
      <c r="B855" s="87"/>
      <c r="C855" s="87"/>
      <c r="D855" s="87"/>
      <c r="E855" s="87"/>
      <c r="F855" s="87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130"/>
      <c r="S855" s="130"/>
      <c r="T855" s="129"/>
      <c r="U855" s="129"/>
      <c r="V855" s="129"/>
      <c r="W855" s="129"/>
      <c r="X855" s="129"/>
      <c r="Y855" s="129"/>
      <c r="AY855" s="75" t="str">
        <f t="shared" si="70"/>
        <v/>
      </c>
      <c r="AZ855" s="75" t="str">
        <f t="shared" si="71"/>
        <v/>
      </c>
      <c r="BA855" s="75" t="str">
        <f t="shared" si="72"/>
        <v/>
      </c>
      <c r="BB855" s="75" t="str">
        <f t="shared" si="73"/>
        <v/>
      </c>
      <c r="BC855" s="75" t="str">
        <f t="shared" si="74"/>
        <v/>
      </c>
      <c r="DQ855" s="81"/>
    </row>
    <row r="856" spans="1:121" x14ac:dyDescent="0.2">
      <c r="A856" s="90">
        <v>847</v>
      </c>
      <c r="B856" s="87"/>
      <c r="C856" s="87"/>
      <c r="D856" s="87"/>
      <c r="E856" s="87"/>
      <c r="F856" s="87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130"/>
      <c r="S856" s="130"/>
      <c r="T856" s="129"/>
      <c r="U856" s="129"/>
      <c r="V856" s="129"/>
      <c r="W856" s="129"/>
      <c r="X856" s="129"/>
      <c r="Y856" s="129"/>
      <c r="AY856" s="75" t="str">
        <f t="shared" si="70"/>
        <v/>
      </c>
      <c r="AZ856" s="75" t="str">
        <f t="shared" si="71"/>
        <v/>
      </c>
      <c r="BA856" s="75" t="str">
        <f t="shared" si="72"/>
        <v/>
      </c>
      <c r="BB856" s="75" t="str">
        <f t="shared" si="73"/>
        <v/>
      </c>
      <c r="BC856" s="75" t="str">
        <f t="shared" si="74"/>
        <v/>
      </c>
      <c r="DQ856" s="81"/>
    </row>
    <row r="857" spans="1:121" x14ac:dyDescent="0.2">
      <c r="A857" s="90">
        <v>848</v>
      </c>
      <c r="B857" s="87"/>
      <c r="C857" s="87"/>
      <c r="D857" s="87"/>
      <c r="E857" s="87"/>
      <c r="F857" s="87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130"/>
      <c r="S857" s="130"/>
      <c r="T857" s="129"/>
      <c r="U857" s="129"/>
      <c r="V857" s="129"/>
      <c r="W857" s="129"/>
      <c r="X857" s="129"/>
      <c r="Y857" s="129"/>
      <c r="AY857" s="75" t="str">
        <f t="shared" si="70"/>
        <v/>
      </c>
      <c r="AZ857" s="75" t="str">
        <f t="shared" si="71"/>
        <v/>
      </c>
      <c r="BA857" s="75" t="str">
        <f t="shared" si="72"/>
        <v/>
      </c>
      <c r="BB857" s="75" t="str">
        <f t="shared" si="73"/>
        <v/>
      </c>
      <c r="BC857" s="75" t="str">
        <f t="shared" si="74"/>
        <v/>
      </c>
      <c r="DQ857" s="81"/>
    </row>
    <row r="858" spans="1:121" x14ac:dyDescent="0.2">
      <c r="A858" s="90">
        <v>849</v>
      </c>
      <c r="B858" s="87"/>
      <c r="C858" s="87"/>
      <c r="D858" s="87"/>
      <c r="E858" s="87"/>
      <c r="F858" s="87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130"/>
      <c r="S858" s="130"/>
      <c r="T858" s="129"/>
      <c r="U858" s="129"/>
      <c r="V858" s="129"/>
      <c r="W858" s="129"/>
      <c r="X858" s="129"/>
      <c r="Y858" s="129"/>
      <c r="AY858" s="75" t="str">
        <f t="shared" si="70"/>
        <v/>
      </c>
      <c r="AZ858" s="75" t="str">
        <f t="shared" si="71"/>
        <v/>
      </c>
      <c r="BA858" s="75" t="str">
        <f t="shared" si="72"/>
        <v/>
      </c>
      <c r="BB858" s="75" t="str">
        <f t="shared" si="73"/>
        <v/>
      </c>
      <c r="BC858" s="75" t="str">
        <f t="shared" si="74"/>
        <v/>
      </c>
      <c r="DQ858" s="81"/>
    </row>
    <row r="859" spans="1:121" x14ac:dyDescent="0.2">
      <c r="A859" s="90">
        <v>850</v>
      </c>
      <c r="B859" s="87"/>
      <c r="C859" s="87"/>
      <c r="D859" s="87"/>
      <c r="E859" s="87"/>
      <c r="F859" s="87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130"/>
      <c r="S859" s="130"/>
      <c r="T859" s="129"/>
      <c r="U859" s="129"/>
      <c r="V859" s="129"/>
      <c r="W859" s="129"/>
      <c r="X859" s="129"/>
      <c r="Y859" s="129"/>
      <c r="AY859" s="75" t="str">
        <f t="shared" si="70"/>
        <v/>
      </c>
      <c r="AZ859" s="75" t="str">
        <f t="shared" si="71"/>
        <v/>
      </c>
      <c r="BA859" s="75" t="str">
        <f t="shared" si="72"/>
        <v/>
      </c>
      <c r="BB859" s="75" t="str">
        <f t="shared" si="73"/>
        <v/>
      </c>
      <c r="BC859" s="75" t="str">
        <f t="shared" si="74"/>
        <v/>
      </c>
      <c r="DQ859" s="81"/>
    </row>
    <row r="860" spans="1:121" x14ac:dyDescent="0.2">
      <c r="A860" s="90">
        <v>851</v>
      </c>
      <c r="B860" s="87"/>
      <c r="C860" s="87"/>
      <c r="D860" s="87"/>
      <c r="E860" s="87"/>
      <c r="F860" s="87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130"/>
      <c r="S860" s="130"/>
      <c r="T860" s="129"/>
      <c r="U860" s="129"/>
      <c r="V860" s="129"/>
      <c r="W860" s="129"/>
      <c r="X860" s="129"/>
      <c r="Y860" s="129"/>
      <c r="AY860" s="75" t="str">
        <f t="shared" si="70"/>
        <v/>
      </c>
      <c r="AZ860" s="75" t="str">
        <f t="shared" si="71"/>
        <v/>
      </c>
      <c r="BA860" s="75" t="str">
        <f t="shared" si="72"/>
        <v/>
      </c>
      <c r="BB860" s="75" t="str">
        <f t="shared" si="73"/>
        <v/>
      </c>
      <c r="BC860" s="75" t="str">
        <f t="shared" si="74"/>
        <v/>
      </c>
      <c r="DQ860" s="81"/>
    </row>
    <row r="861" spans="1:121" x14ac:dyDescent="0.2">
      <c r="A861" s="90">
        <v>852</v>
      </c>
      <c r="B861" s="87"/>
      <c r="C861" s="87"/>
      <c r="D861" s="87"/>
      <c r="E861" s="87"/>
      <c r="F861" s="87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130"/>
      <c r="S861" s="130"/>
      <c r="T861" s="129"/>
      <c r="U861" s="129"/>
      <c r="V861" s="129"/>
      <c r="W861" s="129"/>
      <c r="X861" s="129"/>
      <c r="Y861" s="129"/>
      <c r="AY861" s="75" t="str">
        <f t="shared" si="70"/>
        <v/>
      </c>
      <c r="AZ861" s="75" t="str">
        <f t="shared" si="71"/>
        <v/>
      </c>
      <c r="BA861" s="75" t="str">
        <f t="shared" si="72"/>
        <v/>
      </c>
      <c r="BB861" s="75" t="str">
        <f t="shared" si="73"/>
        <v/>
      </c>
      <c r="BC861" s="75" t="str">
        <f t="shared" si="74"/>
        <v/>
      </c>
      <c r="DQ861" s="81"/>
    </row>
    <row r="862" spans="1:121" x14ac:dyDescent="0.2">
      <c r="A862" s="90">
        <v>853</v>
      </c>
      <c r="B862" s="87"/>
      <c r="C862" s="87"/>
      <c r="D862" s="87"/>
      <c r="E862" s="87"/>
      <c r="F862" s="87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130"/>
      <c r="S862" s="130"/>
      <c r="T862" s="129"/>
      <c r="U862" s="129"/>
      <c r="V862" s="129"/>
      <c r="W862" s="129"/>
      <c r="X862" s="129"/>
      <c r="Y862" s="129"/>
      <c r="AY862" s="75" t="str">
        <f t="shared" si="70"/>
        <v/>
      </c>
      <c r="AZ862" s="75" t="str">
        <f t="shared" si="71"/>
        <v/>
      </c>
      <c r="BA862" s="75" t="str">
        <f t="shared" si="72"/>
        <v/>
      </c>
      <c r="BB862" s="75" t="str">
        <f t="shared" si="73"/>
        <v/>
      </c>
      <c r="BC862" s="75" t="str">
        <f t="shared" si="74"/>
        <v/>
      </c>
      <c r="DQ862" s="81"/>
    </row>
    <row r="863" spans="1:121" x14ac:dyDescent="0.2">
      <c r="A863" s="90">
        <v>854</v>
      </c>
      <c r="B863" s="87"/>
      <c r="C863" s="87"/>
      <c r="D863" s="87"/>
      <c r="E863" s="87"/>
      <c r="F863" s="87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130"/>
      <c r="S863" s="130"/>
      <c r="T863" s="129"/>
      <c r="U863" s="129"/>
      <c r="V863" s="129"/>
      <c r="W863" s="129"/>
      <c r="X863" s="129"/>
      <c r="Y863" s="129"/>
      <c r="AY863" s="75" t="str">
        <f t="shared" si="70"/>
        <v/>
      </c>
      <c r="AZ863" s="75" t="str">
        <f t="shared" si="71"/>
        <v/>
      </c>
      <c r="BA863" s="75" t="str">
        <f t="shared" si="72"/>
        <v/>
      </c>
      <c r="BB863" s="75" t="str">
        <f t="shared" si="73"/>
        <v/>
      </c>
      <c r="BC863" s="75" t="str">
        <f t="shared" si="74"/>
        <v/>
      </c>
      <c r="DQ863" s="81"/>
    </row>
    <row r="864" spans="1:121" x14ac:dyDescent="0.2">
      <c r="A864" s="90">
        <v>855</v>
      </c>
      <c r="B864" s="87"/>
      <c r="C864" s="87"/>
      <c r="D864" s="87"/>
      <c r="E864" s="87"/>
      <c r="F864" s="87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130"/>
      <c r="S864" s="130"/>
      <c r="T864" s="129"/>
      <c r="U864" s="129"/>
      <c r="V864" s="129"/>
      <c r="W864" s="129"/>
      <c r="X864" s="129"/>
      <c r="Y864" s="129"/>
      <c r="AY864" s="75" t="str">
        <f t="shared" si="70"/>
        <v/>
      </c>
      <c r="AZ864" s="75" t="str">
        <f t="shared" si="71"/>
        <v/>
      </c>
      <c r="BA864" s="75" t="str">
        <f t="shared" si="72"/>
        <v/>
      </c>
      <c r="BB864" s="75" t="str">
        <f t="shared" si="73"/>
        <v/>
      </c>
      <c r="BC864" s="75" t="str">
        <f t="shared" si="74"/>
        <v/>
      </c>
      <c r="DQ864" s="81"/>
    </row>
    <row r="865" spans="1:121" x14ac:dyDescent="0.2">
      <c r="A865" s="90">
        <v>856</v>
      </c>
      <c r="B865" s="87"/>
      <c r="C865" s="87"/>
      <c r="D865" s="87"/>
      <c r="E865" s="87"/>
      <c r="F865" s="87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130"/>
      <c r="S865" s="130"/>
      <c r="T865" s="129"/>
      <c r="U865" s="129"/>
      <c r="V865" s="129"/>
      <c r="W865" s="129"/>
      <c r="X865" s="129"/>
      <c r="Y865" s="129"/>
      <c r="AY865" s="75" t="str">
        <f t="shared" si="70"/>
        <v/>
      </c>
      <c r="AZ865" s="75" t="str">
        <f t="shared" si="71"/>
        <v/>
      </c>
      <c r="BA865" s="75" t="str">
        <f t="shared" si="72"/>
        <v/>
      </c>
      <c r="BB865" s="75" t="str">
        <f t="shared" si="73"/>
        <v/>
      </c>
      <c r="BC865" s="75" t="str">
        <f t="shared" si="74"/>
        <v/>
      </c>
      <c r="DQ865" s="81"/>
    </row>
    <row r="866" spans="1:121" x14ac:dyDescent="0.2">
      <c r="A866" s="90">
        <v>857</v>
      </c>
      <c r="B866" s="87"/>
      <c r="C866" s="87"/>
      <c r="D866" s="87"/>
      <c r="E866" s="87"/>
      <c r="F866" s="87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130"/>
      <c r="S866" s="130"/>
      <c r="T866" s="129"/>
      <c r="U866" s="129"/>
      <c r="V866" s="129"/>
      <c r="W866" s="129"/>
      <c r="X866" s="129"/>
      <c r="Y866" s="129"/>
      <c r="AY866" s="75" t="str">
        <f t="shared" si="70"/>
        <v/>
      </c>
      <c r="AZ866" s="75" t="str">
        <f t="shared" si="71"/>
        <v/>
      </c>
      <c r="BA866" s="75" t="str">
        <f t="shared" si="72"/>
        <v/>
      </c>
      <c r="BB866" s="75" t="str">
        <f t="shared" si="73"/>
        <v/>
      </c>
      <c r="BC866" s="75" t="str">
        <f t="shared" si="74"/>
        <v/>
      </c>
      <c r="DQ866" s="81"/>
    </row>
    <row r="867" spans="1:121" x14ac:dyDescent="0.2">
      <c r="A867" s="90">
        <v>858</v>
      </c>
      <c r="B867" s="87"/>
      <c r="C867" s="87"/>
      <c r="D867" s="87"/>
      <c r="E867" s="87"/>
      <c r="F867" s="87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130"/>
      <c r="S867" s="130"/>
      <c r="T867" s="129"/>
      <c r="U867" s="129"/>
      <c r="V867" s="129"/>
      <c r="W867" s="129"/>
      <c r="X867" s="129"/>
      <c r="Y867" s="129"/>
      <c r="AY867" s="75" t="str">
        <f t="shared" si="70"/>
        <v/>
      </c>
      <c r="AZ867" s="75" t="str">
        <f t="shared" si="71"/>
        <v/>
      </c>
      <c r="BA867" s="75" t="str">
        <f t="shared" si="72"/>
        <v/>
      </c>
      <c r="BB867" s="75" t="str">
        <f t="shared" si="73"/>
        <v/>
      </c>
      <c r="BC867" s="75" t="str">
        <f t="shared" si="74"/>
        <v/>
      </c>
      <c r="DQ867" s="81"/>
    </row>
    <row r="868" spans="1:121" x14ac:dyDescent="0.2">
      <c r="A868" s="90">
        <v>859</v>
      </c>
      <c r="B868" s="87"/>
      <c r="C868" s="87"/>
      <c r="D868" s="87"/>
      <c r="E868" s="87"/>
      <c r="F868" s="87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130"/>
      <c r="S868" s="130"/>
      <c r="T868" s="129"/>
      <c r="U868" s="129"/>
      <c r="V868" s="129"/>
      <c r="W868" s="129"/>
      <c r="X868" s="129"/>
      <c r="Y868" s="129"/>
      <c r="AY868" s="75" t="str">
        <f t="shared" si="70"/>
        <v/>
      </c>
      <c r="AZ868" s="75" t="str">
        <f t="shared" si="71"/>
        <v/>
      </c>
      <c r="BA868" s="75" t="str">
        <f t="shared" si="72"/>
        <v/>
      </c>
      <c r="BB868" s="75" t="str">
        <f t="shared" si="73"/>
        <v/>
      </c>
      <c r="BC868" s="75" t="str">
        <f t="shared" si="74"/>
        <v/>
      </c>
      <c r="DQ868" s="81"/>
    </row>
    <row r="869" spans="1:121" x14ac:dyDescent="0.2">
      <c r="A869" s="90">
        <v>860</v>
      </c>
      <c r="B869" s="87"/>
      <c r="C869" s="87"/>
      <c r="D869" s="87"/>
      <c r="E869" s="87"/>
      <c r="F869" s="87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130"/>
      <c r="S869" s="130"/>
      <c r="T869" s="129"/>
      <c r="U869" s="129"/>
      <c r="V869" s="129"/>
      <c r="W869" s="129"/>
      <c r="X869" s="129"/>
      <c r="Y869" s="129"/>
      <c r="AY869" s="75" t="str">
        <f t="shared" si="70"/>
        <v/>
      </c>
      <c r="AZ869" s="75" t="str">
        <f t="shared" si="71"/>
        <v/>
      </c>
      <c r="BA869" s="75" t="str">
        <f t="shared" si="72"/>
        <v/>
      </c>
      <c r="BB869" s="75" t="str">
        <f t="shared" si="73"/>
        <v/>
      </c>
      <c r="BC869" s="75" t="str">
        <f t="shared" si="74"/>
        <v/>
      </c>
      <c r="DQ869" s="81"/>
    </row>
    <row r="870" spans="1:121" x14ac:dyDescent="0.2">
      <c r="A870" s="90">
        <v>861</v>
      </c>
      <c r="B870" s="87"/>
      <c r="C870" s="87"/>
      <c r="D870" s="87"/>
      <c r="E870" s="87"/>
      <c r="F870" s="87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130"/>
      <c r="S870" s="130"/>
      <c r="T870" s="129"/>
      <c r="U870" s="129"/>
      <c r="V870" s="129"/>
      <c r="W870" s="129"/>
      <c r="X870" s="129"/>
      <c r="Y870" s="129"/>
      <c r="AY870" s="75" t="str">
        <f t="shared" si="70"/>
        <v/>
      </c>
      <c r="AZ870" s="75" t="str">
        <f t="shared" si="71"/>
        <v/>
      </c>
      <c r="BA870" s="75" t="str">
        <f t="shared" si="72"/>
        <v/>
      </c>
      <c r="BB870" s="75" t="str">
        <f t="shared" si="73"/>
        <v/>
      </c>
      <c r="BC870" s="75" t="str">
        <f t="shared" si="74"/>
        <v/>
      </c>
      <c r="DQ870" s="81"/>
    </row>
    <row r="871" spans="1:121" x14ac:dyDescent="0.2">
      <c r="A871" s="90">
        <v>862</v>
      </c>
      <c r="B871" s="87"/>
      <c r="C871" s="87"/>
      <c r="D871" s="87"/>
      <c r="E871" s="87"/>
      <c r="F871" s="87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130"/>
      <c r="S871" s="130"/>
      <c r="T871" s="129"/>
      <c r="U871" s="129"/>
      <c r="V871" s="129"/>
      <c r="W871" s="129"/>
      <c r="X871" s="129"/>
      <c r="Y871" s="129"/>
      <c r="AY871" s="75" t="str">
        <f t="shared" si="70"/>
        <v/>
      </c>
      <c r="AZ871" s="75" t="str">
        <f t="shared" si="71"/>
        <v/>
      </c>
      <c r="BA871" s="75" t="str">
        <f t="shared" si="72"/>
        <v/>
      </c>
      <c r="BB871" s="75" t="str">
        <f t="shared" si="73"/>
        <v/>
      </c>
      <c r="BC871" s="75" t="str">
        <f t="shared" si="74"/>
        <v/>
      </c>
      <c r="DQ871" s="81"/>
    </row>
    <row r="872" spans="1:121" x14ac:dyDescent="0.2">
      <c r="A872" s="90">
        <v>863</v>
      </c>
      <c r="B872" s="87"/>
      <c r="C872" s="87"/>
      <c r="D872" s="87"/>
      <c r="E872" s="87"/>
      <c r="F872" s="87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130"/>
      <c r="S872" s="130"/>
      <c r="T872" s="129"/>
      <c r="U872" s="129"/>
      <c r="V872" s="129"/>
      <c r="W872" s="129"/>
      <c r="X872" s="129"/>
      <c r="Y872" s="129"/>
      <c r="AY872" s="75" t="str">
        <f t="shared" si="70"/>
        <v/>
      </c>
      <c r="AZ872" s="75" t="str">
        <f t="shared" si="71"/>
        <v/>
      </c>
      <c r="BA872" s="75" t="str">
        <f t="shared" si="72"/>
        <v/>
      </c>
      <c r="BB872" s="75" t="str">
        <f t="shared" si="73"/>
        <v/>
      </c>
      <c r="BC872" s="75" t="str">
        <f t="shared" si="74"/>
        <v/>
      </c>
      <c r="DQ872" s="81"/>
    </row>
    <row r="873" spans="1:121" x14ac:dyDescent="0.2">
      <c r="A873" s="90">
        <v>864</v>
      </c>
      <c r="B873" s="87"/>
      <c r="C873" s="87"/>
      <c r="D873" s="87"/>
      <c r="E873" s="87"/>
      <c r="F873" s="87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130"/>
      <c r="S873" s="130"/>
      <c r="T873" s="129"/>
      <c r="U873" s="129"/>
      <c r="V873" s="129"/>
      <c r="W873" s="129"/>
      <c r="X873" s="129"/>
      <c r="Y873" s="129"/>
      <c r="AY873" s="75" t="str">
        <f t="shared" si="70"/>
        <v/>
      </c>
      <c r="AZ873" s="75" t="str">
        <f t="shared" si="71"/>
        <v/>
      </c>
      <c r="BA873" s="75" t="str">
        <f t="shared" si="72"/>
        <v/>
      </c>
      <c r="BB873" s="75" t="str">
        <f t="shared" si="73"/>
        <v/>
      </c>
      <c r="BC873" s="75" t="str">
        <f t="shared" si="74"/>
        <v/>
      </c>
      <c r="DQ873" s="81"/>
    </row>
    <row r="874" spans="1:121" x14ac:dyDescent="0.2">
      <c r="A874" s="90">
        <v>865</v>
      </c>
      <c r="B874" s="87"/>
      <c r="C874" s="87"/>
      <c r="D874" s="87"/>
      <c r="E874" s="87"/>
      <c r="F874" s="87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130"/>
      <c r="S874" s="130"/>
      <c r="T874" s="129"/>
      <c r="U874" s="129"/>
      <c r="V874" s="129"/>
      <c r="W874" s="129"/>
      <c r="X874" s="129"/>
      <c r="Y874" s="129"/>
      <c r="AY874" s="75" t="str">
        <f t="shared" si="70"/>
        <v/>
      </c>
      <c r="AZ874" s="75" t="str">
        <f t="shared" si="71"/>
        <v/>
      </c>
      <c r="BA874" s="75" t="str">
        <f t="shared" si="72"/>
        <v/>
      </c>
      <c r="BB874" s="75" t="str">
        <f t="shared" si="73"/>
        <v/>
      </c>
      <c r="BC874" s="75" t="str">
        <f t="shared" si="74"/>
        <v/>
      </c>
      <c r="DQ874" s="81"/>
    </row>
    <row r="875" spans="1:121" x14ac:dyDescent="0.2">
      <c r="A875" s="90">
        <v>866</v>
      </c>
      <c r="B875" s="87"/>
      <c r="C875" s="87"/>
      <c r="D875" s="87"/>
      <c r="E875" s="87"/>
      <c r="F875" s="87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130"/>
      <c r="S875" s="130"/>
      <c r="T875" s="129"/>
      <c r="U875" s="129"/>
      <c r="V875" s="129"/>
      <c r="W875" s="129"/>
      <c r="X875" s="129"/>
      <c r="Y875" s="129"/>
      <c r="AY875" s="75" t="str">
        <f t="shared" si="70"/>
        <v/>
      </c>
      <c r="AZ875" s="75" t="str">
        <f t="shared" si="71"/>
        <v/>
      </c>
      <c r="BA875" s="75" t="str">
        <f t="shared" si="72"/>
        <v/>
      </c>
      <c r="BB875" s="75" t="str">
        <f t="shared" si="73"/>
        <v/>
      </c>
      <c r="BC875" s="75" t="str">
        <f t="shared" si="74"/>
        <v/>
      </c>
      <c r="DQ875" s="81"/>
    </row>
    <row r="876" spans="1:121" x14ac:dyDescent="0.2">
      <c r="A876" s="90">
        <v>867</v>
      </c>
      <c r="B876" s="87"/>
      <c r="C876" s="87"/>
      <c r="D876" s="87"/>
      <c r="E876" s="87"/>
      <c r="F876" s="87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130"/>
      <c r="S876" s="130"/>
      <c r="T876" s="129"/>
      <c r="U876" s="129"/>
      <c r="V876" s="129"/>
      <c r="W876" s="129"/>
      <c r="X876" s="129"/>
      <c r="Y876" s="129"/>
      <c r="AY876" s="75" t="str">
        <f t="shared" si="70"/>
        <v/>
      </c>
      <c r="AZ876" s="75" t="str">
        <f t="shared" si="71"/>
        <v/>
      </c>
      <c r="BA876" s="75" t="str">
        <f t="shared" si="72"/>
        <v/>
      </c>
      <c r="BB876" s="75" t="str">
        <f t="shared" si="73"/>
        <v/>
      </c>
      <c r="BC876" s="75" t="str">
        <f t="shared" si="74"/>
        <v/>
      </c>
      <c r="DQ876" s="81"/>
    </row>
    <row r="877" spans="1:121" x14ac:dyDescent="0.2">
      <c r="A877" s="90">
        <v>868</v>
      </c>
      <c r="B877" s="87"/>
      <c r="C877" s="87"/>
      <c r="D877" s="87"/>
      <c r="E877" s="87"/>
      <c r="F877" s="87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130"/>
      <c r="S877" s="130"/>
      <c r="T877" s="129"/>
      <c r="U877" s="129"/>
      <c r="V877" s="129"/>
      <c r="W877" s="129"/>
      <c r="X877" s="129"/>
      <c r="Y877" s="129"/>
      <c r="AY877" s="75" t="str">
        <f t="shared" si="70"/>
        <v/>
      </c>
      <c r="AZ877" s="75" t="str">
        <f t="shared" si="71"/>
        <v/>
      </c>
      <c r="BA877" s="75" t="str">
        <f t="shared" si="72"/>
        <v/>
      </c>
      <c r="BB877" s="75" t="str">
        <f t="shared" si="73"/>
        <v/>
      </c>
      <c r="BC877" s="75" t="str">
        <f t="shared" si="74"/>
        <v/>
      </c>
      <c r="DQ877" s="81"/>
    </row>
    <row r="878" spans="1:121" x14ac:dyDescent="0.2">
      <c r="A878" s="90">
        <v>869</v>
      </c>
      <c r="B878" s="87"/>
      <c r="C878" s="87"/>
      <c r="D878" s="87"/>
      <c r="E878" s="87"/>
      <c r="F878" s="87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130"/>
      <c r="S878" s="130"/>
      <c r="T878" s="129"/>
      <c r="U878" s="129"/>
      <c r="V878" s="129"/>
      <c r="W878" s="129"/>
      <c r="X878" s="129"/>
      <c r="Y878" s="129"/>
      <c r="AY878" s="75" t="str">
        <f t="shared" si="70"/>
        <v/>
      </c>
      <c r="AZ878" s="75" t="str">
        <f t="shared" si="71"/>
        <v/>
      </c>
      <c r="BA878" s="75" t="str">
        <f t="shared" si="72"/>
        <v/>
      </c>
      <c r="BB878" s="75" t="str">
        <f t="shared" si="73"/>
        <v/>
      </c>
      <c r="BC878" s="75" t="str">
        <f t="shared" si="74"/>
        <v/>
      </c>
      <c r="DQ878" s="81"/>
    </row>
    <row r="879" spans="1:121" x14ac:dyDescent="0.2">
      <c r="A879" s="90">
        <v>870</v>
      </c>
      <c r="B879" s="87"/>
      <c r="C879" s="87"/>
      <c r="D879" s="87"/>
      <c r="E879" s="87"/>
      <c r="F879" s="87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130"/>
      <c r="S879" s="130"/>
      <c r="T879" s="129"/>
      <c r="U879" s="129"/>
      <c r="V879" s="129"/>
      <c r="W879" s="129"/>
      <c r="X879" s="129"/>
      <c r="Y879" s="129"/>
      <c r="AY879" s="75" t="str">
        <f t="shared" si="70"/>
        <v/>
      </c>
      <c r="AZ879" s="75" t="str">
        <f t="shared" si="71"/>
        <v/>
      </c>
      <c r="BA879" s="75" t="str">
        <f t="shared" si="72"/>
        <v/>
      </c>
      <c r="BB879" s="75" t="str">
        <f t="shared" si="73"/>
        <v/>
      </c>
      <c r="BC879" s="75" t="str">
        <f t="shared" si="74"/>
        <v/>
      </c>
      <c r="DQ879" s="81"/>
    </row>
    <row r="880" spans="1:121" x14ac:dyDescent="0.2">
      <c r="A880" s="90">
        <v>871</v>
      </c>
      <c r="B880" s="87"/>
      <c r="C880" s="87"/>
      <c r="D880" s="87"/>
      <c r="E880" s="87"/>
      <c r="F880" s="87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130"/>
      <c r="S880" s="130"/>
      <c r="T880" s="129"/>
      <c r="U880" s="129"/>
      <c r="V880" s="129"/>
      <c r="W880" s="129"/>
      <c r="X880" s="129"/>
      <c r="Y880" s="129"/>
      <c r="AY880" s="75" t="str">
        <f t="shared" si="70"/>
        <v/>
      </c>
      <c r="AZ880" s="75" t="str">
        <f t="shared" si="71"/>
        <v/>
      </c>
      <c r="BA880" s="75" t="str">
        <f t="shared" si="72"/>
        <v/>
      </c>
      <c r="BB880" s="75" t="str">
        <f t="shared" si="73"/>
        <v/>
      </c>
      <c r="BC880" s="75" t="str">
        <f t="shared" si="74"/>
        <v/>
      </c>
      <c r="DQ880" s="81"/>
    </row>
    <row r="881" spans="1:121" x14ac:dyDescent="0.2">
      <c r="A881" s="90">
        <v>872</v>
      </c>
      <c r="B881" s="87"/>
      <c r="C881" s="87"/>
      <c r="D881" s="87"/>
      <c r="E881" s="87"/>
      <c r="F881" s="87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130"/>
      <c r="S881" s="130"/>
      <c r="T881" s="129"/>
      <c r="U881" s="129"/>
      <c r="V881" s="129"/>
      <c r="W881" s="129"/>
      <c r="X881" s="129"/>
      <c r="Y881" s="129"/>
      <c r="AY881" s="75" t="str">
        <f t="shared" si="70"/>
        <v/>
      </c>
      <c r="AZ881" s="75" t="str">
        <f t="shared" si="71"/>
        <v/>
      </c>
      <c r="BA881" s="75" t="str">
        <f t="shared" si="72"/>
        <v/>
      </c>
      <c r="BB881" s="75" t="str">
        <f t="shared" si="73"/>
        <v/>
      </c>
      <c r="BC881" s="75" t="str">
        <f t="shared" si="74"/>
        <v/>
      </c>
      <c r="DQ881" s="81"/>
    </row>
    <row r="882" spans="1:121" x14ac:dyDescent="0.2">
      <c r="A882" s="90">
        <v>873</v>
      </c>
      <c r="B882" s="87"/>
      <c r="C882" s="87"/>
      <c r="D882" s="87"/>
      <c r="E882" s="87"/>
      <c r="F882" s="87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130"/>
      <c r="S882" s="130"/>
      <c r="T882" s="129"/>
      <c r="U882" s="129"/>
      <c r="V882" s="129"/>
      <c r="W882" s="129"/>
      <c r="X882" s="129"/>
      <c r="Y882" s="129"/>
      <c r="AY882" s="75" t="str">
        <f t="shared" si="70"/>
        <v/>
      </c>
      <c r="AZ882" s="75" t="str">
        <f t="shared" si="71"/>
        <v/>
      </c>
      <c r="BA882" s="75" t="str">
        <f t="shared" si="72"/>
        <v/>
      </c>
      <c r="BB882" s="75" t="str">
        <f t="shared" si="73"/>
        <v/>
      </c>
      <c r="BC882" s="75" t="str">
        <f t="shared" si="74"/>
        <v/>
      </c>
      <c r="DQ882" s="81"/>
    </row>
    <row r="883" spans="1:121" x14ac:dyDescent="0.2">
      <c r="A883" s="90">
        <v>874</v>
      </c>
      <c r="B883" s="87"/>
      <c r="C883" s="87"/>
      <c r="D883" s="87"/>
      <c r="E883" s="87"/>
      <c r="F883" s="87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130"/>
      <c r="S883" s="130"/>
      <c r="T883" s="129"/>
      <c r="U883" s="129"/>
      <c r="V883" s="129"/>
      <c r="W883" s="129"/>
      <c r="X883" s="129"/>
      <c r="Y883" s="129"/>
      <c r="AY883" s="75" t="str">
        <f t="shared" si="70"/>
        <v/>
      </c>
      <c r="AZ883" s="75" t="str">
        <f t="shared" si="71"/>
        <v/>
      </c>
      <c r="BA883" s="75" t="str">
        <f t="shared" si="72"/>
        <v/>
      </c>
      <c r="BB883" s="75" t="str">
        <f t="shared" si="73"/>
        <v/>
      </c>
      <c r="BC883" s="75" t="str">
        <f t="shared" si="74"/>
        <v/>
      </c>
      <c r="DQ883" s="81"/>
    </row>
    <row r="884" spans="1:121" x14ac:dyDescent="0.2">
      <c r="A884" s="90">
        <v>875</v>
      </c>
      <c r="B884" s="87"/>
      <c r="C884" s="87"/>
      <c r="D884" s="87"/>
      <c r="E884" s="87"/>
      <c r="F884" s="87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130"/>
      <c r="S884" s="130"/>
      <c r="T884" s="129"/>
      <c r="U884" s="129"/>
      <c r="V884" s="129"/>
      <c r="W884" s="129"/>
      <c r="X884" s="129"/>
      <c r="Y884" s="129"/>
      <c r="AY884" s="75" t="str">
        <f t="shared" si="70"/>
        <v/>
      </c>
      <c r="AZ884" s="75" t="str">
        <f t="shared" si="71"/>
        <v/>
      </c>
      <c r="BA884" s="75" t="str">
        <f t="shared" si="72"/>
        <v/>
      </c>
      <c r="BB884" s="75" t="str">
        <f t="shared" si="73"/>
        <v/>
      </c>
      <c r="BC884" s="75" t="str">
        <f t="shared" si="74"/>
        <v/>
      </c>
      <c r="DQ884" s="81"/>
    </row>
    <row r="885" spans="1:121" x14ac:dyDescent="0.2">
      <c r="A885" s="90">
        <v>876</v>
      </c>
      <c r="B885" s="87"/>
      <c r="C885" s="87"/>
      <c r="D885" s="87"/>
      <c r="E885" s="87"/>
      <c r="F885" s="87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130"/>
      <c r="S885" s="130"/>
      <c r="T885" s="129"/>
      <c r="U885" s="129"/>
      <c r="V885" s="129"/>
      <c r="W885" s="129"/>
      <c r="X885" s="129"/>
      <c r="Y885" s="129"/>
      <c r="AY885" s="75" t="str">
        <f t="shared" si="70"/>
        <v/>
      </c>
      <c r="AZ885" s="75" t="str">
        <f t="shared" si="71"/>
        <v/>
      </c>
      <c r="BA885" s="75" t="str">
        <f t="shared" si="72"/>
        <v/>
      </c>
      <c r="BB885" s="75" t="str">
        <f t="shared" si="73"/>
        <v/>
      </c>
      <c r="BC885" s="75" t="str">
        <f t="shared" si="74"/>
        <v/>
      </c>
      <c r="DQ885" s="81"/>
    </row>
    <row r="886" spans="1:121" x14ac:dyDescent="0.2">
      <c r="A886" s="90">
        <v>877</v>
      </c>
      <c r="B886" s="87"/>
      <c r="C886" s="87"/>
      <c r="D886" s="87"/>
      <c r="E886" s="87"/>
      <c r="F886" s="87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130"/>
      <c r="S886" s="130"/>
      <c r="T886" s="129"/>
      <c r="U886" s="129"/>
      <c r="V886" s="129"/>
      <c r="W886" s="129"/>
      <c r="X886" s="129"/>
      <c r="Y886" s="129"/>
      <c r="AY886" s="75" t="str">
        <f t="shared" si="70"/>
        <v/>
      </c>
      <c r="AZ886" s="75" t="str">
        <f t="shared" si="71"/>
        <v/>
      </c>
      <c r="BA886" s="75" t="str">
        <f t="shared" si="72"/>
        <v/>
      </c>
      <c r="BB886" s="75" t="str">
        <f t="shared" si="73"/>
        <v/>
      </c>
      <c r="BC886" s="75" t="str">
        <f t="shared" si="74"/>
        <v/>
      </c>
      <c r="DQ886" s="81"/>
    </row>
    <row r="887" spans="1:121" x14ac:dyDescent="0.2">
      <c r="A887" s="90">
        <v>878</v>
      </c>
      <c r="B887" s="87"/>
      <c r="C887" s="87"/>
      <c r="D887" s="87"/>
      <c r="E887" s="87"/>
      <c r="F887" s="87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130"/>
      <c r="S887" s="130"/>
      <c r="T887" s="129"/>
      <c r="U887" s="129"/>
      <c r="V887" s="129"/>
      <c r="W887" s="129"/>
      <c r="X887" s="129"/>
      <c r="Y887" s="129"/>
      <c r="AY887" s="75" t="str">
        <f t="shared" si="70"/>
        <v/>
      </c>
      <c r="AZ887" s="75" t="str">
        <f t="shared" si="71"/>
        <v/>
      </c>
      <c r="BA887" s="75" t="str">
        <f t="shared" si="72"/>
        <v/>
      </c>
      <c r="BB887" s="75" t="str">
        <f t="shared" si="73"/>
        <v/>
      </c>
      <c r="BC887" s="75" t="str">
        <f t="shared" si="74"/>
        <v/>
      </c>
      <c r="DQ887" s="81"/>
    </row>
    <row r="888" spans="1:121" x14ac:dyDescent="0.2">
      <c r="A888" s="90">
        <v>879</v>
      </c>
      <c r="B888" s="87"/>
      <c r="C888" s="87"/>
      <c r="D888" s="87"/>
      <c r="E888" s="87"/>
      <c r="F888" s="87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130"/>
      <c r="S888" s="130"/>
      <c r="T888" s="129"/>
      <c r="U888" s="129"/>
      <c r="V888" s="129"/>
      <c r="W888" s="129"/>
      <c r="X888" s="129"/>
      <c r="Y888" s="129"/>
      <c r="AY888" s="75" t="str">
        <f t="shared" si="70"/>
        <v/>
      </c>
      <c r="AZ888" s="75" t="str">
        <f t="shared" si="71"/>
        <v/>
      </c>
      <c r="BA888" s="75" t="str">
        <f t="shared" si="72"/>
        <v/>
      </c>
      <c r="BB888" s="75" t="str">
        <f t="shared" si="73"/>
        <v/>
      </c>
      <c r="BC888" s="75" t="str">
        <f t="shared" si="74"/>
        <v/>
      </c>
      <c r="DQ888" s="81"/>
    </row>
    <row r="889" spans="1:121" x14ac:dyDescent="0.2">
      <c r="A889" s="90">
        <v>880</v>
      </c>
      <c r="B889" s="87"/>
      <c r="C889" s="87"/>
      <c r="D889" s="87"/>
      <c r="E889" s="87"/>
      <c r="F889" s="87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130"/>
      <c r="S889" s="130"/>
      <c r="T889" s="129"/>
      <c r="U889" s="129"/>
      <c r="V889" s="129"/>
      <c r="W889" s="129"/>
      <c r="X889" s="129"/>
      <c r="Y889" s="129"/>
      <c r="AY889" s="75" t="str">
        <f t="shared" si="70"/>
        <v/>
      </c>
      <c r="AZ889" s="75" t="str">
        <f t="shared" si="71"/>
        <v/>
      </c>
      <c r="BA889" s="75" t="str">
        <f t="shared" si="72"/>
        <v/>
      </c>
      <c r="BB889" s="75" t="str">
        <f t="shared" si="73"/>
        <v/>
      </c>
      <c r="BC889" s="75" t="str">
        <f t="shared" si="74"/>
        <v/>
      </c>
      <c r="DQ889" s="81"/>
    </row>
    <row r="890" spans="1:121" x14ac:dyDescent="0.2">
      <c r="A890" s="90">
        <v>881</v>
      </c>
      <c r="B890" s="87"/>
      <c r="C890" s="87"/>
      <c r="D890" s="87"/>
      <c r="E890" s="87"/>
      <c r="F890" s="87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130"/>
      <c r="S890" s="130"/>
      <c r="T890" s="129"/>
      <c r="U890" s="129"/>
      <c r="V890" s="129"/>
      <c r="W890" s="129"/>
      <c r="X890" s="129"/>
      <c r="Y890" s="129"/>
      <c r="AY890" s="75" t="str">
        <f t="shared" si="70"/>
        <v/>
      </c>
      <c r="AZ890" s="75" t="str">
        <f t="shared" si="71"/>
        <v/>
      </c>
      <c r="BA890" s="75" t="str">
        <f t="shared" si="72"/>
        <v/>
      </c>
      <c r="BB890" s="75" t="str">
        <f t="shared" si="73"/>
        <v/>
      </c>
      <c r="BC890" s="75" t="str">
        <f t="shared" si="74"/>
        <v/>
      </c>
      <c r="DQ890" s="81"/>
    </row>
    <row r="891" spans="1:121" x14ac:dyDescent="0.2">
      <c r="A891" s="90">
        <v>882</v>
      </c>
      <c r="B891" s="87"/>
      <c r="C891" s="87"/>
      <c r="D891" s="87"/>
      <c r="E891" s="87"/>
      <c r="F891" s="87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130"/>
      <c r="S891" s="130"/>
      <c r="T891" s="129"/>
      <c r="U891" s="129"/>
      <c r="V891" s="129"/>
      <c r="W891" s="129"/>
      <c r="X891" s="129"/>
      <c r="Y891" s="129"/>
      <c r="AY891" s="75" t="str">
        <f t="shared" si="70"/>
        <v/>
      </c>
      <c r="AZ891" s="75" t="str">
        <f t="shared" si="71"/>
        <v/>
      </c>
      <c r="BA891" s="75" t="str">
        <f t="shared" si="72"/>
        <v/>
      </c>
      <c r="BB891" s="75" t="str">
        <f t="shared" si="73"/>
        <v/>
      </c>
      <c r="BC891" s="75" t="str">
        <f t="shared" si="74"/>
        <v/>
      </c>
      <c r="DQ891" s="81"/>
    </row>
    <row r="892" spans="1:121" x14ac:dyDescent="0.2">
      <c r="A892" s="90">
        <v>883</v>
      </c>
      <c r="B892" s="87"/>
      <c r="C892" s="87"/>
      <c r="D892" s="87"/>
      <c r="E892" s="87"/>
      <c r="F892" s="87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130"/>
      <c r="S892" s="130"/>
      <c r="T892" s="129"/>
      <c r="U892" s="129"/>
      <c r="V892" s="129"/>
      <c r="W892" s="129"/>
      <c r="X892" s="129"/>
      <c r="Y892" s="129"/>
      <c r="AY892" s="75" t="str">
        <f t="shared" si="70"/>
        <v/>
      </c>
      <c r="AZ892" s="75" t="str">
        <f t="shared" si="71"/>
        <v/>
      </c>
      <c r="BA892" s="75" t="str">
        <f t="shared" si="72"/>
        <v/>
      </c>
      <c r="BB892" s="75" t="str">
        <f t="shared" si="73"/>
        <v/>
      </c>
      <c r="BC892" s="75" t="str">
        <f t="shared" si="74"/>
        <v/>
      </c>
      <c r="DQ892" s="81"/>
    </row>
    <row r="893" spans="1:121" x14ac:dyDescent="0.2">
      <c r="A893" s="90">
        <v>884</v>
      </c>
      <c r="B893" s="87"/>
      <c r="C893" s="87"/>
      <c r="D893" s="87"/>
      <c r="E893" s="87"/>
      <c r="F893" s="87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130"/>
      <c r="S893" s="130"/>
      <c r="T893" s="129"/>
      <c r="U893" s="129"/>
      <c r="V893" s="129"/>
      <c r="W893" s="129"/>
      <c r="X893" s="129"/>
      <c r="Y893" s="129"/>
      <c r="AY893" s="75" t="str">
        <f t="shared" si="70"/>
        <v/>
      </c>
      <c r="AZ893" s="75" t="str">
        <f t="shared" si="71"/>
        <v/>
      </c>
      <c r="BA893" s="75" t="str">
        <f t="shared" si="72"/>
        <v/>
      </c>
      <c r="BB893" s="75" t="str">
        <f t="shared" si="73"/>
        <v/>
      </c>
      <c r="BC893" s="75" t="str">
        <f t="shared" si="74"/>
        <v/>
      </c>
      <c r="DQ893" s="81"/>
    </row>
    <row r="894" spans="1:121" x14ac:dyDescent="0.2">
      <c r="A894" s="90">
        <v>885</v>
      </c>
      <c r="B894" s="87"/>
      <c r="C894" s="87"/>
      <c r="D894" s="87"/>
      <c r="E894" s="87"/>
      <c r="F894" s="87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130"/>
      <c r="S894" s="130"/>
      <c r="T894" s="129"/>
      <c r="U894" s="129"/>
      <c r="V894" s="129"/>
      <c r="W894" s="129"/>
      <c r="X894" s="129"/>
      <c r="Y894" s="129"/>
      <c r="AY894" s="75" t="str">
        <f t="shared" si="70"/>
        <v/>
      </c>
      <c r="AZ894" s="75" t="str">
        <f t="shared" si="71"/>
        <v/>
      </c>
      <c r="BA894" s="75" t="str">
        <f t="shared" si="72"/>
        <v/>
      </c>
      <c r="BB894" s="75" t="str">
        <f t="shared" si="73"/>
        <v/>
      </c>
      <c r="BC894" s="75" t="str">
        <f t="shared" si="74"/>
        <v/>
      </c>
      <c r="DQ894" s="81"/>
    </row>
    <row r="895" spans="1:121" x14ac:dyDescent="0.2">
      <c r="A895" s="90">
        <v>886</v>
      </c>
      <c r="B895" s="87"/>
      <c r="C895" s="87"/>
      <c r="D895" s="87"/>
      <c r="E895" s="87"/>
      <c r="F895" s="87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130"/>
      <c r="S895" s="130"/>
      <c r="T895" s="129"/>
      <c r="U895" s="129"/>
      <c r="V895" s="129"/>
      <c r="W895" s="129"/>
      <c r="X895" s="129"/>
      <c r="Y895" s="129"/>
      <c r="AY895" s="75" t="str">
        <f t="shared" si="70"/>
        <v/>
      </c>
      <c r="AZ895" s="75" t="str">
        <f t="shared" si="71"/>
        <v/>
      </c>
      <c r="BA895" s="75" t="str">
        <f t="shared" si="72"/>
        <v/>
      </c>
      <c r="BB895" s="75" t="str">
        <f t="shared" si="73"/>
        <v/>
      </c>
      <c r="BC895" s="75" t="str">
        <f t="shared" si="74"/>
        <v/>
      </c>
      <c r="DQ895" s="81"/>
    </row>
    <row r="896" spans="1:121" x14ac:dyDescent="0.2">
      <c r="A896" s="90">
        <v>887</v>
      </c>
      <c r="B896" s="87"/>
      <c r="C896" s="87"/>
      <c r="D896" s="87"/>
      <c r="E896" s="87"/>
      <c r="F896" s="87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130"/>
      <c r="S896" s="130"/>
      <c r="T896" s="129"/>
      <c r="U896" s="129"/>
      <c r="V896" s="129"/>
      <c r="W896" s="129"/>
      <c r="X896" s="129"/>
      <c r="Y896" s="129"/>
      <c r="AY896" s="75" t="str">
        <f t="shared" si="70"/>
        <v/>
      </c>
      <c r="AZ896" s="75" t="str">
        <f t="shared" si="71"/>
        <v/>
      </c>
      <c r="BA896" s="75" t="str">
        <f t="shared" si="72"/>
        <v/>
      </c>
      <c r="BB896" s="75" t="str">
        <f t="shared" si="73"/>
        <v/>
      </c>
      <c r="BC896" s="75" t="str">
        <f t="shared" si="74"/>
        <v/>
      </c>
      <c r="DQ896" s="81"/>
    </row>
    <row r="897" spans="1:121" x14ac:dyDescent="0.2">
      <c r="A897" s="90">
        <v>888</v>
      </c>
      <c r="B897" s="87"/>
      <c r="C897" s="87"/>
      <c r="D897" s="87"/>
      <c r="E897" s="87"/>
      <c r="F897" s="87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130"/>
      <c r="S897" s="130"/>
      <c r="T897" s="129"/>
      <c r="U897" s="129"/>
      <c r="V897" s="129"/>
      <c r="W897" s="129"/>
      <c r="X897" s="129"/>
      <c r="Y897" s="129"/>
      <c r="AY897" s="75" t="str">
        <f t="shared" si="70"/>
        <v/>
      </c>
      <c r="AZ897" s="75" t="str">
        <f t="shared" si="71"/>
        <v/>
      </c>
      <c r="BA897" s="75" t="str">
        <f t="shared" si="72"/>
        <v/>
      </c>
      <c r="BB897" s="75" t="str">
        <f t="shared" si="73"/>
        <v/>
      </c>
      <c r="BC897" s="75" t="str">
        <f t="shared" si="74"/>
        <v/>
      </c>
      <c r="DQ897" s="81"/>
    </row>
    <row r="898" spans="1:121" x14ac:dyDescent="0.2">
      <c r="A898" s="90">
        <v>889</v>
      </c>
      <c r="B898" s="87"/>
      <c r="C898" s="87"/>
      <c r="D898" s="87"/>
      <c r="E898" s="87"/>
      <c r="F898" s="87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130"/>
      <c r="S898" s="130"/>
      <c r="T898" s="129"/>
      <c r="U898" s="129"/>
      <c r="V898" s="129"/>
      <c r="W898" s="129"/>
      <c r="X898" s="129"/>
      <c r="Y898" s="129"/>
      <c r="AY898" s="75" t="str">
        <f t="shared" si="70"/>
        <v/>
      </c>
      <c r="AZ898" s="75" t="str">
        <f t="shared" si="71"/>
        <v/>
      </c>
      <c r="BA898" s="75" t="str">
        <f t="shared" si="72"/>
        <v/>
      </c>
      <c r="BB898" s="75" t="str">
        <f t="shared" si="73"/>
        <v/>
      </c>
      <c r="BC898" s="75" t="str">
        <f t="shared" si="74"/>
        <v/>
      </c>
      <c r="DQ898" s="81"/>
    </row>
    <row r="899" spans="1:121" x14ac:dyDescent="0.2">
      <c r="A899" s="90">
        <v>890</v>
      </c>
      <c r="B899" s="87"/>
      <c r="C899" s="87"/>
      <c r="D899" s="87"/>
      <c r="E899" s="87"/>
      <c r="F899" s="87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130"/>
      <c r="S899" s="130"/>
      <c r="T899" s="129"/>
      <c r="U899" s="129"/>
      <c r="V899" s="129"/>
      <c r="W899" s="129"/>
      <c r="X899" s="129"/>
      <c r="Y899" s="129"/>
      <c r="AY899" s="75" t="str">
        <f t="shared" si="70"/>
        <v/>
      </c>
      <c r="AZ899" s="75" t="str">
        <f t="shared" si="71"/>
        <v/>
      </c>
      <c r="BA899" s="75" t="str">
        <f t="shared" si="72"/>
        <v/>
      </c>
      <c r="BB899" s="75" t="str">
        <f t="shared" si="73"/>
        <v/>
      </c>
      <c r="BC899" s="75" t="str">
        <f t="shared" si="74"/>
        <v/>
      </c>
      <c r="DQ899" s="81"/>
    </row>
    <row r="900" spans="1:121" x14ac:dyDescent="0.2">
      <c r="A900" s="90">
        <v>891</v>
      </c>
      <c r="B900" s="87"/>
      <c r="C900" s="87"/>
      <c r="D900" s="87"/>
      <c r="E900" s="87"/>
      <c r="F900" s="87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130"/>
      <c r="S900" s="130"/>
      <c r="T900" s="129"/>
      <c r="U900" s="129"/>
      <c r="V900" s="129"/>
      <c r="W900" s="129"/>
      <c r="X900" s="129"/>
      <c r="Y900" s="129"/>
      <c r="AY900" s="75" t="str">
        <f t="shared" si="70"/>
        <v/>
      </c>
      <c r="AZ900" s="75" t="str">
        <f t="shared" si="71"/>
        <v/>
      </c>
      <c r="BA900" s="75" t="str">
        <f t="shared" si="72"/>
        <v/>
      </c>
      <c r="BB900" s="75" t="str">
        <f t="shared" si="73"/>
        <v/>
      </c>
      <c r="BC900" s="75" t="str">
        <f t="shared" si="74"/>
        <v/>
      </c>
      <c r="DQ900" s="81"/>
    </row>
    <row r="901" spans="1:121" x14ac:dyDescent="0.2">
      <c r="A901" s="90">
        <v>892</v>
      </c>
      <c r="B901" s="87"/>
      <c r="C901" s="87"/>
      <c r="D901" s="87"/>
      <c r="E901" s="87"/>
      <c r="F901" s="87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130"/>
      <c r="S901" s="130"/>
      <c r="T901" s="129"/>
      <c r="U901" s="129"/>
      <c r="V901" s="129"/>
      <c r="W901" s="129"/>
      <c r="X901" s="129"/>
      <c r="Y901" s="129"/>
      <c r="AY901" s="75" t="str">
        <f t="shared" si="70"/>
        <v/>
      </c>
      <c r="AZ901" s="75" t="str">
        <f t="shared" si="71"/>
        <v/>
      </c>
      <c r="BA901" s="75" t="str">
        <f t="shared" si="72"/>
        <v/>
      </c>
      <c r="BB901" s="75" t="str">
        <f t="shared" si="73"/>
        <v/>
      </c>
      <c r="BC901" s="75" t="str">
        <f t="shared" si="74"/>
        <v/>
      </c>
      <c r="DQ901" s="81"/>
    </row>
    <row r="902" spans="1:121" x14ac:dyDescent="0.2">
      <c r="A902" s="90">
        <v>893</v>
      </c>
      <c r="B902" s="87"/>
      <c r="C902" s="87"/>
      <c r="D902" s="87"/>
      <c r="E902" s="87"/>
      <c r="F902" s="87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130"/>
      <c r="S902" s="130"/>
      <c r="T902" s="129"/>
      <c r="U902" s="129"/>
      <c r="V902" s="129"/>
      <c r="W902" s="129"/>
      <c r="X902" s="129"/>
      <c r="Y902" s="129"/>
      <c r="AY902" s="75" t="str">
        <f t="shared" si="70"/>
        <v/>
      </c>
      <c r="AZ902" s="75" t="str">
        <f t="shared" si="71"/>
        <v/>
      </c>
      <c r="BA902" s="75" t="str">
        <f t="shared" si="72"/>
        <v/>
      </c>
      <c r="BB902" s="75" t="str">
        <f t="shared" si="73"/>
        <v/>
      </c>
      <c r="BC902" s="75" t="str">
        <f t="shared" si="74"/>
        <v/>
      </c>
      <c r="DQ902" s="81"/>
    </row>
    <row r="903" spans="1:121" x14ac:dyDescent="0.2">
      <c r="A903" s="90">
        <v>894</v>
      </c>
      <c r="B903" s="87"/>
      <c r="C903" s="87"/>
      <c r="D903" s="87"/>
      <c r="E903" s="87"/>
      <c r="F903" s="87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130"/>
      <c r="S903" s="130"/>
      <c r="T903" s="129"/>
      <c r="U903" s="129"/>
      <c r="V903" s="129"/>
      <c r="W903" s="129"/>
      <c r="X903" s="129"/>
      <c r="Y903" s="129"/>
      <c r="AY903" s="75" t="str">
        <f t="shared" si="70"/>
        <v/>
      </c>
      <c r="AZ903" s="75" t="str">
        <f t="shared" si="71"/>
        <v/>
      </c>
      <c r="BA903" s="75" t="str">
        <f t="shared" si="72"/>
        <v/>
      </c>
      <c r="BB903" s="75" t="str">
        <f t="shared" si="73"/>
        <v/>
      </c>
      <c r="BC903" s="75" t="str">
        <f t="shared" si="74"/>
        <v/>
      </c>
      <c r="DQ903" s="81"/>
    </row>
    <row r="904" spans="1:121" x14ac:dyDescent="0.2">
      <c r="A904" s="90">
        <v>895</v>
      </c>
      <c r="B904" s="87"/>
      <c r="C904" s="87"/>
      <c r="D904" s="87"/>
      <c r="E904" s="87"/>
      <c r="F904" s="87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130"/>
      <c r="S904" s="130"/>
      <c r="T904" s="129"/>
      <c r="U904" s="129"/>
      <c r="V904" s="129"/>
      <c r="W904" s="129"/>
      <c r="X904" s="129"/>
      <c r="Y904" s="129"/>
      <c r="AY904" s="75" t="str">
        <f t="shared" si="70"/>
        <v/>
      </c>
      <c r="AZ904" s="75" t="str">
        <f t="shared" si="71"/>
        <v/>
      </c>
      <c r="BA904" s="75" t="str">
        <f t="shared" si="72"/>
        <v/>
      </c>
      <c r="BB904" s="75" t="str">
        <f t="shared" si="73"/>
        <v/>
      </c>
      <c r="BC904" s="75" t="str">
        <f t="shared" si="74"/>
        <v/>
      </c>
      <c r="DQ904" s="81"/>
    </row>
    <row r="905" spans="1:121" x14ac:dyDescent="0.2">
      <c r="A905" s="90">
        <v>896</v>
      </c>
      <c r="B905" s="87"/>
      <c r="C905" s="87"/>
      <c r="D905" s="87"/>
      <c r="E905" s="87"/>
      <c r="F905" s="87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130"/>
      <c r="S905" s="130"/>
      <c r="T905" s="129"/>
      <c r="U905" s="129"/>
      <c r="V905" s="129"/>
      <c r="W905" s="129"/>
      <c r="X905" s="129"/>
      <c r="Y905" s="129"/>
      <c r="AY905" s="75" t="str">
        <f t="shared" si="70"/>
        <v/>
      </c>
      <c r="AZ905" s="75" t="str">
        <f t="shared" si="71"/>
        <v/>
      </c>
      <c r="BA905" s="75" t="str">
        <f t="shared" si="72"/>
        <v/>
      </c>
      <c r="BB905" s="75" t="str">
        <f t="shared" si="73"/>
        <v/>
      </c>
      <c r="BC905" s="75" t="str">
        <f t="shared" si="74"/>
        <v/>
      </c>
      <c r="DQ905" s="81"/>
    </row>
    <row r="906" spans="1:121" x14ac:dyDescent="0.2">
      <c r="A906" s="90">
        <v>897</v>
      </c>
      <c r="B906" s="87"/>
      <c r="C906" s="87"/>
      <c r="D906" s="87"/>
      <c r="E906" s="87"/>
      <c r="F906" s="87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130"/>
      <c r="S906" s="130"/>
      <c r="T906" s="129"/>
      <c r="U906" s="129"/>
      <c r="V906" s="129"/>
      <c r="W906" s="129"/>
      <c r="X906" s="129"/>
      <c r="Y906" s="129"/>
      <c r="AY906" s="75" t="str">
        <f t="shared" si="70"/>
        <v/>
      </c>
      <c r="AZ906" s="75" t="str">
        <f t="shared" si="71"/>
        <v/>
      </c>
      <c r="BA906" s="75" t="str">
        <f t="shared" si="72"/>
        <v/>
      </c>
      <c r="BB906" s="75" t="str">
        <f t="shared" si="73"/>
        <v/>
      </c>
      <c r="BC906" s="75" t="str">
        <f t="shared" si="74"/>
        <v/>
      </c>
      <c r="DQ906" s="81"/>
    </row>
    <row r="907" spans="1:121" x14ac:dyDescent="0.2">
      <c r="A907" s="90">
        <v>898</v>
      </c>
      <c r="B907" s="87"/>
      <c r="C907" s="87"/>
      <c r="D907" s="87"/>
      <c r="E907" s="87"/>
      <c r="F907" s="87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130"/>
      <c r="S907" s="130"/>
      <c r="T907" s="129"/>
      <c r="U907" s="129"/>
      <c r="V907" s="129"/>
      <c r="W907" s="129"/>
      <c r="X907" s="129"/>
      <c r="Y907" s="129"/>
      <c r="AY907" s="75" t="str">
        <f t="shared" ref="AY907:AY970" si="75">IF(B907="","",_xlfn.RANK.AVG(B907,$B$10:$B$1009,1))</f>
        <v/>
      </c>
      <c r="AZ907" s="75" t="str">
        <f t="shared" ref="AZ907:AZ970" si="76">IF(C907="","",_xlfn.RANK.AVG(C907,$C$10:$C$1009,1))</f>
        <v/>
      </c>
      <c r="BA907" s="75" t="str">
        <f t="shared" ref="BA907:BA970" si="77">IF(D907="","",_xlfn.RANK.AVG(D907,$D$10:$D$1009,1))</f>
        <v/>
      </c>
      <c r="BB907" s="75" t="str">
        <f t="shared" ref="BB907:BB970" si="78">IF(E907="","",_xlfn.RANK.AVG(E907,$E$10:$E$1009,1))</f>
        <v/>
      </c>
      <c r="BC907" s="75" t="str">
        <f t="shared" ref="BC907:BC970" si="79">IF(F907="","",_xlfn.RANK.AVG(F907,$F$10:$F$1009,1))</f>
        <v/>
      </c>
      <c r="DQ907" s="81"/>
    </row>
    <row r="908" spans="1:121" x14ac:dyDescent="0.2">
      <c r="A908" s="90">
        <v>899</v>
      </c>
      <c r="B908" s="87"/>
      <c r="C908" s="87"/>
      <c r="D908" s="87"/>
      <c r="E908" s="87"/>
      <c r="F908" s="87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130"/>
      <c r="S908" s="130"/>
      <c r="T908" s="129"/>
      <c r="U908" s="129"/>
      <c r="V908" s="129"/>
      <c r="W908" s="129"/>
      <c r="X908" s="129"/>
      <c r="Y908" s="129"/>
      <c r="AY908" s="75" t="str">
        <f t="shared" si="75"/>
        <v/>
      </c>
      <c r="AZ908" s="75" t="str">
        <f t="shared" si="76"/>
        <v/>
      </c>
      <c r="BA908" s="75" t="str">
        <f t="shared" si="77"/>
        <v/>
      </c>
      <c r="BB908" s="75" t="str">
        <f t="shared" si="78"/>
        <v/>
      </c>
      <c r="BC908" s="75" t="str">
        <f t="shared" si="79"/>
        <v/>
      </c>
      <c r="DQ908" s="81"/>
    </row>
    <row r="909" spans="1:121" x14ac:dyDescent="0.2">
      <c r="A909" s="90">
        <v>900</v>
      </c>
      <c r="B909" s="87"/>
      <c r="C909" s="87"/>
      <c r="D909" s="87"/>
      <c r="E909" s="87"/>
      <c r="F909" s="87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130"/>
      <c r="S909" s="130"/>
      <c r="T909" s="129"/>
      <c r="U909" s="129"/>
      <c r="V909" s="129"/>
      <c r="W909" s="129"/>
      <c r="X909" s="129"/>
      <c r="Y909" s="129"/>
      <c r="AY909" s="75" t="str">
        <f t="shared" si="75"/>
        <v/>
      </c>
      <c r="AZ909" s="75" t="str">
        <f t="shared" si="76"/>
        <v/>
      </c>
      <c r="BA909" s="75" t="str">
        <f t="shared" si="77"/>
        <v/>
      </c>
      <c r="BB909" s="75" t="str">
        <f t="shared" si="78"/>
        <v/>
      </c>
      <c r="BC909" s="75" t="str">
        <f t="shared" si="79"/>
        <v/>
      </c>
      <c r="DQ909" s="81"/>
    </row>
    <row r="910" spans="1:121" x14ac:dyDescent="0.2">
      <c r="A910" s="90">
        <v>901</v>
      </c>
      <c r="B910" s="87"/>
      <c r="C910" s="87"/>
      <c r="D910" s="87"/>
      <c r="E910" s="87"/>
      <c r="F910" s="87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130"/>
      <c r="S910" s="130"/>
      <c r="T910" s="129"/>
      <c r="U910" s="129"/>
      <c r="V910" s="129"/>
      <c r="W910" s="129"/>
      <c r="X910" s="129"/>
      <c r="Y910" s="129"/>
      <c r="AY910" s="75" t="str">
        <f t="shared" si="75"/>
        <v/>
      </c>
      <c r="AZ910" s="75" t="str">
        <f t="shared" si="76"/>
        <v/>
      </c>
      <c r="BA910" s="75" t="str">
        <f t="shared" si="77"/>
        <v/>
      </c>
      <c r="BB910" s="75" t="str">
        <f t="shared" si="78"/>
        <v/>
      </c>
      <c r="BC910" s="75" t="str">
        <f t="shared" si="79"/>
        <v/>
      </c>
      <c r="DQ910" s="81"/>
    </row>
    <row r="911" spans="1:121" x14ac:dyDescent="0.2">
      <c r="A911" s="90">
        <v>902</v>
      </c>
      <c r="B911" s="87"/>
      <c r="C911" s="87"/>
      <c r="D911" s="87"/>
      <c r="E911" s="87"/>
      <c r="F911" s="87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130"/>
      <c r="S911" s="130"/>
      <c r="T911" s="129"/>
      <c r="U911" s="129"/>
      <c r="V911" s="129"/>
      <c r="W911" s="129"/>
      <c r="X911" s="129"/>
      <c r="Y911" s="129"/>
      <c r="AY911" s="75" t="str">
        <f t="shared" si="75"/>
        <v/>
      </c>
      <c r="AZ911" s="75" t="str">
        <f t="shared" si="76"/>
        <v/>
      </c>
      <c r="BA911" s="75" t="str">
        <f t="shared" si="77"/>
        <v/>
      </c>
      <c r="BB911" s="75" t="str">
        <f t="shared" si="78"/>
        <v/>
      </c>
      <c r="BC911" s="75" t="str">
        <f t="shared" si="79"/>
        <v/>
      </c>
      <c r="DQ911" s="81"/>
    </row>
    <row r="912" spans="1:121" x14ac:dyDescent="0.2">
      <c r="A912" s="90">
        <v>903</v>
      </c>
      <c r="B912" s="87"/>
      <c r="C912" s="87"/>
      <c r="D912" s="87"/>
      <c r="E912" s="87"/>
      <c r="F912" s="87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130"/>
      <c r="S912" s="130"/>
      <c r="T912" s="129"/>
      <c r="U912" s="129"/>
      <c r="V912" s="129"/>
      <c r="W912" s="129"/>
      <c r="X912" s="129"/>
      <c r="Y912" s="129"/>
      <c r="AY912" s="75" t="str">
        <f t="shared" si="75"/>
        <v/>
      </c>
      <c r="AZ912" s="75" t="str">
        <f t="shared" si="76"/>
        <v/>
      </c>
      <c r="BA912" s="75" t="str">
        <f t="shared" si="77"/>
        <v/>
      </c>
      <c r="BB912" s="75" t="str">
        <f t="shared" si="78"/>
        <v/>
      </c>
      <c r="BC912" s="75" t="str">
        <f t="shared" si="79"/>
        <v/>
      </c>
      <c r="DQ912" s="81"/>
    </row>
    <row r="913" spans="1:121" x14ac:dyDescent="0.2">
      <c r="A913" s="90">
        <v>904</v>
      </c>
      <c r="B913" s="87"/>
      <c r="C913" s="87"/>
      <c r="D913" s="87"/>
      <c r="E913" s="87"/>
      <c r="F913" s="87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130"/>
      <c r="S913" s="130"/>
      <c r="T913" s="129"/>
      <c r="U913" s="129"/>
      <c r="V913" s="129"/>
      <c r="W913" s="129"/>
      <c r="X913" s="129"/>
      <c r="Y913" s="129"/>
      <c r="AY913" s="75" t="str">
        <f t="shared" si="75"/>
        <v/>
      </c>
      <c r="AZ913" s="75" t="str">
        <f t="shared" si="76"/>
        <v/>
      </c>
      <c r="BA913" s="75" t="str">
        <f t="shared" si="77"/>
        <v/>
      </c>
      <c r="BB913" s="75" t="str">
        <f t="shared" si="78"/>
        <v/>
      </c>
      <c r="BC913" s="75" t="str">
        <f t="shared" si="79"/>
        <v/>
      </c>
      <c r="DQ913" s="81"/>
    </row>
    <row r="914" spans="1:121" x14ac:dyDescent="0.2">
      <c r="A914" s="90">
        <v>905</v>
      </c>
      <c r="B914" s="87"/>
      <c r="C914" s="87"/>
      <c r="D914" s="87"/>
      <c r="E914" s="87"/>
      <c r="F914" s="87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130"/>
      <c r="S914" s="130"/>
      <c r="T914" s="129"/>
      <c r="U914" s="129"/>
      <c r="V914" s="129"/>
      <c r="W914" s="129"/>
      <c r="X914" s="129"/>
      <c r="Y914" s="129"/>
      <c r="AY914" s="75" t="str">
        <f t="shared" si="75"/>
        <v/>
      </c>
      <c r="AZ914" s="75" t="str">
        <f t="shared" si="76"/>
        <v/>
      </c>
      <c r="BA914" s="75" t="str">
        <f t="shared" si="77"/>
        <v/>
      </c>
      <c r="BB914" s="75" t="str">
        <f t="shared" si="78"/>
        <v/>
      </c>
      <c r="BC914" s="75" t="str">
        <f t="shared" si="79"/>
        <v/>
      </c>
      <c r="DQ914" s="81"/>
    </row>
    <row r="915" spans="1:121" x14ac:dyDescent="0.2">
      <c r="A915" s="90">
        <v>906</v>
      </c>
      <c r="B915" s="87"/>
      <c r="C915" s="87"/>
      <c r="D915" s="87"/>
      <c r="E915" s="87"/>
      <c r="F915" s="87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130"/>
      <c r="S915" s="130"/>
      <c r="T915" s="129"/>
      <c r="U915" s="129"/>
      <c r="V915" s="129"/>
      <c r="W915" s="129"/>
      <c r="X915" s="129"/>
      <c r="Y915" s="129"/>
      <c r="AY915" s="75" t="str">
        <f t="shared" si="75"/>
        <v/>
      </c>
      <c r="AZ915" s="75" t="str">
        <f t="shared" si="76"/>
        <v/>
      </c>
      <c r="BA915" s="75" t="str">
        <f t="shared" si="77"/>
        <v/>
      </c>
      <c r="BB915" s="75" t="str">
        <f t="shared" si="78"/>
        <v/>
      </c>
      <c r="BC915" s="75" t="str">
        <f t="shared" si="79"/>
        <v/>
      </c>
      <c r="DQ915" s="81"/>
    </row>
    <row r="916" spans="1:121" x14ac:dyDescent="0.2">
      <c r="A916" s="90">
        <v>907</v>
      </c>
      <c r="B916" s="87"/>
      <c r="C916" s="87"/>
      <c r="D916" s="87"/>
      <c r="E916" s="87"/>
      <c r="F916" s="87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130"/>
      <c r="S916" s="130"/>
      <c r="T916" s="129"/>
      <c r="U916" s="129"/>
      <c r="V916" s="129"/>
      <c r="W916" s="129"/>
      <c r="X916" s="129"/>
      <c r="Y916" s="129"/>
      <c r="AY916" s="75" t="str">
        <f t="shared" si="75"/>
        <v/>
      </c>
      <c r="AZ916" s="75" t="str">
        <f t="shared" si="76"/>
        <v/>
      </c>
      <c r="BA916" s="75" t="str">
        <f t="shared" si="77"/>
        <v/>
      </c>
      <c r="BB916" s="75" t="str">
        <f t="shared" si="78"/>
        <v/>
      </c>
      <c r="BC916" s="75" t="str">
        <f t="shared" si="79"/>
        <v/>
      </c>
      <c r="DQ916" s="81"/>
    </row>
    <row r="917" spans="1:121" x14ac:dyDescent="0.2">
      <c r="A917" s="90">
        <v>908</v>
      </c>
      <c r="B917" s="87"/>
      <c r="C917" s="87"/>
      <c r="D917" s="87"/>
      <c r="E917" s="87"/>
      <c r="F917" s="87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130"/>
      <c r="S917" s="130"/>
      <c r="T917" s="129"/>
      <c r="U917" s="129"/>
      <c r="V917" s="129"/>
      <c r="W917" s="129"/>
      <c r="X917" s="129"/>
      <c r="Y917" s="129"/>
      <c r="AY917" s="75" t="str">
        <f t="shared" si="75"/>
        <v/>
      </c>
      <c r="AZ917" s="75" t="str">
        <f t="shared" si="76"/>
        <v/>
      </c>
      <c r="BA917" s="75" t="str">
        <f t="shared" si="77"/>
        <v/>
      </c>
      <c r="BB917" s="75" t="str">
        <f t="shared" si="78"/>
        <v/>
      </c>
      <c r="BC917" s="75" t="str">
        <f t="shared" si="79"/>
        <v/>
      </c>
      <c r="DQ917" s="81"/>
    </row>
    <row r="918" spans="1:121" x14ac:dyDescent="0.2">
      <c r="A918" s="90">
        <v>909</v>
      </c>
      <c r="B918" s="87"/>
      <c r="C918" s="87"/>
      <c r="D918" s="87"/>
      <c r="E918" s="87"/>
      <c r="F918" s="87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130"/>
      <c r="S918" s="130"/>
      <c r="T918" s="129"/>
      <c r="U918" s="129"/>
      <c r="V918" s="129"/>
      <c r="W918" s="129"/>
      <c r="X918" s="129"/>
      <c r="Y918" s="129"/>
      <c r="AY918" s="75" t="str">
        <f t="shared" si="75"/>
        <v/>
      </c>
      <c r="AZ918" s="75" t="str">
        <f t="shared" si="76"/>
        <v/>
      </c>
      <c r="BA918" s="75" t="str">
        <f t="shared" si="77"/>
        <v/>
      </c>
      <c r="BB918" s="75" t="str">
        <f t="shared" si="78"/>
        <v/>
      </c>
      <c r="BC918" s="75" t="str">
        <f t="shared" si="79"/>
        <v/>
      </c>
      <c r="DQ918" s="81"/>
    </row>
    <row r="919" spans="1:121" x14ac:dyDescent="0.2">
      <c r="A919" s="90">
        <v>910</v>
      </c>
      <c r="B919" s="87"/>
      <c r="C919" s="87"/>
      <c r="D919" s="87"/>
      <c r="E919" s="87"/>
      <c r="F919" s="87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130"/>
      <c r="S919" s="130"/>
      <c r="T919" s="129"/>
      <c r="U919" s="129"/>
      <c r="V919" s="129"/>
      <c r="W919" s="129"/>
      <c r="X919" s="129"/>
      <c r="Y919" s="129"/>
      <c r="AY919" s="75" t="str">
        <f t="shared" si="75"/>
        <v/>
      </c>
      <c r="AZ919" s="75" t="str">
        <f t="shared" si="76"/>
        <v/>
      </c>
      <c r="BA919" s="75" t="str">
        <f t="shared" si="77"/>
        <v/>
      </c>
      <c r="BB919" s="75" t="str">
        <f t="shared" si="78"/>
        <v/>
      </c>
      <c r="BC919" s="75" t="str">
        <f t="shared" si="79"/>
        <v/>
      </c>
      <c r="DQ919" s="81"/>
    </row>
    <row r="920" spans="1:121" x14ac:dyDescent="0.2">
      <c r="A920" s="90">
        <v>911</v>
      </c>
      <c r="B920" s="87"/>
      <c r="C920" s="87"/>
      <c r="D920" s="87"/>
      <c r="E920" s="87"/>
      <c r="F920" s="87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130"/>
      <c r="S920" s="130"/>
      <c r="T920" s="129"/>
      <c r="U920" s="129"/>
      <c r="V920" s="129"/>
      <c r="W920" s="129"/>
      <c r="X920" s="129"/>
      <c r="Y920" s="129"/>
      <c r="AY920" s="75" t="str">
        <f t="shared" si="75"/>
        <v/>
      </c>
      <c r="AZ920" s="75" t="str">
        <f t="shared" si="76"/>
        <v/>
      </c>
      <c r="BA920" s="75" t="str">
        <f t="shared" si="77"/>
        <v/>
      </c>
      <c r="BB920" s="75" t="str">
        <f t="shared" si="78"/>
        <v/>
      </c>
      <c r="BC920" s="75" t="str">
        <f t="shared" si="79"/>
        <v/>
      </c>
      <c r="DQ920" s="81"/>
    </row>
    <row r="921" spans="1:121" x14ac:dyDescent="0.2">
      <c r="A921" s="90">
        <v>912</v>
      </c>
      <c r="B921" s="87"/>
      <c r="C921" s="87"/>
      <c r="D921" s="87"/>
      <c r="E921" s="87"/>
      <c r="F921" s="87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130"/>
      <c r="S921" s="130"/>
      <c r="T921" s="129"/>
      <c r="U921" s="129"/>
      <c r="V921" s="129"/>
      <c r="W921" s="129"/>
      <c r="X921" s="129"/>
      <c r="Y921" s="129"/>
      <c r="AY921" s="75" t="str">
        <f t="shared" si="75"/>
        <v/>
      </c>
      <c r="AZ921" s="75" t="str">
        <f t="shared" si="76"/>
        <v/>
      </c>
      <c r="BA921" s="75" t="str">
        <f t="shared" si="77"/>
        <v/>
      </c>
      <c r="BB921" s="75" t="str">
        <f t="shared" si="78"/>
        <v/>
      </c>
      <c r="BC921" s="75" t="str">
        <f t="shared" si="79"/>
        <v/>
      </c>
      <c r="DQ921" s="81"/>
    </row>
    <row r="922" spans="1:121" x14ac:dyDescent="0.2">
      <c r="A922" s="90">
        <v>913</v>
      </c>
      <c r="B922" s="87"/>
      <c r="C922" s="87"/>
      <c r="D922" s="87"/>
      <c r="E922" s="87"/>
      <c r="F922" s="87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130"/>
      <c r="S922" s="130"/>
      <c r="T922" s="129"/>
      <c r="U922" s="129"/>
      <c r="V922" s="129"/>
      <c r="W922" s="129"/>
      <c r="X922" s="129"/>
      <c r="Y922" s="129"/>
      <c r="AY922" s="75" t="str">
        <f t="shared" si="75"/>
        <v/>
      </c>
      <c r="AZ922" s="75" t="str">
        <f t="shared" si="76"/>
        <v/>
      </c>
      <c r="BA922" s="75" t="str">
        <f t="shared" si="77"/>
        <v/>
      </c>
      <c r="BB922" s="75" t="str">
        <f t="shared" si="78"/>
        <v/>
      </c>
      <c r="BC922" s="75" t="str">
        <f t="shared" si="79"/>
        <v/>
      </c>
      <c r="DQ922" s="81"/>
    </row>
    <row r="923" spans="1:121" x14ac:dyDescent="0.2">
      <c r="A923" s="90">
        <v>914</v>
      </c>
      <c r="B923" s="87"/>
      <c r="C923" s="87"/>
      <c r="D923" s="87"/>
      <c r="E923" s="87"/>
      <c r="F923" s="87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130"/>
      <c r="S923" s="130"/>
      <c r="T923" s="129"/>
      <c r="U923" s="129"/>
      <c r="V923" s="129"/>
      <c r="W923" s="129"/>
      <c r="X923" s="129"/>
      <c r="Y923" s="129"/>
      <c r="AY923" s="75" t="str">
        <f t="shared" si="75"/>
        <v/>
      </c>
      <c r="AZ923" s="75" t="str">
        <f t="shared" si="76"/>
        <v/>
      </c>
      <c r="BA923" s="75" t="str">
        <f t="shared" si="77"/>
        <v/>
      </c>
      <c r="BB923" s="75" t="str">
        <f t="shared" si="78"/>
        <v/>
      </c>
      <c r="BC923" s="75" t="str">
        <f t="shared" si="79"/>
        <v/>
      </c>
      <c r="DQ923" s="81"/>
    </row>
    <row r="924" spans="1:121" x14ac:dyDescent="0.2">
      <c r="A924" s="90">
        <v>915</v>
      </c>
      <c r="B924" s="87"/>
      <c r="C924" s="87"/>
      <c r="D924" s="87"/>
      <c r="E924" s="87"/>
      <c r="F924" s="87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130"/>
      <c r="S924" s="130"/>
      <c r="T924" s="129"/>
      <c r="U924" s="129"/>
      <c r="V924" s="129"/>
      <c r="W924" s="129"/>
      <c r="X924" s="129"/>
      <c r="Y924" s="129"/>
      <c r="AY924" s="75" t="str">
        <f t="shared" si="75"/>
        <v/>
      </c>
      <c r="AZ924" s="75" t="str">
        <f t="shared" si="76"/>
        <v/>
      </c>
      <c r="BA924" s="75" t="str">
        <f t="shared" si="77"/>
        <v/>
      </c>
      <c r="BB924" s="75" t="str">
        <f t="shared" si="78"/>
        <v/>
      </c>
      <c r="BC924" s="75" t="str">
        <f t="shared" si="79"/>
        <v/>
      </c>
      <c r="DQ924" s="81"/>
    </row>
    <row r="925" spans="1:121" x14ac:dyDescent="0.2">
      <c r="A925" s="90">
        <v>916</v>
      </c>
      <c r="B925" s="87"/>
      <c r="C925" s="87"/>
      <c r="D925" s="87"/>
      <c r="E925" s="87"/>
      <c r="F925" s="87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130"/>
      <c r="S925" s="130"/>
      <c r="T925" s="129"/>
      <c r="U925" s="129"/>
      <c r="V925" s="129"/>
      <c r="W925" s="129"/>
      <c r="X925" s="129"/>
      <c r="Y925" s="129"/>
      <c r="AY925" s="75" t="str">
        <f t="shared" si="75"/>
        <v/>
      </c>
      <c r="AZ925" s="75" t="str">
        <f t="shared" si="76"/>
        <v/>
      </c>
      <c r="BA925" s="75" t="str">
        <f t="shared" si="77"/>
        <v/>
      </c>
      <c r="BB925" s="75" t="str">
        <f t="shared" si="78"/>
        <v/>
      </c>
      <c r="BC925" s="75" t="str">
        <f t="shared" si="79"/>
        <v/>
      </c>
      <c r="DQ925" s="81"/>
    </row>
    <row r="926" spans="1:121" x14ac:dyDescent="0.2">
      <c r="A926" s="90">
        <v>917</v>
      </c>
      <c r="B926" s="87"/>
      <c r="C926" s="87"/>
      <c r="D926" s="87"/>
      <c r="E926" s="87"/>
      <c r="F926" s="87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130"/>
      <c r="S926" s="130"/>
      <c r="T926" s="129"/>
      <c r="U926" s="129"/>
      <c r="V926" s="129"/>
      <c r="W926" s="129"/>
      <c r="X926" s="129"/>
      <c r="Y926" s="129"/>
      <c r="AY926" s="75" t="str">
        <f t="shared" si="75"/>
        <v/>
      </c>
      <c r="AZ926" s="75" t="str">
        <f t="shared" si="76"/>
        <v/>
      </c>
      <c r="BA926" s="75" t="str">
        <f t="shared" si="77"/>
        <v/>
      </c>
      <c r="BB926" s="75" t="str">
        <f t="shared" si="78"/>
        <v/>
      </c>
      <c r="BC926" s="75" t="str">
        <f t="shared" si="79"/>
        <v/>
      </c>
      <c r="DQ926" s="81"/>
    </row>
    <row r="927" spans="1:121" x14ac:dyDescent="0.2">
      <c r="A927" s="90">
        <v>918</v>
      </c>
      <c r="B927" s="87"/>
      <c r="C927" s="87"/>
      <c r="D927" s="87"/>
      <c r="E927" s="87"/>
      <c r="F927" s="87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130"/>
      <c r="S927" s="130"/>
      <c r="T927" s="129"/>
      <c r="U927" s="129"/>
      <c r="V927" s="129"/>
      <c r="W927" s="129"/>
      <c r="X927" s="129"/>
      <c r="Y927" s="129"/>
      <c r="AY927" s="75" t="str">
        <f t="shared" si="75"/>
        <v/>
      </c>
      <c r="AZ927" s="75" t="str">
        <f t="shared" si="76"/>
        <v/>
      </c>
      <c r="BA927" s="75" t="str">
        <f t="shared" si="77"/>
        <v/>
      </c>
      <c r="BB927" s="75" t="str">
        <f t="shared" si="78"/>
        <v/>
      </c>
      <c r="BC927" s="75" t="str">
        <f t="shared" si="79"/>
        <v/>
      </c>
      <c r="DQ927" s="81"/>
    </row>
    <row r="928" spans="1:121" x14ac:dyDescent="0.2">
      <c r="A928" s="90">
        <v>919</v>
      </c>
      <c r="B928" s="87"/>
      <c r="C928" s="87"/>
      <c r="D928" s="87"/>
      <c r="E928" s="87"/>
      <c r="F928" s="87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130"/>
      <c r="S928" s="130"/>
      <c r="T928" s="129"/>
      <c r="U928" s="129"/>
      <c r="V928" s="129"/>
      <c r="W928" s="129"/>
      <c r="X928" s="129"/>
      <c r="Y928" s="129"/>
      <c r="AY928" s="75" t="str">
        <f t="shared" si="75"/>
        <v/>
      </c>
      <c r="AZ928" s="75" t="str">
        <f t="shared" si="76"/>
        <v/>
      </c>
      <c r="BA928" s="75" t="str">
        <f t="shared" si="77"/>
        <v/>
      </c>
      <c r="BB928" s="75" t="str">
        <f t="shared" si="78"/>
        <v/>
      </c>
      <c r="BC928" s="75" t="str">
        <f t="shared" si="79"/>
        <v/>
      </c>
      <c r="DQ928" s="81"/>
    </row>
    <row r="929" spans="1:121" x14ac:dyDescent="0.2">
      <c r="A929" s="90">
        <v>920</v>
      </c>
      <c r="B929" s="87"/>
      <c r="C929" s="87"/>
      <c r="D929" s="87"/>
      <c r="E929" s="87"/>
      <c r="F929" s="87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130"/>
      <c r="S929" s="130"/>
      <c r="T929" s="129"/>
      <c r="U929" s="129"/>
      <c r="V929" s="129"/>
      <c r="W929" s="129"/>
      <c r="X929" s="129"/>
      <c r="Y929" s="129"/>
      <c r="AY929" s="75" t="str">
        <f t="shared" si="75"/>
        <v/>
      </c>
      <c r="AZ929" s="75" t="str">
        <f t="shared" si="76"/>
        <v/>
      </c>
      <c r="BA929" s="75" t="str">
        <f t="shared" si="77"/>
        <v/>
      </c>
      <c r="BB929" s="75" t="str">
        <f t="shared" si="78"/>
        <v/>
      </c>
      <c r="BC929" s="75" t="str">
        <f t="shared" si="79"/>
        <v/>
      </c>
      <c r="DQ929" s="81"/>
    </row>
    <row r="930" spans="1:121" x14ac:dyDescent="0.2">
      <c r="A930" s="90">
        <v>921</v>
      </c>
      <c r="B930" s="87"/>
      <c r="C930" s="87"/>
      <c r="D930" s="87"/>
      <c r="E930" s="87"/>
      <c r="F930" s="87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130"/>
      <c r="S930" s="130"/>
      <c r="T930" s="129"/>
      <c r="U930" s="129"/>
      <c r="V930" s="129"/>
      <c r="W930" s="129"/>
      <c r="X930" s="129"/>
      <c r="Y930" s="129"/>
      <c r="AY930" s="75" t="str">
        <f t="shared" si="75"/>
        <v/>
      </c>
      <c r="AZ930" s="75" t="str">
        <f t="shared" si="76"/>
        <v/>
      </c>
      <c r="BA930" s="75" t="str">
        <f t="shared" si="77"/>
        <v/>
      </c>
      <c r="BB930" s="75" t="str">
        <f t="shared" si="78"/>
        <v/>
      </c>
      <c r="BC930" s="75" t="str">
        <f t="shared" si="79"/>
        <v/>
      </c>
      <c r="DQ930" s="81"/>
    </row>
    <row r="931" spans="1:121" x14ac:dyDescent="0.2">
      <c r="A931" s="90">
        <v>922</v>
      </c>
      <c r="B931" s="87"/>
      <c r="C931" s="87"/>
      <c r="D931" s="87"/>
      <c r="E931" s="87"/>
      <c r="F931" s="87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130"/>
      <c r="S931" s="130"/>
      <c r="T931" s="129"/>
      <c r="U931" s="129"/>
      <c r="V931" s="129"/>
      <c r="W931" s="129"/>
      <c r="X931" s="129"/>
      <c r="Y931" s="129"/>
      <c r="AY931" s="75" t="str">
        <f t="shared" si="75"/>
        <v/>
      </c>
      <c r="AZ931" s="75" t="str">
        <f t="shared" si="76"/>
        <v/>
      </c>
      <c r="BA931" s="75" t="str">
        <f t="shared" si="77"/>
        <v/>
      </c>
      <c r="BB931" s="75" t="str">
        <f t="shared" si="78"/>
        <v/>
      </c>
      <c r="BC931" s="75" t="str">
        <f t="shared" si="79"/>
        <v/>
      </c>
      <c r="DQ931" s="81"/>
    </row>
    <row r="932" spans="1:121" x14ac:dyDescent="0.2">
      <c r="A932" s="90">
        <v>923</v>
      </c>
      <c r="B932" s="87"/>
      <c r="C932" s="87"/>
      <c r="D932" s="87"/>
      <c r="E932" s="87"/>
      <c r="F932" s="87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130"/>
      <c r="S932" s="130"/>
      <c r="T932" s="129"/>
      <c r="U932" s="129"/>
      <c r="V932" s="129"/>
      <c r="W932" s="129"/>
      <c r="X932" s="129"/>
      <c r="Y932" s="129"/>
      <c r="AY932" s="75" t="str">
        <f t="shared" si="75"/>
        <v/>
      </c>
      <c r="AZ932" s="75" t="str">
        <f t="shared" si="76"/>
        <v/>
      </c>
      <c r="BA932" s="75" t="str">
        <f t="shared" si="77"/>
        <v/>
      </c>
      <c r="BB932" s="75" t="str">
        <f t="shared" si="78"/>
        <v/>
      </c>
      <c r="BC932" s="75" t="str">
        <f t="shared" si="79"/>
        <v/>
      </c>
      <c r="DQ932" s="81"/>
    </row>
    <row r="933" spans="1:121" x14ac:dyDescent="0.2">
      <c r="A933" s="90">
        <v>924</v>
      </c>
      <c r="B933" s="87"/>
      <c r="C933" s="87"/>
      <c r="D933" s="87"/>
      <c r="E933" s="87"/>
      <c r="F933" s="87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130"/>
      <c r="S933" s="130"/>
      <c r="T933" s="129"/>
      <c r="U933" s="129"/>
      <c r="V933" s="129"/>
      <c r="W933" s="129"/>
      <c r="X933" s="129"/>
      <c r="Y933" s="129"/>
      <c r="AY933" s="75" t="str">
        <f t="shared" si="75"/>
        <v/>
      </c>
      <c r="AZ933" s="75" t="str">
        <f t="shared" si="76"/>
        <v/>
      </c>
      <c r="BA933" s="75" t="str">
        <f t="shared" si="77"/>
        <v/>
      </c>
      <c r="BB933" s="75" t="str">
        <f t="shared" si="78"/>
        <v/>
      </c>
      <c r="BC933" s="75" t="str">
        <f t="shared" si="79"/>
        <v/>
      </c>
      <c r="DQ933" s="81"/>
    </row>
    <row r="934" spans="1:121" x14ac:dyDescent="0.2">
      <c r="A934" s="90">
        <v>925</v>
      </c>
      <c r="B934" s="87"/>
      <c r="C934" s="87"/>
      <c r="D934" s="87"/>
      <c r="E934" s="87"/>
      <c r="F934" s="87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130"/>
      <c r="S934" s="130"/>
      <c r="T934" s="129"/>
      <c r="U934" s="129"/>
      <c r="V934" s="129"/>
      <c r="W934" s="129"/>
      <c r="X934" s="129"/>
      <c r="Y934" s="129"/>
      <c r="AY934" s="75" t="str">
        <f t="shared" si="75"/>
        <v/>
      </c>
      <c r="AZ934" s="75" t="str">
        <f t="shared" si="76"/>
        <v/>
      </c>
      <c r="BA934" s="75" t="str">
        <f t="shared" si="77"/>
        <v/>
      </c>
      <c r="BB934" s="75" t="str">
        <f t="shared" si="78"/>
        <v/>
      </c>
      <c r="BC934" s="75" t="str">
        <f t="shared" si="79"/>
        <v/>
      </c>
      <c r="DQ934" s="81"/>
    </row>
    <row r="935" spans="1:121" x14ac:dyDescent="0.2">
      <c r="A935" s="90">
        <v>926</v>
      </c>
      <c r="B935" s="87"/>
      <c r="C935" s="87"/>
      <c r="D935" s="87"/>
      <c r="E935" s="87"/>
      <c r="F935" s="87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130"/>
      <c r="S935" s="130"/>
      <c r="T935" s="129"/>
      <c r="U935" s="129"/>
      <c r="V935" s="129"/>
      <c r="W935" s="129"/>
      <c r="X935" s="129"/>
      <c r="Y935" s="129"/>
      <c r="AY935" s="75" t="str">
        <f t="shared" si="75"/>
        <v/>
      </c>
      <c r="AZ935" s="75" t="str">
        <f t="shared" si="76"/>
        <v/>
      </c>
      <c r="BA935" s="75" t="str">
        <f t="shared" si="77"/>
        <v/>
      </c>
      <c r="BB935" s="75" t="str">
        <f t="shared" si="78"/>
        <v/>
      </c>
      <c r="BC935" s="75" t="str">
        <f t="shared" si="79"/>
        <v/>
      </c>
      <c r="DQ935" s="81"/>
    </row>
    <row r="936" spans="1:121" x14ac:dyDescent="0.2">
      <c r="A936" s="90">
        <v>927</v>
      </c>
      <c r="B936" s="87"/>
      <c r="C936" s="87"/>
      <c r="D936" s="87"/>
      <c r="E936" s="87"/>
      <c r="F936" s="87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130"/>
      <c r="S936" s="130"/>
      <c r="T936" s="129"/>
      <c r="U936" s="129"/>
      <c r="V936" s="129"/>
      <c r="W936" s="129"/>
      <c r="X936" s="129"/>
      <c r="Y936" s="129"/>
      <c r="AY936" s="75" t="str">
        <f t="shared" si="75"/>
        <v/>
      </c>
      <c r="AZ936" s="75" t="str">
        <f t="shared" si="76"/>
        <v/>
      </c>
      <c r="BA936" s="75" t="str">
        <f t="shared" si="77"/>
        <v/>
      </c>
      <c r="BB936" s="75" t="str">
        <f t="shared" si="78"/>
        <v/>
      </c>
      <c r="BC936" s="75" t="str">
        <f t="shared" si="79"/>
        <v/>
      </c>
      <c r="DQ936" s="81"/>
    </row>
    <row r="937" spans="1:121" x14ac:dyDescent="0.2">
      <c r="A937" s="90">
        <v>928</v>
      </c>
      <c r="B937" s="87"/>
      <c r="C937" s="87"/>
      <c r="D937" s="87"/>
      <c r="E937" s="87"/>
      <c r="F937" s="87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130"/>
      <c r="S937" s="130"/>
      <c r="T937" s="129"/>
      <c r="U937" s="129"/>
      <c r="V937" s="129"/>
      <c r="W937" s="129"/>
      <c r="X937" s="129"/>
      <c r="Y937" s="129"/>
      <c r="AY937" s="75" t="str">
        <f t="shared" si="75"/>
        <v/>
      </c>
      <c r="AZ937" s="75" t="str">
        <f t="shared" si="76"/>
        <v/>
      </c>
      <c r="BA937" s="75" t="str">
        <f t="shared" si="77"/>
        <v/>
      </c>
      <c r="BB937" s="75" t="str">
        <f t="shared" si="78"/>
        <v/>
      </c>
      <c r="BC937" s="75" t="str">
        <f t="shared" si="79"/>
        <v/>
      </c>
      <c r="DQ937" s="81"/>
    </row>
    <row r="938" spans="1:121" x14ac:dyDescent="0.2">
      <c r="A938" s="90">
        <v>929</v>
      </c>
      <c r="B938" s="87"/>
      <c r="C938" s="87"/>
      <c r="D938" s="87"/>
      <c r="E938" s="87"/>
      <c r="F938" s="87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130"/>
      <c r="S938" s="130"/>
      <c r="T938" s="129"/>
      <c r="U938" s="129"/>
      <c r="V938" s="129"/>
      <c r="W938" s="129"/>
      <c r="X938" s="129"/>
      <c r="Y938" s="129"/>
      <c r="AY938" s="75" t="str">
        <f t="shared" si="75"/>
        <v/>
      </c>
      <c r="AZ938" s="75" t="str">
        <f t="shared" si="76"/>
        <v/>
      </c>
      <c r="BA938" s="75" t="str">
        <f t="shared" si="77"/>
        <v/>
      </c>
      <c r="BB938" s="75" t="str">
        <f t="shared" si="78"/>
        <v/>
      </c>
      <c r="BC938" s="75" t="str">
        <f t="shared" si="79"/>
        <v/>
      </c>
      <c r="DQ938" s="81"/>
    </row>
    <row r="939" spans="1:121" x14ac:dyDescent="0.2">
      <c r="A939" s="90">
        <v>930</v>
      </c>
      <c r="B939" s="87"/>
      <c r="C939" s="87"/>
      <c r="D939" s="87"/>
      <c r="E939" s="87"/>
      <c r="F939" s="87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130"/>
      <c r="S939" s="130"/>
      <c r="T939" s="129"/>
      <c r="U939" s="129"/>
      <c r="V939" s="129"/>
      <c r="W939" s="129"/>
      <c r="X939" s="129"/>
      <c r="Y939" s="129"/>
      <c r="AY939" s="75" t="str">
        <f t="shared" si="75"/>
        <v/>
      </c>
      <c r="AZ939" s="75" t="str">
        <f t="shared" si="76"/>
        <v/>
      </c>
      <c r="BA939" s="75" t="str">
        <f t="shared" si="77"/>
        <v/>
      </c>
      <c r="BB939" s="75" t="str">
        <f t="shared" si="78"/>
        <v/>
      </c>
      <c r="BC939" s="75" t="str">
        <f t="shared" si="79"/>
        <v/>
      </c>
      <c r="DQ939" s="81"/>
    </row>
    <row r="940" spans="1:121" x14ac:dyDescent="0.2">
      <c r="A940" s="90">
        <v>931</v>
      </c>
      <c r="B940" s="87"/>
      <c r="C940" s="87"/>
      <c r="D940" s="87"/>
      <c r="E940" s="87"/>
      <c r="F940" s="87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130"/>
      <c r="S940" s="130"/>
      <c r="T940" s="129"/>
      <c r="U940" s="129"/>
      <c r="V940" s="129"/>
      <c r="W940" s="129"/>
      <c r="X940" s="129"/>
      <c r="Y940" s="129"/>
      <c r="AY940" s="75" t="str">
        <f t="shared" si="75"/>
        <v/>
      </c>
      <c r="AZ940" s="75" t="str">
        <f t="shared" si="76"/>
        <v/>
      </c>
      <c r="BA940" s="75" t="str">
        <f t="shared" si="77"/>
        <v/>
      </c>
      <c r="BB940" s="75" t="str">
        <f t="shared" si="78"/>
        <v/>
      </c>
      <c r="BC940" s="75" t="str">
        <f t="shared" si="79"/>
        <v/>
      </c>
      <c r="DQ940" s="81"/>
    </row>
    <row r="941" spans="1:121" x14ac:dyDescent="0.2">
      <c r="A941" s="90">
        <v>932</v>
      </c>
      <c r="B941" s="87"/>
      <c r="C941" s="87"/>
      <c r="D941" s="87"/>
      <c r="E941" s="87"/>
      <c r="F941" s="87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130"/>
      <c r="S941" s="130"/>
      <c r="T941" s="129"/>
      <c r="U941" s="129"/>
      <c r="V941" s="129"/>
      <c r="W941" s="129"/>
      <c r="X941" s="129"/>
      <c r="Y941" s="129"/>
      <c r="AY941" s="75" t="str">
        <f t="shared" si="75"/>
        <v/>
      </c>
      <c r="AZ941" s="75" t="str">
        <f t="shared" si="76"/>
        <v/>
      </c>
      <c r="BA941" s="75" t="str">
        <f t="shared" si="77"/>
        <v/>
      </c>
      <c r="BB941" s="75" t="str">
        <f t="shared" si="78"/>
        <v/>
      </c>
      <c r="BC941" s="75" t="str">
        <f t="shared" si="79"/>
        <v/>
      </c>
      <c r="DQ941" s="81"/>
    </row>
    <row r="942" spans="1:121" x14ac:dyDescent="0.2">
      <c r="A942" s="90">
        <v>933</v>
      </c>
      <c r="B942" s="87"/>
      <c r="C942" s="87"/>
      <c r="D942" s="87"/>
      <c r="E942" s="87"/>
      <c r="F942" s="87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130"/>
      <c r="S942" s="130"/>
      <c r="T942" s="129"/>
      <c r="U942" s="129"/>
      <c r="V942" s="129"/>
      <c r="W942" s="129"/>
      <c r="X942" s="129"/>
      <c r="Y942" s="129"/>
      <c r="AY942" s="75" t="str">
        <f t="shared" si="75"/>
        <v/>
      </c>
      <c r="AZ942" s="75" t="str">
        <f t="shared" si="76"/>
        <v/>
      </c>
      <c r="BA942" s="75" t="str">
        <f t="shared" si="77"/>
        <v/>
      </c>
      <c r="BB942" s="75" t="str">
        <f t="shared" si="78"/>
        <v/>
      </c>
      <c r="BC942" s="75" t="str">
        <f t="shared" si="79"/>
        <v/>
      </c>
      <c r="DQ942" s="81"/>
    </row>
    <row r="943" spans="1:121" x14ac:dyDescent="0.2">
      <c r="A943" s="90">
        <v>934</v>
      </c>
      <c r="B943" s="87"/>
      <c r="C943" s="87"/>
      <c r="D943" s="87"/>
      <c r="E943" s="87"/>
      <c r="F943" s="87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130"/>
      <c r="S943" s="130"/>
      <c r="T943" s="129"/>
      <c r="U943" s="129"/>
      <c r="V943" s="129"/>
      <c r="W943" s="129"/>
      <c r="X943" s="129"/>
      <c r="Y943" s="129"/>
      <c r="AY943" s="75" t="str">
        <f t="shared" si="75"/>
        <v/>
      </c>
      <c r="AZ943" s="75" t="str">
        <f t="shared" si="76"/>
        <v/>
      </c>
      <c r="BA943" s="75" t="str">
        <f t="shared" si="77"/>
        <v/>
      </c>
      <c r="BB943" s="75" t="str">
        <f t="shared" si="78"/>
        <v/>
      </c>
      <c r="BC943" s="75" t="str">
        <f t="shared" si="79"/>
        <v/>
      </c>
      <c r="DQ943" s="81"/>
    </row>
    <row r="944" spans="1:121" x14ac:dyDescent="0.2">
      <c r="A944" s="90">
        <v>935</v>
      </c>
      <c r="B944" s="87"/>
      <c r="C944" s="87"/>
      <c r="D944" s="87"/>
      <c r="E944" s="87"/>
      <c r="F944" s="87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130"/>
      <c r="S944" s="130"/>
      <c r="T944" s="129"/>
      <c r="U944" s="129"/>
      <c r="V944" s="129"/>
      <c r="W944" s="129"/>
      <c r="X944" s="129"/>
      <c r="Y944" s="129"/>
      <c r="AY944" s="75" t="str">
        <f t="shared" si="75"/>
        <v/>
      </c>
      <c r="AZ944" s="75" t="str">
        <f t="shared" si="76"/>
        <v/>
      </c>
      <c r="BA944" s="75" t="str">
        <f t="shared" si="77"/>
        <v/>
      </c>
      <c r="BB944" s="75" t="str">
        <f t="shared" si="78"/>
        <v/>
      </c>
      <c r="BC944" s="75" t="str">
        <f t="shared" si="79"/>
        <v/>
      </c>
      <c r="DQ944" s="81"/>
    </row>
    <row r="945" spans="1:121" x14ac:dyDescent="0.2">
      <c r="A945" s="90">
        <v>936</v>
      </c>
      <c r="B945" s="87"/>
      <c r="C945" s="87"/>
      <c r="D945" s="87"/>
      <c r="E945" s="87"/>
      <c r="F945" s="87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130"/>
      <c r="S945" s="130"/>
      <c r="T945" s="129"/>
      <c r="U945" s="129"/>
      <c r="V945" s="129"/>
      <c r="W945" s="129"/>
      <c r="X945" s="129"/>
      <c r="Y945" s="129"/>
      <c r="AY945" s="75" t="str">
        <f t="shared" si="75"/>
        <v/>
      </c>
      <c r="AZ945" s="75" t="str">
        <f t="shared" si="76"/>
        <v/>
      </c>
      <c r="BA945" s="75" t="str">
        <f t="shared" si="77"/>
        <v/>
      </c>
      <c r="BB945" s="75" t="str">
        <f t="shared" si="78"/>
        <v/>
      </c>
      <c r="BC945" s="75" t="str">
        <f t="shared" si="79"/>
        <v/>
      </c>
      <c r="DQ945" s="81"/>
    </row>
    <row r="946" spans="1:121" x14ac:dyDescent="0.2">
      <c r="A946" s="90">
        <v>937</v>
      </c>
      <c r="B946" s="87"/>
      <c r="C946" s="87"/>
      <c r="D946" s="87"/>
      <c r="E946" s="87"/>
      <c r="F946" s="87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130"/>
      <c r="S946" s="130"/>
      <c r="T946" s="129"/>
      <c r="U946" s="129"/>
      <c r="V946" s="129"/>
      <c r="W946" s="129"/>
      <c r="X946" s="129"/>
      <c r="Y946" s="129"/>
      <c r="AY946" s="75" t="str">
        <f t="shared" si="75"/>
        <v/>
      </c>
      <c r="AZ946" s="75" t="str">
        <f t="shared" si="76"/>
        <v/>
      </c>
      <c r="BA946" s="75" t="str">
        <f t="shared" si="77"/>
        <v/>
      </c>
      <c r="BB946" s="75" t="str">
        <f t="shared" si="78"/>
        <v/>
      </c>
      <c r="BC946" s="75" t="str">
        <f t="shared" si="79"/>
        <v/>
      </c>
      <c r="DQ946" s="81"/>
    </row>
    <row r="947" spans="1:121" x14ac:dyDescent="0.2">
      <c r="A947" s="90">
        <v>938</v>
      </c>
      <c r="B947" s="87"/>
      <c r="C947" s="87"/>
      <c r="D947" s="87"/>
      <c r="E947" s="87"/>
      <c r="F947" s="87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130"/>
      <c r="S947" s="130"/>
      <c r="T947" s="129"/>
      <c r="U947" s="129"/>
      <c r="V947" s="129"/>
      <c r="W947" s="129"/>
      <c r="X947" s="129"/>
      <c r="Y947" s="129"/>
      <c r="AY947" s="75" t="str">
        <f t="shared" si="75"/>
        <v/>
      </c>
      <c r="AZ947" s="75" t="str">
        <f t="shared" si="76"/>
        <v/>
      </c>
      <c r="BA947" s="75" t="str">
        <f t="shared" si="77"/>
        <v/>
      </c>
      <c r="BB947" s="75" t="str">
        <f t="shared" si="78"/>
        <v/>
      </c>
      <c r="BC947" s="75" t="str">
        <f t="shared" si="79"/>
        <v/>
      </c>
      <c r="DQ947" s="81"/>
    </row>
    <row r="948" spans="1:121" x14ac:dyDescent="0.2">
      <c r="A948" s="90">
        <v>939</v>
      </c>
      <c r="B948" s="87"/>
      <c r="C948" s="87"/>
      <c r="D948" s="87"/>
      <c r="E948" s="87"/>
      <c r="F948" s="87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130"/>
      <c r="S948" s="130"/>
      <c r="T948" s="129"/>
      <c r="U948" s="129"/>
      <c r="V948" s="129"/>
      <c r="W948" s="129"/>
      <c r="X948" s="129"/>
      <c r="Y948" s="129"/>
      <c r="AY948" s="75" t="str">
        <f t="shared" si="75"/>
        <v/>
      </c>
      <c r="AZ948" s="75" t="str">
        <f t="shared" si="76"/>
        <v/>
      </c>
      <c r="BA948" s="75" t="str">
        <f t="shared" si="77"/>
        <v/>
      </c>
      <c r="BB948" s="75" t="str">
        <f t="shared" si="78"/>
        <v/>
      </c>
      <c r="BC948" s="75" t="str">
        <f t="shared" si="79"/>
        <v/>
      </c>
      <c r="DQ948" s="81"/>
    </row>
    <row r="949" spans="1:121" x14ac:dyDescent="0.2">
      <c r="A949" s="90">
        <v>940</v>
      </c>
      <c r="B949" s="87"/>
      <c r="C949" s="87"/>
      <c r="D949" s="87"/>
      <c r="E949" s="87"/>
      <c r="F949" s="87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130"/>
      <c r="S949" s="130"/>
      <c r="T949" s="129"/>
      <c r="U949" s="129"/>
      <c r="V949" s="129"/>
      <c r="W949" s="129"/>
      <c r="X949" s="129"/>
      <c r="Y949" s="129"/>
      <c r="AY949" s="75" t="str">
        <f t="shared" si="75"/>
        <v/>
      </c>
      <c r="AZ949" s="75" t="str">
        <f t="shared" si="76"/>
        <v/>
      </c>
      <c r="BA949" s="75" t="str">
        <f t="shared" si="77"/>
        <v/>
      </c>
      <c r="BB949" s="75" t="str">
        <f t="shared" si="78"/>
        <v/>
      </c>
      <c r="BC949" s="75" t="str">
        <f t="shared" si="79"/>
        <v/>
      </c>
      <c r="DQ949" s="81"/>
    </row>
    <row r="950" spans="1:121" x14ac:dyDescent="0.2">
      <c r="A950" s="90">
        <v>941</v>
      </c>
      <c r="B950" s="87"/>
      <c r="C950" s="87"/>
      <c r="D950" s="87"/>
      <c r="E950" s="87"/>
      <c r="F950" s="87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130"/>
      <c r="S950" s="130"/>
      <c r="T950" s="129"/>
      <c r="U950" s="129"/>
      <c r="V950" s="129"/>
      <c r="W950" s="129"/>
      <c r="X950" s="129"/>
      <c r="Y950" s="129"/>
      <c r="AY950" s="75" t="str">
        <f t="shared" si="75"/>
        <v/>
      </c>
      <c r="AZ950" s="75" t="str">
        <f t="shared" si="76"/>
        <v/>
      </c>
      <c r="BA950" s="75" t="str">
        <f t="shared" si="77"/>
        <v/>
      </c>
      <c r="BB950" s="75" t="str">
        <f t="shared" si="78"/>
        <v/>
      </c>
      <c r="BC950" s="75" t="str">
        <f t="shared" si="79"/>
        <v/>
      </c>
      <c r="DQ950" s="81"/>
    </row>
    <row r="951" spans="1:121" x14ac:dyDescent="0.2">
      <c r="A951" s="90">
        <v>942</v>
      </c>
      <c r="B951" s="87"/>
      <c r="C951" s="87"/>
      <c r="D951" s="87"/>
      <c r="E951" s="87"/>
      <c r="F951" s="87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130"/>
      <c r="S951" s="130"/>
      <c r="T951" s="129"/>
      <c r="U951" s="129"/>
      <c r="V951" s="129"/>
      <c r="W951" s="129"/>
      <c r="X951" s="129"/>
      <c r="Y951" s="129"/>
      <c r="AY951" s="75" t="str">
        <f t="shared" si="75"/>
        <v/>
      </c>
      <c r="AZ951" s="75" t="str">
        <f t="shared" si="76"/>
        <v/>
      </c>
      <c r="BA951" s="75" t="str">
        <f t="shared" si="77"/>
        <v/>
      </c>
      <c r="BB951" s="75" t="str">
        <f t="shared" si="78"/>
        <v/>
      </c>
      <c r="BC951" s="75" t="str">
        <f t="shared" si="79"/>
        <v/>
      </c>
      <c r="DQ951" s="81"/>
    </row>
    <row r="952" spans="1:121" x14ac:dyDescent="0.2">
      <c r="A952" s="90">
        <v>943</v>
      </c>
      <c r="B952" s="87"/>
      <c r="C952" s="87"/>
      <c r="D952" s="87"/>
      <c r="E952" s="87"/>
      <c r="F952" s="87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130"/>
      <c r="S952" s="130"/>
      <c r="T952" s="129"/>
      <c r="U952" s="129"/>
      <c r="V952" s="129"/>
      <c r="W952" s="129"/>
      <c r="X952" s="129"/>
      <c r="Y952" s="129"/>
      <c r="AY952" s="75" t="str">
        <f t="shared" si="75"/>
        <v/>
      </c>
      <c r="AZ952" s="75" t="str">
        <f t="shared" si="76"/>
        <v/>
      </c>
      <c r="BA952" s="75" t="str">
        <f t="shared" si="77"/>
        <v/>
      </c>
      <c r="BB952" s="75" t="str">
        <f t="shared" si="78"/>
        <v/>
      </c>
      <c r="BC952" s="75" t="str">
        <f t="shared" si="79"/>
        <v/>
      </c>
      <c r="DQ952" s="81"/>
    </row>
    <row r="953" spans="1:121" x14ac:dyDescent="0.2">
      <c r="A953" s="90">
        <v>944</v>
      </c>
      <c r="B953" s="87"/>
      <c r="C953" s="87"/>
      <c r="D953" s="87"/>
      <c r="E953" s="87"/>
      <c r="F953" s="87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130"/>
      <c r="S953" s="130"/>
      <c r="T953" s="129"/>
      <c r="U953" s="129"/>
      <c r="V953" s="129"/>
      <c r="W953" s="129"/>
      <c r="X953" s="129"/>
      <c r="Y953" s="129"/>
      <c r="AY953" s="75" t="str">
        <f t="shared" si="75"/>
        <v/>
      </c>
      <c r="AZ953" s="75" t="str">
        <f t="shared" si="76"/>
        <v/>
      </c>
      <c r="BA953" s="75" t="str">
        <f t="shared" si="77"/>
        <v/>
      </c>
      <c r="BB953" s="75" t="str">
        <f t="shared" si="78"/>
        <v/>
      </c>
      <c r="BC953" s="75" t="str">
        <f t="shared" si="79"/>
        <v/>
      </c>
      <c r="DQ953" s="81"/>
    </row>
    <row r="954" spans="1:121" x14ac:dyDescent="0.2">
      <c r="A954" s="90">
        <v>945</v>
      </c>
      <c r="B954" s="87"/>
      <c r="C954" s="87"/>
      <c r="D954" s="87"/>
      <c r="E954" s="87"/>
      <c r="F954" s="87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130"/>
      <c r="S954" s="130"/>
      <c r="T954" s="129"/>
      <c r="U954" s="129"/>
      <c r="V954" s="129"/>
      <c r="W954" s="129"/>
      <c r="X954" s="129"/>
      <c r="Y954" s="129"/>
      <c r="AY954" s="75" t="str">
        <f t="shared" si="75"/>
        <v/>
      </c>
      <c r="AZ954" s="75" t="str">
        <f t="shared" si="76"/>
        <v/>
      </c>
      <c r="BA954" s="75" t="str">
        <f t="shared" si="77"/>
        <v/>
      </c>
      <c r="BB954" s="75" t="str">
        <f t="shared" si="78"/>
        <v/>
      </c>
      <c r="BC954" s="75" t="str">
        <f t="shared" si="79"/>
        <v/>
      </c>
      <c r="DQ954" s="81"/>
    </row>
    <row r="955" spans="1:121" x14ac:dyDescent="0.2">
      <c r="A955" s="90">
        <v>946</v>
      </c>
      <c r="B955" s="87"/>
      <c r="C955" s="87"/>
      <c r="D955" s="87"/>
      <c r="E955" s="87"/>
      <c r="F955" s="87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130"/>
      <c r="S955" s="130"/>
      <c r="T955" s="129"/>
      <c r="U955" s="129"/>
      <c r="V955" s="129"/>
      <c r="W955" s="129"/>
      <c r="X955" s="129"/>
      <c r="Y955" s="129"/>
      <c r="AY955" s="75" t="str">
        <f t="shared" si="75"/>
        <v/>
      </c>
      <c r="AZ955" s="75" t="str">
        <f t="shared" si="76"/>
        <v/>
      </c>
      <c r="BA955" s="75" t="str">
        <f t="shared" si="77"/>
        <v/>
      </c>
      <c r="BB955" s="75" t="str">
        <f t="shared" si="78"/>
        <v/>
      </c>
      <c r="BC955" s="75" t="str">
        <f t="shared" si="79"/>
        <v/>
      </c>
      <c r="DQ955" s="81"/>
    </row>
    <row r="956" spans="1:121" x14ac:dyDescent="0.2">
      <c r="A956" s="90">
        <v>947</v>
      </c>
      <c r="B956" s="87"/>
      <c r="C956" s="87"/>
      <c r="D956" s="87"/>
      <c r="E956" s="87"/>
      <c r="F956" s="87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130"/>
      <c r="S956" s="130"/>
      <c r="T956" s="129"/>
      <c r="U956" s="129"/>
      <c r="V956" s="129"/>
      <c r="W956" s="129"/>
      <c r="X956" s="129"/>
      <c r="Y956" s="129"/>
      <c r="AY956" s="75" t="str">
        <f t="shared" si="75"/>
        <v/>
      </c>
      <c r="AZ956" s="75" t="str">
        <f t="shared" si="76"/>
        <v/>
      </c>
      <c r="BA956" s="75" t="str">
        <f t="shared" si="77"/>
        <v/>
      </c>
      <c r="BB956" s="75" t="str">
        <f t="shared" si="78"/>
        <v/>
      </c>
      <c r="BC956" s="75" t="str">
        <f t="shared" si="79"/>
        <v/>
      </c>
      <c r="DQ956" s="81"/>
    </row>
    <row r="957" spans="1:121" x14ac:dyDescent="0.2">
      <c r="A957" s="90">
        <v>948</v>
      </c>
      <c r="B957" s="87"/>
      <c r="C957" s="87"/>
      <c r="D957" s="87"/>
      <c r="E957" s="87"/>
      <c r="F957" s="87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130"/>
      <c r="S957" s="130"/>
      <c r="T957" s="129"/>
      <c r="U957" s="129"/>
      <c r="V957" s="129"/>
      <c r="W957" s="129"/>
      <c r="X957" s="129"/>
      <c r="Y957" s="129"/>
      <c r="AY957" s="75" t="str">
        <f t="shared" si="75"/>
        <v/>
      </c>
      <c r="AZ957" s="75" t="str">
        <f t="shared" si="76"/>
        <v/>
      </c>
      <c r="BA957" s="75" t="str">
        <f t="shared" si="77"/>
        <v/>
      </c>
      <c r="BB957" s="75" t="str">
        <f t="shared" si="78"/>
        <v/>
      </c>
      <c r="BC957" s="75" t="str">
        <f t="shared" si="79"/>
        <v/>
      </c>
      <c r="DQ957" s="81"/>
    </row>
    <row r="958" spans="1:121" x14ac:dyDescent="0.2">
      <c r="A958" s="90">
        <v>949</v>
      </c>
      <c r="B958" s="87"/>
      <c r="C958" s="87"/>
      <c r="D958" s="87"/>
      <c r="E958" s="87"/>
      <c r="F958" s="87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130"/>
      <c r="S958" s="130"/>
      <c r="T958" s="129"/>
      <c r="U958" s="129"/>
      <c r="V958" s="129"/>
      <c r="W958" s="129"/>
      <c r="X958" s="129"/>
      <c r="Y958" s="129"/>
      <c r="AY958" s="75" t="str">
        <f t="shared" si="75"/>
        <v/>
      </c>
      <c r="AZ958" s="75" t="str">
        <f t="shared" si="76"/>
        <v/>
      </c>
      <c r="BA958" s="75" t="str">
        <f t="shared" si="77"/>
        <v/>
      </c>
      <c r="BB958" s="75" t="str">
        <f t="shared" si="78"/>
        <v/>
      </c>
      <c r="BC958" s="75" t="str">
        <f t="shared" si="79"/>
        <v/>
      </c>
      <c r="DQ958" s="81"/>
    </row>
    <row r="959" spans="1:121" x14ac:dyDescent="0.2">
      <c r="A959" s="90">
        <v>950</v>
      </c>
      <c r="B959" s="87"/>
      <c r="C959" s="87"/>
      <c r="D959" s="87"/>
      <c r="E959" s="87"/>
      <c r="F959" s="87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130"/>
      <c r="S959" s="130"/>
      <c r="T959" s="129"/>
      <c r="U959" s="129"/>
      <c r="V959" s="129"/>
      <c r="W959" s="129"/>
      <c r="X959" s="129"/>
      <c r="Y959" s="129"/>
      <c r="AY959" s="75" t="str">
        <f t="shared" si="75"/>
        <v/>
      </c>
      <c r="AZ959" s="75" t="str">
        <f t="shared" si="76"/>
        <v/>
      </c>
      <c r="BA959" s="75" t="str">
        <f t="shared" si="77"/>
        <v/>
      </c>
      <c r="BB959" s="75" t="str">
        <f t="shared" si="78"/>
        <v/>
      </c>
      <c r="BC959" s="75" t="str">
        <f t="shared" si="79"/>
        <v/>
      </c>
      <c r="DQ959" s="81"/>
    </row>
    <row r="960" spans="1:121" x14ac:dyDescent="0.2">
      <c r="A960" s="90">
        <v>951</v>
      </c>
      <c r="B960" s="87"/>
      <c r="C960" s="87"/>
      <c r="D960" s="87"/>
      <c r="E960" s="87"/>
      <c r="F960" s="87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130"/>
      <c r="S960" s="130"/>
      <c r="T960" s="129"/>
      <c r="U960" s="129"/>
      <c r="V960" s="129"/>
      <c r="W960" s="129"/>
      <c r="X960" s="129"/>
      <c r="Y960" s="129"/>
      <c r="AY960" s="75" t="str">
        <f t="shared" si="75"/>
        <v/>
      </c>
      <c r="AZ960" s="75" t="str">
        <f t="shared" si="76"/>
        <v/>
      </c>
      <c r="BA960" s="75" t="str">
        <f t="shared" si="77"/>
        <v/>
      </c>
      <c r="BB960" s="75" t="str">
        <f t="shared" si="78"/>
        <v/>
      </c>
      <c r="BC960" s="75" t="str">
        <f t="shared" si="79"/>
        <v/>
      </c>
      <c r="DQ960" s="81"/>
    </row>
    <row r="961" spans="1:121" x14ac:dyDescent="0.2">
      <c r="A961" s="90">
        <v>952</v>
      </c>
      <c r="B961" s="87"/>
      <c r="C961" s="87"/>
      <c r="D961" s="87"/>
      <c r="E961" s="87"/>
      <c r="F961" s="87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130"/>
      <c r="S961" s="130"/>
      <c r="T961" s="129"/>
      <c r="U961" s="129"/>
      <c r="V961" s="129"/>
      <c r="W961" s="129"/>
      <c r="X961" s="129"/>
      <c r="Y961" s="129"/>
      <c r="AY961" s="75" t="str">
        <f t="shared" si="75"/>
        <v/>
      </c>
      <c r="AZ961" s="75" t="str">
        <f t="shared" si="76"/>
        <v/>
      </c>
      <c r="BA961" s="75" t="str">
        <f t="shared" si="77"/>
        <v/>
      </c>
      <c r="BB961" s="75" t="str">
        <f t="shared" si="78"/>
        <v/>
      </c>
      <c r="BC961" s="75" t="str">
        <f t="shared" si="79"/>
        <v/>
      </c>
      <c r="DQ961" s="81"/>
    </row>
    <row r="962" spans="1:121" x14ac:dyDescent="0.2">
      <c r="A962" s="90">
        <v>953</v>
      </c>
      <c r="B962" s="87"/>
      <c r="C962" s="87"/>
      <c r="D962" s="87"/>
      <c r="E962" s="87"/>
      <c r="F962" s="87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130"/>
      <c r="S962" s="130"/>
      <c r="T962" s="129"/>
      <c r="U962" s="129"/>
      <c r="V962" s="129"/>
      <c r="W962" s="129"/>
      <c r="X962" s="129"/>
      <c r="Y962" s="129"/>
      <c r="AY962" s="75" t="str">
        <f t="shared" si="75"/>
        <v/>
      </c>
      <c r="AZ962" s="75" t="str">
        <f t="shared" si="76"/>
        <v/>
      </c>
      <c r="BA962" s="75" t="str">
        <f t="shared" si="77"/>
        <v/>
      </c>
      <c r="BB962" s="75" t="str">
        <f t="shared" si="78"/>
        <v/>
      </c>
      <c r="BC962" s="75" t="str">
        <f t="shared" si="79"/>
        <v/>
      </c>
      <c r="DQ962" s="81"/>
    </row>
    <row r="963" spans="1:121" x14ac:dyDescent="0.2">
      <c r="A963" s="90">
        <v>954</v>
      </c>
      <c r="B963" s="87"/>
      <c r="C963" s="87"/>
      <c r="D963" s="87"/>
      <c r="E963" s="87"/>
      <c r="F963" s="87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130"/>
      <c r="S963" s="130"/>
      <c r="T963" s="129"/>
      <c r="U963" s="129"/>
      <c r="V963" s="129"/>
      <c r="W963" s="129"/>
      <c r="X963" s="129"/>
      <c r="Y963" s="129"/>
      <c r="AY963" s="75" t="str">
        <f t="shared" si="75"/>
        <v/>
      </c>
      <c r="AZ963" s="75" t="str">
        <f t="shared" si="76"/>
        <v/>
      </c>
      <c r="BA963" s="75" t="str">
        <f t="shared" si="77"/>
        <v/>
      </c>
      <c r="BB963" s="75" t="str">
        <f t="shared" si="78"/>
        <v/>
      </c>
      <c r="BC963" s="75" t="str">
        <f t="shared" si="79"/>
        <v/>
      </c>
      <c r="DQ963" s="81"/>
    </row>
    <row r="964" spans="1:121" x14ac:dyDescent="0.2">
      <c r="A964" s="90">
        <v>955</v>
      </c>
      <c r="B964" s="87"/>
      <c r="C964" s="87"/>
      <c r="D964" s="87"/>
      <c r="E964" s="87"/>
      <c r="F964" s="87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130"/>
      <c r="S964" s="130"/>
      <c r="T964" s="129"/>
      <c r="U964" s="129"/>
      <c r="V964" s="129"/>
      <c r="W964" s="129"/>
      <c r="X964" s="129"/>
      <c r="Y964" s="129"/>
      <c r="AY964" s="75" t="str">
        <f t="shared" si="75"/>
        <v/>
      </c>
      <c r="AZ964" s="75" t="str">
        <f t="shared" si="76"/>
        <v/>
      </c>
      <c r="BA964" s="75" t="str">
        <f t="shared" si="77"/>
        <v/>
      </c>
      <c r="BB964" s="75" t="str">
        <f t="shared" si="78"/>
        <v/>
      </c>
      <c r="BC964" s="75" t="str">
        <f t="shared" si="79"/>
        <v/>
      </c>
      <c r="DQ964" s="81"/>
    </row>
    <row r="965" spans="1:121" x14ac:dyDescent="0.2">
      <c r="A965" s="90">
        <v>956</v>
      </c>
      <c r="B965" s="87"/>
      <c r="C965" s="87"/>
      <c r="D965" s="87"/>
      <c r="E965" s="87"/>
      <c r="F965" s="87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130"/>
      <c r="S965" s="130"/>
      <c r="T965" s="129"/>
      <c r="U965" s="129"/>
      <c r="V965" s="129"/>
      <c r="W965" s="129"/>
      <c r="X965" s="129"/>
      <c r="Y965" s="129"/>
      <c r="AY965" s="75" t="str">
        <f t="shared" si="75"/>
        <v/>
      </c>
      <c r="AZ965" s="75" t="str">
        <f t="shared" si="76"/>
        <v/>
      </c>
      <c r="BA965" s="75" t="str">
        <f t="shared" si="77"/>
        <v/>
      </c>
      <c r="BB965" s="75" t="str">
        <f t="shared" si="78"/>
        <v/>
      </c>
      <c r="BC965" s="75" t="str">
        <f t="shared" si="79"/>
        <v/>
      </c>
      <c r="DQ965" s="81"/>
    </row>
    <row r="966" spans="1:121" x14ac:dyDescent="0.2">
      <c r="A966" s="90">
        <v>957</v>
      </c>
      <c r="B966" s="87"/>
      <c r="C966" s="87"/>
      <c r="D966" s="87"/>
      <c r="E966" s="87"/>
      <c r="F966" s="87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130"/>
      <c r="S966" s="130"/>
      <c r="T966" s="129"/>
      <c r="U966" s="129"/>
      <c r="V966" s="129"/>
      <c r="W966" s="129"/>
      <c r="X966" s="129"/>
      <c r="Y966" s="129"/>
      <c r="AY966" s="75" t="str">
        <f t="shared" si="75"/>
        <v/>
      </c>
      <c r="AZ966" s="75" t="str">
        <f t="shared" si="76"/>
        <v/>
      </c>
      <c r="BA966" s="75" t="str">
        <f t="shared" si="77"/>
        <v/>
      </c>
      <c r="BB966" s="75" t="str">
        <f t="shared" si="78"/>
        <v/>
      </c>
      <c r="BC966" s="75" t="str">
        <f t="shared" si="79"/>
        <v/>
      </c>
      <c r="DQ966" s="81"/>
    </row>
    <row r="967" spans="1:121" x14ac:dyDescent="0.2">
      <c r="A967" s="90">
        <v>958</v>
      </c>
      <c r="B967" s="87"/>
      <c r="C967" s="87"/>
      <c r="D967" s="87"/>
      <c r="E967" s="87"/>
      <c r="F967" s="87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130"/>
      <c r="S967" s="130"/>
      <c r="T967" s="129"/>
      <c r="U967" s="129"/>
      <c r="V967" s="129"/>
      <c r="W967" s="129"/>
      <c r="X967" s="129"/>
      <c r="Y967" s="129"/>
      <c r="AY967" s="75" t="str">
        <f t="shared" si="75"/>
        <v/>
      </c>
      <c r="AZ967" s="75" t="str">
        <f t="shared" si="76"/>
        <v/>
      </c>
      <c r="BA967" s="75" t="str">
        <f t="shared" si="77"/>
        <v/>
      </c>
      <c r="BB967" s="75" t="str">
        <f t="shared" si="78"/>
        <v/>
      </c>
      <c r="BC967" s="75" t="str">
        <f t="shared" si="79"/>
        <v/>
      </c>
      <c r="DQ967" s="81"/>
    </row>
    <row r="968" spans="1:121" x14ac:dyDescent="0.2">
      <c r="A968" s="90">
        <v>959</v>
      </c>
      <c r="B968" s="87"/>
      <c r="C968" s="87"/>
      <c r="D968" s="87"/>
      <c r="E968" s="87"/>
      <c r="F968" s="87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130"/>
      <c r="S968" s="130"/>
      <c r="T968" s="129"/>
      <c r="U968" s="129"/>
      <c r="V968" s="129"/>
      <c r="W968" s="129"/>
      <c r="X968" s="129"/>
      <c r="Y968" s="129"/>
      <c r="AY968" s="75" t="str">
        <f t="shared" si="75"/>
        <v/>
      </c>
      <c r="AZ968" s="75" t="str">
        <f t="shared" si="76"/>
        <v/>
      </c>
      <c r="BA968" s="75" t="str">
        <f t="shared" si="77"/>
        <v/>
      </c>
      <c r="BB968" s="75" t="str">
        <f t="shared" si="78"/>
        <v/>
      </c>
      <c r="BC968" s="75" t="str">
        <f t="shared" si="79"/>
        <v/>
      </c>
      <c r="DQ968" s="81"/>
    </row>
    <row r="969" spans="1:121" x14ac:dyDescent="0.2">
      <c r="A969" s="90">
        <v>960</v>
      </c>
      <c r="B969" s="87"/>
      <c r="C969" s="87"/>
      <c r="D969" s="87"/>
      <c r="E969" s="87"/>
      <c r="F969" s="87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130"/>
      <c r="S969" s="130"/>
      <c r="T969" s="129"/>
      <c r="U969" s="129"/>
      <c r="V969" s="129"/>
      <c r="W969" s="129"/>
      <c r="X969" s="129"/>
      <c r="Y969" s="129"/>
      <c r="AY969" s="75" t="str">
        <f t="shared" si="75"/>
        <v/>
      </c>
      <c r="AZ969" s="75" t="str">
        <f t="shared" si="76"/>
        <v/>
      </c>
      <c r="BA969" s="75" t="str">
        <f t="shared" si="77"/>
        <v/>
      </c>
      <c r="BB969" s="75" t="str">
        <f t="shared" si="78"/>
        <v/>
      </c>
      <c r="BC969" s="75" t="str">
        <f t="shared" si="79"/>
        <v/>
      </c>
      <c r="DQ969" s="81"/>
    </row>
    <row r="970" spans="1:121" x14ac:dyDescent="0.2">
      <c r="A970" s="90">
        <v>961</v>
      </c>
      <c r="B970" s="87"/>
      <c r="C970" s="87"/>
      <c r="D970" s="87"/>
      <c r="E970" s="87"/>
      <c r="F970" s="87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130"/>
      <c r="S970" s="130"/>
      <c r="T970" s="129"/>
      <c r="U970" s="129"/>
      <c r="V970" s="129"/>
      <c r="W970" s="129"/>
      <c r="X970" s="129"/>
      <c r="Y970" s="129"/>
      <c r="AY970" s="75" t="str">
        <f t="shared" si="75"/>
        <v/>
      </c>
      <c r="AZ970" s="75" t="str">
        <f t="shared" si="76"/>
        <v/>
      </c>
      <c r="BA970" s="75" t="str">
        <f t="shared" si="77"/>
        <v/>
      </c>
      <c r="BB970" s="75" t="str">
        <f t="shared" si="78"/>
        <v/>
      </c>
      <c r="BC970" s="75" t="str">
        <f t="shared" si="79"/>
        <v/>
      </c>
      <c r="DQ970" s="81"/>
    </row>
    <row r="971" spans="1:121" x14ac:dyDescent="0.2">
      <c r="A971" s="90">
        <v>962</v>
      </c>
      <c r="B971" s="87"/>
      <c r="C971" s="87"/>
      <c r="D971" s="87"/>
      <c r="E971" s="87"/>
      <c r="F971" s="87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130"/>
      <c r="S971" s="130"/>
      <c r="T971" s="129"/>
      <c r="U971" s="129"/>
      <c r="V971" s="129"/>
      <c r="W971" s="129"/>
      <c r="X971" s="129"/>
      <c r="Y971" s="129"/>
      <c r="AY971" s="75" t="str">
        <f t="shared" ref="AY971:AY1009" si="80">IF(B971="","",_xlfn.RANK.AVG(B971,$B$10:$B$1009,1))</f>
        <v/>
      </c>
      <c r="AZ971" s="75" t="str">
        <f t="shared" ref="AZ971:AZ1009" si="81">IF(C971="","",_xlfn.RANK.AVG(C971,$C$10:$C$1009,1))</f>
        <v/>
      </c>
      <c r="BA971" s="75" t="str">
        <f t="shared" ref="BA971:BA1009" si="82">IF(D971="","",_xlfn.RANK.AVG(D971,$D$10:$D$1009,1))</f>
        <v/>
      </c>
      <c r="BB971" s="75" t="str">
        <f t="shared" ref="BB971:BB1009" si="83">IF(E971="","",_xlfn.RANK.AVG(E971,$E$10:$E$1009,1))</f>
        <v/>
      </c>
      <c r="BC971" s="75" t="str">
        <f t="shared" ref="BC971:BC1009" si="84">IF(F971="","",_xlfn.RANK.AVG(F971,$F$10:$F$1009,1))</f>
        <v/>
      </c>
      <c r="DQ971" s="81"/>
    </row>
    <row r="972" spans="1:121" x14ac:dyDescent="0.2">
      <c r="A972" s="90">
        <v>963</v>
      </c>
      <c r="B972" s="87"/>
      <c r="C972" s="87"/>
      <c r="D972" s="87"/>
      <c r="E972" s="87"/>
      <c r="F972" s="87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130"/>
      <c r="S972" s="130"/>
      <c r="T972" s="129"/>
      <c r="U972" s="129"/>
      <c r="V972" s="129"/>
      <c r="W972" s="129"/>
      <c r="X972" s="129"/>
      <c r="Y972" s="129"/>
      <c r="AY972" s="75" t="str">
        <f t="shared" si="80"/>
        <v/>
      </c>
      <c r="AZ972" s="75" t="str">
        <f t="shared" si="81"/>
        <v/>
      </c>
      <c r="BA972" s="75" t="str">
        <f t="shared" si="82"/>
        <v/>
      </c>
      <c r="BB972" s="75" t="str">
        <f t="shared" si="83"/>
        <v/>
      </c>
      <c r="BC972" s="75" t="str">
        <f t="shared" si="84"/>
        <v/>
      </c>
      <c r="DQ972" s="81"/>
    </row>
    <row r="973" spans="1:121" x14ac:dyDescent="0.2">
      <c r="A973" s="90">
        <v>964</v>
      </c>
      <c r="B973" s="87"/>
      <c r="C973" s="87"/>
      <c r="D973" s="87"/>
      <c r="E973" s="87"/>
      <c r="F973" s="87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130"/>
      <c r="S973" s="130"/>
      <c r="T973" s="129"/>
      <c r="U973" s="129"/>
      <c r="V973" s="129"/>
      <c r="W973" s="129"/>
      <c r="X973" s="129"/>
      <c r="Y973" s="129"/>
      <c r="AY973" s="75" t="str">
        <f t="shared" si="80"/>
        <v/>
      </c>
      <c r="AZ973" s="75" t="str">
        <f t="shared" si="81"/>
        <v/>
      </c>
      <c r="BA973" s="75" t="str">
        <f t="shared" si="82"/>
        <v/>
      </c>
      <c r="BB973" s="75" t="str">
        <f t="shared" si="83"/>
        <v/>
      </c>
      <c r="BC973" s="75" t="str">
        <f t="shared" si="84"/>
        <v/>
      </c>
      <c r="DQ973" s="81"/>
    </row>
    <row r="974" spans="1:121" x14ac:dyDescent="0.2">
      <c r="A974" s="90">
        <v>965</v>
      </c>
      <c r="B974" s="87"/>
      <c r="C974" s="87"/>
      <c r="D974" s="87"/>
      <c r="E974" s="87"/>
      <c r="F974" s="87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130"/>
      <c r="S974" s="130"/>
      <c r="T974" s="129"/>
      <c r="U974" s="129"/>
      <c r="V974" s="129"/>
      <c r="W974" s="129"/>
      <c r="X974" s="129"/>
      <c r="Y974" s="129"/>
      <c r="AY974" s="75" t="str">
        <f t="shared" si="80"/>
        <v/>
      </c>
      <c r="AZ974" s="75" t="str">
        <f t="shared" si="81"/>
        <v/>
      </c>
      <c r="BA974" s="75" t="str">
        <f t="shared" si="82"/>
        <v/>
      </c>
      <c r="BB974" s="75" t="str">
        <f t="shared" si="83"/>
        <v/>
      </c>
      <c r="BC974" s="75" t="str">
        <f t="shared" si="84"/>
        <v/>
      </c>
      <c r="DQ974" s="81"/>
    </row>
    <row r="975" spans="1:121" x14ac:dyDescent="0.2">
      <c r="A975" s="90">
        <v>966</v>
      </c>
      <c r="B975" s="87"/>
      <c r="C975" s="87"/>
      <c r="D975" s="87"/>
      <c r="E975" s="87"/>
      <c r="F975" s="87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130"/>
      <c r="S975" s="130"/>
      <c r="T975" s="129"/>
      <c r="U975" s="129"/>
      <c r="V975" s="129"/>
      <c r="W975" s="129"/>
      <c r="X975" s="129"/>
      <c r="Y975" s="129"/>
      <c r="AY975" s="75" t="str">
        <f t="shared" si="80"/>
        <v/>
      </c>
      <c r="AZ975" s="75" t="str">
        <f t="shared" si="81"/>
        <v/>
      </c>
      <c r="BA975" s="75" t="str">
        <f t="shared" si="82"/>
        <v/>
      </c>
      <c r="BB975" s="75" t="str">
        <f t="shared" si="83"/>
        <v/>
      </c>
      <c r="BC975" s="75" t="str">
        <f t="shared" si="84"/>
        <v/>
      </c>
      <c r="DQ975" s="81"/>
    </row>
    <row r="976" spans="1:121" x14ac:dyDescent="0.2">
      <c r="A976" s="90">
        <v>967</v>
      </c>
      <c r="B976" s="87"/>
      <c r="C976" s="87"/>
      <c r="D976" s="87"/>
      <c r="E976" s="87"/>
      <c r="F976" s="87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130"/>
      <c r="S976" s="130"/>
      <c r="T976" s="129"/>
      <c r="U976" s="129"/>
      <c r="V976" s="129"/>
      <c r="W976" s="129"/>
      <c r="X976" s="129"/>
      <c r="Y976" s="129"/>
      <c r="AY976" s="75" t="str">
        <f t="shared" si="80"/>
        <v/>
      </c>
      <c r="AZ976" s="75" t="str">
        <f t="shared" si="81"/>
        <v/>
      </c>
      <c r="BA976" s="75" t="str">
        <f t="shared" si="82"/>
        <v/>
      </c>
      <c r="BB976" s="75" t="str">
        <f t="shared" si="83"/>
        <v/>
      </c>
      <c r="BC976" s="75" t="str">
        <f t="shared" si="84"/>
        <v/>
      </c>
      <c r="DQ976" s="81"/>
    </row>
    <row r="977" spans="1:121" x14ac:dyDescent="0.2">
      <c r="A977" s="90">
        <v>968</v>
      </c>
      <c r="B977" s="87"/>
      <c r="C977" s="87"/>
      <c r="D977" s="87"/>
      <c r="E977" s="87"/>
      <c r="F977" s="87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130"/>
      <c r="S977" s="130"/>
      <c r="T977" s="129"/>
      <c r="U977" s="129"/>
      <c r="V977" s="129"/>
      <c r="W977" s="129"/>
      <c r="X977" s="129"/>
      <c r="Y977" s="129"/>
      <c r="AY977" s="75" t="str">
        <f t="shared" si="80"/>
        <v/>
      </c>
      <c r="AZ977" s="75" t="str">
        <f t="shared" si="81"/>
        <v/>
      </c>
      <c r="BA977" s="75" t="str">
        <f t="shared" si="82"/>
        <v/>
      </c>
      <c r="BB977" s="75" t="str">
        <f t="shared" si="83"/>
        <v/>
      </c>
      <c r="BC977" s="75" t="str">
        <f t="shared" si="84"/>
        <v/>
      </c>
      <c r="DQ977" s="81"/>
    </row>
    <row r="978" spans="1:121" x14ac:dyDescent="0.2">
      <c r="A978" s="90">
        <v>969</v>
      </c>
      <c r="B978" s="87"/>
      <c r="C978" s="87"/>
      <c r="D978" s="87"/>
      <c r="E978" s="87"/>
      <c r="F978" s="87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130"/>
      <c r="S978" s="130"/>
      <c r="T978" s="129"/>
      <c r="U978" s="129"/>
      <c r="V978" s="129"/>
      <c r="W978" s="129"/>
      <c r="X978" s="129"/>
      <c r="Y978" s="129"/>
      <c r="AY978" s="75" t="str">
        <f t="shared" si="80"/>
        <v/>
      </c>
      <c r="AZ978" s="75" t="str">
        <f t="shared" si="81"/>
        <v/>
      </c>
      <c r="BA978" s="75" t="str">
        <f t="shared" si="82"/>
        <v/>
      </c>
      <c r="BB978" s="75" t="str">
        <f t="shared" si="83"/>
        <v/>
      </c>
      <c r="BC978" s="75" t="str">
        <f t="shared" si="84"/>
        <v/>
      </c>
      <c r="DQ978" s="81"/>
    </row>
    <row r="979" spans="1:121" x14ac:dyDescent="0.2">
      <c r="A979" s="90">
        <v>970</v>
      </c>
      <c r="B979" s="87"/>
      <c r="C979" s="87"/>
      <c r="D979" s="87"/>
      <c r="E979" s="87"/>
      <c r="F979" s="87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130"/>
      <c r="S979" s="130"/>
      <c r="T979" s="129"/>
      <c r="U979" s="129"/>
      <c r="V979" s="129"/>
      <c r="W979" s="129"/>
      <c r="X979" s="129"/>
      <c r="Y979" s="129"/>
      <c r="AY979" s="75" t="str">
        <f t="shared" si="80"/>
        <v/>
      </c>
      <c r="AZ979" s="75" t="str">
        <f t="shared" si="81"/>
        <v/>
      </c>
      <c r="BA979" s="75" t="str">
        <f t="shared" si="82"/>
        <v/>
      </c>
      <c r="BB979" s="75" t="str">
        <f t="shared" si="83"/>
        <v/>
      </c>
      <c r="BC979" s="75" t="str">
        <f t="shared" si="84"/>
        <v/>
      </c>
      <c r="DQ979" s="81"/>
    </row>
    <row r="980" spans="1:121" x14ac:dyDescent="0.2">
      <c r="A980" s="90">
        <v>971</v>
      </c>
      <c r="B980" s="87"/>
      <c r="C980" s="87"/>
      <c r="D980" s="87"/>
      <c r="E980" s="87"/>
      <c r="F980" s="87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130"/>
      <c r="S980" s="130"/>
      <c r="T980" s="129"/>
      <c r="U980" s="129"/>
      <c r="V980" s="129"/>
      <c r="W980" s="129"/>
      <c r="X980" s="129"/>
      <c r="Y980" s="129"/>
      <c r="AY980" s="75" t="str">
        <f t="shared" si="80"/>
        <v/>
      </c>
      <c r="AZ980" s="75" t="str">
        <f t="shared" si="81"/>
        <v/>
      </c>
      <c r="BA980" s="75" t="str">
        <f t="shared" si="82"/>
        <v/>
      </c>
      <c r="BB980" s="75" t="str">
        <f t="shared" si="83"/>
        <v/>
      </c>
      <c r="BC980" s="75" t="str">
        <f t="shared" si="84"/>
        <v/>
      </c>
      <c r="DQ980" s="81"/>
    </row>
    <row r="981" spans="1:121" x14ac:dyDescent="0.2">
      <c r="A981" s="90">
        <v>972</v>
      </c>
      <c r="B981" s="87"/>
      <c r="C981" s="87"/>
      <c r="D981" s="87"/>
      <c r="E981" s="87"/>
      <c r="F981" s="87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130"/>
      <c r="S981" s="130"/>
      <c r="T981" s="129"/>
      <c r="U981" s="129"/>
      <c r="V981" s="129"/>
      <c r="W981" s="129"/>
      <c r="X981" s="129"/>
      <c r="Y981" s="129"/>
      <c r="AY981" s="75" t="str">
        <f t="shared" si="80"/>
        <v/>
      </c>
      <c r="AZ981" s="75" t="str">
        <f t="shared" si="81"/>
        <v/>
      </c>
      <c r="BA981" s="75" t="str">
        <f t="shared" si="82"/>
        <v/>
      </c>
      <c r="BB981" s="75" t="str">
        <f t="shared" si="83"/>
        <v/>
      </c>
      <c r="BC981" s="75" t="str">
        <f t="shared" si="84"/>
        <v/>
      </c>
      <c r="DQ981" s="81"/>
    </row>
    <row r="982" spans="1:121" x14ac:dyDescent="0.2">
      <c r="A982" s="90">
        <v>973</v>
      </c>
      <c r="B982" s="87"/>
      <c r="C982" s="87"/>
      <c r="D982" s="87"/>
      <c r="E982" s="87"/>
      <c r="F982" s="87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130"/>
      <c r="S982" s="130"/>
      <c r="T982" s="129"/>
      <c r="U982" s="129"/>
      <c r="V982" s="129"/>
      <c r="W982" s="129"/>
      <c r="X982" s="129"/>
      <c r="Y982" s="129"/>
      <c r="AY982" s="75" t="str">
        <f t="shared" si="80"/>
        <v/>
      </c>
      <c r="AZ982" s="75" t="str">
        <f t="shared" si="81"/>
        <v/>
      </c>
      <c r="BA982" s="75" t="str">
        <f t="shared" si="82"/>
        <v/>
      </c>
      <c r="BB982" s="75" t="str">
        <f t="shared" si="83"/>
        <v/>
      </c>
      <c r="BC982" s="75" t="str">
        <f t="shared" si="84"/>
        <v/>
      </c>
      <c r="DQ982" s="81"/>
    </row>
    <row r="983" spans="1:121" x14ac:dyDescent="0.2">
      <c r="A983" s="90">
        <v>974</v>
      </c>
      <c r="B983" s="87"/>
      <c r="C983" s="87"/>
      <c r="D983" s="87"/>
      <c r="E983" s="87"/>
      <c r="F983" s="87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130"/>
      <c r="S983" s="130"/>
      <c r="T983" s="129"/>
      <c r="U983" s="129"/>
      <c r="V983" s="129"/>
      <c r="W983" s="129"/>
      <c r="X983" s="129"/>
      <c r="Y983" s="129"/>
      <c r="AY983" s="75" t="str">
        <f t="shared" si="80"/>
        <v/>
      </c>
      <c r="AZ983" s="75" t="str">
        <f t="shared" si="81"/>
        <v/>
      </c>
      <c r="BA983" s="75" t="str">
        <f t="shared" si="82"/>
        <v/>
      </c>
      <c r="BB983" s="75" t="str">
        <f t="shared" si="83"/>
        <v/>
      </c>
      <c r="BC983" s="75" t="str">
        <f t="shared" si="84"/>
        <v/>
      </c>
      <c r="DQ983" s="81"/>
    </row>
    <row r="984" spans="1:121" x14ac:dyDescent="0.2">
      <c r="A984" s="90">
        <v>975</v>
      </c>
      <c r="B984" s="87"/>
      <c r="C984" s="87"/>
      <c r="D984" s="87"/>
      <c r="E984" s="87"/>
      <c r="F984" s="87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130"/>
      <c r="S984" s="130"/>
      <c r="T984" s="129"/>
      <c r="U984" s="129"/>
      <c r="V984" s="129"/>
      <c r="W984" s="129"/>
      <c r="X984" s="129"/>
      <c r="Y984" s="129"/>
      <c r="AY984" s="75" t="str">
        <f t="shared" si="80"/>
        <v/>
      </c>
      <c r="AZ984" s="75" t="str">
        <f t="shared" si="81"/>
        <v/>
      </c>
      <c r="BA984" s="75" t="str">
        <f t="shared" si="82"/>
        <v/>
      </c>
      <c r="BB984" s="75" t="str">
        <f t="shared" si="83"/>
        <v/>
      </c>
      <c r="BC984" s="75" t="str">
        <f t="shared" si="84"/>
        <v/>
      </c>
      <c r="DQ984" s="81"/>
    </row>
    <row r="985" spans="1:121" x14ac:dyDescent="0.2">
      <c r="A985" s="90">
        <v>976</v>
      </c>
      <c r="B985" s="87"/>
      <c r="C985" s="87"/>
      <c r="D985" s="87"/>
      <c r="E985" s="87"/>
      <c r="F985" s="87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130"/>
      <c r="S985" s="130"/>
      <c r="T985" s="129"/>
      <c r="U985" s="129"/>
      <c r="V985" s="129"/>
      <c r="W985" s="129"/>
      <c r="X985" s="129"/>
      <c r="Y985" s="129"/>
      <c r="AY985" s="75" t="str">
        <f t="shared" si="80"/>
        <v/>
      </c>
      <c r="AZ985" s="75" t="str">
        <f t="shared" si="81"/>
        <v/>
      </c>
      <c r="BA985" s="75" t="str">
        <f t="shared" si="82"/>
        <v/>
      </c>
      <c r="BB985" s="75" t="str">
        <f t="shared" si="83"/>
        <v/>
      </c>
      <c r="BC985" s="75" t="str">
        <f t="shared" si="84"/>
        <v/>
      </c>
      <c r="DQ985" s="81"/>
    </row>
    <row r="986" spans="1:121" x14ac:dyDescent="0.2">
      <c r="A986" s="90">
        <v>977</v>
      </c>
      <c r="B986" s="87"/>
      <c r="C986" s="87"/>
      <c r="D986" s="87"/>
      <c r="E986" s="87"/>
      <c r="F986" s="87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130"/>
      <c r="S986" s="130"/>
      <c r="T986" s="129"/>
      <c r="U986" s="129"/>
      <c r="V986" s="129"/>
      <c r="W986" s="129"/>
      <c r="X986" s="129"/>
      <c r="Y986" s="129"/>
      <c r="AY986" s="75" t="str">
        <f t="shared" si="80"/>
        <v/>
      </c>
      <c r="AZ986" s="75" t="str">
        <f t="shared" si="81"/>
        <v/>
      </c>
      <c r="BA986" s="75" t="str">
        <f t="shared" si="82"/>
        <v/>
      </c>
      <c r="BB986" s="75" t="str">
        <f t="shared" si="83"/>
        <v/>
      </c>
      <c r="BC986" s="75" t="str">
        <f t="shared" si="84"/>
        <v/>
      </c>
      <c r="DQ986" s="81"/>
    </row>
    <row r="987" spans="1:121" x14ac:dyDescent="0.2">
      <c r="A987" s="90">
        <v>978</v>
      </c>
      <c r="B987" s="87"/>
      <c r="C987" s="87"/>
      <c r="D987" s="87"/>
      <c r="E987" s="87"/>
      <c r="F987" s="87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130"/>
      <c r="S987" s="130"/>
      <c r="T987" s="129"/>
      <c r="U987" s="129"/>
      <c r="V987" s="129"/>
      <c r="W987" s="129"/>
      <c r="X987" s="129"/>
      <c r="Y987" s="129"/>
      <c r="AY987" s="75" t="str">
        <f t="shared" si="80"/>
        <v/>
      </c>
      <c r="AZ987" s="75" t="str">
        <f t="shared" si="81"/>
        <v/>
      </c>
      <c r="BA987" s="75" t="str">
        <f t="shared" si="82"/>
        <v/>
      </c>
      <c r="BB987" s="75" t="str">
        <f t="shared" si="83"/>
        <v/>
      </c>
      <c r="BC987" s="75" t="str">
        <f t="shared" si="84"/>
        <v/>
      </c>
      <c r="DQ987" s="81"/>
    </row>
    <row r="988" spans="1:121" x14ac:dyDescent="0.2">
      <c r="A988" s="90">
        <v>979</v>
      </c>
      <c r="B988" s="87"/>
      <c r="C988" s="87"/>
      <c r="D988" s="87"/>
      <c r="E988" s="87"/>
      <c r="F988" s="87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130"/>
      <c r="S988" s="130"/>
      <c r="T988" s="129"/>
      <c r="U988" s="129"/>
      <c r="V988" s="129"/>
      <c r="W988" s="129"/>
      <c r="X988" s="129"/>
      <c r="Y988" s="129"/>
      <c r="AY988" s="75" t="str">
        <f t="shared" si="80"/>
        <v/>
      </c>
      <c r="AZ988" s="75" t="str">
        <f t="shared" si="81"/>
        <v/>
      </c>
      <c r="BA988" s="75" t="str">
        <f t="shared" si="82"/>
        <v/>
      </c>
      <c r="BB988" s="75" t="str">
        <f t="shared" si="83"/>
        <v/>
      </c>
      <c r="BC988" s="75" t="str">
        <f t="shared" si="84"/>
        <v/>
      </c>
      <c r="DQ988" s="81"/>
    </row>
    <row r="989" spans="1:121" x14ac:dyDescent="0.2">
      <c r="A989" s="90">
        <v>980</v>
      </c>
      <c r="B989" s="87"/>
      <c r="C989" s="87"/>
      <c r="D989" s="87"/>
      <c r="E989" s="87"/>
      <c r="F989" s="87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130"/>
      <c r="S989" s="130"/>
      <c r="T989" s="129"/>
      <c r="U989" s="129"/>
      <c r="V989" s="129"/>
      <c r="W989" s="129"/>
      <c r="X989" s="129"/>
      <c r="Y989" s="129"/>
      <c r="AY989" s="75" t="str">
        <f t="shared" si="80"/>
        <v/>
      </c>
      <c r="AZ989" s="75" t="str">
        <f t="shared" si="81"/>
        <v/>
      </c>
      <c r="BA989" s="75" t="str">
        <f t="shared" si="82"/>
        <v/>
      </c>
      <c r="BB989" s="75" t="str">
        <f t="shared" si="83"/>
        <v/>
      </c>
      <c r="BC989" s="75" t="str">
        <f t="shared" si="84"/>
        <v/>
      </c>
      <c r="DQ989" s="81"/>
    </row>
    <row r="990" spans="1:121" x14ac:dyDescent="0.2">
      <c r="A990" s="90">
        <v>981</v>
      </c>
      <c r="B990" s="87"/>
      <c r="C990" s="87"/>
      <c r="D990" s="87"/>
      <c r="E990" s="87"/>
      <c r="F990" s="87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130"/>
      <c r="S990" s="130"/>
      <c r="T990" s="129"/>
      <c r="U990" s="129"/>
      <c r="V990" s="129"/>
      <c r="W990" s="129"/>
      <c r="X990" s="129"/>
      <c r="Y990" s="129"/>
      <c r="AY990" s="75" t="str">
        <f t="shared" si="80"/>
        <v/>
      </c>
      <c r="AZ990" s="75" t="str">
        <f t="shared" si="81"/>
        <v/>
      </c>
      <c r="BA990" s="75" t="str">
        <f t="shared" si="82"/>
        <v/>
      </c>
      <c r="BB990" s="75" t="str">
        <f t="shared" si="83"/>
        <v/>
      </c>
      <c r="BC990" s="75" t="str">
        <f t="shared" si="84"/>
        <v/>
      </c>
      <c r="DQ990" s="81"/>
    </row>
    <row r="991" spans="1:121" x14ac:dyDescent="0.2">
      <c r="A991" s="90">
        <v>982</v>
      </c>
      <c r="B991" s="87"/>
      <c r="C991" s="87"/>
      <c r="D991" s="87"/>
      <c r="E991" s="87"/>
      <c r="F991" s="87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130"/>
      <c r="S991" s="130"/>
      <c r="T991" s="129"/>
      <c r="U991" s="129"/>
      <c r="V991" s="129"/>
      <c r="W991" s="129"/>
      <c r="X991" s="129"/>
      <c r="Y991" s="129"/>
      <c r="AY991" s="75" t="str">
        <f t="shared" si="80"/>
        <v/>
      </c>
      <c r="AZ991" s="75" t="str">
        <f t="shared" si="81"/>
        <v/>
      </c>
      <c r="BA991" s="75" t="str">
        <f t="shared" si="82"/>
        <v/>
      </c>
      <c r="BB991" s="75" t="str">
        <f t="shared" si="83"/>
        <v/>
      </c>
      <c r="BC991" s="75" t="str">
        <f t="shared" si="84"/>
        <v/>
      </c>
      <c r="DQ991" s="81"/>
    </row>
    <row r="992" spans="1:121" x14ac:dyDescent="0.2">
      <c r="A992" s="90">
        <v>983</v>
      </c>
      <c r="B992" s="87"/>
      <c r="C992" s="87"/>
      <c r="D992" s="87"/>
      <c r="E992" s="87"/>
      <c r="F992" s="87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130"/>
      <c r="S992" s="130"/>
      <c r="T992" s="129"/>
      <c r="U992" s="129"/>
      <c r="V992" s="129"/>
      <c r="W992" s="129"/>
      <c r="X992" s="129"/>
      <c r="Y992" s="129"/>
      <c r="AY992" s="75" t="str">
        <f t="shared" si="80"/>
        <v/>
      </c>
      <c r="AZ992" s="75" t="str">
        <f t="shared" si="81"/>
        <v/>
      </c>
      <c r="BA992" s="75" t="str">
        <f t="shared" si="82"/>
        <v/>
      </c>
      <c r="BB992" s="75" t="str">
        <f t="shared" si="83"/>
        <v/>
      </c>
      <c r="BC992" s="75" t="str">
        <f t="shared" si="84"/>
        <v/>
      </c>
      <c r="DQ992" s="81"/>
    </row>
    <row r="993" spans="1:121" x14ac:dyDescent="0.2">
      <c r="A993" s="90">
        <v>984</v>
      </c>
      <c r="B993" s="87"/>
      <c r="C993" s="87"/>
      <c r="D993" s="87"/>
      <c r="E993" s="87"/>
      <c r="F993" s="87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130"/>
      <c r="S993" s="130"/>
      <c r="T993" s="129"/>
      <c r="U993" s="129"/>
      <c r="V993" s="129"/>
      <c r="W993" s="129"/>
      <c r="X993" s="129"/>
      <c r="Y993" s="129"/>
      <c r="AY993" s="75" t="str">
        <f t="shared" si="80"/>
        <v/>
      </c>
      <c r="AZ993" s="75" t="str">
        <f t="shared" si="81"/>
        <v/>
      </c>
      <c r="BA993" s="75" t="str">
        <f t="shared" si="82"/>
        <v/>
      </c>
      <c r="BB993" s="75" t="str">
        <f t="shared" si="83"/>
        <v/>
      </c>
      <c r="BC993" s="75" t="str">
        <f t="shared" si="84"/>
        <v/>
      </c>
      <c r="DQ993" s="81"/>
    </row>
    <row r="994" spans="1:121" x14ac:dyDescent="0.2">
      <c r="A994" s="90">
        <v>985</v>
      </c>
      <c r="B994" s="87"/>
      <c r="C994" s="87"/>
      <c r="D994" s="87"/>
      <c r="E994" s="87"/>
      <c r="F994" s="87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130"/>
      <c r="S994" s="130"/>
      <c r="T994" s="129"/>
      <c r="U994" s="129"/>
      <c r="V994" s="129"/>
      <c r="W994" s="129"/>
      <c r="X994" s="129"/>
      <c r="Y994" s="129"/>
      <c r="AY994" s="75" t="str">
        <f t="shared" si="80"/>
        <v/>
      </c>
      <c r="AZ994" s="75" t="str">
        <f t="shared" si="81"/>
        <v/>
      </c>
      <c r="BA994" s="75" t="str">
        <f t="shared" si="82"/>
        <v/>
      </c>
      <c r="BB994" s="75" t="str">
        <f t="shared" si="83"/>
        <v/>
      </c>
      <c r="BC994" s="75" t="str">
        <f t="shared" si="84"/>
        <v/>
      </c>
      <c r="DQ994" s="81"/>
    </row>
    <row r="995" spans="1:121" x14ac:dyDescent="0.2">
      <c r="A995" s="90">
        <v>986</v>
      </c>
      <c r="B995" s="87"/>
      <c r="C995" s="87"/>
      <c r="D995" s="87"/>
      <c r="E995" s="87"/>
      <c r="F995" s="87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130"/>
      <c r="S995" s="130"/>
      <c r="T995" s="129"/>
      <c r="U995" s="129"/>
      <c r="V995" s="129"/>
      <c r="W995" s="129"/>
      <c r="X995" s="129"/>
      <c r="Y995" s="129"/>
      <c r="AY995" s="75" t="str">
        <f t="shared" si="80"/>
        <v/>
      </c>
      <c r="AZ995" s="75" t="str">
        <f t="shared" si="81"/>
        <v/>
      </c>
      <c r="BA995" s="75" t="str">
        <f t="shared" si="82"/>
        <v/>
      </c>
      <c r="BB995" s="75" t="str">
        <f t="shared" si="83"/>
        <v/>
      </c>
      <c r="BC995" s="75" t="str">
        <f t="shared" si="84"/>
        <v/>
      </c>
      <c r="DQ995" s="81"/>
    </row>
    <row r="996" spans="1:121" x14ac:dyDescent="0.2">
      <c r="A996" s="90">
        <v>987</v>
      </c>
      <c r="B996" s="87"/>
      <c r="C996" s="87"/>
      <c r="D996" s="87"/>
      <c r="E996" s="87"/>
      <c r="F996" s="87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130"/>
      <c r="S996" s="130"/>
      <c r="T996" s="129"/>
      <c r="U996" s="129"/>
      <c r="V996" s="129"/>
      <c r="W996" s="129"/>
      <c r="X996" s="129"/>
      <c r="Y996" s="129"/>
      <c r="AY996" s="75" t="str">
        <f t="shared" si="80"/>
        <v/>
      </c>
      <c r="AZ996" s="75" t="str">
        <f t="shared" si="81"/>
        <v/>
      </c>
      <c r="BA996" s="75" t="str">
        <f t="shared" si="82"/>
        <v/>
      </c>
      <c r="BB996" s="75" t="str">
        <f t="shared" si="83"/>
        <v/>
      </c>
      <c r="BC996" s="75" t="str">
        <f t="shared" si="84"/>
        <v/>
      </c>
      <c r="DQ996" s="81"/>
    </row>
    <row r="997" spans="1:121" x14ac:dyDescent="0.2">
      <c r="A997" s="90">
        <v>988</v>
      </c>
      <c r="B997" s="87"/>
      <c r="C997" s="87"/>
      <c r="D997" s="87"/>
      <c r="E997" s="87"/>
      <c r="F997" s="87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130"/>
      <c r="S997" s="130"/>
      <c r="T997" s="129"/>
      <c r="U997" s="129"/>
      <c r="V997" s="129"/>
      <c r="W997" s="129"/>
      <c r="X997" s="129"/>
      <c r="Y997" s="129"/>
      <c r="AY997" s="75" t="str">
        <f t="shared" si="80"/>
        <v/>
      </c>
      <c r="AZ997" s="75" t="str">
        <f t="shared" si="81"/>
        <v/>
      </c>
      <c r="BA997" s="75" t="str">
        <f t="shared" si="82"/>
        <v/>
      </c>
      <c r="BB997" s="75" t="str">
        <f t="shared" si="83"/>
        <v/>
      </c>
      <c r="BC997" s="75" t="str">
        <f t="shared" si="84"/>
        <v/>
      </c>
      <c r="DQ997" s="81"/>
    </row>
    <row r="998" spans="1:121" x14ac:dyDescent="0.2">
      <c r="A998" s="90">
        <v>989</v>
      </c>
      <c r="B998" s="87"/>
      <c r="C998" s="87"/>
      <c r="D998" s="87"/>
      <c r="E998" s="87"/>
      <c r="F998" s="87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130"/>
      <c r="S998" s="130"/>
      <c r="T998" s="129"/>
      <c r="U998" s="129"/>
      <c r="V998" s="129"/>
      <c r="W998" s="129"/>
      <c r="X998" s="129"/>
      <c r="Y998" s="129"/>
      <c r="AY998" s="75" t="str">
        <f t="shared" si="80"/>
        <v/>
      </c>
      <c r="AZ998" s="75" t="str">
        <f t="shared" si="81"/>
        <v/>
      </c>
      <c r="BA998" s="75" t="str">
        <f t="shared" si="82"/>
        <v/>
      </c>
      <c r="BB998" s="75" t="str">
        <f t="shared" si="83"/>
        <v/>
      </c>
      <c r="BC998" s="75" t="str">
        <f t="shared" si="84"/>
        <v/>
      </c>
      <c r="DQ998" s="81"/>
    </row>
    <row r="999" spans="1:121" x14ac:dyDescent="0.2">
      <c r="A999" s="90">
        <v>990</v>
      </c>
      <c r="B999" s="87"/>
      <c r="C999" s="87"/>
      <c r="D999" s="87"/>
      <c r="E999" s="87"/>
      <c r="F999" s="87"/>
      <c r="G999" s="81"/>
      <c r="H999" s="81"/>
      <c r="I999" s="81"/>
      <c r="J999" s="81"/>
      <c r="K999" s="81"/>
      <c r="L999" s="81"/>
      <c r="M999" s="81"/>
      <c r="N999" s="81"/>
      <c r="O999" s="81"/>
      <c r="P999" s="81"/>
      <c r="Q999" s="81"/>
      <c r="R999" s="130"/>
      <c r="S999" s="130"/>
      <c r="T999" s="129"/>
      <c r="U999" s="129"/>
      <c r="V999" s="129"/>
      <c r="W999" s="129"/>
      <c r="X999" s="129"/>
      <c r="Y999" s="129"/>
      <c r="AY999" s="75" t="str">
        <f t="shared" si="80"/>
        <v/>
      </c>
      <c r="AZ999" s="75" t="str">
        <f t="shared" si="81"/>
        <v/>
      </c>
      <c r="BA999" s="75" t="str">
        <f t="shared" si="82"/>
        <v/>
      </c>
      <c r="BB999" s="75" t="str">
        <f t="shared" si="83"/>
        <v/>
      </c>
      <c r="BC999" s="75" t="str">
        <f t="shared" si="84"/>
        <v/>
      </c>
      <c r="DQ999" s="81"/>
    </row>
    <row r="1000" spans="1:121" x14ac:dyDescent="0.2">
      <c r="A1000" s="90">
        <v>991</v>
      </c>
      <c r="B1000" s="87"/>
      <c r="C1000" s="87"/>
      <c r="D1000" s="87"/>
      <c r="E1000" s="87"/>
      <c r="F1000" s="87"/>
      <c r="G1000" s="81"/>
      <c r="H1000" s="81"/>
      <c r="I1000" s="81"/>
      <c r="J1000" s="81"/>
      <c r="K1000" s="81"/>
      <c r="L1000" s="81"/>
      <c r="M1000" s="81"/>
      <c r="N1000" s="81"/>
      <c r="O1000" s="81"/>
      <c r="P1000" s="81"/>
      <c r="Q1000" s="81"/>
      <c r="R1000" s="130"/>
      <c r="S1000" s="130"/>
      <c r="T1000" s="129"/>
      <c r="U1000" s="129"/>
      <c r="V1000" s="129"/>
      <c r="W1000" s="129"/>
      <c r="X1000" s="129"/>
      <c r="Y1000" s="129"/>
      <c r="AY1000" s="75" t="str">
        <f t="shared" si="80"/>
        <v/>
      </c>
      <c r="AZ1000" s="75" t="str">
        <f t="shared" si="81"/>
        <v/>
      </c>
      <c r="BA1000" s="75" t="str">
        <f t="shared" si="82"/>
        <v/>
      </c>
      <c r="BB1000" s="75" t="str">
        <f t="shared" si="83"/>
        <v/>
      </c>
      <c r="BC1000" s="75" t="str">
        <f t="shared" si="84"/>
        <v/>
      </c>
      <c r="DQ1000" s="81"/>
    </row>
    <row r="1001" spans="1:121" x14ac:dyDescent="0.2">
      <c r="A1001" s="90">
        <v>992</v>
      </c>
      <c r="B1001" s="87"/>
      <c r="C1001" s="87"/>
      <c r="D1001" s="87"/>
      <c r="E1001" s="87"/>
      <c r="F1001" s="87"/>
      <c r="G1001" s="81"/>
      <c r="H1001" s="81"/>
      <c r="I1001" s="81"/>
      <c r="J1001" s="81"/>
      <c r="K1001" s="81"/>
      <c r="L1001" s="81"/>
      <c r="M1001" s="81"/>
      <c r="N1001" s="81"/>
      <c r="O1001" s="81"/>
      <c r="P1001" s="81"/>
      <c r="Q1001" s="81"/>
      <c r="R1001" s="130"/>
      <c r="S1001" s="130"/>
      <c r="T1001" s="129"/>
      <c r="U1001" s="129"/>
      <c r="V1001" s="129"/>
      <c r="W1001" s="129"/>
      <c r="X1001" s="129"/>
      <c r="Y1001" s="129"/>
      <c r="AY1001" s="75" t="str">
        <f t="shared" si="80"/>
        <v/>
      </c>
      <c r="AZ1001" s="75" t="str">
        <f t="shared" si="81"/>
        <v/>
      </c>
      <c r="BA1001" s="75" t="str">
        <f t="shared" si="82"/>
        <v/>
      </c>
      <c r="BB1001" s="75" t="str">
        <f t="shared" si="83"/>
        <v/>
      </c>
      <c r="BC1001" s="75" t="str">
        <f t="shared" si="84"/>
        <v/>
      </c>
      <c r="DQ1001" s="81"/>
    </row>
    <row r="1002" spans="1:121" x14ac:dyDescent="0.2">
      <c r="A1002" s="90">
        <v>993</v>
      </c>
      <c r="B1002" s="87"/>
      <c r="C1002" s="87"/>
      <c r="D1002" s="87"/>
      <c r="E1002" s="87"/>
      <c r="F1002" s="87"/>
      <c r="G1002" s="81"/>
      <c r="H1002" s="81"/>
      <c r="I1002" s="81"/>
      <c r="J1002" s="81"/>
      <c r="K1002" s="81"/>
      <c r="L1002" s="81"/>
      <c r="M1002" s="81"/>
      <c r="N1002" s="81"/>
      <c r="O1002" s="81"/>
      <c r="P1002" s="81"/>
      <c r="Q1002" s="81"/>
      <c r="R1002" s="130"/>
      <c r="S1002" s="130"/>
      <c r="T1002" s="129"/>
      <c r="U1002" s="129"/>
      <c r="V1002" s="129"/>
      <c r="W1002" s="129"/>
      <c r="X1002" s="129"/>
      <c r="Y1002" s="129"/>
      <c r="AY1002" s="75" t="str">
        <f t="shared" si="80"/>
        <v/>
      </c>
      <c r="AZ1002" s="75" t="str">
        <f t="shared" si="81"/>
        <v/>
      </c>
      <c r="BA1002" s="75" t="str">
        <f t="shared" si="82"/>
        <v/>
      </c>
      <c r="BB1002" s="75" t="str">
        <f t="shared" si="83"/>
        <v/>
      </c>
      <c r="BC1002" s="75" t="str">
        <f t="shared" si="84"/>
        <v/>
      </c>
      <c r="DQ1002" s="81"/>
    </row>
    <row r="1003" spans="1:121" x14ac:dyDescent="0.2">
      <c r="A1003" s="90">
        <v>994</v>
      </c>
      <c r="B1003" s="87"/>
      <c r="C1003" s="87"/>
      <c r="D1003" s="87"/>
      <c r="E1003" s="87"/>
      <c r="F1003" s="87"/>
      <c r="G1003" s="81"/>
      <c r="H1003" s="81"/>
      <c r="I1003" s="81"/>
      <c r="J1003" s="81"/>
      <c r="K1003" s="81"/>
      <c r="L1003" s="81"/>
      <c r="M1003" s="81"/>
      <c r="N1003" s="81"/>
      <c r="O1003" s="81"/>
      <c r="P1003" s="81"/>
      <c r="Q1003" s="81"/>
      <c r="R1003" s="130"/>
      <c r="S1003" s="130"/>
      <c r="T1003" s="129"/>
      <c r="U1003" s="129"/>
      <c r="V1003" s="129"/>
      <c r="W1003" s="129"/>
      <c r="X1003" s="129"/>
      <c r="Y1003" s="129"/>
      <c r="AY1003" s="75" t="str">
        <f t="shared" si="80"/>
        <v/>
      </c>
      <c r="AZ1003" s="75" t="str">
        <f t="shared" si="81"/>
        <v/>
      </c>
      <c r="BA1003" s="75" t="str">
        <f t="shared" si="82"/>
        <v/>
      </c>
      <c r="BB1003" s="75" t="str">
        <f t="shared" si="83"/>
        <v/>
      </c>
      <c r="BC1003" s="75" t="str">
        <f t="shared" si="84"/>
        <v/>
      </c>
      <c r="DQ1003" s="81"/>
    </row>
    <row r="1004" spans="1:121" x14ac:dyDescent="0.2">
      <c r="A1004" s="90">
        <v>995</v>
      </c>
      <c r="B1004" s="87"/>
      <c r="C1004" s="87"/>
      <c r="D1004" s="87"/>
      <c r="E1004" s="87"/>
      <c r="F1004" s="87"/>
      <c r="G1004" s="81"/>
      <c r="H1004" s="81"/>
      <c r="I1004" s="81"/>
      <c r="J1004" s="81"/>
      <c r="K1004" s="81"/>
      <c r="L1004" s="81"/>
      <c r="M1004" s="81"/>
      <c r="N1004" s="81"/>
      <c r="O1004" s="81"/>
      <c r="P1004" s="81"/>
      <c r="Q1004" s="81"/>
      <c r="R1004" s="130"/>
      <c r="S1004" s="130"/>
      <c r="T1004" s="129"/>
      <c r="U1004" s="129"/>
      <c r="V1004" s="129"/>
      <c r="W1004" s="129"/>
      <c r="X1004" s="129"/>
      <c r="Y1004" s="129"/>
      <c r="AY1004" s="75" t="str">
        <f t="shared" si="80"/>
        <v/>
      </c>
      <c r="AZ1004" s="75" t="str">
        <f t="shared" si="81"/>
        <v/>
      </c>
      <c r="BA1004" s="75" t="str">
        <f t="shared" si="82"/>
        <v/>
      </c>
      <c r="BB1004" s="75" t="str">
        <f t="shared" si="83"/>
        <v/>
      </c>
      <c r="BC1004" s="75" t="str">
        <f t="shared" si="84"/>
        <v/>
      </c>
      <c r="DQ1004" s="81"/>
    </row>
    <row r="1005" spans="1:121" x14ac:dyDescent="0.2">
      <c r="A1005" s="90">
        <v>996</v>
      </c>
      <c r="B1005" s="87"/>
      <c r="C1005" s="87"/>
      <c r="D1005" s="87"/>
      <c r="E1005" s="87"/>
      <c r="F1005" s="87"/>
      <c r="G1005" s="81"/>
      <c r="H1005" s="81"/>
      <c r="I1005" s="81"/>
      <c r="J1005" s="81"/>
      <c r="K1005" s="81"/>
      <c r="L1005" s="81"/>
      <c r="M1005" s="81"/>
      <c r="N1005" s="81"/>
      <c r="O1005" s="81"/>
      <c r="P1005" s="81"/>
      <c r="Q1005" s="81"/>
      <c r="R1005" s="130"/>
      <c r="S1005" s="130"/>
      <c r="T1005" s="129"/>
      <c r="U1005" s="129"/>
      <c r="V1005" s="129"/>
      <c r="W1005" s="129"/>
      <c r="X1005" s="129"/>
      <c r="Y1005" s="129"/>
      <c r="AY1005" s="75" t="str">
        <f t="shared" si="80"/>
        <v/>
      </c>
      <c r="AZ1005" s="75" t="str">
        <f t="shared" si="81"/>
        <v/>
      </c>
      <c r="BA1005" s="75" t="str">
        <f t="shared" si="82"/>
        <v/>
      </c>
      <c r="BB1005" s="75" t="str">
        <f t="shared" si="83"/>
        <v/>
      </c>
      <c r="BC1005" s="75" t="str">
        <f t="shared" si="84"/>
        <v/>
      </c>
      <c r="DQ1005" s="81"/>
    </row>
    <row r="1006" spans="1:121" x14ac:dyDescent="0.2">
      <c r="A1006" s="90">
        <v>997</v>
      </c>
      <c r="B1006" s="87"/>
      <c r="C1006" s="87"/>
      <c r="D1006" s="87"/>
      <c r="E1006" s="87"/>
      <c r="F1006" s="87"/>
      <c r="G1006" s="81"/>
      <c r="H1006" s="81"/>
      <c r="I1006" s="81"/>
      <c r="J1006" s="81"/>
      <c r="K1006" s="81"/>
      <c r="L1006" s="81"/>
      <c r="M1006" s="81"/>
      <c r="N1006" s="81"/>
      <c r="O1006" s="81"/>
      <c r="P1006" s="81"/>
      <c r="Q1006" s="81"/>
      <c r="R1006" s="130"/>
      <c r="S1006" s="130"/>
      <c r="T1006" s="129"/>
      <c r="U1006" s="129"/>
      <c r="V1006" s="129"/>
      <c r="W1006" s="129"/>
      <c r="X1006" s="129"/>
      <c r="Y1006" s="129"/>
      <c r="AY1006" s="75" t="str">
        <f t="shared" si="80"/>
        <v/>
      </c>
      <c r="AZ1006" s="75" t="str">
        <f t="shared" si="81"/>
        <v/>
      </c>
      <c r="BA1006" s="75" t="str">
        <f t="shared" si="82"/>
        <v/>
      </c>
      <c r="BB1006" s="75" t="str">
        <f t="shared" si="83"/>
        <v/>
      </c>
      <c r="BC1006" s="75" t="str">
        <f t="shared" si="84"/>
        <v/>
      </c>
      <c r="DQ1006" s="81"/>
    </row>
    <row r="1007" spans="1:121" x14ac:dyDescent="0.2">
      <c r="A1007" s="90">
        <v>998</v>
      </c>
      <c r="B1007" s="87"/>
      <c r="C1007" s="87"/>
      <c r="D1007" s="87"/>
      <c r="E1007" s="87"/>
      <c r="F1007" s="87"/>
      <c r="G1007" s="81"/>
      <c r="H1007" s="81"/>
      <c r="I1007" s="81"/>
      <c r="J1007" s="81"/>
      <c r="K1007" s="81"/>
      <c r="L1007" s="81"/>
      <c r="M1007" s="81"/>
      <c r="N1007" s="81"/>
      <c r="O1007" s="81"/>
      <c r="P1007" s="81"/>
      <c r="Q1007" s="81"/>
      <c r="R1007" s="130"/>
      <c r="S1007" s="130"/>
      <c r="T1007" s="129"/>
      <c r="U1007" s="129"/>
      <c r="V1007" s="129"/>
      <c r="W1007" s="129"/>
      <c r="X1007" s="129"/>
      <c r="Y1007" s="129"/>
      <c r="AY1007" s="75" t="str">
        <f t="shared" si="80"/>
        <v/>
      </c>
      <c r="AZ1007" s="75" t="str">
        <f t="shared" si="81"/>
        <v/>
      </c>
      <c r="BA1007" s="75" t="str">
        <f t="shared" si="82"/>
        <v/>
      </c>
      <c r="BB1007" s="75" t="str">
        <f t="shared" si="83"/>
        <v/>
      </c>
      <c r="BC1007" s="75" t="str">
        <f t="shared" si="84"/>
        <v/>
      </c>
      <c r="DQ1007" s="81"/>
    </row>
    <row r="1008" spans="1:121" x14ac:dyDescent="0.2">
      <c r="A1008" s="90">
        <v>999</v>
      </c>
      <c r="B1008" s="87"/>
      <c r="C1008" s="87"/>
      <c r="D1008" s="87"/>
      <c r="E1008" s="87"/>
      <c r="F1008" s="87"/>
      <c r="G1008" s="81"/>
      <c r="H1008" s="81"/>
      <c r="I1008" s="81"/>
      <c r="J1008" s="81"/>
      <c r="K1008" s="81"/>
      <c r="L1008" s="81"/>
      <c r="M1008" s="81"/>
      <c r="N1008" s="81"/>
      <c r="O1008" s="81"/>
      <c r="P1008" s="81"/>
      <c r="Q1008" s="81"/>
      <c r="R1008" s="130"/>
      <c r="S1008" s="130"/>
      <c r="T1008" s="129"/>
      <c r="U1008" s="129"/>
      <c r="V1008" s="129"/>
      <c r="W1008" s="129"/>
      <c r="X1008" s="129"/>
      <c r="Y1008" s="129"/>
      <c r="AY1008" s="75" t="str">
        <f t="shared" si="80"/>
        <v/>
      </c>
      <c r="AZ1008" s="75" t="str">
        <f t="shared" si="81"/>
        <v/>
      </c>
      <c r="BA1008" s="75" t="str">
        <f t="shared" si="82"/>
        <v/>
      </c>
      <c r="BB1008" s="75" t="str">
        <f t="shared" si="83"/>
        <v/>
      </c>
      <c r="BC1008" s="75" t="str">
        <f t="shared" si="84"/>
        <v/>
      </c>
      <c r="DQ1008" s="81"/>
    </row>
    <row r="1009" spans="1:121" x14ac:dyDescent="0.2">
      <c r="A1009" s="90">
        <v>1000</v>
      </c>
      <c r="B1009" s="87"/>
      <c r="C1009" s="87"/>
      <c r="D1009" s="87"/>
      <c r="E1009" s="87"/>
      <c r="F1009" s="87"/>
      <c r="G1009" s="81"/>
      <c r="H1009" s="81"/>
      <c r="I1009" s="81"/>
      <c r="J1009" s="81"/>
      <c r="K1009" s="81"/>
      <c r="L1009" s="81"/>
      <c r="M1009" s="81"/>
      <c r="N1009" s="81"/>
      <c r="O1009" s="81"/>
      <c r="P1009" s="81"/>
      <c r="Q1009" s="81"/>
      <c r="R1009" s="130"/>
      <c r="S1009" s="130"/>
      <c r="T1009" s="129"/>
      <c r="U1009" s="129"/>
      <c r="V1009" s="129"/>
      <c r="W1009" s="129"/>
      <c r="X1009" s="129"/>
      <c r="Y1009" s="129"/>
      <c r="AY1009" s="75" t="str">
        <f t="shared" si="80"/>
        <v/>
      </c>
      <c r="AZ1009" s="75" t="str">
        <f t="shared" si="81"/>
        <v/>
      </c>
      <c r="BA1009" s="75" t="str">
        <f t="shared" si="82"/>
        <v/>
      </c>
      <c r="BB1009" s="75" t="str">
        <f t="shared" si="83"/>
        <v/>
      </c>
      <c r="BC1009" s="75" t="str">
        <f t="shared" si="84"/>
        <v/>
      </c>
      <c r="DQ1009" s="81"/>
    </row>
    <row r="1010" spans="1:121" s="81" customFormat="1" x14ac:dyDescent="0.2">
      <c r="A1010" s="116"/>
      <c r="B1010" s="117"/>
      <c r="C1010" s="117"/>
      <c r="D1010" s="117"/>
      <c r="E1010" s="117"/>
      <c r="F1010" s="117"/>
      <c r="R1010" s="130"/>
      <c r="S1010" s="130"/>
      <c r="T1010" s="129"/>
      <c r="U1010" s="129"/>
      <c r="V1010" s="129"/>
      <c r="W1010" s="129"/>
      <c r="X1010" s="129"/>
      <c r="Y1010" s="129"/>
      <c r="Z1010" s="129"/>
      <c r="AA1010" s="129"/>
      <c r="AB1010" s="129"/>
      <c r="AC1010" s="129"/>
      <c r="AD1010" s="129"/>
      <c r="AE1010" s="129"/>
      <c r="AF1010" s="129"/>
      <c r="AG1010" s="129"/>
      <c r="AH1010" s="129"/>
      <c r="AI1010" s="129"/>
      <c r="AJ1010" s="129"/>
      <c r="AK1010" s="129"/>
      <c r="AL1010" s="129"/>
      <c r="AM1010" s="129"/>
      <c r="AN1010" s="129"/>
      <c r="AO1010" s="129"/>
      <c r="AP1010" s="129"/>
      <c r="AQ1010" s="129"/>
      <c r="AR1010" s="129"/>
      <c r="AS1010" s="129"/>
      <c r="AT1010" s="129"/>
      <c r="AU1010" s="129"/>
      <c r="AV1010" s="129"/>
      <c r="AW1010" s="75"/>
      <c r="AX1010" s="75"/>
      <c r="AY1010" s="75"/>
      <c r="AZ1010" s="75"/>
      <c r="BA1010" s="75"/>
      <c r="BB1010" s="75"/>
      <c r="BC1010" s="75"/>
      <c r="BD1010" s="75"/>
      <c r="BE1010" s="75"/>
      <c r="BF1010" s="130"/>
      <c r="BG1010" s="130"/>
      <c r="BH1010" s="130"/>
      <c r="BI1010" s="130"/>
      <c r="BJ1010" s="130"/>
      <c r="BK1010" s="130"/>
      <c r="BL1010" s="75"/>
      <c r="BM1010" s="75"/>
      <c r="BN1010" s="75"/>
      <c r="BO1010" s="75"/>
      <c r="BP1010" s="75"/>
      <c r="BQ1010" s="75"/>
      <c r="BR1010" s="75"/>
      <c r="BS1010" s="75"/>
      <c r="BT1010" s="75"/>
      <c r="BU1010" s="75"/>
      <c r="BV1010" s="75"/>
      <c r="BW1010" s="75"/>
      <c r="BX1010" s="75"/>
      <c r="BY1010" s="75"/>
      <c r="BZ1010" s="75"/>
      <c r="CA1010" s="75"/>
      <c r="CB1010" s="75"/>
      <c r="CC1010" s="75"/>
      <c r="CD1010" s="75"/>
      <c r="CE1010" s="75"/>
      <c r="CF1010" s="75"/>
      <c r="CG1010" s="75"/>
      <c r="CH1010" s="75"/>
      <c r="CI1010" s="75"/>
      <c r="CJ1010" s="75"/>
      <c r="CK1010" s="75"/>
      <c r="CL1010" s="75"/>
      <c r="CM1010" s="75"/>
      <c r="CN1010" s="75"/>
      <c r="CO1010" s="75"/>
      <c r="CP1010" s="75"/>
      <c r="CQ1010" s="75"/>
      <c r="CR1010" s="75"/>
      <c r="CS1010" s="75"/>
      <c r="CT1010" s="75"/>
      <c r="CU1010" s="75"/>
      <c r="CV1010" s="75"/>
      <c r="CW1010" s="75"/>
      <c r="CX1010" s="75"/>
      <c r="CY1010" s="75"/>
      <c r="CZ1010" s="75"/>
      <c r="DA1010" s="75"/>
      <c r="DB1010" s="75"/>
      <c r="DC1010" s="75"/>
      <c r="DD1010" s="75"/>
      <c r="DE1010" s="75"/>
      <c r="DF1010" s="75"/>
      <c r="DG1010" s="75"/>
      <c r="DH1010" s="75"/>
      <c r="DI1010" s="75"/>
      <c r="DJ1010" s="75"/>
      <c r="DK1010" s="75"/>
      <c r="DL1010" s="75"/>
      <c r="DM1010" s="75"/>
      <c r="DN1010" s="75"/>
      <c r="DO1010" s="75"/>
      <c r="DP1010" s="75"/>
    </row>
    <row r="1011" spans="1:121" s="81" customFormat="1" x14ac:dyDescent="0.2">
      <c r="A1011" s="116"/>
      <c r="B1011" s="117"/>
      <c r="C1011" s="117"/>
      <c r="D1011" s="117"/>
      <c r="E1011" s="117"/>
      <c r="F1011" s="117"/>
      <c r="R1011" s="130"/>
      <c r="S1011" s="130"/>
      <c r="T1011" s="129"/>
      <c r="U1011" s="129"/>
      <c r="V1011" s="129"/>
      <c r="W1011" s="129"/>
      <c r="X1011" s="129"/>
      <c r="Y1011" s="129"/>
      <c r="Z1011" s="129"/>
      <c r="AA1011" s="129"/>
      <c r="AB1011" s="129"/>
      <c r="AC1011" s="129"/>
      <c r="AD1011" s="129"/>
      <c r="AE1011" s="129"/>
      <c r="AF1011" s="129"/>
      <c r="AG1011" s="129"/>
      <c r="AH1011" s="129"/>
      <c r="AI1011" s="129"/>
      <c r="AJ1011" s="129"/>
      <c r="AK1011" s="129"/>
      <c r="AL1011" s="129"/>
      <c r="AM1011" s="129"/>
      <c r="AN1011" s="129"/>
      <c r="AO1011" s="129"/>
      <c r="AP1011" s="129"/>
      <c r="AQ1011" s="129"/>
      <c r="AR1011" s="129"/>
      <c r="AS1011" s="129"/>
      <c r="AT1011" s="129"/>
      <c r="AU1011" s="129"/>
      <c r="AV1011" s="129"/>
      <c r="AW1011" s="75"/>
      <c r="AX1011" s="75"/>
      <c r="AY1011" s="75"/>
      <c r="AZ1011" s="75"/>
      <c r="BA1011" s="75"/>
      <c r="BB1011" s="75"/>
      <c r="BC1011" s="75"/>
      <c r="BD1011" s="75"/>
      <c r="BE1011" s="75"/>
      <c r="BF1011" s="130"/>
      <c r="BG1011" s="130"/>
      <c r="BH1011" s="130"/>
      <c r="BI1011" s="130"/>
      <c r="BJ1011" s="130"/>
      <c r="BK1011" s="130"/>
      <c r="BL1011" s="75"/>
      <c r="BM1011" s="75"/>
      <c r="BN1011" s="75"/>
      <c r="BO1011" s="75"/>
      <c r="BP1011" s="75"/>
      <c r="BQ1011" s="75"/>
      <c r="BR1011" s="75"/>
      <c r="BS1011" s="75"/>
      <c r="BT1011" s="75"/>
      <c r="BU1011" s="75"/>
      <c r="BV1011" s="75"/>
      <c r="BW1011" s="75"/>
      <c r="BX1011" s="75"/>
      <c r="BY1011" s="75"/>
      <c r="BZ1011" s="75"/>
      <c r="CA1011" s="75"/>
      <c r="CB1011" s="75"/>
      <c r="CC1011" s="75"/>
      <c r="CD1011" s="75"/>
      <c r="CE1011" s="75"/>
      <c r="CF1011" s="75"/>
      <c r="CG1011" s="75"/>
      <c r="CH1011" s="75"/>
      <c r="CI1011" s="75"/>
      <c r="CJ1011" s="75"/>
      <c r="CK1011" s="75"/>
      <c r="CL1011" s="75"/>
      <c r="CM1011" s="75"/>
      <c r="CN1011" s="75"/>
      <c r="CO1011" s="75"/>
      <c r="CP1011" s="75"/>
      <c r="CQ1011" s="75"/>
      <c r="CR1011" s="75"/>
      <c r="CS1011" s="75"/>
      <c r="CT1011" s="75"/>
      <c r="CU1011" s="75"/>
      <c r="CV1011" s="75"/>
      <c r="CW1011" s="75"/>
      <c r="CX1011" s="75"/>
      <c r="CY1011" s="75"/>
      <c r="CZ1011" s="75"/>
      <c r="DA1011" s="75"/>
      <c r="DB1011" s="75"/>
      <c r="DC1011" s="75"/>
      <c r="DD1011" s="75"/>
      <c r="DE1011" s="75"/>
      <c r="DF1011" s="75"/>
      <c r="DG1011" s="75"/>
      <c r="DH1011" s="75"/>
      <c r="DI1011" s="75"/>
      <c r="DJ1011" s="75"/>
      <c r="DK1011" s="75"/>
      <c r="DL1011" s="75"/>
      <c r="DM1011" s="75"/>
      <c r="DN1011" s="75"/>
      <c r="DO1011" s="75"/>
      <c r="DP1011" s="75"/>
    </row>
    <row r="1012" spans="1:121" s="81" customFormat="1" x14ac:dyDescent="0.2">
      <c r="A1012" s="116"/>
      <c r="B1012" s="117"/>
      <c r="C1012" s="117"/>
      <c r="D1012" s="117"/>
      <c r="E1012" s="117"/>
      <c r="F1012" s="117"/>
      <c r="R1012" s="130"/>
      <c r="S1012" s="130"/>
      <c r="T1012" s="129"/>
      <c r="U1012" s="129"/>
      <c r="V1012" s="129"/>
      <c r="W1012" s="129"/>
      <c r="X1012" s="129"/>
      <c r="Y1012" s="129"/>
      <c r="Z1012" s="129"/>
      <c r="AA1012" s="129"/>
      <c r="AB1012" s="129"/>
      <c r="AC1012" s="129"/>
      <c r="AD1012" s="129"/>
      <c r="AE1012" s="129"/>
      <c r="AF1012" s="129"/>
      <c r="AG1012" s="129"/>
      <c r="AH1012" s="129"/>
      <c r="AI1012" s="129"/>
      <c r="AJ1012" s="129"/>
      <c r="AK1012" s="129"/>
      <c r="AL1012" s="129"/>
      <c r="AM1012" s="129"/>
      <c r="AN1012" s="129"/>
      <c r="AO1012" s="129"/>
      <c r="AP1012" s="129"/>
      <c r="AQ1012" s="129"/>
      <c r="AR1012" s="129"/>
      <c r="AS1012" s="129"/>
      <c r="AT1012" s="129"/>
      <c r="AU1012" s="129"/>
      <c r="AV1012" s="129"/>
      <c r="AW1012" s="75"/>
      <c r="AX1012" s="75"/>
      <c r="AY1012" s="75"/>
      <c r="AZ1012" s="75"/>
      <c r="BA1012" s="75"/>
      <c r="BB1012" s="75"/>
      <c r="BC1012" s="75"/>
      <c r="BD1012" s="75"/>
      <c r="BE1012" s="75"/>
      <c r="BF1012" s="130"/>
      <c r="BG1012" s="130"/>
      <c r="BH1012" s="130"/>
      <c r="BI1012" s="130"/>
      <c r="BJ1012" s="130"/>
      <c r="BK1012" s="130"/>
      <c r="BL1012" s="75"/>
      <c r="BM1012" s="75"/>
      <c r="BN1012" s="75"/>
      <c r="BO1012" s="75"/>
      <c r="BP1012" s="75"/>
      <c r="BQ1012" s="75"/>
      <c r="BR1012" s="75"/>
      <c r="BS1012" s="75"/>
      <c r="BT1012" s="75"/>
      <c r="BU1012" s="75"/>
      <c r="BV1012" s="75"/>
      <c r="BW1012" s="75"/>
      <c r="BX1012" s="75"/>
      <c r="BY1012" s="75"/>
      <c r="BZ1012" s="75"/>
      <c r="CA1012" s="75"/>
      <c r="CB1012" s="75"/>
      <c r="CC1012" s="75"/>
      <c r="CD1012" s="75"/>
      <c r="CE1012" s="75"/>
      <c r="CF1012" s="75"/>
      <c r="CG1012" s="75"/>
      <c r="CH1012" s="75"/>
      <c r="CI1012" s="75"/>
      <c r="CJ1012" s="75"/>
      <c r="CK1012" s="75"/>
      <c r="CL1012" s="75"/>
      <c r="CM1012" s="75"/>
      <c r="CN1012" s="75"/>
      <c r="CO1012" s="75"/>
      <c r="CP1012" s="75"/>
      <c r="CQ1012" s="75"/>
      <c r="CR1012" s="75"/>
      <c r="CS1012" s="75"/>
      <c r="CT1012" s="75"/>
      <c r="CU1012" s="75"/>
      <c r="CV1012" s="75"/>
      <c r="CW1012" s="75"/>
      <c r="CX1012" s="75"/>
      <c r="CY1012" s="75"/>
      <c r="CZ1012" s="75"/>
      <c r="DA1012" s="75"/>
      <c r="DB1012" s="75"/>
      <c r="DC1012" s="75"/>
      <c r="DD1012" s="75"/>
      <c r="DE1012" s="75"/>
      <c r="DF1012" s="75"/>
      <c r="DG1012" s="75"/>
      <c r="DH1012" s="75"/>
      <c r="DI1012" s="75"/>
      <c r="DJ1012" s="75"/>
      <c r="DK1012" s="75"/>
      <c r="DL1012" s="75"/>
      <c r="DM1012" s="75"/>
      <c r="DN1012" s="75"/>
      <c r="DO1012" s="75"/>
      <c r="DP1012" s="75"/>
    </row>
    <row r="1013" spans="1:121" s="81" customFormat="1" x14ac:dyDescent="0.2">
      <c r="A1013" s="116"/>
      <c r="B1013" s="117"/>
      <c r="C1013" s="117"/>
      <c r="D1013" s="117"/>
      <c r="E1013" s="117"/>
      <c r="F1013" s="117"/>
      <c r="R1013" s="130"/>
      <c r="S1013" s="130"/>
      <c r="T1013" s="129"/>
      <c r="U1013" s="129"/>
      <c r="V1013" s="129"/>
      <c r="W1013" s="129"/>
      <c r="X1013" s="129"/>
      <c r="Y1013" s="129"/>
      <c r="Z1013" s="129"/>
      <c r="AA1013" s="129"/>
      <c r="AB1013" s="129"/>
      <c r="AC1013" s="129"/>
      <c r="AD1013" s="129"/>
      <c r="AE1013" s="129"/>
      <c r="AF1013" s="129"/>
      <c r="AG1013" s="129"/>
      <c r="AH1013" s="129"/>
      <c r="AI1013" s="129"/>
      <c r="AJ1013" s="129"/>
      <c r="AK1013" s="129"/>
      <c r="AL1013" s="129"/>
      <c r="AM1013" s="129"/>
      <c r="AN1013" s="129"/>
      <c r="AO1013" s="129"/>
      <c r="AP1013" s="129"/>
      <c r="AQ1013" s="129"/>
      <c r="AR1013" s="129"/>
      <c r="AS1013" s="129"/>
      <c r="AT1013" s="129"/>
      <c r="AU1013" s="129"/>
      <c r="AV1013" s="129"/>
      <c r="AW1013" s="75"/>
      <c r="AX1013" s="75"/>
      <c r="AY1013" s="75"/>
      <c r="AZ1013" s="75"/>
      <c r="BA1013" s="75"/>
      <c r="BB1013" s="75"/>
      <c r="BC1013" s="75"/>
      <c r="BD1013" s="75"/>
      <c r="BE1013" s="75"/>
      <c r="BF1013" s="130"/>
      <c r="BG1013" s="130"/>
      <c r="BH1013" s="130"/>
      <c r="BI1013" s="130"/>
      <c r="BJ1013" s="130"/>
      <c r="BK1013" s="130"/>
      <c r="BL1013" s="75"/>
      <c r="BM1013" s="75"/>
      <c r="BN1013" s="75"/>
      <c r="BO1013" s="75"/>
      <c r="BP1013" s="75"/>
      <c r="BQ1013" s="75"/>
      <c r="BR1013" s="75"/>
      <c r="BS1013" s="75"/>
      <c r="BT1013" s="75"/>
      <c r="BU1013" s="75"/>
      <c r="BV1013" s="75"/>
      <c r="BW1013" s="75"/>
      <c r="BX1013" s="75"/>
      <c r="BY1013" s="75"/>
      <c r="BZ1013" s="75"/>
      <c r="CA1013" s="75"/>
      <c r="CB1013" s="75"/>
      <c r="CC1013" s="75"/>
      <c r="CD1013" s="75"/>
      <c r="CE1013" s="75"/>
      <c r="CF1013" s="75"/>
      <c r="CG1013" s="75"/>
      <c r="CH1013" s="75"/>
      <c r="CI1013" s="75"/>
      <c r="CJ1013" s="75"/>
      <c r="CK1013" s="75"/>
      <c r="CL1013" s="75"/>
      <c r="CM1013" s="75"/>
      <c r="CN1013" s="75"/>
      <c r="CO1013" s="75"/>
      <c r="CP1013" s="75"/>
      <c r="CQ1013" s="75"/>
      <c r="CR1013" s="75"/>
      <c r="CS1013" s="75"/>
      <c r="CT1013" s="75"/>
      <c r="CU1013" s="75"/>
      <c r="CV1013" s="75"/>
      <c r="CW1013" s="75"/>
      <c r="CX1013" s="75"/>
      <c r="CY1013" s="75"/>
      <c r="CZ1013" s="75"/>
      <c r="DA1013" s="75"/>
      <c r="DB1013" s="75"/>
      <c r="DC1013" s="75"/>
      <c r="DD1013" s="75"/>
      <c r="DE1013" s="75"/>
      <c r="DF1013" s="75"/>
      <c r="DG1013" s="75"/>
      <c r="DH1013" s="75"/>
      <c r="DI1013" s="75"/>
      <c r="DJ1013" s="75"/>
      <c r="DK1013" s="75"/>
      <c r="DL1013" s="75"/>
      <c r="DM1013" s="75"/>
      <c r="DN1013" s="75"/>
      <c r="DO1013" s="75"/>
      <c r="DP1013" s="75"/>
    </row>
    <row r="1014" spans="1:121" s="81" customFormat="1" x14ac:dyDescent="0.2">
      <c r="A1014" s="116"/>
      <c r="B1014" s="117"/>
      <c r="C1014" s="117"/>
      <c r="D1014" s="117"/>
      <c r="E1014" s="117"/>
      <c r="F1014" s="117"/>
      <c r="R1014" s="130"/>
      <c r="S1014" s="130"/>
      <c r="T1014" s="129"/>
      <c r="U1014" s="129"/>
      <c r="V1014" s="129"/>
      <c r="W1014" s="129"/>
      <c r="X1014" s="129"/>
      <c r="Y1014" s="129"/>
      <c r="Z1014" s="129"/>
      <c r="AA1014" s="129"/>
      <c r="AB1014" s="129"/>
      <c r="AC1014" s="129"/>
      <c r="AD1014" s="129"/>
      <c r="AE1014" s="129"/>
      <c r="AF1014" s="129"/>
      <c r="AG1014" s="129"/>
      <c r="AH1014" s="129"/>
      <c r="AI1014" s="129"/>
      <c r="AJ1014" s="129"/>
      <c r="AK1014" s="129"/>
      <c r="AL1014" s="129"/>
      <c r="AM1014" s="129"/>
      <c r="AN1014" s="129"/>
      <c r="AO1014" s="129"/>
      <c r="AP1014" s="129"/>
      <c r="AQ1014" s="129"/>
      <c r="AR1014" s="129"/>
      <c r="AS1014" s="129"/>
      <c r="AT1014" s="129"/>
      <c r="AU1014" s="129"/>
      <c r="AV1014" s="129"/>
      <c r="AW1014" s="75"/>
      <c r="AX1014" s="75"/>
      <c r="AY1014" s="75"/>
      <c r="AZ1014" s="75"/>
      <c r="BA1014" s="75"/>
      <c r="BB1014" s="75"/>
      <c r="BC1014" s="75"/>
      <c r="BD1014" s="75"/>
      <c r="BE1014" s="75"/>
      <c r="BF1014" s="130"/>
      <c r="BG1014" s="130"/>
      <c r="BH1014" s="130"/>
      <c r="BI1014" s="130"/>
      <c r="BJ1014" s="130"/>
      <c r="BK1014" s="130"/>
      <c r="BL1014" s="75"/>
      <c r="BM1014" s="75"/>
      <c r="BN1014" s="75"/>
      <c r="BO1014" s="75"/>
      <c r="BP1014" s="75"/>
      <c r="BQ1014" s="75"/>
      <c r="BR1014" s="75"/>
      <c r="BS1014" s="75"/>
      <c r="BT1014" s="75"/>
      <c r="BU1014" s="75"/>
      <c r="BV1014" s="75"/>
      <c r="BW1014" s="75"/>
      <c r="BX1014" s="75"/>
      <c r="BY1014" s="75"/>
      <c r="BZ1014" s="75"/>
      <c r="CA1014" s="75"/>
      <c r="CB1014" s="75"/>
      <c r="CC1014" s="75"/>
      <c r="CD1014" s="75"/>
      <c r="CE1014" s="75"/>
      <c r="CF1014" s="75"/>
      <c r="CG1014" s="75"/>
      <c r="CH1014" s="75"/>
      <c r="CI1014" s="75"/>
      <c r="CJ1014" s="75"/>
      <c r="CK1014" s="75"/>
      <c r="CL1014" s="75"/>
      <c r="CM1014" s="75"/>
      <c r="CN1014" s="75"/>
      <c r="CO1014" s="75"/>
      <c r="CP1014" s="75"/>
      <c r="CQ1014" s="75"/>
      <c r="CR1014" s="75"/>
      <c r="CS1014" s="75"/>
      <c r="CT1014" s="75"/>
      <c r="CU1014" s="75"/>
      <c r="CV1014" s="75"/>
      <c r="CW1014" s="75"/>
      <c r="CX1014" s="75"/>
      <c r="CY1014" s="75"/>
      <c r="CZ1014" s="75"/>
      <c r="DA1014" s="75"/>
      <c r="DB1014" s="75"/>
      <c r="DC1014" s="75"/>
      <c r="DD1014" s="75"/>
      <c r="DE1014" s="75"/>
      <c r="DF1014" s="75"/>
      <c r="DG1014" s="75"/>
      <c r="DH1014" s="75"/>
      <c r="DI1014" s="75"/>
      <c r="DJ1014" s="75"/>
      <c r="DK1014" s="75"/>
      <c r="DL1014" s="75"/>
      <c r="DM1014" s="75"/>
      <c r="DN1014" s="75"/>
      <c r="DO1014" s="75"/>
      <c r="DP1014" s="75"/>
    </row>
    <row r="1015" spans="1:121" s="81" customFormat="1" x14ac:dyDescent="0.2">
      <c r="A1015" s="116"/>
      <c r="B1015" s="117"/>
      <c r="C1015" s="117"/>
      <c r="D1015" s="117"/>
      <c r="E1015" s="117"/>
      <c r="F1015" s="117"/>
      <c r="R1015" s="130"/>
      <c r="S1015" s="130"/>
      <c r="T1015" s="129"/>
      <c r="U1015" s="129"/>
      <c r="V1015" s="129"/>
      <c r="W1015" s="129"/>
      <c r="X1015" s="129"/>
      <c r="Y1015" s="129"/>
      <c r="Z1015" s="129"/>
      <c r="AA1015" s="129"/>
      <c r="AB1015" s="129"/>
      <c r="AC1015" s="129"/>
      <c r="AD1015" s="129"/>
      <c r="AE1015" s="129"/>
      <c r="AF1015" s="129"/>
      <c r="AG1015" s="129"/>
      <c r="AH1015" s="129"/>
      <c r="AI1015" s="129"/>
      <c r="AJ1015" s="129"/>
      <c r="AK1015" s="129"/>
      <c r="AL1015" s="129"/>
      <c r="AM1015" s="129"/>
      <c r="AN1015" s="129"/>
      <c r="AO1015" s="129"/>
      <c r="AP1015" s="129"/>
      <c r="AQ1015" s="129"/>
      <c r="AR1015" s="129"/>
      <c r="AS1015" s="129"/>
      <c r="AT1015" s="129"/>
      <c r="AU1015" s="129"/>
      <c r="AV1015" s="129"/>
      <c r="AW1015" s="75"/>
      <c r="AX1015" s="75"/>
      <c r="AY1015" s="75"/>
      <c r="AZ1015" s="75"/>
      <c r="BA1015" s="75"/>
      <c r="BB1015" s="75"/>
      <c r="BC1015" s="75"/>
      <c r="BD1015" s="75"/>
      <c r="BE1015" s="75"/>
      <c r="BF1015" s="130"/>
      <c r="BG1015" s="130"/>
      <c r="BH1015" s="130"/>
      <c r="BI1015" s="130"/>
      <c r="BJ1015" s="130"/>
      <c r="BK1015" s="130"/>
      <c r="BL1015" s="75"/>
      <c r="BM1015" s="75"/>
      <c r="BN1015" s="75"/>
      <c r="BO1015" s="75"/>
      <c r="BP1015" s="75"/>
      <c r="BQ1015" s="75"/>
      <c r="BR1015" s="75"/>
      <c r="BS1015" s="75"/>
      <c r="BT1015" s="75"/>
      <c r="BU1015" s="75"/>
      <c r="BV1015" s="75"/>
      <c r="BW1015" s="75"/>
      <c r="BX1015" s="75"/>
      <c r="BY1015" s="75"/>
      <c r="BZ1015" s="75"/>
      <c r="CA1015" s="75"/>
      <c r="CB1015" s="75"/>
      <c r="CC1015" s="75"/>
      <c r="CD1015" s="75"/>
      <c r="CE1015" s="75"/>
      <c r="CF1015" s="75"/>
      <c r="CG1015" s="75"/>
      <c r="CH1015" s="75"/>
      <c r="CI1015" s="75"/>
      <c r="CJ1015" s="75"/>
      <c r="CK1015" s="75"/>
      <c r="CL1015" s="75"/>
      <c r="CM1015" s="75"/>
      <c r="CN1015" s="75"/>
      <c r="CO1015" s="75"/>
      <c r="CP1015" s="75"/>
      <c r="CQ1015" s="75"/>
      <c r="CR1015" s="75"/>
      <c r="CS1015" s="75"/>
      <c r="CT1015" s="75"/>
      <c r="CU1015" s="75"/>
      <c r="CV1015" s="75"/>
      <c r="CW1015" s="75"/>
      <c r="CX1015" s="75"/>
      <c r="CY1015" s="75"/>
      <c r="CZ1015" s="75"/>
      <c r="DA1015" s="75"/>
      <c r="DB1015" s="75"/>
      <c r="DC1015" s="75"/>
      <c r="DD1015" s="75"/>
      <c r="DE1015" s="75"/>
      <c r="DF1015" s="75"/>
      <c r="DG1015" s="75"/>
      <c r="DH1015" s="75"/>
      <c r="DI1015" s="75"/>
      <c r="DJ1015" s="75"/>
      <c r="DK1015" s="75"/>
      <c r="DL1015" s="75"/>
      <c r="DM1015" s="75"/>
      <c r="DN1015" s="75"/>
      <c r="DO1015" s="75"/>
      <c r="DP1015" s="75"/>
    </row>
    <row r="1016" spans="1:121" s="81" customFormat="1" x14ac:dyDescent="0.2">
      <c r="A1016" s="116"/>
      <c r="B1016" s="117"/>
      <c r="C1016" s="117"/>
      <c r="D1016" s="117"/>
      <c r="E1016" s="117"/>
      <c r="F1016" s="117"/>
      <c r="R1016" s="130"/>
      <c r="S1016" s="130"/>
      <c r="T1016" s="129"/>
      <c r="U1016" s="129"/>
      <c r="V1016" s="129"/>
      <c r="W1016" s="129"/>
      <c r="X1016" s="129"/>
      <c r="Y1016" s="129"/>
      <c r="Z1016" s="129"/>
      <c r="AA1016" s="129"/>
      <c r="AB1016" s="129"/>
      <c r="AC1016" s="129"/>
      <c r="AD1016" s="129"/>
      <c r="AE1016" s="129"/>
      <c r="AF1016" s="129"/>
      <c r="AG1016" s="129"/>
      <c r="AH1016" s="129"/>
      <c r="AI1016" s="129"/>
      <c r="AJ1016" s="129"/>
      <c r="AK1016" s="129"/>
      <c r="AL1016" s="129"/>
      <c r="AM1016" s="129"/>
      <c r="AN1016" s="129"/>
      <c r="AO1016" s="129"/>
      <c r="AP1016" s="129"/>
      <c r="AQ1016" s="129"/>
      <c r="AR1016" s="129"/>
      <c r="AS1016" s="129"/>
      <c r="AT1016" s="129"/>
      <c r="AU1016" s="129"/>
      <c r="AV1016" s="129"/>
      <c r="AW1016" s="75"/>
      <c r="AX1016" s="75"/>
      <c r="AY1016" s="75"/>
      <c r="AZ1016" s="75"/>
      <c r="BA1016" s="75"/>
      <c r="BB1016" s="75"/>
      <c r="BC1016" s="75"/>
      <c r="BD1016" s="75"/>
      <c r="BE1016" s="75"/>
      <c r="BF1016" s="130"/>
      <c r="BG1016" s="130"/>
      <c r="BH1016" s="130"/>
      <c r="BI1016" s="130"/>
      <c r="BJ1016" s="130"/>
      <c r="BK1016" s="130"/>
      <c r="BL1016" s="75"/>
      <c r="BM1016" s="75"/>
      <c r="BN1016" s="75"/>
      <c r="BO1016" s="75"/>
      <c r="BP1016" s="75"/>
      <c r="BQ1016" s="75"/>
      <c r="BR1016" s="75"/>
      <c r="BS1016" s="75"/>
      <c r="BT1016" s="75"/>
      <c r="BU1016" s="75"/>
      <c r="BV1016" s="75"/>
      <c r="BW1016" s="75"/>
      <c r="BX1016" s="75"/>
      <c r="BY1016" s="75"/>
      <c r="BZ1016" s="75"/>
      <c r="CA1016" s="75"/>
      <c r="CB1016" s="75"/>
      <c r="CC1016" s="75"/>
      <c r="CD1016" s="75"/>
      <c r="CE1016" s="75"/>
      <c r="CF1016" s="75"/>
      <c r="CG1016" s="75"/>
      <c r="CH1016" s="75"/>
      <c r="CI1016" s="75"/>
      <c r="CJ1016" s="75"/>
      <c r="CK1016" s="75"/>
      <c r="CL1016" s="75"/>
      <c r="CM1016" s="75"/>
      <c r="CN1016" s="75"/>
      <c r="CO1016" s="75"/>
      <c r="CP1016" s="75"/>
      <c r="CQ1016" s="75"/>
      <c r="CR1016" s="75"/>
      <c r="CS1016" s="75"/>
      <c r="CT1016" s="75"/>
      <c r="CU1016" s="75"/>
      <c r="CV1016" s="75"/>
      <c r="CW1016" s="75"/>
      <c r="CX1016" s="75"/>
      <c r="CY1016" s="75"/>
      <c r="CZ1016" s="75"/>
      <c r="DA1016" s="75"/>
      <c r="DB1016" s="75"/>
      <c r="DC1016" s="75"/>
      <c r="DD1016" s="75"/>
      <c r="DE1016" s="75"/>
      <c r="DF1016" s="75"/>
      <c r="DG1016" s="75"/>
      <c r="DH1016" s="75"/>
      <c r="DI1016" s="75"/>
      <c r="DJ1016" s="75"/>
      <c r="DK1016" s="75"/>
      <c r="DL1016" s="75"/>
      <c r="DM1016" s="75"/>
      <c r="DN1016" s="75"/>
      <c r="DO1016" s="75"/>
      <c r="DP1016" s="75"/>
    </row>
    <row r="1017" spans="1:121" s="81" customFormat="1" x14ac:dyDescent="0.2">
      <c r="A1017" s="116"/>
      <c r="B1017" s="117"/>
      <c r="C1017" s="117"/>
      <c r="D1017" s="117"/>
      <c r="E1017" s="117"/>
      <c r="F1017" s="117"/>
      <c r="R1017" s="130"/>
      <c r="S1017" s="130"/>
      <c r="T1017" s="129"/>
      <c r="U1017" s="129"/>
      <c r="V1017" s="129"/>
      <c r="W1017" s="129"/>
      <c r="X1017" s="129"/>
      <c r="Y1017" s="129"/>
      <c r="Z1017" s="129"/>
      <c r="AA1017" s="129"/>
      <c r="AB1017" s="129"/>
      <c r="AC1017" s="129"/>
      <c r="AD1017" s="129"/>
      <c r="AE1017" s="129"/>
      <c r="AF1017" s="129"/>
      <c r="AG1017" s="129"/>
      <c r="AH1017" s="129"/>
      <c r="AI1017" s="129"/>
      <c r="AJ1017" s="129"/>
      <c r="AK1017" s="129"/>
      <c r="AL1017" s="129"/>
      <c r="AM1017" s="129"/>
      <c r="AN1017" s="129"/>
      <c r="AO1017" s="129"/>
      <c r="AP1017" s="129"/>
      <c r="AQ1017" s="129"/>
      <c r="AR1017" s="129"/>
      <c r="AS1017" s="129"/>
      <c r="AT1017" s="129"/>
      <c r="AU1017" s="129"/>
      <c r="AV1017" s="129"/>
      <c r="AW1017" s="75"/>
      <c r="AX1017" s="75"/>
      <c r="AY1017" s="75"/>
      <c r="AZ1017" s="75"/>
      <c r="BA1017" s="75"/>
      <c r="BB1017" s="75"/>
      <c r="BC1017" s="75"/>
      <c r="BD1017" s="75"/>
      <c r="BE1017" s="75"/>
      <c r="BF1017" s="130"/>
      <c r="BG1017" s="130"/>
      <c r="BH1017" s="130"/>
      <c r="BI1017" s="130"/>
      <c r="BJ1017" s="130"/>
      <c r="BK1017" s="130"/>
      <c r="BL1017" s="75"/>
      <c r="BM1017" s="75"/>
      <c r="BN1017" s="75"/>
      <c r="BO1017" s="75"/>
      <c r="BP1017" s="75"/>
      <c r="BQ1017" s="75"/>
      <c r="BR1017" s="75"/>
      <c r="BS1017" s="75"/>
      <c r="BT1017" s="75"/>
      <c r="BU1017" s="75"/>
      <c r="BV1017" s="75"/>
      <c r="BW1017" s="75"/>
      <c r="BX1017" s="75"/>
      <c r="BY1017" s="75"/>
      <c r="BZ1017" s="75"/>
      <c r="CA1017" s="75"/>
      <c r="CB1017" s="75"/>
      <c r="CC1017" s="75"/>
      <c r="CD1017" s="75"/>
      <c r="CE1017" s="75"/>
      <c r="CF1017" s="75"/>
      <c r="CG1017" s="75"/>
      <c r="CH1017" s="75"/>
      <c r="CI1017" s="75"/>
      <c r="CJ1017" s="75"/>
      <c r="CK1017" s="75"/>
      <c r="CL1017" s="75"/>
      <c r="CM1017" s="75"/>
      <c r="CN1017" s="75"/>
      <c r="CO1017" s="75"/>
      <c r="CP1017" s="75"/>
      <c r="CQ1017" s="75"/>
      <c r="CR1017" s="75"/>
      <c r="CS1017" s="75"/>
      <c r="CT1017" s="75"/>
      <c r="CU1017" s="75"/>
      <c r="CV1017" s="75"/>
      <c r="CW1017" s="75"/>
      <c r="CX1017" s="75"/>
      <c r="CY1017" s="75"/>
      <c r="CZ1017" s="75"/>
      <c r="DA1017" s="75"/>
      <c r="DB1017" s="75"/>
      <c r="DC1017" s="75"/>
      <c r="DD1017" s="75"/>
      <c r="DE1017" s="75"/>
      <c r="DF1017" s="75"/>
      <c r="DG1017" s="75"/>
      <c r="DH1017" s="75"/>
      <c r="DI1017" s="75"/>
      <c r="DJ1017" s="75"/>
      <c r="DK1017" s="75"/>
      <c r="DL1017" s="75"/>
      <c r="DM1017" s="75"/>
      <c r="DN1017" s="75"/>
      <c r="DO1017" s="75"/>
      <c r="DP1017" s="75"/>
    </row>
    <row r="1018" spans="1:121" s="81" customFormat="1" x14ac:dyDescent="0.2">
      <c r="A1018" s="116"/>
      <c r="B1018" s="117"/>
      <c r="C1018" s="117"/>
      <c r="D1018" s="117"/>
      <c r="E1018" s="117"/>
      <c r="F1018" s="117"/>
      <c r="R1018" s="130"/>
      <c r="S1018" s="130"/>
      <c r="T1018" s="129"/>
      <c r="U1018" s="129"/>
      <c r="V1018" s="129"/>
      <c r="W1018" s="129"/>
      <c r="X1018" s="129"/>
      <c r="Y1018" s="129"/>
      <c r="Z1018" s="129"/>
      <c r="AA1018" s="129"/>
      <c r="AB1018" s="129"/>
      <c r="AC1018" s="129"/>
      <c r="AD1018" s="129"/>
      <c r="AE1018" s="129"/>
      <c r="AF1018" s="129"/>
      <c r="AG1018" s="129"/>
      <c r="AH1018" s="129"/>
      <c r="AI1018" s="129"/>
      <c r="AJ1018" s="129"/>
      <c r="AK1018" s="129"/>
      <c r="AL1018" s="129"/>
      <c r="AM1018" s="129"/>
      <c r="AN1018" s="129"/>
      <c r="AO1018" s="129"/>
      <c r="AP1018" s="129"/>
      <c r="AQ1018" s="129"/>
      <c r="AR1018" s="129"/>
      <c r="AS1018" s="129"/>
      <c r="AT1018" s="129"/>
      <c r="AU1018" s="129"/>
      <c r="AV1018" s="129"/>
      <c r="AW1018" s="75"/>
      <c r="AX1018" s="75"/>
      <c r="AY1018" s="75"/>
      <c r="AZ1018" s="75"/>
      <c r="BA1018" s="75"/>
      <c r="BB1018" s="75"/>
      <c r="BC1018" s="75"/>
      <c r="BD1018" s="75"/>
      <c r="BE1018" s="75"/>
      <c r="BF1018" s="130"/>
      <c r="BG1018" s="130"/>
      <c r="BH1018" s="130"/>
      <c r="BI1018" s="130"/>
      <c r="BJ1018" s="130"/>
      <c r="BK1018" s="130"/>
      <c r="BL1018" s="75"/>
      <c r="BM1018" s="75"/>
      <c r="BN1018" s="75"/>
      <c r="BO1018" s="75"/>
      <c r="BP1018" s="75"/>
      <c r="BQ1018" s="75"/>
      <c r="BR1018" s="75"/>
      <c r="BS1018" s="75"/>
      <c r="BT1018" s="75"/>
      <c r="BU1018" s="75"/>
      <c r="BV1018" s="75"/>
      <c r="BW1018" s="75"/>
      <c r="BX1018" s="75"/>
      <c r="BY1018" s="75"/>
      <c r="BZ1018" s="75"/>
      <c r="CA1018" s="75"/>
      <c r="CB1018" s="75"/>
      <c r="CC1018" s="75"/>
      <c r="CD1018" s="75"/>
      <c r="CE1018" s="75"/>
      <c r="CF1018" s="75"/>
      <c r="CG1018" s="75"/>
      <c r="CH1018" s="75"/>
      <c r="CI1018" s="75"/>
      <c r="CJ1018" s="75"/>
      <c r="CK1018" s="75"/>
      <c r="CL1018" s="75"/>
      <c r="CM1018" s="75"/>
      <c r="CN1018" s="75"/>
      <c r="CO1018" s="75"/>
      <c r="CP1018" s="75"/>
      <c r="CQ1018" s="75"/>
      <c r="CR1018" s="75"/>
      <c r="CS1018" s="75"/>
      <c r="CT1018" s="75"/>
      <c r="CU1018" s="75"/>
      <c r="CV1018" s="75"/>
      <c r="CW1018" s="75"/>
      <c r="CX1018" s="75"/>
      <c r="CY1018" s="75"/>
      <c r="CZ1018" s="75"/>
      <c r="DA1018" s="75"/>
      <c r="DB1018" s="75"/>
      <c r="DC1018" s="75"/>
      <c r="DD1018" s="75"/>
      <c r="DE1018" s="75"/>
      <c r="DF1018" s="75"/>
      <c r="DG1018" s="75"/>
      <c r="DH1018" s="75"/>
      <c r="DI1018" s="75"/>
      <c r="DJ1018" s="75"/>
      <c r="DK1018" s="75"/>
      <c r="DL1018" s="75"/>
      <c r="DM1018" s="75"/>
      <c r="DN1018" s="75"/>
      <c r="DO1018" s="75"/>
      <c r="DP1018" s="75"/>
    </row>
    <row r="1019" spans="1:121" s="81" customFormat="1" x14ac:dyDescent="0.2">
      <c r="A1019" s="116"/>
      <c r="B1019" s="117"/>
      <c r="C1019" s="117"/>
      <c r="D1019" s="117"/>
      <c r="E1019" s="117"/>
      <c r="F1019" s="117"/>
      <c r="R1019" s="130"/>
      <c r="S1019" s="130"/>
      <c r="T1019" s="129"/>
      <c r="U1019" s="129"/>
      <c r="V1019" s="129"/>
      <c r="W1019" s="129"/>
      <c r="X1019" s="129"/>
      <c r="Y1019" s="129"/>
      <c r="Z1019" s="129"/>
      <c r="AA1019" s="129"/>
      <c r="AB1019" s="129"/>
      <c r="AC1019" s="129"/>
      <c r="AD1019" s="129"/>
      <c r="AE1019" s="129"/>
      <c r="AF1019" s="129"/>
      <c r="AG1019" s="129"/>
      <c r="AH1019" s="129"/>
      <c r="AI1019" s="129"/>
      <c r="AJ1019" s="129"/>
      <c r="AK1019" s="129"/>
      <c r="AL1019" s="129"/>
      <c r="AM1019" s="129"/>
      <c r="AN1019" s="129"/>
      <c r="AO1019" s="129"/>
      <c r="AP1019" s="129"/>
      <c r="AQ1019" s="129"/>
      <c r="AR1019" s="129"/>
      <c r="AS1019" s="129"/>
      <c r="AT1019" s="129"/>
      <c r="AU1019" s="129"/>
      <c r="AV1019" s="129"/>
      <c r="AW1019" s="75"/>
      <c r="AX1019" s="75"/>
      <c r="AY1019" s="75"/>
      <c r="AZ1019" s="75"/>
      <c r="BA1019" s="75"/>
      <c r="BB1019" s="75"/>
      <c r="BC1019" s="75"/>
      <c r="BD1019" s="75"/>
      <c r="BE1019" s="75"/>
      <c r="BF1019" s="130"/>
      <c r="BG1019" s="130"/>
      <c r="BH1019" s="130"/>
      <c r="BI1019" s="130"/>
      <c r="BJ1019" s="130"/>
      <c r="BK1019" s="130"/>
      <c r="BL1019" s="75"/>
      <c r="BM1019" s="75"/>
      <c r="BN1019" s="75"/>
      <c r="BO1019" s="75"/>
      <c r="BP1019" s="75"/>
      <c r="BQ1019" s="75"/>
      <c r="BR1019" s="75"/>
      <c r="BS1019" s="75"/>
      <c r="BT1019" s="75"/>
      <c r="BU1019" s="75"/>
      <c r="BV1019" s="75"/>
      <c r="BW1019" s="75"/>
      <c r="BX1019" s="75"/>
      <c r="BY1019" s="75"/>
      <c r="BZ1019" s="75"/>
      <c r="CA1019" s="75"/>
      <c r="CB1019" s="75"/>
      <c r="CC1019" s="75"/>
      <c r="CD1019" s="75"/>
      <c r="CE1019" s="75"/>
      <c r="CF1019" s="75"/>
      <c r="CG1019" s="75"/>
      <c r="CH1019" s="75"/>
      <c r="CI1019" s="75"/>
      <c r="CJ1019" s="75"/>
      <c r="CK1019" s="75"/>
      <c r="CL1019" s="75"/>
      <c r="CM1019" s="75"/>
      <c r="CN1019" s="75"/>
      <c r="CO1019" s="75"/>
      <c r="CP1019" s="75"/>
      <c r="CQ1019" s="75"/>
      <c r="CR1019" s="75"/>
      <c r="CS1019" s="75"/>
      <c r="CT1019" s="75"/>
      <c r="CU1019" s="75"/>
      <c r="CV1019" s="75"/>
      <c r="CW1019" s="75"/>
      <c r="CX1019" s="75"/>
      <c r="CY1019" s="75"/>
      <c r="CZ1019" s="75"/>
      <c r="DA1019" s="75"/>
      <c r="DB1019" s="75"/>
      <c r="DC1019" s="75"/>
      <c r="DD1019" s="75"/>
      <c r="DE1019" s="75"/>
      <c r="DF1019" s="75"/>
      <c r="DG1019" s="75"/>
      <c r="DH1019" s="75"/>
      <c r="DI1019" s="75"/>
      <c r="DJ1019" s="75"/>
      <c r="DK1019" s="75"/>
      <c r="DL1019" s="75"/>
      <c r="DM1019" s="75"/>
      <c r="DN1019" s="75"/>
      <c r="DO1019" s="75"/>
      <c r="DP1019" s="75"/>
    </row>
    <row r="1020" spans="1:121" s="81" customFormat="1" x14ac:dyDescent="0.2">
      <c r="A1020" s="116"/>
      <c r="B1020" s="117"/>
      <c r="C1020" s="117"/>
      <c r="D1020" s="117"/>
      <c r="E1020" s="117"/>
      <c r="F1020" s="117"/>
      <c r="R1020" s="130"/>
      <c r="S1020" s="130"/>
      <c r="T1020" s="129"/>
      <c r="U1020" s="129"/>
      <c r="V1020" s="129"/>
      <c r="W1020" s="129"/>
      <c r="X1020" s="129"/>
      <c r="Y1020" s="129"/>
      <c r="Z1020" s="129"/>
      <c r="AA1020" s="129"/>
      <c r="AB1020" s="129"/>
      <c r="AC1020" s="129"/>
      <c r="AD1020" s="129"/>
      <c r="AE1020" s="129"/>
      <c r="AF1020" s="129"/>
      <c r="AG1020" s="129"/>
      <c r="AH1020" s="129"/>
      <c r="AI1020" s="129"/>
      <c r="AJ1020" s="129"/>
      <c r="AK1020" s="129"/>
      <c r="AL1020" s="129"/>
      <c r="AM1020" s="129"/>
      <c r="AN1020" s="129"/>
      <c r="AO1020" s="129"/>
      <c r="AP1020" s="129"/>
      <c r="AQ1020" s="129"/>
      <c r="AR1020" s="129"/>
      <c r="AS1020" s="129"/>
      <c r="AT1020" s="129"/>
      <c r="AU1020" s="129"/>
      <c r="AV1020" s="129"/>
      <c r="AW1020" s="75"/>
      <c r="AX1020" s="75"/>
      <c r="AY1020" s="75"/>
      <c r="AZ1020" s="75"/>
      <c r="BA1020" s="75"/>
      <c r="BB1020" s="75"/>
      <c r="BC1020" s="75"/>
      <c r="BD1020" s="75"/>
      <c r="BE1020" s="75"/>
      <c r="BF1020" s="130"/>
      <c r="BG1020" s="130"/>
      <c r="BH1020" s="130"/>
      <c r="BI1020" s="130"/>
      <c r="BJ1020" s="130"/>
      <c r="BK1020" s="130"/>
      <c r="BL1020" s="75"/>
      <c r="BM1020" s="75"/>
      <c r="BN1020" s="75"/>
      <c r="BO1020" s="75"/>
      <c r="BP1020" s="75"/>
      <c r="BQ1020" s="75"/>
      <c r="BR1020" s="75"/>
      <c r="BS1020" s="75"/>
      <c r="BT1020" s="75"/>
      <c r="BU1020" s="75"/>
      <c r="BV1020" s="75"/>
      <c r="BW1020" s="75"/>
      <c r="BX1020" s="75"/>
      <c r="BY1020" s="75"/>
      <c r="BZ1020" s="75"/>
      <c r="CA1020" s="75"/>
      <c r="CB1020" s="75"/>
      <c r="CC1020" s="75"/>
      <c r="CD1020" s="75"/>
      <c r="CE1020" s="75"/>
      <c r="CF1020" s="75"/>
      <c r="CG1020" s="75"/>
      <c r="CH1020" s="75"/>
      <c r="CI1020" s="75"/>
      <c r="CJ1020" s="75"/>
      <c r="CK1020" s="75"/>
      <c r="CL1020" s="75"/>
      <c r="CM1020" s="75"/>
      <c r="CN1020" s="75"/>
      <c r="CO1020" s="75"/>
      <c r="CP1020" s="75"/>
      <c r="CQ1020" s="75"/>
      <c r="CR1020" s="75"/>
      <c r="CS1020" s="75"/>
      <c r="CT1020" s="75"/>
      <c r="CU1020" s="75"/>
      <c r="CV1020" s="75"/>
      <c r="CW1020" s="75"/>
      <c r="CX1020" s="75"/>
      <c r="CY1020" s="75"/>
      <c r="CZ1020" s="75"/>
      <c r="DA1020" s="75"/>
      <c r="DB1020" s="75"/>
      <c r="DC1020" s="75"/>
      <c r="DD1020" s="75"/>
      <c r="DE1020" s="75"/>
      <c r="DF1020" s="75"/>
      <c r="DG1020" s="75"/>
      <c r="DH1020" s="75"/>
      <c r="DI1020" s="75"/>
      <c r="DJ1020" s="75"/>
      <c r="DK1020" s="75"/>
      <c r="DL1020" s="75"/>
      <c r="DM1020" s="75"/>
      <c r="DN1020" s="75"/>
      <c r="DO1020" s="75"/>
      <c r="DP1020" s="75"/>
    </row>
    <row r="1021" spans="1:121" s="81" customFormat="1" x14ac:dyDescent="0.2">
      <c r="A1021" s="116"/>
      <c r="B1021" s="117"/>
      <c r="C1021" s="117"/>
      <c r="D1021" s="117"/>
      <c r="E1021" s="117"/>
      <c r="F1021" s="117"/>
      <c r="R1021" s="130"/>
      <c r="S1021" s="130"/>
      <c r="T1021" s="129"/>
      <c r="U1021" s="129"/>
      <c r="V1021" s="129"/>
      <c r="W1021" s="129"/>
      <c r="X1021" s="129"/>
      <c r="Y1021" s="129"/>
      <c r="Z1021" s="129"/>
      <c r="AA1021" s="129"/>
      <c r="AB1021" s="129"/>
      <c r="AC1021" s="129"/>
      <c r="AD1021" s="129"/>
      <c r="AE1021" s="129"/>
      <c r="AF1021" s="129"/>
      <c r="AG1021" s="129"/>
      <c r="AH1021" s="129"/>
      <c r="AI1021" s="129"/>
      <c r="AJ1021" s="129"/>
      <c r="AK1021" s="129"/>
      <c r="AL1021" s="129"/>
      <c r="AM1021" s="129"/>
      <c r="AN1021" s="129"/>
      <c r="AO1021" s="129"/>
      <c r="AP1021" s="129"/>
      <c r="AQ1021" s="129"/>
      <c r="AR1021" s="129"/>
      <c r="AS1021" s="129"/>
      <c r="AT1021" s="129"/>
      <c r="AU1021" s="129"/>
      <c r="AV1021" s="129"/>
      <c r="AW1021" s="75"/>
      <c r="AX1021" s="75"/>
      <c r="AY1021" s="75"/>
      <c r="AZ1021" s="75"/>
      <c r="BA1021" s="75"/>
      <c r="BB1021" s="75"/>
      <c r="BC1021" s="75"/>
      <c r="BD1021" s="75"/>
      <c r="BE1021" s="75"/>
      <c r="BF1021" s="130"/>
      <c r="BG1021" s="130"/>
      <c r="BH1021" s="130"/>
      <c r="BI1021" s="130"/>
      <c r="BJ1021" s="130"/>
      <c r="BK1021" s="130"/>
      <c r="BL1021" s="75"/>
      <c r="BM1021" s="75"/>
      <c r="BN1021" s="75"/>
      <c r="BO1021" s="75"/>
      <c r="BP1021" s="75"/>
      <c r="BQ1021" s="75"/>
      <c r="BR1021" s="75"/>
      <c r="BS1021" s="75"/>
      <c r="BT1021" s="75"/>
      <c r="BU1021" s="75"/>
      <c r="BV1021" s="75"/>
      <c r="BW1021" s="75"/>
      <c r="BX1021" s="75"/>
      <c r="BY1021" s="75"/>
      <c r="BZ1021" s="75"/>
      <c r="CA1021" s="75"/>
      <c r="CB1021" s="75"/>
      <c r="CC1021" s="75"/>
      <c r="CD1021" s="75"/>
      <c r="CE1021" s="75"/>
      <c r="CF1021" s="75"/>
      <c r="CG1021" s="75"/>
      <c r="CH1021" s="75"/>
      <c r="CI1021" s="75"/>
      <c r="CJ1021" s="75"/>
      <c r="CK1021" s="75"/>
      <c r="CL1021" s="75"/>
      <c r="CM1021" s="75"/>
      <c r="CN1021" s="75"/>
      <c r="CO1021" s="75"/>
      <c r="CP1021" s="75"/>
      <c r="CQ1021" s="75"/>
      <c r="CR1021" s="75"/>
      <c r="CS1021" s="75"/>
      <c r="CT1021" s="75"/>
      <c r="CU1021" s="75"/>
      <c r="CV1021" s="75"/>
      <c r="CW1021" s="75"/>
      <c r="CX1021" s="75"/>
      <c r="CY1021" s="75"/>
      <c r="CZ1021" s="75"/>
      <c r="DA1021" s="75"/>
      <c r="DB1021" s="75"/>
      <c r="DC1021" s="75"/>
      <c r="DD1021" s="75"/>
      <c r="DE1021" s="75"/>
      <c r="DF1021" s="75"/>
      <c r="DG1021" s="75"/>
      <c r="DH1021" s="75"/>
      <c r="DI1021" s="75"/>
      <c r="DJ1021" s="75"/>
      <c r="DK1021" s="75"/>
      <c r="DL1021" s="75"/>
      <c r="DM1021" s="75"/>
      <c r="DN1021" s="75"/>
      <c r="DO1021" s="75"/>
      <c r="DP1021" s="75"/>
    </row>
    <row r="1022" spans="1:121" s="81" customFormat="1" x14ac:dyDescent="0.2">
      <c r="A1022" s="116"/>
      <c r="B1022" s="117"/>
      <c r="C1022" s="117"/>
      <c r="D1022" s="117"/>
      <c r="E1022" s="117"/>
      <c r="F1022" s="117"/>
      <c r="R1022" s="130"/>
      <c r="S1022" s="130"/>
      <c r="T1022" s="129"/>
      <c r="U1022" s="129"/>
      <c r="V1022" s="129"/>
      <c r="W1022" s="129"/>
      <c r="X1022" s="129"/>
      <c r="Y1022" s="129"/>
      <c r="Z1022" s="129"/>
      <c r="AA1022" s="129"/>
      <c r="AB1022" s="129"/>
      <c r="AC1022" s="129"/>
      <c r="AD1022" s="129"/>
      <c r="AE1022" s="129"/>
      <c r="AF1022" s="129"/>
      <c r="AG1022" s="129"/>
      <c r="AH1022" s="129"/>
      <c r="AI1022" s="129"/>
      <c r="AJ1022" s="129"/>
      <c r="AK1022" s="129"/>
      <c r="AL1022" s="129"/>
      <c r="AM1022" s="129"/>
      <c r="AN1022" s="129"/>
      <c r="AO1022" s="129"/>
      <c r="AP1022" s="129"/>
      <c r="AQ1022" s="129"/>
      <c r="AR1022" s="129"/>
      <c r="AS1022" s="129"/>
      <c r="AT1022" s="129"/>
      <c r="AU1022" s="129"/>
      <c r="AV1022" s="129"/>
      <c r="AW1022" s="75"/>
      <c r="AX1022" s="75"/>
      <c r="AY1022" s="75"/>
      <c r="AZ1022" s="75"/>
      <c r="BA1022" s="75"/>
      <c r="BB1022" s="75"/>
      <c r="BC1022" s="75"/>
      <c r="BD1022" s="75"/>
      <c r="BE1022" s="75"/>
      <c r="BF1022" s="130"/>
      <c r="BG1022" s="130"/>
      <c r="BH1022" s="130"/>
      <c r="BI1022" s="130"/>
      <c r="BJ1022" s="130"/>
      <c r="BK1022" s="130"/>
      <c r="BL1022" s="75"/>
      <c r="BM1022" s="75"/>
      <c r="BN1022" s="75"/>
      <c r="BO1022" s="75"/>
      <c r="BP1022" s="75"/>
      <c r="BQ1022" s="75"/>
      <c r="BR1022" s="75"/>
      <c r="BS1022" s="75"/>
      <c r="BT1022" s="75"/>
      <c r="BU1022" s="75"/>
      <c r="BV1022" s="75"/>
      <c r="BW1022" s="75"/>
      <c r="BX1022" s="75"/>
      <c r="BY1022" s="75"/>
      <c r="BZ1022" s="75"/>
      <c r="CA1022" s="75"/>
      <c r="CB1022" s="75"/>
      <c r="CC1022" s="75"/>
      <c r="CD1022" s="75"/>
      <c r="CE1022" s="75"/>
      <c r="CF1022" s="75"/>
      <c r="CG1022" s="75"/>
      <c r="CH1022" s="75"/>
      <c r="CI1022" s="75"/>
      <c r="CJ1022" s="75"/>
      <c r="CK1022" s="75"/>
      <c r="CL1022" s="75"/>
      <c r="CM1022" s="75"/>
      <c r="CN1022" s="75"/>
      <c r="CO1022" s="75"/>
      <c r="CP1022" s="75"/>
      <c r="CQ1022" s="75"/>
      <c r="CR1022" s="75"/>
      <c r="CS1022" s="75"/>
      <c r="CT1022" s="75"/>
      <c r="CU1022" s="75"/>
      <c r="CV1022" s="75"/>
      <c r="CW1022" s="75"/>
      <c r="CX1022" s="75"/>
      <c r="CY1022" s="75"/>
      <c r="CZ1022" s="75"/>
      <c r="DA1022" s="75"/>
      <c r="DB1022" s="75"/>
      <c r="DC1022" s="75"/>
      <c r="DD1022" s="75"/>
      <c r="DE1022" s="75"/>
      <c r="DF1022" s="75"/>
      <c r="DG1022" s="75"/>
      <c r="DH1022" s="75"/>
      <c r="DI1022" s="75"/>
      <c r="DJ1022" s="75"/>
      <c r="DK1022" s="75"/>
      <c r="DL1022" s="75"/>
      <c r="DM1022" s="75"/>
      <c r="DN1022" s="75"/>
      <c r="DO1022" s="75"/>
      <c r="DP1022" s="75"/>
    </row>
    <row r="1023" spans="1:121" s="81" customFormat="1" x14ac:dyDescent="0.2">
      <c r="A1023" s="116"/>
      <c r="B1023" s="117"/>
      <c r="C1023" s="117"/>
      <c r="D1023" s="117"/>
      <c r="E1023" s="117"/>
      <c r="F1023" s="117"/>
      <c r="R1023" s="130"/>
      <c r="S1023" s="130"/>
      <c r="T1023" s="129"/>
      <c r="U1023" s="129"/>
      <c r="V1023" s="129"/>
      <c r="W1023" s="129"/>
      <c r="X1023" s="129"/>
      <c r="Y1023" s="129"/>
      <c r="Z1023" s="129"/>
      <c r="AA1023" s="129"/>
      <c r="AB1023" s="129"/>
      <c r="AC1023" s="129"/>
      <c r="AD1023" s="129"/>
      <c r="AE1023" s="129"/>
      <c r="AF1023" s="129"/>
      <c r="AG1023" s="129"/>
      <c r="AH1023" s="129"/>
      <c r="AI1023" s="129"/>
      <c r="AJ1023" s="129"/>
      <c r="AK1023" s="129"/>
      <c r="AL1023" s="129"/>
      <c r="AM1023" s="129"/>
      <c r="AN1023" s="129"/>
      <c r="AO1023" s="129"/>
      <c r="AP1023" s="129"/>
      <c r="AQ1023" s="129"/>
      <c r="AR1023" s="129"/>
      <c r="AS1023" s="129"/>
      <c r="AT1023" s="129"/>
      <c r="AU1023" s="129"/>
      <c r="AV1023" s="129"/>
      <c r="AW1023" s="75"/>
      <c r="AX1023" s="75"/>
      <c r="AY1023" s="75"/>
      <c r="AZ1023" s="75"/>
      <c r="BA1023" s="75"/>
      <c r="BB1023" s="75"/>
      <c r="BC1023" s="75"/>
      <c r="BD1023" s="75"/>
      <c r="BE1023" s="75"/>
      <c r="BF1023" s="130"/>
      <c r="BG1023" s="130"/>
      <c r="BH1023" s="130"/>
      <c r="BI1023" s="130"/>
      <c r="BJ1023" s="130"/>
      <c r="BK1023" s="130"/>
      <c r="BL1023" s="75"/>
      <c r="BM1023" s="75"/>
      <c r="BN1023" s="75"/>
      <c r="BO1023" s="75"/>
      <c r="BP1023" s="75"/>
      <c r="BQ1023" s="75"/>
      <c r="BR1023" s="75"/>
      <c r="BS1023" s="75"/>
      <c r="BT1023" s="75"/>
      <c r="BU1023" s="75"/>
      <c r="BV1023" s="75"/>
      <c r="BW1023" s="75"/>
      <c r="BX1023" s="75"/>
      <c r="BY1023" s="75"/>
      <c r="BZ1023" s="75"/>
      <c r="CA1023" s="75"/>
      <c r="CB1023" s="75"/>
      <c r="CC1023" s="75"/>
      <c r="CD1023" s="75"/>
      <c r="CE1023" s="75"/>
      <c r="CF1023" s="75"/>
      <c r="CG1023" s="75"/>
      <c r="CH1023" s="75"/>
      <c r="CI1023" s="75"/>
      <c r="CJ1023" s="75"/>
      <c r="CK1023" s="75"/>
      <c r="CL1023" s="75"/>
      <c r="CM1023" s="75"/>
      <c r="CN1023" s="75"/>
      <c r="CO1023" s="75"/>
      <c r="CP1023" s="75"/>
      <c r="CQ1023" s="75"/>
      <c r="CR1023" s="75"/>
      <c r="CS1023" s="75"/>
      <c r="CT1023" s="75"/>
      <c r="CU1023" s="75"/>
      <c r="CV1023" s="75"/>
      <c r="CW1023" s="75"/>
      <c r="CX1023" s="75"/>
      <c r="CY1023" s="75"/>
      <c r="CZ1023" s="75"/>
      <c r="DA1023" s="75"/>
      <c r="DB1023" s="75"/>
      <c r="DC1023" s="75"/>
      <c r="DD1023" s="75"/>
      <c r="DE1023" s="75"/>
      <c r="DF1023" s="75"/>
      <c r="DG1023" s="75"/>
      <c r="DH1023" s="75"/>
      <c r="DI1023" s="75"/>
      <c r="DJ1023" s="75"/>
      <c r="DK1023" s="75"/>
      <c r="DL1023" s="75"/>
      <c r="DM1023" s="75"/>
      <c r="DN1023" s="75"/>
      <c r="DO1023" s="75"/>
      <c r="DP1023" s="75"/>
    </row>
    <row r="1024" spans="1:121" s="81" customFormat="1" x14ac:dyDescent="0.2">
      <c r="A1024" s="116"/>
      <c r="B1024" s="117"/>
      <c r="C1024" s="117"/>
      <c r="D1024" s="117"/>
      <c r="E1024" s="117"/>
      <c r="F1024" s="117"/>
      <c r="R1024" s="130"/>
      <c r="S1024" s="130"/>
      <c r="T1024" s="129"/>
      <c r="U1024" s="129"/>
      <c r="V1024" s="129"/>
      <c r="W1024" s="129"/>
      <c r="X1024" s="129"/>
      <c r="Y1024" s="129"/>
      <c r="Z1024" s="129"/>
      <c r="AA1024" s="129"/>
      <c r="AB1024" s="129"/>
      <c r="AC1024" s="129"/>
      <c r="AD1024" s="129"/>
      <c r="AE1024" s="129"/>
      <c r="AF1024" s="129"/>
      <c r="AG1024" s="129"/>
      <c r="AH1024" s="129"/>
      <c r="AI1024" s="129"/>
      <c r="AJ1024" s="129"/>
      <c r="AK1024" s="129"/>
      <c r="AL1024" s="129"/>
      <c r="AM1024" s="129"/>
      <c r="AN1024" s="129"/>
      <c r="AO1024" s="129"/>
      <c r="AP1024" s="129"/>
      <c r="AQ1024" s="129"/>
      <c r="AR1024" s="129"/>
      <c r="AS1024" s="129"/>
      <c r="AT1024" s="129"/>
      <c r="AU1024" s="129"/>
      <c r="AV1024" s="129"/>
      <c r="AW1024" s="75"/>
      <c r="AX1024" s="75"/>
      <c r="AY1024" s="75"/>
      <c r="AZ1024" s="75"/>
      <c r="BA1024" s="75"/>
      <c r="BB1024" s="75"/>
      <c r="BC1024" s="75"/>
      <c r="BD1024" s="75"/>
      <c r="BE1024" s="75"/>
      <c r="BF1024" s="130"/>
      <c r="BG1024" s="130"/>
      <c r="BH1024" s="130"/>
      <c r="BI1024" s="130"/>
      <c r="BJ1024" s="130"/>
      <c r="BK1024" s="130"/>
      <c r="BL1024" s="75"/>
      <c r="BM1024" s="75"/>
      <c r="BN1024" s="75"/>
      <c r="BO1024" s="75"/>
      <c r="BP1024" s="75"/>
      <c r="BQ1024" s="75"/>
      <c r="BR1024" s="75"/>
      <c r="BS1024" s="75"/>
      <c r="BT1024" s="75"/>
      <c r="BU1024" s="75"/>
      <c r="BV1024" s="75"/>
      <c r="BW1024" s="75"/>
      <c r="BX1024" s="75"/>
      <c r="BY1024" s="75"/>
      <c r="BZ1024" s="75"/>
      <c r="CA1024" s="75"/>
      <c r="CB1024" s="75"/>
      <c r="CC1024" s="75"/>
      <c r="CD1024" s="75"/>
      <c r="CE1024" s="75"/>
      <c r="CF1024" s="75"/>
      <c r="CG1024" s="75"/>
      <c r="CH1024" s="75"/>
      <c r="CI1024" s="75"/>
      <c r="CJ1024" s="75"/>
      <c r="CK1024" s="75"/>
      <c r="CL1024" s="75"/>
      <c r="CM1024" s="75"/>
      <c r="CN1024" s="75"/>
      <c r="CO1024" s="75"/>
      <c r="CP1024" s="75"/>
      <c r="CQ1024" s="75"/>
      <c r="CR1024" s="75"/>
      <c r="CS1024" s="75"/>
      <c r="CT1024" s="75"/>
      <c r="CU1024" s="75"/>
      <c r="CV1024" s="75"/>
      <c r="CW1024" s="75"/>
      <c r="CX1024" s="75"/>
      <c r="CY1024" s="75"/>
      <c r="CZ1024" s="75"/>
      <c r="DA1024" s="75"/>
      <c r="DB1024" s="75"/>
      <c r="DC1024" s="75"/>
      <c r="DD1024" s="75"/>
      <c r="DE1024" s="75"/>
      <c r="DF1024" s="75"/>
      <c r="DG1024" s="75"/>
      <c r="DH1024" s="75"/>
      <c r="DI1024" s="75"/>
      <c r="DJ1024" s="75"/>
      <c r="DK1024" s="75"/>
      <c r="DL1024" s="75"/>
      <c r="DM1024" s="75"/>
      <c r="DN1024" s="75"/>
      <c r="DO1024" s="75"/>
      <c r="DP1024" s="75"/>
    </row>
    <row r="1025" spans="1:120" s="81" customFormat="1" x14ac:dyDescent="0.2">
      <c r="A1025" s="116"/>
      <c r="B1025" s="117"/>
      <c r="C1025" s="117"/>
      <c r="D1025" s="117"/>
      <c r="E1025" s="117"/>
      <c r="F1025" s="117"/>
      <c r="R1025" s="130"/>
      <c r="S1025" s="130"/>
      <c r="T1025" s="129"/>
      <c r="U1025" s="129"/>
      <c r="V1025" s="129"/>
      <c r="W1025" s="129"/>
      <c r="X1025" s="129"/>
      <c r="Y1025" s="129"/>
      <c r="Z1025" s="129"/>
      <c r="AA1025" s="129"/>
      <c r="AB1025" s="129"/>
      <c r="AC1025" s="129"/>
      <c r="AD1025" s="129"/>
      <c r="AE1025" s="129"/>
      <c r="AF1025" s="129"/>
      <c r="AG1025" s="129"/>
      <c r="AH1025" s="129"/>
      <c r="AI1025" s="129"/>
      <c r="AJ1025" s="129"/>
      <c r="AK1025" s="129"/>
      <c r="AL1025" s="129"/>
      <c r="AM1025" s="129"/>
      <c r="AN1025" s="129"/>
      <c r="AO1025" s="129"/>
      <c r="AP1025" s="129"/>
      <c r="AQ1025" s="129"/>
      <c r="AR1025" s="129"/>
      <c r="AS1025" s="129"/>
      <c r="AT1025" s="129"/>
      <c r="AU1025" s="129"/>
      <c r="AV1025" s="129"/>
      <c r="AW1025" s="75"/>
      <c r="AX1025" s="75"/>
      <c r="AY1025" s="75"/>
      <c r="AZ1025" s="75"/>
      <c r="BA1025" s="75"/>
      <c r="BB1025" s="75"/>
      <c r="BC1025" s="75"/>
      <c r="BD1025" s="75"/>
      <c r="BE1025" s="75"/>
      <c r="BF1025" s="130"/>
      <c r="BG1025" s="130"/>
      <c r="BH1025" s="130"/>
      <c r="BI1025" s="130"/>
      <c r="BJ1025" s="130"/>
      <c r="BK1025" s="130"/>
      <c r="BL1025" s="75"/>
      <c r="BM1025" s="75"/>
      <c r="BN1025" s="75"/>
      <c r="BO1025" s="75"/>
      <c r="BP1025" s="75"/>
      <c r="BQ1025" s="75"/>
      <c r="BR1025" s="75"/>
      <c r="BS1025" s="75"/>
      <c r="BT1025" s="75"/>
      <c r="BU1025" s="75"/>
      <c r="BV1025" s="75"/>
      <c r="BW1025" s="75"/>
      <c r="BX1025" s="75"/>
      <c r="BY1025" s="75"/>
      <c r="BZ1025" s="75"/>
      <c r="CA1025" s="75"/>
      <c r="CB1025" s="75"/>
      <c r="CC1025" s="75"/>
      <c r="CD1025" s="75"/>
      <c r="CE1025" s="75"/>
      <c r="CF1025" s="75"/>
      <c r="CG1025" s="75"/>
      <c r="CH1025" s="75"/>
      <c r="CI1025" s="75"/>
      <c r="CJ1025" s="75"/>
      <c r="CK1025" s="75"/>
      <c r="CL1025" s="75"/>
      <c r="CM1025" s="75"/>
      <c r="CN1025" s="75"/>
      <c r="CO1025" s="75"/>
      <c r="CP1025" s="75"/>
      <c r="CQ1025" s="75"/>
      <c r="CR1025" s="75"/>
      <c r="CS1025" s="75"/>
      <c r="CT1025" s="75"/>
      <c r="CU1025" s="75"/>
      <c r="CV1025" s="75"/>
      <c r="CW1025" s="75"/>
      <c r="CX1025" s="75"/>
      <c r="CY1025" s="75"/>
      <c r="CZ1025" s="75"/>
      <c r="DA1025" s="75"/>
      <c r="DB1025" s="75"/>
      <c r="DC1025" s="75"/>
      <c r="DD1025" s="75"/>
      <c r="DE1025" s="75"/>
      <c r="DF1025" s="75"/>
      <c r="DG1025" s="75"/>
      <c r="DH1025" s="75"/>
      <c r="DI1025" s="75"/>
      <c r="DJ1025" s="75"/>
      <c r="DK1025" s="75"/>
      <c r="DL1025" s="75"/>
      <c r="DM1025" s="75"/>
      <c r="DN1025" s="75"/>
      <c r="DO1025" s="75"/>
      <c r="DP1025" s="75"/>
    </row>
    <row r="1026" spans="1:120" s="81" customFormat="1" x14ac:dyDescent="0.2">
      <c r="A1026" s="116"/>
      <c r="B1026" s="117"/>
      <c r="C1026" s="117"/>
      <c r="D1026" s="117"/>
      <c r="E1026" s="117"/>
      <c r="F1026" s="117"/>
      <c r="R1026" s="130"/>
      <c r="S1026" s="130"/>
      <c r="T1026" s="129"/>
      <c r="U1026" s="129"/>
      <c r="V1026" s="129"/>
      <c r="W1026" s="129"/>
      <c r="X1026" s="129"/>
      <c r="Y1026" s="129"/>
      <c r="Z1026" s="129"/>
      <c r="AA1026" s="129"/>
      <c r="AB1026" s="129"/>
      <c r="AC1026" s="129"/>
      <c r="AD1026" s="129"/>
      <c r="AE1026" s="129"/>
      <c r="AF1026" s="129"/>
      <c r="AG1026" s="129"/>
      <c r="AH1026" s="129"/>
      <c r="AI1026" s="129"/>
      <c r="AJ1026" s="129"/>
      <c r="AK1026" s="129"/>
      <c r="AL1026" s="129"/>
      <c r="AM1026" s="129"/>
      <c r="AN1026" s="129"/>
      <c r="AO1026" s="129"/>
      <c r="AP1026" s="129"/>
      <c r="AQ1026" s="129"/>
      <c r="AR1026" s="129"/>
      <c r="AS1026" s="129"/>
      <c r="AT1026" s="129"/>
      <c r="AU1026" s="129"/>
      <c r="AV1026" s="129"/>
      <c r="AW1026" s="75"/>
      <c r="AX1026" s="75"/>
      <c r="AY1026" s="75"/>
      <c r="AZ1026" s="75"/>
      <c r="BA1026" s="75"/>
      <c r="BB1026" s="75"/>
      <c r="BC1026" s="75"/>
      <c r="BD1026" s="75"/>
      <c r="BE1026" s="75"/>
      <c r="BF1026" s="130"/>
      <c r="BG1026" s="130"/>
      <c r="BH1026" s="130"/>
      <c r="BI1026" s="130"/>
      <c r="BJ1026" s="130"/>
      <c r="BK1026" s="130"/>
      <c r="BL1026" s="75"/>
      <c r="BM1026" s="75"/>
      <c r="BN1026" s="75"/>
      <c r="BO1026" s="75"/>
      <c r="BP1026" s="75"/>
      <c r="BQ1026" s="75"/>
      <c r="BR1026" s="75"/>
      <c r="BS1026" s="75"/>
      <c r="BT1026" s="75"/>
      <c r="BU1026" s="75"/>
      <c r="BV1026" s="75"/>
      <c r="BW1026" s="75"/>
      <c r="BX1026" s="75"/>
      <c r="BY1026" s="75"/>
      <c r="BZ1026" s="75"/>
      <c r="CA1026" s="75"/>
      <c r="CB1026" s="75"/>
      <c r="CC1026" s="75"/>
      <c r="CD1026" s="75"/>
      <c r="CE1026" s="75"/>
      <c r="CF1026" s="75"/>
      <c r="CG1026" s="75"/>
      <c r="CH1026" s="75"/>
      <c r="CI1026" s="75"/>
      <c r="CJ1026" s="75"/>
      <c r="CK1026" s="75"/>
      <c r="CL1026" s="75"/>
      <c r="CM1026" s="75"/>
      <c r="CN1026" s="75"/>
      <c r="CO1026" s="75"/>
      <c r="CP1026" s="75"/>
      <c r="CQ1026" s="75"/>
      <c r="CR1026" s="75"/>
      <c r="CS1026" s="75"/>
      <c r="CT1026" s="75"/>
      <c r="CU1026" s="75"/>
      <c r="CV1026" s="75"/>
      <c r="CW1026" s="75"/>
      <c r="CX1026" s="75"/>
      <c r="CY1026" s="75"/>
      <c r="CZ1026" s="75"/>
      <c r="DA1026" s="75"/>
      <c r="DB1026" s="75"/>
      <c r="DC1026" s="75"/>
      <c r="DD1026" s="75"/>
      <c r="DE1026" s="75"/>
      <c r="DF1026" s="75"/>
      <c r="DG1026" s="75"/>
      <c r="DH1026" s="75"/>
      <c r="DI1026" s="75"/>
      <c r="DJ1026" s="75"/>
      <c r="DK1026" s="75"/>
      <c r="DL1026" s="75"/>
      <c r="DM1026" s="75"/>
      <c r="DN1026" s="75"/>
      <c r="DO1026" s="75"/>
      <c r="DP1026" s="75"/>
    </row>
    <row r="1027" spans="1:120" s="81" customFormat="1" x14ac:dyDescent="0.2">
      <c r="A1027" s="116"/>
      <c r="B1027" s="117"/>
      <c r="C1027" s="117"/>
      <c r="D1027" s="117"/>
      <c r="E1027" s="117"/>
      <c r="F1027" s="117"/>
      <c r="R1027" s="130"/>
      <c r="S1027" s="130"/>
      <c r="T1027" s="129"/>
      <c r="U1027" s="129"/>
      <c r="V1027" s="129"/>
      <c r="W1027" s="129"/>
      <c r="X1027" s="129"/>
      <c r="Y1027" s="129"/>
      <c r="Z1027" s="129"/>
      <c r="AA1027" s="129"/>
      <c r="AB1027" s="129"/>
      <c r="AC1027" s="129"/>
      <c r="AD1027" s="129"/>
      <c r="AE1027" s="129"/>
      <c r="AF1027" s="129"/>
      <c r="AG1027" s="129"/>
      <c r="AH1027" s="129"/>
      <c r="AI1027" s="129"/>
      <c r="AJ1027" s="129"/>
      <c r="AK1027" s="129"/>
      <c r="AL1027" s="129"/>
      <c r="AM1027" s="129"/>
      <c r="AN1027" s="129"/>
      <c r="AO1027" s="129"/>
      <c r="AP1027" s="129"/>
      <c r="AQ1027" s="129"/>
      <c r="AR1027" s="129"/>
      <c r="AS1027" s="129"/>
      <c r="AT1027" s="129"/>
      <c r="AU1027" s="129"/>
      <c r="AV1027" s="129"/>
      <c r="AW1027" s="75"/>
      <c r="AX1027" s="75"/>
      <c r="AY1027" s="75"/>
      <c r="AZ1027" s="75"/>
      <c r="BA1027" s="75"/>
      <c r="BB1027" s="75"/>
      <c r="BC1027" s="75"/>
      <c r="BD1027" s="75"/>
      <c r="BE1027" s="75"/>
      <c r="BF1027" s="130"/>
      <c r="BG1027" s="130"/>
      <c r="BH1027" s="130"/>
      <c r="BI1027" s="130"/>
      <c r="BJ1027" s="130"/>
      <c r="BK1027" s="130"/>
      <c r="BL1027" s="75"/>
      <c r="BM1027" s="75"/>
      <c r="BN1027" s="75"/>
      <c r="BO1027" s="75"/>
      <c r="BP1027" s="75"/>
      <c r="BQ1027" s="75"/>
      <c r="BR1027" s="75"/>
      <c r="BS1027" s="75"/>
      <c r="BT1027" s="75"/>
      <c r="BU1027" s="75"/>
      <c r="BV1027" s="75"/>
      <c r="BW1027" s="75"/>
      <c r="BX1027" s="75"/>
      <c r="BY1027" s="75"/>
      <c r="BZ1027" s="75"/>
      <c r="CA1027" s="75"/>
      <c r="CB1027" s="75"/>
      <c r="CC1027" s="75"/>
      <c r="CD1027" s="75"/>
      <c r="CE1027" s="75"/>
      <c r="CF1027" s="75"/>
      <c r="CG1027" s="75"/>
      <c r="CH1027" s="75"/>
      <c r="CI1027" s="75"/>
      <c r="CJ1027" s="75"/>
      <c r="CK1027" s="75"/>
      <c r="CL1027" s="75"/>
      <c r="CM1027" s="75"/>
      <c r="CN1027" s="75"/>
      <c r="CO1027" s="75"/>
      <c r="CP1027" s="75"/>
      <c r="CQ1027" s="75"/>
      <c r="CR1027" s="75"/>
      <c r="CS1027" s="75"/>
      <c r="CT1027" s="75"/>
      <c r="CU1027" s="75"/>
      <c r="CV1027" s="75"/>
      <c r="CW1027" s="75"/>
      <c r="CX1027" s="75"/>
      <c r="CY1027" s="75"/>
      <c r="CZ1027" s="75"/>
      <c r="DA1027" s="75"/>
      <c r="DB1027" s="75"/>
      <c r="DC1027" s="75"/>
      <c r="DD1027" s="75"/>
      <c r="DE1027" s="75"/>
      <c r="DF1027" s="75"/>
      <c r="DG1027" s="75"/>
      <c r="DH1027" s="75"/>
      <c r="DI1027" s="75"/>
      <c r="DJ1027" s="75"/>
      <c r="DK1027" s="75"/>
      <c r="DL1027" s="75"/>
      <c r="DM1027" s="75"/>
      <c r="DN1027" s="75"/>
      <c r="DO1027" s="75"/>
      <c r="DP1027" s="75"/>
    </row>
    <row r="1028" spans="1:120" s="81" customFormat="1" x14ac:dyDescent="0.2">
      <c r="A1028" s="116"/>
      <c r="B1028" s="117"/>
      <c r="C1028" s="117"/>
      <c r="D1028" s="117"/>
      <c r="E1028" s="117"/>
      <c r="F1028" s="117"/>
      <c r="R1028" s="130"/>
      <c r="S1028" s="130"/>
      <c r="T1028" s="129"/>
      <c r="U1028" s="129"/>
      <c r="V1028" s="129"/>
      <c r="W1028" s="129"/>
      <c r="X1028" s="129"/>
      <c r="Y1028" s="129"/>
      <c r="Z1028" s="129"/>
      <c r="AA1028" s="129"/>
      <c r="AB1028" s="129"/>
      <c r="AC1028" s="129"/>
      <c r="AD1028" s="129"/>
      <c r="AE1028" s="129"/>
      <c r="AF1028" s="129"/>
      <c r="AG1028" s="129"/>
      <c r="AH1028" s="129"/>
      <c r="AI1028" s="129"/>
      <c r="AJ1028" s="129"/>
      <c r="AK1028" s="129"/>
      <c r="AL1028" s="129"/>
      <c r="AM1028" s="129"/>
      <c r="AN1028" s="129"/>
      <c r="AO1028" s="129"/>
      <c r="AP1028" s="129"/>
      <c r="AQ1028" s="129"/>
      <c r="AR1028" s="129"/>
      <c r="AS1028" s="129"/>
      <c r="AT1028" s="129"/>
      <c r="AU1028" s="129"/>
      <c r="AV1028" s="129"/>
      <c r="AW1028" s="75"/>
      <c r="AX1028" s="75"/>
      <c r="AY1028" s="75"/>
      <c r="AZ1028" s="75"/>
      <c r="BA1028" s="75"/>
      <c r="BB1028" s="75"/>
      <c r="BC1028" s="75"/>
      <c r="BD1028" s="75"/>
      <c r="BE1028" s="75"/>
      <c r="BF1028" s="130"/>
      <c r="BG1028" s="130"/>
      <c r="BH1028" s="130"/>
      <c r="BI1028" s="130"/>
      <c r="BJ1028" s="130"/>
      <c r="BK1028" s="130"/>
      <c r="BL1028" s="75"/>
      <c r="BM1028" s="75"/>
      <c r="BN1028" s="75"/>
      <c r="BO1028" s="75"/>
      <c r="BP1028" s="75"/>
      <c r="BQ1028" s="75"/>
      <c r="BR1028" s="75"/>
      <c r="BS1028" s="75"/>
      <c r="BT1028" s="75"/>
      <c r="BU1028" s="75"/>
      <c r="BV1028" s="75"/>
      <c r="BW1028" s="75"/>
      <c r="BX1028" s="75"/>
      <c r="BY1028" s="75"/>
      <c r="BZ1028" s="75"/>
      <c r="CA1028" s="75"/>
      <c r="CB1028" s="75"/>
      <c r="CC1028" s="75"/>
      <c r="CD1028" s="75"/>
      <c r="CE1028" s="75"/>
      <c r="CF1028" s="75"/>
      <c r="CG1028" s="75"/>
      <c r="CH1028" s="75"/>
      <c r="CI1028" s="75"/>
      <c r="CJ1028" s="75"/>
      <c r="CK1028" s="75"/>
      <c r="CL1028" s="75"/>
      <c r="CM1028" s="75"/>
      <c r="CN1028" s="75"/>
      <c r="CO1028" s="75"/>
      <c r="CP1028" s="75"/>
      <c r="CQ1028" s="75"/>
      <c r="CR1028" s="75"/>
      <c r="CS1028" s="75"/>
      <c r="CT1028" s="75"/>
      <c r="CU1028" s="75"/>
      <c r="CV1028" s="75"/>
      <c r="CW1028" s="75"/>
      <c r="CX1028" s="75"/>
      <c r="CY1028" s="75"/>
      <c r="CZ1028" s="75"/>
      <c r="DA1028" s="75"/>
      <c r="DB1028" s="75"/>
      <c r="DC1028" s="75"/>
      <c r="DD1028" s="75"/>
      <c r="DE1028" s="75"/>
      <c r="DF1028" s="75"/>
      <c r="DG1028" s="75"/>
      <c r="DH1028" s="75"/>
      <c r="DI1028" s="75"/>
      <c r="DJ1028" s="75"/>
      <c r="DK1028" s="75"/>
      <c r="DL1028" s="75"/>
      <c r="DM1028" s="75"/>
      <c r="DN1028" s="75"/>
      <c r="DO1028" s="75"/>
      <c r="DP1028" s="75"/>
    </row>
    <row r="1029" spans="1:120" s="81" customFormat="1" x14ac:dyDescent="0.2">
      <c r="A1029" s="116"/>
      <c r="B1029" s="117"/>
      <c r="C1029" s="117"/>
      <c r="D1029" s="117"/>
      <c r="E1029" s="117"/>
      <c r="F1029" s="117"/>
      <c r="R1029" s="130"/>
      <c r="S1029" s="130"/>
      <c r="T1029" s="129"/>
      <c r="U1029" s="129"/>
      <c r="V1029" s="129"/>
      <c r="W1029" s="129"/>
      <c r="X1029" s="129"/>
      <c r="Y1029" s="129"/>
      <c r="Z1029" s="129"/>
      <c r="AA1029" s="129"/>
      <c r="AB1029" s="129"/>
      <c r="AC1029" s="129"/>
      <c r="AD1029" s="129"/>
      <c r="AE1029" s="129"/>
      <c r="AF1029" s="129"/>
      <c r="AG1029" s="129"/>
      <c r="AH1029" s="129"/>
      <c r="AI1029" s="129"/>
      <c r="AJ1029" s="129"/>
      <c r="AK1029" s="129"/>
      <c r="AL1029" s="129"/>
      <c r="AM1029" s="129"/>
      <c r="AN1029" s="129"/>
      <c r="AO1029" s="129"/>
      <c r="AP1029" s="129"/>
      <c r="AQ1029" s="129"/>
      <c r="AR1029" s="129"/>
      <c r="AS1029" s="129"/>
      <c r="AT1029" s="129"/>
      <c r="AU1029" s="129"/>
      <c r="AV1029" s="129"/>
      <c r="AW1029" s="75"/>
      <c r="AX1029" s="75"/>
      <c r="AY1029" s="75"/>
      <c r="AZ1029" s="75"/>
      <c r="BA1029" s="75"/>
      <c r="BB1029" s="75"/>
      <c r="BC1029" s="75"/>
      <c r="BD1029" s="75"/>
      <c r="BE1029" s="75"/>
      <c r="BF1029" s="130"/>
      <c r="BG1029" s="130"/>
      <c r="BH1029" s="130"/>
      <c r="BI1029" s="130"/>
      <c r="BJ1029" s="130"/>
      <c r="BK1029" s="130"/>
      <c r="BL1029" s="75"/>
      <c r="BM1029" s="75"/>
      <c r="BN1029" s="75"/>
      <c r="BO1029" s="75"/>
      <c r="BP1029" s="75"/>
      <c r="BQ1029" s="75"/>
      <c r="BR1029" s="75"/>
      <c r="BS1029" s="75"/>
      <c r="BT1029" s="75"/>
      <c r="BU1029" s="75"/>
      <c r="BV1029" s="75"/>
      <c r="BW1029" s="75"/>
      <c r="BX1029" s="75"/>
      <c r="BY1029" s="75"/>
      <c r="BZ1029" s="75"/>
      <c r="CA1029" s="75"/>
      <c r="CB1029" s="75"/>
      <c r="CC1029" s="75"/>
      <c r="CD1029" s="75"/>
      <c r="CE1029" s="75"/>
      <c r="CF1029" s="75"/>
      <c r="CG1029" s="75"/>
      <c r="CH1029" s="75"/>
      <c r="CI1029" s="75"/>
      <c r="CJ1029" s="75"/>
      <c r="CK1029" s="75"/>
      <c r="CL1029" s="75"/>
      <c r="CM1029" s="75"/>
      <c r="CN1029" s="75"/>
      <c r="CO1029" s="75"/>
      <c r="CP1029" s="75"/>
      <c r="CQ1029" s="75"/>
      <c r="CR1029" s="75"/>
      <c r="CS1029" s="75"/>
      <c r="CT1029" s="75"/>
      <c r="CU1029" s="75"/>
      <c r="CV1029" s="75"/>
      <c r="CW1029" s="75"/>
      <c r="CX1029" s="75"/>
      <c r="CY1029" s="75"/>
      <c r="CZ1029" s="75"/>
      <c r="DA1029" s="75"/>
      <c r="DB1029" s="75"/>
      <c r="DC1029" s="75"/>
      <c r="DD1029" s="75"/>
      <c r="DE1029" s="75"/>
      <c r="DF1029" s="75"/>
      <c r="DG1029" s="75"/>
      <c r="DH1029" s="75"/>
      <c r="DI1029" s="75"/>
      <c r="DJ1029" s="75"/>
      <c r="DK1029" s="75"/>
      <c r="DL1029" s="75"/>
      <c r="DM1029" s="75"/>
      <c r="DN1029" s="75"/>
      <c r="DO1029" s="75"/>
      <c r="DP1029" s="75"/>
    </row>
  </sheetData>
  <sheetProtection password="DC20" sheet="1" objects="1" scenarios="1" formatCells="0"/>
  <mergeCells count="24">
    <mergeCell ref="G30:G35"/>
    <mergeCell ref="G36:G41"/>
    <mergeCell ref="P24:Q24"/>
    <mergeCell ref="N25:O25"/>
    <mergeCell ref="P25:Q25"/>
    <mergeCell ref="N26:O26"/>
    <mergeCell ref="P26:Q26"/>
    <mergeCell ref="R26:U27"/>
    <mergeCell ref="N27:O27"/>
    <mergeCell ref="P27:Q27"/>
    <mergeCell ref="G12:G17"/>
    <mergeCell ref="G18:G23"/>
    <mergeCell ref="N21:Q22"/>
    <mergeCell ref="R21:U22"/>
    <mergeCell ref="N23:O23"/>
    <mergeCell ref="P23:Q23"/>
    <mergeCell ref="R23:U25"/>
    <mergeCell ref="G24:G29"/>
    <mergeCell ref="N24:O24"/>
    <mergeCell ref="B3:E5"/>
    <mergeCell ref="T3:T4"/>
    <mergeCell ref="U3:V3"/>
    <mergeCell ref="X3:Y3"/>
    <mergeCell ref="E2:R2"/>
  </mergeCells>
  <conditionalFormatting sqref="M12">
    <cfRule type="expression" dxfId="0" priority="1" stopIfTrue="1">
      <formula>$C$10=0</formula>
    </cfRule>
  </conditionalFormatting>
  <hyperlinks>
    <hyperlink ref="B1" location="Начало!A1" display="Начало"/>
    <hyperlink ref="B2" location="Soccer_teams!A1" display="Данни (Soccer_teams)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C1176"/>
  <sheetViews>
    <sheetView topLeftCell="A3" zoomScale="90" zoomScaleNormal="90" workbookViewId="0">
      <selection activeCell="C13" sqref="C13:D106"/>
    </sheetView>
  </sheetViews>
  <sheetFormatPr defaultRowHeight="12.75" x14ac:dyDescent="0.2"/>
  <cols>
    <col min="1" max="1" width="2.7109375" style="139" customWidth="1"/>
    <col min="2" max="2" width="5.85546875" style="213" customWidth="1"/>
    <col min="3" max="3" width="8.7109375" style="151" customWidth="1"/>
    <col min="4" max="4" width="11.5703125" style="151" customWidth="1"/>
    <col min="5" max="5" width="7.85546875" style="140" customWidth="1"/>
    <col min="6" max="6" width="14.140625" style="140" customWidth="1"/>
    <col min="7" max="7" width="12.140625" style="141" customWidth="1"/>
    <col min="8" max="15" width="12.140625" style="151" customWidth="1"/>
    <col min="16" max="16" width="3.140625" style="142" customWidth="1"/>
    <col min="17" max="17" width="12.140625" style="140" customWidth="1"/>
    <col min="18" max="23" width="9.140625" style="140"/>
    <col min="24" max="24" width="9.140625" style="139"/>
    <col min="25" max="25" width="9.140625" style="143"/>
    <col min="26" max="26" width="11.28515625" style="144" bestFit="1" customWidth="1"/>
    <col min="27" max="27" width="10.42578125" style="144" bestFit="1" customWidth="1"/>
    <col min="28" max="28" width="13" style="397" bestFit="1" customWidth="1"/>
    <col min="29" max="29" width="10.42578125" style="397" bestFit="1" customWidth="1"/>
    <col min="30" max="30" width="9.140625" style="397"/>
    <col min="31" max="31" width="10.42578125" style="398" bestFit="1" customWidth="1"/>
    <col min="32" max="34" width="10.42578125" style="145" bestFit="1" customWidth="1"/>
    <col min="35" max="35" width="11.28515625" style="145" bestFit="1" customWidth="1"/>
    <col min="36" max="36" width="10.7109375" style="145" bestFit="1" customWidth="1"/>
    <col min="37" max="38" width="9.140625" style="146"/>
    <col min="39" max="41" width="10.42578125" style="146" bestFit="1" customWidth="1"/>
    <col min="42" max="49" width="9.140625" style="146"/>
    <col min="50" max="50" width="9.140625" style="147"/>
    <col min="51" max="54" width="9.140625" style="146"/>
    <col min="55" max="55" width="9.140625" style="148"/>
    <col min="56" max="16384" width="9.140625" style="149"/>
  </cols>
  <sheetData>
    <row r="1" spans="1:55" ht="16.5" customHeight="1" x14ac:dyDescent="0.25">
      <c r="A1" s="162"/>
      <c r="B1" s="162"/>
      <c r="C1" s="319" t="s">
        <v>243</v>
      </c>
      <c r="D1" s="142"/>
      <c r="E1" s="142"/>
      <c r="F1" s="142"/>
      <c r="H1" s="140"/>
      <c r="I1" s="140"/>
      <c r="J1" s="140"/>
      <c r="K1" s="140"/>
      <c r="L1" s="140"/>
      <c r="M1" s="140"/>
      <c r="N1" s="140"/>
      <c r="O1" s="140"/>
      <c r="Q1" s="477" t="s">
        <v>198</v>
      </c>
      <c r="R1" s="478"/>
      <c r="S1" s="478"/>
      <c r="T1" s="478"/>
      <c r="U1" s="478"/>
    </row>
    <row r="2" spans="1:55" ht="16.5" customHeight="1" x14ac:dyDescent="0.25">
      <c r="A2" s="162"/>
      <c r="B2" s="162"/>
      <c r="C2" s="319" t="s">
        <v>454</v>
      </c>
      <c r="D2" s="142"/>
      <c r="E2" s="142"/>
      <c r="F2" s="153"/>
      <c r="G2" s="152" t="s">
        <v>200</v>
      </c>
      <c r="H2" s="152"/>
      <c r="I2" s="152"/>
      <c r="J2" s="152"/>
      <c r="K2" s="152"/>
      <c r="L2" s="152"/>
      <c r="M2" s="152"/>
      <c r="N2" s="152"/>
      <c r="O2" s="152"/>
      <c r="P2" s="153"/>
      <c r="Q2" s="479" t="s">
        <v>201</v>
      </c>
      <c r="R2" s="479"/>
      <c r="S2" s="479"/>
      <c r="T2" s="479"/>
      <c r="U2" s="479"/>
    </row>
    <row r="3" spans="1:55" ht="16.5" customHeight="1" x14ac:dyDescent="0.25">
      <c r="A3" s="162"/>
      <c r="B3" s="162"/>
      <c r="C3" s="319" t="s">
        <v>455</v>
      </c>
      <c r="D3" s="142"/>
      <c r="E3" s="142"/>
      <c r="F3" s="156"/>
      <c r="G3" s="155"/>
      <c r="H3" s="154"/>
      <c r="I3" s="154"/>
      <c r="J3" s="154"/>
      <c r="K3" s="154"/>
      <c r="L3" s="154"/>
      <c r="M3" s="154"/>
      <c r="N3" s="154"/>
      <c r="O3" s="154"/>
      <c r="P3" s="156"/>
      <c r="Q3" s="479"/>
      <c r="R3" s="479"/>
      <c r="S3" s="479"/>
      <c r="T3" s="479"/>
      <c r="U3" s="479"/>
    </row>
    <row r="4" spans="1:55" ht="16.5" customHeight="1" x14ac:dyDescent="0.25">
      <c r="A4" s="162"/>
      <c r="B4" s="162"/>
      <c r="C4" s="319" t="s">
        <v>456</v>
      </c>
      <c r="D4" s="142"/>
      <c r="F4" s="159"/>
      <c r="G4" s="158" t="s">
        <v>204</v>
      </c>
      <c r="H4" s="158"/>
      <c r="I4" s="158"/>
      <c r="J4" s="158"/>
      <c r="K4" s="158"/>
      <c r="L4" s="158"/>
      <c r="M4" s="158"/>
      <c r="N4" s="158"/>
      <c r="O4" s="157"/>
      <c r="P4" s="159"/>
      <c r="Q4" s="479"/>
      <c r="R4" s="479"/>
      <c r="S4" s="479"/>
      <c r="T4" s="479"/>
      <c r="U4" s="479"/>
    </row>
    <row r="5" spans="1:55" ht="16.5" customHeight="1" x14ac:dyDescent="0.2">
      <c r="A5" s="162"/>
      <c r="E5" s="150" t="s">
        <v>199</v>
      </c>
      <c r="F5" s="142"/>
      <c r="G5" s="160" t="s">
        <v>206</v>
      </c>
      <c r="H5" s="161"/>
      <c r="I5" s="161"/>
      <c r="J5" s="161"/>
      <c r="K5" s="161"/>
      <c r="L5" s="161"/>
      <c r="M5" s="161"/>
      <c r="N5" s="161"/>
      <c r="O5" s="140"/>
      <c r="Q5" s="479"/>
      <c r="R5" s="479"/>
      <c r="S5" s="479"/>
      <c r="T5" s="479"/>
      <c r="U5" s="479"/>
    </row>
    <row r="6" spans="1:55" s="139" customFormat="1" ht="16.5" customHeight="1" x14ac:dyDescent="0.2">
      <c r="A6" s="162"/>
      <c r="B6" s="480" t="s">
        <v>202</v>
      </c>
      <c r="C6" s="480"/>
      <c r="D6" s="482" t="s">
        <v>202</v>
      </c>
      <c r="E6" s="482"/>
      <c r="F6" s="159"/>
      <c r="G6" s="160" t="s">
        <v>207</v>
      </c>
      <c r="H6" s="158"/>
      <c r="I6" s="158"/>
      <c r="J6" s="158"/>
      <c r="K6" s="158"/>
      <c r="L6" s="158"/>
      <c r="M6" s="158"/>
      <c r="N6" s="158"/>
      <c r="O6" s="157"/>
      <c r="P6" s="159"/>
      <c r="Q6" s="479" t="s">
        <v>208</v>
      </c>
      <c r="R6" s="479"/>
      <c r="S6" s="479"/>
      <c r="T6" s="479"/>
      <c r="U6" s="479"/>
      <c r="V6" s="163" t="s">
        <v>209</v>
      </c>
      <c r="W6" s="163" t="s">
        <v>210</v>
      </c>
      <c r="Y6" s="143"/>
      <c r="Z6" s="144"/>
      <c r="AA6" s="144"/>
      <c r="AB6" s="397"/>
      <c r="AC6" s="397"/>
      <c r="AD6" s="397"/>
      <c r="AE6" s="397"/>
      <c r="AF6" s="145"/>
      <c r="AG6" s="145"/>
      <c r="AH6" s="145"/>
      <c r="AI6" s="145"/>
      <c r="AJ6" s="145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7"/>
      <c r="AY6" s="146"/>
      <c r="AZ6" s="146"/>
      <c r="BA6" s="146"/>
      <c r="BB6" s="146"/>
      <c r="BC6" s="148"/>
    </row>
    <row r="7" spans="1:55" s="139" customFormat="1" ht="16.5" customHeight="1" x14ac:dyDescent="0.2">
      <c r="B7" s="480" t="s">
        <v>216</v>
      </c>
      <c r="C7" s="480"/>
      <c r="D7" s="481" t="s">
        <v>4</v>
      </c>
      <c r="E7" s="481"/>
      <c r="F7" s="157"/>
      <c r="G7" s="485" t="s">
        <v>211</v>
      </c>
      <c r="H7" s="485"/>
      <c r="I7" s="485"/>
      <c r="J7" s="485"/>
      <c r="K7" s="485"/>
      <c r="L7" s="485"/>
      <c r="M7" s="485"/>
      <c r="N7" s="485"/>
      <c r="O7" s="485"/>
      <c r="P7" s="164"/>
      <c r="Q7" s="479"/>
      <c r="R7" s="479"/>
      <c r="S7" s="479"/>
      <c r="T7" s="479"/>
      <c r="U7" s="479"/>
      <c r="V7" s="165" t="str">
        <f>IF(OR(G13="",G14=""),"",AR9/AR10)</f>
        <v/>
      </c>
      <c r="W7" s="165" t="str">
        <f>IF(V7="","",FDIST(V7,1,SUM(G13:G14)))</f>
        <v/>
      </c>
      <c r="Y7" s="143"/>
      <c r="Z7" s="144"/>
      <c r="AA7" s="144"/>
      <c r="AB7" s="397"/>
      <c r="AC7" s="397"/>
      <c r="AD7" s="397"/>
      <c r="AE7" s="397"/>
      <c r="AF7" s="145"/>
      <c r="AG7" s="145"/>
      <c r="AH7" s="145"/>
      <c r="AI7" s="145"/>
      <c r="AJ7" s="145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7"/>
      <c r="AY7" s="146"/>
      <c r="AZ7" s="146"/>
      <c r="BA7" s="146"/>
      <c r="BB7" s="146"/>
      <c r="BC7" s="148"/>
    </row>
    <row r="8" spans="1:55" s="139" customFormat="1" ht="16.5" customHeight="1" x14ac:dyDescent="0.2">
      <c r="B8" s="473" t="s">
        <v>203</v>
      </c>
      <c r="C8" s="474"/>
      <c r="D8" s="475" t="s">
        <v>203</v>
      </c>
      <c r="E8" s="476"/>
      <c r="F8" s="167"/>
      <c r="G8" s="485"/>
      <c r="H8" s="485"/>
      <c r="I8" s="485"/>
      <c r="J8" s="485"/>
      <c r="K8" s="485"/>
      <c r="L8" s="485"/>
      <c r="M8" s="485"/>
      <c r="N8" s="485"/>
      <c r="O8" s="485"/>
      <c r="P8" s="164"/>
      <c r="Q8" s="479"/>
      <c r="R8" s="479"/>
      <c r="S8" s="479"/>
      <c r="T8" s="479"/>
      <c r="U8" s="479"/>
      <c r="V8" s="140"/>
      <c r="W8" s="140"/>
      <c r="Y8" s="143"/>
      <c r="Z8" s="144"/>
      <c r="AA8" s="144"/>
      <c r="AB8" s="397"/>
      <c r="AC8" s="397"/>
      <c r="AD8" s="397"/>
      <c r="AE8" s="398"/>
      <c r="AF8" s="145"/>
      <c r="AG8" s="145"/>
      <c r="AH8" s="145"/>
      <c r="AI8" s="145"/>
      <c r="AJ8" s="145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7"/>
      <c r="AY8" s="146"/>
      <c r="AZ8" s="146"/>
      <c r="BA8" s="146"/>
      <c r="BB8" s="146"/>
      <c r="BC8" s="148"/>
    </row>
    <row r="9" spans="1:55" s="139" customFormat="1" ht="16.5" customHeight="1" x14ac:dyDescent="0.2">
      <c r="B9" s="473" t="s">
        <v>205</v>
      </c>
      <c r="C9" s="474"/>
      <c r="D9" s="475" t="s">
        <v>205</v>
      </c>
      <c r="E9" s="476"/>
      <c r="F9" s="167"/>
      <c r="G9" s="486" t="s">
        <v>212</v>
      </c>
      <c r="H9" s="486"/>
      <c r="I9" s="486"/>
      <c r="J9" s="486"/>
      <c r="K9" s="486"/>
      <c r="L9" s="486"/>
      <c r="M9" s="486"/>
      <c r="N9" s="486"/>
      <c r="O9" s="486"/>
      <c r="P9" s="168"/>
      <c r="Q9" s="167"/>
      <c r="R9" s="140"/>
      <c r="S9" s="140"/>
      <c r="T9" s="140"/>
      <c r="U9" s="140"/>
      <c r="V9" s="140"/>
      <c r="W9" s="140"/>
      <c r="Y9" s="143"/>
      <c r="Z9" s="144"/>
      <c r="AA9" s="144"/>
      <c r="AB9" s="397"/>
      <c r="AC9" s="397"/>
      <c r="AD9" s="397"/>
      <c r="AE9" s="398"/>
      <c r="AF9" s="145"/>
      <c r="AG9" s="145"/>
      <c r="AH9" s="145"/>
      <c r="AI9" s="145"/>
      <c r="AJ9" s="145"/>
      <c r="AK9" s="146"/>
      <c r="AL9" s="146"/>
      <c r="AM9" s="146"/>
      <c r="AN9" s="146"/>
      <c r="AO9" s="146"/>
      <c r="AP9" s="146" t="e">
        <f>AP11-AP10</f>
        <v>#NUM!</v>
      </c>
      <c r="AQ9" s="146">
        <v>1</v>
      </c>
      <c r="AR9" s="146" t="e">
        <f>AP9/AQ9</f>
        <v>#NUM!</v>
      </c>
      <c r="AS9" s="143"/>
      <c r="AT9" s="146"/>
      <c r="AU9" s="146"/>
      <c r="AV9" s="146"/>
      <c r="AW9" s="146"/>
      <c r="AX9" s="147"/>
      <c r="AY9" s="146"/>
      <c r="AZ9" s="146"/>
      <c r="BA9" s="146"/>
      <c r="BB9" s="146"/>
      <c r="BC9" s="148"/>
    </row>
    <row r="10" spans="1:55" s="139" customFormat="1" ht="16.5" customHeight="1" x14ac:dyDescent="0.2">
      <c r="B10" s="169"/>
      <c r="C10" s="142"/>
      <c r="D10" s="169"/>
      <c r="E10" s="166"/>
      <c r="F10" s="167"/>
      <c r="G10" s="167"/>
      <c r="H10" s="167"/>
      <c r="I10" s="170"/>
      <c r="J10" s="167"/>
      <c r="K10" s="167"/>
      <c r="L10" s="167"/>
      <c r="M10" s="167"/>
      <c r="N10" s="167"/>
      <c r="O10" s="167"/>
      <c r="P10" s="166"/>
      <c r="Q10" s="171" t="str">
        <f>D8</f>
        <v>Група 1</v>
      </c>
      <c r="R10" s="172"/>
      <c r="S10" s="140"/>
      <c r="T10" s="140"/>
      <c r="U10" s="140"/>
      <c r="V10" s="140"/>
      <c r="W10" s="140"/>
      <c r="Y10" s="143"/>
      <c r="Z10" s="144"/>
      <c r="AA10" s="144"/>
      <c r="AB10" s="399"/>
      <c r="AC10" s="397"/>
      <c r="AD10" s="397"/>
      <c r="AE10" s="398"/>
      <c r="AF10" s="145"/>
      <c r="AG10" s="145"/>
      <c r="AH10" s="145"/>
      <c r="AI10" s="145"/>
      <c r="AJ10" s="145"/>
      <c r="AK10" s="146"/>
      <c r="AL10" s="146"/>
      <c r="AM10" s="146"/>
      <c r="AN10" s="146"/>
      <c r="AO10" s="146"/>
      <c r="AP10" s="146" t="e">
        <f>AP13+AQ13</f>
        <v>#NUM!</v>
      </c>
      <c r="AQ10" s="146">
        <f>SUM(G13:G14)-2</f>
        <v>-2</v>
      </c>
      <c r="AR10" s="146" t="e">
        <f>AP10/AQ10</f>
        <v>#NUM!</v>
      </c>
      <c r="AS10" s="146"/>
      <c r="AT10" s="146"/>
      <c r="AU10" s="146"/>
      <c r="AV10" s="146"/>
      <c r="AW10" s="146"/>
      <c r="AX10" s="147"/>
      <c r="AY10" s="146"/>
      <c r="AZ10" s="146"/>
      <c r="BA10" s="146"/>
      <c r="BB10" s="146"/>
      <c r="BC10" s="148"/>
    </row>
    <row r="11" spans="1:55" s="139" customFormat="1" ht="16.5" customHeight="1" x14ac:dyDescent="0.2">
      <c r="C11" s="140"/>
      <c r="D11" s="150" t="s">
        <v>213</v>
      </c>
      <c r="E11" s="167"/>
      <c r="F11" s="150" t="s">
        <v>214</v>
      </c>
      <c r="G11" s="167"/>
      <c r="H11" s="167"/>
      <c r="I11" s="167"/>
      <c r="J11" s="167"/>
      <c r="K11" s="167"/>
      <c r="L11" s="167"/>
      <c r="M11" s="167"/>
      <c r="N11" s="167"/>
      <c r="O11" s="167"/>
      <c r="P11" s="166"/>
      <c r="Q11" s="173"/>
      <c r="R11" s="172"/>
      <c r="S11" s="140"/>
      <c r="T11" s="140"/>
      <c r="U11" s="140"/>
      <c r="V11" s="140"/>
      <c r="W11" s="140"/>
      <c r="Y11" s="143"/>
      <c r="Z11" s="144"/>
      <c r="AA11" s="144"/>
      <c r="AB11" s="397"/>
      <c r="AC11" s="397"/>
      <c r="AD11" s="397"/>
      <c r="AE11" s="398"/>
      <c r="AF11" s="145"/>
      <c r="AG11" s="145"/>
      <c r="AH11" s="145"/>
      <c r="AI11" s="145"/>
      <c r="AJ11" s="145"/>
      <c r="AK11" s="146"/>
      <c r="AL11" s="146"/>
      <c r="AM11" s="146"/>
      <c r="AN11" s="146"/>
      <c r="AO11" s="146"/>
      <c r="AP11" s="146" t="e">
        <f>DEVSQ(AP14:AQ1013)</f>
        <v>#NUM!</v>
      </c>
      <c r="AQ11" s="146"/>
      <c r="AR11" s="146"/>
      <c r="AS11" s="146"/>
      <c r="AT11" s="146"/>
      <c r="AU11" s="146"/>
      <c r="AV11" s="146"/>
      <c r="AW11" s="146"/>
      <c r="AX11" s="147"/>
      <c r="AY11" s="146"/>
      <c r="AZ11" s="146"/>
      <c r="BA11" s="146"/>
      <c r="BB11" s="146"/>
      <c r="BC11" s="148"/>
    </row>
    <row r="12" spans="1:55" s="139" customFormat="1" ht="30.75" customHeight="1" x14ac:dyDescent="0.25">
      <c r="B12" s="174" t="s">
        <v>187</v>
      </c>
      <c r="C12" s="174" t="s">
        <v>3</v>
      </c>
      <c r="D12" s="174" t="s">
        <v>215</v>
      </c>
      <c r="E12" s="140"/>
      <c r="F12" s="175" t="s">
        <v>216</v>
      </c>
      <c r="G12" s="163" t="s">
        <v>42</v>
      </c>
      <c r="H12" s="163" t="s">
        <v>217</v>
      </c>
      <c r="I12" s="163" t="s">
        <v>218</v>
      </c>
      <c r="J12" s="163" t="s">
        <v>45</v>
      </c>
      <c r="K12" s="176" t="s">
        <v>46</v>
      </c>
      <c r="L12" s="163" t="s">
        <v>47</v>
      </c>
      <c r="M12" s="163" t="s">
        <v>48</v>
      </c>
      <c r="N12" s="163" t="s">
        <v>49</v>
      </c>
      <c r="O12" s="163" t="s">
        <v>50</v>
      </c>
      <c r="P12" s="177"/>
      <c r="Q12" s="173"/>
      <c r="R12" s="172"/>
      <c r="S12" s="140"/>
      <c r="T12" s="140"/>
      <c r="U12" s="140"/>
      <c r="V12" s="140"/>
      <c r="W12" s="140"/>
      <c r="Y12" s="143"/>
      <c r="Z12" s="144"/>
      <c r="AA12" s="144"/>
      <c r="AB12" s="397" t="s">
        <v>219</v>
      </c>
      <c r="AC12" s="397" t="s">
        <v>220</v>
      </c>
      <c r="AD12" s="397"/>
      <c r="AE12" s="197"/>
      <c r="AF12" s="178" t="e">
        <f>AF23-AF18</f>
        <v>#NUM!</v>
      </c>
      <c r="AG12" s="178" t="e">
        <f>AF12*3</f>
        <v>#NUM!</v>
      </c>
      <c r="AH12" s="145"/>
      <c r="AI12" s="145"/>
      <c r="AJ12" s="145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7"/>
      <c r="AY12" s="146"/>
      <c r="AZ12" s="146"/>
      <c r="BA12" s="146"/>
      <c r="BB12" s="146"/>
      <c r="BC12" s="148"/>
    </row>
    <row r="13" spans="1:55" s="139" customFormat="1" ht="12" customHeight="1" x14ac:dyDescent="0.25">
      <c r="B13" s="179">
        <v>1</v>
      </c>
      <c r="C13" s="71"/>
      <c r="D13" s="71"/>
      <c r="E13" s="140"/>
      <c r="F13" s="175" t="str">
        <f>D8</f>
        <v>Група 1</v>
      </c>
      <c r="G13" s="181" t="str">
        <f>IF(AM14=0,"",AM14)</f>
        <v/>
      </c>
      <c r="H13" s="182">
        <f>IF(G13=0,"",MIN(AB13:AB1012))</f>
        <v>0</v>
      </c>
      <c r="I13" s="182">
        <f>IF(G13=0,"",MAX(AB13:AB1012))</f>
        <v>0</v>
      </c>
      <c r="J13" s="181">
        <f>IF(G13=0,"",I13-H13)</f>
        <v>0</v>
      </c>
      <c r="K13" s="183" t="str">
        <f>IF(G13="","",AVERAGE(AB13:AB1012))</f>
        <v/>
      </c>
      <c r="L13" s="183" t="str">
        <f>IF(G13="","",STDEV(AB13:AB1012))</f>
        <v/>
      </c>
      <c r="M13" s="183" t="str">
        <f>IF(G13="","",L13/K13*100)</f>
        <v/>
      </c>
      <c r="N13" s="184" t="str">
        <f>IF(G13="","",CONCATENATE(ROUND(AI14,3),AK14))</f>
        <v/>
      </c>
      <c r="O13" s="184" t="str">
        <f>IF(G13="","",CONCATENATE(ROUND(AJ14,3),AL14))</f>
        <v/>
      </c>
      <c r="P13" s="185"/>
      <c r="Q13" s="186" t="str">
        <f>D9</f>
        <v>Група 2</v>
      </c>
      <c r="R13" s="172"/>
      <c r="S13" s="140"/>
      <c r="T13" s="140"/>
      <c r="U13" s="140"/>
      <c r="V13" s="140"/>
      <c r="W13" s="140"/>
      <c r="Y13" s="143"/>
      <c r="Z13" s="144"/>
      <c r="AA13" s="144">
        <v>1</v>
      </c>
      <c r="AB13" s="397" t="str">
        <f>IF(AND(C13=1,D13&lt;&gt;0),D13,"")</f>
        <v/>
      </c>
      <c r="AC13" s="397" t="str">
        <f>IF(AND(C13=2,D13&lt;&gt;0),D13,"")</f>
        <v/>
      </c>
      <c r="AD13" s="397"/>
      <c r="AE13" s="197" t="s">
        <v>37</v>
      </c>
      <c r="AF13" s="178" t="e">
        <f>AF18-AG12</f>
        <v>#NUM!</v>
      </c>
      <c r="AG13" s="178"/>
      <c r="AH13" s="178"/>
      <c r="AI13" s="144"/>
      <c r="AJ13" s="144"/>
      <c r="AK13" s="144"/>
      <c r="AL13" s="144"/>
      <c r="AM13" s="144"/>
      <c r="AN13" s="144"/>
      <c r="AO13" s="145"/>
      <c r="AP13" s="146" t="e">
        <f>DEVSQ(AP14:AP1013)</f>
        <v>#NUM!</v>
      </c>
      <c r="AQ13" s="146" t="e">
        <f>DEVSQ(AQ14:AQ1013)</f>
        <v>#NUM!</v>
      </c>
      <c r="AR13" s="143"/>
      <c r="AS13" s="146"/>
      <c r="AT13" s="146"/>
      <c r="AU13" s="146"/>
      <c r="AV13" s="146"/>
      <c r="AW13" s="146"/>
      <c r="AX13" s="147"/>
      <c r="AY13" s="146"/>
      <c r="AZ13" s="146"/>
      <c r="BA13" s="146"/>
      <c r="BB13" s="146"/>
      <c r="BC13" s="148"/>
    </row>
    <row r="14" spans="1:55" s="139" customFormat="1" ht="12" customHeight="1" x14ac:dyDescent="0.25">
      <c r="B14" s="179">
        <v>2</v>
      </c>
      <c r="C14" s="71"/>
      <c r="D14" s="71"/>
      <c r="E14" s="140"/>
      <c r="F14" s="175" t="str">
        <f>D9</f>
        <v>Група 2</v>
      </c>
      <c r="G14" s="181" t="str">
        <f>IF(AM15=0,"",AM15)</f>
        <v/>
      </c>
      <c r="H14" s="182">
        <f>IF(G14=0,"",MIN(AC13:AC1012))</f>
        <v>0</v>
      </c>
      <c r="I14" s="182">
        <f>IF(G14=0,"",MAX(AC13:AC1012))</f>
        <v>0</v>
      </c>
      <c r="J14" s="181">
        <f>IF(G14=0,"",I14-H14)</f>
        <v>0</v>
      </c>
      <c r="K14" s="183" t="str">
        <f>IF(G14="","",AVERAGE(AC13:AC1012))</f>
        <v/>
      </c>
      <c r="L14" s="183" t="str">
        <f>IF(G14="","",STDEV(AC13:AC1012))</f>
        <v/>
      </c>
      <c r="M14" s="183" t="str">
        <f>IF(G14="","",L14/K14*100)</f>
        <v/>
      </c>
      <c r="N14" s="184" t="str">
        <f>IF(G14="","",CONCATENATE(ROUND(AI15,3),AK15))</f>
        <v/>
      </c>
      <c r="O14" s="184" t="str">
        <f>IF(G14="","",CONCATENATE(ROUND(AJ15,3),AL15))</f>
        <v/>
      </c>
      <c r="P14" s="185"/>
      <c r="Q14" s="172"/>
      <c r="R14" s="172"/>
      <c r="S14" s="140"/>
      <c r="T14" s="140"/>
      <c r="U14" s="140"/>
      <c r="V14" s="140"/>
      <c r="W14" s="140"/>
      <c r="Y14" s="143"/>
      <c r="Z14" s="144"/>
      <c r="AA14" s="144">
        <v>2</v>
      </c>
      <c r="AB14" s="397" t="str">
        <f t="shared" ref="AB14:AB77" si="0">IF(AND(C14=1,D14&lt;&gt;0),D14,"")</f>
        <v/>
      </c>
      <c r="AC14" s="397" t="str">
        <f t="shared" ref="AC14:AC77" si="1">IF(AND(C14=2,D14&lt;&gt;0),D14,"")</f>
        <v/>
      </c>
      <c r="AD14" s="397"/>
      <c r="AE14" s="197" t="s">
        <v>38</v>
      </c>
      <c r="AF14" s="178">
        <f>MIN(AB13:AB1012)</f>
        <v>0</v>
      </c>
      <c r="AG14" s="178"/>
      <c r="AH14" s="178"/>
      <c r="AI14" s="187" t="e">
        <f>SKEW(AB13:AB1012)</f>
        <v>#DIV/0!</v>
      </c>
      <c r="AJ14" s="187" t="e">
        <f>KURT(AB13:AB1012)</f>
        <v>#DIV/0!</v>
      </c>
      <c r="AK14" s="144" t="e">
        <f>IF(AI14&lt;AN14,"","*")</f>
        <v>#DIV/0!</v>
      </c>
      <c r="AL14" s="144" t="e">
        <f>IF(AJ14&lt;AO14,"","*")</f>
        <v>#DIV/0!</v>
      </c>
      <c r="AM14" s="144">
        <f>COUNT(AB13:AB1012)</f>
        <v>0</v>
      </c>
      <c r="AN14" s="188">
        <f>2*SQRT((6*AM14*(AM14-1))/((AM14-2)*(AM14+1)*(AM14+3)))</f>
        <v>0</v>
      </c>
      <c r="AO14" s="188">
        <f>2*AN14*SQRT((AM14^2-1)/((AM14-3)*(AM14+5)))</f>
        <v>0</v>
      </c>
      <c r="AP14" s="146" t="str">
        <f>IF(AB13="","",ABS(AB13-$K$13))</f>
        <v/>
      </c>
      <c r="AQ14" s="146" t="str">
        <f>IF(AC13="","",ABS(AC13-$K$14))</f>
        <v/>
      </c>
      <c r="AR14" s="146"/>
      <c r="AS14" s="146"/>
      <c r="AT14" s="146"/>
      <c r="AU14" s="146"/>
      <c r="AV14" s="146"/>
      <c r="AW14" s="146"/>
      <c r="AX14" s="147"/>
      <c r="AY14" s="146"/>
      <c r="AZ14" s="146"/>
      <c r="BA14" s="146"/>
      <c r="BB14" s="146"/>
      <c r="BC14" s="148"/>
    </row>
    <row r="15" spans="1:55" s="139" customFormat="1" ht="12" customHeight="1" x14ac:dyDescent="0.25">
      <c r="B15" s="179">
        <v>3</v>
      </c>
      <c r="C15" s="71"/>
      <c r="D15" s="71"/>
      <c r="E15" s="140"/>
      <c r="F15" s="140"/>
      <c r="G15" s="167"/>
      <c r="H15" s="167"/>
      <c r="I15" s="167"/>
      <c r="J15" s="167"/>
      <c r="K15" s="167"/>
      <c r="L15" s="167"/>
      <c r="M15" s="167"/>
      <c r="N15" s="167"/>
      <c r="O15" s="167"/>
      <c r="P15" s="166"/>
      <c r="Q15" s="140"/>
      <c r="R15" s="140"/>
      <c r="S15" s="140"/>
      <c r="T15" s="140"/>
      <c r="U15" s="140"/>
      <c r="V15" s="140"/>
      <c r="W15" s="140"/>
      <c r="Y15" s="143"/>
      <c r="Z15" s="144"/>
      <c r="AA15" s="144">
        <v>3</v>
      </c>
      <c r="AB15" s="397" t="str">
        <f t="shared" si="0"/>
        <v/>
      </c>
      <c r="AC15" s="397" t="str">
        <f t="shared" si="1"/>
        <v/>
      </c>
      <c r="AD15" s="397"/>
      <c r="AE15" s="197" t="s">
        <v>40</v>
      </c>
      <c r="AF15" s="178" t="e">
        <f>IF(AF14&lt;AF13,AF14,0)</f>
        <v>#NUM!</v>
      </c>
      <c r="AG15" s="178" t="e">
        <f>IF(AF14&lt;AF13,8,0)</f>
        <v>#NUM!</v>
      </c>
      <c r="AH15" s="178"/>
      <c r="AI15" s="187" t="e">
        <f>SKEW(AC13:AC1012)</f>
        <v>#DIV/0!</v>
      </c>
      <c r="AJ15" s="187" t="e">
        <f>KURT(AC13:AC1012)</f>
        <v>#DIV/0!</v>
      </c>
      <c r="AK15" s="144" t="e">
        <f>IF(AI15&lt;AN15,"","*")</f>
        <v>#DIV/0!</v>
      </c>
      <c r="AL15" s="144" t="e">
        <f>IF(AJ15&lt;AO15,"","*")</f>
        <v>#DIV/0!</v>
      </c>
      <c r="AM15" s="144">
        <f>COUNT(AC13:AC1012)</f>
        <v>0</v>
      </c>
      <c r="AN15" s="188">
        <f>2*SQRT((6*AM15*(AM15-1))/((AM15-2)*(AM15+1)*(AM15+3)))</f>
        <v>0</v>
      </c>
      <c r="AO15" s="188">
        <f>2*AN15*SQRT((AM15^2-1)/((AM15-3)*(AM15+5)))</f>
        <v>0</v>
      </c>
      <c r="AP15" s="146" t="str">
        <f t="shared" ref="AP15:AP78" si="2">IF(AB14="","",ABS(AB14-$K$13))</f>
        <v/>
      </c>
      <c r="AQ15" s="146" t="str">
        <f t="shared" ref="AQ15:AQ78" si="3">IF(AC14="","",ABS(AC14-$K$14))</f>
        <v/>
      </c>
      <c r="AR15" s="146"/>
      <c r="AS15" s="146"/>
      <c r="AT15" s="146"/>
      <c r="AU15" s="146"/>
      <c r="AV15" s="146"/>
      <c r="AW15" s="146"/>
      <c r="AX15" s="147"/>
      <c r="AY15" s="146"/>
      <c r="AZ15" s="146"/>
      <c r="BA15" s="146"/>
      <c r="BB15" s="146"/>
      <c r="BC15" s="148"/>
    </row>
    <row r="16" spans="1:55" s="139" customFormat="1" ht="12" customHeight="1" x14ac:dyDescent="0.25">
      <c r="B16" s="179">
        <v>4</v>
      </c>
      <c r="C16" s="71"/>
      <c r="D16" s="71"/>
      <c r="E16" s="140"/>
      <c r="F16" s="142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40"/>
      <c r="R16" s="140"/>
      <c r="S16" s="140"/>
      <c r="T16" s="140"/>
      <c r="U16" s="140"/>
      <c r="V16" s="140"/>
      <c r="W16" s="140"/>
      <c r="Y16" s="143"/>
      <c r="Z16" s="144"/>
      <c r="AA16" s="144">
        <v>4</v>
      </c>
      <c r="AB16" s="397" t="str">
        <f t="shared" si="0"/>
        <v/>
      </c>
      <c r="AC16" s="397" t="str">
        <f t="shared" si="1"/>
        <v/>
      </c>
      <c r="AD16" s="397"/>
      <c r="AE16" s="400">
        <v>0</v>
      </c>
      <c r="AF16" s="178" t="e">
        <f>IF(AF14&lt;AF13,AF13,AF14)</f>
        <v>#NUM!</v>
      </c>
      <c r="AG16" s="178">
        <v>9</v>
      </c>
      <c r="AH16" s="178">
        <v>7</v>
      </c>
      <c r="AI16" s="144"/>
      <c r="AJ16" s="144"/>
      <c r="AK16" s="144"/>
      <c r="AL16" s="144"/>
      <c r="AM16" s="144"/>
      <c r="AN16" s="144"/>
      <c r="AO16" s="145"/>
      <c r="AP16" s="146" t="str">
        <f t="shared" si="2"/>
        <v/>
      </c>
      <c r="AQ16" s="146" t="str">
        <f t="shared" si="3"/>
        <v/>
      </c>
      <c r="AR16" s="146"/>
      <c r="AS16" s="146"/>
      <c r="AT16" s="146"/>
      <c r="AU16" s="146"/>
      <c r="AV16" s="146"/>
      <c r="AW16" s="146"/>
      <c r="AX16" s="147"/>
      <c r="AY16" s="146"/>
      <c r="AZ16" s="146"/>
      <c r="BA16" s="146"/>
      <c r="BB16" s="146"/>
      <c r="BC16" s="148"/>
    </row>
    <row r="17" spans="2:55" s="139" customFormat="1" ht="12" customHeight="1" x14ac:dyDescent="0.25">
      <c r="B17" s="179">
        <v>5</v>
      </c>
      <c r="C17" s="71"/>
      <c r="D17" s="71"/>
      <c r="E17" s="140"/>
      <c r="F17" s="150" t="s">
        <v>221</v>
      </c>
      <c r="G17" s="166"/>
      <c r="H17" s="142"/>
      <c r="I17" s="142"/>
      <c r="J17" s="142"/>
      <c r="K17" s="166"/>
      <c r="L17" s="166"/>
      <c r="M17" s="166"/>
      <c r="N17" s="166"/>
      <c r="O17" s="142"/>
      <c r="P17" s="142"/>
      <c r="Q17" s="140"/>
      <c r="R17" s="140"/>
      <c r="S17" s="140"/>
      <c r="T17" s="140"/>
      <c r="U17" s="140"/>
      <c r="V17" s="140"/>
      <c r="W17" s="140"/>
      <c r="Y17" s="143"/>
      <c r="Z17" s="144"/>
      <c r="AA17" s="144">
        <v>5</v>
      </c>
      <c r="AB17" s="397" t="str">
        <f t="shared" si="0"/>
        <v/>
      </c>
      <c r="AC17" s="397" t="str">
        <f t="shared" si="1"/>
        <v/>
      </c>
      <c r="AD17" s="397"/>
      <c r="AE17" s="400">
        <v>0</v>
      </c>
      <c r="AF17" s="178" t="e">
        <f>IF(AF14&lt;AF13,AF13,AF14)</f>
        <v>#NUM!</v>
      </c>
      <c r="AG17" s="178">
        <v>8</v>
      </c>
      <c r="AH17" s="178">
        <v>8</v>
      </c>
      <c r="AI17" s="144"/>
      <c r="AJ17" s="144"/>
      <c r="AK17" s="144"/>
      <c r="AL17" s="144"/>
      <c r="AM17" s="144"/>
      <c r="AN17" s="144"/>
      <c r="AO17" s="145"/>
      <c r="AP17" s="146" t="str">
        <f t="shared" si="2"/>
        <v/>
      </c>
      <c r="AQ17" s="146" t="str">
        <f t="shared" si="3"/>
        <v/>
      </c>
      <c r="AR17" s="146"/>
      <c r="AS17" s="146"/>
      <c r="AT17" s="146"/>
      <c r="AU17" s="146"/>
      <c r="AV17" s="146"/>
      <c r="AW17" s="146"/>
      <c r="AX17" s="147"/>
      <c r="AY17" s="146"/>
      <c r="AZ17" s="146"/>
      <c r="BA17" s="146"/>
      <c r="BB17" s="146"/>
      <c r="BC17" s="148"/>
    </row>
    <row r="18" spans="2:55" s="139" customFormat="1" ht="12" customHeight="1" x14ac:dyDescent="0.25">
      <c r="B18" s="179">
        <v>6</v>
      </c>
      <c r="C18" s="71"/>
      <c r="D18" s="71"/>
      <c r="E18" s="140"/>
      <c r="F18" s="487" t="s">
        <v>202</v>
      </c>
      <c r="G18" s="489" t="str">
        <f>D8</f>
        <v>Група 1</v>
      </c>
      <c r="H18" s="490"/>
      <c r="I18" s="491"/>
      <c r="J18" s="492" t="str">
        <f>D9</f>
        <v>Група 2</v>
      </c>
      <c r="K18" s="493"/>
      <c r="L18" s="494"/>
      <c r="M18" s="163" t="s">
        <v>222</v>
      </c>
      <c r="N18" s="495" t="s">
        <v>223</v>
      </c>
      <c r="O18" s="496"/>
      <c r="P18" s="177"/>
      <c r="Q18" s="140"/>
      <c r="R18" s="140"/>
      <c r="S18" s="140"/>
      <c r="T18" s="140"/>
      <c r="U18" s="140"/>
      <c r="V18" s="140"/>
      <c r="W18" s="140"/>
      <c r="Y18" s="143"/>
      <c r="Z18" s="144"/>
      <c r="AA18" s="144">
        <v>6</v>
      </c>
      <c r="AB18" s="397" t="str">
        <f t="shared" si="0"/>
        <v/>
      </c>
      <c r="AC18" s="397" t="str">
        <f t="shared" si="1"/>
        <v/>
      </c>
      <c r="AD18" s="397"/>
      <c r="AE18" s="400">
        <v>0.25</v>
      </c>
      <c r="AF18" s="178" t="e">
        <f t="shared" ref="AF18:AF23" si="4">PERCENTILE($AB$13:$AB$1012,AE18)</f>
        <v>#NUM!</v>
      </c>
      <c r="AG18" s="178">
        <v>8</v>
      </c>
      <c r="AH18" s="178">
        <v>8</v>
      </c>
      <c r="AI18" s="145"/>
      <c r="AJ18" s="145"/>
      <c r="AK18" s="146"/>
      <c r="AL18" s="146"/>
      <c r="AM18" s="146"/>
      <c r="AN18" s="146"/>
      <c r="AO18" s="146"/>
      <c r="AP18" s="146" t="str">
        <f t="shared" si="2"/>
        <v/>
      </c>
      <c r="AQ18" s="146" t="str">
        <f t="shared" si="3"/>
        <v/>
      </c>
      <c r="AR18" s="146"/>
      <c r="AS18" s="146"/>
      <c r="AT18" s="146"/>
      <c r="AU18" s="146"/>
      <c r="AV18" s="146"/>
      <c r="AW18" s="146"/>
      <c r="AX18" s="147"/>
      <c r="AY18" s="146"/>
      <c r="AZ18" s="146"/>
      <c r="BA18" s="146"/>
      <c r="BB18" s="146"/>
      <c r="BC18" s="148"/>
    </row>
    <row r="19" spans="2:55" s="139" customFormat="1" ht="15.75" customHeight="1" x14ac:dyDescent="0.25">
      <c r="B19" s="179">
        <v>7</v>
      </c>
      <c r="C19" s="71"/>
      <c r="D19" s="71"/>
      <c r="E19" s="140"/>
      <c r="F19" s="488"/>
      <c r="G19" s="163" t="s">
        <v>224</v>
      </c>
      <c r="H19" s="190" t="s">
        <v>225</v>
      </c>
      <c r="I19" s="163" t="s">
        <v>226</v>
      </c>
      <c r="J19" s="163" t="s">
        <v>227</v>
      </c>
      <c r="K19" s="176" t="s">
        <v>228</v>
      </c>
      <c r="L19" s="163" t="s">
        <v>229</v>
      </c>
      <c r="M19" s="163" t="s">
        <v>230</v>
      </c>
      <c r="N19" s="163" t="s">
        <v>231</v>
      </c>
      <c r="O19" s="163" t="s">
        <v>232</v>
      </c>
      <c r="P19" s="177"/>
      <c r="Q19" s="140"/>
      <c r="R19" s="191" t="s">
        <v>233</v>
      </c>
      <c r="S19" s="191"/>
      <c r="T19" s="191"/>
      <c r="U19" s="191"/>
      <c r="V19" s="191"/>
      <c r="W19" s="140"/>
      <c r="Y19" s="143"/>
      <c r="Z19" s="144"/>
      <c r="AA19" s="144">
        <v>7</v>
      </c>
      <c r="AB19" s="397" t="str">
        <f t="shared" si="0"/>
        <v/>
      </c>
      <c r="AC19" s="397" t="str">
        <f t="shared" si="1"/>
        <v/>
      </c>
      <c r="AD19" s="397"/>
      <c r="AE19" s="400">
        <v>0.25</v>
      </c>
      <c r="AF19" s="178" t="e">
        <f t="shared" si="4"/>
        <v>#NUM!</v>
      </c>
      <c r="AG19" s="178">
        <v>10</v>
      </c>
      <c r="AH19" s="178">
        <v>6</v>
      </c>
      <c r="AI19" s="145"/>
      <c r="AJ19" s="145"/>
      <c r="AK19" s="146"/>
      <c r="AL19" s="146"/>
      <c r="AM19" s="146"/>
      <c r="AN19" s="146"/>
      <c r="AO19" s="146"/>
      <c r="AP19" s="146" t="str">
        <f t="shared" si="2"/>
        <v/>
      </c>
      <c r="AQ19" s="146" t="str">
        <f t="shared" si="3"/>
        <v/>
      </c>
      <c r="AR19" s="146"/>
      <c r="AS19" s="146"/>
      <c r="AT19" s="146"/>
      <c r="AU19" s="146"/>
      <c r="AV19" s="146"/>
      <c r="AW19" s="146"/>
      <c r="AX19" s="147"/>
      <c r="AY19" s="146"/>
      <c r="AZ19" s="146"/>
      <c r="BA19" s="146"/>
      <c r="BB19" s="146"/>
      <c r="BC19" s="148"/>
    </row>
    <row r="20" spans="2:55" s="139" customFormat="1" ht="12" customHeight="1" x14ac:dyDescent="0.25">
      <c r="B20" s="179">
        <v>8</v>
      </c>
      <c r="C20" s="71"/>
      <c r="D20" s="71"/>
      <c r="E20" s="140"/>
      <c r="F20" s="175" t="str">
        <f>D6</f>
        <v>Показател</v>
      </c>
      <c r="G20" s="182" t="str">
        <f>IF(G13&lt;2,"",G13)</f>
        <v/>
      </c>
      <c r="H20" s="183" t="str">
        <f>IF(G13&lt;2,"",K13)</f>
        <v/>
      </c>
      <c r="I20" s="183" t="str">
        <f>IF(G13&lt;2,"",L13)</f>
        <v/>
      </c>
      <c r="J20" s="182" t="str">
        <f>IF(G14&lt;2,"",G14)</f>
        <v/>
      </c>
      <c r="K20" s="183" t="str">
        <f>IF(G14&lt;2,"",K14)</f>
        <v/>
      </c>
      <c r="L20" s="183" t="str">
        <f>IF(G14&lt;2,"",L14)</f>
        <v/>
      </c>
      <c r="M20" s="192" t="str">
        <f>IF(OR(G20="",J20=""),"",H20-K20)</f>
        <v/>
      </c>
      <c r="N20" s="193" t="str">
        <f>IF(M20="","",ABS(M20)/SQRT(((G13+G14)/(G13*G14))*((G20-1)*I20^2+(J20-1)*L20^2)/(G13+G14-2)))</f>
        <v/>
      </c>
      <c r="O20" s="183" t="str">
        <f>IF(M20="","",(1-TDIST(N20,G13+G14-2,2))*100)</f>
        <v/>
      </c>
      <c r="P20" s="194"/>
      <c r="Q20" s="140"/>
      <c r="S20" s="140"/>
      <c r="T20" s="140"/>
      <c r="U20" s="140"/>
      <c r="V20" s="140"/>
      <c r="W20" s="140"/>
      <c r="Y20" s="143"/>
      <c r="Z20" s="144"/>
      <c r="AA20" s="144">
        <v>8</v>
      </c>
      <c r="AB20" s="397" t="str">
        <f t="shared" si="0"/>
        <v/>
      </c>
      <c r="AC20" s="397" t="str">
        <f t="shared" si="1"/>
        <v/>
      </c>
      <c r="AD20" s="397"/>
      <c r="AE20" s="400">
        <v>0.5</v>
      </c>
      <c r="AF20" s="178" t="e">
        <f t="shared" si="4"/>
        <v>#NUM!</v>
      </c>
      <c r="AG20" s="178">
        <v>10</v>
      </c>
      <c r="AH20" s="178">
        <v>6</v>
      </c>
      <c r="AI20" s="145"/>
      <c r="AJ20" s="145"/>
      <c r="AK20" s="146"/>
      <c r="AL20" s="146"/>
      <c r="AM20" s="146"/>
      <c r="AN20" s="146"/>
      <c r="AO20" s="146"/>
      <c r="AP20" s="146" t="str">
        <f t="shared" si="2"/>
        <v/>
      </c>
      <c r="AQ20" s="146" t="str">
        <f t="shared" si="3"/>
        <v/>
      </c>
      <c r="AR20" s="146"/>
      <c r="AS20" s="146"/>
      <c r="AT20" s="146"/>
      <c r="AU20" s="146"/>
      <c r="AV20" s="146"/>
      <c r="AW20" s="146"/>
      <c r="AX20" s="147"/>
      <c r="AY20" s="146"/>
      <c r="AZ20" s="146"/>
      <c r="BA20" s="146"/>
      <c r="BB20" s="146"/>
      <c r="BC20" s="148"/>
    </row>
    <row r="21" spans="2:55" s="139" customFormat="1" ht="12" customHeight="1" x14ac:dyDescent="0.25">
      <c r="B21" s="179">
        <v>9</v>
      </c>
      <c r="C21" s="71"/>
      <c r="D21" s="71"/>
      <c r="E21" s="140"/>
      <c r="F21" s="140"/>
      <c r="G21" s="167"/>
      <c r="H21" s="167"/>
      <c r="I21" s="167"/>
      <c r="J21" s="167"/>
      <c r="K21" s="167"/>
      <c r="L21" s="167"/>
      <c r="M21" s="167"/>
      <c r="N21" s="167"/>
      <c r="O21" s="167"/>
      <c r="P21" s="166"/>
      <c r="Q21" s="140"/>
      <c r="R21" s="140"/>
      <c r="S21" s="140"/>
      <c r="T21" s="140"/>
      <c r="U21" s="140"/>
      <c r="V21" s="140"/>
      <c r="W21" s="140"/>
      <c r="Y21" s="143"/>
      <c r="Z21" s="144"/>
      <c r="AA21" s="144">
        <v>9</v>
      </c>
      <c r="AB21" s="397" t="str">
        <f t="shared" si="0"/>
        <v/>
      </c>
      <c r="AC21" s="397" t="str">
        <f t="shared" si="1"/>
        <v/>
      </c>
      <c r="AD21" s="397"/>
      <c r="AE21" s="400">
        <v>0.5</v>
      </c>
      <c r="AF21" s="178" t="e">
        <f t="shared" si="4"/>
        <v>#NUM!</v>
      </c>
      <c r="AG21" s="178">
        <v>6</v>
      </c>
      <c r="AH21" s="178">
        <v>10</v>
      </c>
      <c r="AI21" s="145"/>
      <c r="AJ21" s="145"/>
      <c r="AK21" s="146"/>
      <c r="AL21" s="146"/>
      <c r="AM21" s="146"/>
      <c r="AN21" s="146"/>
      <c r="AO21" s="146"/>
      <c r="AP21" s="146" t="str">
        <f t="shared" si="2"/>
        <v/>
      </c>
      <c r="AQ21" s="146" t="str">
        <f t="shared" si="3"/>
        <v/>
      </c>
      <c r="AR21" s="146"/>
      <c r="AS21" s="146"/>
      <c r="AT21" s="146"/>
      <c r="AU21" s="146"/>
      <c r="AV21" s="146"/>
      <c r="AW21" s="146"/>
      <c r="AX21" s="147"/>
      <c r="AY21" s="146"/>
      <c r="AZ21" s="146"/>
      <c r="BA21" s="146"/>
      <c r="BB21" s="146"/>
      <c r="BC21" s="148"/>
    </row>
    <row r="22" spans="2:55" s="139" customFormat="1" ht="12" customHeight="1" x14ac:dyDescent="0.25">
      <c r="B22" s="179">
        <v>10</v>
      </c>
      <c r="C22" s="71"/>
      <c r="D22" s="71"/>
      <c r="E22" s="140"/>
      <c r="F22" s="140"/>
      <c r="G22" s="167"/>
      <c r="H22" s="167"/>
      <c r="I22" s="167"/>
      <c r="J22" s="167"/>
      <c r="K22" s="167"/>
      <c r="L22" s="167"/>
      <c r="M22" s="167"/>
      <c r="N22" s="167"/>
      <c r="O22" s="167"/>
      <c r="P22" s="166"/>
      <c r="Q22" s="140"/>
      <c r="R22" s="140"/>
      <c r="S22" s="140"/>
      <c r="T22" s="140"/>
      <c r="U22" s="140"/>
      <c r="V22" s="140"/>
      <c r="W22" s="140"/>
      <c r="Y22" s="143"/>
      <c r="Z22" s="144"/>
      <c r="AA22" s="144">
        <v>10</v>
      </c>
      <c r="AB22" s="397" t="str">
        <f t="shared" si="0"/>
        <v/>
      </c>
      <c r="AC22" s="397" t="str">
        <f t="shared" si="1"/>
        <v/>
      </c>
      <c r="AD22" s="397"/>
      <c r="AE22" s="400">
        <v>0.75</v>
      </c>
      <c r="AF22" s="178" t="e">
        <f t="shared" si="4"/>
        <v>#NUM!</v>
      </c>
      <c r="AG22" s="178">
        <v>6</v>
      </c>
      <c r="AH22" s="178">
        <v>10</v>
      </c>
      <c r="AI22" s="145"/>
      <c r="AJ22" s="145"/>
      <c r="AK22" s="146"/>
      <c r="AL22" s="146"/>
      <c r="AM22" s="146"/>
      <c r="AN22" s="146"/>
      <c r="AO22" s="146"/>
      <c r="AP22" s="146" t="str">
        <f t="shared" si="2"/>
        <v/>
      </c>
      <c r="AQ22" s="146" t="str">
        <f t="shared" si="3"/>
        <v/>
      </c>
      <c r="AR22" s="146"/>
      <c r="AS22" s="146"/>
      <c r="AT22" s="146"/>
      <c r="AU22" s="146"/>
      <c r="AV22" s="146"/>
      <c r="AW22" s="146"/>
      <c r="AX22" s="147"/>
      <c r="AY22" s="146"/>
      <c r="AZ22" s="146"/>
      <c r="BA22" s="146"/>
      <c r="BB22" s="146"/>
      <c r="BC22" s="148"/>
    </row>
    <row r="23" spans="2:55" s="139" customFormat="1" ht="12" customHeight="1" x14ac:dyDescent="0.25">
      <c r="B23" s="179">
        <v>11</v>
      </c>
      <c r="C23" s="71"/>
      <c r="D23" s="71"/>
      <c r="E23" s="140"/>
      <c r="F23" s="140"/>
      <c r="G23" s="167"/>
      <c r="H23" s="167"/>
      <c r="I23" s="195"/>
      <c r="J23" s="195"/>
      <c r="K23" s="195"/>
      <c r="L23" s="167"/>
      <c r="M23" s="167"/>
      <c r="N23" s="167"/>
      <c r="O23" s="167"/>
      <c r="P23" s="166"/>
      <c r="Q23" s="140"/>
      <c r="R23" s="140"/>
      <c r="S23" s="140"/>
      <c r="T23" s="140"/>
      <c r="U23" s="140"/>
      <c r="V23" s="140"/>
      <c r="W23" s="140"/>
      <c r="Y23" s="143"/>
      <c r="Z23" s="144"/>
      <c r="AA23" s="144">
        <v>11</v>
      </c>
      <c r="AB23" s="397" t="str">
        <f t="shared" si="0"/>
        <v/>
      </c>
      <c r="AC23" s="397" t="str">
        <f t="shared" si="1"/>
        <v/>
      </c>
      <c r="AD23" s="397"/>
      <c r="AE23" s="400">
        <v>0.75</v>
      </c>
      <c r="AF23" s="178" t="e">
        <f t="shared" si="4"/>
        <v>#NUM!</v>
      </c>
      <c r="AG23" s="178">
        <v>8</v>
      </c>
      <c r="AH23" s="178">
        <v>8</v>
      </c>
      <c r="AI23" s="145"/>
      <c r="AJ23" s="145"/>
      <c r="AK23" s="146"/>
      <c r="AL23" s="146"/>
      <c r="AM23" s="146"/>
      <c r="AN23" s="146"/>
      <c r="AO23" s="146"/>
      <c r="AP23" s="146" t="str">
        <f t="shared" si="2"/>
        <v/>
      </c>
      <c r="AQ23" s="146" t="str">
        <f t="shared" si="3"/>
        <v/>
      </c>
      <c r="AR23" s="146"/>
      <c r="AS23" s="146"/>
      <c r="AT23" s="146"/>
      <c r="AU23" s="146"/>
      <c r="AV23" s="146"/>
      <c r="AW23" s="146"/>
      <c r="AX23" s="147"/>
      <c r="AY23" s="146"/>
      <c r="AZ23" s="146"/>
      <c r="BA23" s="146"/>
      <c r="BB23" s="146"/>
      <c r="BC23" s="148"/>
    </row>
    <row r="24" spans="2:55" s="139" customFormat="1" ht="12" customHeight="1" x14ac:dyDescent="0.25">
      <c r="B24" s="179">
        <v>12</v>
      </c>
      <c r="C24" s="71"/>
      <c r="D24" s="71"/>
      <c r="E24" s="140"/>
      <c r="F24" s="483" t="s">
        <v>234</v>
      </c>
      <c r="G24" s="483"/>
      <c r="H24" s="483"/>
      <c r="I24" s="483"/>
      <c r="J24" s="483"/>
      <c r="K24" s="483"/>
      <c r="L24" s="483"/>
      <c r="M24" s="483"/>
      <c r="N24" s="483"/>
      <c r="O24" s="483"/>
      <c r="P24" s="196"/>
      <c r="Q24" s="140"/>
      <c r="R24" s="140"/>
      <c r="S24" s="140"/>
      <c r="T24" s="140"/>
      <c r="U24" s="140"/>
      <c r="V24" s="140"/>
      <c r="W24" s="140"/>
      <c r="Y24" s="143"/>
      <c r="Z24" s="144"/>
      <c r="AA24" s="144">
        <v>12</v>
      </c>
      <c r="AB24" s="397" t="str">
        <f t="shared" si="0"/>
        <v/>
      </c>
      <c r="AC24" s="397" t="str">
        <f t="shared" si="1"/>
        <v/>
      </c>
      <c r="AD24" s="397"/>
      <c r="AE24" s="400">
        <v>1</v>
      </c>
      <c r="AF24" s="178" t="e">
        <f>IF(AF28&gt;AF27,AF27,AF28)</f>
        <v>#NUM!</v>
      </c>
      <c r="AG24" s="178">
        <v>8</v>
      </c>
      <c r="AH24" s="178">
        <v>8</v>
      </c>
      <c r="AI24" s="145"/>
      <c r="AJ24" s="145"/>
      <c r="AK24" s="146"/>
      <c r="AL24" s="146"/>
      <c r="AM24" s="146"/>
      <c r="AN24" s="146"/>
      <c r="AO24" s="146"/>
      <c r="AP24" s="146" t="str">
        <f t="shared" si="2"/>
        <v/>
      </c>
      <c r="AQ24" s="146" t="str">
        <f t="shared" si="3"/>
        <v/>
      </c>
      <c r="AR24" s="146"/>
      <c r="AS24" s="146"/>
      <c r="AT24" s="146"/>
      <c r="AU24" s="146"/>
      <c r="AV24" s="146"/>
      <c r="AW24" s="146"/>
      <c r="AX24" s="147"/>
      <c r="AY24" s="146"/>
      <c r="AZ24" s="146"/>
      <c r="BA24" s="146"/>
      <c r="BB24" s="146"/>
      <c r="BC24" s="148"/>
    </row>
    <row r="25" spans="2:55" s="139" customFormat="1" ht="12" customHeight="1" x14ac:dyDescent="0.25">
      <c r="B25" s="179">
        <v>13</v>
      </c>
      <c r="C25" s="71"/>
      <c r="D25" s="71"/>
      <c r="E25" s="140"/>
      <c r="F25" s="197"/>
      <c r="G25" s="198" t="s">
        <v>235</v>
      </c>
      <c r="H25" s="198"/>
      <c r="I25" s="197"/>
      <c r="J25" s="197"/>
      <c r="K25" s="199"/>
      <c r="L25" s="200"/>
      <c r="M25" s="201"/>
      <c r="N25" s="201"/>
      <c r="O25" s="201"/>
      <c r="P25" s="201"/>
      <c r="Q25" s="140"/>
      <c r="R25" s="140"/>
      <c r="S25" s="140"/>
      <c r="T25" s="140"/>
      <c r="U25" s="140"/>
      <c r="V25" s="140"/>
      <c r="W25" s="140"/>
      <c r="Y25" s="143"/>
      <c r="Z25" s="144"/>
      <c r="AA25" s="144">
        <v>13</v>
      </c>
      <c r="AB25" s="397" t="str">
        <f t="shared" si="0"/>
        <v/>
      </c>
      <c r="AC25" s="397" t="str">
        <f t="shared" si="1"/>
        <v/>
      </c>
      <c r="AD25" s="397"/>
      <c r="AE25" s="400">
        <v>1</v>
      </c>
      <c r="AF25" s="178" t="e">
        <f>IF(AF28&gt;AF27,AF27,AF28)</f>
        <v>#NUM!</v>
      </c>
      <c r="AG25" s="178">
        <v>9</v>
      </c>
      <c r="AH25" s="178">
        <v>7</v>
      </c>
      <c r="AI25" s="145"/>
      <c r="AJ25" s="145"/>
      <c r="AK25" s="146"/>
      <c r="AL25" s="146"/>
      <c r="AM25" s="146"/>
      <c r="AN25" s="146"/>
      <c r="AO25" s="146"/>
      <c r="AP25" s="146" t="str">
        <f t="shared" si="2"/>
        <v/>
      </c>
      <c r="AQ25" s="146" t="str">
        <f t="shared" si="3"/>
        <v/>
      </c>
      <c r="AR25" s="146"/>
      <c r="AS25" s="146"/>
      <c r="AT25" s="146"/>
      <c r="AU25" s="146"/>
      <c r="AV25" s="146"/>
      <c r="AW25" s="146"/>
      <c r="AX25" s="147"/>
      <c r="AY25" s="146"/>
      <c r="AZ25" s="146"/>
      <c r="BA25" s="146"/>
      <c r="BB25" s="146"/>
      <c r="BC25" s="148"/>
    </row>
    <row r="26" spans="2:55" s="139" customFormat="1" ht="12" customHeight="1" x14ac:dyDescent="0.25">
      <c r="B26" s="179">
        <v>14</v>
      </c>
      <c r="C26" s="71"/>
      <c r="D26" s="71"/>
      <c r="E26" s="140"/>
      <c r="F26" s="197"/>
      <c r="G26" s="202" t="s">
        <v>236</v>
      </c>
      <c r="H26" s="198"/>
      <c r="I26" s="197"/>
      <c r="J26" s="197"/>
      <c r="K26" s="197"/>
      <c r="L26" s="200"/>
      <c r="M26" s="201"/>
      <c r="N26" s="201"/>
      <c r="O26" s="201"/>
      <c r="P26" s="201"/>
      <c r="Q26" s="140"/>
      <c r="R26" s="140"/>
      <c r="S26" s="140"/>
      <c r="T26" s="140"/>
      <c r="U26" s="140"/>
      <c r="V26" s="140"/>
      <c r="W26" s="140"/>
      <c r="Y26" s="143"/>
      <c r="Z26" s="144"/>
      <c r="AA26" s="144">
        <v>14</v>
      </c>
      <c r="AB26" s="397" t="str">
        <f t="shared" si="0"/>
        <v/>
      </c>
      <c r="AC26" s="397" t="str">
        <f t="shared" si="1"/>
        <v/>
      </c>
      <c r="AD26" s="397"/>
      <c r="AE26" s="197" t="s">
        <v>40</v>
      </c>
      <c r="AF26" s="178" t="e">
        <f>IF(AF28&gt;AF27,AF28,0)</f>
        <v>#NUM!</v>
      </c>
      <c r="AG26" s="178" t="e">
        <f>IF(AF28&gt;AF27,8,0)</f>
        <v>#NUM!</v>
      </c>
      <c r="AH26" s="178"/>
      <c r="AI26" s="145"/>
      <c r="AJ26" s="145"/>
      <c r="AK26" s="146"/>
      <c r="AL26" s="146"/>
      <c r="AM26" s="146"/>
      <c r="AN26" s="146"/>
      <c r="AO26" s="146"/>
      <c r="AP26" s="146" t="str">
        <f t="shared" si="2"/>
        <v/>
      </c>
      <c r="AQ26" s="146" t="str">
        <f t="shared" si="3"/>
        <v/>
      </c>
      <c r="AR26" s="146"/>
      <c r="AS26" s="146"/>
      <c r="AT26" s="146"/>
      <c r="AU26" s="146"/>
      <c r="AV26" s="146"/>
      <c r="AW26" s="146"/>
      <c r="AX26" s="147"/>
      <c r="AY26" s="146"/>
      <c r="AZ26" s="146"/>
      <c r="BA26" s="146"/>
      <c r="BB26" s="146"/>
      <c r="BC26" s="148"/>
    </row>
    <row r="27" spans="2:55" s="139" customFormat="1" ht="12" customHeight="1" x14ac:dyDescent="0.25">
      <c r="B27" s="179">
        <v>15</v>
      </c>
      <c r="C27" s="71"/>
      <c r="D27" s="71"/>
      <c r="E27" s="140"/>
      <c r="F27" s="197"/>
      <c r="G27" s="198"/>
      <c r="H27" s="198" t="s">
        <v>237</v>
      </c>
      <c r="I27" s="197"/>
      <c r="J27" s="197"/>
      <c r="K27" s="197"/>
      <c r="L27" s="200"/>
      <c r="M27" s="201"/>
      <c r="N27" s="201"/>
      <c r="O27" s="201"/>
      <c r="P27" s="201"/>
      <c r="Q27" s="140"/>
      <c r="R27" s="140"/>
      <c r="S27" s="140"/>
      <c r="T27" s="140"/>
      <c r="U27" s="140"/>
      <c r="V27" s="140"/>
      <c r="W27" s="140"/>
      <c r="Y27" s="143"/>
      <c r="Z27" s="144"/>
      <c r="AA27" s="144">
        <v>15</v>
      </c>
      <c r="AB27" s="397" t="str">
        <f t="shared" si="0"/>
        <v/>
      </c>
      <c r="AC27" s="397" t="str">
        <f t="shared" si="1"/>
        <v/>
      </c>
      <c r="AD27" s="397"/>
      <c r="AE27" s="197" t="s">
        <v>37</v>
      </c>
      <c r="AF27" s="178" t="e">
        <f>AF23+AG12</f>
        <v>#NUM!</v>
      </c>
      <c r="AG27" s="178"/>
      <c r="AH27" s="178"/>
      <c r="AI27" s="145"/>
      <c r="AJ27" s="145"/>
      <c r="AK27" s="146"/>
      <c r="AL27" s="146"/>
      <c r="AM27" s="146"/>
      <c r="AN27" s="146"/>
      <c r="AO27" s="146"/>
      <c r="AP27" s="146" t="str">
        <f t="shared" si="2"/>
        <v/>
      </c>
      <c r="AQ27" s="146" t="str">
        <f t="shared" si="3"/>
        <v/>
      </c>
      <c r="AR27" s="146"/>
      <c r="AS27" s="146"/>
      <c r="AT27" s="146"/>
      <c r="AU27" s="146"/>
      <c r="AV27" s="146"/>
      <c r="AW27" s="146"/>
      <c r="AX27" s="147"/>
      <c r="AY27" s="146"/>
      <c r="AZ27" s="146"/>
      <c r="BA27" s="146"/>
      <c r="BB27" s="146"/>
      <c r="BC27" s="148"/>
    </row>
    <row r="28" spans="2:55" s="139" customFormat="1" ht="12" customHeight="1" x14ac:dyDescent="0.25">
      <c r="B28" s="179">
        <v>16</v>
      </c>
      <c r="C28" s="71"/>
      <c r="D28" s="71"/>
      <c r="E28" s="140"/>
      <c r="F28" s="197"/>
      <c r="G28" s="198"/>
      <c r="H28" s="198" t="s">
        <v>238</v>
      </c>
      <c r="I28" s="197"/>
      <c r="J28" s="197"/>
      <c r="K28" s="197"/>
      <c r="L28" s="200"/>
      <c r="M28" s="201"/>
      <c r="N28" s="201"/>
      <c r="O28" s="201"/>
      <c r="P28" s="201"/>
      <c r="Q28" s="140"/>
      <c r="R28" s="140"/>
      <c r="S28" s="140"/>
      <c r="T28" s="140"/>
      <c r="U28" s="140"/>
      <c r="V28" s="140"/>
      <c r="W28" s="140"/>
      <c r="Y28" s="143"/>
      <c r="Z28" s="144"/>
      <c r="AA28" s="144">
        <v>16</v>
      </c>
      <c r="AB28" s="397" t="str">
        <f t="shared" si="0"/>
        <v/>
      </c>
      <c r="AC28" s="397" t="str">
        <f t="shared" si="1"/>
        <v/>
      </c>
      <c r="AD28" s="397"/>
      <c r="AE28" s="197" t="s">
        <v>53</v>
      </c>
      <c r="AF28" s="178">
        <f>MAX(AB13:AB1012)</f>
        <v>0</v>
      </c>
      <c r="AG28" s="178"/>
      <c r="AH28" s="178"/>
      <c r="AI28" s="145"/>
      <c r="AJ28" s="145"/>
      <c r="AK28" s="146"/>
      <c r="AL28" s="146"/>
      <c r="AM28" s="146"/>
      <c r="AN28" s="146"/>
      <c r="AO28" s="146"/>
      <c r="AP28" s="146" t="str">
        <f t="shared" si="2"/>
        <v/>
      </c>
      <c r="AQ28" s="146" t="str">
        <f t="shared" si="3"/>
        <v/>
      </c>
      <c r="AR28" s="146"/>
      <c r="AS28" s="146"/>
      <c r="AT28" s="146"/>
      <c r="AU28" s="146"/>
      <c r="AV28" s="146"/>
      <c r="AW28" s="146"/>
      <c r="AX28" s="147"/>
      <c r="AY28" s="146"/>
      <c r="AZ28" s="146"/>
      <c r="BA28" s="146"/>
      <c r="BB28" s="146"/>
      <c r="BC28" s="148"/>
    </row>
    <row r="29" spans="2:55" s="139" customFormat="1" ht="12" customHeight="1" x14ac:dyDescent="0.2">
      <c r="B29" s="179">
        <v>17</v>
      </c>
      <c r="C29" s="71"/>
      <c r="D29" s="71"/>
      <c r="E29" s="140"/>
      <c r="F29" s="195"/>
      <c r="G29" s="195"/>
      <c r="H29" s="195"/>
      <c r="I29" s="195"/>
      <c r="J29" s="195"/>
      <c r="K29" s="195"/>
      <c r="L29" s="195"/>
      <c r="M29" s="140"/>
      <c r="N29" s="140"/>
      <c r="O29" s="140"/>
      <c r="P29" s="142"/>
      <c r="Q29" s="140"/>
      <c r="R29" s="140"/>
      <c r="S29" s="140"/>
      <c r="T29" s="140"/>
      <c r="U29" s="140"/>
      <c r="V29" s="140"/>
      <c r="W29" s="140"/>
      <c r="Y29" s="143"/>
      <c r="Z29" s="144"/>
      <c r="AA29" s="144">
        <v>17</v>
      </c>
      <c r="AB29" s="397" t="str">
        <f t="shared" si="0"/>
        <v/>
      </c>
      <c r="AC29" s="397" t="str">
        <f t="shared" si="1"/>
        <v/>
      </c>
      <c r="AD29" s="397"/>
      <c r="AE29" s="398"/>
      <c r="AF29" s="145"/>
      <c r="AG29" s="145"/>
      <c r="AH29" s="145"/>
      <c r="AI29" s="145"/>
      <c r="AJ29" s="145"/>
      <c r="AK29" s="146"/>
      <c r="AL29" s="146"/>
      <c r="AM29" s="146"/>
      <c r="AN29" s="146"/>
      <c r="AO29" s="146"/>
      <c r="AP29" s="146" t="str">
        <f t="shared" si="2"/>
        <v/>
      </c>
      <c r="AQ29" s="146" t="str">
        <f t="shared" si="3"/>
        <v/>
      </c>
      <c r="AR29" s="146"/>
      <c r="AS29" s="146"/>
      <c r="AT29" s="146"/>
      <c r="AU29" s="146"/>
      <c r="AV29" s="146"/>
      <c r="AW29" s="146"/>
      <c r="AX29" s="147"/>
      <c r="AY29" s="146"/>
      <c r="AZ29" s="146"/>
      <c r="BA29" s="146"/>
      <c r="BB29" s="146"/>
      <c r="BC29" s="148"/>
    </row>
    <row r="30" spans="2:55" s="139" customFormat="1" ht="12" customHeight="1" x14ac:dyDescent="0.25">
      <c r="B30" s="179">
        <v>18</v>
      </c>
      <c r="C30" s="71"/>
      <c r="D30" s="71"/>
      <c r="E30" s="140"/>
      <c r="F30" s="195"/>
      <c r="G30" s="195"/>
      <c r="H30" s="195"/>
      <c r="I30" s="195"/>
      <c r="J30" s="195"/>
      <c r="K30" s="195"/>
      <c r="L30" s="195"/>
      <c r="M30" s="140"/>
      <c r="N30" s="140"/>
      <c r="O30" s="140"/>
      <c r="P30" s="142"/>
      <c r="Q30" s="140"/>
      <c r="R30" s="140"/>
      <c r="S30" s="140"/>
      <c r="T30" s="140"/>
      <c r="U30" s="140"/>
      <c r="V30" s="140"/>
      <c r="W30" s="140"/>
      <c r="Y30" s="143"/>
      <c r="Z30" s="144"/>
      <c r="AA30" s="144">
        <v>18</v>
      </c>
      <c r="AB30" s="397" t="str">
        <f t="shared" si="0"/>
        <v/>
      </c>
      <c r="AC30" s="397" t="str">
        <f t="shared" si="1"/>
        <v/>
      </c>
      <c r="AD30" s="397"/>
      <c r="AE30" s="197"/>
      <c r="AF30" s="178" t="e">
        <f>AF41-AF36</f>
        <v>#NUM!</v>
      </c>
      <c r="AG30" s="178" t="e">
        <f>AF30*3</f>
        <v>#NUM!</v>
      </c>
      <c r="AH30" s="145"/>
      <c r="AI30" s="145"/>
      <c r="AJ30" s="145"/>
      <c r="AK30" s="146"/>
      <c r="AL30" s="146"/>
      <c r="AM30" s="146"/>
      <c r="AN30" s="146"/>
      <c r="AO30" s="146"/>
      <c r="AP30" s="146" t="str">
        <f t="shared" si="2"/>
        <v/>
      </c>
      <c r="AQ30" s="146" t="str">
        <f t="shared" si="3"/>
        <v/>
      </c>
      <c r="AR30" s="146"/>
      <c r="AS30" s="146"/>
      <c r="AT30" s="146"/>
      <c r="AU30" s="146"/>
      <c r="AV30" s="146"/>
      <c r="AW30" s="146"/>
      <c r="AX30" s="147"/>
      <c r="AY30" s="146"/>
      <c r="AZ30" s="146"/>
      <c r="BA30" s="146"/>
      <c r="BB30" s="146"/>
      <c r="BC30" s="148"/>
    </row>
    <row r="31" spans="2:55" s="139" customFormat="1" ht="12" customHeight="1" x14ac:dyDescent="0.25">
      <c r="B31" s="179">
        <v>19</v>
      </c>
      <c r="C31" s="71"/>
      <c r="D31" s="71"/>
      <c r="E31" s="140"/>
      <c r="F31" s="195"/>
      <c r="G31" s="195"/>
      <c r="H31" s="195"/>
      <c r="I31" s="195"/>
      <c r="J31" s="195"/>
      <c r="K31" s="195"/>
      <c r="L31" s="195"/>
      <c r="M31" s="140"/>
      <c r="N31" s="140"/>
      <c r="O31" s="140"/>
      <c r="P31" s="142"/>
      <c r="Q31" s="140"/>
      <c r="R31" s="140"/>
      <c r="S31" s="140"/>
      <c r="T31" s="140"/>
      <c r="U31" s="140"/>
      <c r="V31" s="140"/>
      <c r="W31" s="140"/>
      <c r="Y31" s="143"/>
      <c r="Z31" s="144"/>
      <c r="AA31" s="144">
        <v>19</v>
      </c>
      <c r="AB31" s="397" t="str">
        <f t="shared" si="0"/>
        <v/>
      </c>
      <c r="AC31" s="397" t="str">
        <f t="shared" si="1"/>
        <v/>
      </c>
      <c r="AD31" s="397"/>
      <c r="AE31" s="197" t="s">
        <v>37</v>
      </c>
      <c r="AF31" s="178" t="e">
        <f>AF36-AG30</f>
        <v>#NUM!</v>
      </c>
      <c r="AG31" s="178"/>
      <c r="AH31" s="178"/>
      <c r="AI31" s="145"/>
      <c r="AJ31" s="145"/>
      <c r="AK31" s="146"/>
      <c r="AL31" s="146"/>
      <c r="AM31" s="146"/>
      <c r="AN31" s="146"/>
      <c r="AO31" s="146"/>
      <c r="AP31" s="146" t="str">
        <f t="shared" si="2"/>
        <v/>
      </c>
      <c r="AQ31" s="146" t="str">
        <f t="shared" si="3"/>
        <v/>
      </c>
      <c r="AR31" s="146"/>
      <c r="AS31" s="146"/>
      <c r="AT31" s="146"/>
      <c r="AU31" s="146"/>
      <c r="AV31" s="146"/>
      <c r="AW31" s="146"/>
      <c r="AX31" s="147"/>
      <c r="AY31" s="146"/>
      <c r="AZ31" s="146"/>
      <c r="BA31" s="146"/>
      <c r="BB31" s="146"/>
      <c r="BC31" s="148"/>
    </row>
    <row r="32" spans="2:55" s="139" customFormat="1" ht="12" customHeight="1" x14ac:dyDescent="0.25">
      <c r="B32" s="179">
        <v>20</v>
      </c>
      <c r="C32" s="71"/>
      <c r="D32" s="71"/>
      <c r="E32" s="140"/>
      <c r="F32" s="195"/>
      <c r="G32" s="195"/>
      <c r="H32" s="195"/>
      <c r="I32" s="195"/>
      <c r="J32" s="195"/>
      <c r="K32" s="195"/>
      <c r="L32" s="195"/>
      <c r="M32" s="140"/>
      <c r="N32" s="140"/>
      <c r="O32" s="140"/>
      <c r="P32" s="142"/>
      <c r="Q32" s="140"/>
      <c r="R32" s="140"/>
      <c r="S32" s="140"/>
      <c r="T32" s="140"/>
      <c r="U32" s="140"/>
      <c r="V32" s="140"/>
      <c r="W32" s="140"/>
      <c r="Y32" s="143"/>
      <c r="Z32" s="144"/>
      <c r="AA32" s="144">
        <v>20</v>
      </c>
      <c r="AB32" s="397" t="str">
        <f t="shared" si="0"/>
        <v/>
      </c>
      <c r="AC32" s="397" t="str">
        <f t="shared" si="1"/>
        <v/>
      </c>
      <c r="AD32" s="397"/>
      <c r="AE32" s="197" t="s">
        <v>38</v>
      </c>
      <c r="AF32" s="178">
        <f>MIN(AC13:AC1012)</f>
        <v>0</v>
      </c>
      <c r="AG32" s="178"/>
      <c r="AH32" s="178"/>
      <c r="AI32" s="145"/>
      <c r="AJ32" s="145"/>
      <c r="AK32" s="146"/>
      <c r="AL32" s="146"/>
      <c r="AM32" s="146"/>
      <c r="AN32" s="146"/>
      <c r="AO32" s="146"/>
      <c r="AP32" s="146" t="str">
        <f t="shared" si="2"/>
        <v/>
      </c>
      <c r="AQ32" s="146" t="str">
        <f t="shared" si="3"/>
        <v/>
      </c>
      <c r="AR32" s="146"/>
      <c r="AS32" s="146"/>
      <c r="AT32" s="146"/>
      <c r="AU32" s="146"/>
      <c r="AV32" s="146"/>
      <c r="AW32" s="146"/>
      <c r="AX32" s="147"/>
      <c r="AY32" s="146"/>
      <c r="AZ32" s="146"/>
      <c r="BA32" s="146"/>
      <c r="BB32" s="146"/>
      <c r="BC32" s="148"/>
    </row>
    <row r="33" spans="2:55" s="139" customFormat="1" ht="12" customHeight="1" x14ac:dyDescent="0.25">
      <c r="B33" s="179">
        <v>21</v>
      </c>
      <c r="C33" s="71"/>
      <c r="D33" s="71"/>
      <c r="E33" s="140"/>
      <c r="F33" s="195"/>
      <c r="G33" s="195" t="s">
        <v>239</v>
      </c>
      <c r="H33" s="195"/>
      <c r="I33" s="195"/>
      <c r="J33" s="195"/>
      <c r="K33" s="195"/>
      <c r="L33" s="195"/>
      <c r="M33" s="140"/>
      <c r="N33" s="140"/>
      <c r="O33" s="140"/>
      <c r="P33" s="142"/>
      <c r="Q33" s="140"/>
      <c r="R33" s="140"/>
      <c r="S33" s="140"/>
      <c r="T33" s="140"/>
      <c r="U33" s="140"/>
      <c r="V33" s="140"/>
      <c r="W33" s="140"/>
      <c r="Y33" s="143"/>
      <c r="Z33" s="144"/>
      <c r="AA33" s="144">
        <v>21</v>
      </c>
      <c r="AB33" s="397" t="str">
        <f t="shared" si="0"/>
        <v/>
      </c>
      <c r="AC33" s="397" t="str">
        <f t="shared" si="1"/>
        <v/>
      </c>
      <c r="AD33" s="397"/>
      <c r="AE33" s="197" t="s">
        <v>40</v>
      </c>
      <c r="AF33" s="178" t="e">
        <f>IF(AF32&lt;AF31,AF32,0)</f>
        <v>#NUM!</v>
      </c>
      <c r="AG33" s="178" t="e">
        <f>IF(AF32&lt;AF31,2,0)</f>
        <v>#NUM!</v>
      </c>
      <c r="AH33" s="178"/>
      <c r="AI33" s="145"/>
      <c r="AJ33" s="145"/>
      <c r="AK33" s="146"/>
      <c r="AL33" s="146"/>
      <c r="AM33" s="146"/>
      <c r="AN33" s="146"/>
      <c r="AO33" s="146"/>
      <c r="AP33" s="146" t="str">
        <f t="shared" si="2"/>
        <v/>
      </c>
      <c r="AQ33" s="146" t="str">
        <f t="shared" si="3"/>
        <v/>
      </c>
      <c r="AR33" s="146"/>
      <c r="AS33" s="146"/>
      <c r="AT33" s="146"/>
      <c r="AU33" s="146"/>
      <c r="AV33" s="146"/>
      <c r="AW33" s="146"/>
      <c r="AX33" s="147"/>
      <c r="AY33" s="146"/>
      <c r="AZ33" s="146"/>
      <c r="BA33" s="146"/>
      <c r="BB33" s="146"/>
      <c r="BC33" s="148"/>
    </row>
    <row r="34" spans="2:55" s="139" customFormat="1" ht="12" customHeight="1" x14ac:dyDescent="0.25">
      <c r="B34" s="179">
        <v>22</v>
      </c>
      <c r="C34" s="71"/>
      <c r="D34" s="71"/>
      <c r="E34" s="140"/>
      <c r="F34" s="389" t="s">
        <v>492</v>
      </c>
      <c r="G34"/>
      <c r="H34"/>
      <c r="I34"/>
      <c r="J34"/>
      <c r="K34"/>
      <c r="L34" s="195"/>
      <c r="M34" s="140"/>
      <c r="N34" s="140"/>
      <c r="O34" s="140"/>
      <c r="P34" s="142"/>
      <c r="Q34" s="140"/>
      <c r="R34" s="140"/>
      <c r="S34" s="140"/>
      <c r="T34" s="140"/>
      <c r="U34" s="140"/>
      <c r="V34" s="140"/>
      <c r="W34" s="140"/>
      <c r="Y34" s="143"/>
      <c r="Z34" s="144"/>
      <c r="AA34" s="144">
        <v>22</v>
      </c>
      <c r="AB34" s="397" t="str">
        <f t="shared" si="0"/>
        <v/>
      </c>
      <c r="AC34" s="397" t="str">
        <f t="shared" si="1"/>
        <v/>
      </c>
      <c r="AD34" s="397"/>
      <c r="AE34" s="400">
        <v>0</v>
      </c>
      <c r="AF34" s="178" t="e">
        <f>IF(AF32&lt;AF31,AF31,AF32)</f>
        <v>#NUM!</v>
      </c>
      <c r="AG34" s="178">
        <f>AG16-5</f>
        <v>4</v>
      </c>
      <c r="AH34" s="178">
        <f>AH16-5</f>
        <v>2</v>
      </c>
      <c r="AI34" s="145"/>
      <c r="AJ34" s="145"/>
      <c r="AK34" s="146"/>
      <c r="AL34" s="146"/>
      <c r="AM34" s="146"/>
      <c r="AN34" s="146"/>
      <c r="AO34" s="146"/>
      <c r="AP34" s="146" t="str">
        <f t="shared" si="2"/>
        <v/>
      </c>
      <c r="AQ34" s="146" t="str">
        <f t="shared" si="3"/>
        <v/>
      </c>
      <c r="AR34" s="146"/>
      <c r="AS34" s="146"/>
      <c r="AT34" s="146"/>
      <c r="AU34" s="146"/>
      <c r="AV34" s="146"/>
      <c r="AW34" s="146"/>
      <c r="AX34" s="147"/>
      <c r="AY34" s="146"/>
      <c r="AZ34" s="146"/>
      <c r="BA34" s="146"/>
      <c r="BB34" s="146"/>
      <c r="BC34" s="148"/>
    </row>
    <row r="35" spans="2:55" s="139" customFormat="1" ht="12" customHeight="1" x14ac:dyDescent="0.25">
      <c r="B35" s="179">
        <v>23</v>
      </c>
      <c r="C35" s="71"/>
      <c r="D35" s="71"/>
      <c r="E35" s="140"/>
      <c r="F35" s="388" t="s">
        <v>144</v>
      </c>
      <c r="G35" s="497" t="s">
        <v>493</v>
      </c>
      <c r="H35" s="498"/>
      <c r="I35" s="388" t="s">
        <v>144</v>
      </c>
      <c r="J35" s="497" t="s">
        <v>493</v>
      </c>
      <c r="K35" s="498"/>
      <c r="L35" s="195"/>
      <c r="M35" s="140"/>
      <c r="N35" s="140"/>
      <c r="O35" s="140"/>
      <c r="P35" s="142"/>
      <c r="Q35" s="140"/>
      <c r="R35" s="140"/>
      <c r="S35" s="140"/>
      <c r="T35" s="140"/>
      <c r="U35" s="140"/>
      <c r="V35" s="140"/>
      <c r="W35" s="140"/>
      <c r="Y35" s="143"/>
      <c r="Z35" s="144"/>
      <c r="AA35" s="144">
        <v>23</v>
      </c>
      <c r="AB35" s="397" t="str">
        <f t="shared" si="0"/>
        <v/>
      </c>
      <c r="AC35" s="397" t="str">
        <f t="shared" si="1"/>
        <v/>
      </c>
      <c r="AD35" s="397"/>
      <c r="AE35" s="400">
        <v>0</v>
      </c>
      <c r="AF35" s="178" t="e">
        <f>IF(AF32&lt;AF31,AF31,AF32)</f>
        <v>#NUM!</v>
      </c>
      <c r="AG35" s="178">
        <f t="shared" ref="AG35:AH43" si="5">AG17-5</f>
        <v>3</v>
      </c>
      <c r="AH35" s="178">
        <f t="shared" si="5"/>
        <v>3</v>
      </c>
      <c r="AI35" s="145"/>
      <c r="AJ35" s="145"/>
      <c r="AK35" s="146"/>
      <c r="AL35" s="146"/>
      <c r="AM35" s="146"/>
      <c r="AN35" s="146"/>
      <c r="AO35" s="146"/>
      <c r="AP35" s="146" t="str">
        <f t="shared" si="2"/>
        <v/>
      </c>
      <c r="AQ35" s="146" t="str">
        <f t="shared" si="3"/>
        <v/>
      </c>
      <c r="AR35" s="146"/>
      <c r="AS35" s="146"/>
      <c r="AT35" s="146"/>
      <c r="AU35" s="146"/>
      <c r="AV35" s="146"/>
      <c r="AW35" s="146"/>
      <c r="AX35" s="147"/>
      <c r="AY35" s="146"/>
      <c r="AZ35" s="146"/>
      <c r="BA35" s="146"/>
      <c r="BB35" s="146"/>
      <c r="BC35" s="148"/>
    </row>
    <row r="36" spans="2:55" s="139" customFormat="1" ht="12" customHeight="1" x14ac:dyDescent="0.25">
      <c r="B36" s="179">
        <v>24</v>
      </c>
      <c r="C36" s="71"/>
      <c r="D36" s="71"/>
      <c r="E36" s="140"/>
      <c r="F36" s="388" t="s">
        <v>149</v>
      </c>
      <c r="G36" s="499"/>
      <c r="H36" s="500"/>
      <c r="I36" s="388" t="s">
        <v>149</v>
      </c>
      <c r="J36" s="499"/>
      <c r="K36" s="500"/>
      <c r="L36" s="195"/>
      <c r="M36" s="140"/>
      <c r="N36" s="140"/>
      <c r="O36" s="140"/>
      <c r="P36" s="142"/>
      <c r="Q36" s="140"/>
      <c r="R36" s="140"/>
      <c r="S36" s="140"/>
      <c r="T36" s="140"/>
      <c r="U36" s="140"/>
      <c r="V36" s="140"/>
      <c r="W36" s="140"/>
      <c r="Y36" s="143"/>
      <c r="Z36" s="144"/>
      <c r="AA36" s="144">
        <v>24</v>
      </c>
      <c r="AB36" s="397" t="str">
        <f t="shared" si="0"/>
        <v/>
      </c>
      <c r="AC36" s="397" t="str">
        <f t="shared" si="1"/>
        <v/>
      </c>
      <c r="AD36" s="397"/>
      <c r="AE36" s="400">
        <v>0.25</v>
      </c>
      <c r="AF36" s="178" t="e">
        <f t="shared" ref="AF36:AF41" si="6">PERCENTILE($AC$13:$AC$1012,AE36)</f>
        <v>#NUM!</v>
      </c>
      <c r="AG36" s="178">
        <f t="shared" si="5"/>
        <v>3</v>
      </c>
      <c r="AH36" s="178">
        <f t="shared" si="5"/>
        <v>3</v>
      </c>
      <c r="AI36" s="145"/>
      <c r="AJ36" s="145"/>
      <c r="AK36" s="146"/>
      <c r="AL36" s="146"/>
      <c r="AM36" s="146"/>
      <c r="AN36" s="146"/>
      <c r="AO36" s="146"/>
      <c r="AP36" s="146" t="str">
        <f t="shared" si="2"/>
        <v/>
      </c>
      <c r="AQ36" s="146" t="str">
        <f t="shared" si="3"/>
        <v/>
      </c>
      <c r="AR36" s="146"/>
      <c r="AS36" s="146"/>
      <c r="AT36" s="146"/>
      <c r="AU36" s="146"/>
      <c r="AV36" s="146"/>
      <c r="AW36" s="146"/>
      <c r="AX36" s="147"/>
      <c r="AY36" s="146"/>
      <c r="AZ36" s="146"/>
      <c r="BA36" s="146"/>
      <c r="BB36" s="146"/>
      <c r="BC36" s="148"/>
    </row>
    <row r="37" spans="2:55" s="139" customFormat="1" ht="12" customHeight="1" x14ac:dyDescent="0.25">
      <c r="B37" s="179">
        <v>25</v>
      </c>
      <c r="C37" s="71"/>
      <c r="D37" s="71"/>
      <c r="E37" s="140"/>
      <c r="F37" s="503" t="s">
        <v>494</v>
      </c>
      <c r="G37" s="501"/>
      <c r="H37" s="502"/>
      <c r="I37" s="503" t="s">
        <v>494</v>
      </c>
      <c r="J37" s="501"/>
      <c r="K37" s="502"/>
      <c r="L37" s="195"/>
      <c r="M37" s="140"/>
      <c r="N37" s="140"/>
      <c r="O37" s="140"/>
      <c r="P37" s="142"/>
      <c r="Q37" s="140"/>
      <c r="R37" s="140"/>
      <c r="S37" s="140"/>
      <c r="T37" s="140"/>
      <c r="U37" s="140"/>
      <c r="V37" s="140"/>
      <c r="W37" s="140"/>
      <c r="Y37" s="143"/>
      <c r="Z37" s="144"/>
      <c r="AA37" s="144">
        <v>25</v>
      </c>
      <c r="AB37" s="397" t="str">
        <f t="shared" si="0"/>
        <v/>
      </c>
      <c r="AC37" s="397" t="str">
        <f t="shared" si="1"/>
        <v/>
      </c>
      <c r="AD37" s="397"/>
      <c r="AE37" s="400">
        <v>0.25</v>
      </c>
      <c r="AF37" s="178" t="e">
        <f t="shared" si="6"/>
        <v>#NUM!</v>
      </c>
      <c r="AG37" s="178">
        <f t="shared" si="5"/>
        <v>5</v>
      </c>
      <c r="AH37" s="178">
        <f t="shared" si="5"/>
        <v>1</v>
      </c>
      <c r="AI37" s="145"/>
      <c r="AJ37" s="145"/>
      <c r="AK37" s="146"/>
      <c r="AL37" s="146"/>
      <c r="AM37" s="146"/>
      <c r="AN37" s="146"/>
      <c r="AO37" s="146"/>
      <c r="AP37" s="146" t="str">
        <f t="shared" si="2"/>
        <v/>
      </c>
      <c r="AQ37" s="146" t="str">
        <f t="shared" si="3"/>
        <v/>
      </c>
      <c r="AR37" s="146"/>
      <c r="AS37" s="146"/>
      <c r="AT37" s="146"/>
      <c r="AU37" s="146"/>
      <c r="AV37" s="146"/>
      <c r="AW37" s="146"/>
      <c r="AX37" s="147"/>
      <c r="AY37" s="146"/>
      <c r="AZ37" s="146"/>
      <c r="BA37" s="146"/>
      <c r="BB37" s="146"/>
      <c r="BC37" s="148"/>
    </row>
    <row r="38" spans="2:55" s="139" customFormat="1" ht="12" customHeight="1" x14ac:dyDescent="0.25">
      <c r="B38" s="179">
        <v>26</v>
      </c>
      <c r="C38" s="71"/>
      <c r="D38" s="71"/>
      <c r="E38" s="140"/>
      <c r="F38" s="504"/>
      <c r="G38" s="390">
        <v>0.05</v>
      </c>
      <c r="H38" s="390">
        <v>0.01</v>
      </c>
      <c r="I38" s="504"/>
      <c r="J38" s="388">
        <v>0.05</v>
      </c>
      <c r="K38" s="388">
        <v>0.01</v>
      </c>
      <c r="L38" s="195"/>
      <c r="M38" s="140"/>
      <c r="N38" s="140"/>
      <c r="O38" s="140"/>
      <c r="P38" s="142"/>
      <c r="Q38" s="140"/>
      <c r="R38" s="140"/>
      <c r="S38" s="140"/>
      <c r="T38" s="140"/>
      <c r="U38" s="140"/>
      <c r="V38" s="140"/>
      <c r="W38" s="140"/>
      <c r="Y38" s="143"/>
      <c r="Z38" s="144"/>
      <c r="AA38" s="144">
        <v>26</v>
      </c>
      <c r="AB38" s="397" t="str">
        <f t="shared" si="0"/>
        <v/>
      </c>
      <c r="AC38" s="397" t="str">
        <f t="shared" si="1"/>
        <v/>
      </c>
      <c r="AD38" s="397"/>
      <c r="AE38" s="400">
        <v>0.5</v>
      </c>
      <c r="AF38" s="178" t="e">
        <f t="shared" si="6"/>
        <v>#NUM!</v>
      </c>
      <c r="AG38" s="178">
        <f t="shared" si="5"/>
        <v>5</v>
      </c>
      <c r="AH38" s="178">
        <f t="shared" si="5"/>
        <v>1</v>
      </c>
      <c r="AI38" s="145"/>
      <c r="AJ38" s="145"/>
      <c r="AK38" s="146"/>
      <c r="AL38" s="146"/>
      <c r="AM38" s="146"/>
      <c r="AN38" s="146"/>
      <c r="AO38" s="146"/>
      <c r="AP38" s="146" t="str">
        <f t="shared" si="2"/>
        <v/>
      </c>
      <c r="AQ38" s="146" t="str">
        <f t="shared" si="3"/>
        <v/>
      </c>
      <c r="AR38" s="146"/>
      <c r="AS38" s="146"/>
      <c r="AT38" s="146"/>
      <c r="AU38" s="146"/>
      <c r="AV38" s="146"/>
      <c r="AW38" s="146"/>
      <c r="AX38" s="147"/>
      <c r="AY38" s="146"/>
      <c r="AZ38" s="146"/>
      <c r="BA38" s="146"/>
      <c r="BB38" s="146"/>
      <c r="BC38" s="148"/>
    </row>
    <row r="39" spans="2:55" s="139" customFormat="1" ht="12" customHeight="1" x14ac:dyDescent="0.25">
      <c r="B39" s="179">
        <v>27</v>
      </c>
      <c r="C39" s="71"/>
      <c r="D39" s="71"/>
      <c r="E39" s="140"/>
      <c r="F39" s="386">
        <v>4</v>
      </c>
      <c r="G39" s="391">
        <v>2.78</v>
      </c>
      <c r="H39" s="391">
        <v>4.5999999999999996</v>
      </c>
      <c r="I39" s="387">
        <v>21</v>
      </c>
      <c r="J39" s="391">
        <v>2.08</v>
      </c>
      <c r="K39" s="391">
        <v>2.83</v>
      </c>
      <c r="L39" s="195"/>
      <c r="M39" s="140"/>
      <c r="N39" s="140"/>
      <c r="O39" s="140"/>
      <c r="P39" s="142"/>
      <c r="Q39" s="140"/>
      <c r="R39" s="140"/>
      <c r="S39" s="140"/>
      <c r="T39" s="140"/>
      <c r="U39" s="140"/>
      <c r="V39" s="140"/>
      <c r="W39" s="140"/>
      <c r="Y39" s="143"/>
      <c r="Z39" s="144"/>
      <c r="AA39" s="144">
        <v>27</v>
      </c>
      <c r="AB39" s="397" t="str">
        <f t="shared" si="0"/>
        <v/>
      </c>
      <c r="AC39" s="397" t="str">
        <f t="shared" si="1"/>
        <v/>
      </c>
      <c r="AD39" s="397"/>
      <c r="AE39" s="400">
        <v>0.5</v>
      </c>
      <c r="AF39" s="178" t="e">
        <f t="shared" si="6"/>
        <v>#NUM!</v>
      </c>
      <c r="AG39" s="178">
        <f t="shared" si="5"/>
        <v>1</v>
      </c>
      <c r="AH39" s="178">
        <f t="shared" si="5"/>
        <v>5</v>
      </c>
      <c r="AI39" s="145"/>
      <c r="AJ39" s="145"/>
      <c r="AK39" s="146"/>
      <c r="AL39" s="146"/>
      <c r="AM39" s="146"/>
      <c r="AN39" s="146"/>
      <c r="AO39" s="146"/>
      <c r="AP39" s="146" t="str">
        <f t="shared" si="2"/>
        <v/>
      </c>
      <c r="AQ39" s="146" t="str">
        <f t="shared" si="3"/>
        <v/>
      </c>
      <c r="AR39" s="146"/>
      <c r="AS39" s="146"/>
      <c r="AT39" s="146"/>
      <c r="AU39" s="146"/>
      <c r="AV39" s="146"/>
      <c r="AW39" s="146"/>
      <c r="AX39" s="147"/>
      <c r="AY39" s="146"/>
      <c r="AZ39" s="146"/>
      <c r="BA39" s="146"/>
      <c r="BB39" s="146"/>
      <c r="BC39" s="148"/>
    </row>
    <row r="40" spans="2:55" s="139" customFormat="1" ht="12" customHeight="1" x14ac:dyDescent="0.25">
      <c r="B40" s="179">
        <v>28</v>
      </c>
      <c r="C40" s="71"/>
      <c r="D40" s="71"/>
      <c r="E40" s="140"/>
      <c r="F40" s="386">
        <v>5</v>
      </c>
      <c r="G40" s="391">
        <v>2.57</v>
      </c>
      <c r="H40" s="391">
        <v>4.03</v>
      </c>
      <c r="I40" s="387">
        <v>22</v>
      </c>
      <c r="J40" s="391">
        <v>2.0699999999999998</v>
      </c>
      <c r="K40" s="391">
        <v>2.82</v>
      </c>
      <c r="L40" s="195"/>
      <c r="M40" s="140"/>
      <c r="N40" s="140"/>
      <c r="O40" s="140"/>
      <c r="P40" s="142"/>
      <c r="Q40" s="140"/>
      <c r="R40" s="140"/>
      <c r="S40" s="140"/>
      <c r="T40" s="140"/>
      <c r="U40" s="140"/>
      <c r="V40" s="140"/>
      <c r="W40" s="140"/>
      <c r="Y40" s="143"/>
      <c r="Z40" s="144"/>
      <c r="AA40" s="144">
        <v>28</v>
      </c>
      <c r="AB40" s="397" t="str">
        <f t="shared" si="0"/>
        <v/>
      </c>
      <c r="AC40" s="397" t="str">
        <f t="shared" si="1"/>
        <v/>
      </c>
      <c r="AD40" s="397"/>
      <c r="AE40" s="400">
        <v>0.75</v>
      </c>
      <c r="AF40" s="178" t="e">
        <f t="shared" si="6"/>
        <v>#NUM!</v>
      </c>
      <c r="AG40" s="178">
        <f t="shared" si="5"/>
        <v>1</v>
      </c>
      <c r="AH40" s="178">
        <f t="shared" si="5"/>
        <v>5</v>
      </c>
      <c r="AI40" s="145"/>
      <c r="AJ40" s="145"/>
      <c r="AK40" s="146"/>
      <c r="AL40" s="146"/>
      <c r="AM40" s="146"/>
      <c r="AN40" s="146"/>
      <c r="AO40" s="146"/>
      <c r="AP40" s="146" t="str">
        <f t="shared" si="2"/>
        <v/>
      </c>
      <c r="AQ40" s="146" t="str">
        <f t="shared" si="3"/>
        <v/>
      </c>
      <c r="AR40" s="146"/>
      <c r="AS40" s="146"/>
      <c r="AT40" s="146"/>
      <c r="AU40" s="146"/>
      <c r="AV40" s="146"/>
      <c r="AW40" s="146"/>
      <c r="AX40" s="147"/>
      <c r="AY40" s="146"/>
      <c r="AZ40" s="146"/>
      <c r="BA40" s="146"/>
      <c r="BB40" s="146"/>
      <c r="BC40" s="148"/>
    </row>
    <row r="41" spans="2:55" s="139" customFormat="1" ht="12" customHeight="1" x14ac:dyDescent="0.25">
      <c r="B41" s="179">
        <v>29</v>
      </c>
      <c r="C41" s="71"/>
      <c r="D41" s="71"/>
      <c r="E41" s="140"/>
      <c r="F41" s="386">
        <v>6</v>
      </c>
      <c r="G41" s="391">
        <v>2.4500000000000002</v>
      </c>
      <c r="H41" s="391">
        <v>3.71</v>
      </c>
      <c r="I41" s="387">
        <v>23</v>
      </c>
      <c r="J41" s="391">
        <v>2.0699999999999998</v>
      </c>
      <c r="K41" s="391">
        <v>2.81</v>
      </c>
      <c r="L41" s="195"/>
      <c r="M41" s="140"/>
      <c r="N41" s="140"/>
      <c r="O41" s="140"/>
      <c r="P41" s="142"/>
      <c r="Q41" s="140"/>
      <c r="R41" s="140"/>
      <c r="S41" s="140"/>
      <c r="T41" s="140"/>
      <c r="U41" s="140"/>
      <c r="V41" s="140"/>
      <c r="W41" s="140"/>
      <c r="Y41" s="143"/>
      <c r="Z41" s="144"/>
      <c r="AA41" s="144">
        <v>29</v>
      </c>
      <c r="AB41" s="397" t="str">
        <f t="shared" si="0"/>
        <v/>
      </c>
      <c r="AC41" s="397" t="str">
        <f t="shared" si="1"/>
        <v/>
      </c>
      <c r="AD41" s="397"/>
      <c r="AE41" s="400">
        <v>0.75</v>
      </c>
      <c r="AF41" s="178" t="e">
        <f t="shared" si="6"/>
        <v>#NUM!</v>
      </c>
      <c r="AG41" s="178">
        <f t="shared" si="5"/>
        <v>3</v>
      </c>
      <c r="AH41" s="178">
        <f t="shared" si="5"/>
        <v>3</v>
      </c>
      <c r="AI41" s="145"/>
      <c r="AJ41" s="145"/>
      <c r="AK41" s="146"/>
      <c r="AL41" s="146"/>
      <c r="AM41" s="146"/>
      <c r="AN41" s="146"/>
      <c r="AO41" s="146"/>
      <c r="AP41" s="146" t="str">
        <f t="shared" si="2"/>
        <v/>
      </c>
      <c r="AQ41" s="146" t="str">
        <f t="shared" si="3"/>
        <v/>
      </c>
      <c r="AR41" s="146"/>
      <c r="AS41" s="146"/>
      <c r="AT41" s="146"/>
      <c r="AU41" s="146"/>
      <c r="AV41" s="146"/>
      <c r="AW41" s="146"/>
      <c r="AX41" s="147"/>
      <c r="AY41" s="146"/>
      <c r="AZ41" s="146"/>
      <c r="BA41" s="146"/>
      <c r="BB41" s="146"/>
      <c r="BC41" s="148"/>
    </row>
    <row r="42" spans="2:55" s="139" customFormat="1" ht="12" customHeight="1" x14ac:dyDescent="0.25">
      <c r="B42" s="179">
        <v>30</v>
      </c>
      <c r="C42" s="71"/>
      <c r="D42" s="71"/>
      <c r="E42" s="140"/>
      <c r="F42" s="386">
        <v>7</v>
      </c>
      <c r="G42" s="391">
        <v>2.36</v>
      </c>
      <c r="H42" s="391">
        <v>3.5</v>
      </c>
      <c r="I42" s="387">
        <v>24</v>
      </c>
      <c r="J42" s="391">
        <v>2.06</v>
      </c>
      <c r="K42" s="391">
        <v>2.8</v>
      </c>
      <c r="L42" s="195"/>
      <c r="M42" s="140"/>
      <c r="N42" s="140"/>
      <c r="O42" s="140"/>
      <c r="P42" s="142"/>
      <c r="Q42" s="140"/>
      <c r="R42" s="140"/>
      <c r="S42" s="140"/>
      <c r="T42" s="140"/>
      <c r="U42" s="140"/>
      <c r="V42" s="140"/>
      <c r="W42" s="140"/>
      <c r="Y42" s="143"/>
      <c r="Z42" s="144"/>
      <c r="AA42" s="144">
        <v>30</v>
      </c>
      <c r="AB42" s="397" t="str">
        <f t="shared" si="0"/>
        <v/>
      </c>
      <c r="AC42" s="397" t="str">
        <f t="shared" si="1"/>
        <v/>
      </c>
      <c r="AD42" s="397"/>
      <c r="AE42" s="400">
        <v>1</v>
      </c>
      <c r="AF42" s="178" t="e">
        <f>IF(AF46&gt;AF45,AF45,AF46)</f>
        <v>#NUM!</v>
      </c>
      <c r="AG42" s="178">
        <f t="shared" si="5"/>
        <v>3</v>
      </c>
      <c r="AH42" s="178">
        <f t="shared" si="5"/>
        <v>3</v>
      </c>
      <c r="AI42" s="145"/>
      <c r="AJ42" s="145"/>
      <c r="AK42" s="146"/>
      <c r="AL42" s="146"/>
      <c r="AM42" s="146"/>
      <c r="AN42" s="146"/>
      <c r="AO42" s="146"/>
      <c r="AP42" s="146" t="str">
        <f t="shared" si="2"/>
        <v/>
      </c>
      <c r="AQ42" s="146" t="str">
        <f t="shared" si="3"/>
        <v/>
      </c>
      <c r="AR42" s="146"/>
      <c r="AS42" s="146"/>
      <c r="AT42" s="146"/>
      <c r="AU42" s="146"/>
      <c r="AV42" s="146"/>
      <c r="AW42" s="146"/>
      <c r="AX42" s="147"/>
      <c r="AY42" s="146"/>
      <c r="AZ42" s="146"/>
      <c r="BA42" s="146"/>
      <c r="BB42" s="146"/>
      <c r="BC42" s="148"/>
    </row>
    <row r="43" spans="2:55" s="139" customFormat="1" ht="12" customHeight="1" x14ac:dyDescent="0.25">
      <c r="B43" s="179">
        <v>31</v>
      </c>
      <c r="C43" s="71"/>
      <c r="D43" s="71"/>
      <c r="E43" s="142"/>
      <c r="F43" s="386">
        <v>8</v>
      </c>
      <c r="G43" s="391">
        <v>2.31</v>
      </c>
      <c r="H43" s="391">
        <v>3.36</v>
      </c>
      <c r="I43" s="387">
        <v>25</v>
      </c>
      <c r="J43" s="391">
        <v>2.06</v>
      </c>
      <c r="K43" s="391">
        <v>2.79</v>
      </c>
      <c r="L43" s="195"/>
      <c r="M43" s="142"/>
      <c r="N43" s="142"/>
      <c r="O43" s="142"/>
      <c r="P43" s="142"/>
      <c r="Q43" s="142"/>
      <c r="R43" s="484" t="s">
        <v>240</v>
      </c>
      <c r="S43" s="484"/>
      <c r="T43" s="484"/>
      <c r="U43" s="484"/>
      <c r="V43" s="484"/>
      <c r="W43" s="484"/>
      <c r="X43" s="162"/>
      <c r="Y43" s="143"/>
      <c r="Z43" s="144"/>
      <c r="AA43" s="144">
        <v>31</v>
      </c>
      <c r="AB43" s="397" t="str">
        <f t="shared" si="0"/>
        <v/>
      </c>
      <c r="AC43" s="397" t="str">
        <f t="shared" si="1"/>
        <v/>
      </c>
      <c r="AD43" s="397"/>
      <c r="AE43" s="400">
        <v>1</v>
      </c>
      <c r="AF43" s="178" t="e">
        <f>IF(AF46&gt;AF45,AF45,AF46)</f>
        <v>#NUM!</v>
      </c>
      <c r="AG43" s="178">
        <f t="shared" si="5"/>
        <v>4</v>
      </c>
      <c r="AH43" s="178">
        <f t="shared" si="5"/>
        <v>2</v>
      </c>
      <c r="AI43" s="145"/>
      <c r="AJ43" s="145"/>
      <c r="AK43" s="146"/>
      <c r="AL43" s="146"/>
      <c r="AM43" s="146"/>
      <c r="AN43" s="146"/>
      <c r="AO43" s="146"/>
      <c r="AP43" s="146" t="str">
        <f t="shared" si="2"/>
        <v/>
      </c>
      <c r="AQ43" s="146" t="str">
        <f t="shared" si="3"/>
        <v/>
      </c>
      <c r="AR43" s="146"/>
      <c r="AS43" s="146"/>
      <c r="AT43" s="146"/>
      <c r="AU43" s="146"/>
      <c r="AV43" s="146"/>
      <c r="AW43" s="146"/>
      <c r="AX43" s="147"/>
      <c r="AY43" s="146"/>
      <c r="AZ43" s="146"/>
      <c r="BA43" s="146"/>
      <c r="BB43" s="146"/>
      <c r="BC43" s="148"/>
    </row>
    <row r="44" spans="2:55" s="139" customFormat="1" ht="12" customHeight="1" x14ac:dyDescent="0.25">
      <c r="B44" s="179">
        <v>32</v>
      </c>
      <c r="C44" s="71"/>
      <c r="D44" s="71"/>
      <c r="E44" s="142"/>
      <c r="F44" s="386">
        <v>9</v>
      </c>
      <c r="G44" s="391">
        <v>2.2599999999999998</v>
      </c>
      <c r="H44" s="391">
        <v>3.25</v>
      </c>
      <c r="I44" s="387">
        <v>26</v>
      </c>
      <c r="J44" s="391">
        <v>2.06</v>
      </c>
      <c r="K44" s="391">
        <v>2.78</v>
      </c>
      <c r="L44" s="195"/>
      <c r="M44" s="142"/>
      <c r="N44" s="142"/>
      <c r="O44" s="142"/>
      <c r="P44" s="142"/>
      <c r="Q44" s="142"/>
      <c r="R44" s="484"/>
      <c r="S44" s="484"/>
      <c r="T44" s="484"/>
      <c r="U44" s="484"/>
      <c r="V44" s="484"/>
      <c r="W44" s="484"/>
      <c r="X44" s="162"/>
      <c r="Y44" s="143"/>
      <c r="Z44" s="144"/>
      <c r="AA44" s="144">
        <v>32</v>
      </c>
      <c r="AB44" s="397" t="str">
        <f t="shared" si="0"/>
        <v/>
      </c>
      <c r="AC44" s="397" t="str">
        <f t="shared" si="1"/>
        <v/>
      </c>
      <c r="AD44" s="397"/>
      <c r="AE44" s="197" t="s">
        <v>40</v>
      </c>
      <c r="AF44" s="178" t="e">
        <f>IF(AF46&gt;AF45,AF46,0)</f>
        <v>#NUM!</v>
      </c>
      <c r="AG44" s="178" t="e">
        <f>IF(AF46&gt;AF45,2,0)</f>
        <v>#NUM!</v>
      </c>
      <c r="AH44" s="178"/>
      <c r="AI44" s="145"/>
      <c r="AJ44" s="145"/>
      <c r="AK44" s="146"/>
      <c r="AL44" s="146"/>
      <c r="AM44" s="146"/>
      <c r="AN44" s="146"/>
      <c r="AO44" s="146"/>
      <c r="AP44" s="146" t="str">
        <f t="shared" si="2"/>
        <v/>
      </c>
      <c r="AQ44" s="146" t="str">
        <f t="shared" si="3"/>
        <v/>
      </c>
      <c r="AR44" s="146"/>
      <c r="AS44" s="146"/>
      <c r="AT44" s="146"/>
      <c r="AU44" s="146"/>
      <c r="AV44" s="146"/>
      <c r="AW44" s="146"/>
      <c r="AX44" s="147"/>
      <c r="AY44" s="146"/>
      <c r="AZ44" s="146"/>
      <c r="BA44" s="146"/>
      <c r="BB44" s="146"/>
      <c r="BC44" s="148"/>
    </row>
    <row r="45" spans="2:55" s="139" customFormat="1" ht="12" customHeight="1" x14ac:dyDescent="0.25">
      <c r="B45" s="179">
        <v>33</v>
      </c>
      <c r="C45" s="71"/>
      <c r="D45" s="71"/>
      <c r="E45" s="142"/>
      <c r="F45" s="386">
        <v>10</v>
      </c>
      <c r="G45" s="391">
        <v>2.23</v>
      </c>
      <c r="H45" s="391">
        <v>3.17</v>
      </c>
      <c r="I45" s="387">
        <v>27</v>
      </c>
      <c r="J45" s="391">
        <v>2.0499999999999998</v>
      </c>
      <c r="K45" s="391">
        <v>2.77</v>
      </c>
      <c r="L45" s="195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62"/>
      <c r="Y45" s="143"/>
      <c r="Z45" s="144"/>
      <c r="AA45" s="144">
        <v>33</v>
      </c>
      <c r="AB45" s="397" t="str">
        <f t="shared" si="0"/>
        <v/>
      </c>
      <c r="AC45" s="397" t="str">
        <f t="shared" si="1"/>
        <v/>
      </c>
      <c r="AD45" s="397"/>
      <c r="AE45" s="197" t="s">
        <v>37</v>
      </c>
      <c r="AF45" s="178" t="e">
        <f>AF41+AG30</f>
        <v>#NUM!</v>
      </c>
      <c r="AG45" s="178"/>
      <c r="AH45" s="178"/>
      <c r="AI45" s="145"/>
      <c r="AJ45" s="145"/>
      <c r="AK45" s="146"/>
      <c r="AL45" s="146"/>
      <c r="AM45" s="146"/>
      <c r="AN45" s="146"/>
      <c r="AO45" s="146"/>
      <c r="AP45" s="146" t="str">
        <f t="shared" si="2"/>
        <v/>
      </c>
      <c r="AQ45" s="146" t="str">
        <f t="shared" si="3"/>
        <v/>
      </c>
      <c r="AR45" s="146"/>
      <c r="AS45" s="146"/>
      <c r="AT45" s="146"/>
      <c r="AU45" s="146"/>
      <c r="AV45" s="146"/>
      <c r="AW45" s="146"/>
      <c r="AX45" s="147"/>
      <c r="AY45" s="146"/>
      <c r="AZ45" s="146"/>
      <c r="BA45" s="146"/>
      <c r="BB45" s="146"/>
      <c r="BC45" s="148"/>
    </row>
    <row r="46" spans="2:55" s="139" customFormat="1" ht="12" customHeight="1" x14ac:dyDescent="0.25">
      <c r="B46" s="179">
        <v>34</v>
      </c>
      <c r="C46" s="71"/>
      <c r="D46" s="71"/>
      <c r="E46" s="142"/>
      <c r="F46" s="386">
        <v>11</v>
      </c>
      <c r="G46" s="391">
        <v>2.2000000000000002</v>
      </c>
      <c r="H46" s="391">
        <v>3.11</v>
      </c>
      <c r="I46" s="387">
        <v>28</v>
      </c>
      <c r="J46" s="391">
        <v>2.0499999999999998</v>
      </c>
      <c r="K46" s="391">
        <v>2.76</v>
      </c>
      <c r="L46" s="195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62"/>
      <c r="Y46" s="143"/>
      <c r="Z46" s="144"/>
      <c r="AA46" s="144">
        <v>34</v>
      </c>
      <c r="AB46" s="397" t="str">
        <f t="shared" si="0"/>
        <v/>
      </c>
      <c r="AC46" s="397" t="str">
        <f t="shared" si="1"/>
        <v/>
      </c>
      <c r="AD46" s="397"/>
      <c r="AE46" s="197" t="s">
        <v>53</v>
      </c>
      <c r="AF46" s="178">
        <f>MAX(AC13:AC1012)</f>
        <v>0</v>
      </c>
      <c r="AG46" s="178"/>
      <c r="AH46" s="178"/>
      <c r="AI46" s="145"/>
      <c r="AJ46" s="145"/>
      <c r="AK46" s="146"/>
      <c r="AL46" s="146"/>
      <c r="AM46" s="146"/>
      <c r="AN46" s="146"/>
      <c r="AO46" s="146"/>
      <c r="AP46" s="146" t="str">
        <f t="shared" si="2"/>
        <v/>
      </c>
      <c r="AQ46" s="146" t="str">
        <f t="shared" si="3"/>
        <v/>
      </c>
      <c r="AR46" s="146"/>
      <c r="AS46" s="146"/>
      <c r="AT46" s="146"/>
      <c r="AU46" s="146"/>
      <c r="AV46" s="146"/>
      <c r="AW46" s="146"/>
      <c r="AX46" s="147"/>
      <c r="AY46" s="146"/>
      <c r="AZ46" s="146"/>
      <c r="BA46" s="146"/>
      <c r="BB46" s="146"/>
      <c r="BC46" s="148"/>
    </row>
    <row r="47" spans="2:55" s="139" customFormat="1" ht="12" customHeight="1" x14ac:dyDescent="0.2">
      <c r="B47" s="179">
        <v>35</v>
      </c>
      <c r="C47" s="71"/>
      <c r="D47" s="71"/>
      <c r="E47" s="142"/>
      <c r="F47" s="386">
        <v>12</v>
      </c>
      <c r="G47" s="391">
        <v>2.1800000000000002</v>
      </c>
      <c r="H47" s="391">
        <v>3.05</v>
      </c>
      <c r="I47" s="387">
        <v>29</v>
      </c>
      <c r="J47" s="391">
        <v>2.0499999999999998</v>
      </c>
      <c r="K47" s="391">
        <v>2.76</v>
      </c>
      <c r="L47" s="195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62"/>
      <c r="Y47" s="143"/>
      <c r="Z47" s="144"/>
      <c r="AA47" s="144">
        <v>35</v>
      </c>
      <c r="AB47" s="397" t="str">
        <f t="shared" si="0"/>
        <v/>
      </c>
      <c r="AC47" s="397" t="str">
        <f t="shared" si="1"/>
        <v/>
      </c>
      <c r="AD47" s="397"/>
      <c r="AE47" s="398"/>
      <c r="AF47" s="145"/>
      <c r="AG47" s="145"/>
      <c r="AH47" s="145"/>
      <c r="AI47" s="145"/>
      <c r="AJ47" s="145"/>
      <c r="AK47" s="146"/>
      <c r="AL47" s="146"/>
      <c r="AM47" s="146"/>
      <c r="AN47" s="146"/>
      <c r="AO47" s="146"/>
      <c r="AP47" s="146" t="str">
        <f t="shared" si="2"/>
        <v/>
      </c>
      <c r="AQ47" s="146" t="str">
        <f t="shared" si="3"/>
        <v/>
      </c>
      <c r="AR47" s="146"/>
      <c r="AS47" s="146"/>
      <c r="AT47" s="146"/>
      <c r="AU47" s="146"/>
      <c r="AV47" s="146"/>
      <c r="AW47" s="146"/>
      <c r="AX47" s="147"/>
      <c r="AY47" s="146"/>
      <c r="AZ47" s="146"/>
      <c r="BA47" s="146"/>
      <c r="BB47" s="146"/>
      <c r="BC47" s="148"/>
    </row>
    <row r="48" spans="2:55" s="139" customFormat="1" ht="12" customHeight="1" x14ac:dyDescent="0.2">
      <c r="B48" s="179">
        <v>36</v>
      </c>
      <c r="C48" s="71"/>
      <c r="D48" s="71"/>
      <c r="E48" s="142"/>
      <c r="F48" s="386">
        <v>13</v>
      </c>
      <c r="G48" s="391">
        <v>2.16</v>
      </c>
      <c r="H48" s="391">
        <v>3.01</v>
      </c>
      <c r="I48" s="387">
        <v>30</v>
      </c>
      <c r="J48" s="391">
        <v>2.04</v>
      </c>
      <c r="K48" s="391">
        <v>2.75</v>
      </c>
      <c r="L48" s="195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62"/>
      <c r="Y48" s="143"/>
      <c r="Z48" s="144"/>
      <c r="AA48" s="144">
        <v>36</v>
      </c>
      <c r="AB48" s="397" t="str">
        <f t="shared" si="0"/>
        <v/>
      </c>
      <c r="AC48" s="397" t="str">
        <f t="shared" si="1"/>
        <v/>
      </c>
      <c r="AD48" s="397"/>
      <c r="AE48" s="398"/>
      <c r="AF48" s="145"/>
      <c r="AG48" s="145"/>
      <c r="AH48" s="145"/>
      <c r="AI48" s="145"/>
      <c r="AJ48" s="145"/>
      <c r="AK48" s="146"/>
      <c r="AL48" s="146"/>
      <c r="AM48" s="146"/>
      <c r="AN48" s="146"/>
      <c r="AO48" s="146"/>
      <c r="AP48" s="146" t="str">
        <f t="shared" si="2"/>
        <v/>
      </c>
      <c r="AQ48" s="146" t="str">
        <f t="shared" si="3"/>
        <v/>
      </c>
      <c r="AR48" s="146"/>
      <c r="AS48" s="146"/>
      <c r="AT48" s="146"/>
      <c r="AU48" s="146"/>
      <c r="AV48" s="146"/>
      <c r="AW48" s="146"/>
      <c r="AX48" s="147"/>
      <c r="AY48" s="146"/>
      <c r="AZ48" s="146"/>
      <c r="BA48" s="146"/>
      <c r="BB48" s="146"/>
      <c r="BC48" s="148"/>
    </row>
    <row r="49" spans="1:55" s="139" customFormat="1" ht="12" customHeight="1" x14ac:dyDescent="0.2">
      <c r="B49" s="179">
        <v>37</v>
      </c>
      <c r="C49" s="71"/>
      <c r="D49" s="71"/>
      <c r="E49" s="142"/>
      <c r="F49" s="386">
        <v>14</v>
      </c>
      <c r="G49" s="391">
        <v>2.14</v>
      </c>
      <c r="H49" s="391">
        <v>2.98</v>
      </c>
      <c r="I49" s="387">
        <v>40</v>
      </c>
      <c r="J49" s="391">
        <v>2.02</v>
      </c>
      <c r="K49" s="391">
        <v>2.7</v>
      </c>
      <c r="L49" s="195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62"/>
      <c r="Y49" s="143"/>
      <c r="Z49" s="144"/>
      <c r="AA49" s="144">
        <v>37</v>
      </c>
      <c r="AB49" s="397" t="str">
        <f t="shared" si="0"/>
        <v/>
      </c>
      <c r="AC49" s="397" t="str">
        <f t="shared" si="1"/>
        <v/>
      </c>
      <c r="AD49" s="397"/>
      <c r="AE49" s="398"/>
      <c r="AF49" s="145"/>
      <c r="AG49" s="145"/>
      <c r="AH49" s="145"/>
      <c r="AI49" s="145"/>
      <c r="AJ49" s="145"/>
      <c r="AK49" s="146"/>
      <c r="AL49" s="146"/>
      <c r="AM49" s="146"/>
      <c r="AN49" s="146"/>
      <c r="AO49" s="146"/>
      <c r="AP49" s="146" t="str">
        <f t="shared" si="2"/>
        <v/>
      </c>
      <c r="AQ49" s="146" t="str">
        <f t="shared" si="3"/>
        <v/>
      </c>
      <c r="AR49" s="146"/>
      <c r="AS49" s="146"/>
      <c r="AT49" s="146"/>
      <c r="AU49" s="146"/>
      <c r="AV49" s="146"/>
      <c r="AW49" s="146"/>
      <c r="AX49" s="147"/>
      <c r="AY49" s="146"/>
      <c r="AZ49" s="146"/>
      <c r="BA49" s="146"/>
      <c r="BB49" s="146"/>
      <c r="BC49" s="148"/>
    </row>
    <row r="50" spans="1:55" s="139" customFormat="1" ht="12" customHeight="1" x14ac:dyDescent="0.2">
      <c r="B50" s="179">
        <v>38</v>
      </c>
      <c r="C50" s="71"/>
      <c r="D50" s="71"/>
      <c r="E50" s="142"/>
      <c r="F50" s="386">
        <v>15</v>
      </c>
      <c r="G50" s="391">
        <v>2.13</v>
      </c>
      <c r="H50" s="391">
        <v>2.95</v>
      </c>
      <c r="I50" s="387">
        <v>50</v>
      </c>
      <c r="J50" s="391">
        <v>2.0099999999999998</v>
      </c>
      <c r="K50" s="391">
        <v>2.68</v>
      </c>
      <c r="L50" s="195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62"/>
      <c r="Y50" s="143"/>
      <c r="Z50" s="144"/>
      <c r="AA50" s="144">
        <v>38</v>
      </c>
      <c r="AB50" s="397" t="str">
        <f t="shared" si="0"/>
        <v/>
      </c>
      <c r="AC50" s="397" t="str">
        <f t="shared" si="1"/>
        <v/>
      </c>
      <c r="AD50" s="397"/>
      <c r="AE50" s="398"/>
      <c r="AF50" s="145"/>
      <c r="AG50" s="145"/>
      <c r="AH50" s="145"/>
      <c r="AI50" s="145"/>
      <c r="AJ50" s="145"/>
      <c r="AK50" s="146"/>
      <c r="AL50" s="146"/>
      <c r="AM50" s="146"/>
      <c r="AN50" s="146"/>
      <c r="AO50" s="146"/>
      <c r="AP50" s="146" t="str">
        <f t="shared" si="2"/>
        <v/>
      </c>
      <c r="AQ50" s="146" t="str">
        <f t="shared" si="3"/>
        <v/>
      </c>
      <c r="AR50" s="146"/>
      <c r="AS50" s="146"/>
      <c r="AT50" s="146"/>
      <c r="AU50" s="146"/>
      <c r="AV50" s="146"/>
      <c r="AW50" s="146"/>
      <c r="AX50" s="147"/>
      <c r="AY50" s="146"/>
      <c r="AZ50" s="146"/>
      <c r="BA50" s="146"/>
      <c r="BB50" s="146"/>
      <c r="BC50" s="148"/>
    </row>
    <row r="51" spans="1:55" s="204" customFormat="1" ht="12" customHeight="1" x14ac:dyDescent="0.2">
      <c r="A51" s="139"/>
      <c r="B51" s="179">
        <v>39</v>
      </c>
      <c r="C51" s="71"/>
      <c r="D51" s="71"/>
      <c r="E51" s="142"/>
      <c r="F51" s="386">
        <v>16</v>
      </c>
      <c r="G51" s="391">
        <v>2.12</v>
      </c>
      <c r="H51" s="391">
        <v>2.92</v>
      </c>
      <c r="I51" s="387">
        <v>60</v>
      </c>
      <c r="J51" s="391">
        <v>2</v>
      </c>
      <c r="K51" s="391">
        <v>2.66</v>
      </c>
      <c r="L51" s="195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62"/>
      <c r="Y51" s="143"/>
      <c r="Z51" s="144"/>
      <c r="AA51" s="144">
        <v>39</v>
      </c>
      <c r="AB51" s="397" t="str">
        <f t="shared" si="0"/>
        <v/>
      </c>
      <c r="AC51" s="397" t="str">
        <f t="shared" si="1"/>
        <v/>
      </c>
      <c r="AD51" s="397"/>
      <c r="AE51" s="398"/>
      <c r="AF51" s="145"/>
      <c r="AG51" s="145"/>
      <c r="AH51" s="145"/>
      <c r="AI51" s="145"/>
      <c r="AJ51" s="145"/>
      <c r="AK51" s="146"/>
      <c r="AL51" s="146"/>
      <c r="AM51" s="146"/>
      <c r="AN51" s="146"/>
      <c r="AO51" s="146"/>
      <c r="AP51" s="146" t="str">
        <f t="shared" si="2"/>
        <v/>
      </c>
      <c r="AQ51" s="146" t="str">
        <f t="shared" si="3"/>
        <v/>
      </c>
      <c r="AR51" s="146"/>
      <c r="AS51" s="146"/>
      <c r="AT51" s="146"/>
      <c r="AU51" s="146"/>
      <c r="AV51" s="146"/>
      <c r="AW51" s="146"/>
      <c r="AX51" s="147"/>
      <c r="AY51" s="146"/>
      <c r="AZ51" s="146"/>
      <c r="BA51" s="146"/>
      <c r="BB51" s="146"/>
      <c r="BC51" s="148"/>
    </row>
    <row r="52" spans="1:55" s="204" customFormat="1" ht="12" customHeight="1" x14ac:dyDescent="0.2">
      <c r="A52" s="139"/>
      <c r="B52" s="179">
        <v>40</v>
      </c>
      <c r="C52" s="71"/>
      <c r="D52" s="71"/>
      <c r="E52" s="142"/>
      <c r="F52" s="386">
        <v>17</v>
      </c>
      <c r="G52" s="391">
        <v>2.11</v>
      </c>
      <c r="H52" s="391">
        <v>2.9</v>
      </c>
      <c r="I52" s="387">
        <v>80</v>
      </c>
      <c r="J52" s="391">
        <v>1.99</v>
      </c>
      <c r="K52" s="391">
        <v>2.64</v>
      </c>
      <c r="L52" s="195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62"/>
      <c r="Y52" s="143"/>
      <c r="Z52" s="144"/>
      <c r="AA52" s="144">
        <v>40</v>
      </c>
      <c r="AB52" s="397" t="str">
        <f t="shared" si="0"/>
        <v/>
      </c>
      <c r="AC52" s="397" t="str">
        <f t="shared" si="1"/>
        <v/>
      </c>
      <c r="AD52" s="397"/>
      <c r="AE52" s="398"/>
      <c r="AF52" s="145"/>
      <c r="AG52" s="145"/>
      <c r="AH52" s="145"/>
      <c r="AI52" s="145"/>
      <c r="AJ52" s="145"/>
      <c r="AK52" s="146"/>
      <c r="AL52" s="146"/>
      <c r="AM52" s="146"/>
      <c r="AN52" s="146"/>
      <c r="AO52" s="146"/>
      <c r="AP52" s="146" t="str">
        <f t="shared" si="2"/>
        <v/>
      </c>
      <c r="AQ52" s="146" t="str">
        <f t="shared" si="3"/>
        <v/>
      </c>
      <c r="AR52" s="146"/>
      <c r="AS52" s="146"/>
      <c r="AT52" s="146"/>
      <c r="AU52" s="146"/>
      <c r="AV52" s="146"/>
      <c r="AW52" s="146"/>
      <c r="AX52" s="147"/>
      <c r="AY52" s="146"/>
      <c r="AZ52" s="146"/>
      <c r="BA52" s="146"/>
      <c r="BB52" s="146"/>
      <c r="BC52" s="148"/>
    </row>
    <row r="53" spans="1:55" s="204" customFormat="1" ht="12" customHeight="1" x14ac:dyDescent="0.2">
      <c r="A53" s="139"/>
      <c r="B53" s="179">
        <v>41</v>
      </c>
      <c r="C53" s="71"/>
      <c r="D53" s="71"/>
      <c r="E53" s="142"/>
      <c r="F53" s="386">
        <v>18</v>
      </c>
      <c r="G53" s="391">
        <v>2.1</v>
      </c>
      <c r="H53" s="391">
        <v>2.88</v>
      </c>
      <c r="I53" s="387">
        <v>100</v>
      </c>
      <c r="J53" s="391">
        <v>1.98</v>
      </c>
      <c r="K53" s="391">
        <v>2.63</v>
      </c>
      <c r="L53" s="195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62"/>
      <c r="Y53" s="143"/>
      <c r="Z53" s="144"/>
      <c r="AA53" s="144">
        <v>41</v>
      </c>
      <c r="AB53" s="397" t="str">
        <f t="shared" si="0"/>
        <v/>
      </c>
      <c r="AC53" s="397" t="str">
        <f t="shared" si="1"/>
        <v/>
      </c>
      <c r="AD53" s="397"/>
      <c r="AE53" s="398"/>
      <c r="AF53" s="145"/>
      <c r="AG53" s="145"/>
      <c r="AH53" s="145"/>
      <c r="AI53" s="145"/>
      <c r="AJ53" s="145"/>
      <c r="AK53" s="146"/>
      <c r="AL53" s="146"/>
      <c r="AM53" s="146"/>
      <c r="AN53" s="146"/>
      <c r="AO53" s="146"/>
      <c r="AP53" s="146" t="str">
        <f t="shared" si="2"/>
        <v/>
      </c>
      <c r="AQ53" s="146" t="str">
        <f t="shared" si="3"/>
        <v/>
      </c>
      <c r="AR53" s="146"/>
      <c r="AS53" s="146"/>
      <c r="AT53" s="146"/>
      <c r="AU53" s="146"/>
      <c r="AV53" s="146"/>
      <c r="AW53" s="146"/>
      <c r="AX53" s="147"/>
      <c r="AY53" s="146"/>
      <c r="AZ53" s="146"/>
      <c r="BA53" s="146"/>
      <c r="BB53" s="146"/>
      <c r="BC53" s="148"/>
    </row>
    <row r="54" spans="1:55" s="204" customFormat="1" ht="12" customHeight="1" x14ac:dyDescent="0.2">
      <c r="A54" s="139"/>
      <c r="B54" s="179">
        <v>42</v>
      </c>
      <c r="C54" s="71"/>
      <c r="D54" s="71"/>
      <c r="E54" s="142"/>
      <c r="F54" s="386">
        <v>19</v>
      </c>
      <c r="G54" s="391">
        <v>2.09</v>
      </c>
      <c r="H54" s="391">
        <v>2.86</v>
      </c>
      <c r="I54" s="387">
        <v>120</v>
      </c>
      <c r="J54" s="391">
        <v>1.98</v>
      </c>
      <c r="K54" s="391">
        <v>2.62</v>
      </c>
      <c r="L54" s="195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62"/>
      <c r="Y54" s="143"/>
      <c r="Z54" s="144"/>
      <c r="AA54" s="144">
        <v>42</v>
      </c>
      <c r="AB54" s="397" t="str">
        <f t="shared" si="0"/>
        <v/>
      </c>
      <c r="AC54" s="397" t="str">
        <f t="shared" si="1"/>
        <v/>
      </c>
      <c r="AD54" s="397"/>
      <c r="AE54" s="398"/>
      <c r="AF54" s="145"/>
      <c r="AG54" s="145"/>
      <c r="AH54" s="145"/>
      <c r="AI54" s="145"/>
      <c r="AJ54" s="145"/>
      <c r="AK54" s="146"/>
      <c r="AL54" s="146"/>
      <c r="AM54" s="146"/>
      <c r="AN54" s="146"/>
      <c r="AO54" s="146"/>
      <c r="AP54" s="146" t="str">
        <f t="shared" si="2"/>
        <v/>
      </c>
      <c r="AQ54" s="146" t="str">
        <f t="shared" si="3"/>
        <v/>
      </c>
      <c r="AR54" s="146"/>
      <c r="AS54" s="146"/>
      <c r="AT54" s="146"/>
      <c r="AU54" s="146"/>
      <c r="AV54" s="146"/>
      <c r="AW54" s="146"/>
      <c r="AX54" s="147"/>
      <c r="AY54" s="146"/>
      <c r="AZ54" s="146"/>
      <c r="BA54" s="146"/>
      <c r="BB54" s="146"/>
      <c r="BC54" s="148"/>
    </row>
    <row r="55" spans="1:55" s="204" customFormat="1" ht="12" customHeight="1" x14ac:dyDescent="0.2">
      <c r="A55" s="139"/>
      <c r="B55" s="179">
        <v>43</v>
      </c>
      <c r="C55" s="71"/>
      <c r="D55" s="71"/>
      <c r="E55" s="142"/>
      <c r="F55" s="386">
        <v>20</v>
      </c>
      <c r="G55" s="391">
        <v>2.09</v>
      </c>
      <c r="H55" s="391">
        <v>2.85</v>
      </c>
      <c r="I55" s="387">
        <v>200</v>
      </c>
      <c r="J55" s="391">
        <v>1.97</v>
      </c>
      <c r="K55" s="391">
        <v>2.6</v>
      </c>
      <c r="L55" s="195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62"/>
      <c r="Y55" s="143"/>
      <c r="Z55" s="144"/>
      <c r="AA55" s="144">
        <v>43</v>
      </c>
      <c r="AB55" s="397" t="str">
        <f t="shared" si="0"/>
        <v/>
      </c>
      <c r="AC55" s="397" t="str">
        <f t="shared" si="1"/>
        <v/>
      </c>
      <c r="AD55" s="397"/>
      <c r="AE55" s="398"/>
      <c r="AF55" s="145"/>
      <c r="AG55" s="145"/>
      <c r="AH55" s="145"/>
      <c r="AI55" s="145"/>
      <c r="AJ55" s="145"/>
      <c r="AK55" s="146"/>
      <c r="AL55" s="146"/>
      <c r="AM55" s="146"/>
      <c r="AN55" s="146"/>
      <c r="AO55" s="146"/>
      <c r="AP55" s="146" t="str">
        <f t="shared" si="2"/>
        <v/>
      </c>
      <c r="AQ55" s="146" t="str">
        <f t="shared" si="3"/>
        <v/>
      </c>
      <c r="AR55" s="146"/>
      <c r="AS55" s="146"/>
      <c r="AT55" s="146"/>
      <c r="AU55" s="146"/>
      <c r="AV55" s="146"/>
      <c r="AW55" s="146"/>
      <c r="AX55" s="147"/>
      <c r="AY55" s="146"/>
      <c r="AZ55" s="146"/>
      <c r="BA55" s="146"/>
      <c r="BB55" s="146"/>
      <c r="BC55" s="148"/>
    </row>
    <row r="56" spans="1:55" s="204" customFormat="1" ht="12" customHeight="1" x14ac:dyDescent="0.2">
      <c r="A56" s="139"/>
      <c r="B56" s="179">
        <v>44</v>
      </c>
      <c r="C56" s="71"/>
      <c r="D56" s="71"/>
      <c r="E56" s="142"/>
      <c r="F56" s="195"/>
      <c r="G56" s="195"/>
      <c r="H56" s="195"/>
      <c r="I56" s="195"/>
      <c r="J56" s="195"/>
      <c r="K56" s="195"/>
      <c r="L56" s="195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62"/>
      <c r="Y56" s="143"/>
      <c r="Z56" s="144"/>
      <c r="AA56" s="144">
        <v>44</v>
      </c>
      <c r="AB56" s="397" t="str">
        <f t="shared" si="0"/>
        <v/>
      </c>
      <c r="AC56" s="397" t="str">
        <f t="shared" si="1"/>
        <v/>
      </c>
      <c r="AD56" s="397"/>
      <c r="AE56" s="398"/>
      <c r="AF56" s="145"/>
      <c r="AG56" s="145"/>
      <c r="AH56" s="145"/>
      <c r="AI56" s="145"/>
      <c r="AJ56" s="145"/>
      <c r="AK56" s="146"/>
      <c r="AL56" s="146"/>
      <c r="AM56" s="146"/>
      <c r="AN56" s="146"/>
      <c r="AO56" s="146"/>
      <c r="AP56" s="146" t="str">
        <f t="shared" si="2"/>
        <v/>
      </c>
      <c r="AQ56" s="146" t="str">
        <f t="shared" si="3"/>
        <v/>
      </c>
      <c r="AR56" s="146"/>
      <c r="AS56" s="146"/>
      <c r="AT56" s="146"/>
      <c r="AU56" s="146"/>
      <c r="AV56" s="146"/>
      <c r="AW56" s="146"/>
      <c r="AX56" s="147"/>
      <c r="AY56" s="146"/>
      <c r="AZ56" s="146"/>
      <c r="BA56" s="146"/>
      <c r="BB56" s="146"/>
      <c r="BC56" s="148"/>
    </row>
    <row r="57" spans="1:55" s="204" customFormat="1" ht="12" customHeight="1" x14ac:dyDescent="0.2">
      <c r="A57" s="139"/>
      <c r="B57" s="179">
        <v>45</v>
      </c>
      <c r="C57" s="71"/>
      <c r="D57" s="71"/>
      <c r="E57" s="142"/>
      <c r="F57" s="195"/>
      <c r="G57" s="195"/>
      <c r="H57" s="195"/>
      <c r="I57" s="195"/>
      <c r="J57" s="195"/>
      <c r="K57" s="195"/>
      <c r="L57" s="195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62"/>
      <c r="Y57" s="143"/>
      <c r="Z57" s="144"/>
      <c r="AA57" s="144">
        <v>45</v>
      </c>
      <c r="AB57" s="397" t="str">
        <f t="shared" si="0"/>
        <v/>
      </c>
      <c r="AC57" s="397" t="str">
        <f t="shared" si="1"/>
        <v/>
      </c>
      <c r="AD57" s="397"/>
      <c r="AE57" s="398"/>
      <c r="AF57" s="145"/>
      <c r="AG57" s="145"/>
      <c r="AH57" s="145"/>
      <c r="AI57" s="145"/>
      <c r="AJ57" s="145"/>
      <c r="AK57" s="146"/>
      <c r="AL57" s="146"/>
      <c r="AM57" s="146"/>
      <c r="AN57" s="146"/>
      <c r="AO57" s="146"/>
      <c r="AP57" s="146" t="str">
        <f t="shared" si="2"/>
        <v/>
      </c>
      <c r="AQ57" s="146" t="str">
        <f t="shared" si="3"/>
        <v/>
      </c>
      <c r="AR57" s="146"/>
      <c r="AS57" s="146"/>
      <c r="AT57" s="146"/>
      <c r="AU57" s="146"/>
      <c r="AV57" s="146"/>
      <c r="AW57" s="146"/>
      <c r="AX57" s="147"/>
      <c r="AY57" s="146"/>
      <c r="AZ57" s="146"/>
      <c r="BA57" s="146"/>
      <c r="BB57" s="146"/>
      <c r="BC57" s="148"/>
    </row>
    <row r="58" spans="1:55" s="204" customFormat="1" ht="12" customHeight="1" x14ac:dyDescent="0.2">
      <c r="A58" s="139"/>
      <c r="B58" s="179">
        <v>46</v>
      </c>
      <c r="C58" s="71"/>
      <c r="D58" s="71"/>
      <c r="E58" s="142"/>
      <c r="F58" s="195"/>
      <c r="G58" s="195"/>
      <c r="H58" s="195"/>
      <c r="I58" s="203"/>
      <c r="J58" s="195"/>
      <c r="K58" s="195"/>
      <c r="L58" s="195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62"/>
      <c r="Y58" s="143"/>
      <c r="Z58" s="144"/>
      <c r="AA58" s="144">
        <v>46</v>
      </c>
      <c r="AB58" s="397" t="str">
        <f t="shared" si="0"/>
        <v/>
      </c>
      <c r="AC58" s="397" t="str">
        <f t="shared" si="1"/>
        <v/>
      </c>
      <c r="AD58" s="397"/>
      <c r="AE58" s="398"/>
      <c r="AF58" s="145"/>
      <c r="AG58" s="145"/>
      <c r="AH58" s="145"/>
      <c r="AI58" s="145"/>
      <c r="AJ58" s="145"/>
      <c r="AK58" s="146"/>
      <c r="AL58" s="146"/>
      <c r="AM58" s="146"/>
      <c r="AN58" s="146"/>
      <c r="AO58" s="146"/>
      <c r="AP58" s="146" t="str">
        <f t="shared" si="2"/>
        <v/>
      </c>
      <c r="AQ58" s="146" t="str">
        <f t="shared" si="3"/>
        <v/>
      </c>
      <c r="AR58" s="146"/>
      <c r="AS58" s="146"/>
      <c r="AT58" s="146"/>
      <c r="AU58" s="146"/>
      <c r="AV58" s="146"/>
      <c r="AW58" s="146"/>
      <c r="AX58" s="147"/>
      <c r="AY58" s="146"/>
      <c r="AZ58" s="146"/>
      <c r="BA58" s="146"/>
      <c r="BB58" s="146"/>
      <c r="BC58" s="148"/>
    </row>
    <row r="59" spans="1:55" s="204" customFormat="1" ht="12" customHeight="1" x14ac:dyDescent="0.2">
      <c r="A59" s="139"/>
      <c r="B59" s="179">
        <v>47</v>
      </c>
      <c r="C59" s="71"/>
      <c r="D59" s="71"/>
      <c r="E59" s="142"/>
      <c r="F59" s="195"/>
      <c r="G59" s="195"/>
      <c r="H59" s="195"/>
      <c r="I59" s="203"/>
      <c r="J59" s="195"/>
      <c r="K59" s="195"/>
      <c r="L59" s="195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62"/>
      <c r="Y59" s="143"/>
      <c r="Z59" s="144"/>
      <c r="AA59" s="144">
        <v>47</v>
      </c>
      <c r="AB59" s="397" t="str">
        <f t="shared" si="0"/>
        <v/>
      </c>
      <c r="AC59" s="397" t="str">
        <f t="shared" si="1"/>
        <v/>
      </c>
      <c r="AD59" s="397"/>
      <c r="AE59" s="398"/>
      <c r="AF59" s="145"/>
      <c r="AG59" s="145"/>
      <c r="AH59" s="145"/>
      <c r="AI59" s="145"/>
      <c r="AJ59" s="145"/>
      <c r="AK59" s="146"/>
      <c r="AL59" s="146"/>
      <c r="AM59" s="146"/>
      <c r="AN59" s="146"/>
      <c r="AO59" s="146"/>
      <c r="AP59" s="146" t="str">
        <f t="shared" si="2"/>
        <v/>
      </c>
      <c r="AQ59" s="146" t="str">
        <f t="shared" si="3"/>
        <v/>
      </c>
      <c r="AR59" s="146"/>
      <c r="AS59" s="146"/>
      <c r="AT59" s="146"/>
      <c r="AU59" s="146"/>
      <c r="AV59" s="146"/>
      <c r="AW59" s="146"/>
      <c r="AX59" s="147"/>
      <c r="AY59" s="146"/>
      <c r="AZ59" s="146"/>
      <c r="BA59" s="146"/>
      <c r="BB59" s="146"/>
      <c r="BC59" s="148"/>
    </row>
    <row r="60" spans="1:55" s="204" customFormat="1" ht="12" customHeight="1" x14ac:dyDescent="0.2">
      <c r="A60" s="139"/>
      <c r="B60" s="179">
        <v>48</v>
      </c>
      <c r="C60" s="71"/>
      <c r="D60" s="71"/>
      <c r="E60" s="142"/>
      <c r="F60" s="195"/>
      <c r="G60" s="195"/>
      <c r="H60" s="195"/>
      <c r="I60" s="203"/>
      <c r="J60" s="195"/>
      <c r="K60" s="195"/>
      <c r="L60" s="195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62"/>
      <c r="Y60" s="143"/>
      <c r="Z60" s="144"/>
      <c r="AA60" s="144">
        <v>48</v>
      </c>
      <c r="AB60" s="397" t="str">
        <f t="shared" si="0"/>
        <v/>
      </c>
      <c r="AC60" s="397" t="str">
        <f t="shared" si="1"/>
        <v/>
      </c>
      <c r="AD60" s="397"/>
      <c r="AE60" s="398"/>
      <c r="AF60" s="145"/>
      <c r="AG60" s="145"/>
      <c r="AH60" s="145"/>
      <c r="AI60" s="145"/>
      <c r="AJ60" s="145"/>
      <c r="AK60" s="146"/>
      <c r="AL60" s="146"/>
      <c r="AM60" s="146"/>
      <c r="AN60" s="146"/>
      <c r="AO60" s="146"/>
      <c r="AP60" s="146" t="str">
        <f t="shared" si="2"/>
        <v/>
      </c>
      <c r="AQ60" s="146" t="str">
        <f t="shared" si="3"/>
        <v/>
      </c>
      <c r="AR60" s="146"/>
      <c r="AS60" s="146"/>
      <c r="AT60" s="146"/>
      <c r="AU60" s="146"/>
      <c r="AV60" s="146"/>
      <c r="AW60" s="146"/>
      <c r="AX60" s="147"/>
      <c r="AY60" s="146"/>
      <c r="AZ60" s="146"/>
      <c r="BA60" s="146"/>
      <c r="BB60" s="146"/>
      <c r="BC60" s="148"/>
    </row>
    <row r="61" spans="1:55" s="204" customFormat="1" ht="12" customHeight="1" x14ac:dyDescent="0.2">
      <c r="A61" s="139"/>
      <c r="B61" s="179">
        <v>49</v>
      </c>
      <c r="C61" s="71"/>
      <c r="D61" s="71"/>
      <c r="E61" s="142"/>
      <c r="F61" s="195"/>
      <c r="G61" s="195"/>
      <c r="H61" s="195"/>
      <c r="I61" s="203"/>
      <c r="J61" s="195"/>
      <c r="K61" s="195"/>
      <c r="L61" s="195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62"/>
      <c r="Y61" s="143"/>
      <c r="Z61" s="144"/>
      <c r="AA61" s="144">
        <v>49</v>
      </c>
      <c r="AB61" s="397" t="str">
        <f t="shared" si="0"/>
        <v/>
      </c>
      <c r="AC61" s="397" t="str">
        <f t="shared" si="1"/>
        <v/>
      </c>
      <c r="AD61" s="397"/>
      <c r="AE61" s="398"/>
      <c r="AF61" s="145"/>
      <c r="AG61" s="145"/>
      <c r="AH61" s="145"/>
      <c r="AI61" s="145"/>
      <c r="AJ61" s="145"/>
      <c r="AK61" s="146"/>
      <c r="AL61" s="146"/>
      <c r="AM61" s="146"/>
      <c r="AN61" s="146"/>
      <c r="AO61" s="146"/>
      <c r="AP61" s="146" t="str">
        <f t="shared" si="2"/>
        <v/>
      </c>
      <c r="AQ61" s="146" t="str">
        <f t="shared" si="3"/>
        <v/>
      </c>
      <c r="AR61" s="146"/>
      <c r="AS61" s="146"/>
      <c r="AT61" s="146"/>
      <c r="AU61" s="146"/>
      <c r="AV61" s="146"/>
      <c r="AW61" s="146"/>
      <c r="AX61" s="147"/>
      <c r="AY61" s="146"/>
      <c r="AZ61" s="146"/>
      <c r="BA61" s="146"/>
      <c r="BB61" s="146"/>
      <c r="BC61" s="148"/>
    </row>
    <row r="62" spans="1:55" s="204" customFormat="1" ht="12" customHeight="1" x14ac:dyDescent="0.2">
      <c r="A62" s="139"/>
      <c r="B62" s="179">
        <v>50</v>
      </c>
      <c r="C62" s="71"/>
      <c r="D62" s="71"/>
      <c r="E62" s="142"/>
      <c r="F62" s="195"/>
      <c r="G62" s="195"/>
      <c r="H62" s="195"/>
      <c r="I62" s="203"/>
      <c r="J62" s="195"/>
      <c r="K62" s="195"/>
      <c r="L62" s="195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62"/>
      <c r="Y62" s="143"/>
      <c r="Z62" s="144"/>
      <c r="AA62" s="144">
        <v>50</v>
      </c>
      <c r="AB62" s="397" t="str">
        <f t="shared" si="0"/>
        <v/>
      </c>
      <c r="AC62" s="397" t="str">
        <f t="shared" si="1"/>
        <v/>
      </c>
      <c r="AD62" s="397"/>
      <c r="AE62" s="398"/>
      <c r="AF62" s="145"/>
      <c r="AG62" s="145"/>
      <c r="AH62" s="145"/>
      <c r="AI62" s="145"/>
      <c r="AJ62" s="145"/>
      <c r="AK62" s="146"/>
      <c r="AL62" s="146"/>
      <c r="AM62" s="146"/>
      <c r="AN62" s="146"/>
      <c r="AO62" s="146"/>
      <c r="AP62" s="146" t="str">
        <f t="shared" si="2"/>
        <v/>
      </c>
      <c r="AQ62" s="146" t="str">
        <f t="shared" si="3"/>
        <v/>
      </c>
      <c r="AR62" s="146"/>
      <c r="AS62" s="146"/>
      <c r="AT62" s="146"/>
      <c r="AU62" s="146"/>
      <c r="AV62" s="146"/>
      <c r="AW62" s="146"/>
      <c r="AX62" s="147"/>
      <c r="AY62" s="146"/>
      <c r="AZ62" s="146"/>
      <c r="BA62" s="146"/>
      <c r="BB62" s="146"/>
      <c r="BC62" s="148"/>
    </row>
    <row r="63" spans="1:55" s="204" customFormat="1" ht="12" customHeight="1" x14ac:dyDescent="0.2">
      <c r="A63" s="144"/>
      <c r="B63" s="179">
        <v>51</v>
      </c>
      <c r="C63" s="71"/>
      <c r="D63" s="71"/>
      <c r="E63" s="195"/>
      <c r="F63" s="195"/>
      <c r="G63" s="195"/>
      <c r="H63" s="195"/>
      <c r="I63" s="203"/>
      <c r="J63" s="195"/>
      <c r="K63" s="195"/>
      <c r="L63" s="195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62"/>
      <c r="Y63" s="143"/>
      <c r="Z63" s="144"/>
      <c r="AA63" s="144">
        <v>51</v>
      </c>
      <c r="AB63" s="397" t="str">
        <f t="shared" si="0"/>
        <v/>
      </c>
      <c r="AC63" s="397" t="str">
        <f t="shared" si="1"/>
        <v/>
      </c>
      <c r="AD63" s="397"/>
      <c r="AE63" s="398"/>
      <c r="AF63" s="145"/>
      <c r="AG63" s="145"/>
      <c r="AH63" s="145"/>
      <c r="AI63" s="145"/>
      <c r="AJ63" s="145"/>
      <c r="AK63" s="146"/>
      <c r="AL63" s="146"/>
      <c r="AM63" s="146"/>
      <c r="AN63" s="146"/>
      <c r="AO63" s="146"/>
      <c r="AP63" s="146" t="str">
        <f t="shared" si="2"/>
        <v/>
      </c>
      <c r="AQ63" s="146" t="str">
        <f t="shared" si="3"/>
        <v/>
      </c>
      <c r="AR63" s="146"/>
      <c r="AS63" s="146"/>
      <c r="AT63" s="146"/>
      <c r="AU63" s="146"/>
      <c r="AV63" s="146"/>
      <c r="AW63" s="146"/>
      <c r="AX63" s="147"/>
      <c r="AY63" s="146"/>
      <c r="AZ63" s="146"/>
      <c r="BA63" s="146"/>
      <c r="BB63" s="146"/>
      <c r="BC63" s="148"/>
    </row>
    <row r="64" spans="1:55" s="208" customFormat="1" ht="15" x14ac:dyDescent="0.2">
      <c r="A64" s="144"/>
      <c r="B64" s="179">
        <v>52</v>
      </c>
      <c r="C64" s="71"/>
      <c r="D64" s="71"/>
      <c r="E64" s="205"/>
      <c r="F64" s="195"/>
      <c r="G64" s="195"/>
      <c r="H64" s="195"/>
      <c r="I64" s="203"/>
      <c r="J64" s="195"/>
      <c r="K64" s="195"/>
      <c r="L64" s="195"/>
      <c r="M64" s="195"/>
      <c r="N64" s="142"/>
      <c r="O64" s="142"/>
      <c r="P64" s="142"/>
      <c r="Q64" s="205"/>
      <c r="R64" s="205"/>
      <c r="S64" s="205"/>
      <c r="T64" s="205"/>
      <c r="U64" s="205"/>
      <c r="V64" s="205"/>
      <c r="W64" s="205"/>
      <c r="X64" s="206"/>
      <c r="Y64" s="143"/>
      <c r="Z64" s="144"/>
      <c r="AA64" s="144">
        <v>52</v>
      </c>
      <c r="AB64" s="397" t="str">
        <f t="shared" si="0"/>
        <v/>
      </c>
      <c r="AC64" s="397" t="str">
        <f t="shared" si="1"/>
        <v/>
      </c>
      <c r="AD64" s="397"/>
      <c r="AE64" s="398"/>
      <c r="AF64" s="145"/>
      <c r="AG64" s="145"/>
      <c r="AH64" s="145"/>
      <c r="AI64" s="145"/>
      <c r="AJ64" s="145"/>
      <c r="AK64" s="146"/>
      <c r="AL64" s="146"/>
      <c r="AM64" s="146"/>
      <c r="AN64" s="146"/>
      <c r="AO64" s="146"/>
      <c r="AP64" s="146" t="str">
        <f t="shared" si="2"/>
        <v/>
      </c>
      <c r="AQ64" s="146" t="str">
        <f t="shared" si="3"/>
        <v/>
      </c>
      <c r="AR64" s="146"/>
      <c r="AS64" s="146"/>
      <c r="AT64" s="146"/>
      <c r="AU64" s="146"/>
      <c r="AV64" s="146"/>
      <c r="AW64" s="146"/>
      <c r="AX64" s="147"/>
      <c r="AY64" s="146"/>
      <c r="AZ64" s="146"/>
      <c r="BA64" s="146"/>
      <c r="BB64" s="146"/>
      <c r="BC64" s="207"/>
    </row>
    <row r="65" spans="1:55" s="208" customFormat="1" ht="15" x14ac:dyDescent="0.2">
      <c r="A65" s="144"/>
      <c r="B65" s="179">
        <v>53</v>
      </c>
      <c r="C65" s="71"/>
      <c r="D65" s="71"/>
      <c r="E65" s="205"/>
      <c r="F65" s="195"/>
      <c r="G65" s="195"/>
      <c r="H65" s="195"/>
      <c r="I65" s="203"/>
      <c r="J65" s="195"/>
      <c r="K65" s="195"/>
      <c r="L65" s="195"/>
      <c r="M65" s="195"/>
      <c r="N65" s="142"/>
      <c r="O65" s="142"/>
      <c r="P65" s="142"/>
      <c r="Q65" s="205"/>
      <c r="R65" s="205"/>
      <c r="S65" s="205"/>
      <c r="T65" s="205"/>
      <c r="U65" s="205"/>
      <c r="V65" s="205"/>
      <c r="W65" s="205"/>
      <c r="X65" s="206"/>
      <c r="Y65" s="143"/>
      <c r="Z65" s="144"/>
      <c r="AA65" s="144">
        <v>53</v>
      </c>
      <c r="AB65" s="397" t="str">
        <f t="shared" si="0"/>
        <v/>
      </c>
      <c r="AC65" s="397" t="str">
        <f t="shared" si="1"/>
        <v/>
      </c>
      <c r="AD65" s="397"/>
      <c r="AE65" s="398"/>
      <c r="AF65" s="145"/>
      <c r="AG65" s="145"/>
      <c r="AH65" s="145"/>
      <c r="AI65" s="145"/>
      <c r="AJ65" s="145"/>
      <c r="AK65" s="146"/>
      <c r="AL65" s="146"/>
      <c r="AM65" s="146"/>
      <c r="AN65" s="146"/>
      <c r="AO65" s="146"/>
      <c r="AP65" s="146" t="str">
        <f t="shared" si="2"/>
        <v/>
      </c>
      <c r="AQ65" s="146" t="str">
        <f t="shared" si="3"/>
        <v/>
      </c>
      <c r="AR65" s="146"/>
      <c r="AS65" s="146"/>
      <c r="AT65" s="146"/>
      <c r="AU65" s="146"/>
      <c r="AV65" s="146"/>
      <c r="AW65" s="146"/>
      <c r="AX65" s="147"/>
      <c r="AY65" s="146"/>
      <c r="AZ65" s="146"/>
      <c r="BA65" s="146"/>
      <c r="BB65" s="146"/>
      <c r="BC65" s="207"/>
    </row>
    <row r="66" spans="1:55" s="208" customFormat="1" ht="15" x14ac:dyDescent="0.2">
      <c r="A66" s="144"/>
      <c r="B66" s="179">
        <v>54</v>
      </c>
      <c r="C66" s="71"/>
      <c r="D66" s="71"/>
      <c r="E66" s="205"/>
      <c r="F66" s="195"/>
      <c r="G66" s="195"/>
      <c r="H66" s="195"/>
      <c r="I66" s="203"/>
      <c r="J66" s="195"/>
      <c r="K66" s="195"/>
      <c r="L66" s="195"/>
      <c r="M66" s="195"/>
      <c r="N66" s="142"/>
      <c r="O66" s="142"/>
      <c r="P66" s="142"/>
      <c r="Q66" s="205"/>
      <c r="R66" s="205"/>
      <c r="S66" s="205"/>
      <c r="T66" s="205"/>
      <c r="U66" s="205"/>
      <c r="V66" s="205"/>
      <c r="W66" s="205"/>
      <c r="X66" s="206"/>
      <c r="Y66" s="143"/>
      <c r="Z66" s="144"/>
      <c r="AA66" s="144">
        <v>54</v>
      </c>
      <c r="AB66" s="397" t="str">
        <f t="shared" si="0"/>
        <v/>
      </c>
      <c r="AC66" s="397" t="str">
        <f t="shared" si="1"/>
        <v/>
      </c>
      <c r="AD66" s="397"/>
      <c r="AE66" s="398"/>
      <c r="AF66" s="145"/>
      <c r="AG66" s="145"/>
      <c r="AH66" s="145"/>
      <c r="AI66" s="145"/>
      <c r="AJ66" s="145"/>
      <c r="AK66" s="146"/>
      <c r="AL66" s="146"/>
      <c r="AM66" s="146"/>
      <c r="AN66" s="146"/>
      <c r="AO66" s="146"/>
      <c r="AP66" s="146" t="str">
        <f t="shared" si="2"/>
        <v/>
      </c>
      <c r="AQ66" s="146" t="str">
        <f t="shared" si="3"/>
        <v/>
      </c>
      <c r="AR66" s="146"/>
      <c r="AS66" s="146"/>
      <c r="AT66" s="146"/>
      <c r="AU66" s="146"/>
      <c r="AV66" s="146"/>
      <c r="AW66" s="146"/>
      <c r="AX66" s="147"/>
      <c r="AY66" s="146"/>
      <c r="AZ66" s="146"/>
      <c r="BA66" s="146"/>
      <c r="BB66" s="146"/>
      <c r="BC66" s="207"/>
    </row>
    <row r="67" spans="1:55" s="208" customFormat="1" ht="15" x14ac:dyDescent="0.2">
      <c r="A67" s="144"/>
      <c r="B67" s="179">
        <v>55</v>
      </c>
      <c r="C67" s="71"/>
      <c r="D67" s="71"/>
      <c r="E67" s="205"/>
      <c r="F67" s="195"/>
      <c r="G67" s="195"/>
      <c r="H67" s="195"/>
      <c r="I67" s="203"/>
      <c r="J67" s="195"/>
      <c r="K67" s="195"/>
      <c r="L67" s="195"/>
      <c r="M67" s="195"/>
      <c r="N67" s="142"/>
      <c r="O67" s="142"/>
      <c r="P67" s="142"/>
      <c r="Q67" s="205"/>
      <c r="R67" s="205"/>
      <c r="S67" s="205"/>
      <c r="T67" s="205"/>
      <c r="U67" s="205"/>
      <c r="V67" s="205"/>
      <c r="W67" s="205"/>
      <c r="X67" s="206"/>
      <c r="Y67" s="143"/>
      <c r="Z67" s="144"/>
      <c r="AA67" s="144">
        <v>55</v>
      </c>
      <c r="AB67" s="397" t="str">
        <f t="shared" si="0"/>
        <v/>
      </c>
      <c r="AC67" s="397" t="str">
        <f t="shared" si="1"/>
        <v/>
      </c>
      <c r="AD67" s="397"/>
      <c r="AE67" s="398"/>
      <c r="AF67" s="145"/>
      <c r="AG67" s="145"/>
      <c r="AH67" s="145"/>
      <c r="AI67" s="145"/>
      <c r="AJ67" s="145"/>
      <c r="AK67" s="146"/>
      <c r="AL67" s="146"/>
      <c r="AM67" s="146"/>
      <c r="AN67" s="146"/>
      <c r="AO67" s="146"/>
      <c r="AP67" s="146" t="str">
        <f t="shared" si="2"/>
        <v/>
      </c>
      <c r="AQ67" s="146" t="str">
        <f t="shared" si="3"/>
        <v/>
      </c>
      <c r="AR67" s="146"/>
      <c r="AS67" s="146"/>
      <c r="AT67" s="146"/>
      <c r="AU67" s="146"/>
      <c r="AV67" s="146"/>
      <c r="AW67" s="146"/>
      <c r="AX67" s="147"/>
      <c r="AY67" s="146"/>
      <c r="AZ67" s="146"/>
      <c r="BA67" s="146"/>
      <c r="BB67" s="146"/>
      <c r="BC67" s="207"/>
    </row>
    <row r="68" spans="1:55" s="208" customFormat="1" ht="15" x14ac:dyDescent="0.2">
      <c r="A68" s="144"/>
      <c r="B68" s="179">
        <v>56</v>
      </c>
      <c r="C68" s="71"/>
      <c r="D68" s="71"/>
      <c r="E68" s="205"/>
      <c r="F68" s="195"/>
      <c r="G68" s="195"/>
      <c r="H68" s="195"/>
      <c r="I68" s="203"/>
      <c r="J68" s="195"/>
      <c r="K68" s="195"/>
      <c r="L68" s="195"/>
      <c r="M68" s="195"/>
      <c r="N68" s="142"/>
      <c r="O68" s="142"/>
      <c r="P68" s="142"/>
      <c r="Q68" s="205"/>
      <c r="R68" s="205"/>
      <c r="S68" s="205"/>
      <c r="T68" s="205"/>
      <c r="U68" s="205"/>
      <c r="V68" s="205"/>
      <c r="W68" s="205"/>
      <c r="X68" s="206"/>
      <c r="Y68" s="143"/>
      <c r="Z68" s="144"/>
      <c r="AA68" s="144">
        <v>56</v>
      </c>
      <c r="AB68" s="397" t="str">
        <f t="shared" si="0"/>
        <v/>
      </c>
      <c r="AC68" s="397" t="str">
        <f t="shared" si="1"/>
        <v/>
      </c>
      <c r="AD68" s="397"/>
      <c r="AE68" s="398"/>
      <c r="AF68" s="145"/>
      <c r="AG68" s="145"/>
      <c r="AH68" s="145"/>
      <c r="AI68" s="145"/>
      <c r="AJ68" s="145"/>
      <c r="AK68" s="146"/>
      <c r="AL68" s="146"/>
      <c r="AM68" s="146"/>
      <c r="AN68" s="146"/>
      <c r="AO68" s="146"/>
      <c r="AP68" s="146" t="str">
        <f t="shared" si="2"/>
        <v/>
      </c>
      <c r="AQ68" s="146" t="str">
        <f t="shared" si="3"/>
        <v/>
      </c>
      <c r="AR68" s="146"/>
      <c r="AS68" s="146"/>
      <c r="AT68" s="146"/>
      <c r="AU68" s="146"/>
      <c r="AV68" s="146"/>
      <c r="AW68" s="146"/>
      <c r="AX68" s="147"/>
      <c r="AY68" s="146"/>
      <c r="AZ68" s="146"/>
      <c r="BA68" s="146"/>
      <c r="BB68" s="146"/>
      <c r="BC68" s="207"/>
    </row>
    <row r="69" spans="1:55" s="208" customFormat="1" ht="15" x14ac:dyDescent="0.2">
      <c r="A69" s="144"/>
      <c r="B69" s="179">
        <v>57</v>
      </c>
      <c r="C69" s="71"/>
      <c r="D69" s="71"/>
      <c r="E69" s="205"/>
      <c r="F69" s="195"/>
      <c r="G69" s="195"/>
      <c r="H69" s="195"/>
      <c r="I69" s="203"/>
      <c r="J69" s="195"/>
      <c r="K69" s="195"/>
      <c r="L69" s="195"/>
      <c r="M69" s="195"/>
      <c r="N69" s="142"/>
      <c r="O69" s="142"/>
      <c r="P69" s="142"/>
      <c r="Q69" s="205"/>
      <c r="R69" s="205"/>
      <c r="S69" s="205"/>
      <c r="T69" s="205"/>
      <c r="U69" s="205"/>
      <c r="V69" s="205"/>
      <c r="W69" s="205"/>
      <c r="X69" s="206"/>
      <c r="Y69" s="143"/>
      <c r="Z69" s="144"/>
      <c r="AA69" s="144">
        <v>57</v>
      </c>
      <c r="AB69" s="397" t="str">
        <f t="shared" si="0"/>
        <v/>
      </c>
      <c r="AC69" s="397" t="str">
        <f t="shared" si="1"/>
        <v/>
      </c>
      <c r="AD69" s="397"/>
      <c r="AE69" s="398"/>
      <c r="AF69" s="145"/>
      <c r="AG69" s="145"/>
      <c r="AH69" s="145"/>
      <c r="AI69" s="145"/>
      <c r="AJ69" s="145"/>
      <c r="AK69" s="146"/>
      <c r="AL69" s="146"/>
      <c r="AM69" s="146"/>
      <c r="AN69" s="146"/>
      <c r="AO69" s="146"/>
      <c r="AP69" s="146" t="str">
        <f t="shared" si="2"/>
        <v/>
      </c>
      <c r="AQ69" s="146" t="str">
        <f t="shared" si="3"/>
        <v/>
      </c>
      <c r="AR69" s="146"/>
      <c r="AS69" s="146"/>
      <c r="AT69" s="146"/>
      <c r="AU69" s="146"/>
      <c r="AV69" s="146"/>
      <c r="AW69" s="146"/>
      <c r="AX69" s="147"/>
      <c r="AY69" s="146"/>
      <c r="AZ69" s="146"/>
      <c r="BA69" s="146"/>
      <c r="BB69" s="146"/>
      <c r="BC69" s="207"/>
    </row>
    <row r="70" spans="1:55" s="208" customFormat="1" ht="15" x14ac:dyDescent="0.2">
      <c r="A70" s="144"/>
      <c r="B70" s="179">
        <v>58</v>
      </c>
      <c r="C70" s="71"/>
      <c r="D70" s="71"/>
      <c r="E70" s="205"/>
      <c r="F70" s="195"/>
      <c r="G70" s="195"/>
      <c r="H70" s="195"/>
      <c r="I70" s="203"/>
      <c r="J70" s="195"/>
      <c r="K70" s="195"/>
      <c r="L70" s="195"/>
      <c r="M70" s="195"/>
      <c r="N70" s="142"/>
      <c r="O70" s="142"/>
      <c r="P70" s="142"/>
      <c r="Q70" s="205"/>
      <c r="R70" s="205"/>
      <c r="S70" s="205"/>
      <c r="T70" s="205"/>
      <c r="U70" s="205"/>
      <c r="V70" s="205"/>
      <c r="W70" s="205"/>
      <c r="X70" s="206"/>
      <c r="Y70" s="143"/>
      <c r="Z70" s="144"/>
      <c r="AA70" s="144">
        <v>58</v>
      </c>
      <c r="AB70" s="397" t="str">
        <f t="shared" si="0"/>
        <v/>
      </c>
      <c r="AC70" s="397" t="str">
        <f t="shared" si="1"/>
        <v/>
      </c>
      <c r="AD70" s="397"/>
      <c r="AE70" s="398"/>
      <c r="AF70" s="145"/>
      <c r="AG70" s="145"/>
      <c r="AH70" s="145"/>
      <c r="AI70" s="145"/>
      <c r="AJ70" s="145"/>
      <c r="AK70" s="146"/>
      <c r="AL70" s="146"/>
      <c r="AM70" s="146"/>
      <c r="AN70" s="146"/>
      <c r="AO70" s="146"/>
      <c r="AP70" s="146" t="str">
        <f t="shared" si="2"/>
        <v/>
      </c>
      <c r="AQ70" s="146" t="str">
        <f t="shared" si="3"/>
        <v/>
      </c>
      <c r="AR70" s="146"/>
      <c r="AS70" s="146"/>
      <c r="AT70" s="146"/>
      <c r="AU70" s="146"/>
      <c r="AV70" s="146"/>
      <c r="AW70" s="146"/>
      <c r="AX70" s="147"/>
      <c r="AY70" s="146"/>
      <c r="AZ70" s="146"/>
      <c r="BA70" s="146"/>
      <c r="BB70" s="146"/>
      <c r="BC70" s="207"/>
    </row>
    <row r="71" spans="1:55" s="208" customFormat="1" ht="15" x14ac:dyDescent="0.2">
      <c r="A71" s="144"/>
      <c r="B71" s="179">
        <v>59</v>
      </c>
      <c r="C71" s="71"/>
      <c r="D71" s="71"/>
      <c r="E71" s="205"/>
      <c r="F71" s="195"/>
      <c r="G71" s="195"/>
      <c r="H71" s="195"/>
      <c r="I71" s="203"/>
      <c r="J71" s="195"/>
      <c r="K71" s="195"/>
      <c r="L71" s="195"/>
      <c r="M71" s="195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62"/>
      <c r="Y71" s="143"/>
      <c r="Z71" s="144"/>
      <c r="AA71" s="144">
        <v>59</v>
      </c>
      <c r="AB71" s="397" t="str">
        <f t="shared" si="0"/>
        <v/>
      </c>
      <c r="AC71" s="397" t="str">
        <f t="shared" si="1"/>
        <v/>
      </c>
      <c r="AD71" s="397"/>
      <c r="AE71" s="398"/>
      <c r="AF71" s="145"/>
      <c r="AG71" s="145"/>
      <c r="AH71" s="145"/>
      <c r="AI71" s="145"/>
      <c r="AJ71" s="145"/>
      <c r="AK71" s="146"/>
      <c r="AL71" s="146"/>
      <c r="AM71" s="146"/>
      <c r="AN71" s="146"/>
      <c r="AO71" s="146"/>
      <c r="AP71" s="146" t="str">
        <f t="shared" si="2"/>
        <v/>
      </c>
      <c r="AQ71" s="146" t="str">
        <f t="shared" si="3"/>
        <v/>
      </c>
      <c r="AR71" s="146"/>
      <c r="AS71" s="146"/>
      <c r="AT71" s="146"/>
      <c r="AU71" s="146"/>
      <c r="AV71" s="146"/>
      <c r="AW71" s="146"/>
      <c r="AX71" s="147"/>
      <c r="AY71" s="146"/>
      <c r="AZ71" s="146"/>
      <c r="BA71" s="146"/>
      <c r="BB71" s="146"/>
      <c r="BC71" s="207"/>
    </row>
    <row r="72" spans="1:55" s="208" customFormat="1" ht="15" x14ac:dyDescent="0.2">
      <c r="A72" s="144"/>
      <c r="B72" s="179">
        <v>60</v>
      </c>
      <c r="C72" s="71"/>
      <c r="D72" s="71"/>
      <c r="E72" s="205"/>
      <c r="F72" s="195"/>
      <c r="G72" s="195"/>
      <c r="H72" s="195"/>
      <c r="I72" s="203"/>
      <c r="J72" s="195"/>
      <c r="K72" s="195"/>
      <c r="L72" s="195"/>
      <c r="M72" s="195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62"/>
      <c r="Y72" s="143"/>
      <c r="Z72" s="144"/>
      <c r="AA72" s="144">
        <v>60</v>
      </c>
      <c r="AB72" s="397" t="str">
        <f t="shared" si="0"/>
        <v/>
      </c>
      <c r="AC72" s="397" t="str">
        <f t="shared" si="1"/>
        <v/>
      </c>
      <c r="AD72" s="397"/>
      <c r="AE72" s="398"/>
      <c r="AF72" s="145"/>
      <c r="AG72" s="145"/>
      <c r="AH72" s="145"/>
      <c r="AI72" s="145"/>
      <c r="AJ72" s="145"/>
      <c r="AK72" s="146"/>
      <c r="AL72" s="146"/>
      <c r="AM72" s="146"/>
      <c r="AN72" s="146"/>
      <c r="AO72" s="146"/>
      <c r="AP72" s="146" t="str">
        <f t="shared" si="2"/>
        <v/>
      </c>
      <c r="AQ72" s="146" t="str">
        <f t="shared" si="3"/>
        <v/>
      </c>
      <c r="AR72" s="146"/>
      <c r="AS72" s="146"/>
      <c r="AT72" s="146"/>
      <c r="AU72" s="146"/>
      <c r="AV72" s="146"/>
      <c r="AW72" s="146"/>
      <c r="AX72" s="147"/>
      <c r="AY72" s="146"/>
      <c r="AZ72" s="146"/>
      <c r="BA72" s="146"/>
      <c r="BB72" s="146"/>
      <c r="BC72" s="207"/>
    </row>
    <row r="73" spans="1:55" s="208" customFormat="1" ht="15" x14ac:dyDescent="0.2">
      <c r="A73" s="144"/>
      <c r="B73" s="179">
        <v>61</v>
      </c>
      <c r="C73" s="71"/>
      <c r="D73" s="71"/>
      <c r="E73" s="205"/>
      <c r="F73" s="195"/>
      <c r="G73" s="195"/>
      <c r="H73" s="195"/>
      <c r="I73" s="203"/>
      <c r="J73" s="195"/>
      <c r="K73" s="195"/>
      <c r="L73" s="195"/>
      <c r="M73" s="195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62"/>
      <c r="Y73" s="143"/>
      <c r="Z73" s="144"/>
      <c r="AA73" s="144">
        <v>61</v>
      </c>
      <c r="AB73" s="397" t="str">
        <f t="shared" si="0"/>
        <v/>
      </c>
      <c r="AC73" s="397" t="str">
        <f t="shared" si="1"/>
        <v/>
      </c>
      <c r="AD73" s="397"/>
      <c r="AE73" s="398"/>
      <c r="AF73" s="145"/>
      <c r="AG73" s="145"/>
      <c r="AH73" s="145"/>
      <c r="AI73" s="145"/>
      <c r="AJ73" s="145"/>
      <c r="AK73" s="146"/>
      <c r="AL73" s="146"/>
      <c r="AM73" s="146"/>
      <c r="AN73" s="146"/>
      <c r="AO73" s="146"/>
      <c r="AP73" s="146" t="str">
        <f t="shared" si="2"/>
        <v/>
      </c>
      <c r="AQ73" s="146" t="str">
        <f t="shared" si="3"/>
        <v/>
      </c>
      <c r="AR73" s="146"/>
      <c r="AS73" s="146"/>
      <c r="AT73" s="146"/>
      <c r="AU73" s="146"/>
      <c r="AV73" s="146"/>
      <c r="AW73" s="146"/>
      <c r="AX73" s="147"/>
      <c r="AY73" s="146"/>
      <c r="AZ73" s="146"/>
      <c r="BA73" s="146"/>
      <c r="BB73" s="146"/>
      <c r="BC73" s="207"/>
    </row>
    <row r="74" spans="1:55" s="208" customFormat="1" ht="15" x14ac:dyDescent="0.2">
      <c r="A74" s="144"/>
      <c r="B74" s="179">
        <v>62</v>
      </c>
      <c r="C74" s="71"/>
      <c r="D74" s="71"/>
      <c r="E74" s="205"/>
      <c r="F74" s="195"/>
      <c r="G74" s="195"/>
      <c r="H74" s="195"/>
      <c r="I74" s="203"/>
      <c r="J74" s="195"/>
      <c r="K74" s="195"/>
      <c r="L74" s="195"/>
      <c r="M74" s="195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62"/>
      <c r="Y74" s="143"/>
      <c r="Z74" s="144"/>
      <c r="AA74" s="144">
        <v>62</v>
      </c>
      <c r="AB74" s="397" t="str">
        <f t="shared" si="0"/>
        <v/>
      </c>
      <c r="AC74" s="397" t="str">
        <f t="shared" si="1"/>
        <v/>
      </c>
      <c r="AD74" s="397"/>
      <c r="AE74" s="398"/>
      <c r="AF74" s="145"/>
      <c r="AG74" s="145"/>
      <c r="AH74" s="145"/>
      <c r="AI74" s="145"/>
      <c r="AJ74" s="145"/>
      <c r="AK74" s="146"/>
      <c r="AL74" s="146"/>
      <c r="AM74" s="146"/>
      <c r="AN74" s="146"/>
      <c r="AO74" s="146"/>
      <c r="AP74" s="146" t="str">
        <f t="shared" si="2"/>
        <v/>
      </c>
      <c r="AQ74" s="146" t="str">
        <f t="shared" si="3"/>
        <v/>
      </c>
      <c r="AR74" s="146"/>
      <c r="AS74" s="146"/>
      <c r="AT74" s="146"/>
      <c r="AU74" s="146"/>
      <c r="AV74" s="146"/>
      <c r="AW74" s="146"/>
      <c r="AX74" s="147"/>
      <c r="AY74" s="146"/>
      <c r="AZ74" s="146"/>
      <c r="BA74" s="146"/>
      <c r="BB74" s="146"/>
      <c r="BC74" s="207"/>
    </row>
    <row r="75" spans="1:55" s="208" customFormat="1" ht="15" x14ac:dyDescent="0.2">
      <c r="A75" s="144"/>
      <c r="B75" s="179">
        <v>63</v>
      </c>
      <c r="C75" s="71"/>
      <c r="D75" s="71"/>
      <c r="E75" s="205"/>
      <c r="F75" s="195"/>
      <c r="G75" s="195"/>
      <c r="H75" s="195"/>
      <c r="I75" s="203"/>
      <c r="J75" s="195"/>
      <c r="K75" s="195"/>
      <c r="L75" s="195"/>
      <c r="M75" s="195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62"/>
      <c r="Y75" s="143"/>
      <c r="Z75" s="144"/>
      <c r="AA75" s="144">
        <v>63</v>
      </c>
      <c r="AB75" s="397" t="str">
        <f t="shared" si="0"/>
        <v/>
      </c>
      <c r="AC75" s="397" t="str">
        <f t="shared" si="1"/>
        <v/>
      </c>
      <c r="AD75" s="397"/>
      <c r="AE75" s="398"/>
      <c r="AF75" s="145"/>
      <c r="AG75" s="145"/>
      <c r="AH75" s="145"/>
      <c r="AI75" s="145"/>
      <c r="AJ75" s="145"/>
      <c r="AK75" s="146"/>
      <c r="AL75" s="146"/>
      <c r="AM75" s="146"/>
      <c r="AN75" s="146"/>
      <c r="AO75" s="146"/>
      <c r="AP75" s="146" t="str">
        <f t="shared" si="2"/>
        <v/>
      </c>
      <c r="AQ75" s="146" t="str">
        <f t="shared" si="3"/>
        <v/>
      </c>
      <c r="AR75" s="146"/>
      <c r="AS75" s="146"/>
      <c r="AT75" s="146"/>
      <c r="AU75" s="146"/>
      <c r="AV75" s="146"/>
      <c r="AW75" s="146"/>
      <c r="AX75" s="147"/>
      <c r="AY75" s="146"/>
      <c r="AZ75" s="146"/>
      <c r="BA75" s="146"/>
      <c r="BB75" s="146"/>
      <c r="BC75" s="207"/>
    </row>
    <row r="76" spans="1:55" s="208" customFormat="1" ht="15" x14ac:dyDescent="0.2">
      <c r="A76" s="144"/>
      <c r="B76" s="179">
        <v>64</v>
      </c>
      <c r="C76" s="71"/>
      <c r="D76" s="71"/>
      <c r="E76" s="205"/>
      <c r="F76" s="195"/>
      <c r="G76" s="195"/>
      <c r="H76" s="195"/>
      <c r="I76" s="203"/>
      <c r="J76" s="195"/>
      <c r="K76" s="195"/>
      <c r="L76" s="195"/>
      <c r="M76" s="195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62"/>
      <c r="Y76" s="143"/>
      <c r="Z76" s="144"/>
      <c r="AA76" s="144">
        <v>64</v>
      </c>
      <c r="AB76" s="397" t="str">
        <f t="shared" si="0"/>
        <v/>
      </c>
      <c r="AC76" s="397" t="str">
        <f t="shared" si="1"/>
        <v/>
      </c>
      <c r="AD76" s="397"/>
      <c r="AE76" s="398"/>
      <c r="AF76" s="145"/>
      <c r="AG76" s="145"/>
      <c r="AH76" s="145"/>
      <c r="AI76" s="145"/>
      <c r="AJ76" s="145"/>
      <c r="AK76" s="146"/>
      <c r="AL76" s="146"/>
      <c r="AM76" s="146"/>
      <c r="AN76" s="146"/>
      <c r="AO76" s="146"/>
      <c r="AP76" s="146" t="str">
        <f t="shared" si="2"/>
        <v/>
      </c>
      <c r="AQ76" s="146" t="str">
        <f t="shared" si="3"/>
        <v/>
      </c>
      <c r="AR76" s="146"/>
      <c r="AS76" s="146"/>
      <c r="AT76" s="146"/>
      <c r="AU76" s="146"/>
      <c r="AV76" s="146"/>
      <c r="AW76" s="146"/>
      <c r="AX76" s="147"/>
      <c r="AY76" s="146"/>
      <c r="AZ76" s="146"/>
      <c r="BA76" s="146"/>
      <c r="BB76" s="146"/>
      <c r="BC76" s="207"/>
    </row>
    <row r="77" spans="1:55" s="208" customFormat="1" ht="15" x14ac:dyDescent="0.2">
      <c r="A77" s="144"/>
      <c r="B77" s="179">
        <v>65</v>
      </c>
      <c r="C77" s="71"/>
      <c r="D77" s="71"/>
      <c r="E77" s="195"/>
      <c r="F77" s="195"/>
      <c r="G77" s="195"/>
      <c r="H77" s="195"/>
      <c r="I77" s="203"/>
      <c r="J77" s="195"/>
      <c r="K77" s="195"/>
      <c r="L77" s="195"/>
      <c r="M77" s="195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62"/>
      <c r="Y77" s="143"/>
      <c r="Z77" s="144"/>
      <c r="AA77" s="144">
        <v>65</v>
      </c>
      <c r="AB77" s="397" t="str">
        <f t="shared" si="0"/>
        <v/>
      </c>
      <c r="AC77" s="397" t="str">
        <f t="shared" si="1"/>
        <v/>
      </c>
      <c r="AD77" s="397"/>
      <c r="AE77" s="398"/>
      <c r="AF77" s="145"/>
      <c r="AG77" s="145"/>
      <c r="AH77" s="145"/>
      <c r="AI77" s="145"/>
      <c r="AJ77" s="145"/>
      <c r="AK77" s="146"/>
      <c r="AL77" s="146"/>
      <c r="AM77" s="146"/>
      <c r="AN77" s="146"/>
      <c r="AO77" s="146"/>
      <c r="AP77" s="146" t="str">
        <f t="shared" si="2"/>
        <v/>
      </c>
      <c r="AQ77" s="146" t="str">
        <f t="shared" si="3"/>
        <v/>
      </c>
      <c r="AR77" s="146"/>
      <c r="AS77" s="146"/>
      <c r="AT77" s="146"/>
      <c r="AU77" s="146"/>
      <c r="AV77" s="146"/>
      <c r="AW77" s="146"/>
      <c r="AX77" s="147"/>
      <c r="AY77" s="146"/>
      <c r="AZ77" s="146"/>
      <c r="BA77" s="146"/>
      <c r="BB77" s="146"/>
      <c r="BC77" s="207"/>
    </row>
    <row r="78" spans="1:55" s="208" customFormat="1" ht="15" x14ac:dyDescent="0.2">
      <c r="A78" s="209"/>
      <c r="B78" s="179">
        <v>66</v>
      </c>
      <c r="C78" s="71"/>
      <c r="D78" s="71"/>
      <c r="E78" s="195"/>
      <c r="F78" s="195"/>
      <c r="G78" s="195"/>
      <c r="H78" s="195"/>
      <c r="I78" s="203"/>
      <c r="J78" s="195"/>
      <c r="K78" s="195"/>
      <c r="L78" s="195"/>
      <c r="M78" s="195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62"/>
      <c r="Y78" s="143"/>
      <c r="Z78" s="144"/>
      <c r="AA78" s="144">
        <v>66</v>
      </c>
      <c r="AB78" s="397" t="str">
        <f t="shared" ref="AB78:AB141" si="7">IF(AND(C78=1,D78&lt;&gt;0),D78,"")</f>
        <v/>
      </c>
      <c r="AC78" s="397" t="str">
        <f t="shared" ref="AC78:AC141" si="8">IF(AND(C78=2,D78&lt;&gt;0),D78,"")</f>
        <v/>
      </c>
      <c r="AD78" s="397"/>
      <c r="AE78" s="398"/>
      <c r="AF78" s="145"/>
      <c r="AG78" s="145"/>
      <c r="AH78" s="145"/>
      <c r="AI78" s="145"/>
      <c r="AJ78" s="145"/>
      <c r="AK78" s="146"/>
      <c r="AL78" s="146"/>
      <c r="AM78" s="146"/>
      <c r="AN78" s="146"/>
      <c r="AO78" s="146"/>
      <c r="AP78" s="146" t="str">
        <f t="shared" si="2"/>
        <v/>
      </c>
      <c r="AQ78" s="146" t="str">
        <f t="shared" si="3"/>
        <v/>
      </c>
      <c r="AR78" s="146"/>
      <c r="AS78" s="146"/>
      <c r="AT78" s="146"/>
      <c r="AU78" s="146"/>
      <c r="AV78" s="146"/>
      <c r="AW78" s="146"/>
      <c r="AX78" s="147"/>
      <c r="AY78" s="146"/>
      <c r="AZ78" s="146"/>
      <c r="BA78" s="146"/>
      <c r="BB78" s="146"/>
      <c r="BC78" s="207"/>
    </row>
    <row r="79" spans="1:55" s="208" customFormat="1" ht="15" x14ac:dyDescent="0.2">
      <c r="A79" s="209"/>
      <c r="B79" s="179">
        <v>67</v>
      </c>
      <c r="C79" s="71"/>
      <c r="D79" s="71"/>
      <c r="E79" s="195"/>
      <c r="F79" s="195"/>
      <c r="G79" s="195"/>
      <c r="H79" s="195"/>
      <c r="I79" s="203"/>
      <c r="J79" s="195"/>
      <c r="K79" s="195"/>
      <c r="L79" s="195"/>
      <c r="M79" s="195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62"/>
      <c r="Y79" s="143"/>
      <c r="Z79" s="144"/>
      <c r="AA79" s="144">
        <v>67</v>
      </c>
      <c r="AB79" s="397" t="str">
        <f t="shared" si="7"/>
        <v/>
      </c>
      <c r="AC79" s="397" t="str">
        <f t="shared" si="8"/>
        <v/>
      </c>
      <c r="AD79" s="397"/>
      <c r="AE79" s="398"/>
      <c r="AF79" s="145"/>
      <c r="AG79" s="145"/>
      <c r="AH79" s="145"/>
      <c r="AI79" s="145"/>
      <c r="AJ79" s="145"/>
      <c r="AK79" s="146"/>
      <c r="AL79" s="146"/>
      <c r="AM79" s="146"/>
      <c r="AN79" s="146"/>
      <c r="AO79" s="146"/>
      <c r="AP79" s="146" t="str">
        <f t="shared" ref="AP79:AP142" si="9">IF(AB78="","",ABS(AB78-$K$13))</f>
        <v/>
      </c>
      <c r="AQ79" s="146" t="str">
        <f t="shared" ref="AQ79:AQ142" si="10">IF(AC78="","",ABS(AC78-$K$14))</f>
        <v/>
      </c>
      <c r="AR79" s="146"/>
      <c r="AS79" s="146"/>
      <c r="AT79" s="146"/>
      <c r="AU79" s="146"/>
      <c r="AV79" s="146"/>
      <c r="AW79" s="146"/>
      <c r="AX79" s="147"/>
      <c r="AY79" s="146"/>
      <c r="AZ79" s="146"/>
      <c r="BA79" s="146"/>
      <c r="BB79" s="146"/>
      <c r="BC79" s="207"/>
    </row>
    <row r="80" spans="1:55" s="208" customFormat="1" ht="15" x14ac:dyDescent="0.2">
      <c r="A80" s="209"/>
      <c r="B80" s="179">
        <v>68</v>
      </c>
      <c r="C80" s="71"/>
      <c r="D80" s="71"/>
      <c r="E80" s="195"/>
      <c r="F80" s="195"/>
      <c r="G80" s="195"/>
      <c r="H80" s="195"/>
      <c r="I80" s="203"/>
      <c r="J80" s="195"/>
      <c r="K80" s="195"/>
      <c r="L80" s="195"/>
      <c r="M80" s="195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62"/>
      <c r="Y80" s="143"/>
      <c r="Z80" s="144"/>
      <c r="AA80" s="144">
        <v>68</v>
      </c>
      <c r="AB80" s="397" t="str">
        <f t="shared" si="7"/>
        <v/>
      </c>
      <c r="AC80" s="397" t="str">
        <f t="shared" si="8"/>
        <v/>
      </c>
      <c r="AD80" s="397"/>
      <c r="AE80" s="398"/>
      <c r="AF80" s="145"/>
      <c r="AG80" s="145"/>
      <c r="AH80" s="145"/>
      <c r="AI80" s="145"/>
      <c r="AJ80" s="145"/>
      <c r="AK80" s="146"/>
      <c r="AL80" s="146"/>
      <c r="AM80" s="146"/>
      <c r="AN80" s="146"/>
      <c r="AO80" s="146"/>
      <c r="AP80" s="146" t="str">
        <f t="shared" si="9"/>
        <v/>
      </c>
      <c r="AQ80" s="146" t="str">
        <f t="shared" si="10"/>
        <v/>
      </c>
      <c r="AR80" s="146"/>
      <c r="AS80" s="146"/>
      <c r="AT80" s="146"/>
      <c r="AU80" s="146"/>
      <c r="AV80" s="146"/>
      <c r="AW80" s="146"/>
      <c r="AX80" s="147"/>
      <c r="AY80" s="146"/>
      <c r="AZ80" s="146"/>
      <c r="BA80" s="146"/>
      <c r="BB80" s="146"/>
      <c r="BC80" s="207"/>
    </row>
    <row r="81" spans="1:55" s="208" customFormat="1" ht="15" x14ac:dyDescent="0.2">
      <c r="A81" s="209"/>
      <c r="B81" s="179">
        <v>69</v>
      </c>
      <c r="C81" s="71"/>
      <c r="D81" s="71"/>
      <c r="E81" s="195"/>
      <c r="F81" s="195"/>
      <c r="G81" s="195"/>
      <c r="H81" s="195"/>
      <c r="I81" s="203"/>
      <c r="J81" s="195"/>
      <c r="K81" s="195"/>
      <c r="L81" s="195"/>
      <c r="M81" s="195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62"/>
      <c r="Y81" s="143"/>
      <c r="Z81" s="144"/>
      <c r="AA81" s="144">
        <v>69</v>
      </c>
      <c r="AB81" s="397" t="str">
        <f t="shared" si="7"/>
        <v/>
      </c>
      <c r="AC81" s="397" t="str">
        <f t="shared" si="8"/>
        <v/>
      </c>
      <c r="AD81" s="397"/>
      <c r="AE81" s="398"/>
      <c r="AF81" s="145"/>
      <c r="AG81" s="145"/>
      <c r="AH81" s="145"/>
      <c r="AI81" s="145"/>
      <c r="AJ81" s="145"/>
      <c r="AK81" s="146"/>
      <c r="AL81" s="146"/>
      <c r="AM81" s="146"/>
      <c r="AN81" s="146"/>
      <c r="AO81" s="146"/>
      <c r="AP81" s="146" t="str">
        <f t="shared" si="9"/>
        <v/>
      </c>
      <c r="AQ81" s="146" t="str">
        <f t="shared" si="10"/>
        <v/>
      </c>
      <c r="AR81" s="146"/>
      <c r="AS81" s="146"/>
      <c r="AT81" s="146"/>
      <c r="AU81" s="146"/>
      <c r="AV81" s="146"/>
      <c r="AW81" s="146"/>
      <c r="AX81" s="147"/>
      <c r="AY81" s="146"/>
      <c r="AZ81" s="146"/>
      <c r="BA81" s="146"/>
      <c r="BB81" s="146"/>
      <c r="BC81" s="207"/>
    </row>
    <row r="82" spans="1:55" s="208" customFormat="1" ht="15" x14ac:dyDescent="0.2">
      <c r="A82" s="209"/>
      <c r="B82" s="179">
        <v>70</v>
      </c>
      <c r="C82" s="71"/>
      <c r="D82" s="71"/>
      <c r="E82" s="195"/>
      <c r="F82" s="195"/>
      <c r="G82" s="195"/>
      <c r="H82" s="195"/>
      <c r="I82" s="203"/>
      <c r="J82" s="195"/>
      <c r="K82" s="195"/>
      <c r="L82" s="195"/>
      <c r="M82" s="195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62"/>
      <c r="Y82" s="143"/>
      <c r="Z82" s="144"/>
      <c r="AA82" s="144">
        <v>70</v>
      </c>
      <c r="AB82" s="397" t="str">
        <f t="shared" si="7"/>
        <v/>
      </c>
      <c r="AC82" s="397" t="str">
        <f t="shared" si="8"/>
        <v/>
      </c>
      <c r="AD82" s="397"/>
      <c r="AE82" s="398"/>
      <c r="AF82" s="145"/>
      <c r="AG82" s="145"/>
      <c r="AH82" s="145"/>
      <c r="AI82" s="145"/>
      <c r="AJ82" s="145"/>
      <c r="AK82" s="146"/>
      <c r="AL82" s="146"/>
      <c r="AM82" s="146"/>
      <c r="AN82" s="146"/>
      <c r="AO82" s="146"/>
      <c r="AP82" s="146" t="str">
        <f t="shared" si="9"/>
        <v/>
      </c>
      <c r="AQ82" s="146" t="str">
        <f t="shared" si="10"/>
        <v/>
      </c>
      <c r="AR82" s="146"/>
      <c r="AS82" s="146"/>
      <c r="AT82" s="146"/>
      <c r="AU82" s="146"/>
      <c r="AV82" s="146"/>
      <c r="AW82" s="146"/>
      <c r="AX82" s="147"/>
      <c r="AY82" s="146"/>
      <c r="AZ82" s="146"/>
      <c r="BA82" s="146"/>
      <c r="BB82" s="146"/>
      <c r="BC82" s="207"/>
    </row>
    <row r="83" spans="1:55" s="208" customFormat="1" ht="15" x14ac:dyDescent="0.2">
      <c r="A83" s="209"/>
      <c r="B83" s="179">
        <v>71</v>
      </c>
      <c r="C83" s="71"/>
      <c r="D83" s="71"/>
      <c r="E83" s="195"/>
      <c r="F83" s="195"/>
      <c r="G83" s="195"/>
      <c r="H83" s="195"/>
      <c r="I83" s="203"/>
      <c r="J83" s="195"/>
      <c r="K83" s="195"/>
      <c r="L83" s="195"/>
      <c r="M83" s="195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62"/>
      <c r="Y83" s="143"/>
      <c r="Z83" s="144"/>
      <c r="AA83" s="144">
        <v>71</v>
      </c>
      <c r="AB83" s="397" t="str">
        <f t="shared" si="7"/>
        <v/>
      </c>
      <c r="AC83" s="397" t="str">
        <f t="shared" si="8"/>
        <v/>
      </c>
      <c r="AD83" s="397"/>
      <c r="AE83" s="398"/>
      <c r="AF83" s="145"/>
      <c r="AG83" s="145"/>
      <c r="AH83" s="145"/>
      <c r="AI83" s="145"/>
      <c r="AJ83" s="145"/>
      <c r="AK83" s="146"/>
      <c r="AL83" s="146"/>
      <c r="AM83" s="146"/>
      <c r="AN83" s="146"/>
      <c r="AO83" s="146"/>
      <c r="AP83" s="146" t="str">
        <f t="shared" si="9"/>
        <v/>
      </c>
      <c r="AQ83" s="146" t="str">
        <f t="shared" si="10"/>
        <v/>
      </c>
      <c r="AR83" s="146"/>
      <c r="AS83" s="146"/>
      <c r="AT83" s="146"/>
      <c r="AU83" s="146"/>
      <c r="AV83" s="146"/>
      <c r="AW83" s="146"/>
      <c r="AX83" s="147"/>
      <c r="AY83" s="146"/>
      <c r="AZ83" s="146"/>
      <c r="BA83" s="146"/>
      <c r="BB83" s="146"/>
      <c r="BC83" s="207"/>
    </row>
    <row r="84" spans="1:55" s="208" customFormat="1" ht="15" x14ac:dyDescent="0.2">
      <c r="A84" s="209"/>
      <c r="B84" s="179">
        <v>72</v>
      </c>
      <c r="C84" s="71"/>
      <c r="D84" s="71"/>
      <c r="E84" s="195"/>
      <c r="F84" s="195"/>
      <c r="G84" s="195"/>
      <c r="H84" s="195"/>
      <c r="I84" s="203"/>
      <c r="J84" s="195"/>
      <c r="K84" s="195"/>
      <c r="L84" s="195"/>
      <c r="M84" s="195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62"/>
      <c r="Y84" s="143"/>
      <c r="Z84" s="144"/>
      <c r="AA84" s="144">
        <v>72</v>
      </c>
      <c r="AB84" s="397" t="str">
        <f t="shared" si="7"/>
        <v/>
      </c>
      <c r="AC84" s="397" t="str">
        <f t="shared" si="8"/>
        <v/>
      </c>
      <c r="AD84" s="397"/>
      <c r="AE84" s="398"/>
      <c r="AF84" s="145"/>
      <c r="AG84" s="145"/>
      <c r="AH84" s="145"/>
      <c r="AI84" s="145"/>
      <c r="AJ84" s="145"/>
      <c r="AK84" s="146"/>
      <c r="AL84" s="146"/>
      <c r="AM84" s="146"/>
      <c r="AN84" s="146"/>
      <c r="AO84" s="146"/>
      <c r="AP84" s="146" t="str">
        <f t="shared" si="9"/>
        <v/>
      </c>
      <c r="AQ84" s="146" t="str">
        <f t="shared" si="10"/>
        <v/>
      </c>
      <c r="AR84" s="146"/>
      <c r="AS84" s="146"/>
      <c r="AT84" s="146"/>
      <c r="AU84" s="146"/>
      <c r="AV84" s="146"/>
      <c r="AW84" s="146"/>
      <c r="AX84" s="147"/>
      <c r="AY84" s="146"/>
      <c r="AZ84" s="146"/>
      <c r="BA84" s="146"/>
      <c r="BB84" s="146"/>
      <c r="BC84" s="207"/>
    </row>
    <row r="85" spans="1:55" s="208" customFormat="1" ht="15" x14ac:dyDescent="0.2">
      <c r="A85" s="209"/>
      <c r="B85" s="179">
        <v>73</v>
      </c>
      <c r="C85" s="71"/>
      <c r="D85" s="71"/>
      <c r="E85" s="195"/>
      <c r="F85" s="195"/>
      <c r="G85" s="195"/>
      <c r="H85" s="195"/>
      <c r="I85" s="203"/>
      <c r="J85" s="195"/>
      <c r="K85" s="195"/>
      <c r="L85" s="195"/>
      <c r="M85" s="195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62"/>
      <c r="Y85" s="143"/>
      <c r="Z85" s="144"/>
      <c r="AA85" s="144">
        <v>73</v>
      </c>
      <c r="AB85" s="397" t="str">
        <f t="shared" si="7"/>
        <v/>
      </c>
      <c r="AC85" s="397" t="str">
        <f t="shared" si="8"/>
        <v/>
      </c>
      <c r="AD85" s="397"/>
      <c r="AE85" s="398"/>
      <c r="AF85" s="145"/>
      <c r="AG85" s="145"/>
      <c r="AH85" s="145"/>
      <c r="AI85" s="145"/>
      <c r="AJ85" s="145"/>
      <c r="AK85" s="146"/>
      <c r="AL85" s="146"/>
      <c r="AM85" s="146"/>
      <c r="AN85" s="146"/>
      <c r="AO85" s="146"/>
      <c r="AP85" s="146" t="str">
        <f t="shared" si="9"/>
        <v/>
      </c>
      <c r="AQ85" s="146" t="str">
        <f t="shared" si="10"/>
        <v/>
      </c>
      <c r="AR85" s="146"/>
      <c r="AS85" s="146"/>
      <c r="AT85" s="146"/>
      <c r="AU85" s="146"/>
      <c r="AV85" s="146"/>
      <c r="AW85" s="146"/>
      <c r="AX85" s="147"/>
      <c r="AY85" s="146"/>
      <c r="AZ85" s="146"/>
      <c r="BA85" s="146"/>
      <c r="BB85" s="146"/>
      <c r="BC85" s="207"/>
    </row>
    <row r="86" spans="1:55" s="208" customFormat="1" ht="15" x14ac:dyDescent="0.2">
      <c r="A86" s="209"/>
      <c r="B86" s="179">
        <v>74</v>
      </c>
      <c r="C86" s="71"/>
      <c r="D86" s="71"/>
      <c r="E86" s="195"/>
      <c r="F86" s="195"/>
      <c r="G86" s="195"/>
      <c r="H86" s="195"/>
      <c r="I86" s="203"/>
      <c r="J86" s="195"/>
      <c r="K86" s="195"/>
      <c r="L86" s="195"/>
      <c r="M86" s="195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62"/>
      <c r="Y86" s="143"/>
      <c r="Z86" s="144"/>
      <c r="AA86" s="144">
        <v>74</v>
      </c>
      <c r="AB86" s="397" t="str">
        <f t="shared" si="7"/>
        <v/>
      </c>
      <c r="AC86" s="397" t="str">
        <f t="shared" si="8"/>
        <v/>
      </c>
      <c r="AD86" s="397"/>
      <c r="AE86" s="398"/>
      <c r="AF86" s="145"/>
      <c r="AG86" s="145"/>
      <c r="AH86" s="145"/>
      <c r="AI86" s="145"/>
      <c r="AJ86" s="145"/>
      <c r="AK86" s="146"/>
      <c r="AL86" s="146"/>
      <c r="AM86" s="146"/>
      <c r="AN86" s="146"/>
      <c r="AO86" s="146"/>
      <c r="AP86" s="146" t="str">
        <f t="shared" si="9"/>
        <v/>
      </c>
      <c r="AQ86" s="146" t="str">
        <f t="shared" si="10"/>
        <v/>
      </c>
      <c r="AR86" s="146"/>
      <c r="AS86" s="146"/>
      <c r="AT86" s="146"/>
      <c r="AU86" s="146"/>
      <c r="AV86" s="146"/>
      <c r="AW86" s="146"/>
      <c r="AX86" s="147"/>
      <c r="AY86" s="146"/>
      <c r="AZ86" s="146"/>
      <c r="BA86" s="146"/>
      <c r="BB86" s="146"/>
      <c r="BC86" s="207"/>
    </row>
    <row r="87" spans="1:55" s="208" customFormat="1" ht="15" x14ac:dyDescent="0.2">
      <c r="A87" s="210"/>
      <c r="B87" s="179">
        <v>75</v>
      </c>
      <c r="C87" s="71"/>
      <c r="D87" s="71"/>
      <c r="E87" s="195"/>
      <c r="F87" s="195"/>
      <c r="G87" s="195"/>
      <c r="H87" s="195"/>
      <c r="I87" s="203"/>
      <c r="J87" s="195"/>
      <c r="K87" s="195"/>
      <c r="L87" s="195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62"/>
      <c r="Y87" s="143"/>
      <c r="Z87" s="144"/>
      <c r="AA87" s="144">
        <v>75</v>
      </c>
      <c r="AB87" s="397" t="str">
        <f t="shared" si="7"/>
        <v/>
      </c>
      <c r="AC87" s="397" t="str">
        <f t="shared" si="8"/>
        <v/>
      </c>
      <c r="AD87" s="397"/>
      <c r="AE87" s="398"/>
      <c r="AF87" s="145"/>
      <c r="AG87" s="145"/>
      <c r="AH87" s="145"/>
      <c r="AI87" s="145"/>
      <c r="AJ87" s="145"/>
      <c r="AK87" s="146"/>
      <c r="AL87" s="146"/>
      <c r="AM87" s="146"/>
      <c r="AN87" s="146"/>
      <c r="AO87" s="146"/>
      <c r="AP87" s="146" t="str">
        <f t="shared" si="9"/>
        <v/>
      </c>
      <c r="AQ87" s="146" t="str">
        <f t="shared" si="10"/>
        <v/>
      </c>
      <c r="AR87" s="146"/>
      <c r="AS87" s="146"/>
      <c r="AT87" s="146"/>
      <c r="AU87" s="146"/>
      <c r="AV87" s="146"/>
      <c r="AW87" s="146"/>
      <c r="AX87" s="147"/>
      <c r="AY87" s="146"/>
      <c r="AZ87" s="146"/>
      <c r="BA87" s="146"/>
      <c r="BB87" s="146"/>
      <c r="BC87" s="207"/>
    </row>
    <row r="88" spans="1:55" s="208" customFormat="1" ht="15" x14ac:dyDescent="0.2">
      <c r="A88" s="210"/>
      <c r="B88" s="179">
        <v>76</v>
      </c>
      <c r="C88" s="71"/>
      <c r="D88" s="71"/>
      <c r="E88" s="142"/>
      <c r="F88" s="195"/>
      <c r="G88" s="195"/>
      <c r="H88" s="195"/>
      <c r="I88" s="203"/>
      <c r="J88" s="195"/>
      <c r="K88" s="195"/>
      <c r="L88" s="195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62"/>
      <c r="Y88" s="143"/>
      <c r="Z88" s="144"/>
      <c r="AA88" s="144">
        <v>76</v>
      </c>
      <c r="AB88" s="397" t="str">
        <f t="shared" si="7"/>
        <v/>
      </c>
      <c r="AC88" s="397" t="str">
        <f t="shared" si="8"/>
        <v/>
      </c>
      <c r="AD88" s="397"/>
      <c r="AE88" s="398"/>
      <c r="AF88" s="145"/>
      <c r="AG88" s="145"/>
      <c r="AH88" s="145"/>
      <c r="AI88" s="145"/>
      <c r="AJ88" s="145"/>
      <c r="AK88" s="146"/>
      <c r="AL88" s="146"/>
      <c r="AM88" s="146"/>
      <c r="AN88" s="146"/>
      <c r="AO88" s="146"/>
      <c r="AP88" s="146" t="str">
        <f t="shared" si="9"/>
        <v/>
      </c>
      <c r="AQ88" s="146" t="str">
        <f t="shared" si="10"/>
        <v/>
      </c>
      <c r="AR88" s="146"/>
      <c r="AS88" s="146"/>
      <c r="AT88" s="146"/>
      <c r="AU88" s="146"/>
      <c r="AV88" s="146"/>
      <c r="AW88" s="146"/>
      <c r="AX88" s="147"/>
      <c r="AY88" s="146"/>
      <c r="AZ88" s="146"/>
      <c r="BA88" s="146"/>
      <c r="BB88" s="146"/>
      <c r="BC88" s="207"/>
    </row>
    <row r="89" spans="1:55" s="208" customFormat="1" ht="15" x14ac:dyDescent="0.2">
      <c r="A89" s="210"/>
      <c r="B89" s="179">
        <v>77</v>
      </c>
      <c r="C89" s="71"/>
      <c r="D89" s="71"/>
      <c r="E89" s="142"/>
      <c r="F89" s="195"/>
      <c r="G89" s="195"/>
      <c r="H89" s="195"/>
      <c r="I89" s="203"/>
      <c r="J89" s="195"/>
      <c r="K89" s="195"/>
      <c r="L89" s="195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62"/>
      <c r="Y89" s="143"/>
      <c r="Z89" s="144"/>
      <c r="AA89" s="144">
        <v>77</v>
      </c>
      <c r="AB89" s="397" t="str">
        <f t="shared" si="7"/>
        <v/>
      </c>
      <c r="AC89" s="397" t="str">
        <f t="shared" si="8"/>
        <v/>
      </c>
      <c r="AD89" s="397"/>
      <c r="AE89" s="398"/>
      <c r="AF89" s="145"/>
      <c r="AG89" s="145"/>
      <c r="AH89" s="145"/>
      <c r="AI89" s="145"/>
      <c r="AJ89" s="145"/>
      <c r="AK89" s="146"/>
      <c r="AL89" s="146"/>
      <c r="AM89" s="146"/>
      <c r="AN89" s="146"/>
      <c r="AO89" s="146"/>
      <c r="AP89" s="146" t="str">
        <f t="shared" si="9"/>
        <v/>
      </c>
      <c r="AQ89" s="146" t="str">
        <f t="shared" si="10"/>
        <v/>
      </c>
      <c r="AR89" s="146"/>
      <c r="AS89" s="146"/>
      <c r="AT89" s="146"/>
      <c r="AU89" s="146"/>
      <c r="AV89" s="146"/>
      <c r="AW89" s="146"/>
      <c r="AX89" s="147"/>
      <c r="AY89" s="146"/>
      <c r="AZ89" s="146"/>
      <c r="BA89" s="146"/>
      <c r="BB89" s="146"/>
      <c r="BC89" s="207"/>
    </row>
    <row r="90" spans="1:55" s="208" customFormat="1" ht="15" x14ac:dyDescent="0.2">
      <c r="A90" s="210"/>
      <c r="B90" s="179">
        <v>78</v>
      </c>
      <c r="C90" s="71"/>
      <c r="D90" s="71"/>
      <c r="E90" s="142"/>
      <c r="F90" s="195"/>
      <c r="G90" s="195"/>
      <c r="H90" s="195"/>
      <c r="I90" s="203"/>
      <c r="J90" s="195"/>
      <c r="K90" s="195"/>
      <c r="L90" s="195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62"/>
      <c r="Y90" s="143"/>
      <c r="Z90" s="144"/>
      <c r="AA90" s="144">
        <v>78</v>
      </c>
      <c r="AB90" s="397" t="str">
        <f t="shared" si="7"/>
        <v/>
      </c>
      <c r="AC90" s="397" t="str">
        <f t="shared" si="8"/>
        <v/>
      </c>
      <c r="AD90" s="397"/>
      <c r="AE90" s="398"/>
      <c r="AF90" s="145"/>
      <c r="AG90" s="145"/>
      <c r="AH90" s="145"/>
      <c r="AI90" s="145"/>
      <c r="AJ90" s="145"/>
      <c r="AK90" s="146"/>
      <c r="AL90" s="146"/>
      <c r="AM90" s="146"/>
      <c r="AN90" s="146"/>
      <c r="AO90" s="146"/>
      <c r="AP90" s="146" t="str">
        <f t="shared" si="9"/>
        <v/>
      </c>
      <c r="AQ90" s="146" t="str">
        <f t="shared" si="10"/>
        <v/>
      </c>
      <c r="AR90" s="146"/>
      <c r="AS90" s="146"/>
      <c r="AT90" s="146"/>
      <c r="AU90" s="146"/>
      <c r="AV90" s="146"/>
      <c r="AW90" s="146"/>
      <c r="AX90" s="147"/>
      <c r="AY90" s="146"/>
      <c r="AZ90" s="146"/>
      <c r="BA90" s="146"/>
      <c r="BB90" s="146"/>
      <c r="BC90" s="207"/>
    </row>
    <row r="91" spans="1:55" s="208" customFormat="1" ht="15" x14ac:dyDescent="0.2">
      <c r="A91" s="210"/>
      <c r="B91" s="179">
        <v>79</v>
      </c>
      <c r="C91" s="71"/>
      <c r="D91" s="71"/>
      <c r="E91" s="142"/>
      <c r="F91" s="195"/>
      <c r="G91" s="195"/>
      <c r="H91" s="195"/>
      <c r="I91" s="203"/>
      <c r="J91" s="195"/>
      <c r="K91" s="195"/>
      <c r="L91" s="195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62"/>
      <c r="Y91" s="143"/>
      <c r="Z91" s="144"/>
      <c r="AA91" s="144">
        <v>79</v>
      </c>
      <c r="AB91" s="397" t="str">
        <f t="shared" si="7"/>
        <v/>
      </c>
      <c r="AC91" s="397" t="str">
        <f t="shared" si="8"/>
        <v/>
      </c>
      <c r="AD91" s="397"/>
      <c r="AE91" s="398"/>
      <c r="AF91" s="145"/>
      <c r="AG91" s="145"/>
      <c r="AH91" s="145"/>
      <c r="AI91" s="145"/>
      <c r="AJ91" s="145"/>
      <c r="AK91" s="146"/>
      <c r="AL91" s="146"/>
      <c r="AM91" s="146"/>
      <c r="AN91" s="146"/>
      <c r="AO91" s="146"/>
      <c r="AP91" s="146" t="str">
        <f t="shared" si="9"/>
        <v/>
      </c>
      <c r="AQ91" s="146" t="str">
        <f t="shared" si="10"/>
        <v/>
      </c>
      <c r="AR91" s="146"/>
      <c r="AS91" s="146"/>
      <c r="AT91" s="146"/>
      <c r="AU91" s="146"/>
      <c r="AV91" s="146"/>
      <c r="AW91" s="146"/>
      <c r="AX91" s="147"/>
      <c r="AY91" s="146"/>
      <c r="AZ91" s="146"/>
      <c r="BA91" s="146"/>
      <c r="BB91" s="146"/>
      <c r="BC91" s="207"/>
    </row>
    <row r="92" spans="1:55" s="208" customFormat="1" ht="15" x14ac:dyDescent="0.2">
      <c r="A92" s="210"/>
      <c r="B92" s="179">
        <v>80</v>
      </c>
      <c r="C92" s="71"/>
      <c r="D92" s="71"/>
      <c r="E92" s="142"/>
      <c r="F92" s="195"/>
      <c r="G92" s="195"/>
      <c r="H92" s="195"/>
      <c r="I92" s="203"/>
      <c r="J92" s="195"/>
      <c r="K92" s="195"/>
      <c r="L92" s="195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62"/>
      <c r="Y92" s="143"/>
      <c r="Z92" s="144"/>
      <c r="AA92" s="144">
        <v>80</v>
      </c>
      <c r="AB92" s="397" t="str">
        <f t="shared" si="7"/>
        <v/>
      </c>
      <c r="AC92" s="397" t="str">
        <f t="shared" si="8"/>
        <v/>
      </c>
      <c r="AD92" s="397"/>
      <c r="AE92" s="398"/>
      <c r="AF92" s="145"/>
      <c r="AG92" s="145"/>
      <c r="AH92" s="145"/>
      <c r="AI92" s="145"/>
      <c r="AJ92" s="145"/>
      <c r="AK92" s="146"/>
      <c r="AL92" s="146"/>
      <c r="AM92" s="146"/>
      <c r="AN92" s="146"/>
      <c r="AO92" s="146"/>
      <c r="AP92" s="146" t="str">
        <f t="shared" si="9"/>
        <v/>
      </c>
      <c r="AQ92" s="146" t="str">
        <f t="shared" si="10"/>
        <v/>
      </c>
      <c r="AR92" s="146"/>
      <c r="AS92" s="146"/>
      <c r="AT92" s="146"/>
      <c r="AU92" s="146"/>
      <c r="AV92" s="146"/>
      <c r="AW92" s="146"/>
      <c r="AX92" s="147"/>
      <c r="AY92" s="146"/>
      <c r="AZ92" s="146"/>
      <c r="BA92" s="146"/>
      <c r="BB92" s="146"/>
      <c r="BC92" s="207"/>
    </row>
    <row r="93" spans="1:55" s="208" customFormat="1" ht="15" x14ac:dyDescent="0.2">
      <c r="A93" s="210"/>
      <c r="B93" s="179">
        <v>81</v>
      </c>
      <c r="C93" s="71"/>
      <c r="D93" s="71"/>
      <c r="E93" s="142"/>
      <c r="F93" s="195"/>
      <c r="G93" s="195"/>
      <c r="H93" s="195"/>
      <c r="I93" s="203"/>
      <c r="J93" s="195"/>
      <c r="K93" s="195"/>
      <c r="L93" s="195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62"/>
      <c r="Y93" s="143"/>
      <c r="Z93" s="144"/>
      <c r="AA93" s="144">
        <v>81</v>
      </c>
      <c r="AB93" s="397" t="str">
        <f t="shared" si="7"/>
        <v/>
      </c>
      <c r="AC93" s="397" t="str">
        <f t="shared" si="8"/>
        <v/>
      </c>
      <c r="AD93" s="397"/>
      <c r="AE93" s="398"/>
      <c r="AF93" s="145"/>
      <c r="AG93" s="145"/>
      <c r="AH93" s="145"/>
      <c r="AI93" s="145"/>
      <c r="AJ93" s="145"/>
      <c r="AK93" s="146"/>
      <c r="AL93" s="146"/>
      <c r="AM93" s="146"/>
      <c r="AN93" s="146"/>
      <c r="AO93" s="146"/>
      <c r="AP93" s="146" t="str">
        <f t="shared" si="9"/>
        <v/>
      </c>
      <c r="AQ93" s="146" t="str">
        <f t="shared" si="10"/>
        <v/>
      </c>
      <c r="AR93" s="146"/>
      <c r="AS93" s="146"/>
      <c r="AT93" s="146"/>
      <c r="AU93" s="146"/>
      <c r="AV93" s="146"/>
      <c r="AW93" s="146"/>
      <c r="AX93" s="147"/>
      <c r="AY93" s="146"/>
      <c r="AZ93" s="146"/>
      <c r="BA93" s="146"/>
      <c r="BB93" s="146"/>
      <c r="BC93" s="207"/>
    </row>
    <row r="94" spans="1:55" s="208" customFormat="1" ht="15" x14ac:dyDescent="0.2">
      <c r="A94" s="210"/>
      <c r="B94" s="179">
        <v>82</v>
      </c>
      <c r="C94" s="71"/>
      <c r="D94" s="71"/>
      <c r="E94" s="142"/>
      <c r="F94" s="195"/>
      <c r="G94" s="195"/>
      <c r="H94" s="195"/>
      <c r="I94" s="203"/>
      <c r="J94" s="195"/>
      <c r="K94" s="195"/>
      <c r="L94" s="195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62"/>
      <c r="Y94" s="143"/>
      <c r="Z94" s="144"/>
      <c r="AA94" s="144">
        <v>82</v>
      </c>
      <c r="AB94" s="397" t="str">
        <f t="shared" si="7"/>
        <v/>
      </c>
      <c r="AC94" s="397" t="str">
        <f t="shared" si="8"/>
        <v/>
      </c>
      <c r="AD94" s="397"/>
      <c r="AE94" s="398"/>
      <c r="AF94" s="145"/>
      <c r="AG94" s="145"/>
      <c r="AH94" s="145"/>
      <c r="AI94" s="145"/>
      <c r="AJ94" s="145"/>
      <c r="AK94" s="146"/>
      <c r="AL94" s="146"/>
      <c r="AM94" s="146"/>
      <c r="AN94" s="146"/>
      <c r="AO94" s="146"/>
      <c r="AP94" s="146" t="str">
        <f t="shared" si="9"/>
        <v/>
      </c>
      <c r="AQ94" s="146" t="str">
        <f t="shared" si="10"/>
        <v/>
      </c>
      <c r="AR94" s="146"/>
      <c r="AS94" s="146"/>
      <c r="AT94" s="146"/>
      <c r="AU94" s="146"/>
      <c r="AV94" s="146"/>
      <c r="AW94" s="146"/>
      <c r="AX94" s="147"/>
      <c r="AY94" s="146"/>
      <c r="AZ94" s="146"/>
      <c r="BA94" s="146"/>
      <c r="BB94" s="146"/>
      <c r="BC94" s="207"/>
    </row>
    <row r="95" spans="1:55" s="208" customFormat="1" ht="15" x14ac:dyDescent="0.2">
      <c r="A95" s="210"/>
      <c r="B95" s="179">
        <v>83</v>
      </c>
      <c r="C95" s="71"/>
      <c r="D95" s="71"/>
      <c r="E95" s="142"/>
      <c r="F95" s="195"/>
      <c r="G95" s="195"/>
      <c r="H95" s="195"/>
      <c r="I95" s="203"/>
      <c r="J95" s="195"/>
      <c r="K95" s="195"/>
      <c r="L95" s="195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62"/>
      <c r="Y95" s="143"/>
      <c r="Z95" s="144"/>
      <c r="AA95" s="144">
        <v>83</v>
      </c>
      <c r="AB95" s="397" t="str">
        <f t="shared" si="7"/>
        <v/>
      </c>
      <c r="AC95" s="397" t="str">
        <f t="shared" si="8"/>
        <v/>
      </c>
      <c r="AD95" s="397"/>
      <c r="AE95" s="398"/>
      <c r="AF95" s="145"/>
      <c r="AG95" s="145"/>
      <c r="AH95" s="145"/>
      <c r="AI95" s="145"/>
      <c r="AJ95" s="145"/>
      <c r="AK95" s="146"/>
      <c r="AL95" s="146"/>
      <c r="AM95" s="146"/>
      <c r="AN95" s="146"/>
      <c r="AO95" s="146"/>
      <c r="AP95" s="146" t="str">
        <f t="shared" si="9"/>
        <v/>
      </c>
      <c r="AQ95" s="146" t="str">
        <f t="shared" si="10"/>
        <v/>
      </c>
      <c r="AR95" s="146"/>
      <c r="AS95" s="146"/>
      <c r="AT95" s="146"/>
      <c r="AU95" s="146"/>
      <c r="AV95" s="146"/>
      <c r="AW95" s="146"/>
      <c r="AX95" s="147"/>
      <c r="AY95" s="146"/>
      <c r="AZ95" s="146"/>
      <c r="BA95" s="146"/>
      <c r="BB95" s="146"/>
      <c r="BC95" s="207"/>
    </row>
    <row r="96" spans="1:55" s="208" customFormat="1" ht="15" x14ac:dyDescent="0.2">
      <c r="A96" s="210"/>
      <c r="B96" s="179">
        <v>84</v>
      </c>
      <c r="C96" s="71"/>
      <c r="D96" s="71"/>
      <c r="E96" s="142"/>
      <c r="F96" s="195"/>
      <c r="G96" s="195"/>
      <c r="H96" s="195"/>
      <c r="I96" s="203"/>
      <c r="J96" s="195"/>
      <c r="K96" s="195"/>
      <c r="L96" s="195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62"/>
      <c r="Y96" s="143"/>
      <c r="Z96" s="144"/>
      <c r="AA96" s="144">
        <v>84</v>
      </c>
      <c r="AB96" s="397" t="str">
        <f t="shared" si="7"/>
        <v/>
      </c>
      <c r="AC96" s="397" t="str">
        <f t="shared" si="8"/>
        <v/>
      </c>
      <c r="AD96" s="397"/>
      <c r="AE96" s="398"/>
      <c r="AF96" s="145"/>
      <c r="AG96" s="145"/>
      <c r="AH96" s="145"/>
      <c r="AI96" s="145"/>
      <c r="AJ96" s="145"/>
      <c r="AK96" s="146"/>
      <c r="AL96" s="146"/>
      <c r="AM96" s="146"/>
      <c r="AN96" s="146"/>
      <c r="AO96" s="146"/>
      <c r="AP96" s="146" t="str">
        <f t="shared" si="9"/>
        <v/>
      </c>
      <c r="AQ96" s="146" t="str">
        <f t="shared" si="10"/>
        <v/>
      </c>
      <c r="AR96" s="146"/>
      <c r="AS96" s="146"/>
      <c r="AT96" s="146"/>
      <c r="AU96" s="146"/>
      <c r="AV96" s="146"/>
      <c r="AW96" s="146"/>
      <c r="AX96" s="147"/>
      <c r="AY96" s="146"/>
      <c r="AZ96" s="146"/>
      <c r="BA96" s="146"/>
      <c r="BB96" s="146"/>
      <c r="BC96" s="207"/>
    </row>
    <row r="97" spans="1:55" s="208" customFormat="1" ht="15" x14ac:dyDescent="0.2">
      <c r="A97" s="210"/>
      <c r="B97" s="179">
        <v>85</v>
      </c>
      <c r="C97" s="71"/>
      <c r="D97" s="71"/>
      <c r="E97" s="142"/>
      <c r="F97" s="195"/>
      <c r="G97" s="195"/>
      <c r="H97" s="195"/>
      <c r="I97" s="203"/>
      <c r="J97" s="195"/>
      <c r="K97" s="195"/>
      <c r="L97" s="195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62"/>
      <c r="Y97" s="143"/>
      <c r="Z97" s="144"/>
      <c r="AA97" s="144">
        <v>85</v>
      </c>
      <c r="AB97" s="397" t="str">
        <f t="shared" si="7"/>
        <v/>
      </c>
      <c r="AC97" s="397" t="str">
        <f t="shared" si="8"/>
        <v/>
      </c>
      <c r="AD97" s="397"/>
      <c r="AE97" s="398"/>
      <c r="AF97" s="145"/>
      <c r="AG97" s="145"/>
      <c r="AH97" s="145"/>
      <c r="AI97" s="145"/>
      <c r="AJ97" s="145"/>
      <c r="AK97" s="146"/>
      <c r="AL97" s="146"/>
      <c r="AM97" s="146"/>
      <c r="AN97" s="146"/>
      <c r="AO97" s="146"/>
      <c r="AP97" s="146" t="str">
        <f t="shared" si="9"/>
        <v/>
      </c>
      <c r="AQ97" s="146" t="str">
        <f t="shared" si="10"/>
        <v/>
      </c>
      <c r="AR97" s="146"/>
      <c r="AS97" s="146"/>
      <c r="AT97" s="146"/>
      <c r="AU97" s="146"/>
      <c r="AV97" s="146"/>
      <c r="AW97" s="146"/>
      <c r="AX97" s="147"/>
      <c r="AY97" s="146"/>
      <c r="AZ97" s="146"/>
      <c r="BA97" s="146"/>
      <c r="BB97" s="146"/>
      <c r="BC97" s="207"/>
    </row>
    <row r="98" spans="1:55" s="208" customFormat="1" ht="15" x14ac:dyDescent="0.2">
      <c r="A98" s="210"/>
      <c r="B98" s="179">
        <v>86</v>
      </c>
      <c r="C98" s="71"/>
      <c r="D98" s="71"/>
      <c r="E98" s="142"/>
      <c r="F98" s="195"/>
      <c r="G98" s="195"/>
      <c r="H98" s="195"/>
      <c r="I98" s="203"/>
      <c r="J98" s="195"/>
      <c r="K98" s="195"/>
      <c r="L98" s="195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62"/>
      <c r="Y98" s="143"/>
      <c r="Z98" s="144"/>
      <c r="AA98" s="144">
        <v>86</v>
      </c>
      <c r="AB98" s="397" t="str">
        <f t="shared" si="7"/>
        <v/>
      </c>
      <c r="AC98" s="397" t="str">
        <f t="shared" si="8"/>
        <v/>
      </c>
      <c r="AD98" s="397"/>
      <c r="AE98" s="398"/>
      <c r="AF98" s="145"/>
      <c r="AG98" s="145"/>
      <c r="AH98" s="145"/>
      <c r="AI98" s="145"/>
      <c r="AJ98" s="145"/>
      <c r="AK98" s="146"/>
      <c r="AL98" s="146"/>
      <c r="AM98" s="146"/>
      <c r="AN98" s="146"/>
      <c r="AO98" s="146"/>
      <c r="AP98" s="146" t="str">
        <f t="shared" si="9"/>
        <v/>
      </c>
      <c r="AQ98" s="146" t="str">
        <f t="shared" si="10"/>
        <v/>
      </c>
      <c r="AR98" s="146"/>
      <c r="AS98" s="146"/>
      <c r="AT98" s="146"/>
      <c r="AU98" s="146"/>
      <c r="AV98" s="146"/>
      <c r="AW98" s="146"/>
      <c r="AX98" s="147"/>
      <c r="AY98" s="146"/>
      <c r="AZ98" s="146"/>
      <c r="BA98" s="146"/>
      <c r="BB98" s="146"/>
      <c r="BC98" s="207"/>
    </row>
    <row r="99" spans="1:55" s="208" customFormat="1" ht="15" x14ac:dyDescent="0.2">
      <c r="A99" s="210"/>
      <c r="B99" s="179">
        <v>87</v>
      </c>
      <c r="C99" s="71"/>
      <c r="D99" s="71"/>
      <c r="E99" s="142"/>
      <c r="F99" s="195"/>
      <c r="G99" s="195"/>
      <c r="H99" s="195"/>
      <c r="I99" s="203"/>
      <c r="J99" s="195"/>
      <c r="K99" s="195"/>
      <c r="L99" s="195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62"/>
      <c r="Y99" s="143"/>
      <c r="Z99" s="144"/>
      <c r="AA99" s="144">
        <v>87</v>
      </c>
      <c r="AB99" s="397" t="str">
        <f t="shared" si="7"/>
        <v/>
      </c>
      <c r="AC99" s="397" t="str">
        <f t="shared" si="8"/>
        <v/>
      </c>
      <c r="AD99" s="397"/>
      <c r="AE99" s="398"/>
      <c r="AF99" s="145"/>
      <c r="AG99" s="145"/>
      <c r="AH99" s="145"/>
      <c r="AI99" s="145"/>
      <c r="AJ99" s="145"/>
      <c r="AK99" s="146"/>
      <c r="AL99" s="146"/>
      <c r="AM99" s="146"/>
      <c r="AN99" s="146"/>
      <c r="AO99" s="146"/>
      <c r="AP99" s="146" t="str">
        <f t="shared" si="9"/>
        <v/>
      </c>
      <c r="AQ99" s="146" t="str">
        <f t="shared" si="10"/>
        <v/>
      </c>
      <c r="AR99" s="146"/>
      <c r="AS99" s="146"/>
      <c r="AT99" s="146"/>
      <c r="AU99" s="146"/>
      <c r="AV99" s="146"/>
      <c r="AW99" s="146"/>
      <c r="AX99" s="147"/>
      <c r="AY99" s="146"/>
      <c r="AZ99" s="146"/>
      <c r="BA99" s="146"/>
      <c r="BB99" s="146"/>
      <c r="BC99" s="207"/>
    </row>
    <row r="100" spans="1:55" s="208" customFormat="1" ht="15" x14ac:dyDescent="0.2">
      <c r="A100" s="210"/>
      <c r="B100" s="179">
        <v>88</v>
      </c>
      <c r="C100" s="71"/>
      <c r="D100" s="71"/>
      <c r="E100" s="142"/>
      <c r="F100" s="195"/>
      <c r="G100" s="195"/>
      <c r="H100" s="195"/>
      <c r="I100" s="203"/>
      <c r="J100" s="195"/>
      <c r="K100" s="195"/>
      <c r="L100" s="195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62"/>
      <c r="Y100" s="143"/>
      <c r="Z100" s="144"/>
      <c r="AA100" s="144">
        <v>88</v>
      </c>
      <c r="AB100" s="397" t="str">
        <f t="shared" si="7"/>
        <v/>
      </c>
      <c r="AC100" s="397" t="str">
        <f t="shared" si="8"/>
        <v/>
      </c>
      <c r="AD100" s="397"/>
      <c r="AE100" s="398"/>
      <c r="AF100" s="145"/>
      <c r="AG100" s="145"/>
      <c r="AH100" s="145"/>
      <c r="AI100" s="145"/>
      <c r="AJ100" s="145"/>
      <c r="AK100" s="146"/>
      <c r="AL100" s="146"/>
      <c r="AM100" s="146"/>
      <c r="AN100" s="146"/>
      <c r="AO100" s="146"/>
      <c r="AP100" s="146" t="str">
        <f t="shared" si="9"/>
        <v/>
      </c>
      <c r="AQ100" s="146" t="str">
        <f t="shared" si="10"/>
        <v/>
      </c>
      <c r="AR100" s="146"/>
      <c r="AS100" s="146"/>
      <c r="AT100" s="146"/>
      <c r="AU100" s="146"/>
      <c r="AV100" s="146"/>
      <c r="AW100" s="146"/>
      <c r="AX100" s="147"/>
      <c r="AY100" s="146"/>
      <c r="AZ100" s="146"/>
      <c r="BA100" s="146"/>
      <c r="BB100" s="146"/>
      <c r="BC100" s="207"/>
    </row>
    <row r="101" spans="1:55" s="208" customFormat="1" ht="15" x14ac:dyDescent="0.2">
      <c r="A101" s="210"/>
      <c r="B101" s="179">
        <v>89</v>
      </c>
      <c r="C101" s="71"/>
      <c r="D101" s="71"/>
      <c r="E101" s="142"/>
      <c r="F101" s="195"/>
      <c r="G101" s="195"/>
      <c r="H101" s="195"/>
      <c r="I101" s="203"/>
      <c r="J101" s="195"/>
      <c r="K101" s="195"/>
      <c r="L101" s="195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62"/>
      <c r="Y101" s="143"/>
      <c r="Z101" s="144"/>
      <c r="AA101" s="144">
        <v>89</v>
      </c>
      <c r="AB101" s="397" t="str">
        <f t="shared" si="7"/>
        <v/>
      </c>
      <c r="AC101" s="397" t="str">
        <f t="shared" si="8"/>
        <v/>
      </c>
      <c r="AD101" s="397"/>
      <c r="AE101" s="398"/>
      <c r="AF101" s="145"/>
      <c r="AG101" s="145"/>
      <c r="AH101" s="145"/>
      <c r="AI101" s="145"/>
      <c r="AJ101" s="145"/>
      <c r="AK101" s="146"/>
      <c r="AL101" s="146"/>
      <c r="AM101" s="146"/>
      <c r="AN101" s="146"/>
      <c r="AO101" s="146"/>
      <c r="AP101" s="146" t="str">
        <f t="shared" si="9"/>
        <v/>
      </c>
      <c r="AQ101" s="146" t="str">
        <f t="shared" si="10"/>
        <v/>
      </c>
      <c r="AR101" s="146"/>
      <c r="AS101" s="146"/>
      <c r="AT101" s="146"/>
      <c r="AU101" s="146"/>
      <c r="AV101" s="146"/>
      <c r="AW101" s="146"/>
      <c r="AX101" s="147"/>
      <c r="AY101" s="146"/>
      <c r="AZ101" s="146"/>
      <c r="BA101" s="146"/>
      <c r="BB101" s="146"/>
      <c r="BC101" s="207"/>
    </row>
    <row r="102" spans="1:55" s="208" customFormat="1" ht="15" x14ac:dyDescent="0.2">
      <c r="A102" s="210"/>
      <c r="B102" s="179">
        <v>90</v>
      </c>
      <c r="C102" s="71"/>
      <c r="D102" s="71"/>
      <c r="E102" s="142"/>
      <c r="F102" s="195"/>
      <c r="G102" s="195"/>
      <c r="H102" s="195"/>
      <c r="I102" s="203"/>
      <c r="J102" s="195"/>
      <c r="K102" s="195"/>
      <c r="L102" s="195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62"/>
      <c r="Y102" s="143"/>
      <c r="Z102" s="144"/>
      <c r="AA102" s="144">
        <v>90</v>
      </c>
      <c r="AB102" s="397" t="str">
        <f t="shared" si="7"/>
        <v/>
      </c>
      <c r="AC102" s="397" t="str">
        <f t="shared" si="8"/>
        <v/>
      </c>
      <c r="AD102" s="397"/>
      <c r="AE102" s="398"/>
      <c r="AF102" s="145"/>
      <c r="AG102" s="145"/>
      <c r="AH102" s="145"/>
      <c r="AI102" s="145"/>
      <c r="AJ102" s="145"/>
      <c r="AK102" s="146"/>
      <c r="AL102" s="146"/>
      <c r="AM102" s="146"/>
      <c r="AN102" s="146"/>
      <c r="AO102" s="146"/>
      <c r="AP102" s="146" t="str">
        <f t="shared" si="9"/>
        <v/>
      </c>
      <c r="AQ102" s="146" t="str">
        <f t="shared" si="10"/>
        <v/>
      </c>
      <c r="AR102" s="146"/>
      <c r="AS102" s="146"/>
      <c r="AT102" s="146"/>
      <c r="AU102" s="146"/>
      <c r="AV102" s="146"/>
      <c r="AW102" s="146"/>
      <c r="AX102" s="147"/>
      <c r="AY102" s="146"/>
      <c r="AZ102" s="146"/>
      <c r="BA102" s="146"/>
      <c r="BB102" s="146"/>
      <c r="BC102" s="207"/>
    </row>
    <row r="103" spans="1:55" s="208" customFormat="1" ht="15" x14ac:dyDescent="0.2">
      <c r="A103" s="210"/>
      <c r="B103" s="179">
        <v>91</v>
      </c>
      <c r="C103" s="71"/>
      <c r="D103" s="71"/>
      <c r="E103" s="142"/>
      <c r="F103" s="195"/>
      <c r="G103" s="195"/>
      <c r="H103" s="195"/>
      <c r="I103" s="203"/>
      <c r="J103" s="195"/>
      <c r="K103" s="195"/>
      <c r="L103" s="195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62"/>
      <c r="Y103" s="143"/>
      <c r="Z103" s="144"/>
      <c r="AA103" s="144">
        <v>91</v>
      </c>
      <c r="AB103" s="397" t="str">
        <f t="shared" si="7"/>
        <v/>
      </c>
      <c r="AC103" s="397" t="str">
        <f t="shared" si="8"/>
        <v/>
      </c>
      <c r="AD103" s="397"/>
      <c r="AE103" s="398"/>
      <c r="AF103" s="145"/>
      <c r="AG103" s="145"/>
      <c r="AH103" s="145"/>
      <c r="AI103" s="145"/>
      <c r="AJ103" s="145"/>
      <c r="AK103" s="146"/>
      <c r="AL103" s="146"/>
      <c r="AM103" s="146"/>
      <c r="AN103" s="146"/>
      <c r="AO103" s="146"/>
      <c r="AP103" s="146" t="str">
        <f t="shared" si="9"/>
        <v/>
      </c>
      <c r="AQ103" s="146" t="str">
        <f t="shared" si="10"/>
        <v/>
      </c>
      <c r="AR103" s="146"/>
      <c r="AS103" s="146"/>
      <c r="AT103" s="146"/>
      <c r="AU103" s="146"/>
      <c r="AV103" s="146"/>
      <c r="AW103" s="146"/>
      <c r="AX103" s="147"/>
      <c r="AY103" s="146"/>
      <c r="AZ103" s="146"/>
      <c r="BA103" s="146"/>
      <c r="BB103" s="146"/>
      <c r="BC103" s="207"/>
    </row>
    <row r="104" spans="1:55" s="208" customFormat="1" x14ac:dyDescent="0.2">
      <c r="A104" s="210"/>
      <c r="B104" s="179">
        <v>92</v>
      </c>
      <c r="C104" s="180"/>
      <c r="D104" s="180"/>
      <c r="E104" s="142"/>
      <c r="F104" s="195"/>
      <c r="G104" s="195"/>
      <c r="H104" s="195"/>
      <c r="I104" s="203"/>
      <c r="J104" s="195"/>
      <c r="K104" s="195"/>
      <c r="L104" s="195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62"/>
      <c r="Y104" s="143"/>
      <c r="Z104" s="144"/>
      <c r="AA104" s="144">
        <v>92</v>
      </c>
      <c r="AB104" s="397" t="str">
        <f t="shared" si="7"/>
        <v/>
      </c>
      <c r="AC104" s="397" t="str">
        <f t="shared" si="8"/>
        <v/>
      </c>
      <c r="AD104" s="397"/>
      <c r="AE104" s="398"/>
      <c r="AF104" s="145"/>
      <c r="AG104" s="145"/>
      <c r="AH104" s="145"/>
      <c r="AI104" s="145"/>
      <c r="AJ104" s="145"/>
      <c r="AK104" s="146"/>
      <c r="AL104" s="146"/>
      <c r="AM104" s="146"/>
      <c r="AN104" s="146"/>
      <c r="AO104" s="146"/>
      <c r="AP104" s="146" t="str">
        <f t="shared" si="9"/>
        <v/>
      </c>
      <c r="AQ104" s="146" t="str">
        <f t="shared" si="10"/>
        <v/>
      </c>
      <c r="AR104" s="146"/>
      <c r="AS104" s="146"/>
      <c r="AT104" s="146"/>
      <c r="AU104" s="146"/>
      <c r="AV104" s="146"/>
      <c r="AW104" s="146"/>
      <c r="AX104" s="147"/>
      <c r="AY104" s="146"/>
      <c r="AZ104" s="146"/>
      <c r="BA104" s="146"/>
      <c r="BB104" s="146"/>
      <c r="BC104" s="207"/>
    </row>
    <row r="105" spans="1:55" s="208" customFormat="1" x14ac:dyDescent="0.2">
      <c r="A105" s="210"/>
      <c r="B105" s="179">
        <v>93</v>
      </c>
      <c r="C105" s="180"/>
      <c r="D105" s="180"/>
      <c r="E105" s="142"/>
      <c r="F105" s="195"/>
      <c r="G105" s="195"/>
      <c r="H105" s="195"/>
      <c r="I105" s="203"/>
      <c r="J105" s="195"/>
      <c r="K105" s="195"/>
      <c r="L105" s="195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62"/>
      <c r="Y105" s="143"/>
      <c r="Z105" s="144"/>
      <c r="AA105" s="144">
        <v>93</v>
      </c>
      <c r="AB105" s="397" t="str">
        <f t="shared" si="7"/>
        <v/>
      </c>
      <c r="AC105" s="397" t="str">
        <f t="shared" si="8"/>
        <v/>
      </c>
      <c r="AD105" s="397"/>
      <c r="AE105" s="398"/>
      <c r="AF105" s="145"/>
      <c r="AG105" s="145"/>
      <c r="AH105" s="145"/>
      <c r="AI105" s="145"/>
      <c r="AJ105" s="145"/>
      <c r="AK105" s="146"/>
      <c r="AL105" s="146"/>
      <c r="AM105" s="146"/>
      <c r="AN105" s="146"/>
      <c r="AO105" s="146"/>
      <c r="AP105" s="146" t="str">
        <f t="shared" si="9"/>
        <v/>
      </c>
      <c r="AQ105" s="146" t="str">
        <f t="shared" si="10"/>
        <v/>
      </c>
      <c r="AR105" s="146"/>
      <c r="AS105" s="146"/>
      <c r="AT105" s="146"/>
      <c r="AU105" s="146"/>
      <c r="AV105" s="146"/>
      <c r="AW105" s="146"/>
      <c r="AX105" s="147"/>
      <c r="AY105" s="146"/>
      <c r="AZ105" s="146"/>
      <c r="BA105" s="146"/>
      <c r="BB105" s="146"/>
      <c r="BC105" s="207"/>
    </row>
    <row r="106" spans="1:55" s="208" customFormat="1" x14ac:dyDescent="0.2">
      <c r="A106" s="210"/>
      <c r="B106" s="179">
        <v>94</v>
      </c>
      <c r="C106" s="180"/>
      <c r="D106" s="180"/>
      <c r="E106" s="142"/>
      <c r="F106" s="195"/>
      <c r="G106" s="195"/>
      <c r="H106" s="195"/>
      <c r="I106" s="203"/>
      <c r="J106" s="195"/>
      <c r="K106" s="195"/>
      <c r="L106" s="195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62"/>
      <c r="Y106" s="143"/>
      <c r="Z106" s="144"/>
      <c r="AA106" s="144">
        <v>94</v>
      </c>
      <c r="AB106" s="397" t="str">
        <f t="shared" si="7"/>
        <v/>
      </c>
      <c r="AC106" s="397" t="str">
        <f t="shared" si="8"/>
        <v/>
      </c>
      <c r="AD106" s="397"/>
      <c r="AE106" s="398"/>
      <c r="AF106" s="145"/>
      <c r="AG106" s="145"/>
      <c r="AH106" s="145"/>
      <c r="AI106" s="145"/>
      <c r="AJ106" s="145"/>
      <c r="AK106" s="146"/>
      <c r="AL106" s="146"/>
      <c r="AM106" s="146"/>
      <c r="AN106" s="146"/>
      <c r="AO106" s="146"/>
      <c r="AP106" s="146" t="str">
        <f t="shared" si="9"/>
        <v/>
      </c>
      <c r="AQ106" s="146" t="str">
        <f t="shared" si="10"/>
        <v/>
      </c>
      <c r="AR106" s="146"/>
      <c r="AS106" s="146"/>
      <c r="AT106" s="146"/>
      <c r="AU106" s="146"/>
      <c r="AV106" s="146"/>
      <c r="AW106" s="146"/>
      <c r="AX106" s="147"/>
      <c r="AY106" s="146"/>
      <c r="AZ106" s="146"/>
      <c r="BA106" s="146"/>
      <c r="BB106" s="146"/>
      <c r="BC106" s="207"/>
    </row>
    <row r="107" spans="1:55" s="208" customFormat="1" x14ac:dyDescent="0.2">
      <c r="A107" s="210"/>
      <c r="B107" s="179">
        <v>95</v>
      </c>
      <c r="C107" s="180"/>
      <c r="D107" s="180"/>
      <c r="E107" s="142"/>
      <c r="F107" s="195"/>
      <c r="G107" s="195"/>
      <c r="H107" s="195"/>
      <c r="I107" s="203"/>
      <c r="J107" s="195"/>
      <c r="K107" s="195"/>
      <c r="L107" s="195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62"/>
      <c r="Y107" s="143"/>
      <c r="Z107" s="144"/>
      <c r="AA107" s="144">
        <v>95</v>
      </c>
      <c r="AB107" s="397" t="str">
        <f t="shared" si="7"/>
        <v/>
      </c>
      <c r="AC107" s="397" t="str">
        <f t="shared" si="8"/>
        <v/>
      </c>
      <c r="AD107" s="397"/>
      <c r="AE107" s="398"/>
      <c r="AF107" s="145"/>
      <c r="AG107" s="145"/>
      <c r="AH107" s="145"/>
      <c r="AI107" s="145"/>
      <c r="AJ107" s="145"/>
      <c r="AK107" s="146"/>
      <c r="AL107" s="146"/>
      <c r="AM107" s="146"/>
      <c r="AN107" s="146"/>
      <c r="AO107" s="146"/>
      <c r="AP107" s="146" t="str">
        <f t="shared" si="9"/>
        <v/>
      </c>
      <c r="AQ107" s="146" t="str">
        <f t="shared" si="10"/>
        <v/>
      </c>
      <c r="AR107" s="146"/>
      <c r="AS107" s="146"/>
      <c r="AT107" s="146"/>
      <c r="AU107" s="146"/>
      <c r="AV107" s="146"/>
      <c r="AW107" s="146"/>
      <c r="AX107" s="147"/>
      <c r="AY107" s="146"/>
      <c r="AZ107" s="146"/>
      <c r="BA107" s="146"/>
      <c r="BB107" s="146"/>
      <c r="BC107" s="207"/>
    </row>
    <row r="108" spans="1:55" s="208" customFormat="1" x14ac:dyDescent="0.2">
      <c r="A108" s="210"/>
      <c r="B108" s="179">
        <v>96</v>
      </c>
      <c r="C108" s="180"/>
      <c r="D108" s="180"/>
      <c r="E108" s="142"/>
      <c r="F108" s="195"/>
      <c r="G108" s="195"/>
      <c r="H108" s="195"/>
      <c r="I108" s="195"/>
      <c r="J108" s="195"/>
      <c r="K108" s="195"/>
      <c r="L108" s="195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62"/>
      <c r="Y108" s="143"/>
      <c r="Z108" s="144"/>
      <c r="AA108" s="144">
        <v>96</v>
      </c>
      <c r="AB108" s="397" t="str">
        <f t="shared" si="7"/>
        <v/>
      </c>
      <c r="AC108" s="397" t="str">
        <f t="shared" si="8"/>
        <v/>
      </c>
      <c r="AD108" s="397"/>
      <c r="AE108" s="398"/>
      <c r="AF108" s="145"/>
      <c r="AG108" s="145"/>
      <c r="AH108" s="145"/>
      <c r="AI108" s="145"/>
      <c r="AJ108" s="145"/>
      <c r="AK108" s="146"/>
      <c r="AL108" s="146"/>
      <c r="AM108" s="146"/>
      <c r="AN108" s="146"/>
      <c r="AO108" s="146"/>
      <c r="AP108" s="146" t="str">
        <f t="shared" si="9"/>
        <v/>
      </c>
      <c r="AQ108" s="146" t="str">
        <f t="shared" si="10"/>
        <v/>
      </c>
      <c r="AR108" s="146"/>
      <c r="AS108" s="146"/>
      <c r="AT108" s="146"/>
      <c r="AU108" s="146"/>
      <c r="AV108" s="146"/>
      <c r="AW108" s="146"/>
      <c r="AX108" s="147"/>
      <c r="AY108" s="146"/>
      <c r="AZ108" s="146"/>
      <c r="BA108" s="146"/>
      <c r="BB108" s="146"/>
      <c r="BC108" s="207"/>
    </row>
    <row r="109" spans="1:55" s="208" customFormat="1" x14ac:dyDescent="0.2">
      <c r="A109" s="210"/>
      <c r="B109" s="179">
        <v>97</v>
      </c>
      <c r="C109" s="180"/>
      <c r="D109" s="180"/>
      <c r="E109" s="142"/>
      <c r="F109" s="195"/>
      <c r="G109" s="195"/>
      <c r="H109" s="195"/>
      <c r="I109" s="195"/>
      <c r="J109" s="195"/>
      <c r="K109" s="195"/>
      <c r="L109" s="195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62"/>
      <c r="Y109" s="143"/>
      <c r="Z109" s="144"/>
      <c r="AA109" s="144">
        <v>97</v>
      </c>
      <c r="AB109" s="397" t="str">
        <f t="shared" si="7"/>
        <v/>
      </c>
      <c r="AC109" s="397" t="str">
        <f t="shared" si="8"/>
        <v/>
      </c>
      <c r="AD109" s="397"/>
      <c r="AE109" s="398"/>
      <c r="AF109" s="145"/>
      <c r="AG109" s="145"/>
      <c r="AH109" s="145"/>
      <c r="AI109" s="145"/>
      <c r="AJ109" s="145"/>
      <c r="AK109" s="146"/>
      <c r="AL109" s="146"/>
      <c r="AM109" s="146"/>
      <c r="AN109" s="146"/>
      <c r="AO109" s="146"/>
      <c r="AP109" s="146" t="str">
        <f t="shared" si="9"/>
        <v/>
      </c>
      <c r="AQ109" s="146" t="str">
        <f t="shared" si="10"/>
        <v/>
      </c>
      <c r="AR109" s="146"/>
      <c r="AS109" s="146"/>
      <c r="AT109" s="146"/>
      <c r="AU109" s="146"/>
      <c r="AV109" s="146"/>
      <c r="AW109" s="146"/>
      <c r="AX109" s="147"/>
      <c r="AY109" s="146"/>
      <c r="AZ109" s="146"/>
      <c r="BA109" s="146"/>
      <c r="BB109" s="146"/>
      <c r="BC109" s="207"/>
    </row>
    <row r="110" spans="1:55" s="208" customFormat="1" x14ac:dyDescent="0.2">
      <c r="A110" s="210"/>
      <c r="B110" s="179">
        <v>98</v>
      </c>
      <c r="C110" s="180"/>
      <c r="D110" s="180"/>
      <c r="E110" s="142"/>
      <c r="F110" s="195"/>
      <c r="G110" s="195"/>
      <c r="H110" s="195"/>
      <c r="I110" s="195"/>
      <c r="J110" s="195"/>
      <c r="K110" s="195"/>
      <c r="L110" s="195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62"/>
      <c r="Y110" s="143"/>
      <c r="Z110" s="144"/>
      <c r="AA110" s="144">
        <v>98</v>
      </c>
      <c r="AB110" s="397" t="str">
        <f t="shared" si="7"/>
        <v/>
      </c>
      <c r="AC110" s="397" t="str">
        <f t="shared" si="8"/>
        <v/>
      </c>
      <c r="AD110" s="397"/>
      <c r="AE110" s="398"/>
      <c r="AF110" s="145"/>
      <c r="AG110" s="145"/>
      <c r="AH110" s="145"/>
      <c r="AI110" s="145"/>
      <c r="AJ110" s="145"/>
      <c r="AK110" s="146"/>
      <c r="AL110" s="146"/>
      <c r="AM110" s="146"/>
      <c r="AN110" s="146"/>
      <c r="AO110" s="146"/>
      <c r="AP110" s="146" t="str">
        <f t="shared" si="9"/>
        <v/>
      </c>
      <c r="AQ110" s="146" t="str">
        <f t="shared" si="10"/>
        <v/>
      </c>
      <c r="AR110" s="146"/>
      <c r="AS110" s="146"/>
      <c r="AT110" s="146"/>
      <c r="AU110" s="146"/>
      <c r="AV110" s="146"/>
      <c r="AW110" s="146"/>
      <c r="AX110" s="147"/>
      <c r="AY110" s="146"/>
      <c r="AZ110" s="146"/>
      <c r="BA110" s="146"/>
      <c r="BB110" s="146"/>
      <c r="BC110" s="207"/>
    </row>
    <row r="111" spans="1:55" s="208" customFormat="1" x14ac:dyDescent="0.2">
      <c r="A111" s="210"/>
      <c r="B111" s="179">
        <v>99</v>
      </c>
      <c r="C111" s="180"/>
      <c r="D111" s="180"/>
      <c r="E111" s="142"/>
      <c r="F111" s="195"/>
      <c r="G111" s="195"/>
      <c r="H111" s="195"/>
      <c r="I111" s="195"/>
      <c r="J111" s="195"/>
      <c r="K111" s="195"/>
      <c r="L111" s="195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62"/>
      <c r="Y111" s="143"/>
      <c r="Z111" s="144"/>
      <c r="AA111" s="144">
        <v>99</v>
      </c>
      <c r="AB111" s="397" t="str">
        <f t="shared" si="7"/>
        <v/>
      </c>
      <c r="AC111" s="397" t="str">
        <f t="shared" si="8"/>
        <v/>
      </c>
      <c r="AD111" s="397"/>
      <c r="AE111" s="398"/>
      <c r="AF111" s="145"/>
      <c r="AG111" s="145"/>
      <c r="AH111" s="145"/>
      <c r="AI111" s="145"/>
      <c r="AJ111" s="145"/>
      <c r="AK111" s="146"/>
      <c r="AL111" s="146"/>
      <c r="AM111" s="146"/>
      <c r="AN111" s="146"/>
      <c r="AO111" s="146"/>
      <c r="AP111" s="146" t="str">
        <f t="shared" si="9"/>
        <v/>
      </c>
      <c r="AQ111" s="146" t="str">
        <f t="shared" si="10"/>
        <v/>
      </c>
      <c r="AR111" s="146"/>
      <c r="AS111" s="146"/>
      <c r="AT111" s="146"/>
      <c r="AU111" s="146"/>
      <c r="AV111" s="146"/>
      <c r="AW111" s="146"/>
      <c r="AX111" s="147"/>
      <c r="AY111" s="146"/>
      <c r="AZ111" s="146"/>
      <c r="BA111" s="146"/>
      <c r="BB111" s="146"/>
      <c r="BC111" s="207"/>
    </row>
    <row r="112" spans="1:55" s="208" customFormat="1" x14ac:dyDescent="0.2">
      <c r="A112" s="210"/>
      <c r="B112" s="179">
        <v>100</v>
      </c>
      <c r="C112" s="180"/>
      <c r="D112" s="180"/>
      <c r="E112" s="142"/>
      <c r="F112" s="195"/>
      <c r="G112" s="195"/>
      <c r="H112" s="195"/>
      <c r="I112" s="195"/>
      <c r="J112" s="195"/>
      <c r="K112" s="195"/>
      <c r="L112" s="195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62"/>
      <c r="Y112" s="143"/>
      <c r="Z112" s="144"/>
      <c r="AA112" s="144">
        <v>100</v>
      </c>
      <c r="AB112" s="397" t="str">
        <f t="shared" si="7"/>
        <v/>
      </c>
      <c r="AC112" s="397" t="str">
        <f t="shared" si="8"/>
        <v/>
      </c>
      <c r="AD112" s="397"/>
      <c r="AE112" s="398"/>
      <c r="AF112" s="145"/>
      <c r="AG112" s="145"/>
      <c r="AH112" s="145"/>
      <c r="AI112" s="145"/>
      <c r="AJ112" s="145"/>
      <c r="AK112" s="146"/>
      <c r="AL112" s="146"/>
      <c r="AM112" s="146"/>
      <c r="AN112" s="146"/>
      <c r="AO112" s="146"/>
      <c r="AP112" s="146" t="str">
        <f t="shared" si="9"/>
        <v/>
      </c>
      <c r="AQ112" s="146" t="str">
        <f t="shared" si="10"/>
        <v/>
      </c>
      <c r="AR112" s="146"/>
      <c r="AS112" s="146"/>
      <c r="AT112" s="146"/>
      <c r="AU112" s="146"/>
      <c r="AV112" s="146"/>
      <c r="AW112" s="146"/>
      <c r="AX112" s="147"/>
      <c r="AY112" s="146"/>
      <c r="AZ112" s="146"/>
      <c r="BA112" s="146"/>
      <c r="BB112" s="146"/>
      <c r="BC112" s="207"/>
    </row>
    <row r="113" spans="1:55" s="208" customFormat="1" x14ac:dyDescent="0.2">
      <c r="A113" s="210"/>
      <c r="B113" s="179">
        <v>101</v>
      </c>
      <c r="C113" s="180"/>
      <c r="D113" s="180"/>
      <c r="E113" s="142"/>
      <c r="F113" s="195"/>
      <c r="G113" s="195"/>
      <c r="H113" s="195"/>
      <c r="I113" s="195"/>
      <c r="J113" s="195"/>
      <c r="K113" s="195"/>
      <c r="L113" s="195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62"/>
      <c r="Y113" s="143"/>
      <c r="Z113" s="144"/>
      <c r="AA113" s="144">
        <v>101</v>
      </c>
      <c r="AB113" s="397" t="str">
        <f t="shared" si="7"/>
        <v/>
      </c>
      <c r="AC113" s="397" t="str">
        <f t="shared" si="8"/>
        <v/>
      </c>
      <c r="AD113" s="397"/>
      <c r="AE113" s="398"/>
      <c r="AF113" s="145"/>
      <c r="AG113" s="145"/>
      <c r="AH113" s="145"/>
      <c r="AI113" s="145"/>
      <c r="AJ113" s="145"/>
      <c r="AK113" s="146"/>
      <c r="AL113" s="146"/>
      <c r="AM113" s="146"/>
      <c r="AN113" s="146"/>
      <c r="AO113" s="146"/>
      <c r="AP113" s="146" t="str">
        <f t="shared" si="9"/>
        <v/>
      </c>
      <c r="AQ113" s="146" t="str">
        <f t="shared" si="10"/>
        <v/>
      </c>
      <c r="AR113" s="146"/>
      <c r="AS113" s="146"/>
      <c r="AT113" s="146"/>
      <c r="AU113" s="146"/>
      <c r="AV113" s="146"/>
      <c r="AW113" s="146"/>
      <c r="AX113" s="147"/>
      <c r="AY113" s="146"/>
      <c r="AZ113" s="146"/>
      <c r="BA113" s="146"/>
      <c r="BB113" s="146"/>
      <c r="BC113" s="207"/>
    </row>
    <row r="114" spans="1:55" s="208" customFormat="1" x14ac:dyDescent="0.2">
      <c r="A114" s="210"/>
      <c r="B114" s="179">
        <v>102</v>
      </c>
      <c r="C114" s="180"/>
      <c r="D114" s="180"/>
      <c r="E114" s="142"/>
      <c r="F114" s="195"/>
      <c r="G114" s="195"/>
      <c r="H114" s="195"/>
      <c r="I114" s="195"/>
      <c r="J114" s="195"/>
      <c r="K114" s="195"/>
      <c r="L114" s="195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62"/>
      <c r="Y114" s="143"/>
      <c r="Z114" s="144"/>
      <c r="AA114" s="144">
        <v>102</v>
      </c>
      <c r="AB114" s="397" t="str">
        <f t="shared" si="7"/>
        <v/>
      </c>
      <c r="AC114" s="397" t="str">
        <f t="shared" si="8"/>
        <v/>
      </c>
      <c r="AD114" s="397"/>
      <c r="AE114" s="398"/>
      <c r="AF114" s="145"/>
      <c r="AG114" s="145"/>
      <c r="AH114" s="145"/>
      <c r="AI114" s="145"/>
      <c r="AJ114" s="145"/>
      <c r="AK114" s="146"/>
      <c r="AL114" s="146"/>
      <c r="AM114" s="146"/>
      <c r="AN114" s="146"/>
      <c r="AO114" s="146"/>
      <c r="AP114" s="146" t="str">
        <f t="shared" si="9"/>
        <v/>
      </c>
      <c r="AQ114" s="146" t="str">
        <f t="shared" si="10"/>
        <v/>
      </c>
      <c r="AR114" s="146"/>
      <c r="AS114" s="146"/>
      <c r="AT114" s="146"/>
      <c r="AU114" s="146"/>
      <c r="AV114" s="146"/>
      <c r="AW114" s="146"/>
      <c r="AX114" s="147"/>
      <c r="AY114" s="146"/>
      <c r="AZ114" s="146"/>
      <c r="BA114" s="146"/>
      <c r="BB114" s="146"/>
      <c r="BC114" s="207"/>
    </row>
    <row r="115" spans="1:55" s="208" customFormat="1" x14ac:dyDescent="0.2">
      <c r="A115" s="210"/>
      <c r="B115" s="179">
        <v>103</v>
      </c>
      <c r="C115" s="180"/>
      <c r="D115" s="180"/>
      <c r="E115" s="142"/>
      <c r="F115" s="195"/>
      <c r="G115" s="195"/>
      <c r="H115" s="195"/>
      <c r="I115" s="195"/>
      <c r="J115" s="195"/>
      <c r="K115" s="195"/>
      <c r="L115" s="195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62"/>
      <c r="Y115" s="143"/>
      <c r="Z115" s="144"/>
      <c r="AA115" s="144">
        <v>103</v>
      </c>
      <c r="AB115" s="397" t="str">
        <f t="shared" si="7"/>
        <v/>
      </c>
      <c r="AC115" s="397" t="str">
        <f t="shared" si="8"/>
        <v/>
      </c>
      <c r="AD115" s="397"/>
      <c r="AE115" s="398"/>
      <c r="AF115" s="145"/>
      <c r="AG115" s="145"/>
      <c r="AH115" s="145"/>
      <c r="AI115" s="145"/>
      <c r="AJ115" s="145"/>
      <c r="AK115" s="146"/>
      <c r="AL115" s="146"/>
      <c r="AM115" s="146"/>
      <c r="AN115" s="146"/>
      <c r="AO115" s="146"/>
      <c r="AP115" s="146" t="str">
        <f t="shared" si="9"/>
        <v/>
      </c>
      <c r="AQ115" s="146" t="str">
        <f t="shared" si="10"/>
        <v/>
      </c>
      <c r="AR115" s="146"/>
      <c r="AS115" s="146"/>
      <c r="AT115" s="146"/>
      <c r="AU115" s="146"/>
      <c r="AV115" s="146"/>
      <c r="AW115" s="146"/>
      <c r="AX115" s="147"/>
      <c r="AY115" s="146"/>
      <c r="AZ115" s="146"/>
      <c r="BA115" s="146"/>
      <c r="BB115" s="146"/>
      <c r="BC115" s="207"/>
    </row>
    <row r="116" spans="1:55" s="208" customFormat="1" x14ac:dyDescent="0.2">
      <c r="A116" s="210"/>
      <c r="B116" s="179">
        <v>104</v>
      </c>
      <c r="C116" s="180"/>
      <c r="D116" s="180"/>
      <c r="E116" s="142"/>
      <c r="F116" s="195"/>
      <c r="G116" s="195"/>
      <c r="H116" s="195"/>
      <c r="I116" s="195"/>
      <c r="J116" s="195"/>
      <c r="K116" s="195"/>
      <c r="L116" s="195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62"/>
      <c r="Y116" s="143"/>
      <c r="Z116" s="144"/>
      <c r="AA116" s="144">
        <v>104</v>
      </c>
      <c r="AB116" s="397" t="str">
        <f t="shared" si="7"/>
        <v/>
      </c>
      <c r="AC116" s="397" t="str">
        <f t="shared" si="8"/>
        <v/>
      </c>
      <c r="AD116" s="397"/>
      <c r="AE116" s="398"/>
      <c r="AF116" s="145"/>
      <c r="AG116" s="145"/>
      <c r="AH116" s="145"/>
      <c r="AI116" s="145"/>
      <c r="AJ116" s="145"/>
      <c r="AK116" s="146"/>
      <c r="AL116" s="146"/>
      <c r="AM116" s="146"/>
      <c r="AN116" s="146"/>
      <c r="AO116" s="146"/>
      <c r="AP116" s="146" t="str">
        <f t="shared" si="9"/>
        <v/>
      </c>
      <c r="AQ116" s="146" t="str">
        <f t="shared" si="10"/>
        <v/>
      </c>
      <c r="AR116" s="146"/>
      <c r="AS116" s="146"/>
      <c r="AT116" s="146"/>
      <c r="AU116" s="146"/>
      <c r="AV116" s="146"/>
      <c r="AW116" s="146"/>
      <c r="AX116" s="147"/>
      <c r="AY116" s="146"/>
      <c r="AZ116" s="146"/>
      <c r="BA116" s="146"/>
      <c r="BB116" s="146"/>
      <c r="BC116" s="207"/>
    </row>
    <row r="117" spans="1:55" s="208" customFormat="1" x14ac:dyDescent="0.2">
      <c r="A117" s="210"/>
      <c r="B117" s="179">
        <v>105</v>
      </c>
      <c r="C117" s="180"/>
      <c r="D117" s="180"/>
      <c r="E117" s="142"/>
      <c r="F117" s="195"/>
      <c r="G117" s="195"/>
      <c r="H117" s="195"/>
      <c r="I117" s="195"/>
      <c r="J117" s="195"/>
      <c r="K117" s="195"/>
      <c r="L117" s="195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62"/>
      <c r="Y117" s="143"/>
      <c r="Z117" s="144"/>
      <c r="AA117" s="144">
        <v>105</v>
      </c>
      <c r="AB117" s="397" t="str">
        <f t="shared" si="7"/>
        <v/>
      </c>
      <c r="AC117" s="397" t="str">
        <f t="shared" si="8"/>
        <v/>
      </c>
      <c r="AD117" s="397"/>
      <c r="AE117" s="398"/>
      <c r="AF117" s="145"/>
      <c r="AG117" s="145"/>
      <c r="AH117" s="145"/>
      <c r="AI117" s="145"/>
      <c r="AJ117" s="145"/>
      <c r="AK117" s="146"/>
      <c r="AL117" s="146"/>
      <c r="AM117" s="146"/>
      <c r="AN117" s="146"/>
      <c r="AO117" s="146"/>
      <c r="AP117" s="146" t="str">
        <f t="shared" si="9"/>
        <v/>
      </c>
      <c r="AQ117" s="146" t="str">
        <f t="shared" si="10"/>
        <v/>
      </c>
      <c r="AR117" s="146"/>
      <c r="AS117" s="146"/>
      <c r="AT117" s="146"/>
      <c r="AU117" s="146"/>
      <c r="AV117" s="146"/>
      <c r="AW117" s="146"/>
      <c r="AX117" s="147"/>
      <c r="AY117" s="146"/>
      <c r="AZ117" s="146"/>
      <c r="BA117" s="146"/>
      <c r="BB117" s="146"/>
      <c r="BC117" s="207"/>
    </row>
    <row r="118" spans="1:55" s="208" customFormat="1" x14ac:dyDescent="0.2">
      <c r="A118" s="210"/>
      <c r="B118" s="179">
        <v>106</v>
      </c>
      <c r="C118" s="180"/>
      <c r="D118" s="180"/>
      <c r="E118" s="142"/>
      <c r="F118" s="195"/>
      <c r="G118" s="195"/>
      <c r="H118" s="195"/>
      <c r="I118" s="195"/>
      <c r="J118" s="195"/>
      <c r="K118" s="195"/>
      <c r="L118" s="195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62"/>
      <c r="Y118" s="143"/>
      <c r="Z118" s="144"/>
      <c r="AA118" s="144">
        <v>106</v>
      </c>
      <c r="AB118" s="397" t="str">
        <f t="shared" si="7"/>
        <v/>
      </c>
      <c r="AC118" s="397" t="str">
        <f t="shared" si="8"/>
        <v/>
      </c>
      <c r="AD118" s="397"/>
      <c r="AE118" s="398"/>
      <c r="AF118" s="145"/>
      <c r="AG118" s="145"/>
      <c r="AH118" s="145"/>
      <c r="AI118" s="145"/>
      <c r="AJ118" s="145"/>
      <c r="AK118" s="146"/>
      <c r="AL118" s="146"/>
      <c r="AM118" s="146"/>
      <c r="AN118" s="146"/>
      <c r="AO118" s="146"/>
      <c r="AP118" s="146" t="str">
        <f t="shared" si="9"/>
        <v/>
      </c>
      <c r="AQ118" s="146" t="str">
        <f t="shared" si="10"/>
        <v/>
      </c>
      <c r="AR118" s="146"/>
      <c r="AS118" s="146"/>
      <c r="AT118" s="146"/>
      <c r="AU118" s="146"/>
      <c r="AV118" s="146"/>
      <c r="AW118" s="146"/>
      <c r="AX118" s="147"/>
      <c r="AY118" s="146"/>
      <c r="AZ118" s="146"/>
      <c r="BA118" s="146"/>
      <c r="BB118" s="146"/>
      <c r="BC118" s="207"/>
    </row>
    <row r="119" spans="1:55" s="208" customFormat="1" x14ac:dyDescent="0.2">
      <c r="A119" s="210"/>
      <c r="B119" s="179">
        <v>107</v>
      </c>
      <c r="C119" s="180"/>
      <c r="D119" s="180"/>
      <c r="E119" s="142"/>
      <c r="F119" s="195"/>
      <c r="G119" s="195"/>
      <c r="H119" s="195"/>
      <c r="I119" s="195"/>
      <c r="J119" s="195"/>
      <c r="K119" s="195"/>
      <c r="L119" s="195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142"/>
      <c r="X119" s="162"/>
      <c r="Y119" s="143"/>
      <c r="Z119" s="144"/>
      <c r="AA119" s="144">
        <v>107</v>
      </c>
      <c r="AB119" s="397" t="str">
        <f t="shared" si="7"/>
        <v/>
      </c>
      <c r="AC119" s="397" t="str">
        <f t="shared" si="8"/>
        <v/>
      </c>
      <c r="AD119" s="397"/>
      <c r="AE119" s="398"/>
      <c r="AF119" s="145"/>
      <c r="AG119" s="145"/>
      <c r="AH119" s="145"/>
      <c r="AI119" s="145"/>
      <c r="AJ119" s="145"/>
      <c r="AK119" s="146"/>
      <c r="AL119" s="146"/>
      <c r="AM119" s="146"/>
      <c r="AN119" s="146"/>
      <c r="AO119" s="146"/>
      <c r="AP119" s="146" t="str">
        <f t="shared" si="9"/>
        <v/>
      </c>
      <c r="AQ119" s="146" t="str">
        <f t="shared" si="10"/>
        <v/>
      </c>
      <c r="AR119" s="146"/>
      <c r="AS119" s="146"/>
      <c r="AT119" s="146"/>
      <c r="AU119" s="146"/>
      <c r="AV119" s="146"/>
      <c r="AW119" s="146"/>
      <c r="AX119" s="147"/>
      <c r="AY119" s="146"/>
      <c r="AZ119" s="146"/>
      <c r="BA119" s="146"/>
      <c r="BB119" s="146"/>
      <c r="BC119" s="207"/>
    </row>
    <row r="120" spans="1:55" s="208" customFormat="1" x14ac:dyDescent="0.2">
      <c r="A120" s="210"/>
      <c r="B120" s="179">
        <v>108</v>
      </c>
      <c r="C120" s="180"/>
      <c r="D120" s="180"/>
      <c r="E120" s="142"/>
      <c r="F120" s="195"/>
      <c r="G120" s="195"/>
      <c r="H120" s="195"/>
      <c r="I120" s="195"/>
      <c r="J120" s="195"/>
      <c r="K120" s="195"/>
      <c r="L120" s="195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  <c r="W120" s="142"/>
      <c r="X120" s="162"/>
      <c r="Y120" s="143"/>
      <c r="Z120" s="144"/>
      <c r="AA120" s="144">
        <v>108</v>
      </c>
      <c r="AB120" s="397" t="str">
        <f t="shared" si="7"/>
        <v/>
      </c>
      <c r="AC120" s="397" t="str">
        <f t="shared" si="8"/>
        <v/>
      </c>
      <c r="AD120" s="397"/>
      <c r="AE120" s="398"/>
      <c r="AF120" s="145"/>
      <c r="AG120" s="145"/>
      <c r="AH120" s="145"/>
      <c r="AI120" s="145"/>
      <c r="AJ120" s="145"/>
      <c r="AK120" s="146"/>
      <c r="AL120" s="146"/>
      <c r="AM120" s="146"/>
      <c r="AN120" s="146"/>
      <c r="AO120" s="146"/>
      <c r="AP120" s="146" t="str">
        <f t="shared" si="9"/>
        <v/>
      </c>
      <c r="AQ120" s="146" t="str">
        <f t="shared" si="10"/>
        <v/>
      </c>
      <c r="AR120" s="146"/>
      <c r="AS120" s="146"/>
      <c r="AT120" s="146"/>
      <c r="AU120" s="146"/>
      <c r="AV120" s="146"/>
      <c r="AW120" s="146"/>
      <c r="AX120" s="147"/>
      <c r="AY120" s="146"/>
      <c r="AZ120" s="146"/>
      <c r="BA120" s="146"/>
      <c r="BB120" s="146"/>
      <c r="BC120" s="207"/>
    </row>
    <row r="121" spans="1:55" s="208" customFormat="1" x14ac:dyDescent="0.2">
      <c r="A121" s="210"/>
      <c r="B121" s="179">
        <v>109</v>
      </c>
      <c r="C121" s="180"/>
      <c r="D121" s="180"/>
      <c r="E121" s="142"/>
      <c r="F121" s="195"/>
      <c r="G121" s="195"/>
      <c r="H121" s="195"/>
      <c r="I121" s="195"/>
      <c r="J121" s="195"/>
      <c r="K121" s="195"/>
      <c r="L121" s="195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62"/>
      <c r="Y121" s="143"/>
      <c r="Z121" s="144"/>
      <c r="AA121" s="144">
        <v>109</v>
      </c>
      <c r="AB121" s="397" t="str">
        <f t="shared" si="7"/>
        <v/>
      </c>
      <c r="AC121" s="397" t="str">
        <f t="shared" si="8"/>
        <v/>
      </c>
      <c r="AD121" s="397"/>
      <c r="AE121" s="398"/>
      <c r="AF121" s="145"/>
      <c r="AG121" s="145"/>
      <c r="AH121" s="145"/>
      <c r="AI121" s="145"/>
      <c r="AJ121" s="145"/>
      <c r="AK121" s="146"/>
      <c r="AL121" s="146"/>
      <c r="AM121" s="146"/>
      <c r="AN121" s="146"/>
      <c r="AO121" s="146"/>
      <c r="AP121" s="146" t="str">
        <f t="shared" si="9"/>
        <v/>
      </c>
      <c r="AQ121" s="146" t="str">
        <f t="shared" si="10"/>
        <v/>
      </c>
      <c r="AR121" s="146"/>
      <c r="AS121" s="146"/>
      <c r="AT121" s="146"/>
      <c r="AU121" s="146"/>
      <c r="AV121" s="146"/>
      <c r="AW121" s="146"/>
      <c r="AX121" s="147"/>
      <c r="AY121" s="146"/>
      <c r="AZ121" s="146"/>
      <c r="BA121" s="146"/>
      <c r="BB121" s="146"/>
      <c r="BC121" s="207"/>
    </row>
    <row r="122" spans="1:55" s="208" customFormat="1" x14ac:dyDescent="0.2">
      <c r="A122" s="210"/>
      <c r="B122" s="179">
        <v>110</v>
      </c>
      <c r="C122" s="180"/>
      <c r="D122" s="180"/>
      <c r="E122" s="142"/>
      <c r="F122" s="195"/>
      <c r="G122" s="195"/>
      <c r="H122" s="195"/>
      <c r="I122" s="195"/>
      <c r="J122" s="195"/>
      <c r="K122" s="195"/>
      <c r="L122" s="195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2"/>
      <c r="X122" s="162"/>
      <c r="Y122" s="143"/>
      <c r="Z122" s="144"/>
      <c r="AA122" s="144">
        <v>110</v>
      </c>
      <c r="AB122" s="397" t="str">
        <f t="shared" si="7"/>
        <v/>
      </c>
      <c r="AC122" s="397" t="str">
        <f t="shared" si="8"/>
        <v/>
      </c>
      <c r="AD122" s="397"/>
      <c r="AE122" s="398"/>
      <c r="AF122" s="145"/>
      <c r="AG122" s="145"/>
      <c r="AH122" s="145"/>
      <c r="AI122" s="145"/>
      <c r="AJ122" s="145"/>
      <c r="AK122" s="146"/>
      <c r="AL122" s="146"/>
      <c r="AM122" s="146"/>
      <c r="AN122" s="146"/>
      <c r="AO122" s="146"/>
      <c r="AP122" s="146" t="str">
        <f t="shared" si="9"/>
        <v/>
      </c>
      <c r="AQ122" s="146" t="str">
        <f t="shared" si="10"/>
        <v/>
      </c>
      <c r="AR122" s="146"/>
      <c r="AS122" s="146"/>
      <c r="AT122" s="146"/>
      <c r="AU122" s="146"/>
      <c r="AV122" s="146"/>
      <c r="AW122" s="146"/>
      <c r="AX122" s="147"/>
      <c r="AY122" s="146"/>
      <c r="AZ122" s="146"/>
      <c r="BA122" s="146"/>
      <c r="BB122" s="146"/>
      <c r="BC122" s="207"/>
    </row>
    <row r="123" spans="1:55" s="208" customFormat="1" x14ac:dyDescent="0.2">
      <c r="A123" s="210"/>
      <c r="B123" s="179">
        <v>111</v>
      </c>
      <c r="C123" s="180"/>
      <c r="D123" s="180"/>
      <c r="E123" s="142"/>
      <c r="F123" s="195"/>
      <c r="G123" s="195"/>
      <c r="H123" s="195"/>
      <c r="I123" s="195"/>
      <c r="J123" s="195"/>
      <c r="K123" s="195"/>
      <c r="L123" s="195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62"/>
      <c r="Y123" s="143"/>
      <c r="Z123" s="144"/>
      <c r="AA123" s="144">
        <v>111</v>
      </c>
      <c r="AB123" s="397" t="str">
        <f t="shared" si="7"/>
        <v/>
      </c>
      <c r="AC123" s="397" t="str">
        <f t="shared" si="8"/>
        <v/>
      </c>
      <c r="AD123" s="397"/>
      <c r="AE123" s="398"/>
      <c r="AF123" s="145"/>
      <c r="AG123" s="145"/>
      <c r="AH123" s="145"/>
      <c r="AI123" s="145"/>
      <c r="AJ123" s="145"/>
      <c r="AK123" s="146"/>
      <c r="AL123" s="146"/>
      <c r="AM123" s="146"/>
      <c r="AN123" s="146"/>
      <c r="AO123" s="146"/>
      <c r="AP123" s="146" t="str">
        <f t="shared" si="9"/>
        <v/>
      </c>
      <c r="AQ123" s="146" t="str">
        <f t="shared" si="10"/>
        <v/>
      </c>
      <c r="AR123" s="146"/>
      <c r="AS123" s="146"/>
      <c r="AT123" s="146"/>
      <c r="AU123" s="146"/>
      <c r="AV123" s="146"/>
      <c r="AW123" s="146"/>
      <c r="AX123" s="147"/>
      <c r="AY123" s="146"/>
      <c r="AZ123" s="146"/>
      <c r="BA123" s="146"/>
      <c r="BB123" s="146"/>
      <c r="BC123" s="207"/>
    </row>
    <row r="124" spans="1:55" s="212" customFormat="1" x14ac:dyDescent="0.2">
      <c r="A124" s="211"/>
      <c r="B124" s="179">
        <v>112</v>
      </c>
      <c r="C124" s="180"/>
      <c r="D124" s="180"/>
      <c r="E124" s="142"/>
      <c r="F124" s="195"/>
      <c r="G124" s="195"/>
      <c r="H124" s="195"/>
      <c r="I124" s="195"/>
      <c r="J124" s="195"/>
      <c r="K124" s="195"/>
      <c r="L124" s="195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62"/>
      <c r="Y124" s="143"/>
      <c r="Z124" s="144"/>
      <c r="AA124" s="144">
        <v>112</v>
      </c>
      <c r="AB124" s="397" t="str">
        <f t="shared" si="7"/>
        <v/>
      </c>
      <c r="AC124" s="397" t="str">
        <f t="shared" si="8"/>
        <v/>
      </c>
      <c r="AD124" s="397"/>
      <c r="AE124" s="398"/>
      <c r="AF124" s="145"/>
      <c r="AG124" s="145"/>
      <c r="AH124" s="145"/>
      <c r="AI124" s="145"/>
      <c r="AJ124" s="145"/>
      <c r="AK124" s="146"/>
      <c r="AL124" s="146"/>
      <c r="AM124" s="146"/>
      <c r="AN124" s="146"/>
      <c r="AO124" s="146"/>
      <c r="AP124" s="146" t="str">
        <f t="shared" si="9"/>
        <v/>
      </c>
      <c r="AQ124" s="146" t="str">
        <f t="shared" si="10"/>
        <v/>
      </c>
      <c r="AR124" s="146"/>
      <c r="AS124" s="146"/>
      <c r="AT124" s="146"/>
      <c r="AU124" s="146"/>
      <c r="AV124" s="146"/>
      <c r="AW124" s="146"/>
      <c r="AX124" s="147"/>
      <c r="AY124" s="146"/>
      <c r="AZ124" s="146"/>
      <c r="BA124" s="146"/>
      <c r="BB124" s="146"/>
      <c r="BC124" s="207"/>
    </row>
    <row r="125" spans="1:55" s="212" customFormat="1" x14ac:dyDescent="0.2">
      <c r="A125" s="211"/>
      <c r="B125" s="179">
        <v>113</v>
      </c>
      <c r="C125" s="180"/>
      <c r="D125" s="180"/>
      <c r="E125" s="142"/>
      <c r="F125" s="195"/>
      <c r="G125" s="195"/>
      <c r="H125" s="195"/>
      <c r="I125" s="195"/>
      <c r="J125" s="195"/>
      <c r="K125" s="195"/>
      <c r="L125" s="195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62"/>
      <c r="Y125" s="143"/>
      <c r="Z125" s="144"/>
      <c r="AA125" s="144">
        <v>113</v>
      </c>
      <c r="AB125" s="397" t="str">
        <f t="shared" si="7"/>
        <v/>
      </c>
      <c r="AC125" s="397" t="str">
        <f t="shared" si="8"/>
        <v/>
      </c>
      <c r="AD125" s="397"/>
      <c r="AE125" s="398"/>
      <c r="AF125" s="145"/>
      <c r="AG125" s="145"/>
      <c r="AH125" s="145"/>
      <c r="AI125" s="145"/>
      <c r="AJ125" s="145"/>
      <c r="AK125" s="146"/>
      <c r="AL125" s="146"/>
      <c r="AM125" s="146"/>
      <c r="AN125" s="146"/>
      <c r="AO125" s="146"/>
      <c r="AP125" s="146" t="str">
        <f t="shared" si="9"/>
        <v/>
      </c>
      <c r="AQ125" s="146" t="str">
        <f t="shared" si="10"/>
        <v/>
      </c>
      <c r="AR125" s="146"/>
      <c r="AS125" s="146"/>
      <c r="AT125" s="146"/>
      <c r="AU125" s="146"/>
      <c r="AV125" s="146"/>
      <c r="AW125" s="146"/>
      <c r="AX125" s="147"/>
      <c r="AY125" s="146"/>
      <c r="AZ125" s="146"/>
      <c r="BA125" s="146"/>
      <c r="BB125" s="146"/>
      <c r="BC125" s="207"/>
    </row>
    <row r="126" spans="1:55" s="204" customFormat="1" x14ac:dyDescent="0.2">
      <c r="A126" s="139"/>
      <c r="B126" s="179">
        <v>114</v>
      </c>
      <c r="C126" s="180"/>
      <c r="D126" s="180"/>
      <c r="E126" s="142"/>
      <c r="F126" s="195"/>
      <c r="G126" s="195"/>
      <c r="H126" s="195"/>
      <c r="I126" s="195"/>
      <c r="J126" s="195"/>
      <c r="K126" s="195"/>
      <c r="L126" s="195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62"/>
      <c r="Y126" s="143"/>
      <c r="Z126" s="144"/>
      <c r="AA126" s="144">
        <v>114</v>
      </c>
      <c r="AB126" s="397" t="str">
        <f t="shared" si="7"/>
        <v/>
      </c>
      <c r="AC126" s="397" t="str">
        <f t="shared" si="8"/>
        <v/>
      </c>
      <c r="AD126" s="397"/>
      <c r="AE126" s="398"/>
      <c r="AF126" s="145"/>
      <c r="AG126" s="145"/>
      <c r="AH126" s="145"/>
      <c r="AI126" s="145"/>
      <c r="AJ126" s="145"/>
      <c r="AK126" s="146"/>
      <c r="AL126" s="146"/>
      <c r="AM126" s="146"/>
      <c r="AN126" s="146"/>
      <c r="AO126" s="146"/>
      <c r="AP126" s="146" t="str">
        <f t="shared" si="9"/>
        <v/>
      </c>
      <c r="AQ126" s="146" t="str">
        <f t="shared" si="10"/>
        <v/>
      </c>
      <c r="AR126" s="146"/>
      <c r="AS126" s="146"/>
      <c r="AT126" s="146"/>
      <c r="AU126" s="146"/>
      <c r="AV126" s="146"/>
      <c r="AW126" s="146"/>
      <c r="AX126" s="147"/>
      <c r="AY126" s="146"/>
      <c r="AZ126" s="146"/>
      <c r="BA126" s="146"/>
      <c r="BB126" s="146"/>
      <c r="BC126" s="148"/>
    </row>
    <row r="127" spans="1:55" s="204" customFormat="1" x14ac:dyDescent="0.2">
      <c r="A127" s="139"/>
      <c r="B127" s="179">
        <v>115</v>
      </c>
      <c r="C127" s="180"/>
      <c r="D127" s="180"/>
      <c r="E127" s="142"/>
      <c r="F127" s="195"/>
      <c r="G127" s="195"/>
      <c r="H127" s="195"/>
      <c r="I127" s="195"/>
      <c r="J127" s="195"/>
      <c r="K127" s="195"/>
      <c r="L127" s="195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62"/>
      <c r="Y127" s="143"/>
      <c r="Z127" s="144"/>
      <c r="AA127" s="144">
        <v>115</v>
      </c>
      <c r="AB127" s="397" t="str">
        <f t="shared" si="7"/>
        <v/>
      </c>
      <c r="AC127" s="397" t="str">
        <f t="shared" si="8"/>
        <v/>
      </c>
      <c r="AD127" s="397"/>
      <c r="AE127" s="398"/>
      <c r="AF127" s="145"/>
      <c r="AG127" s="145"/>
      <c r="AH127" s="145"/>
      <c r="AI127" s="145"/>
      <c r="AJ127" s="145"/>
      <c r="AK127" s="146"/>
      <c r="AL127" s="146"/>
      <c r="AM127" s="146"/>
      <c r="AN127" s="146"/>
      <c r="AO127" s="146"/>
      <c r="AP127" s="146" t="str">
        <f t="shared" si="9"/>
        <v/>
      </c>
      <c r="AQ127" s="146" t="str">
        <f t="shared" si="10"/>
        <v/>
      </c>
      <c r="AR127" s="146"/>
      <c r="AS127" s="146"/>
      <c r="AT127" s="146"/>
      <c r="AU127" s="146"/>
      <c r="AV127" s="146"/>
      <c r="AW127" s="146"/>
      <c r="AX127" s="147"/>
      <c r="AY127" s="146"/>
      <c r="AZ127" s="146"/>
      <c r="BA127" s="146"/>
      <c r="BB127" s="146"/>
      <c r="BC127" s="148"/>
    </row>
    <row r="128" spans="1:55" s="204" customFormat="1" x14ac:dyDescent="0.2">
      <c r="A128" s="139"/>
      <c r="B128" s="179">
        <v>116</v>
      </c>
      <c r="C128" s="180"/>
      <c r="D128" s="180"/>
      <c r="E128" s="142"/>
      <c r="F128" s="195"/>
      <c r="G128" s="195"/>
      <c r="H128" s="195"/>
      <c r="I128" s="195"/>
      <c r="J128" s="195"/>
      <c r="K128" s="195"/>
      <c r="L128" s="195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62"/>
      <c r="Y128" s="143"/>
      <c r="Z128" s="144"/>
      <c r="AA128" s="144">
        <v>116</v>
      </c>
      <c r="AB128" s="397" t="str">
        <f t="shared" si="7"/>
        <v/>
      </c>
      <c r="AC128" s="397" t="str">
        <f t="shared" si="8"/>
        <v/>
      </c>
      <c r="AD128" s="397"/>
      <c r="AE128" s="398"/>
      <c r="AF128" s="145"/>
      <c r="AG128" s="145"/>
      <c r="AH128" s="145"/>
      <c r="AI128" s="145"/>
      <c r="AJ128" s="145"/>
      <c r="AK128" s="146"/>
      <c r="AL128" s="146"/>
      <c r="AM128" s="146"/>
      <c r="AN128" s="146"/>
      <c r="AO128" s="146"/>
      <c r="AP128" s="146" t="str">
        <f t="shared" si="9"/>
        <v/>
      </c>
      <c r="AQ128" s="146" t="str">
        <f t="shared" si="10"/>
        <v/>
      </c>
      <c r="AR128" s="146"/>
      <c r="AS128" s="146"/>
      <c r="AT128" s="146"/>
      <c r="AU128" s="146"/>
      <c r="AV128" s="146"/>
      <c r="AW128" s="146"/>
      <c r="AX128" s="147"/>
      <c r="AY128" s="146"/>
      <c r="AZ128" s="146"/>
      <c r="BA128" s="146"/>
      <c r="BB128" s="146"/>
      <c r="BC128" s="148"/>
    </row>
    <row r="129" spans="1:55" s="204" customFormat="1" x14ac:dyDescent="0.2">
      <c r="A129" s="139"/>
      <c r="B129" s="179">
        <v>117</v>
      </c>
      <c r="C129" s="180"/>
      <c r="D129" s="180"/>
      <c r="E129" s="142"/>
      <c r="F129" s="195"/>
      <c r="G129" s="195"/>
      <c r="H129" s="195"/>
      <c r="I129" s="195"/>
      <c r="J129" s="195"/>
      <c r="K129" s="195"/>
      <c r="L129" s="195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62"/>
      <c r="Y129" s="143"/>
      <c r="Z129" s="144"/>
      <c r="AA129" s="144">
        <v>117</v>
      </c>
      <c r="AB129" s="397" t="str">
        <f t="shared" si="7"/>
        <v/>
      </c>
      <c r="AC129" s="397" t="str">
        <f t="shared" si="8"/>
        <v/>
      </c>
      <c r="AD129" s="397"/>
      <c r="AE129" s="398"/>
      <c r="AF129" s="145"/>
      <c r="AG129" s="145"/>
      <c r="AH129" s="145"/>
      <c r="AI129" s="145"/>
      <c r="AJ129" s="145"/>
      <c r="AK129" s="146"/>
      <c r="AL129" s="146"/>
      <c r="AM129" s="146"/>
      <c r="AN129" s="146"/>
      <c r="AO129" s="146"/>
      <c r="AP129" s="146" t="str">
        <f t="shared" si="9"/>
        <v/>
      </c>
      <c r="AQ129" s="146" t="str">
        <f t="shared" si="10"/>
        <v/>
      </c>
      <c r="AR129" s="146"/>
      <c r="AS129" s="146"/>
      <c r="AT129" s="146"/>
      <c r="AU129" s="146"/>
      <c r="AV129" s="146"/>
      <c r="AW129" s="146"/>
      <c r="AX129" s="147"/>
      <c r="AY129" s="146"/>
      <c r="AZ129" s="146"/>
      <c r="BA129" s="146"/>
      <c r="BB129" s="146"/>
      <c r="BC129" s="148"/>
    </row>
    <row r="130" spans="1:55" s="204" customFormat="1" x14ac:dyDescent="0.2">
      <c r="A130" s="139"/>
      <c r="B130" s="179">
        <v>118</v>
      </c>
      <c r="C130" s="180"/>
      <c r="D130" s="180"/>
      <c r="E130" s="142"/>
      <c r="F130" s="195"/>
      <c r="G130" s="195"/>
      <c r="H130" s="195"/>
      <c r="I130" s="195"/>
      <c r="J130" s="195"/>
      <c r="K130" s="195"/>
      <c r="L130" s="195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62"/>
      <c r="Y130" s="143"/>
      <c r="Z130" s="144"/>
      <c r="AA130" s="144">
        <v>118</v>
      </c>
      <c r="AB130" s="397" t="str">
        <f t="shared" si="7"/>
        <v/>
      </c>
      <c r="AC130" s="397" t="str">
        <f t="shared" si="8"/>
        <v/>
      </c>
      <c r="AD130" s="397"/>
      <c r="AE130" s="398"/>
      <c r="AF130" s="145"/>
      <c r="AG130" s="145"/>
      <c r="AH130" s="145"/>
      <c r="AI130" s="145"/>
      <c r="AJ130" s="145"/>
      <c r="AK130" s="146"/>
      <c r="AL130" s="146"/>
      <c r="AM130" s="146"/>
      <c r="AN130" s="146"/>
      <c r="AO130" s="146"/>
      <c r="AP130" s="146" t="str">
        <f t="shared" si="9"/>
        <v/>
      </c>
      <c r="AQ130" s="146" t="str">
        <f t="shared" si="10"/>
        <v/>
      </c>
      <c r="AR130" s="146"/>
      <c r="AS130" s="146"/>
      <c r="AT130" s="146"/>
      <c r="AU130" s="146"/>
      <c r="AV130" s="146"/>
      <c r="AW130" s="146"/>
      <c r="AX130" s="147"/>
      <c r="AY130" s="146"/>
      <c r="AZ130" s="146"/>
      <c r="BA130" s="146"/>
      <c r="BB130" s="146"/>
      <c r="BC130" s="148"/>
    </row>
    <row r="131" spans="1:55" s="139" customFormat="1" x14ac:dyDescent="0.2">
      <c r="B131" s="179">
        <v>119</v>
      </c>
      <c r="C131" s="180"/>
      <c r="D131" s="180"/>
      <c r="E131" s="142"/>
      <c r="F131" s="195"/>
      <c r="G131" s="195"/>
      <c r="H131" s="195"/>
      <c r="I131" s="195"/>
      <c r="J131" s="195"/>
      <c r="K131" s="195"/>
      <c r="L131" s="195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62"/>
      <c r="Y131" s="143"/>
      <c r="Z131" s="144"/>
      <c r="AA131" s="144">
        <v>119</v>
      </c>
      <c r="AB131" s="397" t="str">
        <f t="shared" si="7"/>
        <v/>
      </c>
      <c r="AC131" s="397" t="str">
        <f t="shared" si="8"/>
        <v/>
      </c>
      <c r="AD131" s="397"/>
      <c r="AE131" s="398"/>
      <c r="AF131" s="145"/>
      <c r="AG131" s="145"/>
      <c r="AH131" s="145"/>
      <c r="AI131" s="145"/>
      <c r="AJ131" s="145"/>
      <c r="AK131" s="146"/>
      <c r="AL131" s="146"/>
      <c r="AM131" s="146"/>
      <c r="AN131" s="146"/>
      <c r="AO131" s="146"/>
      <c r="AP131" s="146" t="str">
        <f t="shared" si="9"/>
        <v/>
      </c>
      <c r="AQ131" s="146" t="str">
        <f t="shared" si="10"/>
        <v/>
      </c>
      <c r="AR131" s="146"/>
      <c r="AS131" s="146"/>
      <c r="AT131" s="146"/>
      <c r="AU131" s="146"/>
      <c r="AV131" s="146"/>
      <c r="AW131" s="146"/>
      <c r="AX131" s="147"/>
      <c r="AY131" s="146"/>
      <c r="AZ131" s="146"/>
      <c r="BA131" s="146"/>
      <c r="BB131" s="146"/>
      <c r="BC131" s="148"/>
    </row>
    <row r="132" spans="1:55" s="139" customFormat="1" x14ac:dyDescent="0.2">
      <c r="B132" s="179">
        <v>120</v>
      </c>
      <c r="C132" s="180"/>
      <c r="D132" s="180"/>
      <c r="E132" s="142"/>
      <c r="F132" s="195"/>
      <c r="G132" s="195"/>
      <c r="H132" s="195"/>
      <c r="I132" s="195"/>
      <c r="J132" s="195"/>
      <c r="K132" s="195"/>
      <c r="L132" s="195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62"/>
      <c r="Y132" s="143"/>
      <c r="Z132" s="144"/>
      <c r="AA132" s="144">
        <v>120</v>
      </c>
      <c r="AB132" s="397" t="str">
        <f t="shared" si="7"/>
        <v/>
      </c>
      <c r="AC132" s="397" t="str">
        <f t="shared" si="8"/>
        <v/>
      </c>
      <c r="AD132" s="397"/>
      <c r="AE132" s="398"/>
      <c r="AF132" s="145"/>
      <c r="AG132" s="145"/>
      <c r="AH132" s="145"/>
      <c r="AI132" s="145"/>
      <c r="AJ132" s="145"/>
      <c r="AK132" s="146"/>
      <c r="AL132" s="146"/>
      <c r="AM132" s="146"/>
      <c r="AN132" s="146"/>
      <c r="AO132" s="146"/>
      <c r="AP132" s="146" t="str">
        <f t="shared" si="9"/>
        <v/>
      </c>
      <c r="AQ132" s="146" t="str">
        <f t="shared" si="10"/>
        <v/>
      </c>
      <c r="AR132" s="146"/>
      <c r="AS132" s="146"/>
      <c r="AT132" s="146"/>
      <c r="AU132" s="146"/>
      <c r="AV132" s="146"/>
      <c r="AW132" s="146"/>
      <c r="AX132" s="147"/>
      <c r="AY132" s="146"/>
      <c r="AZ132" s="146"/>
      <c r="BA132" s="146"/>
      <c r="BB132" s="146"/>
      <c r="BC132" s="148"/>
    </row>
    <row r="133" spans="1:55" s="139" customFormat="1" x14ac:dyDescent="0.2">
      <c r="B133" s="179">
        <v>121</v>
      </c>
      <c r="C133" s="180"/>
      <c r="D133" s="180"/>
      <c r="E133" s="142"/>
      <c r="F133" s="195"/>
      <c r="G133" s="195"/>
      <c r="H133" s="195"/>
      <c r="I133" s="195"/>
      <c r="J133" s="195"/>
      <c r="K133" s="195"/>
      <c r="L133" s="195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62"/>
      <c r="Y133" s="143"/>
      <c r="Z133" s="144"/>
      <c r="AA133" s="144">
        <v>121</v>
      </c>
      <c r="AB133" s="397" t="str">
        <f t="shared" si="7"/>
        <v/>
      </c>
      <c r="AC133" s="397" t="str">
        <f t="shared" si="8"/>
        <v/>
      </c>
      <c r="AD133" s="397"/>
      <c r="AE133" s="398"/>
      <c r="AF133" s="145"/>
      <c r="AG133" s="145"/>
      <c r="AH133" s="145"/>
      <c r="AI133" s="145"/>
      <c r="AJ133" s="145"/>
      <c r="AK133" s="146"/>
      <c r="AL133" s="146"/>
      <c r="AM133" s="146"/>
      <c r="AN133" s="146"/>
      <c r="AO133" s="146"/>
      <c r="AP133" s="146" t="str">
        <f t="shared" si="9"/>
        <v/>
      </c>
      <c r="AQ133" s="146" t="str">
        <f t="shared" si="10"/>
        <v/>
      </c>
      <c r="AR133" s="146"/>
      <c r="AS133" s="146"/>
      <c r="AT133" s="146"/>
      <c r="AU133" s="146"/>
      <c r="AV133" s="146"/>
      <c r="AW133" s="146"/>
      <c r="AX133" s="147"/>
      <c r="AY133" s="146"/>
      <c r="AZ133" s="146"/>
      <c r="BA133" s="146"/>
      <c r="BB133" s="146"/>
      <c r="BC133" s="148"/>
    </row>
    <row r="134" spans="1:55" s="139" customFormat="1" x14ac:dyDescent="0.2">
      <c r="B134" s="179">
        <v>122</v>
      </c>
      <c r="C134" s="180"/>
      <c r="D134" s="180"/>
      <c r="E134" s="142"/>
      <c r="F134" s="195"/>
      <c r="G134" s="195"/>
      <c r="H134" s="195"/>
      <c r="I134" s="195"/>
      <c r="J134" s="195"/>
      <c r="K134" s="195"/>
      <c r="L134" s="195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62"/>
      <c r="Y134" s="143"/>
      <c r="Z134" s="144"/>
      <c r="AA134" s="144">
        <v>122</v>
      </c>
      <c r="AB134" s="397" t="str">
        <f t="shared" si="7"/>
        <v/>
      </c>
      <c r="AC134" s="397" t="str">
        <f t="shared" si="8"/>
        <v/>
      </c>
      <c r="AD134" s="397"/>
      <c r="AE134" s="398"/>
      <c r="AF134" s="145"/>
      <c r="AG134" s="145"/>
      <c r="AH134" s="145"/>
      <c r="AI134" s="145"/>
      <c r="AJ134" s="145"/>
      <c r="AK134" s="146"/>
      <c r="AL134" s="146"/>
      <c r="AM134" s="146"/>
      <c r="AN134" s="146"/>
      <c r="AO134" s="146"/>
      <c r="AP134" s="146" t="str">
        <f t="shared" si="9"/>
        <v/>
      </c>
      <c r="AQ134" s="146" t="str">
        <f t="shared" si="10"/>
        <v/>
      </c>
      <c r="AR134" s="146"/>
      <c r="AS134" s="146"/>
      <c r="AT134" s="146"/>
      <c r="AU134" s="146"/>
      <c r="AV134" s="146"/>
      <c r="AW134" s="146"/>
      <c r="AX134" s="147"/>
      <c r="AY134" s="146"/>
      <c r="AZ134" s="146"/>
      <c r="BA134" s="146"/>
      <c r="BB134" s="146"/>
      <c r="BC134" s="148"/>
    </row>
    <row r="135" spans="1:55" s="139" customFormat="1" x14ac:dyDescent="0.2">
      <c r="B135" s="179">
        <v>123</v>
      </c>
      <c r="C135" s="180"/>
      <c r="D135" s="180"/>
      <c r="E135" s="142"/>
      <c r="F135" s="195"/>
      <c r="G135" s="195"/>
      <c r="H135" s="195"/>
      <c r="I135" s="195"/>
      <c r="J135" s="195"/>
      <c r="K135" s="195"/>
      <c r="L135" s="195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62"/>
      <c r="Y135" s="143"/>
      <c r="Z135" s="144"/>
      <c r="AA135" s="144">
        <v>123</v>
      </c>
      <c r="AB135" s="397" t="str">
        <f t="shared" si="7"/>
        <v/>
      </c>
      <c r="AC135" s="397" t="str">
        <f t="shared" si="8"/>
        <v/>
      </c>
      <c r="AD135" s="397"/>
      <c r="AE135" s="398"/>
      <c r="AF135" s="145"/>
      <c r="AG135" s="145"/>
      <c r="AH135" s="145"/>
      <c r="AI135" s="145"/>
      <c r="AJ135" s="145"/>
      <c r="AK135" s="146"/>
      <c r="AL135" s="146"/>
      <c r="AM135" s="146"/>
      <c r="AN135" s="146"/>
      <c r="AO135" s="146"/>
      <c r="AP135" s="146" t="str">
        <f t="shared" si="9"/>
        <v/>
      </c>
      <c r="AQ135" s="146" t="str">
        <f t="shared" si="10"/>
        <v/>
      </c>
      <c r="AR135" s="146"/>
      <c r="AS135" s="146"/>
      <c r="AT135" s="146"/>
      <c r="AU135" s="146"/>
      <c r="AV135" s="146"/>
      <c r="AW135" s="146"/>
      <c r="AX135" s="147"/>
      <c r="AY135" s="146"/>
      <c r="AZ135" s="146"/>
      <c r="BA135" s="146"/>
      <c r="BB135" s="146"/>
      <c r="BC135" s="148"/>
    </row>
    <row r="136" spans="1:55" s="139" customFormat="1" x14ac:dyDescent="0.2">
      <c r="B136" s="179">
        <v>124</v>
      </c>
      <c r="C136" s="180"/>
      <c r="D136" s="180"/>
      <c r="E136" s="142"/>
      <c r="F136" s="195"/>
      <c r="G136" s="195"/>
      <c r="H136" s="195"/>
      <c r="I136" s="195"/>
      <c r="J136" s="195"/>
      <c r="K136" s="195"/>
      <c r="L136" s="195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62"/>
      <c r="Y136" s="143"/>
      <c r="Z136" s="144"/>
      <c r="AA136" s="144">
        <v>124</v>
      </c>
      <c r="AB136" s="397" t="str">
        <f t="shared" si="7"/>
        <v/>
      </c>
      <c r="AC136" s="397" t="str">
        <f t="shared" si="8"/>
        <v/>
      </c>
      <c r="AD136" s="397"/>
      <c r="AE136" s="398"/>
      <c r="AF136" s="145"/>
      <c r="AG136" s="145"/>
      <c r="AH136" s="145"/>
      <c r="AI136" s="145"/>
      <c r="AJ136" s="145"/>
      <c r="AK136" s="146"/>
      <c r="AL136" s="146"/>
      <c r="AM136" s="146"/>
      <c r="AN136" s="146"/>
      <c r="AO136" s="146"/>
      <c r="AP136" s="146" t="str">
        <f t="shared" si="9"/>
        <v/>
      </c>
      <c r="AQ136" s="146" t="str">
        <f t="shared" si="10"/>
        <v/>
      </c>
      <c r="AR136" s="146"/>
      <c r="AS136" s="146"/>
      <c r="AT136" s="146"/>
      <c r="AU136" s="146"/>
      <c r="AV136" s="146"/>
      <c r="AW136" s="146"/>
      <c r="AX136" s="147"/>
      <c r="AY136" s="146"/>
      <c r="AZ136" s="146"/>
      <c r="BA136" s="146"/>
      <c r="BB136" s="146"/>
      <c r="BC136" s="148"/>
    </row>
    <row r="137" spans="1:55" s="139" customFormat="1" x14ac:dyDescent="0.2">
      <c r="B137" s="179">
        <v>125</v>
      </c>
      <c r="C137" s="180"/>
      <c r="D137" s="180"/>
      <c r="E137" s="142"/>
      <c r="F137" s="195"/>
      <c r="G137" s="195"/>
      <c r="H137" s="195"/>
      <c r="I137" s="195"/>
      <c r="J137" s="195"/>
      <c r="K137" s="195"/>
      <c r="L137" s="195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62"/>
      <c r="Y137" s="143"/>
      <c r="Z137" s="144"/>
      <c r="AA137" s="144">
        <v>125</v>
      </c>
      <c r="AB137" s="397" t="str">
        <f t="shared" si="7"/>
        <v/>
      </c>
      <c r="AC137" s="397" t="str">
        <f t="shared" si="8"/>
        <v/>
      </c>
      <c r="AD137" s="397"/>
      <c r="AE137" s="398"/>
      <c r="AF137" s="145"/>
      <c r="AG137" s="145"/>
      <c r="AH137" s="145"/>
      <c r="AI137" s="145"/>
      <c r="AJ137" s="145"/>
      <c r="AK137" s="146"/>
      <c r="AL137" s="146"/>
      <c r="AM137" s="146"/>
      <c r="AN137" s="146"/>
      <c r="AO137" s="146"/>
      <c r="AP137" s="146" t="str">
        <f t="shared" si="9"/>
        <v/>
      </c>
      <c r="AQ137" s="146" t="str">
        <f t="shared" si="10"/>
        <v/>
      </c>
      <c r="AR137" s="146"/>
      <c r="AS137" s="146"/>
      <c r="AT137" s="146"/>
      <c r="AU137" s="146"/>
      <c r="AV137" s="146"/>
      <c r="AW137" s="146"/>
      <c r="AX137" s="147"/>
      <c r="AY137" s="146"/>
      <c r="AZ137" s="146"/>
      <c r="BA137" s="146"/>
      <c r="BB137" s="146"/>
      <c r="BC137" s="148"/>
    </row>
    <row r="138" spans="1:55" s="139" customFormat="1" x14ac:dyDescent="0.2">
      <c r="B138" s="179">
        <v>126</v>
      </c>
      <c r="C138" s="180"/>
      <c r="D138" s="180"/>
      <c r="E138" s="142"/>
      <c r="F138" s="195"/>
      <c r="G138" s="195"/>
      <c r="H138" s="195"/>
      <c r="I138" s="195"/>
      <c r="J138" s="195"/>
      <c r="K138" s="195"/>
      <c r="L138" s="195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62"/>
      <c r="Y138" s="143"/>
      <c r="Z138" s="144"/>
      <c r="AA138" s="144">
        <v>126</v>
      </c>
      <c r="AB138" s="397" t="str">
        <f t="shared" si="7"/>
        <v/>
      </c>
      <c r="AC138" s="397" t="str">
        <f t="shared" si="8"/>
        <v/>
      </c>
      <c r="AD138" s="397"/>
      <c r="AE138" s="398"/>
      <c r="AF138" s="145"/>
      <c r="AG138" s="145"/>
      <c r="AH138" s="145"/>
      <c r="AI138" s="145"/>
      <c r="AJ138" s="145"/>
      <c r="AK138" s="146"/>
      <c r="AL138" s="146"/>
      <c r="AM138" s="146"/>
      <c r="AN138" s="146"/>
      <c r="AO138" s="146"/>
      <c r="AP138" s="146" t="str">
        <f t="shared" si="9"/>
        <v/>
      </c>
      <c r="AQ138" s="146" t="str">
        <f t="shared" si="10"/>
        <v/>
      </c>
      <c r="AR138" s="146"/>
      <c r="AS138" s="146"/>
      <c r="AT138" s="146"/>
      <c r="AU138" s="146"/>
      <c r="AV138" s="146"/>
      <c r="AW138" s="146"/>
      <c r="AX138" s="147"/>
      <c r="AY138" s="146"/>
      <c r="AZ138" s="146"/>
      <c r="BA138" s="146"/>
      <c r="BB138" s="146"/>
      <c r="BC138" s="148"/>
    </row>
    <row r="139" spans="1:55" s="139" customFormat="1" x14ac:dyDescent="0.2">
      <c r="B139" s="179">
        <v>127</v>
      </c>
      <c r="C139" s="180"/>
      <c r="D139" s="180"/>
      <c r="E139" s="142"/>
      <c r="F139" s="195"/>
      <c r="G139" s="195"/>
      <c r="H139" s="195"/>
      <c r="I139" s="195"/>
      <c r="J139" s="195"/>
      <c r="K139" s="195"/>
      <c r="L139" s="195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62"/>
      <c r="Y139" s="143"/>
      <c r="Z139" s="144"/>
      <c r="AA139" s="144">
        <v>127</v>
      </c>
      <c r="AB139" s="397" t="str">
        <f t="shared" si="7"/>
        <v/>
      </c>
      <c r="AC139" s="397" t="str">
        <f t="shared" si="8"/>
        <v/>
      </c>
      <c r="AD139" s="397"/>
      <c r="AE139" s="398"/>
      <c r="AF139" s="145"/>
      <c r="AG139" s="145"/>
      <c r="AH139" s="145"/>
      <c r="AI139" s="145"/>
      <c r="AJ139" s="145"/>
      <c r="AK139" s="146"/>
      <c r="AL139" s="146"/>
      <c r="AM139" s="146"/>
      <c r="AN139" s="146"/>
      <c r="AO139" s="146"/>
      <c r="AP139" s="146" t="str">
        <f t="shared" si="9"/>
        <v/>
      </c>
      <c r="AQ139" s="146" t="str">
        <f t="shared" si="10"/>
        <v/>
      </c>
      <c r="AR139" s="146"/>
      <c r="AS139" s="146"/>
      <c r="AT139" s="146"/>
      <c r="AU139" s="146"/>
      <c r="AV139" s="146"/>
      <c r="AW139" s="146"/>
      <c r="AX139" s="147"/>
      <c r="AY139" s="146"/>
      <c r="AZ139" s="146"/>
      <c r="BA139" s="146"/>
      <c r="BB139" s="146"/>
      <c r="BC139" s="148"/>
    </row>
    <row r="140" spans="1:55" s="139" customFormat="1" x14ac:dyDescent="0.2">
      <c r="B140" s="179">
        <v>128</v>
      </c>
      <c r="C140" s="180"/>
      <c r="D140" s="180"/>
      <c r="E140" s="142"/>
      <c r="F140" s="195"/>
      <c r="G140" s="195"/>
      <c r="H140" s="195"/>
      <c r="I140" s="195"/>
      <c r="J140" s="195"/>
      <c r="K140" s="195"/>
      <c r="L140" s="195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62"/>
      <c r="Y140" s="143"/>
      <c r="Z140" s="144"/>
      <c r="AA140" s="144">
        <v>128</v>
      </c>
      <c r="AB140" s="397" t="str">
        <f t="shared" si="7"/>
        <v/>
      </c>
      <c r="AC140" s="397" t="str">
        <f t="shared" si="8"/>
        <v/>
      </c>
      <c r="AD140" s="397"/>
      <c r="AE140" s="398"/>
      <c r="AF140" s="145"/>
      <c r="AG140" s="145"/>
      <c r="AH140" s="145"/>
      <c r="AI140" s="145"/>
      <c r="AJ140" s="145"/>
      <c r="AK140" s="146"/>
      <c r="AL140" s="146"/>
      <c r="AM140" s="146"/>
      <c r="AN140" s="146"/>
      <c r="AO140" s="146"/>
      <c r="AP140" s="146" t="str">
        <f t="shared" si="9"/>
        <v/>
      </c>
      <c r="AQ140" s="146" t="str">
        <f t="shared" si="10"/>
        <v/>
      </c>
      <c r="AR140" s="146"/>
      <c r="AS140" s="146"/>
      <c r="AT140" s="146"/>
      <c r="AU140" s="146"/>
      <c r="AV140" s="146"/>
      <c r="AW140" s="146"/>
      <c r="AX140" s="147"/>
      <c r="AY140" s="146"/>
      <c r="AZ140" s="146"/>
      <c r="BA140" s="146"/>
      <c r="BB140" s="146"/>
      <c r="BC140" s="148"/>
    </row>
    <row r="141" spans="1:55" s="139" customFormat="1" x14ac:dyDescent="0.2">
      <c r="B141" s="179">
        <v>129</v>
      </c>
      <c r="C141" s="180"/>
      <c r="D141" s="180"/>
      <c r="E141" s="142"/>
      <c r="F141" s="195"/>
      <c r="G141" s="195"/>
      <c r="H141" s="195"/>
      <c r="I141" s="195"/>
      <c r="J141" s="195"/>
      <c r="K141" s="195"/>
      <c r="L141" s="195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62"/>
      <c r="Y141" s="143"/>
      <c r="Z141" s="144"/>
      <c r="AA141" s="144">
        <v>129</v>
      </c>
      <c r="AB141" s="397" t="str">
        <f t="shared" si="7"/>
        <v/>
      </c>
      <c r="AC141" s="397" t="str">
        <f t="shared" si="8"/>
        <v/>
      </c>
      <c r="AD141" s="397"/>
      <c r="AE141" s="398"/>
      <c r="AF141" s="145"/>
      <c r="AG141" s="145"/>
      <c r="AH141" s="145"/>
      <c r="AI141" s="145"/>
      <c r="AJ141" s="145"/>
      <c r="AK141" s="146"/>
      <c r="AL141" s="146"/>
      <c r="AM141" s="146"/>
      <c r="AN141" s="146"/>
      <c r="AO141" s="146"/>
      <c r="AP141" s="146" t="str">
        <f t="shared" si="9"/>
        <v/>
      </c>
      <c r="AQ141" s="146" t="str">
        <f t="shared" si="10"/>
        <v/>
      </c>
      <c r="AR141" s="146"/>
      <c r="AS141" s="146"/>
      <c r="AT141" s="146"/>
      <c r="AU141" s="146"/>
      <c r="AV141" s="146"/>
      <c r="AW141" s="146"/>
      <c r="AX141" s="147"/>
      <c r="AY141" s="146"/>
      <c r="AZ141" s="146"/>
      <c r="BA141" s="146"/>
      <c r="BB141" s="146"/>
      <c r="BC141" s="148"/>
    </row>
    <row r="142" spans="1:55" s="139" customFormat="1" x14ac:dyDescent="0.2">
      <c r="B142" s="179">
        <v>130</v>
      </c>
      <c r="C142" s="180"/>
      <c r="D142" s="180"/>
      <c r="E142" s="142"/>
      <c r="F142" s="195"/>
      <c r="G142" s="195"/>
      <c r="H142" s="195"/>
      <c r="I142" s="195"/>
      <c r="J142" s="195"/>
      <c r="K142" s="195"/>
      <c r="L142" s="195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62"/>
      <c r="Y142" s="143"/>
      <c r="Z142" s="144"/>
      <c r="AA142" s="144">
        <v>130</v>
      </c>
      <c r="AB142" s="397" t="str">
        <f t="shared" ref="AB142:AB205" si="11">IF(AND(C142=1,D142&lt;&gt;0),D142,"")</f>
        <v/>
      </c>
      <c r="AC142" s="397" t="str">
        <f t="shared" ref="AC142:AC205" si="12">IF(AND(C142=2,D142&lt;&gt;0),D142,"")</f>
        <v/>
      </c>
      <c r="AD142" s="397"/>
      <c r="AE142" s="398"/>
      <c r="AF142" s="145"/>
      <c r="AG142" s="145"/>
      <c r="AH142" s="145"/>
      <c r="AI142" s="145"/>
      <c r="AJ142" s="145"/>
      <c r="AK142" s="146"/>
      <c r="AL142" s="146"/>
      <c r="AM142" s="146"/>
      <c r="AN142" s="146"/>
      <c r="AO142" s="146"/>
      <c r="AP142" s="146" t="str">
        <f t="shared" si="9"/>
        <v/>
      </c>
      <c r="AQ142" s="146" t="str">
        <f t="shared" si="10"/>
        <v/>
      </c>
      <c r="AR142" s="146"/>
      <c r="AS142" s="146"/>
      <c r="AT142" s="146"/>
      <c r="AU142" s="146"/>
      <c r="AV142" s="146"/>
      <c r="AW142" s="146"/>
      <c r="AX142" s="147"/>
      <c r="AY142" s="146"/>
      <c r="AZ142" s="146"/>
      <c r="BA142" s="146"/>
      <c r="BB142" s="146"/>
      <c r="BC142" s="148"/>
    </row>
    <row r="143" spans="1:55" s="139" customFormat="1" x14ac:dyDescent="0.2">
      <c r="B143" s="179">
        <v>131</v>
      </c>
      <c r="C143" s="180"/>
      <c r="D143" s="180"/>
      <c r="E143" s="142"/>
      <c r="F143" s="195"/>
      <c r="G143" s="195"/>
      <c r="H143" s="195"/>
      <c r="I143" s="195"/>
      <c r="J143" s="195"/>
      <c r="K143" s="195"/>
      <c r="L143" s="195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62"/>
      <c r="Y143" s="143"/>
      <c r="Z143" s="144"/>
      <c r="AA143" s="144">
        <v>131</v>
      </c>
      <c r="AB143" s="397" t="str">
        <f t="shared" si="11"/>
        <v/>
      </c>
      <c r="AC143" s="397" t="str">
        <f t="shared" si="12"/>
        <v/>
      </c>
      <c r="AD143" s="397"/>
      <c r="AE143" s="398"/>
      <c r="AF143" s="145"/>
      <c r="AG143" s="145"/>
      <c r="AH143" s="145"/>
      <c r="AI143" s="145"/>
      <c r="AJ143" s="145"/>
      <c r="AK143" s="146"/>
      <c r="AL143" s="146"/>
      <c r="AM143" s="146"/>
      <c r="AN143" s="146"/>
      <c r="AO143" s="146"/>
      <c r="AP143" s="146" t="str">
        <f t="shared" ref="AP143:AP206" si="13">IF(AB142="","",ABS(AB142-$K$13))</f>
        <v/>
      </c>
      <c r="AQ143" s="146" t="str">
        <f t="shared" ref="AQ143:AQ206" si="14">IF(AC142="","",ABS(AC142-$K$14))</f>
        <v/>
      </c>
      <c r="AR143" s="146"/>
      <c r="AS143" s="146"/>
      <c r="AT143" s="146"/>
      <c r="AU143" s="146"/>
      <c r="AV143" s="146"/>
      <c r="AW143" s="146"/>
      <c r="AX143" s="147"/>
      <c r="AY143" s="146"/>
      <c r="AZ143" s="146"/>
      <c r="BA143" s="146"/>
      <c r="BB143" s="146"/>
      <c r="BC143" s="148"/>
    </row>
    <row r="144" spans="1:55" s="139" customFormat="1" x14ac:dyDescent="0.2">
      <c r="B144" s="179">
        <v>132</v>
      </c>
      <c r="C144" s="180"/>
      <c r="D144" s="180"/>
      <c r="E144" s="142"/>
      <c r="F144" s="195"/>
      <c r="G144" s="195"/>
      <c r="H144" s="195"/>
      <c r="I144" s="195"/>
      <c r="J144" s="195"/>
      <c r="K144" s="195"/>
      <c r="L144" s="195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62"/>
      <c r="Y144" s="143"/>
      <c r="Z144" s="144"/>
      <c r="AA144" s="144">
        <v>132</v>
      </c>
      <c r="AB144" s="397" t="str">
        <f t="shared" si="11"/>
        <v/>
      </c>
      <c r="AC144" s="397" t="str">
        <f t="shared" si="12"/>
        <v/>
      </c>
      <c r="AD144" s="397"/>
      <c r="AE144" s="398"/>
      <c r="AF144" s="145"/>
      <c r="AG144" s="145"/>
      <c r="AH144" s="145"/>
      <c r="AI144" s="145"/>
      <c r="AJ144" s="145"/>
      <c r="AK144" s="146"/>
      <c r="AL144" s="146"/>
      <c r="AM144" s="146"/>
      <c r="AN144" s="146"/>
      <c r="AO144" s="146"/>
      <c r="AP144" s="146" t="str">
        <f t="shared" si="13"/>
        <v/>
      </c>
      <c r="AQ144" s="146" t="str">
        <f t="shared" si="14"/>
        <v/>
      </c>
      <c r="AR144" s="146"/>
      <c r="AS144" s="146"/>
      <c r="AT144" s="146"/>
      <c r="AU144" s="146"/>
      <c r="AV144" s="146"/>
      <c r="AW144" s="146"/>
      <c r="AX144" s="147"/>
      <c r="AY144" s="146"/>
      <c r="AZ144" s="146"/>
      <c r="BA144" s="146"/>
      <c r="BB144" s="146"/>
      <c r="BC144" s="148"/>
    </row>
    <row r="145" spans="1:55" s="139" customFormat="1" x14ac:dyDescent="0.2">
      <c r="B145" s="179">
        <v>133</v>
      </c>
      <c r="C145" s="180"/>
      <c r="D145" s="180"/>
      <c r="E145" s="142"/>
      <c r="F145" s="195"/>
      <c r="G145" s="195"/>
      <c r="H145" s="195"/>
      <c r="I145" s="195"/>
      <c r="J145" s="195"/>
      <c r="K145" s="195"/>
      <c r="L145" s="195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62"/>
      <c r="Y145" s="143"/>
      <c r="Z145" s="144"/>
      <c r="AA145" s="144">
        <v>133</v>
      </c>
      <c r="AB145" s="397" t="str">
        <f t="shared" si="11"/>
        <v/>
      </c>
      <c r="AC145" s="397" t="str">
        <f t="shared" si="12"/>
        <v/>
      </c>
      <c r="AD145" s="397"/>
      <c r="AE145" s="398"/>
      <c r="AF145" s="145"/>
      <c r="AG145" s="145"/>
      <c r="AH145" s="145"/>
      <c r="AI145" s="145"/>
      <c r="AJ145" s="145"/>
      <c r="AK145" s="146"/>
      <c r="AL145" s="146"/>
      <c r="AM145" s="146"/>
      <c r="AN145" s="146"/>
      <c r="AO145" s="146"/>
      <c r="AP145" s="146" t="str">
        <f t="shared" si="13"/>
        <v/>
      </c>
      <c r="AQ145" s="146" t="str">
        <f t="shared" si="14"/>
        <v/>
      </c>
      <c r="AR145" s="146"/>
      <c r="AS145" s="146"/>
      <c r="AT145" s="146"/>
      <c r="AU145" s="146"/>
      <c r="AV145" s="146"/>
      <c r="AW145" s="146"/>
      <c r="AX145" s="147"/>
      <c r="AY145" s="146"/>
      <c r="AZ145" s="146"/>
      <c r="BA145" s="146"/>
      <c r="BB145" s="146"/>
      <c r="BC145" s="148"/>
    </row>
    <row r="146" spans="1:55" s="139" customFormat="1" x14ac:dyDescent="0.2">
      <c r="B146" s="179">
        <v>134</v>
      </c>
      <c r="C146" s="180"/>
      <c r="D146" s="180"/>
      <c r="E146" s="142"/>
      <c r="F146" s="195"/>
      <c r="G146" s="195"/>
      <c r="H146" s="195"/>
      <c r="I146" s="195"/>
      <c r="J146" s="195"/>
      <c r="K146" s="195"/>
      <c r="L146" s="195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62"/>
      <c r="Y146" s="143"/>
      <c r="Z146" s="144"/>
      <c r="AA146" s="144">
        <v>134</v>
      </c>
      <c r="AB146" s="397" t="str">
        <f t="shared" si="11"/>
        <v/>
      </c>
      <c r="AC146" s="397" t="str">
        <f t="shared" si="12"/>
        <v/>
      </c>
      <c r="AD146" s="397"/>
      <c r="AE146" s="398"/>
      <c r="AF146" s="145"/>
      <c r="AG146" s="145"/>
      <c r="AH146" s="145"/>
      <c r="AI146" s="145"/>
      <c r="AJ146" s="145"/>
      <c r="AK146" s="146"/>
      <c r="AL146" s="146"/>
      <c r="AM146" s="146"/>
      <c r="AN146" s="146"/>
      <c r="AO146" s="146"/>
      <c r="AP146" s="146" t="str">
        <f t="shared" si="13"/>
        <v/>
      </c>
      <c r="AQ146" s="146" t="str">
        <f t="shared" si="14"/>
        <v/>
      </c>
      <c r="AR146" s="146"/>
      <c r="AS146" s="146"/>
      <c r="AT146" s="146"/>
      <c r="AU146" s="146"/>
      <c r="AV146" s="146"/>
      <c r="AW146" s="146"/>
      <c r="AX146" s="147"/>
      <c r="AY146" s="146"/>
      <c r="AZ146" s="146"/>
      <c r="BA146" s="146"/>
      <c r="BB146" s="146"/>
      <c r="BC146" s="148"/>
    </row>
    <row r="147" spans="1:55" s="213" customFormat="1" x14ac:dyDescent="0.2">
      <c r="A147" s="139"/>
      <c r="B147" s="179">
        <v>135</v>
      </c>
      <c r="C147" s="180"/>
      <c r="D147" s="180"/>
      <c r="E147" s="142"/>
      <c r="F147" s="195"/>
      <c r="G147" s="195"/>
      <c r="H147" s="195"/>
      <c r="I147" s="195"/>
      <c r="J147" s="195"/>
      <c r="K147" s="195"/>
      <c r="L147" s="195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62"/>
      <c r="Y147" s="143"/>
      <c r="Z147" s="144"/>
      <c r="AA147" s="144">
        <v>135</v>
      </c>
      <c r="AB147" s="397" t="str">
        <f t="shared" si="11"/>
        <v/>
      </c>
      <c r="AC147" s="397" t="str">
        <f t="shared" si="12"/>
        <v/>
      </c>
      <c r="AD147" s="397"/>
      <c r="AE147" s="398"/>
      <c r="AF147" s="145"/>
      <c r="AG147" s="145"/>
      <c r="AH147" s="145"/>
      <c r="AI147" s="145"/>
      <c r="AJ147" s="145"/>
      <c r="AK147" s="146"/>
      <c r="AL147" s="146"/>
      <c r="AM147" s="146"/>
      <c r="AN147" s="146"/>
      <c r="AO147" s="146"/>
      <c r="AP147" s="146" t="str">
        <f t="shared" si="13"/>
        <v/>
      </c>
      <c r="AQ147" s="146" t="str">
        <f t="shared" si="14"/>
        <v/>
      </c>
      <c r="AR147" s="146"/>
      <c r="AS147" s="146"/>
      <c r="AT147" s="146"/>
      <c r="AU147" s="146"/>
      <c r="AV147" s="146"/>
      <c r="AW147" s="146"/>
      <c r="AX147" s="147"/>
      <c r="AY147" s="146"/>
      <c r="AZ147" s="146"/>
      <c r="BA147" s="146"/>
      <c r="BB147" s="146"/>
      <c r="BC147" s="148"/>
    </row>
    <row r="148" spans="1:55" s="213" customFormat="1" x14ac:dyDescent="0.2">
      <c r="A148" s="139"/>
      <c r="B148" s="179">
        <v>136</v>
      </c>
      <c r="C148" s="180"/>
      <c r="D148" s="180"/>
      <c r="E148" s="142"/>
      <c r="F148" s="195"/>
      <c r="G148" s="195"/>
      <c r="H148" s="195"/>
      <c r="I148" s="195"/>
      <c r="J148" s="195"/>
      <c r="K148" s="195"/>
      <c r="L148" s="195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62"/>
      <c r="Y148" s="143"/>
      <c r="Z148" s="144"/>
      <c r="AA148" s="144">
        <v>136</v>
      </c>
      <c r="AB148" s="397" t="str">
        <f t="shared" si="11"/>
        <v/>
      </c>
      <c r="AC148" s="397" t="str">
        <f t="shared" si="12"/>
        <v/>
      </c>
      <c r="AD148" s="397"/>
      <c r="AE148" s="398"/>
      <c r="AF148" s="145"/>
      <c r="AG148" s="145"/>
      <c r="AH148" s="145"/>
      <c r="AI148" s="145"/>
      <c r="AJ148" s="145"/>
      <c r="AK148" s="146"/>
      <c r="AL148" s="146"/>
      <c r="AM148" s="146"/>
      <c r="AN148" s="146"/>
      <c r="AO148" s="146"/>
      <c r="AP148" s="146" t="str">
        <f t="shared" si="13"/>
        <v/>
      </c>
      <c r="AQ148" s="146" t="str">
        <f t="shared" si="14"/>
        <v/>
      </c>
      <c r="AR148" s="146"/>
      <c r="AS148" s="146"/>
      <c r="AT148" s="146"/>
      <c r="AU148" s="146"/>
      <c r="AV148" s="146"/>
      <c r="AW148" s="146"/>
      <c r="AX148" s="147"/>
      <c r="AY148" s="146"/>
      <c r="AZ148" s="146"/>
      <c r="BA148" s="146"/>
      <c r="BB148" s="146"/>
      <c r="BC148" s="148"/>
    </row>
    <row r="149" spans="1:55" s="213" customFormat="1" x14ac:dyDescent="0.2">
      <c r="A149" s="139"/>
      <c r="B149" s="179">
        <v>137</v>
      </c>
      <c r="C149" s="180"/>
      <c r="D149" s="180"/>
      <c r="E149" s="142"/>
      <c r="F149" s="195"/>
      <c r="G149" s="195"/>
      <c r="H149" s="195"/>
      <c r="I149" s="195"/>
      <c r="J149" s="195"/>
      <c r="K149" s="195"/>
      <c r="L149" s="195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  <c r="W149" s="142"/>
      <c r="X149" s="162"/>
      <c r="Y149" s="143"/>
      <c r="Z149" s="144"/>
      <c r="AA149" s="144">
        <v>137</v>
      </c>
      <c r="AB149" s="397" t="str">
        <f t="shared" si="11"/>
        <v/>
      </c>
      <c r="AC149" s="397" t="str">
        <f t="shared" si="12"/>
        <v/>
      </c>
      <c r="AD149" s="397"/>
      <c r="AE149" s="398"/>
      <c r="AF149" s="145"/>
      <c r="AG149" s="145"/>
      <c r="AH149" s="145"/>
      <c r="AI149" s="145"/>
      <c r="AJ149" s="145"/>
      <c r="AK149" s="146"/>
      <c r="AL149" s="146"/>
      <c r="AM149" s="146"/>
      <c r="AN149" s="146"/>
      <c r="AO149" s="146"/>
      <c r="AP149" s="146" t="str">
        <f t="shared" si="13"/>
        <v/>
      </c>
      <c r="AQ149" s="146" t="str">
        <f t="shared" si="14"/>
        <v/>
      </c>
      <c r="AR149" s="146"/>
      <c r="AS149" s="146"/>
      <c r="AT149" s="146"/>
      <c r="AU149" s="146"/>
      <c r="AV149" s="146"/>
      <c r="AW149" s="146"/>
      <c r="AX149" s="147"/>
      <c r="AY149" s="146"/>
      <c r="AZ149" s="146"/>
      <c r="BA149" s="146"/>
      <c r="BB149" s="146"/>
      <c r="BC149" s="148"/>
    </row>
    <row r="150" spans="1:55" s="213" customFormat="1" x14ac:dyDescent="0.2">
      <c r="A150" s="139"/>
      <c r="B150" s="179">
        <v>138</v>
      </c>
      <c r="C150" s="180"/>
      <c r="D150" s="180"/>
      <c r="E150" s="142"/>
      <c r="F150" s="195"/>
      <c r="G150" s="195"/>
      <c r="H150" s="195"/>
      <c r="I150" s="195"/>
      <c r="J150" s="195"/>
      <c r="K150" s="195"/>
      <c r="L150" s="195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  <c r="W150" s="142"/>
      <c r="X150" s="162"/>
      <c r="Y150" s="143"/>
      <c r="Z150" s="144"/>
      <c r="AA150" s="144">
        <v>138</v>
      </c>
      <c r="AB150" s="397" t="str">
        <f t="shared" si="11"/>
        <v/>
      </c>
      <c r="AC150" s="397" t="str">
        <f t="shared" si="12"/>
        <v/>
      </c>
      <c r="AD150" s="397"/>
      <c r="AE150" s="398"/>
      <c r="AF150" s="145"/>
      <c r="AG150" s="145"/>
      <c r="AH150" s="145"/>
      <c r="AI150" s="145"/>
      <c r="AJ150" s="145"/>
      <c r="AK150" s="146"/>
      <c r="AL150" s="146"/>
      <c r="AM150" s="146"/>
      <c r="AN150" s="146"/>
      <c r="AO150" s="146"/>
      <c r="AP150" s="146" t="str">
        <f t="shared" si="13"/>
        <v/>
      </c>
      <c r="AQ150" s="146" t="str">
        <f t="shared" si="14"/>
        <v/>
      </c>
      <c r="AR150" s="146"/>
      <c r="AS150" s="146"/>
      <c r="AT150" s="146"/>
      <c r="AU150" s="146"/>
      <c r="AV150" s="146"/>
      <c r="AW150" s="146"/>
      <c r="AX150" s="147"/>
      <c r="AY150" s="146"/>
      <c r="AZ150" s="146"/>
      <c r="BA150" s="146"/>
      <c r="BB150" s="146"/>
      <c r="BC150" s="148"/>
    </row>
    <row r="151" spans="1:55" s="213" customFormat="1" x14ac:dyDescent="0.2">
      <c r="A151" s="139"/>
      <c r="B151" s="179">
        <v>139</v>
      </c>
      <c r="C151" s="180"/>
      <c r="D151" s="180"/>
      <c r="E151" s="142"/>
      <c r="F151" s="142"/>
      <c r="G151" s="195"/>
      <c r="H151" s="142"/>
      <c r="I151" s="142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62"/>
      <c r="Y151" s="143"/>
      <c r="Z151" s="144"/>
      <c r="AA151" s="144">
        <v>139</v>
      </c>
      <c r="AB151" s="397" t="str">
        <f t="shared" si="11"/>
        <v/>
      </c>
      <c r="AC151" s="397" t="str">
        <f t="shared" si="12"/>
        <v/>
      </c>
      <c r="AD151" s="397"/>
      <c r="AE151" s="398"/>
      <c r="AF151" s="145"/>
      <c r="AG151" s="145"/>
      <c r="AH151" s="145"/>
      <c r="AI151" s="145"/>
      <c r="AJ151" s="145"/>
      <c r="AK151" s="146"/>
      <c r="AL151" s="146"/>
      <c r="AM151" s="146"/>
      <c r="AN151" s="146"/>
      <c r="AO151" s="146"/>
      <c r="AP151" s="146" t="str">
        <f t="shared" si="13"/>
        <v/>
      </c>
      <c r="AQ151" s="146" t="str">
        <f t="shared" si="14"/>
        <v/>
      </c>
      <c r="AR151" s="146"/>
      <c r="AS151" s="146"/>
      <c r="AT151" s="146"/>
      <c r="AU151" s="146"/>
      <c r="AV151" s="146"/>
      <c r="AW151" s="146"/>
      <c r="AX151" s="147"/>
      <c r="AY151" s="146"/>
      <c r="AZ151" s="146"/>
      <c r="BA151" s="146"/>
      <c r="BB151" s="146"/>
      <c r="BC151" s="148"/>
    </row>
    <row r="152" spans="1:55" s="213" customFormat="1" x14ac:dyDescent="0.2">
      <c r="A152" s="139"/>
      <c r="B152" s="179">
        <v>140</v>
      </c>
      <c r="C152" s="180"/>
      <c r="D152" s="180"/>
      <c r="E152" s="142"/>
      <c r="F152" s="142"/>
      <c r="G152" s="195"/>
      <c r="H152" s="142"/>
      <c r="I152" s="142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62"/>
      <c r="Y152" s="143"/>
      <c r="Z152" s="144"/>
      <c r="AA152" s="144">
        <v>140</v>
      </c>
      <c r="AB152" s="397" t="str">
        <f t="shared" si="11"/>
        <v/>
      </c>
      <c r="AC152" s="397" t="str">
        <f t="shared" si="12"/>
        <v/>
      </c>
      <c r="AD152" s="397"/>
      <c r="AE152" s="398"/>
      <c r="AF152" s="145"/>
      <c r="AG152" s="145"/>
      <c r="AH152" s="145"/>
      <c r="AI152" s="145"/>
      <c r="AJ152" s="145"/>
      <c r="AK152" s="146"/>
      <c r="AL152" s="146"/>
      <c r="AM152" s="146"/>
      <c r="AN152" s="146"/>
      <c r="AO152" s="146"/>
      <c r="AP152" s="146" t="str">
        <f t="shared" si="13"/>
        <v/>
      </c>
      <c r="AQ152" s="146" t="str">
        <f t="shared" si="14"/>
        <v/>
      </c>
      <c r="AR152" s="146"/>
      <c r="AS152" s="146"/>
      <c r="AT152" s="146"/>
      <c r="AU152" s="146"/>
      <c r="AV152" s="146"/>
      <c r="AW152" s="146"/>
      <c r="AX152" s="147"/>
      <c r="AY152" s="146"/>
      <c r="AZ152" s="146"/>
      <c r="BA152" s="146"/>
      <c r="BB152" s="146"/>
      <c r="BC152" s="148"/>
    </row>
    <row r="153" spans="1:55" s="213" customFormat="1" x14ac:dyDescent="0.2">
      <c r="A153" s="139"/>
      <c r="B153" s="179">
        <v>141</v>
      </c>
      <c r="C153" s="180"/>
      <c r="D153" s="180"/>
      <c r="E153" s="142"/>
      <c r="F153" s="142"/>
      <c r="G153" s="195"/>
      <c r="H153" s="142"/>
      <c r="I153" s="142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62"/>
      <c r="Y153" s="143"/>
      <c r="Z153" s="144"/>
      <c r="AA153" s="144">
        <v>141</v>
      </c>
      <c r="AB153" s="397" t="str">
        <f t="shared" si="11"/>
        <v/>
      </c>
      <c r="AC153" s="397" t="str">
        <f t="shared" si="12"/>
        <v/>
      </c>
      <c r="AD153" s="397"/>
      <c r="AE153" s="398"/>
      <c r="AF153" s="145"/>
      <c r="AG153" s="145"/>
      <c r="AH153" s="145"/>
      <c r="AI153" s="145"/>
      <c r="AJ153" s="145"/>
      <c r="AK153" s="146"/>
      <c r="AL153" s="146"/>
      <c r="AM153" s="146"/>
      <c r="AN153" s="146"/>
      <c r="AO153" s="146"/>
      <c r="AP153" s="146" t="str">
        <f t="shared" si="13"/>
        <v/>
      </c>
      <c r="AQ153" s="146" t="str">
        <f t="shared" si="14"/>
        <v/>
      </c>
      <c r="AR153" s="146"/>
      <c r="AS153" s="146"/>
      <c r="AT153" s="146"/>
      <c r="AU153" s="146"/>
      <c r="AV153" s="146"/>
      <c r="AW153" s="146"/>
      <c r="AX153" s="147"/>
      <c r="AY153" s="146"/>
      <c r="AZ153" s="146"/>
      <c r="BA153" s="146"/>
      <c r="BB153" s="146"/>
      <c r="BC153" s="148"/>
    </row>
    <row r="154" spans="1:55" s="213" customFormat="1" x14ac:dyDescent="0.2">
      <c r="A154" s="139"/>
      <c r="B154" s="179">
        <v>142</v>
      </c>
      <c r="C154" s="180"/>
      <c r="D154" s="180"/>
      <c r="E154" s="142"/>
      <c r="F154" s="142"/>
      <c r="G154" s="195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62"/>
      <c r="Y154" s="143"/>
      <c r="Z154" s="144"/>
      <c r="AA154" s="144">
        <v>142</v>
      </c>
      <c r="AB154" s="397" t="str">
        <f t="shared" si="11"/>
        <v/>
      </c>
      <c r="AC154" s="397" t="str">
        <f t="shared" si="12"/>
        <v/>
      </c>
      <c r="AD154" s="397"/>
      <c r="AE154" s="398"/>
      <c r="AF154" s="145"/>
      <c r="AG154" s="145"/>
      <c r="AH154" s="145"/>
      <c r="AI154" s="145"/>
      <c r="AJ154" s="145"/>
      <c r="AK154" s="146"/>
      <c r="AL154" s="146"/>
      <c r="AM154" s="146"/>
      <c r="AN154" s="146"/>
      <c r="AO154" s="146"/>
      <c r="AP154" s="146" t="str">
        <f t="shared" si="13"/>
        <v/>
      </c>
      <c r="AQ154" s="146" t="str">
        <f t="shared" si="14"/>
        <v/>
      </c>
      <c r="AR154" s="146"/>
      <c r="AS154" s="146"/>
      <c r="AT154" s="146"/>
      <c r="AU154" s="146"/>
      <c r="AV154" s="146"/>
      <c r="AW154" s="146"/>
      <c r="AX154" s="147"/>
      <c r="AY154" s="146"/>
      <c r="AZ154" s="146"/>
      <c r="BA154" s="146"/>
      <c r="BB154" s="146"/>
      <c r="BC154" s="148"/>
    </row>
    <row r="155" spans="1:55" s="213" customFormat="1" x14ac:dyDescent="0.2">
      <c r="A155" s="139"/>
      <c r="B155" s="179">
        <v>143</v>
      </c>
      <c r="C155" s="180"/>
      <c r="D155" s="180"/>
      <c r="E155" s="142"/>
      <c r="F155" s="142"/>
      <c r="G155" s="195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62"/>
      <c r="Y155" s="143"/>
      <c r="Z155" s="144"/>
      <c r="AA155" s="144">
        <v>143</v>
      </c>
      <c r="AB155" s="397" t="str">
        <f t="shared" si="11"/>
        <v/>
      </c>
      <c r="AC155" s="397" t="str">
        <f t="shared" si="12"/>
        <v/>
      </c>
      <c r="AD155" s="397"/>
      <c r="AE155" s="398"/>
      <c r="AF155" s="145"/>
      <c r="AG155" s="145"/>
      <c r="AH155" s="145"/>
      <c r="AI155" s="145"/>
      <c r="AJ155" s="145"/>
      <c r="AK155" s="146"/>
      <c r="AL155" s="146"/>
      <c r="AM155" s="146"/>
      <c r="AN155" s="146"/>
      <c r="AO155" s="146"/>
      <c r="AP155" s="146" t="str">
        <f t="shared" si="13"/>
        <v/>
      </c>
      <c r="AQ155" s="146" t="str">
        <f t="shared" si="14"/>
        <v/>
      </c>
      <c r="AR155" s="146"/>
      <c r="AS155" s="146"/>
      <c r="AT155" s="146"/>
      <c r="AU155" s="146"/>
      <c r="AV155" s="146"/>
      <c r="AW155" s="146"/>
      <c r="AX155" s="147"/>
      <c r="AY155" s="146"/>
      <c r="AZ155" s="146"/>
      <c r="BA155" s="146"/>
      <c r="BB155" s="146"/>
      <c r="BC155" s="148"/>
    </row>
    <row r="156" spans="1:55" s="213" customFormat="1" x14ac:dyDescent="0.2">
      <c r="A156" s="139"/>
      <c r="B156" s="179">
        <v>144</v>
      </c>
      <c r="C156" s="180"/>
      <c r="D156" s="180"/>
      <c r="E156" s="142"/>
      <c r="F156" s="142"/>
      <c r="G156" s="195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62"/>
      <c r="Y156" s="143"/>
      <c r="Z156" s="144"/>
      <c r="AA156" s="144">
        <v>144</v>
      </c>
      <c r="AB156" s="397" t="str">
        <f t="shared" si="11"/>
        <v/>
      </c>
      <c r="AC156" s="397" t="str">
        <f t="shared" si="12"/>
        <v/>
      </c>
      <c r="AD156" s="397"/>
      <c r="AE156" s="398"/>
      <c r="AF156" s="145"/>
      <c r="AG156" s="145"/>
      <c r="AH156" s="145"/>
      <c r="AI156" s="145"/>
      <c r="AJ156" s="145"/>
      <c r="AK156" s="146"/>
      <c r="AL156" s="146"/>
      <c r="AM156" s="146"/>
      <c r="AN156" s="146"/>
      <c r="AO156" s="146"/>
      <c r="AP156" s="146" t="str">
        <f t="shared" si="13"/>
        <v/>
      </c>
      <c r="AQ156" s="146" t="str">
        <f t="shared" si="14"/>
        <v/>
      </c>
      <c r="AR156" s="146"/>
      <c r="AS156" s="146"/>
      <c r="AT156" s="146"/>
      <c r="AU156" s="146"/>
      <c r="AV156" s="146"/>
      <c r="AW156" s="146"/>
      <c r="AX156" s="147"/>
      <c r="AY156" s="146"/>
      <c r="AZ156" s="146"/>
      <c r="BA156" s="146"/>
      <c r="BB156" s="146"/>
      <c r="BC156" s="148"/>
    </row>
    <row r="157" spans="1:55" s="213" customFormat="1" x14ac:dyDescent="0.2">
      <c r="A157" s="139"/>
      <c r="B157" s="179">
        <v>145</v>
      </c>
      <c r="C157" s="180"/>
      <c r="D157" s="180"/>
      <c r="E157" s="142"/>
      <c r="F157" s="142"/>
      <c r="G157" s="195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62"/>
      <c r="Y157" s="143"/>
      <c r="Z157" s="144"/>
      <c r="AA157" s="144">
        <v>145</v>
      </c>
      <c r="AB157" s="397" t="str">
        <f t="shared" si="11"/>
        <v/>
      </c>
      <c r="AC157" s="397" t="str">
        <f t="shared" si="12"/>
        <v/>
      </c>
      <c r="AD157" s="397"/>
      <c r="AE157" s="398"/>
      <c r="AF157" s="145"/>
      <c r="AG157" s="145"/>
      <c r="AH157" s="145"/>
      <c r="AI157" s="145"/>
      <c r="AJ157" s="145"/>
      <c r="AK157" s="146"/>
      <c r="AL157" s="146"/>
      <c r="AM157" s="146"/>
      <c r="AN157" s="146"/>
      <c r="AO157" s="146"/>
      <c r="AP157" s="146" t="str">
        <f t="shared" si="13"/>
        <v/>
      </c>
      <c r="AQ157" s="146" t="str">
        <f t="shared" si="14"/>
        <v/>
      </c>
      <c r="AR157" s="146"/>
      <c r="AS157" s="146"/>
      <c r="AT157" s="146"/>
      <c r="AU157" s="146"/>
      <c r="AV157" s="146"/>
      <c r="AW157" s="146"/>
      <c r="AX157" s="147"/>
      <c r="AY157" s="146"/>
      <c r="AZ157" s="146"/>
      <c r="BA157" s="146"/>
      <c r="BB157" s="146"/>
      <c r="BC157" s="148"/>
    </row>
    <row r="158" spans="1:55" s="213" customFormat="1" x14ac:dyDescent="0.2">
      <c r="A158" s="139"/>
      <c r="B158" s="179">
        <v>146</v>
      </c>
      <c r="C158" s="180"/>
      <c r="D158" s="180"/>
      <c r="E158" s="142"/>
      <c r="F158" s="142"/>
      <c r="G158" s="195"/>
      <c r="H158" s="142"/>
      <c r="I158" s="142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62"/>
      <c r="Y158" s="143"/>
      <c r="Z158" s="144"/>
      <c r="AA158" s="144">
        <v>146</v>
      </c>
      <c r="AB158" s="397" t="str">
        <f t="shared" si="11"/>
        <v/>
      </c>
      <c r="AC158" s="397" t="str">
        <f t="shared" si="12"/>
        <v/>
      </c>
      <c r="AD158" s="397"/>
      <c r="AE158" s="398"/>
      <c r="AF158" s="145"/>
      <c r="AG158" s="145"/>
      <c r="AH158" s="145"/>
      <c r="AI158" s="145"/>
      <c r="AJ158" s="145"/>
      <c r="AK158" s="146"/>
      <c r="AL158" s="146"/>
      <c r="AM158" s="146"/>
      <c r="AN158" s="146"/>
      <c r="AO158" s="146"/>
      <c r="AP158" s="146" t="str">
        <f t="shared" si="13"/>
        <v/>
      </c>
      <c r="AQ158" s="146" t="str">
        <f t="shared" si="14"/>
        <v/>
      </c>
      <c r="AR158" s="146"/>
      <c r="AS158" s="146"/>
      <c r="AT158" s="146"/>
      <c r="AU158" s="146"/>
      <c r="AV158" s="146"/>
      <c r="AW158" s="146"/>
      <c r="AX158" s="147"/>
      <c r="AY158" s="146"/>
      <c r="AZ158" s="146"/>
      <c r="BA158" s="146"/>
      <c r="BB158" s="146"/>
      <c r="BC158" s="148"/>
    </row>
    <row r="159" spans="1:55" x14ac:dyDescent="0.2">
      <c r="B159" s="179">
        <v>147</v>
      </c>
      <c r="C159" s="180"/>
      <c r="D159" s="180"/>
      <c r="E159" s="142"/>
      <c r="F159" s="142"/>
      <c r="G159" s="195"/>
      <c r="H159" s="142"/>
      <c r="I159" s="142"/>
      <c r="J159" s="142"/>
      <c r="K159" s="142"/>
      <c r="L159" s="142"/>
      <c r="M159" s="142"/>
      <c r="N159" s="142"/>
      <c r="O159" s="142"/>
      <c r="Q159" s="142"/>
      <c r="R159" s="142"/>
      <c r="S159" s="142"/>
      <c r="T159" s="142"/>
      <c r="U159" s="142"/>
      <c r="V159" s="142"/>
      <c r="W159" s="142"/>
      <c r="X159" s="162"/>
      <c r="AA159" s="144">
        <v>147</v>
      </c>
      <c r="AB159" s="397" t="str">
        <f t="shared" si="11"/>
        <v/>
      </c>
      <c r="AC159" s="397" t="str">
        <f t="shared" si="12"/>
        <v/>
      </c>
      <c r="AP159" s="146" t="str">
        <f t="shared" si="13"/>
        <v/>
      </c>
      <c r="AQ159" s="146" t="str">
        <f t="shared" si="14"/>
        <v/>
      </c>
    </row>
    <row r="160" spans="1:55" x14ac:dyDescent="0.2">
      <c r="B160" s="179">
        <v>148</v>
      </c>
      <c r="C160" s="180"/>
      <c r="D160" s="180"/>
      <c r="E160" s="142"/>
      <c r="F160" s="142"/>
      <c r="G160" s="195"/>
      <c r="H160" s="142"/>
      <c r="I160" s="142"/>
      <c r="J160" s="142"/>
      <c r="K160" s="142"/>
      <c r="L160" s="142"/>
      <c r="M160" s="142"/>
      <c r="N160" s="142"/>
      <c r="O160" s="142"/>
      <c r="Q160" s="142"/>
      <c r="R160" s="142"/>
      <c r="S160" s="142"/>
      <c r="T160" s="142"/>
      <c r="U160" s="142"/>
      <c r="V160" s="142"/>
      <c r="W160" s="142"/>
      <c r="X160" s="162"/>
      <c r="AA160" s="144">
        <v>148</v>
      </c>
      <c r="AB160" s="397" t="str">
        <f t="shared" si="11"/>
        <v/>
      </c>
      <c r="AC160" s="397" t="str">
        <f t="shared" si="12"/>
        <v/>
      </c>
      <c r="AP160" s="146" t="str">
        <f t="shared" si="13"/>
        <v/>
      </c>
      <c r="AQ160" s="146" t="str">
        <f t="shared" si="14"/>
        <v/>
      </c>
    </row>
    <row r="161" spans="2:43" x14ac:dyDescent="0.2">
      <c r="B161" s="179">
        <v>149</v>
      </c>
      <c r="C161" s="180"/>
      <c r="D161" s="180"/>
      <c r="E161" s="142"/>
      <c r="F161" s="142"/>
      <c r="G161" s="195"/>
      <c r="H161" s="142"/>
      <c r="I161" s="142"/>
      <c r="J161" s="142"/>
      <c r="K161" s="142"/>
      <c r="L161" s="142"/>
      <c r="M161" s="142"/>
      <c r="N161" s="142"/>
      <c r="O161" s="142"/>
      <c r="Q161" s="142"/>
      <c r="R161" s="142"/>
      <c r="S161" s="142"/>
      <c r="T161" s="142"/>
      <c r="U161" s="142"/>
      <c r="V161" s="142"/>
      <c r="W161" s="142"/>
      <c r="X161" s="162"/>
      <c r="AA161" s="144">
        <v>149</v>
      </c>
      <c r="AB161" s="397" t="str">
        <f t="shared" si="11"/>
        <v/>
      </c>
      <c r="AC161" s="397" t="str">
        <f t="shared" si="12"/>
        <v/>
      </c>
      <c r="AP161" s="146" t="str">
        <f t="shared" si="13"/>
        <v/>
      </c>
      <c r="AQ161" s="146" t="str">
        <f t="shared" si="14"/>
        <v/>
      </c>
    </row>
    <row r="162" spans="2:43" x14ac:dyDescent="0.2">
      <c r="B162" s="179">
        <v>150</v>
      </c>
      <c r="C162" s="180"/>
      <c r="D162" s="180"/>
      <c r="E162" s="142"/>
      <c r="F162" s="142"/>
      <c r="G162" s="195"/>
      <c r="H162" s="142"/>
      <c r="I162" s="142"/>
      <c r="J162" s="142"/>
      <c r="K162" s="142"/>
      <c r="L162" s="142"/>
      <c r="M162" s="142"/>
      <c r="N162" s="142"/>
      <c r="O162" s="142"/>
      <c r="Q162" s="142"/>
      <c r="R162" s="142"/>
      <c r="S162" s="142"/>
      <c r="T162" s="142"/>
      <c r="U162" s="142"/>
      <c r="V162" s="142"/>
      <c r="W162" s="142"/>
      <c r="X162" s="162"/>
      <c r="AA162" s="144">
        <v>150</v>
      </c>
      <c r="AB162" s="397" t="str">
        <f t="shared" si="11"/>
        <v/>
      </c>
      <c r="AC162" s="397" t="str">
        <f t="shared" si="12"/>
        <v/>
      </c>
      <c r="AP162" s="146" t="str">
        <f t="shared" si="13"/>
        <v/>
      </c>
      <c r="AQ162" s="146" t="str">
        <f t="shared" si="14"/>
        <v/>
      </c>
    </row>
    <row r="163" spans="2:43" x14ac:dyDescent="0.2">
      <c r="B163" s="179">
        <v>151</v>
      </c>
      <c r="C163" s="180"/>
      <c r="D163" s="180"/>
      <c r="E163" s="142"/>
      <c r="F163" s="142"/>
      <c r="G163" s="195"/>
      <c r="H163" s="142"/>
      <c r="I163" s="142"/>
      <c r="J163" s="142"/>
      <c r="K163" s="142"/>
      <c r="L163" s="142"/>
      <c r="M163" s="142"/>
      <c r="N163" s="142"/>
      <c r="O163" s="142"/>
      <c r="Q163" s="142"/>
      <c r="R163" s="142"/>
      <c r="S163" s="142"/>
      <c r="T163" s="142"/>
      <c r="U163" s="142"/>
      <c r="V163" s="142"/>
      <c r="W163" s="142"/>
      <c r="X163" s="162"/>
      <c r="AA163" s="144">
        <v>151</v>
      </c>
      <c r="AB163" s="397" t="str">
        <f t="shared" si="11"/>
        <v/>
      </c>
      <c r="AC163" s="397" t="str">
        <f t="shared" si="12"/>
        <v/>
      </c>
      <c r="AP163" s="146" t="str">
        <f t="shared" si="13"/>
        <v/>
      </c>
      <c r="AQ163" s="146" t="str">
        <f t="shared" si="14"/>
        <v/>
      </c>
    </row>
    <row r="164" spans="2:43" x14ac:dyDescent="0.2">
      <c r="B164" s="179">
        <v>152</v>
      </c>
      <c r="C164" s="180"/>
      <c r="D164" s="180"/>
      <c r="E164" s="142"/>
      <c r="F164" s="142"/>
      <c r="G164" s="195"/>
      <c r="H164" s="142"/>
      <c r="I164" s="142"/>
      <c r="J164" s="142"/>
      <c r="K164" s="142"/>
      <c r="L164" s="142"/>
      <c r="M164" s="142"/>
      <c r="N164" s="142"/>
      <c r="O164" s="142"/>
      <c r="Q164" s="142"/>
      <c r="R164" s="142"/>
      <c r="S164" s="142"/>
      <c r="T164" s="142"/>
      <c r="U164" s="142"/>
      <c r="V164" s="142"/>
      <c r="W164" s="142"/>
      <c r="X164" s="162"/>
      <c r="AA164" s="144">
        <v>152</v>
      </c>
      <c r="AB164" s="397" t="str">
        <f t="shared" si="11"/>
        <v/>
      </c>
      <c r="AC164" s="397" t="str">
        <f t="shared" si="12"/>
        <v/>
      </c>
      <c r="AP164" s="146" t="str">
        <f t="shared" si="13"/>
        <v/>
      </c>
      <c r="AQ164" s="146" t="str">
        <f t="shared" si="14"/>
        <v/>
      </c>
    </row>
    <row r="165" spans="2:43" x14ac:dyDescent="0.2">
      <c r="B165" s="179">
        <v>153</v>
      </c>
      <c r="C165" s="180"/>
      <c r="D165" s="180"/>
      <c r="E165" s="142"/>
      <c r="F165" s="142"/>
      <c r="G165" s="195"/>
      <c r="H165" s="142"/>
      <c r="I165" s="142"/>
      <c r="J165" s="142"/>
      <c r="K165" s="142"/>
      <c r="L165" s="142"/>
      <c r="M165" s="142"/>
      <c r="N165" s="142"/>
      <c r="O165" s="142"/>
      <c r="Q165" s="142"/>
      <c r="R165" s="142"/>
      <c r="S165" s="142"/>
      <c r="T165" s="142"/>
      <c r="U165" s="142"/>
      <c r="V165" s="142"/>
      <c r="W165" s="142"/>
      <c r="X165" s="162"/>
      <c r="AA165" s="144">
        <v>153</v>
      </c>
      <c r="AB165" s="397" t="str">
        <f t="shared" si="11"/>
        <v/>
      </c>
      <c r="AC165" s="397" t="str">
        <f t="shared" si="12"/>
        <v/>
      </c>
      <c r="AP165" s="146" t="str">
        <f t="shared" si="13"/>
        <v/>
      </c>
      <c r="AQ165" s="146" t="str">
        <f t="shared" si="14"/>
        <v/>
      </c>
    </row>
    <row r="166" spans="2:43" x14ac:dyDescent="0.2">
      <c r="B166" s="179">
        <v>154</v>
      </c>
      <c r="C166" s="180"/>
      <c r="D166" s="180"/>
      <c r="E166" s="142"/>
      <c r="F166" s="142"/>
      <c r="G166" s="195"/>
      <c r="H166" s="142"/>
      <c r="I166" s="142"/>
      <c r="J166" s="142"/>
      <c r="K166" s="142"/>
      <c r="L166" s="142"/>
      <c r="M166" s="142"/>
      <c r="N166" s="142"/>
      <c r="O166" s="142"/>
      <c r="Q166" s="142"/>
      <c r="R166" s="142"/>
      <c r="S166" s="142"/>
      <c r="T166" s="142"/>
      <c r="U166" s="142"/>
      <c r="V166" s="142"/>
      <c r="W166" s="142"/>
      <c r="X166" s="162"/>
      <c r="AA166" s="144">
        <v>154</v>
      </c>
      <c r="AB166" s="397" t="str">
        <f t="shared" si="11"/>
        <v/>
      </c>
      <c r="AC166" s="397" t="str">
        <f t="shared" si="12"/>
        <v/>
      </c>
      <c r="AP166" s="146" t="str">
        <f t="shared" si="13"/>
        <v/>
      </c>
      <c r="AQ166" s="146" t="str">
        <f t="shared" si="14"/>
        <v/>
      </c>
    </row>
    <row r="167" spans="2:43" x14ac:dyDescent="0.2">
      <c r="B167" s="179">
        <v>155</v>
      </c>
      <c r="C167" s="180"/>
      <c r="D167" s="180"/>
      <c r="E167" s="142"/>
      <c r="F167" s="142"/>
      <c r="G167" s="195"/>
      <c r="H167" s="142"/>
      <c r="I167" s="142"/>
      <c r="J167" s="142"/>
      <c r="K167" s="142"/>
      <c r="L167" s="142"/>
      <c r="M167" s="142"/>
      <c r="N167" s="142"/>
      <c r="O167" s="142"/>
      <c r="Q167" s="142"/>
      <c r="R167" s="142"/>
      <c r="S167" s="142"/>
      <c r="T167" s="142"/>
      <c r="U167" s="142"/>
      <c r="V167" s="142"/>
      <c r="W167" s="142"/>
      <c r="X167" s="162"/>
      <c r="AA167" s="144">
        <v>155</v>
      </c>
      <c r="AB167" s="397" t="str">
        <f t="shared" si="11"/>
        <v/>
      </c>
      <c r="AC167" s="397" t="str">
        <f t="shared" si="12"/>
        <v/>
      </c>
      <c r="AP167" s="146" t="str">
        <f t="shared" si="13"/>
        <v/>
      </c>
      <c r="AQ167" s="146" t="str">
        <f t="shared" si="14"/>
        <v/>
      </c>
    </row>
    <row r="168" spans="2:43" x14ac:dyDescent="0.2">
      <c r="B168" s="179">
        <v>156</v>
      </c>
      <c r="C168" s="180"/>
      <c r="D168" s="180"/>
      <c r="E168" s="142"/>
      <c r="F168" s="142"/>
      <c r="G168" s="195"/>
      <c r="H168" s="142"/>
      <c r="I168" s="142"/>
      <c r="J168" s="142"/>
      <c r="K168" s="142"/>
      <c r="L168" s="142"/>
      <c r="M168" s="142"/>
      <c r="N168" s="142"/>
      <c r="O168" s="142"/>
      <c r="Q168" s="142"/>
      <c r="R168" s="142"/>
      <c r="S168" s="142"/>
      <c r="T168" s="142"/>
      <c r="U168" s="142"/>
      <c r="V168" s="142"/>
      <c r="W168" s="142"/>
      <c r="X168" s="162"/>
      <c r="AA168" s="144">
        <v>156</v>
      </c>
      <c r="AB168" s="397" t="str">
        <f t="shared" si="11"/>
        <v/>
      </c>
      <c r="AC168" s="397" t="str">
        <f t="shared" si="12"/>
        <v/>
      </c>
      <c r="AP168" s="146" t="str">
        <f t="shared" si="13"/>
        <v/>
      </c>
      <c r="AQ168" s="146" t="str">
        <f t="shared" si="14"/>
        <v/>
      </c>
    </row>
    <row r="169" spans="2:43" x14ac:dyDescent="0.2">
      <c r="B169" s="179">
        <v>157</v>
      </c>
      <c r="C169" s="180"/>
      <c r="D169" s="180"/>
      <c r="E169" s="142"/>
      <c r="F169" s="142"/>
      <c r="G169" s="195"/>
      <c r="H169" s="142"/>
      <c r="I169" s="142"/>
      <c r="J169" s="142"/>
      <c r="K169" s="142"/>
      <c r="L169" s="142"/>
      <c r="M169" s="142"/>
      <c r="N169" s="142"/>
      <c r="O169" s="142"/>
      <c r="Q169" s="142"/>
      <c r="R169" s="142"/>
      <c r="S169" s="142"/>
      <c r="T169" s="142"/>
      <c r="U169" s="142"/>
      <c r="V169" s="142"/>
      <c r="W169" s="142"/>
      <c r="X169" s="162"/>
      <c r="AA169" s="144">
        <v>157</v>
      </c>
      <c r="AB169" s="397" t="str">
        <f t="shared" si="11"/>
        <v/>
      </c>
      <c r="AC169" s="397" t="str">
        <f t="shared" si="12"/>
        <v/>
      </c>
      <c r="AP169" s="146" t="str">
        <f t="shared" si="13"/>
        <v/>
      </c>
      <c r="AQ169" s="146" t="str">
        <f t="shared" si="14"/>
        <v/>
      </c>
    </row>
    <row r="170" spans="2:43" x14ac:dyDescent="0.2">
      <c r="B170" s="179">
        <v>158</v>
      </c>
      <c r="C170" s="180"/>
      <c r="D170" s="180"/>
      <c r="E170" s="142"/>
      <c r="F170" s="142"/>
      <c r="G170" s="195"/>
      <c r="H170" s="142"/>
      <c r="I170" s="142"/>
      <c r="J170" s="142"/>
      <c r="K170" s="142"/>
      <c r="L170" s="142"/>
      <c r="M170" s="142"/>
      <c r="N170" s="142"/>
      <c r="O170" s="142"/>
      <c r="Q170" s="142"/>
      <c r="R170" s="142"/>
      <c r="S170" s="142"/>
      <c r="T170" s="142"/>
      <c r="U170" s="142"/>
      <c r="V170" s="142"/>
      <c r="W170" s="142"/>
      <c r="X170" s="162"/>
      <c r="AA170" s="144">
        <v>158</v>
      </c>
      <c r="AB170" s="397" t="str">
        <f t="shared" si="11"/>
        <v/>
      </c>
      <c r="AC170" s="397" t="str">
        <f t="shared" si="12"/>
        <v/>
      </c>
      <c r="AP170" s="146" t="str">
        <f t="shared" si="13"/>
        <v/>
      </c>
      <c r="AQ170" s="146" t="str">
        <f t="shared" si="14"/>
        <v/>
      </c>
    </row>
    <row r="171" spans="2:43" x14ac:dyDescent="0.2">
      <c r="B171" s="179">
        <v>159</v>
      </c>
      <c r="C171" s="180"/>
      <c r="D171" s="180"/>
      <c r="E171" s="142"/>
      <c r="F171" s="142"/>
      <c r="G171" s="195"/>
      <c r="H171" s="142"/>
      <c r="I171" s="142"/>
      <c r="J171" s="142"/>
      <c r="K171" s="142"/>
      <c r="L171" s="142"/>
      <c r="M171" s="142"/>
      <c r="N171" s="142"/>
      <c r="O171" s="142"/>
      <c r="Q171" s="142"/>
      <c r="R171" s="142"/>
      <c r="S171" s="142"/>
      <c r="T171" s="142"/>
      <c r="U171" s="142"/>
      <c r="V171" s="142"/>
      <c r="W171" s="142"/>
      <c r="X171" s="162"/>
      <c r="AA171" s="144">
        <v>159</v>
      </c>
      <c r="AB171" s="397" t="str">
        <f t="shared" si="11"/>
        <v/>
      </c>
      <c r="AC171" s="397" t="str">
        <f t="shared" si="12"/>
        <v/>
      </c>
      <c r="AP171" s="146" t="str">
        <f t="shared" si="13"/>
        <v/>
      </c>
      <c r="AQ171" s="146" t="str">
        <f t="shared" si="14"/>
        <v/>
      </c>
    </row>
    <row r="172" spans="2:43" x14ac:dyDescent="0.2">
      <c r="B172" s="179">
        <v>160</v>
      </c>
      <c r="C172" s="180"/>
      <c r="D172" s="180"/>
      <c r="E172" s="142"/>
      <c r="F172" s="142"/>
      <c r="G172" s="195"/>
      <c r="H172" s="142"/>
      <c r="I172" s="142"/>
      <c r="J172" s="142"/>
      <c r="K172" s="142"/>
      <c r="L172" s="142"/>
      <c r="M172" s="142"/>
      <c r="N172" s="142"/>
      <c r="O172" s="142"/>
      <c r="Q172" s="142"/>
      <c r="R172" s="142"/>
      <c r="S172" s="142"/>
      <c r="T172" s="142"/>
      <c r="U172" s="142"/>
      <c r="V172" s="142"/>
      <c r="W172" s="142"/>
      <c r="X172" s="162"/>
      <c r="AA172" s="144">
        <v>160</v>
      </c>
      <c r="AB172" s="397" t="str">
        <f t="shared" si="11"/>
        <v/>
      </c>
      <c r="AC172" s="397" t="str">
        <f t="shared" si="12"/>
        <v/>
      </c>
      <c r="AP172" s="146" t="str">
        <f t="shared" si="13"/>
        <v/>
      </c>
      <c r="AQ172" s="146" t="str">
        <f t="shared" si="14"/>
        <v/>
      </c>
    </row>
    <row r="173" spans="2:43" x14ac:dyDescent="0.2">
      <c r="B173" s="179">
        <v>161</v>
      </c>
      <c r="C173" s="180"/>
      <c r="D173" s="180"/>
      <c r="E173" s="142"/>
      <c r="F173" s="142"/>
      <c r="G173" s="195"/>
      <c r="H173" s="142"/>
      <c r="I173" s="142"/>
      <c r="J173" s="142"/>
      <c r="K173" s="142"/>
      <c r="L173" s="142"/>
      <c r="M173" s="142"/>
      <c r="N173" s="142"/>
      <c r="O173" s="142"/>
      <c r="Q173" s="142"/>
      <c r="R173" s="142"/>
      <c r="S173" s="142"/>
      <c r="T173" s="142"/>
      <c r="U173" s="142"/>
      <c r="V173" s="142"/>
      <c r="W173" s="142"/>
      <c r="X173" s="162"/>
      <c r="AA173" s="144">
        <v>161</v>
      </c>
      <c r="AB173" s="397" t="str">
        <f t="shared" si="11"/>
        <v/>
      </c>
      <c r="AC173" s="397" t="str">
        <f t="shared" si="12"/>
        <v/>
      </c>
      <c r="AP173" s="146" t="str">
        <f t="shared" si="13"/>
        <v/>
      </c>
      <c r="AQ173" s="146" t="str">
        <f t="shared" si="14"/>
        <v/>
      </c>
    </row>
    <row r="174" spans="2:43" x14ac:dyDescent="0.2">
      <c r="B174" s="179">
        <v>162</v>
      </c>
      <c r="C174" s="180"/>
      <c r="D174" s="180"/>
      <c r="E174" s="142"/>
      <c r="F174" s="142"/>
      <c r="G174" s="195"/>
      <c r="H174" s="142"/>
      <c r="I174" s="142"/>
      <c r="J174" s="142"/>
      <c r="K174" s="142"/>
      <c r="L174" s="142"/>
      <c r="M174" s="142"/>
      <c r="N174" s="142"/>
      <c r="O174" s="142"/>
      <c r="Q174" s="142"/>
      <c r="R174" s="142"/>
      <c r="S174" s="142"/>
      <c r="T174" s="142"/>
      <c r="U174" s="142"/>
      <c r="V174" s="142"/>
      <c r="W174" s="142"/>
      <c r="X174" s="162"/>
      <c r="AA174" s="144">
        <v>162</v>
      </c>
      <c r="AB174" s="397" t="str">
        <f t="shared" si="11"/>
        <v/>
      </c>
      <c r="AC174" s="397" t="str">
        <f t="shared" si="12"/>
        <v/>
      </c>
      <c r="AP174" s="146" t="str">
        <f t="shared" si="13"/>
        <v/>
      </c>
      <c r="AQ174" s="146" t="str">
        <f t="shared" si="14"/>
        <v/>
      </c>
    </row>
    <row r="175" spans="2:43" x14ac:dyDescent="0.2">
      <c r="B175" s="179">
        <v>163</v>
      </c>
      <c r="C175" s="180"/>
      <c r="D175" s="180"/>
      <c r="E175" s="142"/>
      <c r="F175" s="142"/>
      <c r="G175" s="195"/>
      <c r="H175" s="142"/>
      <c r="I175" s="142"/>
      <c r="J175" s="142"/>
      <c r="K175" s="142"/>
      <c r="L175" s="142"/>
      <c r="M175" s="142"/>
      <c r="N175" s="142"/>
      <c r="O175" s="142"/>
      <c r="Q175" s="142"/>
      <c r="R175" s="142"/>
      <c r="S175" s="142"/>
      <c r="T175" s="142"/>
      <c r="U175" s="142"/>
      <c r="V175" s="142"/>
      <c r="W175" s="142"/>
      <c r="X175" s="162"/>
      <c r="AA175" s="144">
        <v>163</v>
      </c>
      <c r="AB175" s="397" t="str">
        <f t="shared" si="11"/>
        <v/>
      </c>
      <c r="AC175" s="397" t="str">
        <f t="shared" si="12"/>
        <v/>
      </c>
      <c r="AP175" s="146" t="str">
        <f t="shared" si="13"/>
        <v/>
      </c>
      <c r="AQ175" s="146" t="str">
        <f t="shared" si="14"/>
        <v/>
      </c>
    </row>
    <row r="176" spans="2:43" x14ac:dyDescent="0.2">
      <c r="B176" s="179">
        <v>164</v>
      </c>
      <c r="C176" s="180"/>
      <c r="D176" s="180"/>
      <c r="E176" s="142"/>
      <c r="F176" s="142"/>
      <c r="G176" s="195"/>
      <c r="H176" s="142"/>
      <c r="I176" s="142"/>
      <c r="J176" s="142"/>
      <c r="K176" s="142"/>
      <c r="L176" s="142"/>
      <c r="M176" s="142"/>
      <c r="N176" s="142"/>
      <c r="O176" s="142"/>
      <c r="Q176" s="142"/>
      <c r="R176" s="142"/>
      <c r="S176" s="142"/>
      <c r="T176" s="142"/>
      <c r="U176" s="142"/>
      <c r="V176" s="142"/>
      <c r="W176" s="142"/>
      <c r="X176" s="162"/>
      <c r="AA176" s="144">
        <v>164</v>
      </c>
      <c r="AB176" s="397" t="str">
        <f t="shared" si="11"/>
        <v/>
      </c>
      <c r="AC176" s="397" t="str">
        <f t="shared" si="12"/>
        <v/>
      </c>
      <c r="AP176" s="146" t="str">
        <f t="shared" si="13"/>
        <v/>
      </c>
      <c r="AQ176" s="146" t="str">
        <f t="shared" si="14"/>
        <v/>
      </c>
    </row>
    <row r="177" spans="2:43" x14ac:dyDescent="0.2">
      <c r="B177" s="179">
        <v>165</v>
      </c>
      <c r="C177" s="180"/>
      <c r="D177" s="180"/>
      <c r="E177" s="142"/>
      <c r="F177" s="142"/>
      <c r="G177" s="195"/>
      <c r="H177" s="142"/>
      <c r="I177" s="142"/>
      <c r="J177" s="142"/>
      <c r="K177" s="142"/>
      <c r="L177" s="142"/>
      <c r="M177" s="142"/>
      <c r="N177" s="142"/>
      <c r="O177" s="142"/>
      <c r="Q177" s="142"/>
      <c r="R177" s="142"/>
      <c r="S177" s="142"/>
      <c r="T177" s="142"/>
      <c r="U177" s="142"/>
      <c r="V177" s="142"/>
      <c r="W177" s="142"/>
      <c r="X177" s="162"/>
      <c r="AA177" s="144">
        <v>165</v>
      </c>
      <c r="AB177" s="397" t="str">
        <f t="shared" si="11"/>
        <v/>
      </c>
      <c r="AC177" s="397" t="str">
        <f t="shared" si="12"/>
        <v/>
      </c>
      <c r="AP177" s="146" t="str">
        <f t="shared" si="13"/>
        <v/>
      </c>
      <c r="AQ177" s="146" t="str">
        <f t="shared" si="14"/>
        <v/>
      </c>
    </row>
    <row r="178" spans="2:43" x14ac:dyDescent="0.2">
      <c r="B178" s="179">
        <v>166</v>
      </c>
      <c r="C178" s="180"/>
      <c r="D178" s="180"/>
      <c r="E178" s="142"/>
      <c r="F178" s="142"/>
      <c r="G178" s="195"/>
      <c r="H178" s="142"/>
      <c r="I178" s="142"/>
      <c r="J178" s="142"/>
      <c r="K178" s="142"/>
      <c r="L178" s="142"/>
      <c r="M178" s="142"/>
      <c r="N178" s="142"/>
      <c r="O178" s="142"/>
      <c r="Q178" s="142"/>
      <c r="R178" s="142"/>
      <c r="S178" s="142"/>
      <c r="T178" s="142"/>
      <c r="U178" s="142"/>
      <c r="V178" s="142"/>
      <c r="W178" s="142"/>
      <c r="X178" s="162"/>
      <c r="AA178" s="144">
        <v>166</v>
      </c>
      <c r="AB178" s="397" t="str">
        <f t="shared" si="11"/>
        <v/>
      </c>
      <c r="AC178" s="397" t="str">
        <f t="shared" si="12"/>
        <v/>
      </c>
      <c r="AP178" s="146" t="str">
        <f t="shared" si="13"/>
        <v/>
      </c>
      <c r="AQ178" s="146" t="str">
        <f t="shared" si="14"/>
        <v/>
      </c>
    </row>
    <row r="179" spans="2:43" x14ac:dyDescent="0.2">
      <c r="B179" s="179">
        <v>167</v>
      </c>
      <c r="C179" s="180"/>
      <c r="D179" s="180"/>
      <c r="E179" s="142"/>
      <c r="F179" s="142"/>
      <c r="G179" s="195"/>
      <c r="H179" s="142"/>
      <c r="I179" s="142"/>
      <c r="J179" s="142"/>
      <c r="K179" s="142"/>
      <c r="L179" s="142"/>
      <c r="M179" s="142"/>
      <c r="N179" s="142"/>
      <c r="O179" s="142"/>
      <c r="Q179" s="142"/>
      <c r="R179" s="142"/>
      <c r="S179" s="142"/>
      <c r="T179" s="142"/>
      <c r="U179" s="142"/>
      <c r="V179" s="142"/>
      <c r="W179" s="142"/>
      <c r="X179" s="162"/>
      <c r="AA179" s="144">
        <v>167</v>
      </c>
      <c r="AB179" s="397" t="str">
        <f t="shared" si="11"/>
        <v/>
      </c>
      <c r="AC179" s="397" t="str">
        <f t="shared" si="12"/>
        <v/>
      </c>
      <c r="AP179" s="146" t="str">
        <f t="shared" si="13"/>
        <v/>
      </c>
      <c r="AQ179" s="146" t="str">
        <f t="shared" si="14"/>
        <v/>
      </c>
    </row>
    <row r="180" spans="2:43" x14ac:dyDescent="0.2">
      <c r="B180" s="179">
        <v>168</v>
      </c>
      <c r="C180" s="180"/>
      <c r="D180" s="180"/>
      <c r="E180" s="142"/>
      <c r="F180" s="142"/>
      <c r="G180" s="195"/>
      <c r="H180" s="142"/>
      <c r="I180" s="142"/>
      <c r="J180" s="142"/>
      <c r="K180" s="142"/>
      <c r="L180" s="142"/>
      <c r="M180" s="142"/>
      <c r="N180" s="142"/>
      <c r="O180" s="142"/>
      <c r="Q180" s="142"/>
      <c r="R180" s="142"/>
      <c r="S180" s="142"/>
      <c r="T180" s="142"/>
      <c r="U180" s="142"/>
      <c r="V180" s="142"/>
      <c r="W180" s="142"/>
      <c r="X180" s="162"/>
      <c r="AA180" s="144">
        <v>168</v>
      </c>
      <c r="AB180" s="397" t="str">
        <f t="shared" si="11"/>
        <v/>
      </c>
      <c r="AC180" s="397" t="str">
        <f t="shared" si="12"/>
        <v/>
      </c>
      <c r="AP180" s="146" t="str">
        <f t="shared" si="13"/>
        <v/>
      </c>
      <c r="AQ180" s="146" t="str">
        <f t="shared" si="14"/>
        <v/>
      </c>
    </row>
    <row r="181" spans="2:43" x14ac:dyDescent="0.2">
      <c r="B181" s="179">
        <v>169</v>
      </c>
      <c r="C181" s="180"/>
      <c r="D181" s="180"/>
      <c r="E181" s="142"/>
      <c r="F181" s="142"/>
      <c r="G181" s="195"/>
      <c r="H181" s="142"/>
      <c r="I181" s="142"/>
      <c r="J181" s="142"/>
      <c r="K181" s="142"/>
      <c r="L181" s="142"/>
      <c r="M181" s="142"/>
      <c r="N181" s="142"/>
      <c r="O181" s="142"/>
      <c r="Q181" s="142"/>
      <c r="R181" s="142"/>
      <c r="S181" s="142"/>
      <c r="T181" s="142"/>
      <c r="U181" s="142"/>
      <c r="V181" s="142"/>
      <c r="W181" s="142"/>
      <c r="X181" s="162"/>
      <c r="AA181" s="144">
        <v>169</v>
      </c>
      <c r="AB181" s="397" t="str">
        <f t="shared" si="11"/>
        <v/>
      </c>
      <c r="AC181" s="397" t="str">
        <f t="shared" si="12"/>
        <v/>
      </c>
      <c r="AP181" s="146" t="str">
        <f t="shared" si="13"/>
        <v/>
      </c>
      <c r="AQ181" s="146" t="str">
        <f t="shared" si="14"/>
        <v/>
      </c>
    </row>
    <row r="182" spans="2:43" x14ac:dyDescent="0.2">
      <c r="B182" s="179">
        <v>170</v>
      </c>
      <c r="C182" s="180"/>
      <c r="D182" s="180"/>
      <c r="E182" s="142"/>
      <c r="F182" s="142"/>
      <c r="G182" s="195"/>
      <c r="H182" s="142"/>
      <c r="I182" s="142"/>
      <c r="J182" s="142"/>
      <c r="K182" s="142"/>
      <c r="L182" s="142"/>
      <c r="M182" s="142"/>
      <c r="N182" s="142"/>
      <c r="O182" s="142"/>
      <c r="Q182" s="142"/>
      <c r="R182" s="142"/>
      <c r="S182" s="142"/>
      <c r="T182" s="142"/>
      <c r="U182" s="142"/>
      <c r="V182" s="142"/>
      <c r="W182" s="142"/>
      <c r="X182" s="162"/>
      <c r="AA182" s="144">
        <v>170</v>
      </c>
      <c r="AB182" s="397" t="str">
        <f t="shared" si="11"/>
        <v/>
      </c>
      <c r="AC182" s="397" t="str">
        <f t="shared" si="12"/>
        <v/>
      </c>
      <c r="AP182" s="146" t="str">
        <f t="shared" si="13"/>
        <v/>
      </c>
      <c r="AQ182" s="146" t="str">
        <f t="shared" si="14"/>
        <v/>
      </c>
    </row>
    <row r="183" spans="2:43" x14ac:dyDescent="0.2">
      <c r="B183" s="179">
        <v>171</v>
      </c>
      <c r="C183" s="180"/>
      <c r="D183" s="180"/>
      <c r="E183" s="142"/>
      <c r="F183" s="142"/>
      <c r="G183" s="195"/>
      <c r="H183" s="142"/>
      <c r="I183" s="142"/>
      <c r="J183" s="142"/>
      <c r="K183" s="142"/>
      <c r="L183" s="142"/>
      <c r="M183" s="142"/>
      <c r="N183" s="142"/>
      <c r="O183" s="142"/>
      <c r="Q183" s="142"/>
      <c r="R183" s="142"/>
      <c r="S183" s="142"/>
      <c r="T183" s="142"/>
      <c r="U183" s="142"/>
      <c r="V183" s="142"/>
      <c r="W183" s="142"/>
      <c r="X183" s="162"/>
      <c r="AA183" s="144">
        <v>171</v>
      </c>
      <c r="AB183" s="397" t="str">
        <f t="shared" si="11"/>
        <v/>
      </c>
      <c r="AC183" s="397" t="str">
        <f t="shared" si="12"/>
        <v/>
      </c>
      <c r="AP183" s="146" t="str">
        <f t="shared" si="13"/>
        <v/>
      </c>
      <c r="AQ183" s="146" t="str">
        <f t="shared" si="14"/>
        <v/>
      </c>
    </row>
    <row r="184" spans="2:43" x14ac:dyDescent="0.2">
      <c r="B184" s="179">
        <v>172</v>
      </c>
      <c r="C184" s="180"/>
      <c r="D184" s="180"/>
      <c r="E184" s="142"/>
      <c r="F184" s="142"/>
      <c r="G184" s="195"/>
      <c r="H184" s="142"/>
      <c r="I184" s="142"/>
      <c r="J184" s="142"/>
      <c r="K184" s="142"/>
      <c r="L184" s="142"/>
      <c r="M184" s="142"/>
      <c r="N184" s="142"/>
      <c r="O184" s="142"/>
      <c r="Q184" s="142"/>
      <c r="R184" s="142"/>
      <c r="S184" s="142"/>
      <c r="T184" s="142"/>
      <c r="U184" s="142"/>
      <c r="V184" s="142"/>
      <c r="W184" s="142"/>
      <c r="X184" s="162"/>
      <c r="AA184" s="144">
        <v>172</v>
      </c>
      <c r="AB184" s="397" t="str">
        <f t="shared" si="11"/>
        <v/>
      </c>
      <c r="AC184" s="397" t="str">
        <f t="shared" si="12"/>
        <v/>
      </c>
      <c r="AP184" s="146" t="str">
        <f t="shared" si="13"/>
        <v/>
      </c>
      <c r="AQ184" s="146" t="str">
        <f t="shared" si="14"/>
        <v/>
      </c>
    </row>
    <row r="185" spans="2:43" x14ac:dyDescent="0.2">
      <c r="B185" s="179">
        <v>173</v>
      </c>
      <c r="C185" s="180"/>
      <c r="D185" s="180"/>
      <c r="E185" s="142"/>
      <c r="F185" s="142"/>
      <c r="G185" s="195"/>
      <c r="H185" s="142"/>
      <c r="I185" s="142"/>
      <c r="J185" s="142"/>
      <c r="K185" s="142"/>
      <c r="L185" s="142"/>
      <c r="M185" s="142"/>
      <c r="N185" s="142"/>
      <c r="O185" s="142"/>
      <c r="Q185" s="142"/>
      <c r="R185" s="142"/>
      <c r="S185" s="142"/>
      <c r="T185" s="142"/>
      <c r="U185" s="142"/>
      <c r="V185" s="142"/>
      <c r="W185" s="142"/>
      <c r="X185" s="162"/>
      <c r="AA185" s="144">
        <v>173</v>
      </c>
      <c r="AB185" s="397" t="str">
        <f t="shared" si="11"/>
        <v/>
      </c>
      <c r="AC185" s="397" t="str">
        <f t="shared" si="12"/>
        <v/>
      </c>
      <c r="AP185" s="146" t="str">
        <f t="shared" si="13"/>
        <v/>
      </c>
      <c r="AQ185" s="146" t="str">
        <f t="shared" si="14"/>
        <v/>
      </c>
    </row>
    <row r="186" spans="2:43" x14ac:dyDescent="0.2">
      <c r="B186" s="179">
        <v>174</v>
      </c>
      <c r="C186" s="180"/>
      <c r="D186" s="180"/>
      <c r="E186" s="142"/>
      <c r="F186" s="142"/>
      <c r="G186" s="195"/>
      <c r="H186" s="142"/>
      <c r="I186" s="142"/>
      <c r="J186" s="142"/>
      <c r="K186" s="142"/>
      <c r="L186" s="142"/>
      <c r="M186" s="142"/>
      <c r="N186" s="142"/>
      <c r="O186" s="142"/>
      <c r="Q186" s="142"/>
      <c r="R186" s="142"/>
      <c r="S186" s="142"/>
      <c r="T186" s="142"/>
      <c r="U186" s="142"/>
      <c r="V186" s="142"/>
      <c r="W186" s="142"/>
      <c r="X186" s="162"/>
      <c r="AA186" s="144">
        <v>174</v>
      </c>
      <c r="AB186" s="397" t="str">
        <f t="shared" si="11"/>
        <v/>
      </c>
      <c r="AC186" s="397" t="str">
        <f t="shared" si="12"/>
        <v/>
      </c>
      <c r="AP186" s="146" t="str">
        <f t="shared" si="13"/>
        <v/>
      </c>
      <c r="AQ186" s="146" t="str">
        <f t="shared" si="14"/>
        <v/>
      </c>
    </row>
    <row r="187" spans="2:43" x14ac:dyDescent="0.2">
      <c r="B187" s="179">
        <v>175</v>
      </c>
      <c r="C187" s="180"/>
      <c r="D187" s="180"/>
      <c r="E187" s="142"/>
      <c r="F187" s="142"/>
      <c r="G187" s="195"/>
      <c r="H187" s="142"/>
      <c r="I187" s="142"/>
      <c r="J187" s="142"/>
      <c r="K187" s="142"/>
      <c r="L187" s="142"/>
      <c r="M187" s="142"/>
      <c r="N187" s="142"/>
      <c r="O187" s="142"/>
      <c r="Q187" s="142"/>
      <c r="R187" s="142"/>
      <c r="S187" s="142"/>
      <c r="T187" s="142"/>
      <c r="U187" s="142"/>
      <c r="V187" s="142"/>
      <c r="W187" s="142"/>
      <c r="X187" s="162"/>
      <c r="AA187" s="144">
        <v>175</v>
      </c>
      <c r="AB187" s="397" t="str">
        <f t="shared" si="11"/>
        <v/>
      </c>
      <c r="AC187" s="397" t="str">
        <f t="shared" si="12"/>
        <v/>
      </c>
      <c r="AP187" s="146" t="str">
        <f t="shared" si="13"/>
        <v/>
      </c>
      <c r="AQ187" s="146" t="str">
        <f t="shared" si="14"/>
        <v/>
      </c>
    </row>
    <row r="188" spans="2:43" x14ac:dyDescent="0.2">
      <c r="B188" s="179">
        <v>176</v>
      </c>
      <c r="C188" s="180"/>
      <c r="D188" s="180"/>
      <c r="E188" s="142"/>
      <c r="F188" s="142"/>
      <c r="G188" s="195"/>
      <c r="H188" s="142"/>
      <c r="I188" s="142"/>
      <c r="J188" s="142"/>
      <c r="K188" s="142"/>
      <c r="L188" s="142"/>
      <c r="M188" s="142"/>
      <c r="N188" s="142"/>
      <c r="O188" s="142"/>
      <c r="Q188" s="142"/>
      <c r="R188" s="142"/>
      <c r="S188" s="142"/>
      <c r="T188" s="142"/>
      <c r="U188" s="142"/>
      <c r="V188" s="142"/>
      <c r="W188" s="142"/>
      <c r="X188" s="162"/>
      <c r="AA188" s="144">
        <v>176</v>
      </c>
      <c r="AB188" s="397" t="str">
        <f t="shared" si="11"/>
        <v/>
      </c>
      <c r="AC188" s="397" t="str">
        <f t="shared" si="12"/>
        <v/>
      </c>
      <c r="AP188" s="146" t="str">
        <f t="shared" si="13"/>
        <v/>
      </c>
      <c r="AQ188" s="146" t="str">
        <f t="shared" si="14"/>
        <v/>
      </c>
    </row>
    <row r="189" spans="2:43" x14ac:dyDescent="0.2">
      <c r="B189" s="179">
        <v>177</v>
      </c>
      <c r="C189" s="180"/>
      <c r="D189" s="180"/>
      <c r="E189" s="142"/>
      <c r="F189" s="142"/>
      <c r="G189" s="195"/>
      <c r="H189" s="142"/>
      <c r="I189" s="142"/>
      <c r="J189" s="142"/>
      <c r="K189" s="142"/>
      <c r="L189" s="142"/>
      <c r="M189" s="142"/>
      <c r="N189" s="142"/>
      <c r="O189" s="142"/>
      <c r="Q189" s="142"/>
      <c r="R189" s="142"/>
      <c r="S189" s="142"/>
      <c r="T189" s="142"/>
      <c r="U189" s="142"/>
      <c r="V189" s="142"/>
      <c r="W189" s="142"/>
      <c r="X189" s="162"/>
      <c r="AA189" s="144">
        <v>177</v>
      </c>
      <c r="AB189" s="397" t="str">
        <f t="shared" si="11"/>
        <v/>
      </c>
      <c r="AC189" s="397" t="str">
        <f t="shared" si="12"/>
        <v/>
      </c>
      <c r="AP189" s="146" t="str">
        <f t="shared" si="13"/>
        <v/>
      </c>
      <c r="AQ189" s="146" t="str">
        <f t="shared" si="14"/>
        <v/>
      </c>
    </row>
    <row r="190" spans="2:43" x14ac:dyDescent="0.2">
      <c r="B190" s="179">
        <v>178</v>
      </c>
      <c r="C190" s="180"/>
      <c r="D190" s="180"/>
      <c r="E190" s="142"/>
      <c r="F190" s="142"/>
      <c r="G190" s="195"/>
      <c r="H190" s="142"/>
      <c r="I190" s="142"/>
      <c r="J190" s="142"/>
      <c r="K190" s="142"/>
      <c r="L190" s="142"/>
      <c r="M190" s="142"/>
      <c r="N190" s="142"/>
      <c r="O190" s="142"/>
      <c r="Q190" s="142"/>
      <c r="R190" s="142"/>
      <c r="S190" s="142"/>
      <c r="T190" s="142"/>
      <c r="U190" s="142"/>
      <c r="V190" s="142"/>
      <c r="W190" s="142"/>
      <c r="X190" s="162"/>
      <c r="AA190" s="144">
        <v>178</v>
      </c>
      <c r="AB190" s="397" t="str">
        <f t="shared" si="11"/>
        <v/>
      </c>
      <c r="AC190" s="397" t="str">
        <f t="shared" si="12"/>
        <v/>
      </c>
      <c r="AP190" s="146" t="str">
        <f t="shared" si="13"/>
        <v/>
      </c>
      <c r="AQ190" s="146" t="str">
        <f t="shared" si="14"/>
        <v/>
      </c>
    </row>
    <row r="191" spans="2:43" x14ac:dyDescent="0.2">
      <c r="B191" s="179">
        <v>179</v>
      </c>
      <c r="C191" s="180"/>
      <c r="D191" s="180"/>
      <c r="E191" s="142"/>
      <c r="F191" s="142"/>
      <c r="G191" s="195"/>
      <c r="H191" s="142"/>
      <c r="I191" s="142"/>
      <c r="J191" s="142"/>
      <c r="K191" s="142"/>
      <c r="L191" s="142"/>
      <c r="M191" s="142"/>
      <c r="N191" s="142"/>
      <c r="O191" s="142"/>
      <c r="Q191" s="142"/>
      <c r="R191" s="142"/>
      <c r="S191" s="142"/>
      <c r="T191" s="142"/>
      <c r="U191" s="142"/>
      <c r="V191" s="142"/>
      <c r="W191" s="142"/>
      <c r="X191" s="162"/>
      <c r="AA191" s="144">
        <v>179</v>
      </c>
      <c r="AB191" s="397" t="str">
        <f t="shared" si="11"/>
        <v/>
      </c>
      <c r="AC191" s="397" t="str">
        <f t="shared" si="12"/>
        <v/>
      </c>
      <c r="AP191" s="146" t="str">
        <f t="shared" si="13"/>
        <v/>
      </c>
      <c r="AQ191" s="146" t="str">
        <f t="shared" si="14"/>
        <v/>
      </c>
    </row>
    <row r="192" spans="2:43" x14ac:dyDescent="0.2">
      <c r="B192" s="179">
        <v>180</v>
      </c>
      <c r="C192" s="180"/>
      <c r="D192" s="180"/>
      <c r="E192" s="142"/>
      <c r="F192" s="142"/>
      <c r="G192" s="195"/>
      <c r="H192" s="142"/>
      <c r="I192" s="142"/>
      <c r="J192" s="142"/>
      <c r="K192" s="142"/>
      <c r="L192" s="142"/>
      <c r="M192" s="142"/>
      <c r="N192" s="142"/>
      <c r="O192" s="142"/>
      <c r="Q192" s="142"/>
      <c r="R192" s="142"/>
      <c r="S192" s="142"/>
      <c r="T192" s="142"/>
      <c r="U192" s="142"/>
      <c r="V192" s="142"/>
      <c r="W192" s="142"/>
      <c r="X192" s="162"/>
      <c r="AA192" s="144">
        <v>180</v>
      </c>
      <c r="AB192" s="397" t="str">
        <f t="shared" si="11"/>
        <v/>
      </c>
      <c r="AC192" s="397" t="str">
        <f t="shared" si="12"/>
        <v/>
      </c>
      <c r="AP192" s="146" t="str">
        <f t="shared" si="13"/>
        <v/>
      </c>
      <c r="AQ192" s="146" t="str">
        <f t="shared" si="14"/>
        <v/>
      </c>
    </row>
    <row r="193" spans="2:43" x14ac:dyDescent="0.2">
      <c r="B193" s="179">
        <v>181</v>
      </c>
      <c r="C193" s="180"/>
      <c r="D193" s="180"/>
      <c r="E193" s="142"/>
      <c r="F193" s="142"/>
      <c r="G193" s="195"/>
      <c r="H193" s="142"/>
      <c r="I193" s="142"/>
      <c r="J193" s="142"/>
      <c r="K193" s="142"/>
      <c r="L193" s="142"/>
      <c r="M193" s="142"/>
      <c r="N193" s="142"/>
      <c r="O193" s="142"/>
      <c r="Q193" s="142"/>
      <c r="R193" s="142"/>
      <c r="S193" s="142"/>
      <c r="T193" s="142"/>
      <c r="U193" s="142"/>
      <c r="V193" s="142"/>
      <c r="W193" s="142"/>
      <c r="X193" s="162"/>
      <c r="AA193" s="144">
        <v>181</v>
      </c>
      <c r="AB193" s="397" t="str">
        <f t="shared" si="11"/>
        <v/>
      </c>
      <c r="AC193" s="397" t="str">
        <f t="shared" si="12"/>
        <v/>
      </c>
      <c r="AP193" s="146" t="str">
        <f t="shared" si="13"/>
        <v/>
      </c>
      <c r="AQ193" s="146" t="str">
        <f t="shared" si="14"/>
        <v/>
      </c>
    </row>
    <row r="194" spans="2:43" x14ac:dyDescent="0.2">
      <c r="B194" s="179">
        <v>182</v>
      </c>
      <c r="C194" s="180"/>
      <c r="D194" s="180"/>
      <c r="E194" s="142"/>
      <c r="F194" s="142"/>
      <c r="G194" s="195"/>
      <c r="H194" s="142"/>
      <c r="I194" s="142"/>
      <c r="J194" s="142"/>
      <c r="K194" s="142"/>
      <c r="L194" s="142"/>
      <c r="M194" s="142"/>
      <c r="N194" s="142"/>
      <c r="O194" s="142"/>
      <c r="Q194" s="142"/>
      <c r="R194" s="142"/>
      <c r="S194" s="142"/>
      <c r="T194" s="142"/>
      <c r="U194" s="142"/>
      <c r="V194" s="142"/>
      <c r="W194" s="142"/>
      <c r="X194" s="162"/>
      <c r="AA194" s="144">
        <v>182</v>
      </c>
      <c r="AB194" s="397" t="str">
        <f t="shared" si="11"/>
        <v/>
      </c>
      <c r="AC194" s="397" t="str">
        <f t="shared" si="12"/>
        <v/>
      </c>
      <c r="AP194" s="146" t="str">
        <f t="shared" si="13"/>
        <v/>
      </c>
      <c r="AQ194" s="146" t="str">
        <f t="shared" si="14"/>
        <v/>
      </c>
    </row>
    <row r="195" spans="2:43" x14ac:dyDescent="0.2">
      <c r="B195" s="179">
        <v>183</v>
      </c>
      <c r="C195" s="180"/>
      <c r="D195" s="180"/>
      <c r="E195" s="142"/>
      <c r="F195" s="142"/>
      <c r="G195" s="195"/>
      <c r="H195" s="142"/>
      <c r="I195" s="142"/>
      <c r="J195" s="142"/>
      <c r="K195" s="142"/>
      <c r="L195" s="142"/>
      <c r="M195" s="142"/>
      <c r="N195" s="142"/>
      <c r="O195" s="142"/>
      <c r="Q195" s="142"/>
      <c r="R195" s="142"/>
      <c r="S195" s="142"/>
      <c r="T195" s="142"/>
      <c r="U195" s="142"/>
      <c r="V195" s="142"/>
      <c r="W195" s="142"/>
      <c r="X195" s="162"/>
      <c r="AA195" s="144">
        <v>183</v>
      </c>
      <c r="AB195" s="397" t="str">
        <f t="shared" si="11"/>
        <v/>
      </c>
      <c r="AC195" s="397" t="str">
        <f t="shared" si="12"/>
        <v/>
      </c>
      <c r="AP195" s="146" t="str">
        <f t="shared" si="13"/>
        <v/>
      </c>
      <c r="AQ195" s="146" t="str">
        <f t="shared" si="14"/>
        <v/>
      </c>
    </row>
    <row r="196" spans="2:43" x14ac:dyDescent="0.2">
      <c r="B196" s="179">
        <v>184</v>
      </c>
      <c r="C196" s="180"/>
      <c r="D196" s="180"/>
      <c r="E196" s="142"/>
      <c r="F196" s="142"/>
      <c r="G196" s="195"/>
      <c r="H196" s="142"/>
      <c r="I196" s="142"/>
      <c r="J196" s="142"/>
      <c r="K196" s="142"/>
      <c r="L196" s="142"/>
      <c r="M196" s="142"/>
      <c r="N196" s="142"/>
      <c r="O196" s="142"/>
      <c r="Q196" s="142"/>
      <c r="R196" s="142"/>
      <c r="S196" s="142"/>
      <c r="T196" s="142"/>
      <c r="U196" s="142"/>
      <c r="V196" s="142"/>
      <c r="W196" s="142"/>
      <c r="X196" s="162"/>
      <c r="AA196" s="144">
        <v>184</v>
      </c>
      <c r="AB196" s="397" t="str">
        <f t="shared" si="11"/>
        <v/>
      </c>
      <c r="AC196" s="397" t="str">
        <f t="shared" si="12"/>
        <v/>
      </c>
      <c r="AP196" s="146" t="str">
        <f t="shared" si="13"/>
        <v/>
      </c>
      <c r="AQ196" s="146" t="str">
        <f t="shared" si="14"/>
        <v/>
      </c>
    </row>
    <row r="197" spans="2:43" x14ac:dyDescent="0.2">
      <c r="B197" s="179">
        <v>185</v>
      </c>
      <c r="C197" s="180"/>
      <c r="D197" s="180"/>
      <c r="E197" s="142"/>
      <c r="F197" s="142"/>
      <c r="G197" s="195"/>
      <c r="H197" s="142"/>
      <c r="I197" s="142"/>
      <c r="J197" s="142"/>
      <c r="K197" s="142"/>
      <c r="L197" s="142"/>
      <c r="M197" s="142"/>
      <c r="N197" s="142"/>
      <c r="O197" s="142"/>
      <c r="Q197" s="142"/>
      <c r="R197" s="142"/>
      <c r="S197" s="142"/>
      <c r="T197" s="142"/>
      <c r="U197" s="142"/>
      <c r="V197" s="142"/>
      <c r="W197" s="142"/>
      <c r="X197" s="162"/>
      <c r="AA197" s="144">
        <v>185</v>
      </c>
      <c r="AB197" s="397" t="str">
        <f t="shared" si="11"/>
        <v/>
      </c>
      <c r="AC197" s="397" t="str">
        <f t="shared" si="12"/>
        <v/>
      </c>
      <c r="AP197" s="146" t="str">
        <f t="shared" si="13"/>
        <v/>
      </c>
      <c r="AQ197" s="146" t="str">
        <f t="shared" si="14"/>
        <v/>
      </c>
    </row>
    <row r="198" spans="2:43" x14ac:dyDescent="0.2">
      <c r="B198" s="179">
        <v>186</v>
      </c>
      <c r="C198" s="180"/>
      <c r="D198" s="180"/>
      <c r="E198" s="142"/>
      <c r="F198" s="142"/>
      <c r="G198" s="195"/>
      <c r="H198" s="142"/>
      <c r="I198" s="142"/>
      <c r="J198" s="142"/>
      <c r="K198" s="142"/>
      <c r="L198" s="142"/>
      <c r="M198" s="142"/>
      <c r="N198" s="142"/>
      <c r="O198" s="142"/>
      <c r="Q198" s="142"/>
      <c r="R198" s="142"/>
      <c r="S198" s="142"/>
      <c r="T198" s="142"/>
      <c r="U198" s="142"/>
      <c r="V198" s="142"/>
      <c r="W198" s="142"/>
      <c r="X198" s="162"/>
      <c r="AA198" s="144">
        <v>186</v>
      </c>
      <c r="AB198" s="397" t="str">
        <f t="shared" si="11"/>
        <v/>
      </c>
      <c r="AC198" s="397" t="str">
        <f t="shared" si="12"/>
        <v/>
      </c>
      <c r="AP198" s="146" t="str">
        <f t="shared" si="13"/>
        <v/>
      </c>
      <c r="AQ198" s="146" t="str">
        <f t="shared" si="14"/>
        <v/>
      </c>
    </row>
    <row r="199" spans="2:43" x14ac:dyDescent="0.2">
      <c r="B199" s="179">
        <v>187</v>
      </c>
      <c r="C199" s="180"/>
      <c r="D199" s="180"/>
      <c r="E199" s="142"/>
      <c r="F199" s="142"/>
      <c r="G199" s="195"/>
      <c r="H199" s="142"/>
      <c r="I199" s="142"/>
      <c r="J199" s="142"/>
      <c r="K199" s="142"/>
      <c r="L199" s="142"/>
      <c r="M199" s="142"/>
      <c r="N199" s="142"/>
      <c r="O199" s="142"/>
      <c r="Q199" s="142"/>
      <c r="R199" s="142"/>
      <c r="S199" s="142"/>
      <c r="T199" s="142"/>
      <c r="U199" s="142"/>
      <c r="V199" s="142"/>
      <c r="W199" s="142"/>
      <c r="X199" s="162"/>
      <c r="AA199" s="144">
        <v>187</v>
      </c>
      <c r="AB199" s="397" t="str">
        <f t="shared" si="11"/>
        <v/>
      </c>
      <c r="AC199" s="397" t="str">
        <f t="shared" si="12"/>
        <v/>
      </c>
      <c r="AP199" s="146" t="str">
        <f t="shared" si="13"/>
        <v/>
      </c>
      <c r="AQ199" s="146" t="str">
        <f t="shared" si="14"/>
        <v/>
      </c>
    </row>
    <row r="200" spans="2:43" x14ac:dyDescent="0.2">
      <c r="B200" s="179">
        <v>188</v>
      </c>
      <c r="C200" s="180"/>
      <c r="D200" s="180"/>
      <c r="E200" s="142"/>
      <c r="F200" s="142"/>
      <c r="G200" s="195"/>
      <c r="H200" s="142"/>
      <c r="I200" s="142"/>
      <c r="J200" s="142"/>
      <c r="K200" s="142"/>
      <c r="L200" s="142"/>
      <c r="M200" s="142"/>
      <c r="N200" s="142"/>
      <c r="O200" s="142"/>
      <c r="Q200" s="142"/>
      <c r="R200" s="142"/>
      <c r="S200" s="142"/>
      <c r="T200" s="142"/>
      <c r="U200" s="142"/>
      <c r="V200" s="142"/>
      <c r="W200" s="142"/>
      <c r="X200" s="162"/>
      <c r="AA200" s="144">
        <v>188</v>
      </c>
      <c r="AB200" s="397" t="str">
        <f t="shared" si="11"/>
        <v/>
      </c>
      <c r="AC200" s="397" t="str">
        <f t="shared" si="12"/>
        <v/>
      </c>
      <c r="AP200" s="146" t="str">
        <f t="shared" si="13"/>
        <v/>
      </c>
      <c r="AQ200" s="146" t="str">
        <f t="shared" si="14"/>
        <v/>
      </c>
    </row>
    <row r="201" spans="2:43" x14ac:dyDescent="0.2">
      <c r="B201" s="179">
        <v>189</v>
      </c>
      <c r="C201" s="180"/>
      <c r="D201" s="180"/>
      <c r="E201" s="142"/>
      <c r="F201" s="142"/>
      <c r="G201" s="195"/>
      <c r="H201" s="142"/>
      <c r="I201" s="142"/>
      <c r="J201" s="142"/>
      <c r="K201" s="142"/>
      <c r="L201" s="142"/>
      <c r="M201" s="142"/>
      <c r="N201" s="142"/>
      <c r="O201" s="142"/>
      <c r="Q201" s="142"/>
      <c r="R201" s="142"/>
      <c r="S201" s="142"/>
      <c r="T201" s="142"/>
      <c r="U201" s="142"/>
      <c r="V201" s="142"/>
      <c r="W201" s="142"/>
      <c r="X201" s="162"/>
      <c r="AA201" s="144">
        <v>189</v>
      </c>
      <c r="AB201" s="397" t="str">
        <f t="shared" si="11"/>
        <v/>
      </c>
      <c r="AC201" s="397" t="str">
        <f t="shared" si="12"/>
        <v/>
      </c>
      <c r="AP201" s="146" t="str">
        <f t="shared" si="13"/>
        <v/>
      </c>
      <c r="AQ201" s="146" t="str">
        <f t="shared" si="14"/>
        <v/>
      </c>
    </row>
    <row r="202" spans="2:43" x14ac:dyDescent="0.2">
      <c r="B202" s="179">
        <v>190</v>
      </c>
      <c r="C202" s="180"/>
      <c r="D202" s="180"/>
      <c r="E202" s="142"/>
      <c r="F202" s="142"/>
      <c r="G202" s="195"/>
      <c r="H202" s="142"/>
      <c r="I202" s="142"/>
      <c r="J202" s="142"/>
      <c r="K202" s="142"/>
      <c r="L202" s="142"/>
      <c r="M202" s="142"/>
      <c r="N202" s="142"/>
      <c r="O202" s="142"/>
      <c r="Q202" s="142"/>
      <c r="R202" s="142"/>
      <c r="S202" s="142"/>
      <c r="T202" s="142"/>
      <c r="U202" s="142"/>
      <c r="V202" s="142"/>
      <c r="W202" s="142"/>
      <c r="X202" s="162"/>
      <c r="AA202" s="144">
        <v>190</v>
      </c>
      <c r="AB202" s="397" t="str">
        <f t="shared" si="11"/>
        <v/>
      </c>
      <c r="AC202" s="397" t="str">
        <f t="shared" si="12"/>
        <v/>
      </c>
      <c r="AP202" s="146" t="str">
        <f t="shared" si="13"/>
        <v/>
      </c>
      <c r="AQ202" s="146" t="str">
        <f t="shared" si="14"/>
        <v/>
      </c>
    </row>
    <row r="203" spans="2:43" x14ac:dyDescent="0.2">
      <c r="B203" s="179">
        <v>191</v>
      </c>
      <c r="C203" s="180"/>
      <c r="D203" s="180"/>
      <c r="E203" s="142"/>
      <c r="F203" s="142"/>
      <c r="G203" s="195"/>
      <c r="H203" s="142"/>
      <c r="I203" s="142"/>
      <c r="J203" s="142"/>
      <c r="K203" s="142"/>
      <c r="L203" s="142"/>
      <c r="M203" s="142"/>
      <c r="N203" s="142"/>
      <c r="O203" s="142"/>
      <c r="Q203" s="142"/>
      <c r="R203" s="142"/>
      <c r="S203" s="142"/>
      <c r="T203" s="142"/>
      <c r="U203" s="142"/>
      <c r="V203" s="142"/>
      <c r="W203" s="142"/>
      <c r="X203" s="162"/>
      <c r="AA203" s="144">
        <v>191</v>
      </c>
      <c r="AB203" s="397" t="str">
        <f t="shared" si="11"/>
        <v/>
      </c>
      <c r="AC203" s="397" t="str">
        <f t="shared" si="12"/>
        <v/>
      </c>
      <c r="AP203" s="146" t="str">
        <f t="shared" si="13"/>
        <v/>
      </c>
      <c r="AQ203" s="146" t="str">
        <f t="shared" si="14"/>
        <v/>
      </c>
    </row>
    <row r="204" spans="2:43" x14ac:dyDescent="0.2">
      <c r="B204" s="179">
        <v>192</v>
      </c>
      <c r="C204" s="180"/>
      <c r="D204" s="180"/>
      <c r="E204" s="142"/>
      <c r="F204" s="142"/>
      <c r="G204" s="195"/>
      <c r="H204" s="142"/>
      <c r="I204" s="142"/>
      <c r="J204" s="142"/>
      <c r="K204" s="142"/>
      <c r="L204" s="142"/>
      <c r="M204" s="142"/>
      <c r="N204" s="142"/>
      <c r="O204" s="142"/>
      <c r="Q204" s="142"/>
      <c r="R204" s="142"/>
      <c r="S204" s="142"/>
      <c r="T204" s="142"/>
      <c r="U204" s="142"/>
      <c r="V204" s="142"/>
      <c r="W204" s="142"/>
      <c r="X204" s="162"/>
      <c r="AA204" s="144">
        <v>192</v>
      </c>
      <c r="AB204" s="397" t="str">
        <f t="shared" si="11"/>
        <v/>
      </c>
      <c r="AC204" s="397" t="str">
        <f t="shared" si="12"/>
        <v/>
      </c>
      <c r="AP204" s="146" t="str">
        <f t="shared" si="13"/>
        <v/>
      </c>
      <c r="AQ204" s="146" t="str">
        <f t="shared" si="14"/>
        <v/>
      </c>
    </row>
    <row r="205" spans="2:43" x14ac:dyDescent="0.2">
      <c r="B205" s="179">
        <v>193</v>
      </c>
      <c r="C205" s="180"/>
      <c r="D205" s="180"/>
      <c r="E205" s="142"/>
      <c r="F205" s="142"/>
      <c r="G205" s="195"/>
      <c r="H205" s="142"/>
      <c r="I205" s="142"/>
      <c r="J205" s="142"/>
      <c r="K205" s="142"/>
      <c r="L205" s="142"/>
      <c r="M205" s="142"/>
      <c r="N205" s="142"/>
      <c r="O205" s="142"/>
      <c r="Q205" s="142"/>
      <c r="R205" s="142"/>
      <c r="S205" s="142"/>
      <c r="T205" s="142"/>
      <c r="U205" s="142"/>
      <c r="V205" s="142"/>
      <c r="W205" s="142"/>
      <c r="X205" s="162"/>
      <c r="AA205" s="144">
        <v>193</v>
      </c>
      <c r="AB205" s="397" t="str">
        <f t="shared" si="11"/>
        <v/>
      </c>
      <c r="AC205" s="397" t="str">
        <f t="shared" si="12"/>
        <v/>
      </c>
      <c r="AP205" s="146" t="str">
        <f t="shared" si="13"/>
        <v/>
      </c>
      <c r="AQ205" s="146" t="str">
        <f t="shared" si="14"/>
        <v/>
      </c>
    </row>
    <row r="206" spans="2:43" x14ac:dyDescent="0.2">
      <c r="B206" s="179">
        <v>194</v>
      </c>
      <c r="C206" s="180"/>
      <c r="D206" s="180"/>
      <c r="E206" s="142"/>
      <c r="F206" s="142"/>
      <c r="G206" s="195"/>
      <c r="H206" s="142"/>
      <c r="I206" s="142"/>
      <c r="J206" s="142"/>
      <c r="K206" s="142"/>
      <c r="L206" s="142"/>
      <c r="M206" s="142"/>
      <c r="N206" s="142"/>
      <c r="O206" s="142"/>
      <c r="Q206" s="142"/>
      <c r="R206" s="142"/>
      <c r="S206" s="142"/>
      <c r="T206" s="142"/>
      <c r="U206" s="142"/>
      <c r="V206" s="142"/>
      <c r="W206" s="142"/>
      <c r="X206" s="162"/>
      <c r="AA206" s="144">
        <v>194</v>
      </c>
      <c r="AB206" s="397" t="str">
        <f t="shared" ref="AB206:AB269" si="15">IF(AND(C206=1,D206&lt;&gt;0),D206,"")</f>
        <v/>
      </c>
      <c r="AC206" s="397" t="str">
        <f t="shared" ref="AC206:AC269" si="16">IF(AND(C206=2,D206&lt;&gt;0),D206,"")</f>
        <v/>
      </c>
      <c r="AP206" s="146" t="str">
        <f t="shared" si="13"/>
        <v/>
      </c>
      <c r="AQ206" s="146" t="str">
        <f t="shared" si="14"/>
        <v/>
      </c>
    </row>
    <row r="207" spans="2:43" x14ac:dyDescent="0.2">
      <c r="B207" s="179">
        <v>195</v>
      </c>
      <c r="C207" s="180"/>
      <c r="D207" s="180"/>
      <c r="E207" s="142"/>
      <c r="F207" s="142"/>
      <c r="G207" s="195"/>
      <c r="H207" s="142"/>
      <c r="I207" s="142"/>
      <c r="J207" s="142"/>
      <c r="K207" s="142"/>
      <c r="L207" s="142"/>
      <c r="M207" s="142"/>
      <c r="N207" s="142"/>
      <c r="O207" s="142"/>
      <c r="Q207" s="142"/>
      <c r="R207" s="142"/>
      <c r="S207" s="142"/>
      <c r="T207" s="142"/>
      <c r="U207" s="142"/>
      <c r="V207" s="142"/>
      <c r="W207" s="142"/>
      <c r="X207" s="162"/>
      <c r="AA207" s="144">
        <v>195</v>
      </c>
      <c r="AB207" s="397" t="str">
        <f t="shared" si="15"/>
        <v/>
      </c>
      <c r="AC207" s="397" t="str">
        <f t="shared" si="16"/>
        <v/>
      </c>
      <c r="AP207" s="146" t="str">
        <f t="shared" ref="AP207:AP270" si="17">IF(AB206="","",ABS(AB206-$K$13))</f>
        <v/>
      </c>
      <c r="AQ207" s="146" t="str">
        <f t="shared" ref="AQ207:AQ270" si="18">IF(AC206="","",ABS(AC206-$K$14))</f>
        <v/>
      </c>
    </row>
    <row r="208" spans="2:43" x14ac:dyDescent="0.2">
      <c r="B208" s="179">
        <v>196</v>
      </c>
      <c r="C208" s="180"/>
      <c r="D208" s="180"/>
      <c r="E208" s="142"/>
      <c r="F208" s="142"/>
      <c r="G208" s="195"/>
      <c r="H208" s="142"/>
      <c r="I208" s="142"/>
      <c r="J208" s="142"/>
      <c r="K208" s="142"/>
      <c r="L208" s="142"/>
      <c r="M208" s="142"/>
      <c r="N208" s="142"/>
      <c r="O208" s="142"/>
      <c r="Q208" s="142"/>
      <c r="R208" s="142"/>
      <c r="S208" s="142"/>
      <c r="T208" s="142"/>
      <c r="U208" s="142"/>
      <c r="V208" s="142"/>
      <c r="W208" s="142"/>
      <c r="X208" s="162"/>
      <c r="AA208" s="144">
        <v>196</v>
      </c>
      <c r="AB208" s="397" t="str">
        <f t="shared" si="15"/>
        <v/>
      </c>
      <c r="AC208" s="397" t="str">
        <f t="shared" si="16"/>
        <v/>
      </c>
      <c r="AP208" s="146" t="str">
        <f t="shared" si="17"/>
        <v/>
      </c>
      <c r="AQ208" s="146" t="str">
        <f t="shared" si="18"/>
        <v/>
      </c>
    </row>
    <row r="209" spans="2:43" x14ac:dyDescent="0.2">
      <c r="B209" s="179">
        <v>197</v>
      </c>
      <c r="C209" s="180"/>
      <c r="D209" s="180"/>
      <c r="E209" s="142"/>
      <c r="F209" s="142"/>
      <c r="G209" s="195"/>
      <c r="H209" s="142"/>
      <c r="I209" s="142"/>
      <c r="J209" s="142"/>
      <c r="K209" s="142"/>
      <c r="L209" s="142"/>
      <c r="M209" s="142"/>
      <c r="N209" s="142"/>
      <c r="O209" s="142"/>
      <c r="Q209" s="142"/>
      <c r="R209" s="142"/>
      <c r="S209" s="142"/>
      <c r="T209" s="142"/>
      <c r="U209" s="142"/>
      <c r="V209" s="142"/>
      <c r="W209" s="142"/>
      <c r="X209" s="162"/>
      <c r="AA209" s="144">
        <v>197</v>
      </c>
      <c r="AB209" s="397" t="str">
        <f t="shared" si="15"/>
        <v/>
      </c>
      <c r="AC209" s="397" t="str">
        <f t="shared" si="16"/>
        <v/>
      </c>
      <c r="AP209" s="146" t="str">
        <f t="shared" si="17"/>
        <v/>
      </c>
      <c r="AQ209" s="146" t="str">
        <f t="shared" si="18"/>
        <v/>
      </c>
    </row>
    <row r="210" spans="2:43" x14ac:dyDescent="0.2">
      <c r="B210" s="179">
        <v>198</v>
      </c>
      <c r="C210" s="180"/>
      <c r="D210" s="180"/>
      <c r="E210" s="142"/>
      <c r="F210" s="142"/>
      <c r="G210" s="195"/>
      <c r="H210" s="142"/>
      <c r="I210" s="142"/>
      <c r="J210" s="142"/>
      <c r="K210" s="142"/>
      <c r="L210" s="142"/>
      <c r="M210" s="142"/>
      <c r="N210" s="142"/>
      <c r="O210" s="142"/>
      <c r="Q210" s="142"/>
      <c r="R210" s="142"/>
      <c r="S210" s="142"/>
      <c r="T210" s="142"/>
      <c r="U210" s="142"/>
      <c r="V210" s="142"/>
      <c r="W210" s="142"/>
      <c r="X210" s="162"/>
      <c r="AA210" s="144">
        <v>198</v>
      </c>
      <c r="AB210" s="397" t="str">
        <f t="shared" si="15"/>
        <v/>
      </c>
      <c r="AC210" s="397" t="str">
        <f t="shared" si="16"/>
        <v/>
      </c>
      <c r="AP210" s="146" t="str">
        <f t="shared" si="17"/>
        <v/>
      </c>
      <c r="AQ210" s="146" t="str">
        <f t="shared" si="18"/>
        <v/>
      </c>
    </row>
    <row r="211" spans="2:43" x14ac:dyDescent="0.2">
      <c r="B211" s="179">
        <v>199</v>
      </c>
      <c r="C211" s="180"/>
      <c r="D211" s="180"/>
      <c r="E211" s="142"/>
      <c r="F211" s="142"/>
      <c r="G211" s="195"/>
      <c r="H211" s="142"/>
      <c r="I211" s="142"/>
      <c r="J211" s="142"/>
      <c r="K211" s="142"/>
      <c r="L211" s="142"/>
      <c r="M211" s="142"/>
      <c r="N211" s="142"/>
      <c r="O211" s="142"/>
      <c r="Q211" s="142"/>
      <c r="R211" s="142"/>
      <c r="S211" s="142"/>
      <c r="T211" s="142"/>
      <c r="U211" s="142"/>
      <c r="V211" s="142"/>
      <c r="W211" s="142"/>
      <c r="X211" s="162"/>
      <c r="AA211" s="144">
        <v>199</v>
      </c>
      <c r="AB211" s="397" t="str">
        <f t="shared" si="15"/>
        <v/>
      </c>
      <c r="AC211" s="397" t="str">
        <f t="shared" si="16"/>
        <v/>
      </c>
      <c r="AP211" s="146" t="str">
        <f t="shared" si="17"/>
        <v/>
      </c>
      <c r="AQ211" s="146" t="str">
        <f t="shared" si="18"/>
        <v/>
      </c>
    </row>
    <row r="212" spans="2:43" x14ac:dyDescent="0.2">
      <c r="B212" s="179">
        <v>200</v>
      </c>
      <c r="C212" s="180"/>
      <c r="D212" s="180"/>
      <c r="E212" s="142"/>
      <c r="F212" s="142"/>
      <c r="G212" s="195"/>
      <c r="H212" s="142"/>
      <c r="I212" s="142"/>
      <c r="J212" s="142"/>
      <c r="K212" s="142"/>
      <c r="L212" s="142"/>
      <c r="M212" s="142"/>
      <c r="N212" s="142"/>
      <c r="O212" s="142"/>
      <c r="Q212" s="142"/>
      <c r="R212" s="142"/>
      <c r="S212" s="142"/>
      <c r="T212" s="142"/>
      <c r="U212" s="142"/>
      <c r="V212" s="142"/>
      <c r="W212" s="142"/>
      <c r="X212" s="162"/>
      <c r="AA212" s="144">
        <v>200</v>
      </c>
      <c r="AB212" s="397" t="str">
        <f t="shared" si="15"/>
        <v/>
      </c>
      <c r="AC212" s="397" t="str">
        <f t="shared" si="16"/>
        <v/>
      </c>
      <c r="AP212" s="146" t="str">
        <f t="shared" si="17"/>
        <v/>
      </c>
      <c r="AQ212" s="146" t="str">
        <f t="shared" si="18"/>
        <v/>
      </c>
    </row>
    <row r="213" spans="2:43" x14ac:dyDescent="0.2">
      <c r="B213" s="179">
        <v>201</v>
      </c>
      <c r="C213" s="180"/>
      <c r="D213" s="180"/>
      <c r="E213" s="142"/>
      <c r="F213" s="142"/>
      <c r="G213" s="195"/>
      <c r="H213" s="142"/>
      <c r="I213" s="142"/>
      <c r="J213" s="142"/>
      <c r="K213" s="142"/>
      <c r="L213" s="142"/>
      <c r="M213" s="142"/>
      <c r="N213" s="142"/>
      <c r="O213" s="142"/>
      <c r="Q213" s="142"/>
      <c r="R213" s="142"/>
      <c r="S213" s="142"/>
      <c r="T213" s="142"/>
      <c r="U213" s="142"/>
      <c r="V213" s="142"/>
      <c r="W213" s="142"/>
      <c r="X213" s="162"/>
      <c r="AA213" s="144">
        <v>201</v>
      </c>
      <c r="AB213" s="397" t="str">
        <f t="shared" si="15"/>
        <v/>
      </c>
      <c r="AC213" s="397" t="str">
        <f t="shared" si="16"/>
        <v/>
      </c>
      <c r="AP213" s="146" t="str">
        <f t="shared" si="17"/>
        <v/>
      </c>
      <c r="AQ213" s="146" t="str">
        <f t="shared" si="18"/>
        <v/>
      </c>
    </row>
    <row r="214" spans="2:43" x14ac:dyDescent="0.2">
      <c r="B214" s="179">
        <v>202</v>
      </c>
      <c r="C214" s="180"/>
      <c r="D214" s="180"/>
      <c r="E214" s="142"/>
      <c r="F214" s="142"/>
      <c r="G214" s="195"/>
      <c r="H214" s="142"/>
      <c r="I214" s="142"/>
      <c r="J214" s="142"/>
      <c r="K214" s="142"/>
      <c r="L214" s="142"/>
      <c r="M214" s="142"/>
      <c r="N214" s="142"/>
      <c r="O214" s="142"/>
      <c r="Q214" s="142"/>
      <c r="R214" s="142"/>
      <c r="S214" s="142"/>
      <c r="T214" s="142"/>
      <c r="U214" s="142"/>
      <c r="V214" s="142"/>
      <c r="W214" s="142"/>
      <c r="X214" s="162"/>
      <c r="AA214" s="144">
        <v>202</v>
      </c>
      <c r="AB214" s="397" t="str">
        <f t="shared" si="15"/>
        <v/>
      </c>
      <c r="AC214" s="397" t="str">
        <f t="shared" si="16"/>
        <v/>
      </c>
      <c r="AP214" s="146" t="str">
        <f t="shared" si="17"/>
        <v/>
      </c>
      <c r="AQ214" s="146" t="str">
        <f t="shared" si="18"/>
        <v/>
      </c>
    </row>
    <row r="215" spans="2:43" x14ac:dyDescent="0.2">
      <c r="B215" s="179">
        <v>203</v>
      </c>
      <c r="C215" s="180"/>
      <c r="D215" s="180"/>
      <c r="E215" s="142"/>
      <c r="F215" s="142"/>
      <c r="G215" s="195"/>
      <c r="H215" s="142"/>
      <c r="I215" s="142"/>
      <c r="J215" s="142"/>
      <c r="K215" s="142"/>
      <c r="L215" s="142"/>
      <c r="M215" s="142"/>
      <c r="N215" s="142"/>
      <c r="O215" s="142"/>
      <c r="Q215" s="142"/>
      <c r="R215" s="142"/>
      <c r="S215" s="142"/>
      <c r="T215" s="142"/>
      <c r="U215" s="142"/>
      <c r="V215" s="142"/>
      <c r="W215" s="142"/>
      <c r="X215" s="162"/>
      <c r="AA215" s="144">
        <v>203</v>
      </c>
      <c r="AB215" s="397" t="str">
        <f t="shared" si="15"/>
        <v/>
      </c>
      <c r="AC215" s="397" t="str">
        <f t="shared" si="16"/>
        <v/>
      </c>
      <c r="AP215" s="146" t="str">
        <f t="shared" si="17"/>
        <v/>
      </c>
      <c r="AQ215" s="146" t="str">
        <f t="shared" si="18"/>
        <v/>
      </c>
    </row>
    <row r="216" spans="2:43" x14ac:dyDescent="0.2">
      <c r="B216" s="179">
        <v>204</v>
      </c>
      <c r="C216" s="180"/>
      <c r="D216" s="180"/>
      <c r="E216" s="142"/>
      <c r="F216" s="142"/>
      <c r="G216" s="195"/>
      <c r="H216" s="142"/>
      <c r="I216" s="142"/>
      <c r="J216" s="142"/>
      <c r="K216" s="142"/>
      <c r="L216" s="142"/>
      <c r="M216" s="142"/>
      <c r="N216" s="142"/>
      <c r="O216" s="142"/>
      <c r="Q216" s="142"/>
      <c r="R216" s="142"/>
      <c r="S216" s="142"/>
      <c r="T216" s="142"/>
      <c r="U216" s="142"/>
      <c r="V216" s="142"/>
      <c r="W216" s="142"/>
      <c r="X216" s="162"/>
      <c r="AA216" s="144">
        <v>204</v>
      </c>
      <c r="AB216" s="397" t="str">
        <f t="shared" si="15"/>
        <v/>
      </c>
      <c r="AC216" s="397" t="str">
        <f t="shared" si="16"/>
        <v/>
      </c>
      <c r="AP216" s="146" t="str">
        <f t="shared" si="17"/>
        <v/>
      </c>
      <c r="AQ216" s="146" t="str">
        <f t="shared" si="18"/>
        <v/>
      </c>
    </row>
    <row r="217" spans="2:43" x14ac:dyDescent="0.2">
      <c r="B217" s="179">
        <v>205</v>
      </c>
      <c r="C217" s="180"/>
      <c r="D217" s="180"/>
      <c r="E217" s="142"/>
      <c r="F217" s="142"/>
      <c r="G217" s="195"/>
      <c r="H217" s="142"/>
      <c r="I217" s="142"/>
      <c r="J217" s="142"/>
      <c r="K217" s="142"/>
      <c r="L217" s="142"/>
      <c r="M217" s="142"/>
      <c r="N217" s="142"/>
      <c r="O217" s="142"/>
      <c r="Q217" s="142"/>
      <c r="R217" s="142"/>
      <c r="S217" s="142"/>
      <c r="T217" s="142"/>
      <c r="U217" s="142"/>
      <c r="V217" s="142"/>
      <c r="W217" s="142"/>
      <c r="X217" s="162"/>
      <c r="AA217" s="144">
        <v>205</v>
      </c>
      <c r="AB217" s="397" t="str">
        <f t="shared" si="15"/>
        <v/>
      </c>
      <c r="AC217" s="397" t="str">
        <f t="shared" si="16"/>
        <v/>
      </c>
      <c r="AP217" s="146" t="str">
        <f t="shared" si="17"/>
        <v/>
      </c>
      <c r="AQ217" s="146" t="str">
        <f t="shared" si="18"/>
        <v/>
      </c>
    </row>
    <row r="218" spans="2:43" x14ac:dyDescent="0.2">
      <c r="B218" s="179">
        <v>206</v>
      </c>
      <c r="C218" s="180"/>
      <c r="D218" s="180"/>
      <c r="E218" s="142"/>
      <c r="F218" s="142"/>
      <c r="G218" s="195"/>
      <c r="H218" s="142"/>
      <c r="I218" s="142"/>
      <c r="J218" s="142"/>
      <c r="K218" s="142"/>
      <c r="L218" s="142"/>
      <c r="M218" s="142"/>
      <c r="N218" s="142"/>
      <c r="O218" s="142"/>
      <c r="Q218" s="142"/>
      <c r="R218" s="142"/>
      <c r="S218" s="142"/>
      <c r="T218" s="142"/>
      <c r="U218" s="142"/>
      <c r="V218" s="142"/>
      <c r="W218" s="142"/>
      <c r="X218" s="162"/>
      <c r="AA218" s="144">
        <v>206</v>
      </c>
      <c r="AB218" s="397" t="str">
        <f t="shared" si="15"/>
        <v/>
      </c>
      <c r="AC218" s="397" t="str">
        <f t="shared" si="16"/>
        <v/>
      </c>
      <c r="AP218" s="146" t="str">
        <f t="shared" si="17"/>
        <v/>
      </c>
      <c r="AQ218" s="146" t="str">
        <f t="shared" si="18"/>
        <v/>
      </c>
    </row>
    <row r="219" spans="2:43" x14ac:dyDescent="0.2">
      <c r="B219" s="179">
        <v>207</v>
      </c>
      <c r="C219" s="180"/>
      <c r="D219" s="180"/>
      <c r="E219" s="142"/>
      <c r="F219" s="142"/>
      <c r="G219" s="195"/>
      <c r="H219" s="142"/>
      <c r="I219" s="142"/>
      <c r="J219" s="142"/>
      <c r="K219" s="142"/>
      <c r="L219" s="142"/>
      <c r="M219" s="142"/>
      <c r="N219" s="142"/>
      <c r="O219" s="142"/>
      <c r="Q219" s="142"/>
      <c r="R219" s="142"/>
      <c r="S219" s="142"/>
      <c r="T219" s="142"/>
      <c r="U219" s="142"/>
      <c r="V219" s="142"/>
      <c r="W219" s="142"/>
      <c r="X219" s="162"/>
      <c r="AA219" s="144">
        <v>207</v>
      </c>
      <c r="AB219" s="397" t="str">
        <f t="shared" si="15"/>
        <v/>
      </c>
      <c r="AC219" s="397" t="str">
        <f t="shared" si="16"/>
        <v/>
      </c>
      <c r="AP219" s="146" t="str">
        <f t="shared" si="17"/>
        <v/>
      </c>
      <c r="AQ219" s="146" t="str">
        <f t="shared" si="18"/>
        <v/>
      </c>
    </row>
    <row r="220" spans="2:43" x14ac:dyDescent="0.2">
      <c r="B220" s="179">
        <v>208</v>
      </c>
      <c r="C220" s="180"/>
      <c r="D220" s="180"/>
      <c r="E220" s="142"/>
      <c r="F220" s="142"/>
      <c r="G220" s="195"/>
      <c r="H220" s="142"/>
      <c r="I220" s="142"/>
      <c r="J220" s="142"/>
      <c r="K220" s="142"/>
      <c r="L220" s="142"/>
      <c r="M220" s="142"/>
      <c r="N220" s="142"/>
      <c r="O220" s="142"/>
      <c r="Q220" s="142"/>
      <c r="R220" s="142"/>
      <c r="S220" s="142"/>
      <c r="T220" s="142"/>
      <c r="U220" s="142"/>
      <c r="V220" s="142"/>
      <c r="W220" s="142"/>
      <c r="X220" s="162"/>
      <c r="AA220" s="144">
        <v>208</v>
      </c>
      <c r="AB220" s="397" t="str">
        <f t="shared" si="15"/>
        <v/>
      </c>
      <c r="AC220" s="397" t="str">
        <f t="shared" si="16"/>
        <v/>
      </c>
      <c r="AP220" s="146" t="str">
        <f t="shared" si="17"/>
        <v/>
      </c>
      <c r="AQ220" s="146" t="str">
        <f t="shared" si="18"/>
        <v/>
      </c>
    </row>
    <row r="221" spans="2:43" x14ac:dyDescent="0.2">
      <c r="B221" s="179">
        <v>209</v>
      </c>
      <c r="C221" s="180"/>
      <c r="D221" s="180"/>
      <c r="E221" s="142"/>
      <c r="F221" s="142"/>
      <c r="G221" s="195"/>
      <c r="H221" s="142"/>
      <c r="I221" s="142"/>
      <c r="J221" s="142"/>
      <c r="K221" s="142"/>
      <c r="L221" s="142"/>
      <c r="M221" s="142"/>
      <c r="N221" s="142"/>
      <c r="O221" s="142"/>
      <c r="Q221" s="142"/>
      <c r="R221" s="142"/>
      <c r="S221" s="142"/>
      <c r="T221" s="142"/>
      <c r="U221" s="142"/>
      <c r="V221" s="142"/>
      <c r="W221" s="142"/>
      <c r="X221" s="162"/>
      <c r="AA221" s="144">
        <v>209</v>
      </c>
      <c r="AB221" s="397" t="str">
        <f t="shared" si="15"/>
        <v/>
      </c>
      <c r="AC221" s="397" t="str">
        <f t="shared" si="16"/>
        <v/>
      </c>
      <c r="AP221" s="146" t="str">
        <f t="shared" si="17"/>
        <v/>
      </c>
      <c r="AQ221" s="146" t="str">
        <f t="shared" si="18"/>
        <v/>
      </c>
    </row>
    <row r="222" spans="2:43" x14ac:dyDescent="0.2">
      <c r="B222" s="179">
        <v>210</v>
      </c>
      <c r="C222" s="180"/>
      <c r="D222" s="180"/>
      <c r="E222" s="142"/>
      <c r="F222" s="142"/>
      <c r="G222" s="195"/>
      <c r="H222" s="142"/>
      <c r="I222" s="142"/>
      <c r="J222" s="142"/>
      <c r="K222" s="142"/>
      <c r="L222" s="142"/>
      <c r="M222" s="142"/>
      <c r="N222" s="142"/>
      <c r="O222" s="142"/>
      <c r="Q222" s="142"/>
      <c r="R222" s="142"/>
      <c r="S222" s="142"/>
      <c r="T222" s="142"/>
      <c r="U222" s="142"/>
      <c r="V222" s="142"/>
      <c r="W222" s="142"/>
      <c r="X222" s="162"/>
      <c r="AA222" s="144">
        <v>210</v>
      </c>
      <c r="AB222" s="397" t="str">
        <f t="shared" si="15"/>
        <v/>
      </c>
      <c r="AC222" s="397" t="str">
        <f t="shared" si="16"/>
        <v/>
      </c>
      <c r="AP222" s="146" t="str">
        <f t="shared" si="17"/>
        <v/>
      </c>
      <c r="AQ222" s="146" t="str">
        <f t="shared" si="18"/>
        <v/>
      </c>
    </row>
    <row r="223" spans="2:43" x14ac:dyDescent="0.2">
      <c r="B223" s="179">
        <v>211</v>
      </c>
      <c r="C223" s="180"/>
      <c r="D223" s="180"/>
      <c r="E223" s="142"/>
      <c r="F223" s="142"/>
      <c r="G223" s="195"/>
      <c r="H223" s="142"/>
      <c r="I223" s="142"/>
      <c r="J223" s="142"/>
      <c r="K223" s="142"/>
      <c r="L223" s="142"/>
      <c r="M223" s="142"/>
      <c r="N223" s="142"/>
      <c r="O223" s="142"/>
      <c r="Q223" s="142"/>
      <c r="R223" s="142"/>
      <c r="S223" s="142"/>
      <c r="T223" s="142"/>
      <c r="U223" s="142"/>
      <c r="V223" s="142"/>
      <c r="W223" s="142"/>
      <c r="X223" s="162"/>
      <c r="AA223" s="144">
        <v>211</v>
      </c>
      <c r="AB223" s="397" t="str">
        <f t="shared" si="15"/>
        <v/>
      </c>
      <c r="AC223" s="397" t="str">
        <f t="shared" si="16"/>
        <v/>
      </c>
      <c r="AP223" s="146" t="str">
        <f t="shared" si="17"/>
        <v/>
      </c>
      <c r="AQ223" s="146" t="str">
        <f t="shared" si="18"/>
        <v/>
      </c>
    </row>
    <row r="224" spans="2:43" x14ac:dyDescent="0.2">
      <c r="B224" s="179">
        <v>212</v>
      </c>
      <c r="C224" s="180"/>
      <c r="D224" s="180"/>
      <c r="E224" s="142"/>
      <c r="F224" s="142"/>
      <c r="G224" s="195"/>
      <c r="H224" s="142"/>
      <c r="I224" s="142"/>
      <c r="J224" s="142"/>
      <c r="K224" s="142"/>
      <c r="L224" s="142"/>
      <c r="M224" s="142"/>
      <c r="N224" s="142"/>
      <c r="O224" s="142"/>
      <c r="Q224" s="142"/>
      <c r="R224" s="142"/>
      <c r="S224" s="142"/>
      <c r="T224" s="142"/>
      <c r="U224" s="142"/>
      <c r="V224" s="142"/>
      <c r="W224" s="142"/>
      <c r="X224" s="162"/>
      <c r="AA224" s="144">
        <v>212</v>
      </c>
      <c r="AB224" s="397" t="str">
        <f t="shared" si="15"/>
        <v/>
      </c>
      <c r="AC224" s="397" t="str">
        <f t="shared" si="16"/>
        <v/>
      </c>
      <c r="AP224" s="146" t="str">
        <f t="shared" si="17"/>
        <v/>
      </c>
      <c r="AQ224" s="146" t="str">
        <f t="shared" si="18"/>
        <v/>
      </c>
    </row>
    <row r="225" spans="2:43" x14ac:dyDescent="0.2">
      <c r="B225" s="179">
        <v>213</v>
      </c>
      <c r="C225" s="180"/>
      <c r="D225" s="180"/>
      <c r="E225" s="142"/>
      <c r="F225" s="142"/>
      <c r="G225" s="195"/>
      <c r="H225" s="142"/>
      <c r="I225" s="142"/>
      <c r="J225" s="142"/>
      <c r="K225" s="142"/>
      <c r="L225" s="142"/>
      <c r="M225" s="142"/>
      <c r="N225" s="142"/>
      <c r="O225" s="142"/>
      <c r="Q225" s="142"/>
      <c r="R225" s="142"/>
      <c r="S225" s="142"/>
      <c r="T225" s="142"/>
      <c r="U225" s="142"/>
      <c r="V225" s="142"/>
      <c r="W225" s="142"/>
      <c r="X225" s="162"/>
      <c r="AA225" s="144">
        <v>213</v>
      </c>
      <c r="AB225" s="397" t="str">
        <f t="shared" si="15"/>
        <v/>
      </c>
      <c r="AC225" s="397" t="str">
        <f t="shared" si="16"/>
        <v/>
      </c>
      <c r="AP225" s="146" t="str">
        <f t="shared" si="17"/>
        <v/>
      </c>
      <c r="AQ225" s="146" t="str">
        <f t="shared" si="18"/>
        <v/>
      </c>
    </row>
    <row r="226" spans="2:43" x14ac:dyDescent="0.2">
      <c r="B226" s="179">
        <v>214</v>
      </c>
      <c r="C226" s="180"/>
      <c r="D226" s="180"/>
      <c r="E226" s="142"/>
      <c r="F226" s="142"/>
      <c r="G226" s="195"/>
      <c r="H226" s="142"/>
      <c r="I226" s="142"/>
      <c r="J226" s="142"/>
      <c r="K226" s="142"/>
      <c r="L226" s="142"/>
      <c r="M226" s="142"/>
      <c r="N226" s="142"/>
      <c r="O226" s="142"/>
      <c r="Q226" s="142"/>
      <c r="R226" s="142"/>
      <c r="S226" s="142"/>
      <c r="T226" s="142"/>
      <c r="U226" s="142"/>
      <c r="V226" s="142"/>
      <c r="W226" s="142"/>
      <c r="X226" s="162"/>
      <c r="AA226" s="144">
        <v>214</v>
      </c>
      <c r="AB226" s="397" t="str">
        <f t="shared" si="15"/>
        <v/>
      </c>
      <c r="AC226" s="397" t="str">
        <f t="shared" si="16"/>
        <v/>
      </c>
      <c r="AP226" s="146" t="str">
        <f t="shared" si="17"/>
        <v/>
      </c>
      <c r="AQ226" s="146" t="str">
        <f t="shared" si="18"/>
        <v/>
      </c>
    </row>
    <row r="227" spans="2:43" x14ac:dyDescent="0.2">
      <c r="B227" s="179">
        <v>215</v>
      </c>
      <c r="C227" s="180"/>
      <c r="D227" s="180"/>
      <c r="E227" s="142"/>
      <c r="F227" s="142"/>
      <c r="G227" s="195"/>
      <c r="H227" s="142"/>
      <c r="I227" s="142"/>
      <c r="J227" s="142"/>
      <c r="K227" s="142"/>
      <c r="L227" s="142"/>
      <c r="M227" s="142"/>
      <c r="N227" s="142"/>
      <c r="O227" s="142"/>
      <c r="Q227" s="142"/>
      <c r="R227" s="142"/>
      <c r="S227" s="142"/>
      <c r="T227" s="142"/>
      <c r="U227" s="142"/>
      <c r="V227" s="142"/>
      <c r="W227" s="142"/>
      <c r="X227" s="162"/>
      <c r="AA227" s="144">
        <v>215</v>
      </c>
      <c r="AB227" s="397" t="str">
        <f t="shared" si="15"/>
        <v/>
      </c>
      <c r="AC227" s="397" t="str">
        <f t="shared" si="16"/>
        <v/>
      </c>
      <c r="AP227" s="146" t="str">
        <f t="shared" si="17"/>
        <v/>
      </c>
      <c r="AQ227" s="146" t="str">
        <f t="shared" si="18"/>
        <v/>
      </c>
    </row>
    <row r="228" spans="2:43" x14ac:dyDescent="0.2">
      <c r="B228" s="179">
        <v>216</v>
      </c>
      <c r="C228" s="180"/>
      <c r="D228" s="180"/>
      <c r="E228" s="142"/>
      <c r="F228" s="142"/>
      <c r="G228" s="195"/>
      <c r="H228" s="142"/>
      <c r="I228" s="142"/>
      <c r="J228" s="142"/>
      <c r="K228" s="142"/>
      <c r="L228" s="142"/>
      <c r="M228" s="142"/>
      <c r="N228" s="142"/>
      <c r="O228" s="142"/>
      <c r="Q228" s="142"/>
      <c r="R228" s="142"/>
      <c r="S228" s="142"/>
      <c r="T228" s="142"/>
      <c r="U228" s="142"/>
      <c r="V228" s="142"/>
      <c r="W228" s="142"/>
      <c r="X228" s="162"/>
      <c r="AA228" s="144">
        <v>216</v>
      </c>
      <c r="AB228" s="397" t="str">
        <f t="shared" si="15"/>
        <v/>
      </c>
      <c r="AC228" s="397" t="str">
        <f t="shared" si="16"/>
        <v/>
      </c>
      <c r="AP228" s="146" t="str">
        <f t="shared" si="17"/>
        <v/>
      </c>
      <c r="AQ228" s="146" t="str">
        <f t="shared" si="18"/>
        <v/>
      </c>
    </row>
    <row r="229" spans="2:43" x14ac:dyDescent="0.2">
      <c r="B229" s="179">
        <v>217</v>
      </c>
      <c r="C229" s="180"/>
      <c r="D229" s="180"/>
      <c r="E229" s="142"/>
      <c r="F229" s="142"/>
      <c r="G229" s="195"/>
      <c r="H229" s="142"/>
      <c r="I229" s="142"/>
      <c r="J229" s="142"/>
      <c r="K229" s="142"/>
      <c r="L229" s="142"/>
      <c r="M229" s="142"/>
      <c r="N229" s="142"/>
      <c r="O229" s="142"/>
      <c r="Q229" s="142"/>
      <c r="R229" s="142"/>
      <c r="S229" s="142"/>
      <c r="T229" s="142"/>
      <c r="U229" s="142"/>
      <c r="V229" s="142"/>
      <c r="W229" s="142"/>
      <c r="X229" s="162"/>
      <c r="AA229" s="144">
        <v>217</v>
      </c>
      <c r="AB229" s="397" t="str">
        <f t="shared" si="15"/>
        <v/>
      </c>
      <c r="AC229" s="397" t="str">
        <f t="shared" si="16"/>
        <v/>
      </c>
      <c r="AP229" s="146" t="str">
        <f t="shared" si="17"/>
        <v/>
      </c>
      <c r="AQ229" s="146" t="str">
        <f t="shared" si="18"/>
        <v/>
      </c>
    </row>
    <row r="230" spans="2:43" x14ac:dyDescent="0.2">
      <c r="B230" s="179">
        <v>218</v>
      </c>
      <c r="C230" s="180"/>
      <c r="D230" s="180"/>
      <c r="E230" s="142"/>
      <c r="F230" s="142"/>
      <c r="G230" s="195"/>
      <c r="H230" s="142"/>
      <c r="I230" s="142"/>
      <c r="J230" s="142"/>
      <c r="K230" s="142"/>
      <c r="L230" s="142"/>
      <c r="M230" s="142"/>
      <c r="N230" s="142"/>
      <c r="O230" s="142"/>
      <c r="Q230" s="142"/>
      <c r="R230" s="142"/>
      <c r="S230" s="142"/>
      <c r="T230" s="142"/>
      <c r="U230" s="142"/>
      <c r="V230" s="142"/>
      <c r="W230" s="142"/>
      <c r="X230" s="162"/>
      <c r="AA230" s="144">
        <v>218</v>
      </c>
      <c r="AB230" s="397" t="str">
        <f t="shared" si="15"/>
        <v/>
      </c>
      <c r="AC230" s="397" t="str">
        <f t="shared" si="16"/>
        <v/>
      </c>
      <c r="AP230" s="146" t="str">
        <f t="shared" si="17"/>
        <v/>
      </c>
      <c r="AQ230" s="146" t="str">
        <f t="shared" si="18"/>
        <v/>
      </c>
    </row>
    <row r="231" spans="2:43" x14ac:dyDescent="0.2">
      <c r="B231" s="179">
        <v>219</v>
      </c>
      <c r="C231" s="180"/>
      <c r="D231" s="180"/>
      <c r="E231" s="142"/>
      <c r="F231" s="142"/>
      <c r="G231" s="195"/>
      <c r="H231" s="142"/>
      <c r="I231" s="142"/>
      <c r="J231" s="142"/>
      <c r="K231" s="142"/>
      <c r="L231" s="142"/>
      <c r="M231" s="142"/>
      <c r="N231" s="142"/>
      <c r="O231" s="142"/>
      <c r="Q231" s="142"/>
      <c r="R231" s="142"/>
      <c r="S231" s="142"/>
      <c r="T231" s="142"/>
      <c r="U231" s="142"/>
      <c r="V231" s="142"/>
      <c r="W231" s="142"/>
      <c r="X231" s="162"/>
      <c r="AA231" s="144">
        <v>219</v>
      </c>
      <c r="AB231" s="397" t="str">
        <f t="shared" si="15"/>
        <v/>
      </c>
      <c r="AC231" s="397" t="str">
        <f t="shared" si="16"/>
        <v/>
      </c>
      <c r="AP231" s="146" t="str">
        <f t="shared" si="17"/>
        <v/>
      </c>
      <c r="AQ231" s="146" t="str">
        <f t="shared" si="18"/>
        <v/>
      </c>
    </row>
    <row r="232" spans="2:43" x14ac:dyDescent="0.2">
      <c r="B232" s="179">
        <v>220</v>
      </c>
      <c r="C232" s="180"/>
      <c r="D232" s="180"/>
      <c r="E232" s="142"/>
      <c r="F232" s="142"/>
      <c r="G232" s="195"/>
      <c r="H232" s="142"/>
      <c r="I232" s="142"/>
      <c r="J232" s="142"/>
      <c r="K232" s="142"/>
      <c r="L232" s="142"/>
      <c r="M232" s="142"/>
      <c r="N232" s="142"/>
      <c r="O232" s="142"/>
      <c r="Q232" s="142"/>
      <c r="R232" s="142"/>
      <c r="S232" s="142"/>
      <c r="T232" s="142"/>
      <c r="U232" s="142"/>
      <c r="V232" s="142"/>
      <c r="W232" s="142"/>
      <c r="X232" s="162"/>
      <c r="AA232" s="144">
        <v>220</v>
      </c>
      <c r="AB232" s="397" t="str">
        <f t="shared" si="15"/>
        <v/>
      </c>
      <c r="AC232" s="397" t="str">
        <f t="shared" si="16"/>
        <v/>
      </c>
      <c r="AP232" s="146" t="str">
        <f t="shared" si="17"/>
        <v/>
      </c>
      <c r="AQ232" s="146" t="str">
        <f t="shared" si="18"/>
        <v/>
      </c>
    </row>
    <row r="233" spans="2:43" x14ac:dyDescent="0.2">
      <c r="B233" s="179">
        <v>221</v>
      </c>
      <c r="C233" s="180"/>
      <c r="D233" s="180"/>
      <c r="E233" s="142"/>
      <c r="F233" s="142"/>
      <c r="G233" s="195"/>
      <c r="H233" s="142"/>
      <c r="I233" s="142"/>
      <c r="J233" s="142"/>
      <c r="K233" s="142"/>
      <c r="L233" s="142"/>
      <c r="M233" s="142"/>
      <c r="N233" s="142"/>
      <c r="O233" s="142"/>
      <c r="Q233" s="142"/>
      <c r="R233" s="142"/>
      <c r="S233" s="142"/>
      <c r="T233" s="142"/>
      <c r="U233" s="142"/>
      <c r="V233" s="142"/>
      <c r="W233" s="142"/>
      <c r="X233" s="162"/>
      <c r="AA233" s="144">
        <v>221</v>
      </c>
      <c r="AB233" s="397" t="str">
        <f t="shared" si="15"/>
        <v/>
      </c>
      <c r="AC233" s="397" t="str">
        <f t="shared" si="16"/>
        <v/>
      </c>
      <c r="AP233" s="146" t="str">
        <f t="shared" si="17"/>
        <v/>
      </c>
      <c r="AQ233" s="146" t="str">
        <f t="shared" si="18"/>
        <v/>
      </c>
    </row>
    <row r="234" spans="2:43" x14ac:dyDescent="0.2">
      <c r="B234" s="179">
        <v>222</v>
      </c>
      <c r="C234" s="180"/>
      <c r="D234" s="180"/>
      <c r="E234" s="142"/>
      <c r="F234" s="142"/>
      <c r="G234" s="195"/>
      <c r="H234" s="142"/>
      <c r="I234" s="142"/>
      <c r="J234" s="142"/>
      <c r="K234" s="142"/>
      <c r="L234" s="142"/>
      <c r="M234" s="142"/>
      <c r="N234" s="142"/>
      <c r="O234" s="142"/>
      <c r="Q234" s="142"/>
      <c r="R234" s="142"/>
      <c r="S234" s="142"/>
      <c r="T234" s="142"/>
      <c r="U234" s="142"/>
      <c r="V234" s="142"/>
      <c r="W234" s="142"/>
      <c r="X234" s="162"/>
      <c r="AA234" s="144">
        <v>222</v>
      </c>
      <c r="AB234" s="397" t="str">
        <f t="shared" si="15"/>
        <v/>
      </c>
      <c r="AC234" s="397" t="str">
        <f t="shared" si="16"/>
        <v/>
      </c>
      <c r="AP234" s="146" t="str">
        <f t="shared" si="17"/>
        <v/>
      </c>
      <c r="AQ234" s="146" t="str">
        <f t="shared" si="18"/>
        <v/>
      </c>
    </row>
    <row r="235" spans="2:43" x14ac:dyDescent="0.2">
      <c r="B235" s="179">
        <v>223</v>
      </c>
      <c r="C235" s="180"/>
      <c r="D235" s="180"/>
      <c r="E235" s="142"/>
      <c r="F235" s="142"/>
      <c r="G235" s="195"/>
      <c r="H235" s="142"/>
      <c r="I235" s="142"/>
      <c r="J235" s="142"/>
      <c r="K235" s="142"/>
      <c r="L235" s="142"/>
      <c r="M235" s="142"/>
      <c r="N235" s="142"/>
      <c r="O235" s="142"/>
      <c r="Q235" s="142"/>
      <c r="R235" s="142"/>
      <c r="S235" s="142"/>
      <c r="T235" s="142"/>
      <c r="U235" s="142"/>
      <c r="V235" s="142"/>
      <c r="W235" s="142"/>
      <c r="X235" s="162"/>
      <c r="AA235" s="144">
        <v>223</v>
      </c>
      <c r="AB235" s="397" t="str">
        <f t="shared" si="15"/>
        <v/>
      </c>
      <c r="AC235" s="397" t="str">
        <f t="shared" si="16"/>
        <v/>
      </c>
      <c r="AP235" s="146" t="str">
        <f t="shared" si="17"/>
        <v/>
      </c>
      <c r="AQ235" s="146" t="str">
        <f t="shared" si="18"/>
        <v/>
      </c>
    </row>
    <row r="236" spans="2:43" x14ac:dyDescent="0.2">
      <c r="B236" s="179">
        <v>224</v>
      </c>
      <c r="C236" s="180"/>
      <c r="D236" s="180"/>
      <c r="E236" s="142"/>
      <c r="F236" s="142"/>
      <c r="G236" s="195"/>
      <c r="H236" s="142"/>
      <c r="I236" s="142"/>
      <c r="J236" s="142"/>
      <c r="K236" s="142"/>
      <c r="L236" s="142"/>
      <c r="M236" s="142"/>
      <c r="N236" s="142"/>
      <c r="O236" s="142"/>
      <c r="Q236" s="142"/>
      <c r="R236" s="142"/>
      <c r="S236" s="142"/>
      <c r="T236" s="142"/>
      <c r="U236" s="142"/>
      <c r="V236" s="142"/>
      <c r="W236" s="142"/>
      <c r="X236" s="162"/>
      <c r="AA236" s="144">
        <v>224</v>
      </c>
      <c r="AB236" s="397" t="str">
        <f t="shared" si="15"/>
        <v/>
      </c>
      <c r="AC236" s="397" t="str">
        <f t="shared" si="16"/>
        <v/>
      </c>
      <c r="AP236" s="146" t="str">
        <f t="shared" si="17"/>
        <v/>
      </c>
      <c r="AQ236" s="146" t="str">
        <f t="shared" si="18"/>
        <v/>
      </c>
    </row>
    <row r="237" spans="2:43" x14ac:dyDescent="0.2">
      <c r="B237" s="179">
        <v>225</v>
      </c>
      <c r="C237" s="180"/>
      <c r="D237" s="180"/>
      <c r="E237" s="142"/>
      <c r="F237" s="142"/>
      <c r="G237" s="195"/>
      <c r="H237" s="142"/>
      <c r="I237" s="142"/>
      <c r="J237" s="142"/>
      <c r="K237" s="142"/>
      <c r="L237" s="142"/>
      <c r="M237" s="142"/>
      <c r="N237" s="142"/>
      <c r="O237" s="142"/>
      <c r="Q237" s="142"/>
      <c r="R237" s="142"/>
      <c r="S237" s="142"/>
      <c r="T237" s="142"/>
      <c r="U237" s="142"/>
      <c r="V237" s="142"/>
      <c r="W237" s="142"/>
      <c r="X237" s="162"/>
      <c r="AA237" s="144">
        <v>225</v>
      </c>
      <c r="AB237" s="397" t="str">
        <f t="shared" si="15"/>
        <v/>
      </c>
      <c r="AC237" s="397" t="str">
        <f t="shared" si="16"/>
        <v/>
      </c>
      <c r="AP237" s="146" t="str">
        <f t="shared" si="17"/>
        <v/>
      </c>
      <c r="AQ237" s="146" t="str">
        <f t="shared" si="18"/>
        <v/>
      </c>
    </row>
    <row r="238" spans="2:43" x14ac:dyDescent="0.2">
      <c r="B238" s="179">
        <v>226</v>
      </c>
      <c r="C238" s="180"/>
      <c r="D238" s="180"/>
      <c r="E238" s="142"/>
      <c r="F238" s="142"/>
      <c r="G238" s="195"/>
      <c r="H238" s="142"/>
      <c r="I238" s="142"/>
      <c r="J238" s="142"/>
      <c r="K238" s="142"/>
      <c r="L238" s="142"/>
      <c r="M238" s="142"/>
      <c r="N238" s="142"/>
      <c r="O238" s="142"/>
      <c r="Q238" s="142"/>
      <c r="R238" s="142"/>
      <c r="S238" s="142"/>
      <c r="T238" s="142"/>
      <c r="U238" s="142"/>
      <c r="V238" s="142"/>
      <c r="W238" s="142"/>
      <c r="X238" s="162"/>
      <c r="AA238" s="144">
        <v>226</v>
      </c>
      <c r="AB238" s="397" t="str">
        <f t="shared" si="15"/>
        <v/>
      </c>
      <c r="AC238" s="397" t="str">
        <f t="shared" si="16"/>
        <v/>
      </c>
      <c r="AP238" s="146" t="str">
        <f t="shared" si="17"/>
        <v/>
      </c>
      <c r="AQ238" s="146" t="str">
        <f t="shared" si="18"/>
        <v/>
      </c>
    </row>
    <row r="239" spans="2:43" x14ac:dyDescent="0.2">
      <c r="B239" s="179">
        <v>227</v>
      </c>
      <c r="C239" s="180"/>
      <c r="D239" s="180"/>
      <c r="E239" s="142"/>
      <c r="F239" s="142"/>
      <c r="G239" s="195"/>
      <c r="H239" s="142"/>
      <c r="I239" s="142"/>
      <c r="J239" s="142"/>
      <c r="K239" s="142"/>
      <c r="L239" s="142"/>
      <c r="M239" s="142"/>
      <c r="N239" s="142"/>
      <c r="O239" s="142"/>
      <c r="Q239" s="142"/>
      <c r="R239" s="142"/>
      <c r="S239" s="142"/>
      <c r="T239" s="142"/>
      <c r="U239" s="142"/>
      <c r="V239" s="142"/>
      <c r="W239" s="142"/>
      <c r="X239" s="162"/>
      <c r="AA239" s="144">
        <v>227</v>
      </c>
      <c r="AB239" s="397" t="str">
        <f t="shared" si="15"/>
        <v/>
      </c>
      <c r="AC239" s="397" t="str">
        <f t="shared" si="16"/>
        <v/>
      </c>
      <c r="AP239" s="146" t="str">
        <f t="shared" si="17"/>
        <v/>
      </c>
      <c r="AQ239" s="146" t="str">
        <f t="shared" si="18"/>
        <v/>
      </c>
    </row>
    <row r="240" spans="2:43" x14ac:dyDescent="0.2">
      <c r="B240" s="179">
        <v>228</v>
      </c>
      <c r="C240" s="180"/>
      <c r="D240" s="180"/>
      <c r="E240" s="142"/>
      <c r="F240" s="142"/>
      <c r="G240" s="195"/>
      <c r="H240" s="142"/>
      <c r="I240" s="142"/>
      <c r="J240" s="142"/>
      <c r="K240" s="142"/>
      <c r="L240" s="142"/>
      <c r="M240" s="142"/>
      <c r="N240" s="142"/>
      <c r="O240" s="142"/>
      <c r="Q240" s="142"/>
      <c r="R240" s="142"/>
      <c r="S240" s="142"/>
      <c r="T240" s="142"/>
      <c r="U240" s="142"/>
      <c r="V240" s="142"/>
      <c r="W240" s="142"/>
      <c r="X240" s="162"/>
      <c r="AA240" s="144">
        <v>228</v>
      </c>
      <c r="AB240" s="397" t="str">
        <f t="shared" si="15"/>
        <v/>
      </c>
      <c r="AC240" s="397" t="str">
        <f t="shared" si="16"/>
        <v/>
      </c>
      <c r="AP240" s="146" t="str">
        <f t="shared" si="17"/>
        <v/>
      </c>
      <c r="AQ240" s="146" t="str">
        <f t="shared" si="18"/>
        <v/>
      </c>
    </row>
    <row r="241" spans="2:43" x14ac:dyDescent="0.2">
      <c r="B241" s="179">
        <v>229</v>
      </c>
      <c r="C241" s="180"/>
      <c r="D241" s="180"/>
      <c r="E241" s="142"/>
      <c r="F241" s="142"/>
      <c r="G241" s="195"/>
      <c r="H241" s="142"/>
      <c r="I241" s="142"/>
      <c r="J241" s="142"/>
      <c r="K241" s="142"/>
      <c r="L241" s="142"/>
      <c r="M241" s="142"/>
      <c r="N241" s="142"/>
      <c r="O241" s="142"/>
      <c r="Q241" s="142"/>
      <c r="R241" s="142"/>
      <c r="S241" s="142"/>
      <c r="T241" s="142"/>
      <c r="U241" s="142"/>
      <c r="V241" s="142"/>
      <c r="W241" s="142"/>
      <c r="X241" s="162"/>
      <c r="AA241" s="144">
        <v>229</v>
      </c>
      <c r="AB241" s="397" t="str">
        <f t="shared" si="15"/>
        <v/>
      </c>
      <c r="AC241" s="397" t="str">
        <f t="shared" si="16"/>
        <v/>
      </c>
      <c r="AP241" s="146" t="str">
        <f t="shared" si="17"/>
        <v/>
      </c>
      <c r="AQ241" s="146" t="str">
        <f t="shared" si="18"/>
        <v/>
      </c>
    </row>
    <row r="242" spans="2:43" x14ac:dyDescent="0.2">
      <c r="B242" s="179">
        <v>230</v>
      </c>
      <c r="C242" s="180"/>
      <c r="D242" s="180"/>
      <c r="E242" s="142"/>
      <c r="F242" s="142"/>
      <c r="G242" s="195"/>
      <c r="H242" s="142"/>
      <c r="I242" s="142"/>
      <c r="J242" s="142"/>
      <c r="K242" s="142"/>
      <c r="L242" s="142"/>
      <c r="M242" s="142"/>
      <c r="N242" s="142"/>
      <c r="O242" s="142"/>
      <c r="Q242" s="142"/>
      <c r="R242" s="142"/>
      <c r="S242" s="142"/>
      <c r="T242" s="142"/>
      <c r="U242" s="142"/>
      <c r="V242" s="142"/>
      <c r="W242" s="142"/>
      <c r="X242" s="162"/>
      <c r="AA242" s="144">
        <v>230</v>
      </c>
      <c r="AB242" s="397" t="str">
        <f t="shared" si="15"/>
        <v/>
      </c>
      <c r="AC242" s="397" t="str">
        <f t="shared" si="16"/>
        <v/>
      </c>
      <c r="AP242" s="146" t="str">
        <f t="shared" si="17"/>
        <v/>
      </c>
      <c r="AQ242" s="146" t="str">
        <f t="shared" si="18"/>
        <v/>
      </c>
    </row>
    <row r="243" spans="2:43" x14ac:dyDescent="0.2">
      <c r="B243" s="179">
        <v>231</v>
      </c>
      <c r="C243" s="180"/>
      <c r="D243" s="180"/>
      <c r="E243" s="142"/>
      <c r="F243" s="142"/>
      <c r="G243" s="195"/>
      <c r="H243" s="142"/>
      <c r="I243" s="142"/>
      <c r="J243" s="142"/>
      <c r="K243" s="142"/>
      <c r="L243" s="142"/>
      <c r="M243" s="142"/>
      <c r="N243" s="142"/>
      <c r="O243" s="142"/>
      <c r="Q243" s="142"/>
      <c r="R243" s="142"/>
      <c r="S243" s="142"/>
      <c r="T243" s="142"/>
      <c r="U243" s="142"/>
      <c r="V243" s="142"/>
      <c r="W243" s="142"/>
      <c r="X243" s="162"/>
      <c r="AA243" s="144">
        <v>231</v>
      </c>
      <c r="AB243" s="397" t="str">
        <f t="shared" si="15"/>
        <v/>
      </c>
      <c r="AC243" s="397" t="str">
        <f t="shared" si="16"/>
        <v/>
      </c>
      <c r="AP243" s="146" t="str">
        <f t="shared" si="17"/>
        <v/>
      </c>
      <c r="AQ243" s="146" t="str">
        <f t="shared" si="18"/>
        <v/>
      </c>
    </row>
    <row r="244" spans="2:43" x14ac:dyDescent="0.2">
      <c r="B244" s="179">
        <v>232</v>
      </c>
      <c r="C244" s="180"/>
      <c r="D244" s="180"/>
      <c r="E244" s="142"/>
      <c r="F244" s="142"/>
      <c r="G244" s="195"/>
      <c r="H244" s="142"/>
      <c r="I244" s="142"/>
      <c r="J244" s="142"/>
      <c r="K244" s="142"/>
      <c r="L244" s="142"/>
      <c r="M244" s="142"/>
      <c r="N244" s="142"/>
      <c r="O244" s="142"/>
      <c r="Q244" s="142"/>
      <c r="R244" s="142"/>
      <c r="S244" s="142"/>
      <c r="T244" s="142"/>
      <c r="U244" s="142"/>
      <c r="V244" s="142"/>
      <c r="W244" s="142"/>
      <c r="X244" s="162"/>
      <c r="AA244" s="144">
        <v>232</v>
      </c>
      <c r="AB244" s="397" t="str">
        <f t="shared" si="15"/>
        <v/>
      </c>
      <c r="AC244" s="397" t="str">
        <f t="shared" si="16"/>
        <v/>
      </c>
      <c r="AP244" s="146" t="str">
        <f t="shared" si="17"/>
        <v/>
      </c>
      <c r="AQ244" s="146" t="str">
        <f t="shared" si="18"/>
        <v/>
      </c>
    </row>
    <row r="245" spans="2:43" x14ac:dyDescent="0.2">
      <c r="B245" s="179">
        <v>233</v>
      </c>
      <c r="C245" s="180"/>
      <c r="D245" s="180"/>
      <c r="E245" s="142"/>
      <c r="F245" s="142"/>
      <c r="G245" s="195"/>
      <c r="H245" s="142"/>
      <c r="I245" s="142"/>
      <c r="J245" s="142"/>
      <c r="K245" s="142"/>
      <c r="L245" s="142"/>
      <c r="M245" s="142"/>
      <c r="N245" s="142"/>
      <c r="O245" s="142"/>
      <c r="Q245" s="142"/>
      <c r="R245" s="142"/>
      <c r="S245" s="142"/>
      <c r="T245" s="142"/>
      <c r="U245" s="142"/>
      <c r="V245" s="142"/>
      <c r="W245" s="142"/>
      <c r="X245" s="162"/>
      <c r="AA245" s="144">
        <v>233</v>
      </c>
      <c r="AB245" s="397" t="str">
        <f t="shared" si="15"/>
        <v/>
      </c>
      <c r="AC245" s="397" t="str">
        <f t="shared" si="16"/>
        <v/>
      </c>
      <c r="AP245" s="146" t="str">
        <f t="shared" si="17"/>
        <v/>
      </c>
      <c r="AQ245" s="146" t="str">
        <f t="shared" si="18"/>
        <v/>
      </c>
    </row>
    <row r="246" spans="2:43" x14ac:dyDescent="0.2">
      <c r="B246" s="179">
        <v>234</v>
      </c>
      <c r="C246" s="180"/>
      <c r="D246" s="180"/>
      <c r="E246" s="142"/>
      <c r="F246" s="142"/>
      <c r="G246" s="195"/>
      <c r="H246" s="142"/>
      <c r="I246" s="142"/>
      <c r="J246" s="142"/>
      <c r="K246" s="142"/>
      <c r="L246" s="142"/>
      <c r="M246" s="142"/>
      <c r="N246" s="142"/>
      <c r="O246" s="142"/>
      <c r="Q246" s="142"/>
      <c r="R246" s="142"/>
      <c r="S246" s="142"/>
      <c r="T246" s="142"/>
      <c r="U246" s="142"/>
      <c r="V246" s="142"/>
      <c r="W246" s="142"/>
      <c r="X246" s="162"/>
      <c r="AA246" s="144">
        <v>234</v>
      </c>
      <c r="AB246" s="397" t="str">
        <f t="shared" si="15"/>
        <v/>
      </c>
      <c r="AC246" s="397" t="str">
        <f t="shared" si="16"/>
        <v/>
      </c>
      <c r="AP246" s="146" t="str">
        <f t="shared" si="17"/>
        <v/>
      </c>
      <c r="AQ246" s="146" t="str">
        <f t="shared" si="18"/>
        <v/>
      </c>
    </row>
    <row r="247" spans="2:43" x14ac:dyDescent="0.2">
      <c r="B247" s="179">
        <v>235</v>
      </c>
      <c r="C247" s="180"/>
      <c r="D247" s="180"/>
      <c r="E247" s="142"/>
      <c r="F247" s="142"/>
      <c r="G247" s="195"/>
      <c r="H247" s="142"/>
      <c r="I247" s="142"/>
      <c r="J247" s="142"/>
      <c r="K247" s="142"/>
      <c r="L247" s="142"/>
      <c r="M247" s="142"/>
      <c r="N247" s="142"/>
      <c r="O247" s="142"/>
      <c r="Q247" s="142"/>
      <c r="R247" s="142"/>
      <c r="S247" s="142"/>
      <c r="T247" s="142"/>
      <c r="U247" s="142"/>
      <c r="V247" s="142"/>
      <c r="W247" s="142"/>
      <c r="X247" s="162"/>
      <c r="AA247" s="144">
        <v>235</v>
      </c>
      <c r="AB247" s="397" t="str">
        <f t="shared" si="15"/>
        <v/>
      </c>
      <c r="AC247" s="397" t="str">
        <f t="shared" si="16"/>
        <v/>
      </c>
      <c r="AP247" s="146" t="str">
        <f t="shared" si="17"/>
        <v/>
      </c>
      <c r="AQ247" s="146" t="str">
        <f t="shared" si="18"/>
        <v/>
      </c>
    </row>
    <row r="248" spans="2:43" x14ac:dyDescent="0.2">
      <c r="B248" s="179">
        <v>236</v>
      </c>
      <c r="C248" s="180"/>
      <c r="D248" s="180"/>
      <c r="E248" s="142"/>
      <c r="F248" s="142"/>
      <c r="G248" s="195"/>
      <c r="H248" s="142"/>
      <c r="I248" s="142"/>
      <c r="J248" s="142"/>
      <c r="K248" s="142"/>
      <c r="L248" s="142"/>
      <c r="M248" s="142"/>
      <c r="N248" s="142"/>
      <c r="O248" s="142"/>
      <c r="Q248" s="142"/>
      <c r="R248" s="142"/>
      <c r="S248" s="142"/>
      <c r="T248" s="142"/>
      <c r="U248" s="142"/>
      <c r="V248" s="142"/>
      <c r="W248" s="142"/>
      <c r="X248" s="162"/>
      <c r="AA248" s="144">
        <v>236</v>
      </c>
      <c r="AB248" s="397" t="str">
        <f t="shared" si="15"/>
        <v/>
      </c>
      <c r="AC248" s="397" t="str">
        <f t="shared" si="16"/>
        <v/>
      </c>
      <c r="AP248" s="146" t="str">
        <f t="shared" si="17"/>
        <v/>
      </c>
      <c r="AQ248" s="146" t="str">
        <f t="shared" si="18"/>
        <v/>
      </c>
    </row>
    <row r="249" spans="2:43" x14ac:dyDescent="0.2">
      <c r="B249" s="179">
        <v>237</v>
      </c>
      <c r="C249" s="180"/>
      <c r="D249" s="180"/>
      <c r="E249" s="142"/>
      <c r="F249" s="142"/>
      <c r="G249" s="195"/>
      <c r="H249" s="142"/>
      <c r="I249" s="142"/>
      <c r="J249" s="142"/>
      <c r="K249" s="142"/>
      <c r="L249" s="142"/>
      <c r="M249" s="142"/>
      <c r="N249" s="142"/>
      <c r="O249" s="142"/>
      <c r="Q249" s="142"/>
      <c r="R249" s="142"/>
      <c r="S249" s="142"/>
      <c r="T249" s="142"/>
      <c r="U249" s="142"/>
      <c r="V249" s="142"/>
      <c r="W249" s="142"/>
      <c r="X249" s="162"/>
      <c r="AA249" s="144">
        <v>237</v>
      </c>
      <c r="AB249" s="397" t="str">
        <f t="shared" si="15"/>
        <v/>
      </c>
      <c r="AC249" s="397" t="str">
        <f t="shared" si="16"/>
        <v/>
      </c>
      <c r="AP249" s="146" t="str">
        <f t="shared" si="17"/>
        <v/>
      </c>
      <c r="AQ249" s="146" t="str">
        <f t="shared" si="18"/>
        <v/>
      </c>
    </row>
    <row r="250" spans="2:43" x14ac:dyDescent="0.2">
      <c r="B250" s="179">
        <v>238</v>
      </c>
      <c r="C250" s="180"/>
      <c r="D250" s="180"/>
      <c r="E250" s="142"/>
      <c r="F250" s="142"/>
      <c r="G250" s="195"/>
      <c r="H250" s="142"/>
      <c r="I250" s="142"/>
      <c r="J250" s="142"/>
      <c r="K250" s="142"/>
      <c r="L250" s="142"/>
      <c r="M250" s="142"/>
      <c r="N250" s="142"/>
      <c r="O250" s="142"/>
      <c r="Q250" s="142"/>
      <c r="R250" s="142"/>
      <c r="S250" s="142"/>
      <c r="T250" s="142"/>
      <c r="U250" s="142"/>
      <c r="V250" s="142"/>
      <c r="W250" s="142"/>
      <c r="X250" s="162"/>
      <c r="AA250" s="144">
        <v>238</v>
      </c>
      <c r="AB250" s="397" t="str">
        <f t="shared" si="15"/>
        <v/>
      </c>
      <c r="AC250" s="397" t="str">
        <f t="shared" si="16"/>
        <v/>
      </c>
      <c r="AP250" s="146" t="str">
        <f t="shared" si="17"/>
        <v/>
      </c>
      <c r="AQ250" s="146" t="str">
        <f t="shared" si="18"/>
        <v/>
      </c>
    </row>
    <row r="251" spans="2:43" x14ac:dyDescent="0.2">
      <c r="B251" s="179">
        <v>239</v>
      </c>
      <c r="C251" s="180"/>
      <c r="D251" s="180"/>
      <c r="E251" s="142"/>
      <c r="F251" s="142"/>
      <c r="G251" s="195"/>
      <c r="H251" s="142"/>
      <c r="I251" s="142"/>
      <c r="J251" s="142"/>
      <c r="K251" s="142"/>
      <c r="L251" s="142"/>
      <c r="M251" s="142"/>
      <c r="N251" s="142"/>
      <c r="O251" s="142"/>
      <c r="Q251" s="142"/>
      <c r="R251" s="142"/>
      <c r="S251" s="142"/>
      <c r="T251" s="142"/>
      <c r="U251" s="142"/>
      <c r="V251" s="142"/>
      <c r="W251" s="142"/>
      <c r="X251" s="162"/>
      <c r="AA251" s="144">
        <v>239</v>
      </c>
      <c r="AB251" s="397" t="str">
        <f t="shared" si="15"/>
        <v/>
      </c>
      <c r="AC251" s="397" t="str">
        <f t="shared" si="16"/>
        <v/>
      </c>
      <c r="AP251" s="146" t="str">
        <f t="shared" si="17"/>
        <v/>
      </c>
      <c r="AQ251" s="146" t="str">
        <f t="shared" si="18"/>
        <v/>
      </c>
    </row>
    <row r="252" spans="2:43" x14ac:dyDescent="0.2">
      <c r="B252" s="179">
        <v>240</v>
      </c>
      <c r="C252" s="180"/>
      <c r="D252" s="180"/>
      <c r="E252" s="142"/>
      <c r="F252" s="142"/>
      <c r="G252" s="195"/>
      <c r="H252" s="142"/>
      <c r="I252" s="142"/>
      <c r="J252" s="142"/>
      <c r="K252" s="142"/>
      <c r="L252" s="142"/>
      <c r="M252" s="142"/>
      <c r="N252" s="142"/>
      <c r="O252" s="142"/>
      <c r="Q252" s="142"/>
      <c r="R252" s="142"/>
      <c r="S252" s="142"/>
      <c r="T252" s="142"/>
      <c r="U252" s="142"/>
      <c r="V252" s="142"/>
      <c r="W252" s="142"/>
      <c r="X252" s="162"/>
      <c r="AA252" s="144">
        <v>240</v>
      </c>
      <c r="AB252" s="397" t="str">
        <f t="shared" si="15"/>
        <v/>
      </c>
      <c r="AC252" s="397" t="str">
        <f t="shared" si="16"/>
        <v/>
      </c>
      <c r="AP252" s="146" t="str">
        <f t="shared" si="17"/>
        <v/>
      </c>
      <c r="AQ252" s="146" t="str">
        <f t="shared" si="18"/>
        <v/>
      </c>
    </row>
    <row r="253" spans="2:43" x14ac:dyDescent="0.2">
      <c r="B253" s="179">
        <v>241</v>
      </c>
      <c r="C253" s="180"/>
      <c r="D253" s="180"/>
      <c r="E253" s="142"/>
      <c r="F253" s="142"/>
      <c r="G253" s="195"/>
      <c r="H253" s="142"/>
      <c r="I253" s="142"/>
      <c r="J253" s="142"/>
      <c r="K253" s="142"/>
      <c r="L253" s="142"/>
      <c r="M253" s="142"/>
      <c r="N253" s="142"/>
      <c r="O253" s="142"/>
      <c r="Q253" s="142"/>
      <c r="R253" s="142"/>
      <c r="S253" s="142"/>
      <c r="T253" s="142"/>
      <c r="U253" s="142"/>
      <c r="V253" s="142"/>
      <c r="W253" s="142"/>
      <c r="X253" s="162"/>
      <c r="AA253" s="144">
        <v>241</v>
      </c>
      <c r="AB253" s="397" t="str">
        <f t="shared" si="15"/>
        <v/>
      </c>
      <c r="AC253" s="397" t="str">
        <f t="shared" si="16"/>
        <v/>
      </c>
      <c r="AP253" s="146" t="str">
        <f t="shared" si="17"/>
        <v/>
      </c>
      <c r="AQ253" s="146" t="str">
        <f t="shared" si="18"/>
        <v/>
      </c>
    </row>
    <row r="254" spans="2:43" x14ac:dyDescent="0.2">
      <c r="B254" s="179">
        <v>242</v>
      </c>
      <c r="C254" s="180"/>
      <c r="D254" s="180"/>
      <c r="E254" s="142"/>
      <c r="F254" s="142"/>
      <c r="G254" s="195"/>
      <c r="H254" s="142"/>
      <c r="I254" s="142"/>
      <c r="J254" s="142"/>
      <c r="K254" s="142"/>
      <c r="L254" s="142"/>
      <c r="M254" s="142"/>
      <c r="N254" s="142"/>
      <c r="O254" s="142"/>
      <c r="Q254" s="142"/>
      <c r="R254" s="142"/>
      <c r="S254" s="142"/>
      <c r="T254" s="142"/>
      <c r="U254" s="142"/>
      <c r="V254" s="142"/>
      <c r="W254" s="142"/>
      <c r="X254" s="162"/>
      <c r="AA254" s="144">
        <v>242</v>
      </c>
      <c r="AB254" s="397" t="str">
        <f t="shared" si="15"/>
        <v/>
      </c>
      <c r="AC254" s="397" t="str">
        <f t="shared" si="16"/>
        <v/>
      </c>
      <c r="AP254" s="146" t="str">
        <f t="shared" si="17"/>
        <v/>
      </c>
      <c r="AQ254" s="146" t="str">
        <f t="shared" si="18"/>
        <v/>
      </c>
    </row>
    <row r="255" spans="2:43" x14ac:dyDescent="0.2">
      <c r="B255" s="179">
        <v>243</v>
      </c>
      <c r="C255" s="180"/>
      <c r="D255" s="180"/>
      <c r="E255" s="142"/>
      <c r="F255" s="142"/>
      <c r="G255" s="195"/>
      <c r="H255" s="142"/>
      <c r="I255" s="142"/>
      <c r="J255" s="142"/>
      <c r="K255" s="142"/>
      <c r="L255" s="142"/>
      <c r="M255" s="142"/>
      <c r="N255" s="142"/>
      <c r="O255" s="142"/>
      <c r="Q255" s="142"/>
      <c r="R255" s="142"/>
      <c r="S255" s="142"/>
      <c r="T255" s="142"/>
      <c r="U255" s="142"/>
      <c r="V255" s="142"/>
      <c r="W255" s="142"/>
      <c r="X255" s="162"/>
      <c r="AA255" s="144">
        <v>243</v>
      </c>
      <c r="AB255" s="397" t="str">
        <f t="shared" si="15"/>
        <v/>
      </c>
      <c r="AC255" s="397" t="str">
        <f t="shared" si="16"/>
        <v/>
      </c>
      <c r="AP255" s="146" t="str">
        <f t="shared" si="17"/>
        <v/>
      </c>
      <c r="AQ255" s="146" t="str">
        <f t="shared" si="18"/>
        <v/>
      </c>
    </row>
    <row r="256" spans="2:43" x14ac:dyDescent="0.2">
      <c r="B256" s="179">
        <v>244</v>
      </c>
      <c r="C256" s="180"/>
      <c r="D256" s="180"/>
      <c r="E256" s="142"/>
      <c r="F256" s="142"/>
      <c r="G256" s="195"/>
      <c r="H256" s="142"/>
      <c r="I256" s="142"/>
      <c r="J256" s="142"/>
      <c r="K256" s="142"/>
      <c r="L256" s="142"/>
      <c r="M256" s="142"/>
      <c r="N256" s="142"/>
      <c r="O256" s="142"/>
      <c r="Q256" s="142"/>
      <c r="R256" s="142"/>
      <c r="S256" s="142"/>
      <c r="T256" s="142"/>
      <c r="U256" s="142"/>
      <c r="V256" s="142"/>
      <c r="W256" s="142"/>
      <c r="X256" s="162"/>
      <c r="AA256" s="144">
        <v>244</v>
      </c>
      <c r="AB256" s="397" t="str">
        <f t="shared" si="15"/>
        <v/>
      </c>
      <c r="AC256" s="397" t="str">
        <f t="shared" si="16"/>
        <v/>
      </c>
      <c r="AP256" s="146" t="str">
        <f t="shared" si="17"/>
        <v/>
      </c>
      <c r="AQ256" s="146" t="str">
        <f t="shared" si="18"/>
        <v/>
      </c>
    </row>
    <row r="257" spans="2:43" x14ac:dyDescent="0.2">
      <c r="B257" s="179">
        <v>245</v>
      </c>
      <c r="C257" s="180"/>
      <c r="D257" s="180"/>
      <c r="E257" s="142"/>
      <c r="F257" s="142"/>
      <c r="G257" s="195"/>
      <c r="H257" s="142"/>
      <c r="I257" s="142"/>
      <c r="J257" s="142"/>
      <c r="K257" s="142"/>
      <c r="L257" s="142"/>
      <c r="M257" s="142"/>
      <c r="N257" s="142"/>
      <c r="O257" s="142"/>
      <c r="Q257" s="142"/>
      <c r="R257" s="142"/>
      <c r="S257" s="142"/>
      <c r="T257" s="142"/>
      <c r="U257" s="142"/>
      <c r="V257" s="142"/>
      <c r="W257" s="142"/>
      <c r="X257" s="162"/>
      <c r="AA257" s="144">
        <v>245</v>
      </c>
      <c r="AB257" s="397" t="str">
        <f t="shared" si="15"/>
        <v/>
      </c>
      <c r="AC257" s="397" t="str">
        <f t="shared" si="16"/>
        <v/>
      </c>
      <c r="AP257" s="146" t="str">
        <f t="shared" si="17"/>
        <v/>
      </c>
      <c r="AQ257" s="146" t="str">
        <f t="shared" si="18"/>
        <v/>
      </c>
    </row>
    <row r="258" spans="2:43" x14ac:dyDescent="0.2">
      <c r="B258" s="179">
        <v>246</v>
      </c>
      <c r="C258" s="180"/>
      <c r="D258" s="180"/>
      <c r="E258" s="142"/>
      <c r="F258" s="142"/>
      <c r="G258" s="195"/>
      <c r="H258" s="142"/>
      <c r="I258" s="142"/>
      <c r="J258" s="142"/>
      <c r="K258" s="142"/>
      <c r="L258" s="142"/>
      <c r="M258" s="142"/>
      <c r="N258" s="142"/>
      <c r="O258" s="142"/>
      <c r="Q258" s="142"/>
      <c r="R258" s="142"/>
      <c r="S258" s="142"/>
      <c r="T258" s="142"/>
      <c r="U258" s="142"/>
      <c r="V258" s="142"/>
      <c r="W258" s="142"/>
      <c r="X258" s="162"/>
      <c r="AA258" s="144">
        <v>246</v>
      </c>
      <c r="AB258" s="397" t="str">
        <f t="shared" si="15"/>
        <v/>
      </c>
      <c r="AC258" s="397" t="str">
        <f t="shared" si="16"/>
        <v/>
      </c>
      <c r="AP258" s="146" t="str">
        <f t="shared" si="17"/>
        <v/>
      </c>
      <c r="AQ258" s="146" t="str">
        <f t="shared" si="18"/>
        <v/>
      </c>
    </row>
    <row r="259" spans="2:43" x14ac:dyDescent="0.2">
      <c r="B259" s="179">
        <v>247</v>
      </c>
      <c r="C259" s="180"/>
      <c r="D259" s="180"/>
      <c r="E259" s="142"/>
      <c r="F259" s="142"/>
      <c r="G259" s="195"/>
      <c r="H259" s="142"/>
      <c r="I259" s="142"/>
      <c r="J259" s="142"/>
      <c r="K259" s="142"/>
      <c r="L259" s="142"/>
      <c r="M259" s="142"/>
      <c r="N259" s="142"/>
      <c r="O259" s="142"/>
      <c r="Q259" s="142"/>
      <c r="R259" s="142"/>
      <c r="S259" s="142"/>
      <c r="T259" s="142"/>
      <c r="U259" s="142"/>
      <c r="V259" s="142"/>
      <c r="W259" s="142"/>
      <c r="X259" s="162"/>
      <c r="AA259" s="144">
        <v>247</v>
      </c>
      <c r="AB259" s="397" t="str">
        <f t="shared" si="15"/>
        <v/>
      </c>
      <c r="AC259" s="397" t="str">
        <f t="shared" si="16"/>
        <v/>
      </c>
      <c r="AP259" s="146" t="str">
        <f t="shared" si="17"/>
        <v/>
      </c>
      <c r="AQ259" s="146" t="str">
        <f t="shared" si="18"/>
        <v/>
      </c>
    </row>
    <row r="260" spans="2:43" x14ac:dyDescent="0.2">
      <c r="B260" s="179">
        <v>248</v>
      </c>
      <c r="C260" s="180"/>
      <c r="D260" s="180"/>
      <c r="E260" s="142"/>
      <c r="F260" s="142"/>
      <c r="G260" s="195"/>
      <c r="H260" s="142"/>
      <c r="I260" s="142"/>
      <c r="J260" s="142"/>
      <c r="K260" s="142"/>
      <c r="L260" s="142"/>
      <c r="M260" s="142"/>
      <c r="N260" s="142"/>
      <c r="O260" s="142"/>
      <c r="Q260" s="142"/>
      <c r="R260" s="142"/>
      <c r="S260" s="142"/>
      <c r="T260" s="142"/>
      <c r="U260" s="142"/>
      <c r="V260" s="142"/>
      <c r="W260" s="142"/>
      <c r="X260" s="162"/>
      <c r="AA260" s="144">
        <v>248</v>
      </c>
      <c r="AB260" s="397" t="str">
        <f t="shared" si="15"/>
        <v/>
      </c>
      <c r="AC260" s="397" t="str">
        <f t="shared" si="16"/>
        <v/>
      </c>
      <c r="AP260" s="146" t="str">
        <f t="shared" si="17"/>
        <v/>
      </c>
      <c r="AQ260" s="146" t="str">
        <f t="shared" si="18"/>
        <v/>
      </c>
    </row>
    <row r="261" spans="2:43" x14ac:dyDescent="0.2">
      <c r="B261" s="179">
        <v>249</v>
      </c>
      <c r="C261" s="180"/>
      <c r="D261" s="180"/>
      <c r="E261" s="142"/>
      <c r="F261" s="142"/>
      <c r="G261" s="195"/>
      <c r="H261" s="142"/>
      <c r="I261" s="142"/>
      <c r="J261" s="142"/>
      <c r="K261" s="142"/>
      <c r="L261" s="142"/>
      <c r="M261" s="142"/>
      <c r="N261" s="142"/>
      <c r="O261" s="142"/>
      <c r="Q261" s="142"/>
      <c r="R261" s="142"/>
      <c r="S261" s="142"/>
      <c r="T261" s="142"/>
      <c r="U261" s="142"/>
      <c r="V261" s="142"/>
      <c r="W261" s="142"/>
      <c r="X261" s="162"/>
      <c r="AA261" s="144">
        <v>249</v>
      </c>
      <c r="AB261" s="397" t="str">
        <f t="shared" si="15"/>
        <v/>
      </c>
      <c r="AC261" s="397" t="str">
        <f t="shared" si="16"/>
        <v/>
      </c>
      <c r="AP261" s="146" t="str">
        <f t="shared" si="17"/>
        <v/>
      </c>
      <c r="AQ261" s="146" t="str">
        <f t="shared" si="18"/>
        <v/>
      </c>
    </row>
    <row r="262" spans="2:43" x14ac:dyDescent="0.2">
      <c r="B262" s="179">
        <v>250</v>
      </c>
      <c r="C262" s="180"/>
      <c r="D262" s="180"/>
      <c r="E262" s="142"/>
      <c r="F262" s="142"/>
      <c r="G262" s="195"/>
      <c r="H262" s="142"/>
      <c r="I262" s="142"/>
      <c r="J262" s="142"/>
      <c r="K262" s="142"/>
      <c r="L262" s="142"/>
      <c r="M262" s="142"/>
      <c r="N262" s="142"/>
      <c r="O262" s="142"/>
      <c r="Q262" s="142"/>
      <c r="R262" s="142"/>
      <c r="S262" s="142"/>
      <c r="T262" s="142"/>
      <c r="U262" s="142"/>
      <c r="V262" s="142"/>
      <c r="W262" s="142"/>
      <c r="X262" s="162"/>
      <c r="AA262" s="144">
        <v>250</v>
      </c>
      <c r="AB262" s="397" t="str">
        <f t="shared" si="15"/>
        <v/>
      </c>
      <c r="AC262" s="397" t="str">
        <f t="shared" si="16"/>
        <v/>
      </c>
      <c r="AP262" s="146" t="str">
        <f t="shared" si="17"/>
        <v/>
      </c>
      <c r="AQ262" s="146" t="str">
        <f t="shared" si="18"/>
        <v/>
      </c>
    </row>
    <row r="263" spans="2:43" x14ac:dyDescent="0.2">
      <c r="B263" s="179">
        <v>251</v>
      </c>
      <c r="C263" s="180"/>
      <c r="D263" s="180"/>
      <c r="E263" s="142"/>
      <c r="F263" s="142"/>
      <c r="G263" s="195"/>
      <c r="H263" s="142"/>
      <c r="I263" s="142"/>
      <c r="J263" s="142"/>
      <c r="K263" s="142"/>
      <c r="L263" s="142"/>
      <c r="M263" s="142"/>
      <c r="N263" s="142"/>
      <c r="O263" s="142"/>
      <c r="Q263" s="142"/>
      <c r="R263" s="142"/>
      <c r="S263" s="142"/>
      <c r="T263" s="142"/>
      <c r="U263" s="142"/>
      <c r="V263" s="142"/>
      <c r="W263" s="142"/>
      <c r="X263" s="162"/>
      <c r="AA263" s="144">
        <v>251</v>
      </c>
      <c r="AB263" s="397" t="str">
        <f t="shared" si="15"/>
        <v/>
      </c>
      <c r="AC263" s="397" t="str">
        <f t="shared" si="16"/>
        <v/>
      </c>
      <c r="AP263" s="146" t="str">
        <f t="shared" si="17"/>
        <v/>
      </c>
      <c r="AQ263" s="146" t="str">
        <f t="shared" si="18"/>
        <v/>
      </c>
    </row>
    <row r="264" spans="2:43" x14ac:dyDescent="0.2">
      <c r="B264" s="179">
        <v>252</v>
      </c>
      <c r="C264" s="180"/>
      <c r="D264" s="180"/>
      <c r="E264" s="142"/>
      <c r="F264" s="142"/>
      <c r="G264" s="195"/>
      <c r="H264" s="142"/>
      <c r="I264" s="142"/>
      <c r="J264" s="142"/>
      <c r="K264" s="142"/>
      <c r="L264" s="142"/>
      <c r="M264" s="142"/>
      <c r="N264" s="142"/>
      <c r="O264" s="142"/>
      <c r="Q264" s="142"/>
      <c r="R264" s="142"/>
      <c r="S264" s="142"/>
      <c r="T264" s="142"/>
      <c r="U264" s="142"/>
      <c r="V264" s="142"/>
      <c r="W264" s="142"/>
      <c r="X264" s="162"/>
      <c r="AA264" s="144">
        <v>252</v>
      </c>
      <c r="AB264" s="397" t="str">
        <f t="shared" si="15"/>
        <v/>
      </c>
      <c r="AC264" s="397" t="str">
        <f t="shared" si="16"/>
        <v/>
      </c>
      <c r="AP264" s="146" t="str">
        <f t="shared" si="17"/>
        <v/>
      </c>
      <c r="AQ264" s="146" t="str">
        <f t="shared" si="18"/>
        <v/>
      </c>
    </row>
    <row r="265" spans="2:43" x14ac:dyDescent="0.2">
      <c r="B265" s="179">
        <v>253</v>
      </c>
      <c r="C265" s="180"/>
      <c r="D265" s="180"/>
      <c r="E265" s="142"/>
      <c r="F265" s="142"/>
      <c r="G265" s="195"/>
      <c r="H265" s="142"/>
      <c r="I265" s="142"/>
      <c r="J265" s="142"/>
      <c r="K265" s="142"/>
      <c r="L265" s="142"/>
      <c r="M265" s="142"/>
      <c r="N265" s="142"/>
      <c r="O265" s="142"/>
      <c r="Q265" s="142"/>
      <c r="R265" s="142"/>
      <c r="S265" s="142"/>
      <c r="T265" s="142"/>
      <c r="U265" s="142"/>
      <c r="V265" s="142"/>
      <c r="W265" s="142"/>
      <c r="X265" s="162"/>
      <c r="AA265" s="144">
        <v>253</v>
      </c>
      <c r="AB265" s="397" t="str">
        <f t="shared" si="15"/>
        <v/>
      </c>
      <c r="AC265" s="397" t="str">
        <f t="shared" si="16"/>
        <v/>
      </c>
      <c r="AP265" s="146" t="str">
        <f t="shared" si="17"/>
        <v/>
      </c>
      <c r="AQ265" s="146" t="str">
        <f t="shared" si="18"/>
        <v/>
      </c>
    </row>
    <row r="266" spans="2:43" x14ac:dyDescent="0.2">
      <c r="B266" s="179">
        <v>254</v>
      </c>
      <c r="C266" s="180"/>
      <c r="D266" s="180"/>
      <c r="E266" s="142"/>
      <c r="F266" s="142"/>
      <c r="G266" s="195"/>
      <c r="H266" s="142"/>
      <c r="I266" s="142"/>
      <c r="J266" s="142"/>
      <c r="K266" s="142"/>
      <c r="L266" s="142"/>
      <c r="M266" s="142"/>
      <c r="N266" s="142"/>
      <c r="O266" s="142"/>
      <c r="Q266" s="142"/>
      <c r="R266" s="142"/>
      <c r="S266" s="142"/>
      <c r="T266" s="142"/>
      <c r="U266" s="142"/>
      <c r="V266" s="142"/>
      <c r="W266" s="142"/>
      <c r="X266" s="162"/>
      <c r="AA266" s="144">
        <v>254</v>
      </c>
      <c r="AB266" s="397" t="str">
        <f t="shared" si="15"/>
        <v/>
      </c>
      <c r="AC266" s="397" t="str">
        <f t="shared" si="16"/>
        <v/>
      </c>
      <c r="AP266" s="146" t="str">
        <f t="shared" si="17"/>
        <v/>
      </c>
      <c r="AQ266" s="146" t="str">
        <f t="shared" si="18"/>
        <v/>
      </c>
    </row>
    <row r="267" spans="2:43" x14ac:dyDescent="0.2">
      <c r="B267" s="179">
        <v>255</v>
      </c>
      <c r="C267" s="180"/>
      <c r="D267" s="180"/>
      <c r="E267" s="142"/>
      <c r="F267" s="142"/>
      <c r="G267" s="195"/>
      <c r="H267" s="142"/>
      <c r="I267" s="142"/>
      <c r="J267" s="142"/>
      <c r="K267" s="142"/>
      <c r="L267" s="142"/>
      <c r="M267" s="142"/>
      <c r="N267" s="142"/>
      <c r="O267" s="142"/>
      <c r="Q267" s="142"/>
      <c r="R267" s="142"/>
      <c r="S267" s="142"/>
      <c r="T267" s="142"/>
      <c r="U267" s="142"/>
      <c r="V267" s="142"/>
      <c r="W267" s="142"/>
      <c r="X267" s="162"/>
      <c r="AA267" s="144">
        <v>255</v>
      </c>
      <c r="AB267" s="397" t="str">
        <f t="shared" si="15"/>
        <v/>
      </c>
      <c r="AC267" s="397" t="str">
        <f t="shared" si="16"/>
        <v/>
      </c>
      <c r="AP267" s="146" t="str">
        <f t="shared" si="17"/>
        <v/>
      </c>
      <c r="AQ267" s="146" t="str">
        <f t="shared" si="18"/>
        <v/>
      </c>
    </row>
    <row r="268" spans="2:43" x14ac:dyDescent="0.2">
      <c r="B268" s="179">
        <v>256</v>
      </c>
      <c r="C268" s="180"/>
      <c r="D268" s="180"/>
      <c r="E268" s="142"/>
      <c r="F268" s="142"/>
      <c r="G268" s="195"/>
      <c r="H268" s="142"/>
      <c r="I268" s="142"/>
      <c r="J268" s="142"/>
      <c r="K268" s="142"/>
      <c r="L268" s="142"/>
      <c r="M268" s="142"/>
      <c r="N268" s="142"/>
      <c r="O268" s="142"/>
      <c r="Q268" s="142"/>
      <c r="R268" s="142"/>
      <c r="S268" s="142"/>
      <c r="T268" s="142"/>
      <c r="U268" s="142"/>
      <c r="V268" s="142"/>
      <c r="W268" s="142"/>
      <c r="X268" s="162"/>
      <c r="AA268" s="144">
        <v>256</v>
      </c>
      <c r="AB268" s="397" t="str">
        <f t="shared" si="15"/>
        <v/>
      </c>
      <c r="AC268" s="397" t="str">
        <f t="shared" si="16"/>
        <v/>
      </c>
      <c r="AP268" s="146" t="str">
        <f t="shared" si="17"/>
        <v/>
      </c>
      <c r="AQ268" s="146" t="str">
        <f t="shared" si="18"/>
        <v/>
      </c>
    </row>
    <row r="269" spans="2:43" x14ac:dyDescent="0.2">
      <c r="B269" s="179">
        <v>257</v>
      </c>
      <c r="C269" s="180"/>
      <c r="D269" s="180"/>
      <c r="E269" s="142"/>
      <c r="F269" s="142"/>
      <c r="G269" s="195"/>
      <c r="H269" s="142"/>
      <c r="I269" s="142"/>
      <c r="J269" s="142"/>
      <c r="K269" s="142"/>
      <c r="L269" s="142"/>
      <c r="M269" s="142"/>
      <c r="N269" s="142"/>
      <c r="O269" s="142"/>
      <c r="Q269" s="142"/>
      <c r="R269" s="142"/>
      <c r="S269" s="142"/>
      <c r="T269" s="142"/>
      <c r="U269" s="142"/>
      <c r="V269" s="142"/>
      <c r="W269" s="142"/>
      <c r="X269" s="162"/>
      <c r="AA269" s="144">
        <v>257</v>
      </c>
      <c r="AB269" s="397" t="str">
        <f t="shared" si="15"/>
        <v/>
      </c>
      <c r="AC269" s="397" t="str">
        <f t="shared" si="16"/>
        <v/>
      </c>
      <c r="AP269" s="146" t="str">
        <f t="shared" si="17"/>
        <v/>
      </c>
      <c r="AQ269" s="146" t="str">
        <f t="shared" si="18"/>
        <v/>
      </c>
    </row>
    <row r="270" spans="2:43" x14ac:dyDescent="0.2">
      <c r="B270" s="179">
        <v>258</v>
      </c>
      <c r="C270" s="180"/>
      <c r="D270" s="180"/>
      <c r="E270" s="142"/>
      <c r="F270" s="142"/>
      <c r="G270" s="195"/>
      <c r="H270" s="142"/>
      <c r="I270" s="142"/>
      <c r="J270" s="142"/>
      <c r="K270" s="142"/>
      <c r="L270" s="142"/>
      <c r="M270" s="142"/>
      <c r="N270" s="142"/>
      <c r="O270" s="142"/>
      <c r="Q270" s="142"/>
      <c r="R270" s="142"/>
      <c r="S270" s="142"/>
      <c r="T270" s="142"/>
      <c r="U270" s="142"/>
      <c r="V270" s="142"/>
      <c r="W270" s="142"/>
      <c r="X270" s="162"/>
      <c r="AA270" s="144">
        <v>258</v>
      </c>
      <c r="AB270" s="397" t="str">
        <f t="shared" ref="AB270:AB333" si="19">IF(AND(C270=1,D270&lt;&gt;0),D270,"")</f>
        <v/>
      </c>
      <c r="AC270" s="397" t="str">
        <f t="shared" ref="AC270:AC333" si="20">IF(AND(C270=2,D270&lt;&gt;0),D270,"")</f>
        <v/>
      </c>
      <c r="AP270" s="146" t="str">
        <f t="shared" si="17"/>
        <v/>
      </c>
      <c r="AQ270" s="146" t="str">
        <f t="shared" si="18"/>
        <v/>
      </c>
    </row>
    <row r="271" spans="2:43" x14ac:dyDescent="0.2">
      <c r="B271" s="179">
        <v>259</v>
      </c>
      <c r="C271" s="180"/>
      <c r="D271" s="180"/>
      <c r="E271" s="142"/>
      <c r="F271" s="142"/>
      <c r="G271" s="195"/>
      <c r="H271" s="142"/>
      <c r="I271" s="142"/>
      <c r="J271" s="142"/>
      <c r="K271" s="142"/>
      <c r="L271" s="142"/>
      <c r="M271" s="142"/>
      <c r="N271" s="142"/>
      <c r="O271" s="142"/>
      <c r="Q271" s="142"/>
      <c r="R271" s="142"/>
      <c r="S271" s="142"/>
      <c r="T271" s="142"/>
      <c r="U271" s="142"/>
      <c r="V271" s="142"/>
      <c r="W271" s="142"/>
      <c r="X271" s="162"/>
      <c r="AA271" s="144">
        <v>259</v>
      </c>
      <c r="AB271" s="397" t="str">
        <f t="shared" si="19"/>
        <v/>
      </c>
      <c r="AC271" s="397" t="str">
        <f t="shared" si="20"/>
        <v/>
      </c>
      <c r="AP271" s="146" t="str">
        <f t="shared" ref="AP271:AP334" si="21">IF(AB270="","",ABS(AB270-$K$13))</f>
        <v/>
      </c>
      <c r="AQ271" s="146" t="str">
        <f t="shared" ref="AQ271:AQ334" si="22">IF(AC270="","",ABS(AC270-$K$14))</f>
        <v/>
      </c>
    </row>
    <row r="272" spans="2:43" x14ac:dyDescent="0.2">
      <c r="B272" s="179">
        <v>260</v>
      </c>
      <c r="C272" s="180"/>
      <c r="D272" s="180"/>
      <c r="E272" s="142"/>
      <c r="F272" s="142"/>
      <c r="G272" s="195"/>
      <c r="H272" s="142"/>
      <c r="I272" s="142"/>
      <c r="J272" s="142"/>
      <c r="K272" s="142"/>
      <c r="L272" s="142"/>
      <c r="M272" s="142"/>
      <c r="N272" s="142"/>
      <c r="O272" s="142"/>
      <c r="Q272" s="142"/>
      <c r="R272" s="142"/>
      <c r="S272" s="142"/>
      <c r="T272" s="142"/>
      <c r="U272" s="142"/>
      <c r="V272" s="142"/>
      <c r="W272" s="142"/>
      <c r="X272" s="162"/>
      <c r="AA272" s="144">
        <v>260</v>
      </c>
      <c r="AB272" s="397" t="str">
        <f t="shared" si="19"/>
        <v/>
      </c>
      <c r="AC272" s="397" t="str">
        <f t="shared" si="20"/>
        <v/>
      </c>
      <c r="AP272" s="146" t="str">
        <f t="shared" si="21"/>
        <v/>
      </c>
      <c r="AQ272" s="146" t="str">
        <f t="shared" si="22"/>
        <v/>
      </c>
    </row>
    <row r="273" spans="2:43" x14ac:dyDescent="0.2">
      <c r="B273" s="179">
        <v>261</v>
      </c>
      <c r="C273" s="180"/>
      <c r="D273" s="180"/>
      <c r="E273" s="142"/>
      <c r="F273" s="142"/>
      <c r="G273" s="195"/>
      <c r="H273" s="142"/>
      <c r="I273" s="142"/>
      <c r="J273" s="142"/>
      <c r="K273" s="142"/>
      <c r="L273" s="142"/>
      <c r="M273" s="142"/>
      <c r="N273" s="142"/>
      <c r="O273" s="142"/>
      <c r="Q273" s="142"/>
      <c r="R273" s="142"/>
      <c r="S273" s="142"/>
      <c r="T273" s="142"/>
      <c r="U273" s="142"/>
      <c r="V273" s="142"/>
      <c r="W273" s="142"/>
      <c r="X273" s="162"/>
      <c r="AA273" s="144">
        <v>261</v>
      </c>
      <c r="AB273" s="397" t="str">
        <f t="shared" si="19"/>
        <v/>
      </c>
      <c r="AC273" s="397" t="str">
        <f t="shared" si="20"/>
        <v/>
      </c>
      <c r="AP273" s="146" t="str">
        <f t="shared" si="21"/>
        <v/>
      </c>
      <c r="AQ273" s="146" t="str">
        <f t="shared" si="22"/>
        <v/>
      </c>
    </row>
    <row r="274" spans="2:43" x14ac:dyDescent="0.2">
      <c r="B274" s="179">
        <v>262</v>
      </c>
      <c r="C274" s="180"/>
      <c r="D274" s="180"/>
      <c r="E274" s="142"/>
      <c r="F274" s="142"/>
      <c r="G274" s="195"/>
      <c r="H274" s="142"/>
      <c r="I274" s="142"/>
      <c r="J274" s="142"/>
      <c r="K274" s="142"/>
      <c r="L274" s="142"/>
      <c r="M274" s="142"/>
      <c r="N274" s="142"/>
      <c r="O274" s="142"/>
      <c r="Q274" s="142"/>
      <c r="R274" s="142"/>
      <c r="S274" s="142"/>
      <c r="T274" s="142"/>
      <c r="U274" s="142"/>
      <c r="V274" s="142"/>
      <c r="W274" s="142"/>
      <c r="X274" s="162"/>
      <c r="AA274" s="144">
        <v>262</v>
      </c>
      <c r="AB274" s="397" t="str">
        <f t="shared" si="19"/>
        <v/>
      </c>
      <c r="AC274" s="397" t="str">
        <f t="shared" si="20"/>
        <v/>
      </c>
      <c r="AP274" s="146" t="str">
        <f t="shared" si="21"/>
        <v/>
      </c>
      <c r="AQ274" s="146" t="str">
        <f t="shared" si="22"/>
        <v/>
      </c>
    </row>
    <row r="275" spans="2:43" x14ac:dyDescent="0.2">
      <c r="B275" s="179">
        <v>263</v>
      </c>
      <c r="C275" s="180"/>
      <c r="D275" s="180"/>
      <c r="E275" s="142"/>
      <c r="F275" s="142"/>
      <c r="G275" s="195"/>
      <c r="H275" s="142"/>
      <c r="I275" s="142"/>
      <c r="J275" s="142"/>
      <c r="K275" s="142"/>
      <c r="L275" s="142"/>
      <c r="M275" s="142"/>
      <c r="N275" s="142"/>
      <c r="O275" s="142"/>
      <c r="Q275" s="142"/>
      <c r="R275" s="142"/>
      <c r="S275" s="142"/>
      <c r="T275" s="142"/>
      <c r="U275" s="142"/>
      <c r="V275" s="142"/>
      <c r="W275" s="142"/>
      <c r="X275" s="162"/>
      <c r="AA275" s="144">
        <v>263</v>
      </c>
      <c r="AB275" s="397" t="str">
        <f t="shared" si="19"/>
        <v/>
      </c>
      <c r="AC275" s="397" t="str">
        <f t="shared" si="20"/>
        <v/>
      </c>
      <c r="AP275" s="146" t="str">
        <f t="shared" si="21"/>
        <v/>
      </c>
      <c r="AQ275" s="146" t="str">
        <f t="shared" si="22"/>
        <v/>
      </c>
    </row>
    <row r="276" spans="2:43" x14ac:dyDescent="0.2">
      <c r="B276" s="179">
        <v>264</v>
      </c>
      <c r="C276" s="180"/>
      <c r="D276" s="180"/>
      <c r="E276" s="142"/>
      <c r="F276" s="142"/>
      <c r="G276" s="195"/>
      <c r="H276" s="142"/>
      <c r="I276" s="142"/>
      <c r="J276" s="142"/>
      <c r="K276" s="142"/>
      <c r="L276" s="142"/>
      <c r="M276" s="142"/>
      <c r="N276" s="142"/>
      <c r="O276" s="142"/>
      <c r="Q276" s="142"/>
      <c r="R276" s="142"/>
      <c r="S276" s="142"/>
      <c r="T276" s="142"/>
      <c r="U276" s="142"/>
      <c r="V276" s="142"/>
      <c r="W276" s="142"/>
      <c r="X276" s="162"/>
      <c r="AA276" s="144">
        <v>264</v>
      </c>
      <c r="AB276" s="397" t="str">
        <f t="shared" si="19"/>
        <v/>
      </c>
      <c r="AC276" s="397" t="str">
        <f t="shared" si="20"/>
        <v/>
      </c>
      <c r="AP276" s="146" t="str">
        <f t="shared" si="21"/>
        <v/>
      </c>
      <c r="AQ276" s="146" t="str">
        <f t="shared" si="22"/>
        <v/>
      </c>
    </row>
    <row r="277" spans="2:43" x14ac:dyDescent="0.2">
      <c r="B277" s="179">
        <v>265</v>
      </c>
      <c r="C277" s="180"/>
      <c r="D277" s="180"/>
      <c r="E277" s="142"/>
      <c r="F277" s="142"/>
      <c r="G277" s="195"/>
      <c r="H277" s="142"/>
      <c r="I277" s="142"/>
      <c r="J277" s="142"/>
      <c r="K277" s="142"/>
      <c r="L277" s="142"/>
      <c r="M277" s="142"/>
      <c r="N277" s="142"/>
      <c r="O277" s="142"/>
      <c r="Q277" s="142"/>
      <c r="R277" s="142"/>
      <c r="S277" s="142"/>
      <c r="T277" s="142"/>
      <c r="U277" s="142"/>
      <c r="V277" s="142"/>
      <c r="W277" s="142"/>
      <c r="X277" s="162"/>
      <c r="AA277" s="144">
        <v>265</v>
      </c>
      <c r="AB277" s="397" t="str">
        <f t="shared" si="19"/>
        <v/>
      </c>
      <c r="AC277" s="397" t="str">
        <f t="shared" si="20"/>
        <v/>
      </c>
      <c r="AP277" s="146" t="str">
        <f t="shared" si="21"/>
        <v/>
      </c>
      <c r="AQ277" s="146" t="str">
        <f t="shared" si="22"/>
        <v/>
      </c>
    </row>
    <row r="278" spans="2:43" x14ac:dyDescent="0.2">
      <c r="B278" s="179">
        <v>266</v>
      </c>
      <c r="C278" s="180"/>
      <c r="D278" s="180"/>
      <c r="E278" s="142"/>
      <c r="F278" s="142"/>
      <c r="G278" s="195"/>
      <c r="H278" s="142"/>
      <c r="I278" s="142"/>
      <c r="J278" s="142"/>
      <c r="K278" s="142"/>
      <c r="L278" s="142"/>
      <c r="M278" s="142"/>
      <c r="N278" s="142"/>
      <c r="O278" s="142"/>
      <c r="Q278" s="142"/>
      <c r="R278" s="142"/>
      <c r="S278" s="142"/>
      <c r="T278" s="142"/>
      <c r="U278" s="142"/>
      <c r="V278" s="142"/>
      <c r="W278" s="142"/>
      <c r="X278" s="162"/>
      <c r="AA278" s="144">
        <v>266</v>
      </c>
      <c r="AB278" s="397" t="str">
        <f t="shared" si="19"/>
        <v/>
      </c>
      <c r="AC278" s="397" t="str">
        <f t="shared" si="20"/>
        <v/>
      </c>
      <c r="AP278" s="146" t="str">
        <f t="shared" si="21"/>
        <v/>
      </c>
      <c r="AQ278" s="146" t="str">
        <f t="shared" si="22"/>
        <v/>
      </c>
    </row>
    <row r="279" spans="2:43" x14ac:dyDescent="0.2">
      <c r="B279" s="179">
        <v>267</v>
      </c>
      <c r="C279" s="180"/>
      <c r="D279" s="180"/>
      <c r="E279" s="142"/>
      <c r="F279" s="142"/>
      <c r="G279" s="195"/>
      <c r="H279" s="142"/>
      <c r="I279" s="142"/>
      <c r="J279" s="142"/>
      <c r="K279" s="142"/>
      <c r="L279" s="142"/>
      <c r="M279" s="142"/>
      <c r="N279" s="142"/>
      <c r="O279" s="142"/>
      <c r="Q279" s="142"/>
      <c r="R279" s="142"/>
      <c r="S279" s="142"/>
      <c r="T279" s="142"/>
      <c r="U279" s="142"/>
      <c r="V279" s="142"/>
      <c r="W279" s="142"/>
      <c r="X279" s="162"/>
      <c r="AA279" s="144">
        <v>267</v>
      </c>
      <c r="AB279" s="397" t="str">
        <f t="shared" si="19"/>
        <v/>
      </c>
      <c r="AC279" s="397" t="str">
        <f t="shared" si="20"/>
        <v/>
      </c>
      <c r="AP279" s="146" t="str">
        <f t="shared" si="21"/>
        <v/>
      </c>
      <c r="AQ279" s="146" t="str">
        <f t="shared" si="22"/>
        <v/>
      </c>
    </row>
    <row r="280" spans="2:43" x14ac:dyDescent="0.2">
      <c r="B280" s="179">
        <v>268</v>
      </c>
      <c r="C280" s="180"/>
      <c r="D280" s="180"/>
      <c r="E280" s="142"/>
      <c r="F280" s="142"/>
      <c r="G280" s="195"/>
      <c r="H280" s="142"/>
      <c r="I280" s="142"/>
      <c r="J280" s="142"/>
      <c r="K280" s="142"/>
      <c r="L280" s="142"/>
      <c r="M280" s="142"/>
      <c r="N280" s="142"/>
      <c r="O280" s="142"/>
      <c r="Q280" s="142"/>
      <c r="R280" s="142"/>
      <c r="S280" s="142"/>
      <c r="T280" s="142"/>
      <c r="U280" s="142"/>
      <c r="V280" s="142"/>
      <c r="W280" s="142"/>
      <c r="X280" s="162"/>
      <c r="AA280" s="144">
        <v>268</v>
      </c>
      <c r="AB280" s="397" t="str">
        <f t="shared" si="19"/>
        <v/>
      </c>
      <c r="AC280" s="397" t="str">
        <f t="shared" si="20"/>
        <v/>
      </c>
      <c r="AP280" s="146" t="str">
        <f t="shared" si="21"/>
        <v/>
      </c>
      <c r="AQ280" s="146" t="str">
        <f t="shared" si="22"/>
        <v/>
      </c>
    </row>
    <row r="281" spans="2:43" x14ac:dyDescent="0.2">
      <c r="B281" s="179">
        <v>269</v>
      </c>
      <c r="C281" s="180"/>
      <c r="D281" s="180"/>
      <c r="E281" s="142"/>
      <c r="F281" s="142"/>
      <c r="G281" s="195"/>
      <c r="H281" s="142"/>
      <c r="I281" s="142"/>
      <c r="J281" s="142"/>
      <c r="K281" s="142"/>
      <c r="L281" s="142"/>
      <c r="M281" s="142"/>
      <c r="N281" s="142"/>
      <c r="O281" s="142"/>
      <c r="Q281" s="142"/>
      <c r="R281" s="142"/>
      <c r="S281" s="142"/>
      <c r="T281" s="142"/>
      <c r="U281" s="142"/>
      <c r="V281" s="142"/>
      <c r="W281" s="142"/>
      <c r="X281" s="162"/>
      <c r="AA281" s="144">
        <v>269</v>
      </c>
      <c r="AB281" s="397" t="str">
        <f t="shared" si="19"/>
        <v/>
      </c>
      <c r="AC281" s="397" t="str">
        <f t="shared" si="20"/>
        <v/>
      </c>
      <c r="AP281" s="146" t="str">
        <f t="shared" si="21"/>
        <v/>
      </c>
      <c r="AQ281" s="146" t="str">
        <f t="shared" si="22"/>
        <v/>
      </c>
    </row>
    <row r="282" spans="2:43" x14ac:dyDescent="0.2">
      <c r="B282" s="179">
        <v>270</v>
      </c>
      <c r="C282" s="180"/>
      <c r="D282" s="180"/>
      <c r="E282" s="142"/>
      <c r="F282" s="142"/>
      <c r="G282" s="195"/>
      <c r="H282" s="142"/>
      <c r="I282" s="142"/>
      <c r="J282" s="142"/>
      <c r="K282" s="142"/>
      <c r="L282" s="142"/>
      <c r="M282" s="142"/>
      <c r="N282" s="142"/>
      <c r="O282" s="142"/>
      <c r="Q282" s="142"/>
      <c r="R282" s="142"/>
      <c r="S282" s="142"/>
      <c r="T282" s="142"/>
      <c r="U282" s="142"/>
      <c r="V282" s="142"/>
      <c r="W282" s="142"/>
      <c r="X282" s="162"/>
      <c r="AA282" s="144">
        <v>270</v>
      </c>
      <c r="AB282" s="397" t="str">
        <f t="shared" si="19"/>
        <v/>
      </c>
      <c r="AC282" s="397" t="str">
        <f t="shared" si="20"/>
        <v/>
      </c>
      <c r="AP282" s="146" t="str">
        <f t="shared" si="21"/>
        <v/>
      </c>
      <c r="AQ282" s="146" t="str">
        <f t="shared" si="22"/>
        <v/>
      </c>
    </row>
    <row r="283" spans="2:43" x14ac:dyDescent="0.2">
      <c r="B283" s="179">
        <v>271</v>
      </c>
      <c r="C283" s="180"/>
      <c r="D283" s="180"/>
      <c r="E283" s="142"/>
      <c r="F283" s="142"/>
      <c r="G283" s="195"/>
      <c r="H283" s="142"/>
      <c r="I283" s="142"/>
      <c r="J283" s="142"/>
      <c r="K283" s="142"/>
      <c r="L283" s="142"/>
      <c r="M283" s="142"/>
      <c r="N283" s="142"/>
      <c r="O283" s="142"/>
      <c r="Q283" s="142"/>
      <c r="R283" s="142"/>
      <c r="S283" s="142"/>
      <c r="T283" s="142"/>
      <c r="U283" s="142"/>
      <c r="V283" s="142"/>
      <c r="W283" s="142"/>
      <c r="X283" s="162"/>
      <c r="AA283" s="144">
        <v>271</v>
      </c>
      <c r="AB283" s="397" t="str">
        <f t="shared" si="19"/>
        <v/>
      </c>
      <c r="AC283" s="397" t="str">
        <f t="shared" si="20"/>
        <v/>
      </c>
      <c r="AP283" s="146" t="str">
        <f t="shared" si="21"/>
        <v/>
      </c>
      <c r="AQ283" s="146" t="str">
        <f t="shared" si="22"/>
        <v/>
      </c>
    </row>
    <row r="284" spans="2:43" x14ac:dyDescent="0.2">
      <c r="B284" s="179">
        <v>272</v>
      </c>
      <c r="C284" s="180"/>
      <c r="D284" s="180"/>
      <c r="E284" s="142"/>
      <c r="F284" s="142"/>
      <c r="G284" s="195"/>
      <c r="H284" s="142"/>
      <c r="I284" s="142"/>
      <c r="J284" s="142"/>
      <c r="K284" s="142"/>
      <c r="L284" s="142"/>
      <c r="M284" s="142"/>
      <c r="N284" s="142"/>
      <c r="O284" s="142"/>
      <c r="Q284" s="142"/>
      <c r="R284" s="142"/>
      <c r="S284" s="142"/>
      <c r="T284" s="142"/>
      <c r="U284" s="142"/>
      <c r="V284" s="142"/>
      <c r="W284" s="142"/>
      <c r="X284" s="162"/>
      <c r="AA284" s="144">
        <v>272</v>
      </c>
      <c r="AB284" s="397" t="str">
        <f t="shared" si="19"/>
        <v/>
      </c>
      <c r="AC284" s="397" t="str">
        <f t="shared" si="20"/>
        <v/>
      </c>
      <c r="AP284" s="146" t="str">
        <f t="shared" si="21"/>
        <v/>
      </c>
      <c r="AQ284" s="146" t="str">
        <f t="shared" si="22"/>
        <v/>
      </c>
    </row>
    <row r="285" spans="2:43" x14ac:dyDescent="0.2">
      <c r="B285" s="179">
        <v>273</v>
      </c>
      <c r="C285" s="180"/>
      <c r="D285" s="180"/>
      <c r="E285" s="142"/>
      <c r="F285" s="142"/>
      <c r="G285" s="195"/>
      <c r="H285" s="142"/>
      <c r="I285" s="142"/>
      <c r="J285" s="142"/>
      <c r="K285" s="142"/>
      <c r="L285" s="142"/>
      <c r="M285" s="142"/>
      <c r="N285" s="142"/>
      <c r="O285" s="142"/>
      <c r="Q285" s="142"/>
      <c r="R285" s="142"/>
      <c r="S285" s="142"/>
      <c r="T285" s="142"/>
      <c r="U285" s="142"/>
      <c r="V285" s="142"/>
      <c r="W285" s="142"/>
      <c r="X285" s="162"/>
      <c r="AA285" s="144">
        <v>273</v>
      </c>
      <c r="AB285" s="397" t="str">
        <f t="shared" si="19"/>
        <v/>
      </c>
      <c r="AC285" s="397" t="str">
        <f t="shared" si="20"/>
        <v/>
      </c>
      <c r="AP285" s="146" t="str">
        <f t="shared" si="21"/>
        <v/>
      </c>
      <c r="AQ285" s="146" t="str">
        <f t="shared" si="22"/>
        <v/>
      </c>
    </row>
    <row r="286" spans="2:43" x14ac:dyDescent="0.2">
      <c r="B286" s="179">
        <v>274</v>
      </c>
      <c r="C286" s="180"/>
      <c r="D286" s="180"/>
      <c r="E286" s="142"/>
      <c r="F286" s="142"/>
      <c r="G286" s="195"/>
      <c r="H286" s="142"/>
      <c r="I286" s="142"/>
      <c r="J286" s="142"/>
      <c r="K286" s="142"/>
      <c r="L286" s="142"/>
      <c r="M286" s="142"/>
      <c r="N286" s="142"/>
      <c r="O286" s="142"/>
      <c r="Q286" s="142"/>
      <c r="R286" s="142"/>
      <c r="S286" s="142"/>
      <c r="T286" s="142"/>
      <c r="U286" s="142"/>
      <c r="V286" s="142"/>
      <c r="W286" s="142"/>
      <c r="X286" s="162"/>
      <c r="AA286" s="144">
        <v>274</v>
      </c>
      <c r="AB286" s="397" t="str">
        <f t="shared" si="19"/>
        <v/>
      </c>
      <c r="AC286" s="397" t="str">
        <f t="shared" si="20"/>
        <v/>
      </c>
      <c r="AP286" s="146" t="str">
        <f t="shared" si="21"/>
        <v/>
      </c>
      <c r="AQ286" s="146" t="str">
        <f t="shared" si="22"/>
        <v/>
      </c>
    </row>
    <row r="287" spans="2:43" x14ac:dyDescent="0.2">
      <c r="B287" s="179">
        <v>275</v>
      </c>
      <c r="C287" s="180"/>
      <c r="D287" s="180"/>
      <c r="E287" s="142"/>
      <c r="F287" s="142"/>
      <c r="G287" s="195"/>
      <c r="H287" s="142"/>
      <c r="I287" s="142"/>
      <c r="J287" s="142"/>
      <c r="K287" s="142"/>
      <c r="L287" s="142"/>
      <c r="M287" s="142"/>
      <c r="N287" s="142"/>
      <c r="O287" s="142"/>
      <c r="Q287" s="142"/>
      <c r="R287" s="142"/>
      <c r="S287" s="142"/>
      <c r="T287" s="142"/>
      <c r="U287" s="142"/>
      <c r="V287" s="142"/>
      <c r="W287" s="142"/>
      <c r="X287" s="162"/>
      <c r="AA287" s="144">
        <v>275</v>
      </c>
      <c r="AB287" s="397" t="str">
        <f t="shared" si="19"/>
        <v/>
      </c>
      <c r="AC287" s="397" t="str">
        <f t="shared" si="20"/>
        <v/>
      </c>
      <c r="AP287" s="146" t="str">
        <f t="shared" si="21"/>
        <v/>
      </c>
      <c r="AQ287" s="146" t="str">
        <f t="shared" si="22"/>
        <v/>
      </c>
    </row>
    <row r="288" spans="2:43" x14ac:dyDescent="0.2">
      <c r="B288" s="179">
        <v>276</v>
      </c>
      <c r="C288" s="180"/>
      <c r="D288" s="180"/>
      <c r="E288" s="142"/>
      <c r="F288" s="142"/>
      <c r="G288" s="195"/>
      <c r="H288" s="142"/>
      <c r="I288" s="142"/>
      <c r="J288" s="142"/>
      <c r="K288" s="142"/>
      <c r="L288" s="142"/>
      <c r="M288" s="142"/>
      <c r="N288" s="142"/>
      <c r="O288" s="142"/>
      <c r="Q288" s="142"/>
      <c r="R288" s="142"/>
      <c r="S288" s="142"/>
      <c r="T288" s="142"/>
      <c r="U288" s="142"/>
      <c r="V288" s="142"/>
      <c r="W288" s="142"/>
      <c r="X288" s="162"/>
      <c r="AA288" s="144">
        <v>276</v>
      </c>
      <c r="AB288" s="397" t="str">
        <f t="shared" si="19"/>
        <v/>
      </c>
      <c r="AC288" s="397" t="str">
        <f t="shared" si="20"/>
        <v/>
      </c>
      <c r="AP288" s="146" t="str">
        <f t="shared" si="21"/>
        <v/>
      </c>
      <c r="AQ288" s="146" t="str">
        <f t="shared" si="22"/>
        <v/>
      </c>
    </row>
    <row r="289" spans="2:43" x14ac:dyDescent="0.2">
      <c r="B289" s="179">
        <v>277</v>
      </c>
      <c r="C289" s="180"/>
      <c r="D289" s="180"/>
      <c r="E289" s="142"/>
      <c r="F289" s="142"/>
      <c r="G289" s="195"/>
      <c r="H289" s="142"/>
      <c r="I289" s="142"/>
      <c r="J289" s="142"/>
      <c r="K289" s="142"/>
      <c r="L289" s="142"/>
      <c r="M289" s="142"/>
      <c r="N289" s="142"/>
      <c r="O289" s="142"/>
      <c r="Q289" s="142"/>
      <c r="R289" s="142"/>
      <c r="S289" s="142"/>
      <c r="T289" s="142"/>
      <c r="U289" s="142"/>
      <c r="V289" s="142"/>
      <c r="W289" s="142"/>
      <c r="X289" s="162"/>
      <c r="AA289" s="144">
        <v>277</v>
      </c>
      <c r="AB289" s="397" t="str">
        <f t="shared" si="19"/>
        <v/>
      </c>
      <c r="AC289" s="397" t="str">
        <f t="shared" si="20"/>
        <v/>
      </c>
      <c r="AP289" s="146" t="str">
        <f t="shared" si="21"/>
        <v/>
      </c>
      <c r="AQ289" s="146" t="str">
        <f t="shared" si="22"/>
        <v/>
      </c>
    </row>
    <row r="290" spans="2:43" x14ac:dyDescent="0.2">
      <c r="B290" s="179">
        <v>278</v>
      </c>
      <c r="C290" s="180"/>
      <c r="D290" s="180"/>
      <c r="E290" s="142"/>
      <c r="F290" s="142"/>
      <c r="G290" s="195"/>
      <c r="H290" s="142"/>
      <c r="I290" s="142"/>
      <c r="J290" s="142"/>
      <c r="K290" s="142"/>
      <c r="L290" s="142"/>
      <c r="M290" s="142"/>
      <c r="N290" s="142"/>
      <c r="O290" s="142"/>
      <c r="Q290" s="142"/>
      <c r="R290" s="142"/>
      <c r="S290" s="142"/>
      <c r="T290" s="142"/>
      <c r="U290" s="142"/>
      <c r="V290" s="142"/>
      <c r="W290" s="142"/>
      <c r="X290" s="162"/>
      <c r="AA290" s="144">
        <v>278</v>
      </c>
      <c r="AB290" s="397" t="str">
        <f t="shared" si="19"/>
        <v/>
      </c>
      <c r="AC290" s="397" t="str">
        <f t="shared" si="20"/>
        <v/>
      </c>
      <c r="AP290" s="146" t="str">
        <f t="shared" si="21"/>
        <v/>
      </c>
      <c r="AQ290" s="146" t="str">
        <f t="shared" si="22"/>
        <v/>
      </c>
    </row>
    <row r="291" spans="2:43" x14ac:dyDescent="0.2">
      <c r="B291" s="179">
        <v>279</v>
      </c>
      <c r="C291" s="180"/>
      <c r="D291" s="180"/>
      <c r="E291" s="142"/>
      <c r="F291" s="142"/>
      <c r="G291" s="195"/>
      <c r="H291" s="142"/>
      <c r="I291" s="142"/>
      <c r="J291" s="142"/>
      <c r="K291" s="142"/>
      <c r="L291" s="142"/>
      <c r="M291" s="142"/>
      <c r="N291" s="142"/>
      <c r="O291" s="142"/>
      <c r="Q291" s="142"/>
      <c r="R291" s="142"/>
      <c r="S291" s="142"/>
      <c r="T291" s="142"/>
      <c r="U291" s="142"/>
      <c r="V291" s="142"/>
      <c r="W291" s="142"/>
      <c r="X291" s="162"/>
      <c r="AA291" s="144">
        <v>279</v>
      </c>
      <c r="AB291" s="397" t="str">
        <f t="shared" si="19"/>
        <v/>
      </c>
      <c r="AC291" s="397" t="str">
        <f t="shared" si="20"/>
        <v/>
      </c>
      <c r="AP291" s="146" t="str">
        <f t="shared" si="21"/>
        <v/>
      </c>
      <c r="AQ291" s="146" t="str">
        <f t="shared" si="22"/>
        <v/>
      </c>
    </row>
    <row r="292" spans="2:43" x14ac:dyDescent="0.2">
      <c r="B292" s="179">
        <v>280</v>
      </c>
      <c r="C292" s="180"/>
      <c r="D292" s="180"/>
      <c r="E292" s="142"/>
      <c r="F292" s="142"/>
      <c r="G292" s="195"/>
      <c r="H292" s="142"/>
      <c r="I292" s="142"/>
      <c r="J292" s="142"/>
      <c r="K292" s="142"/>
      <c r="L292" s="142"/>
      <c r="M292" s="142"/>
      <c r="N292" s="142"/>
      <c r="O292" s="142"/>
      <c r="Q292" s="142"/>
      <c r="R292" s="142"/>
      <c r="S292" s="142"/>
      <c r="T292" s="142"/>
      <c r="U292" s="142"/>
      <c r="V292" s="142"/>
      <c r="W292" s="142"/>
      <c r="X292" s="162"/>
      <c r="AA292" s="144">
        <v>280</v>
      </c>
      <c r="AB292" s="397" t="str">
        <f t="shared" si="19"/>
        <v/>
      </c>
      <c r="AC292" s="397" t="str">
        <f t="shared" si="20"/>
        <v/>
      </c>
      <c r="AP292" s="146" t="str">
        <f t="shared" si="21"/>
        <v/>
      </c>
      <c r="AQ292" s="146" t="str">
        <f t="shared" si="22"/>
        <v/>
      </c>
    </row>
    <row r="293" spans="2:43" x14ac:dyDescent="0.2">
      <c r="B293" s="179">
        <v>281</v>
      </c>
      <c r="C293" s="180"/>
      <c r="D293" s="180"/>
      <c r="E293" s="142"/>
      <c r="F293" s="142"/>
      <c r="G293" s="195"/>
      <c r="H293" s="142"/>
      <c r="I293" s="142"/>
      <c r="J293" s="142"/>
      <c r="K293" s="142"/>
      <c r="L293" s="142"/>
      <c r="M293" s="142"/>
      <c r="N293" s="142"/>
      <c r="O293" s="142"/>
      <c r="Q293" s="142"/>
      <c r="R293" s="142"/>
      <c r="S293" s="142"/>
      <c r="T293" s="142"/>
      <c r="U293" s="142"/>
      <c r="V293" s="142"/>
      <c r="W293" s="142"/>
      <c r="X293" s="162"/>
      <c r="AA293" s="144">
        <v>281</v>
      </c>
      <c r="AB293" s="397" t="str">
        <f t="shared" si="19"/>
        <v/>
      </c>
      <c r="AC293" s="397" t="str">
        <f t="shared" si="20"/>
        <v/>
      </c>
      <c r="AP293" s="146" t="str">
        <f t="shared" si="21"/>
        <v/>
      </c>
      <c r="AQ293" s="146" t="str">
        <f t="shared" si="22"/>
        <v/>
      </c>
    </row>
    <row r="294" spans="2:43" x14ac:dyDescent="0.2">
      <c r="B294" s="179">
        <v>282</v>
      </c>
      <c r="C294" s="180"/>
      <c r="D294" s="180"/>
      <c r="E294" s="142"/>
      <c r="F294" s="142"/>
      <c r="G294" s="195"/>
      <c r="H294" s="142"/>
      <c r="I294" s="142"/>
      <c r="J294" s="142"/>
      <c r="K294" s="142"/>
      <c r="L294" s="142"/>
      <c r="M294" s="142"/>
      <c r="N294" s="142"/>
      <c r="O294" s="142"/>
      <c r="Q294" s="142"/>
      <c r="R294" s="142"/>
      <c r="S294" s="142"/>
      <c r="T294" s="142"/>
      <c r="U294" s="142"/>
      <c r="V294" s="142"/>
      <c r="W294" s="142"/>
      <c r="X294" s="162"/>
      <c r="AA294" s="144">
        <v>282</v>
      </c>
      <c r="AB294" s="397" t="str">
        <f t="shared" si="19"/>
        <v/>
      </c>
      <c r="AC294" s="397" t="str">
        <f t="shared" si="20"/>
        <v/>
      </c>
      <c r="AP294" s="146" t="str">
        <f t="shared" si="21"/>
        <v/>
      </c>
      <c r="AQ294" s="146" t="str">
        <f t="shared" si="22"/>
        <v/>
      </c>
    </row>
    <row r="295" spans="2:43" x14ac:dyDescent="0.2">
      <c r="B295" s="179">
        <v>283</v>
      </c>
      <c r="C295" s="180"/>
      <c r="D295" s="180"/>
      <c r="E295" s="142"/>
      <c r="F295" s="142"/>
      <c r="G295" s="195"/>
      <c r="H295" s="142"/>
      <c r="I295" s="142"/>
      <c r="J295" s="142"/>
      <c r="K295" s="142"/>
      <c r="L295" s="142"/>
      <c r="M295" s="142"/>
      <c r="N295" s="142"/>
      <c r="O295" s="142"/>
      <c r="Q295" s="142"/>
      <c r="R295" s="142"/>
      <c r="S295" s="142"/>
      <c r="T295" s="142"/>
      <c r="U295" s="142"/>
      <c r="V295" s="142"/>
      <c r="W295" s="142"/>
      <c r="X295" s="162"/>
      <c r="AA295" s="144">
        <v>283</v>
      </c>
      <c r="AB295" s="397" t="str">
        <f t="shared" si="19"/>
        <v/>
      </c>
      <c r="AC295" s="397" t="str">
        <f t="shared" si="20"/>
        <v/>
      </c>
      <c r="AP295" s="146" t="str">
        <f t="shared" si="21"/>
        <v/>
      </c>
      <c r="AQ295" s="146" t="str">
        <f t="shared" si="22"/>
        <v/>
      </c>
    </row>
    <row r="296" spans="2:43" x14ac:dyDescent="0.2">
      <c r="B296" s="179">
        <v>284</v>
      </c>
      <c r="C296" s="180"/>
      <c r="D296" s="180"/>
      <c r="E296" s="142"/>
      <c r="F296" s="142"/>
      <c r="G296" s="195"/>
      <c r="H296" s="142"/>
      <c r="I296" s="142"/>
      <c r="J296" s="142"/>
      <c r="K296" s="142"/>
      <c r="L296" s="142"/>
      <c r="M296" s="142"/>
      <c r="N296" s="142"/>
      <c r="O296" s="142"/>
      <c r="Q296" s="142"/>
      <c r="R296" s="142"/>
      <c r="S296" s="142"/>
      <c r="T296" s="142"/>
      <c r="U296" s="142"/>
      <c r="V296" s="142"/>
      <c r="W296" s="142"/>
      <c r="X296" s="162"/>
      <c r="AA296" s="144">
        <v>284</v>
      </c>
      <c r="AB296" s="397" t="str">
        <f t="shared" si="19"/>
        <v/>
      </c>
      <c r="AC296" s="397" t="str">
        <f t="shared" si="20"/>
        <v/>
      </c>
      <c r="AP296" s="146" t="str">
        <f t="shared" si="21"/>
        <v/>
      </c>
      <c r="AQ296" s="146" t="str">
        <f t="shared" si="22"/>
        <v/>
      </c>
    </row>
    <row r="297" spans="2:43" x14ac:dyDescent="0.2">
      <c r="B297" s="179">
        <v>285</v>
      </c>
      <c r="C297" s="180"/>
      <c r="D297" s="180"/>
      <c r="E297" s="142"/>
      <c r="F297" s="142"/>
      <c r="G297" s="195"/>
      <c r="H297" s="142"/>
      <c r="I297" s="142"/>
      <c r="J297" s="142"/>
      <c r="K297" s="142"/>
      <c r="L297" s="142"/>
      <c r="M297" s="142"/>
      <c r="N297" s="142"/>
      <c r="O297" s="142"/>
      <c r="Q297" s="142"/>
      <c r="R297" s="142"/>
      <c r="S297" s="142"/>
      <c r="T297" s="142"/>
      <c r="U297" s="142"/>
      <c r="V297" s="142"/>
      <c r="W297" s="142"/>
      <c r="X297" s="162"/>
      <c r="AA297" s="144">
        <v>285</v>
      </c>
      <c r="AB297" s="397" t="str">
        <f t="shared" si="19"/>
        <v/>
      </c>
      <c r="AC297" s="397" t="str">
        <f t="shared" si="20"/>
        <v/>
      </c>
      <c r="AP297" s="146" t="str">
        <f t="shared" si="21"/>
        <v/>
      </c>
      <c r="AQ297" s="146" t="str">
        <f t="shared" si="22"/>
        <v/>
      </c>
    </row>
    <row r="298" spans="2:43" x14ac:dyDescent="0.2">
      <c r="B298" s="179">
        <v>286</v>
      </c>
      <c r="C298" s="180"/>
      <c r="D298" s="180"/>
      <c r="E298" s="142"/>
      <c r="F298" s="142"/>
      <c r="G298" s="195"/>
      <c r="H298" s="142"/>
      <c r="I298" s="142"/>
      <c r="J298" s="142"/>
      <c r="K298" s="142"/>
      <c r="L298" s="142"/>
      <c r="M298" s="142"/>
      <c r="N298" s="142"/>
      <c r="O298" s="142"/>
      <c r="Q298" s="142"/>
      <c r="R298" s="142"/>
      <c r="S298" s="142"/>
      <c r="T298" s="142"/>
      <c r="U298" s="142"/>
      <c r="V298" s="142"/>
      <c r="W298" s="142"/>
      <c r="X298" s="162"/>
      <c r="AA298" s="144">
        <v>286</v>
      </c>
      <c r="AB298" s="397" t="str">
        <f t="shared" si="19"/>
        <v/>
      </c>
      <c r="AC298" s="397" t="str">
        <f t="shared" si="20"/>
        <v/>
      </c>
      <c r="AP298" s="146" t="str">
        <f t="shared" si="21"/>
        <v/>
      </c>
      <c r="AQ298" s="146" t="str">
        <f t="shared" si="22"/>
        <v/>
      </c>
    </row>
    <row r="299" spans="2:43" x14ac:dyDescent="0.2">
      <c r="B299" s="179">
        <v>287</v>
      </c>
      <c r="C299" s="180"/>
      <c r="D299" s="180"/>
      <c r="E299" s="142"/>
      <c r="F299" s="142"/>
      <c r="G299" s="195"/>
      <c r="H299" s="142"/>
      <c r="I299" s="142"/>
      <c r="J299" s="142"/>
      <c r="K299" s="142"/>
      <c r="L299" s="142"/>
      <c r="M299" s="142"/>
      <c r="N299" s="142"/>
      <c r="O299" s="142"/>
      <c r="Q299" s="142"/>
      <c r="R299" s="142"/>
      <c r="S299" s="142"/>
      <c r="T299" s="142"/>
      <c r="U299" s="142"/>
      <c r="V299" s="142"/>
      <c r="W299" s="142"/>
      <c r="X299" s="162"/>
      <c r="AA299" s="144">
        <v>287</v>
      </c>
      <c r="AB299" s="397" t="str">
        <f t="shared" si="19"/>
        <v/>
      </c>
      <c r="AC299" s="397" t="str">
        <f t="shared" si="20"/>
        <v/>
      </c>
      <c r="AP299" s="146" t="str">
        <f t="shared" si="21"/>
        <v/>
      </c>
      <c r="AQ299" s="146" t="str">
        <f t="shared" si="22"/>
        <v/>
      </c>
    </row>
    <row r="300" spans="2:43" x14ac:dyDescent="0.2">
      <c r="B300" s="179">
        <v>288</v>
      </c>
      <c r="C300" s="180"/>
      <c r="D300" s="180"/>
      <c r="E300" s="142"/>
      <c r="F300" s="142"/>
      <c r="G300" s="195"/>
      <c r="H300" s="142"/>
      <c r="I300" s="142"/>
      <c r="J300" s="142"/>
      <c r="K300" s="142"/>
      <c r="L300" s="142"/>
      <c r="M300" s="142"/>
      <c r="N300" s="142"/>
      <c r="O300" s="142"/>
      <c r="Q300" s="142"/>
      <c r="R300" s="142"/>
      <c r="S300" s="142"/>
      <c r="T300" s="142"/>
      <c r="U300" s="142"/>
      <c r="V300" s="142"/>
      <c r="W300" s="142"/>
      <c r="X300" s="162"/>
      <c r="AA300" s="144">
        <v>288</v>
      </c>
      <c r="AB300" s="397" t="str">
        <f t="shared" si="19"/>
        <v/>
      </c>
      <c r="AC300" s="397" t="str">
        <f t="shared" si="20"/>
        <v/>
      </c>
      <c r="AP300" s="146" t="str">
        <f t="shared" si="21"/>
        <v/>
      </c>
      <c r="AQ300" s="146" t="str">
        <f t="shared" si="22"/>
        <v/>
      </c>
    </row>
    <row r="301" spans="2:43" x14ac:dyDescent="0.2">
      <c r="B301" s="179">
        <v>289</v>
      </c>
      <c r="C301" s="180"/>
      <c r="D301" s="180"/>
      <c r="E301" s="142"/>
      <c r="F301" s="142"/>
      <c r="G301" s="195"/>
      <c r="H301" s="142"/>
      <c r="I301" s="142"/>
      <c r="J301" s="142"/>
      <c r="K301" s="142"/>
      <c r="L301" s="142"/>
      <c r="M301" s="142"/>
      <c r="N301" s="142"/>
      <c r="O301" s="142"/>
      <c r="Q301" s="142"/>
      <c r="R301" s="142"/>
      <c r="S301" s="142"/>
      <c r="T301" s="142"/>
      <c r="U301" s="142"/>
      <c r="V301" s="142"/>
      <c r="W301" s="142"/>
      <c r="X301" s="162"/>
      <c r="AA301" s="144">
        <v>289</v>
      </c>
      <c r="AB301" s="397" t="str">
        <f t="shared" si="19"/>
        <v/>
      </c>
      <c r="AC301" s="397" t="str">
        <f t="shared" si="20"/>
        <v/>
      </c>
      <c r="AP301" s="146" t="str">
        <f t="shared" si="21"/>
        <v/>
      </c>
      <c r="AQ301" s="146" t="str">
        <f t="shared" si="22"/>
        <v/>
      </c>
    </row>
    <row r="302" spans="2:43" x14ac:dyDescent="0.2">
      <c r="B302" s="179">
        <v>290</v>
      </c>
      <c r="C302" s="180"/>
      <c r="D302" s="180"/>
      <c r="E302" s="142"/>
      <c r="F302" s="142"/>
      <c r="G302" s="195"/>
      <c r="H302" s="142"/>
      <c r="I302" s="142"/>
      <c r="J302" s="142"/>
      <c r="K302" s="142"/>
      <c r="L302" s="142"/>
      <c r="M302" s="142"/>
      <c r="N302" s="142"/>
      <c r="O302" s="142"/>
      <c r="Q302" s="142"/>
      <c r="R302" s="142"/>
      <c r="S302" s="142"/>
      <c r="T302" s="142"/>
      <c r="U302" s="142"/>
      <c r="V302" s="142"/>
      <c r="W302" s="142"/>
      <c r="X302" s="162"/>
      <c r="AA302" s="144">
        <v>290</v>
      </c>
      <c r="AB302" s="397" t="str">
        <f t="shared" si="19"/>
        <v/>
      </c>
      <c r="AC302" s="397" t="str">
        <f t="shared" si="20"/>
        <v/>
      </c>
      <c r="AP302" s="146" t="str">
        <f t="shared" si="21"/>
        <v/>
      </c>
      <c r="AQ302" s="146" t="str">
        <f t="shared" si="22"/>
        <v/>
      </c>
    </row>
    <row r="303" spans="2:43" x14ac:dyDescent="0.2">
      <c r="B303" s="179">
        <v>291</v>
      </c>
      <c r="C303" s="180"/>
      <c r="D303" s="180"/>
      <c r="E303" s="142"/>
      <c r="F303" s="142"/>
      <c r="G303" s="195"/>
      <c r="H303" s="142"/>
      <c r="I303" s="142"/>
      <c r="J303" s="142"/>
      <c r="K303" s="142"/>
      <c r="L303" s="142"/>
      <c r="M303" s="142"/>
      <c r="N303" s="142"/>
      <c r="O303" s="142"/>
      <c r="Q303" s="142"/>
      <c r="R303" s="142"/>
      <c r="S303" s="142"/>
      <c r="T303" s="142"/>
      <c r="U303" s="142"/>
      <c r="V303" s="142"/>
      <c r="W303" s="142"/>
      <c r="X303" s="162"/>
      <c r="AA303" s="144">
        <v>291</v>
      </c>
      <c r="AB303" s="397" t="str">
        <f t="shared" si="19"/>
        <v/>
      </c>
      <c r="AC303" s="397" t="str">
        <f t="shared" si="20"/>
        <v/>
      </c>
      <c r="AP303" s="146" t="str">
        <f t="shared" si="21"/>
        <v/>
      </c>
      <c r="AQ303" s="146" t="str">
        <f t="shared" si="22"/>
        <v/>
      </c>
    </row>
    <row r="304" spans="2:43" x14ac:dyDescent="0.2">
      <c r="B304" s="179">
        <v>292</v>
      </c>
      <c r="C304" s="180"/>
      <c r="D304" s="180"/>
      <c r="E304" s="142"/>
      <c r="F304" s="142"/>
      <c r="G304" s="195"/>
      <c r="H304" s="142"/>
      <c r="I304" s="142"/>
      <c r="J304" s="142"/>
      <c r="K304" s="142"/>
      <c r="L304" s="142"/>
      <c r="M304" s="142"/>
      <c r="N304" s="142"/>
      <c r="O304" s="142"/>
      <c r="Q304" s="142"/>
      <c r="R304" s="142"/>
      <c r="S304" s="142"/>
      <c r="T304" s="142"/>
      <c r="U304" s="142"/>
      <c r="V304" s="142"/>
      <c r="W304" s="142"/>
      <c r="X304" s="162"/>
      <c r="AA304" s="144">
        <v>292</v>
      </c>
      <c r="AB304" s="397" t="str">
        <f t="shared" si="19"/>
        <v/>
      </c>
      <c r="AC304" s="397" t="str">
        <f t="shared" si="20"/>
        <v/>
      </c>
      <c r="AP304" s="146" t="str">
        <f t="shared" si="21"/>
        <v/>
      </c>
      <c r="AQ304" s="146" t="str">
        <f t="shared" si="22"/>
        <v/>
      </c>
    </row>
    <row r="305" spans="2:43" x14ac:dyDescent="0.2">
      <c r="B305" s="179">
        <v>293</v>
      </c>
      <c r="C305" s="180"/>
      <c r="D305" s="180"/>
      <c r="E305" s="142"/>
      <c r="F305" s="142"/>
      <c r="G305" s="195"/>
      <c r="H305" s="142"/>
      <c r="I305" s="142"/>
      <c r="J305" s="142"/>
      <c r="K305" s="142"/>
      <c r="L305" s="142"/>
      <c r="M305" s="142"/>
      <c r="N305" s="142"/>
      <c r="O305" s="142"/>
      <c r="Q305" s="142"/>
      <c r="R305" s="142"/>
      <c r="S305" s="142"/>
      <c r="T305" s="142"/>
      <c r="U305" s="142"/>
      <c r="V305" s="142"/>
      <c r="W305" s="142"/>
      <c r="X305" s="162"/>
      <c r="AA305" s="144">
        <v>293</v>
      </c>
      <c r="AB305" s="397" t="str">
        <f t="shared" si="19"/>
        <v/>
      </c>
      <c r="AC305" s="397" t="str">
        <f t="shared" si="20"/>
        <v/>
      </c>
      <c r="AP305" s="146" t="str">
        <f t="shared" si="21"/>
        <v/>
      </c>
      <c r="AQ305" s="146" t="str">
        <f t="shared" si="22"/>
        <v/>
      </c>
    </row>
    <row r="306" spans="2:43" x14ac:dyDescent="0.2">
      <c r="B306" s="179">
        <v>294</v>
      </c>
      <c r="C306" s="180"/>
      <c r="D306" s="180"/>
      <c r="E306" s="142"/>
      <c r="F306" s="142"/>
      <c r="G306" s="195"/>
      <c r="H306" s="142"/>
      <c r="I306" s="142"/>
      <c r="J306" s="142"/>
      <c r="K306" s="142"/>
      <c r="L306" s="142"/>
      <c r="M306" s="142"/>
      <c r="N306" s="142"/>
      <c r="O306" s="142"/>
      <c r="Q306" s="142"/>
      <c r="R306" s="142"/>
      <c r="S306" s="142"/>
      <c r="T306" s="142"/>
      <c r="U306" s="142"/>
      <c r="V306" s="142"/>
      <c r="W306" s="142"/>
      <c r="X306" s="162"/>
      <c r="AA306" s="144">
        <v>294</v>
      </c>
      <c r="AB306" s="397" t="str">
        <f t="shared" si="19"/>
        <v/>
      </c>
      <c r="AC306" s="397" t="str">
        <f t="shared" si="20"/>
        <v/>
      </c>
      <c r="AP306" s="146" t="str">
        <f t="shared" si="21"/>
        <v/>
      </c>
      <c r="AQ306" s="146" t="str">
        <f t="shared" si="22"/>
        <v/>
      </c>
    </row>
    <row r="307" spans="2:43" x14ac:dyDescent="0.2">
      <c r="B307" s="179">
        <v>295</v>
      </c>
      <c r="C307" s="180"/>
      <c r="D307" s="180"/>
      <c r="E307" s="142"/>
      <c r="F307" s="142"/>
      <c r="G307" s="195"/>
      <c r="H307" s="142"/>
      <c r="I307" s="142"/>
      <c r="J307" s="142"/>
      <c r="K307" s="142"/>
      <c r="L307" s="142"/>
      <c r="M307" s="142"/>
      <c r="N307" s="142"/>
      <c r="O307" s="142"/>
      <c r="Q307" s="142"/>
      <c r="R307" s="142"/>
      <c r="S307" s="142"/>
      <c r="T307" s="142"/>
      <c r="U307" s="142"/>
      <c r="V307" s="142"/>
      <c r="W307" s="142"/>
      <c r="X307" s="162"/>
      <c r="AA307" s="144">
        <v>295</v>
      </c>
      <c r="AB307" s="397" t="str">
        <f t="shared" si="19"/>
        <v/>
      </c>
      <c r="AC307" s="397" t="str">
        <f t="shared" si="20"/>
        <v/>
      </c>
      <c r="AP307" s="146" t="str">
        <f t="shared" si="21"/>
        <v/>
      </c>
      <c r="AQ307" s="146" t="str">
        <f t="shared" si="22"/>
        <v/>
      </c>
    </row>
    <row r="308" spans="2:43" x14ac:dyDescent="0.2">
      <c r="B308" s="179">
        <v>296</v>
      </c>
      <c r="C308" s="180"/>
      <c r="D308" s="180"/>
      <c r="E308" s="142"/>
      <c r="F308" s="142"/>
      <c r="G308" s="195"/>
      <c r="H308" s="142"/>
      <c r="I308" s="142"/>
      <c r="J308" s="142"/>
      <c r="K308" s="142"/>
      <c r="L308" s="142"/>
      <c r="M308" s="142"/>
      <c r="N308" s="142"/>
      <c r="O308" s="142"/>
      <c r="Q308" s="142"/>
      <c r="R308" s="142"/>
      <c r="S308" s="142"/>
      <c r="T308" s="142"/>
      <c r="U308" s="142"/>
      <c r="V308" s="142"/>
      <c r="W308" s="142"/>
      <c r="X308" s="162"/>
      <c r="AA308" s="144">
        <v>296</v>
      </c>
      <c r="AB308" s="397" t="str">
        <f t="shared" si="19"/>
        <v/>
      </c>
      <c r="AC308" s="397" t="str">
        <f t="shared" si="20"/>
        <v/>
      </c>
      <c r="AP308" s="146" t="str">
        <f t="shared" si="21"/>
        <v/>
      </c>
      <c r="AQ308" s="146" t="str">
        <f t="shared" si="22"/>
        <v/>
      </c>
    </row>
    <row r="309" spans="2:43" x14ac:dyDescent="0.2">
      <c r="B309" s="179">
        <v>297</v>
      </c>
      <c r="C309" s="180"/>
      <c r="D309" s="180"/>
      <c r="E309" s="142"/>
      <c r="F309" s="142"/>
      <c r="G309" s="195"/>
      <c r="H309" s="142"/>
      <c r="I309" s="142"/>
      <c r="J309" s="142"/>
      <c r="K309" s="142"/>
      <c r="L309" s="142"/>
      <c r="M309" s="142"/>
      <c r="N309" s="142"/>
      <c r="O309" s="142"/>
      <c r="Q309" s="142"/>
      <c r="R309" s="142"/>
      <c r="S309" s="142"/>
      <c r="T309" s="142"/>
      <c r="U309" s="142"/>
      <c r="V309" s="142"/>
      <c r="W309" s="142"/>
      <c r="X309" s="162"/>
      <c r="AA309" s="144">
        <v>297</v>
      </c>
      <c r="AB309" s="397" t="str">
        <f t="shared" si="19"/>
        <v/>
      </c>
      <c r="AC309" s="397" t="str">
        <f t="shared" si="20"/>
        <v/>
      </c>
      <c r="AP309" s="146" t="str">
        <f t="shared" si="21"/>
        <v/>
      </c>
      <c r="AQ309" s="146" t="str">
        <f t="shared" si="22"/>
        <v/>
      </c>
    </row>
    <row r="310" spans="2:43" x14ac:dyDescent="0.2">
      <c r="B310" s="179">
        <v>298</v>
      </c>
      <c r="C310" s="180"/>
      <c r="D310" s="180"/>
      <c r="E310" s="142"/>
      <c r="F310" s="142"/>
      <c r="G310" s="195"/>
      <c r="H310" s="142"/>
      <c r="I310" s="142"/>
      <c r="J310" s="142"/>
      <c r="K310" s="142"/>
      <c r="L310" s="142"/>
      <c r="M310" s="142"/>
      <c r="N310" s="142"/>
      <c r="O310" s="142"/>
      <c r="Q310" s="142"/>
      <c r="R310" s="142"/>
      <c r="S310" s="142"/>
      <c r="T310" s="142"/>
      <c r="U310" s="142"/>
      <c r="V310" s="142"/>
      <c r="W310" s="142"/>
      <c r="X310" s="162"/>
      <c r="AA310" s="144">
        <v>298</v>
      </c>
      <c r="AB310" s="397" t="str">
        <f t="shared" si="19"/>
        <v/>
      </c>
      <c r="AC310" s="397" t="str">
        <f t="shared" si="20"/>
        <v/>
      </c>
      <c r="AP310" s="146" t="str">
        <f t="shared" si="21"/>
        <v/>
      </c>
      <c r="AQ310" s="146" t="str">
        <f t="shared" si="22"/>
        <v/>
      </c>
    </row>
    <row r="311" spans="2:43" x14ac:dyDescent="0.2">
      <c r="B311" s="179">
        <v>299</v>
      </c>
      <c r="C311" s="180"/>
      <c r="D311" s="180"/>
      <c r="E311" s="142"/>
      <c r="F311" s="142"/>
      <c r="G311" s="195"/>
      <c r="H311" s="142"/>
      <c r="I311" s="142"/>
      <c r="J311" s="142"/>
      <c r="K311" s="142"/>
      <c r="L311" s="142"/>
      <c r="M311" s="142"/>
      <c r="N311" s="142"/>
      <c r="O311" s="142"/>
      <c r="Q311" s="142"/>
      <c r="R311" s="142"/>
      <c r="S311" s="142"/>
      <c r="T311" s="142"/>
      <c r="U311" s="142"/>
      <c r="V311" s="142"/>
      <c r="W311" s="142"/>
      <c r="X311" s="162"/>
      <c r="AA311" s="144">
        <v>299</v>
      </c>
      <c r="AB311" s="397" t="str">
        <f t="shared" si="19"/>
        <v/>
      </c>
      <c r="AC311" s="397" t="str">
        <f t="shared" si="20"/>
        <v/>
      </c>
      <c r="AP311" s="146" t="str">
        <f t="shared" si="21"/>
        <v/>
      </c>
      <c r="AQ311" s="146" t="str">
        <f t="shared" si="22"/>
        <v/>
      </c>
    </row>
    <row r="312" spans="2:43" x14ac:dyDescent="0.2">
      <c r="B312" s="179">
        <v>300</v>
      </c>
      <c r="C312" s="180"/>
      <c r="D312" s="180"/>
      <c r="E312" s="142"/>
      <c r="F312" s="142"/>
      <c r="G312" s="195"/>
      <c r="H312" s="142"/>
      <c r="I312" s="142"/>
      <c r="J312" s="142"/>
      <c r="K312" s="142"/>
      <c r="L312" s="142"/>
      <c r="M312" s="142"/>
      <c r="N312" s="142"/>
      <c r="O312" s="142"/>
      <c r="Q312" s="142"/>
      <c r="R312" s="142"/>
      <c r="S312" s="142"/>
      <c r="T312" s="142"/>
      <c r="U312" s="142"/>
      <c r="V312" s="142"/>
      <c r="W312" s="142"/>
      <c r="X312" s="162"/>
      <c r="AA312" s="144">
        <v>300</v>
      </c>
      <c r="AB312" s="397" t="str">
        <f t="shared" si="19"/>
        <v/>
      </c>
      <c r="AC312" s="397" t="str">
        <f t="shared" si="20"/>
        <v/>
      </c>
      <c r="AP312" s="146" t="str">
        <f t="shared" si="21"/>
        <v/>
      </c>
      <c r="AQ312" s="146" t="str">
        <f t="shared" si="22"/>
        <v/>
      </c>
    </row>
    <row r="313" spans="2:43" x14ac:dyDescent="0.2">
      <c r="B313" s="179">
        <v>301</v>
      </c>
      <c r="C313" s="180"/>
      <c r="D313" s="180"/>
      <c r="E313" s="142"/>
      <c r="F313" s="142"/>
      <c r="G313" s="195"/>
      <c r="H313" s="142"/>
      <c r="I313" s="142"/>
      <c r="J313" s="142"/>
      <c r="K313" s="142"/>
      <c r="L313" s="142"/>
      <c r="M313" s="142"/>
      <c r="N313" s="142"/>
      <c r="O313" s="142"/>
      <c r="Q313" s="142"/>
      <c r="R313" s="142"/>
      <c r="S313" s="142"/>
      <c r="T313" s="142"/>
      <c r="U313" s="142"/>
      <c r="V313" s="142"/>
      <c r="W313" s="142"/>
      <c r="X313" s="162"/>
      <c r="AA313" s="144">
        <v>301</v>
      </c>
      <c r="AB313" s="397" t="str">
        <f t="shared" si="19"/>
        <v/>
      </c>
      <c r="AC313" s="397" t="str">
        <f t="shared" si="20"/>
        <v/>
      </c>
      <c r="AP313" s="146" t="str">
        <f t="shared" si="21"/>
        <v/>
      </c>
      <c r="AQ313" s="146" t="str">
        <f t="shared" si="22"/>
        <v/>
      </c>
    </row>
    <row r="314" spans="2:43" x14ac:dyDescent="0.2">
      <c r="B314" s="179">
        <v>302</v>
      </c>
      <c r="C314" s="180"/>
      <c r="D314" s="180"/>
      <c r="E314" s="142"/>
      <c r="F314" s="142"/>
      <c r="G314" s="195"/>
      <c r="H314" s="142"/>
      <c r="I314" s="142"/>
      <c r="J314" s="142"/>
      <c r="K314" s="142"/>
      <c r="L314" s="142"/>
      <c r="M314" s="142"/>
      <c r="N314" s="142"/>
      <c r="O314" s="142"/>
      <c r="Q314" s="142"/>
      <c r="R314" s="142"/>
      <c r="S314" s="142"/>
      <c r="T314" s="142"/>
      <c r="U314" s="142"/>
      <c r="V314" s="142"/>
      <c r="W314" s="142"/>
      <c r="X314" s="162"/>
      <c r="AA314" s="144">
        <v>302</v>
      </c>
      <c r="AB314" s="397" t="str">
        <f t="shared" si="19"/>
        <v/>
      </c>
      <c r="AC314" s="397" t="str">
        <f t="shared" si="20"/>
        <v/>
      </c>
      <c r="AP314" s="146" t="str">
        <f t="shared" si="21"/>
        <v/>
      </c>
      <c r="AQ314" s="146" t="str">
        <f t="shared" si="22"/>
        <v/>
      </c>
    </row>
    <row r="315" spans="2:43" x14ac:dyDescent="0.2">
      <c r="B315" s="179">
        <v>303</v>
      </c>
      <c r="C315" s="180"/>
      <c r="D315" s="180"/>
      <c r="E315" s="142"/>
      <c r="F315" s="142"/>
      <c r="G315" s="195"/>
      <c r="H315" s="142"/>
      <c r="I315" s="142"/>
      <c r="J315" s="142"/>
      <c r="K315" s="142"/>
      <c r="L315" s="142"/>
      <c r="M315" s="142"/>
      <c r="N315" s="142"/>
      <c r="O315" s="142"/>
      <c r="Q315" s="142"/>
      <c r="R315" s="142"/>
      <c r="S315" s="142"/>
      <c r="T315" s="142"/>
      <c r="U315" s="142"/>
      <c r="V315" s="142"/>
      <c r="W315" s="142"/>
      <c r="X315" s="162"/>
      <c r="AA315" s="144">
        <v>303</v>
      </c>
      <c r="AB315" s="397" t="str">
        <f t="shared" si="19"/>
        <v/>
      </c>
      <c r="AC315" s="397" t="str">
        <f t="shared" si="20"/>
        <v/>
      </c>
      <c r="AP315" s="146" t="str">
        <f t="shared" si="21"/>
        <v/>
      </c>
      <c r="AQ315" s="146" t="str">
        <f t="shared" si="22"/>
        <v/>
      </c>
    </row>
    <row r="316" spans="2:43" x14ac:dyDescent="0.2">
      <c r="B316" s="179">
        <v>304</v>
      </c>
      <c r="C316" s="180"/>
      <c r="D316" s="180"/>
      <c r="E316" s="142"/>
      <c r="F316" s="142"/>
      <c r="G316" s="195"/>
      <c r="H316" s="142"/>
      <c r="I316" s="142"/>
      <c r="J316" s="142"/>
      <c r="K316" s="142"/>
      <c r="L316" s="142"/>
      <c r="M316" s="142"/>
      <c r="N316" s="142"/>
      <c r="O316" s="142"/>
      <c r="Q316" s="142"/>
      <c r="R316" s="142"/>
      <c r="S316" s="142"/>
      <c r="T316" s="142"/>
      <c r="U316" s="142"/>
      <c r="V316" s="142"/>
      <c r="W316" s="142"/>
      <c r="X316" s="162"/>
      <c r="AA316" s="144">
        <v>304</v>
      </c>
      <c r="AB316" s="397" t="str">
        <f t="shared" si="19"/>
        <v/>
      </c>
      <c r="AC316" s="397" t="str">
        <f t="shared" si="20"/>
        <v/>
      </c>
      <c r="AP316" s="146" t="str">
        <f t="shared" si="21"/>
        <v/>
      </c>
      <c r="AQ316" s="146" t="str">
        <f t="shared" si="22"/>
        <v/>
      </c>
    </row>
    <row r="317" spans="2:43" x14ac:dyDescent="0.2">
      <c r="B317" s="179">
        <v>305</v>
      </c>
      <c r="C317" s="180"/>
      <c r="D317" s="180"/>
      <c r="E317" s="142"/>
      <c r="F317" s="142"/>
      <c r="G317" s="195"/>
      <c r="H317" s="142"/>
      <c r="I317" s="142"/>
      <c r="J317" s="142"/>
      <c r="K317" s="142"/>
      <c r="L317" s="142"/>
      <c r="M317" s="142"/>
      <c r="N317" s="142"/>
      <c r="O317" s="142"/>
      <c r="Q317" s="142"/>
      <c r="R317" s="142"/>
      <c r="S317" s="142"/>
      <c r="T317" s="142"/>
      <c r="U317" s="142"/>
      <c r="V317" s="142"/>
      <c r="W317" s="142"/>
      <c r="X317" s="162"/>
      <c r="AA317" s="144">
        <v>305</v>
      </c>
      <c r="AB317" s="397" t="str">
        <f t="shared" si="19"/>
        <v/>
      </c>
      <c r="AC317" s="397" t="str">
        <f t="shared" si="20"/>
        <v/>
      </c>
      <c r="AP317" s="146" t="str">
        <f t="shared" si="21"/>
        <v/>
      </c>
      <c r="AQ317" s="146" t="str">
        <f t="shared" si="22"/>
        <v/>
      </c>
    </row>
    <row r="318" spans="2:43" x14ac:dyDescent="0.2">
      <c r="B318" s="179">
        <v>306</v>
      </c>
      <c r="C318" s="180"/>
      <c r="D318" s="180"/>
      <c r="E318" s="142"/>
      <c r="F318" s="142"/>
      <c r="G318" s="195"/>
      <c r="H318" s="142"/>
      <c r="I318" s="142"/>
      <c r="J318" s="142"/>
      <c r="K318" s="142"/>
      <c r="L318" s="142"/>
      <c r="M318" s="142"/>
      <c r="N318" s="142"/>
      <c r="O318" s="142"/>
      <c r="Q318" s="142"/>
      <c r="R318" s="142"/>
      <c r="S318" s="142"/>
      <c r="T318" s="142"/>
      <c r="U318" s="142"/>
      <c r="V318" s="142"/>
      <c r="W318" s="142"/>
      <c r="X318" s="162"/>
      <c r="AA318" s="144">
        <v>306</v>
      </c>
      <c r="AB318" s="397" t="str">
        <f t="shared" si="19"/>
        <v/>
      </c>
      <c r="AC318" s="397" t="str">
        <f t="shared" si="20"/>
        <v/>
      </c>
      <c r="AP318" s="146" t="str">
        <f t="shared" si="21"/>
        <v/>
      </c>
      <c r="AQ318" s="146" t="str">
        <f t="shared" si="22"/>
        <v/>
      </c>
    </row>
    <row r="319" spans="2:43" x14ac:dyDescent="0.2">
      <c r="B319" s="179">
        <v>307</v>
      </c>
      <c r="C319" s="180"/>
      <c r="D319" s="180"/>
      <c r="E319" s="142"/>
      <c r="F319" s="142"/>
      <c r="G319" s="195"/>
      <c r="H319" s="142"/>
      <c r="I319" s="142"/>
      <c r="J319" s="142"/>
      <c r="K319" s="142"/>
      <c r="L319" s="142"/>
      <c r="M319" s="142"/>
      <c r="N319" s="142"/>
      <c r="O319" s="142"/>
      <c r="Q319" s="142"/>
      <c r="R319" s="142"/>
      <c r="S319" s="142"/>
      <c r="T319" s="142"/>
      <c r="U319" s="142"/>
      <c r="V319" s="142"/>
      <c r="W319" s="142"/>
      <c r="X319" s="162"/>
      <c r="AA319" s="144">
        <v>307</v>
      </c>
      <c r="AB319" s="397" t="str">
        <f t="shared" si="19"/>
        <v/>
      </c>
      <c r="AC319" s="397" t="str">
        <f t="shared" si="20"/>
        <v/>
      </c>
      <c r="AP319" s="146" t="str">
        <f t="shared" si="21"/>
        <v/>
      </c>
      <c r="AQ319" s="146" t="str">
        <f t="shared" si="22"/>
        <v/>
      </c>
    </row>
    <row r="320" spans="2:43" x14ac:dyDescent="0.2">
      <c r="B320" s="179">
        <v>308</v>
      </c>
      <c r="C320" s="180"/>
      <c r="D320" s="180"/>
      <c r="E320" s="142"/>
      <c r="F320" s="142"/>
      <c r="G320" s="195"/>
      <c r="H320" s="142"/>
      <c r="I320" s="142"/>
      <c r="J320" s="142"/>
      <c r="K320" s="142"/>
      <c r="L320" s="142"/>
      <c r="M320" s="142"/>
      <c r="N320" s="142"/>
      <c r="O320" s="142"/>
      <c r="Q320" s="142"/>
      <c r="R320" s="142"/>
      <c r="S320" s="142"/>
      <c r="T320" s="142"/>
      <c r="U320" s="142"/>
      <c r="V320" s="142"/>
      <c r="W320" s="142"/>
      <c r="X320" s="162"/>
      <c r="AA320" s="144">
        <v>308</v>
      </c>
      <c r="AB320" s="397" t="str">
        <f t="shared" si="19"/>
        <v/>
      </c>
      <c r="AC320" s="397" t="str">
        <f t="shared" si="20"/>
        <v/>
      </c>
      <c r="AP320" s="146" t="str">
        <f t="shared" si="21"/>
        <v/>
      </c>
      <c r="AQ320" s="146" t="str">
        <f t="shared" si="22"/>
        <v/>
      </c>
    </row>
    <row r="321" spans="2:43" x14ac:dyDescent="0.2">
      <c r="B321" s="179">
        <v>309</v>
      </c>
      <c r="C321" s="180"/>
      <c r="D321" s="180"/>
      <c r="E321" s="142"/>
      <c r="F321" s="142"/>
      <c r="G321" s="195"/>
      <c r="H321" s="142"/>
      <c r="I321" s="142"/>
      <c r="J321" s="142"/>
      <c r="K321" s="142"/>
      <c r="L321" s="142"/>
      <c r="M321" s="142"/>
      <c r="N321" s="142"/>
      <c r="O321" s="142"/>
      <c r="Q321" s="142"/>
      <c r="R321" s="142"/>
      <c r="S321" s="142"/>
      <c r="T321" s="142"/>
      <c r="U321" s="142"/>
      <c r="V321" s="142"/>
      <c r="W321" s="142"/>
      <c r="X321" s="162"/>
      <c r="AA321" s="144">
        <v>309</v>
      </c>
      <c r="AB321" s="397" t="str">
        <f t="shared" si="19"/>
        <v/>
      </c>
      <c r="AC321" s="397" t="str">
        <f t="shared" si="20"/>
        <v/>
      </c>
      <c r="AP321" s="146" t="str">
        <f t="shared" si="21"/>
        <v/>
      </c>
      <c r="AQ321" s="146" t="str">
        <f t="shared" si="22"/>
        <v/>
      </c>
    </row>
    <row r="322" spans="2:43" x14ac:dyDescent="0.2">
      <c r="B322" s="179">
        <v>310</v>
      </c>
      <c r="C322" s="180"/>
      <c r="D322" s="180"/>
      <c r="E322" s="142"/>
      <c r="F322" s="142"/>
      <c r="G322" s="195"/>
      <c r="H322" s="142"/>
      <c r="I322" s="142"/>
      <c r="J322" s="142"/>
      <c r="K322" s="142"/>
      <c r="L322" s="142"/>
      <c r="M322" s="142"/>
      <c r="N322" s="142"/>
      <c r="O322" s="142"/>
      <c r="Q322" s="142"/>
      <c r="R322" s="142"/>
      <c r="S322" s="142"/>
      <c r="T322" s="142"/>
      <c r="U322" s="142"/>
      <c r="V322" s="142"/>
      <c r="W322" s="142"/>
      <c r="X322" s="162"/>
      <c r="AA322" s="144">
        <v>310</v>
      </c>
      <c r="AB322" s="397" t="str">
        <f t="shared" si="19"/>
        <v/>
      </c>
      <c r="AC322" s="397" t="str">
        <f t="shared" si="20"/>
        <v/>
      </c>
      <c r="AP322" s="146" t="str">
        <f t="shared" si="21"/>
        <v/>
      </c>
      <c r="AQ322" s="146" t="str">
        <f t="shared" si="22"/>
        <v/>
      </c>
    </row>
    <row r="323" spans="2:43" x14ac:dyDescent="0.2">
      <c r="B323" s="179">
        <v>311</v>
      </c>
      <c r="C323" s="180"/>
      <c r="D323" s="180"/>
      <c r="E323" s="142"/>
      <c r="F323" s="142"/>
      <c r="G323" s="195"/>
      <c r="H323" s="142"/>
      <c r="I323" s="142"/>
      <c r="J323" s="142"/>
      <c r="K323" s="142"/>
      <c r="L323" s="142"/>
      <c r="M323" s="142"/>
      <c r="N323" s="142"/>
      <c r="O323" s="142"/>
      <c r="Q323" s="142"/>
      <c r="R323" s="142"/>
      <c r="S323" s="142"/>
      <c r="T323" s="142"/>
      <c r="U323" s="142"/>
      <c r="V323" s="142"/>
      <c r="W323" s="142"/>
      <c r="X323" s="162"/>
      <c r="AA323" s="144">
        <v>311</v>
      </c>
      <c r="AB323" s="397" t="str">
        <f t="shared" si="19"/>
        <v/>
      </c>
      <c r="AC323" s="397" t="str">
        <f t="shared" si="20"/>
        <v/>
      </c>
      <c r="AP323" s="146" t="str">
        <f t="shared" si="21"/>
        <v/>
      </c>
      <c r="AQ323" s="146" t="str">
        <f t="shared" si="22"/>
        <v/>
      </c>
    </row>
    <row r="324" spans="2:43" x14ac:dyDescent="0.2">
      <c r="B324" s="179">
        <v>312</v>
      </c>
      <c r="C324" s="180"/>
      <c r="D324" s="180"/>
      <c r="E324" s="142"/>
      <c r="F324" s="142"/>
      <c r="G324" s="195"/>
      <c r="H324" s="142"/>
      <c r="I324" s="142"/>
      <c r="J324" s="142"/>
      <c r="K324" s="142"/>
      <c r="L324" s="142"/>
      <c r="M324" s="142"/>
      <c r="N324" s="142"/>
      <c r="O324" s="142"/>
      <c r="Q324" s="142"/>
      <c r="R324" s="142"/>
      <c r="S324" s="142"/>
      <c r="T324" s="142"/>
      <c r="U324" s="142"/>
      <c r="V324" s="142"/>
      <c r="W324" s="142"/>
      <c r="X324" s="162"/>
      <c r="AA324" s="144">
        <v>312</v>
      </c>
      <c r="AB324" s="397" t="str">
        <f t="shared" si="19"/>
        <v/>
      </c>
      <c r="AC324" s="397" t="str">
        <f t="shared" si="20"/>
        <v/>
      </c>
      <c r="AP324" s="146" t="str">
        <f t="shared" si="21"/>
        <v/>
      </c>
      <c r="AQ324" s="146" t="str">
        <f t="shared" si="22"/>
        <v/>
      </c>
    </row>
    <row r="325" spans="2:43" x14ac:dyDescent="0.2">
      <c r="B325" s="179">
        <v>313</v>
      </c>
      <c r="C325" s="180"/>
      <c r="D325" s="180"/>
      <c r="E325" s="142"/>
      <c r="F325" s="142"/>
      <c r="G325" s="195"/>
      <c r="H325" s="142"/>
      <c r="I325" s="142"/>
      <c r="J325" s="142"/>
      <c r="K325" s="142"/>
      <c r="L325" s="142"/>
      <c r="M325" s="142"/>
      <c r="N325" s="142"/>
      <c r="O325" s="142"/>
      <c r="Q325" s="142"/>
      <c r="R325" s="142"/>
      <c r="S325" s="142"/>
      <c r="T325" s="142"/>
      <c r="U325" s="142"/>
      <c r="V325" s="142"/>
      <c r="W325" s="142"/>
      <c r="X325" s="162"/>
      <c r="AA325" s="144">
        <v>313</v>
      </c>
      <c r="AB325" s="397" t="str">
        <f t="shared" si="19"/>
        <v/>
      </c>
      <c r="AC325" s="397" t="str">
        <f t="shared" si="20"/>
        <v/>
      </c>
      <c r="AP325" s="146" t="str">
        <f t="shared" si="21"/>
        <v/>
      </c>
      <c r="AQ325" s="146" t="str">
        <f t="shared" si="22"/>
        <v/>
      </c>
    </row>
    <row r="326" spans="2:43" x14ac:dyDescent="0.2">
      <c r="B326" s="179">
        <v>314</v>
      </c>
      <c r="C326" s="180"/>
      <c r="D326" s="180"/>
      <c r="E326" s="142"/>
      <c r="F326" s="142"/>
      <c r="G326" s="195"/>
      <c r="H326" s="142"/>
      <c r="I326" s="142"/>
      <c r="J326" s="142"/>
      <c r="K326" s="142"/>
      <c r="L326" s="142"/>
      <c r="M326" s="142"/>
      <c r="N326" s="142"/>
      <c r="O326" s="142"/>
      <c r="Q326" s="142"/>
      <c r="R326" s="142"/>
      <c r="S326" s="142"/>
      <c r="T326" s="142"/>
      <c r="U326" s="142"/>
      <c r="V326" s="142"/>
      <c r="W326" s="142"/>
      <c r="X326" s="162"/>
      <c r="AA326" s="144">
        <v>314</v>
      </c>
      <c r="AB326" s="397" t="str">
        <f t="shared" si="19"/>
        <v/>
      </c>
      <c r="AC326" s="397" t="str">
        <f t="shared" si="20"/>
        <v/>
      </c>
      <c r="AP326" s="146" t="str">
        <f t="shared" si="21"/>
        <v/>
      </c>
      <c r="AQ326" s="146" t="str">
        <f t="shared" si="22"/>
        <v/>
      </c>
    </row>
    <row r="327" spans="2:43" x14ac:dyDescent="0.2">
      <c r="B327" s="179">
        <v>315</v>
      </c>
      <c r="C327" s="180"/>
      <c r="D327" s="180"/>
      <c r="E327" s="142"/>
      <c r="F327" s="142"/>
      <c r="G327" s="195"/>
      <c r="H327" s="142"/>
      <c r="I327" s="142"/>
      <c r="J327" s="142"/>
      <c r="K327" s="142"/>
      <c r="L327" s="142"/>
      <c r="M327" s="142"/>
      <c r="N327" s="142"/>
      <c r="O327" s="142"/>
      <c r="Q327" s="142"/>
      <c r="R327" s="142"/>
      <c r="S327" s="142"/>
      <c r="T327" s="142"/>
      <c r="U327" s="142"/>
      <c r="V327" s="142"/>
      <c r="W327" s="142"/>
      <c r="X327" s="162"/>
      <c r="AA327" s="144">
        <v>315</v>
      </c>
      <c r="AB327" s="397" t="str">
        <f t="shared" si="19"/>
        <v/>
      </c>
      <c r="AC327" s="397" t="str">
        <f t="shared" si="20"/>
        <v/>
      </c>
      <c r="AP327" s="146" t="str">
        <f t="shared" si="21"/>
        <v/>
      </c>
      <c r="AQ327" s="146" t="str">
        <f t="shared" si="22"/>
        <v/>
      </c>
    </row>
    <row r="328" spans="2:43" x14ac:dyDescent="0.2">
      <c r="B328" s="179">
        <v>316</v>
      </c>
      <c r="C328" s="180"/>
      <c r="D328" s="180"/>
      <c r="E328" s="142"/>
      <c r="F328" s="142"/>
      <c r="G328" s="195"/>
      <c r="H328" s="142"/>
      <c r="I328" s="142"/>
      <c r="J328" s="142"/>
      <c r="K328" s="142"/>
      <c r="L328" s="142"/>
      <c r="M328" s="142"/>
      <c r="N328" s="142"/>
      <c r="O328" s="142"/>
      <c r="Q328" s="142"/>
      <c r="R328" s="142"/>
      <c r="S328" s="142"/>
      <c r="T328" s="142"/>
      <c r="U328" s="142"/>
      <c r="V328" s="142"/>
      <c r="W328" s="142"/>
      <c r="X328" s="162"/>
      <c r="AA328" s="144">
        <v>316</v>
      </c>
      <c r="AB328" s="397" t="str">
        <f t="shared" si="19"/>
        <v/>
      </c>
      <c r="AC328" s="397" t="str">
        <f t="shared" si="20"/>
        <v/>
      </c>
      <c r="AP328" s="146" t="str">
        <f t="shared" si="21"/>
        <v/>
      </c>
      <c r="AQ328" s="146" t="str">
        <f t="shared" si="22"/>
        <v/>
      </c>
    </row>
    <row r="329" spans="2:43" x14ac:dyDescent="0.2">
      <c r="B329" s="179">
        <v>317</v>
      </c>
      <c r="C329" s="180"/>
      <c r="D329" s="180"/>
      <c r="E329" s="142"/>
      <c r="F329" s="142"/>
      <c r="G329" s="195"/>
      <c r="H329" s="142"/>
      <c r="I329" s="142"/>
      <c r="J329" s="142"/>
      <c r="K329" s="142"/>
      <c r="L329" s="142"/>
      <c r="M329" s="142"/>
      <c r="N329" s="142"/>
      <c r="O329" s="142"/>
      <c r="Q329" s="142"/>
      <c r="R329" s="142"/>
      <c r="S329" s="142"/>
      <c r="T329" s="142"/>
      <c r="U329" s="142"/>
      <c r="V329" s="142"/>
      <c r="W329" s="142"/>
      <c r="X329" s="162"/>
      <c r="AA329" s="144">
        <v>317</v>
      </c>
      <c r="AB329" s="397" t="str">
        <f t="shared" si="19"/>
        <v/>
      </c>
      <c r="AC329" s="397" t="str">
        <f t="shared" si="20"/>
        <v/>
      </c>
      <c r="AP329" s="146" t="str">
        <f t="shared" si="21"/>
        <v/>
      </c>
      <c r="AQ329" s="146" t="str">
        <f t="shared" si="22"/>
        <v/>
      </c>
    </row>
    <row r="330" spans="2:43" x14ac:dyDescent="0.2">
      <c r="B330" s="179">
        <v>318</v>
      </c>
      <c r="C330" s="180"/>
      <c r="D330" s="180"/>
      <c r="E330" s="142"/>
      <c r="F330" s="142"/>
      <c r="G330" s="195"/>
      <c r="H330" s="142"/>
      <c r="I330" s="142"/>
      <c r="J330" s="142"/>
      <c r="K330" s="142"/>
      <c r="L330" s="142"/>
      <c r="M330" s="142"/>
      <c r="N330" s="142"/>
      <c r="O330" s="142"/>
      <c r="Q330" s="142"/>
      <c r="R330" s="142"/>
      <c r="S330" s="142"/>
      <c r="T330" s="142"/>
      <c r="U330" s="142"/>
      <c r="V330" s="142"/>
      <c r="W330" s="142"/>
      <c r="X330" s="162"/>
      <c r="AA330" s="144">
        <v>318</v>
      </c>
      <c r="AB330" s="397" t="str">
        <f t="shared" si="19"/>
        <v/>
      </c>
      <c r="AC330" s="397" t="str">
        <f t="shared" si="20"/>
        <v/>
      </c>
      <c r="AP330" s="146" t="str">
        <f t="shared" si="21"/>
        <v/>
      </c>
      <c r="AQ330" s="146" t="str">
        <f t="shared" si="22"/>
        <v/>
      </c>
    </row>
    <row r="331" spans="2:43" x14ac:dyDescent="0.2">
      <c r="B331" s="179">
        <v>319</v>
      </c>
      <c r="C331" s="180"/>
      <c r="D331" s="180"/>
      <c r="E331" s="142"/>
      <c r="F331" s="142"/>
      <c r="G331" s="195"/>
      <c r="H331" s="142"/>
      <c r="I331" s="142"/>
      <c r="J331" s="142"/>
      <c r="K331" s="142"/>
      <c r="L331" s="142"/>
      <c r="M331" s="142"/>
      <c r="N331" s="142"/>
      <c r="O331" s="142"/>
      <c r="Q331" s="142"/>
      <c r="R331" s="142"/>
      <c r="S331" s="142"/>
      <c r="T331" s="142"/>
      <c r="U331" s="142"/>
      <c r="V331" s="142"/>
      <c r="W331" s="142"/>
      <c r="X331" s="162"/>
      <c r="AA331" s="144">
        <v>319</v>
      </c>
      <c r="AB331" s="397" t="str">
        <f t="shared" si="19"/>
        <v/>
      </c>
      <c r="AC331" s="397" t="str">
        <f t="shared" si="20"/>
        <v/>
      </c>
      <c r="AP331" s="146" t="str">
        <f t="shared" si="21"/>
        <v/>
      </c>
      <c r="AQ331" s="146" t="str">
        <f t="shared" si="22"/>
        <v/>
      </c>
    </row>
    <row r="332" spans="2:43" x14ac:dyDescent="0.2">
      <c r="B332" s="179">
        <v>320</v>
      </c>
      <c r="C332" s="180"/>
      <c r="D332" s="180"/>
      <c r="E332" s="142"/>
      <c r="F332" s="142"/>
      <c r="G332" s="195"/>
      <c r="H332" s="142"/>
      <c r="I332" s="142"/>
      <c r="J332" s="142"/>
      <c r="K332" s="142"/>
      <c r="L332" s="142"/>
      <c r="M332" s="142"/>
      <c r="N332" s="142"/>
      <c r="O332" s="142"/>
      <c r="Q332" s="142"/>
      <c r="R332" s="142"/>
      <c r="S332" s="142"/>
      <c r="T332" s="142"/>
      <c r="U332" s="142"/>
      <c r="V332" s="142"/>
      <c r="W332" s="142"/>
      <c r="X332" s="162"/>
      <c r="AA332" s="144">
        <v>320</v>
      </c>
      <c r="AB332" s="397" t="str">
        <f t="shared" si="19"/>
        <v/>
      </c>
      <c r="AC332" s="397" t="str">
        <f t="shared" si="20"/>
        <v/>
      </c>
      <c r="AP332" s="146" t="str">
        <f t="shared" si="21"/>
        <v/>
      </c>
      <c r="AQ332" s="146" t="str">
        <f t="shared" si="22"/>
        <v/>
      </c>
    </row>
    <row r="333" spans="2:43" x14ac:dyDescent="0.2">
      <c r="B333" s="179">
        <v>321</v>
      </c>
      <c r="C333" s="180"/>
      <c r="D333" s="180"/>
      <c r="E333" s="142"/>
      <c r="F333" s="142"/>
      <c r="G333" s="195"/>
      <c r="H333" s="142"/>
      <c r="I333" s="142"/>
      <c r="J333" s="142"/>
      <c r="K333" s="142"/>
      <c r="L333" s="142"/>
      <c r="M333" s="142"/>
      <c r="N333" s="142"/>
      <c r="O333" s="142"/>
      <c r="Q333" s="142"/>
      <c r="R333" s="142"/>
      <c r="S333" s="142"/>
      <c r="T333" s="142"/>
      <c r="U333" s="142"/>
      <c r="V333" s="142"/>
      <c r="W333" s="142"/>
      <c r="X333" s="162"/>
      <c r="AA333" s="144">
        <v>321</v>
      </c>
      <c r="AB333" s="397" t="str">
        <f t="shared" si="19"/>
        <v/>
      </c>
      <c r="AC333" s="397" t="str">
        <f t="shared" si="20"/>
        <v/>
      </c>
      <c r="AP333" s="146" t="str">
        <f t="shared" si="21"/>
        <v/>
      </c>
      <c r="AQ333" s="146" t="str">
        <f t="shared" si="22"/>
        <v/>
      </c>
    </row>
    <row r="334" spans="2:43" x14ac:dyDescent="0.2">
      <c r="B334" s="179">
        <v>322</v>
      </c>
      <c r="C334" s="180"/>
      <c r="D334" s="180"/>
      <c r="E334" s="142"/>
      <c r="F334" s="142"/>
      <c r="G334" s="195"/>
      <c r="H334" s="142"/>
      <c r="I334" s="142"/>
      <c r="J334" s="142"/>
      <c r="K334" s="142"/>
      <c r="L334" s="142"/>
      <c r="M334" s="142"/>
      <c r="N334" s="142"/>
      <c r="O334" s="142"/>
      <c r="Q334" s="142"/>
      <c r="R334" s="142"/>
      <c r="S334" s="142"/>
      <c r="T334" s="142"/>
      <c r="U334" s="142"/>
      <c r="V334" s="142"/>
      <c r="W334" s="142"/>
      <c r="X334" s="162"/>
      <c r="AA334" s="144">
        <v>322</v>
      </c>
      <c r="AB334" s="397" t="str">
        <f t="shared" ref="AB334:AB397" si="23">IF(AND(C334=1,D334&lt;&gt;0),D334,"")</f>
        <v/>
      </c>
      <c r="AC334" s="397" t="str">
        <f t="shared" ref="AC334:AC397" si="24">IF(AND(C334=2,D334&lt;&gt;0),D334,"")</f>
        <v/>
      </c>
      <c r="AP334" s="146" t="str">
        <f t="shared" si="21"/>
        <v/>
      </c>
      <c r="AQ334" s="146" t="str">
        <f t="shared" si="22"/>
        <v/>
      </c>
    </row>
    <row r="335" spans="2:43" x14ac:dyDescent="0.2">
      <c r="B335" s="179">
        <v>323</v>
      </c>
      <c r="C335" s="180"/>
      <c r="D335" s="180"/>
      <c r="E335" s="142"/>
      <c r="F335" s="142"/>
      <c r="G335" s="195"/>
      <c r="H335" s="142"/>
      <c r="I335" s="142"/>
      <c r="J335" s="142"/>
      <c r="K335" s="142"/>
      <c r="L335" s="142"/>
      <c r="M335" s="142"/>
      <c r="N335" s="142"/>
      <c r="O335" s="142"/>
      <c r="Q335" s="142"/>
      <c r="R335" s="142"/>
      <c r="S335" s="142"/>
      <c r="T335" s="142"/>
      <c r="U335" s="142"/>
      <c r="V335" s="142"/>
      <c r="W335" s="142"/>
      <c r="X335" s="162"/>
      <c r="AA335" s="144">
        <v>323</v>
      </c>
      <c r="AB335" s="397" t="str">
        <f t="shared" si="23"/>
        <v/>
      </c>
      <c r="AC335" s="397" t="str">
        <f t="shared" si="24"/>
        <v/>
      </c>
      <c r="AP335" s="146" t="str">
        <f t="shared" ref="AP335:AP398" si="25">IF(AB334="","",ABS(AB334-$K$13))</f>
        <v/>
      </c>
      <c r="AQ335" s="146" t="str">
        <f t="shared" ref="AQ335:AQ398" si="26">IF(AC334="","",ABS(AC334-$K$14))</f>
        <v/>
      </c>
    </row>
    <row r="336" spans="2:43" x14ac:dyDescent="0.2">
      <c r="B336" s="179">
        <v>324</v>
      </c>
      <c r="C336" s="180"/>
      <c r="D336" s="180"/>
      <c r="E336" s="142"/>
      <c r="F336" s="142"/>
      <c r="G336" s="195"/>
      <c r="H336" s="142"/>
      <c r="I336" s="142"/>
      <c r="J336" s="142"/>
      <c r="K336" s="142"/>
      <c r="L336" s="142"/>
      <c r="M336" s="142"/>
      <c r="N336" s="142"/>
      <c r="O336" s="142"/>
      <c r="Q336" s="142"/>
      <c r="R336" s="142"/>
      <c r="S336" s="142"/>
      <c r="T336" s="142"/>
      <c r="U336" s="142"/>
      <c r="V336" s="142"/>
      <c r="W336" s="142"/>
      <c r="X336" s="162"/>
      <c r="AA336" s="144">
        <v>324</v>
      </c>
      <c r="AB336" s="397" t="str">
        <f t="shared" si="23"/>
        <v/>
      </c>
      <c r="AC336" s="397" t="str">
        <f t="shared" si="24"/>
        <v/>
      </c>
      <c r="AP336" s="146" t="str">
        <f t="shared" si="25"/>
        <v/>
      </c>
      <c r="AQ336" s="146" t="str">
        <f t="shared" si="26"/>
        <v/>
      </c>
    </row>
    <row r="337" spans="2:43" x14ac:dyDescent="0.2">
      <c r="B337" s="179">
        <v>325</v>
      </c>
      <c r="C337" s="180"/>
      <c r="D337" s="180"/>
      <c r="E337" s="142"/>
      <c r="F337" s="142"/>
      <c r="G337" s="195"/>
      <c r="H337" s="142"/>
      <c r="I337" s="142"/>
      <c r="J337" s="142"/>
      <c r="K337" s="142"/>
      <c r="L337" s="142"/>
      <c r="M337" s="142"/>
      <c r="N337" s="142"/>
      <c r="O337" s="142"/>
      <c r="Q337" s="142"/>
      <c r="R337" s="142"/>
      <c r="S337" s="142"/>
      <c r="T337" s="142"/>
      <c r="U337" s="142"/>
      <c r="V337" s="142"/>
      <c r="W337" s="142"/>
      <c r="X337" s="162"/>
      <c r="AA337" s="144">
        <v>325</v>
      </c>
      <c r="AB337" s="397" t="str">
        <f t="shared" si="23"/>
        <v/>
      </c>
      <c r="AC337" s="397" t="str">
        <f t="shared" si="24"/>
        <v/>
      </c>
      <c r="AP337" s="146" t="str">
        <f t="shared" si="25"/>
        <v/>
      </c>
      <c r="AQ337" s="146" t="str">
        <f t="shared" si="26"/>
        <v/>
      </c>
    </row>
    <row r="338" spans="2:43" x14ac:dyDescent="0.2">
      <c r="B338" s="179">
        <v>326</v>
      </c>
      <c r="C338" s="180"/>
      <c r="D338" s="180"/>
      <c r="E338" s="142"/>
      <c r="F338" s="142"/>
      <c r="G338" s="195"/>
      <c r="H338" s="142"/>
      <c r="I338" s="142"/>
      <c r="J338" s="142"/>
      <c r="K338" s="142"/>
      <c r="L338" s="142"/>
      <c r="M338" s="142"/>
      <c r="N338" s="142"/>
      <c r="O338" s="142"/>
      <c r="Q338" s="142"/>
      <c r="R338" s="142"/>
      <c r="S338" s="142"/>
      <c r="T338" s="142"/>
      <c r="U338" s="142"/>
      <c r="V338" s="142"/>
      <c r="W338" s="142"/>
      <c r="X338" s="162"/>
      <c r="AA338" s="144">
        <v>326</v>
      </c>
      <c r="AB338" s="397" t="str">
        <f t="shared" si="23"/>
        <v/>
      </c>
      <c r="AC338" s="397" t="str">
        <f t="shared" si="24"/>
        <v/>
      </c>
      <c r="AP338" s="146" t="str">
        <f t="shared" si="25"/>
        <v/>
      </c>
      <c r="AQ338" s="146" t="str">
        <f t="shared" si="26"/>
        <v/>
      </c>
    </row>
    <row r="339" spans="2:43" x14ac:dyDescent="0.2">
      <c r="B339" s="179">
        <v>327</v>
      </c>
      <c r="C339" s="180"/>
      <c r="D339" s="180"/>
      <c r="E339" s="142"/>
      <c r="F339" s="142"/>
      <c r="G339" s="195"/>
      <c r="H339" s="142"/>
      <c r="I339" s="142"/>
      <c r="J339" s="142"/>
      <c r="K339" s="142"/>
      <c r="L339" s="142"/>
      <c r="M339" s="142"/>
      <c r="N339" s="142"/>
      <c r="O339" s="142"/>
      <c r="Q339" s="142"/>
      <c r="R339" s="142"/>
      <c r="S339" s="142"/>
      <c r="T339" s="142"/>
      <c r="U339" s="142"/>
      <c r="V339" s="142"/>
      <c r="W339" s="142"/>
      <c r="X339" s="162"/>
      <c r="AA339" s="144">
        <v>327</v>
      </c>
      <c r="AB339" s="397" t="str">
        <f t="shared" si="23"/>
        <v/>
      </c>
      <c r="AC339" s="397" t="str">
        <f t="shared" si="24"/>
        <v/>
      </c>
      <c r="AP339" s="146" t="str">
        <f t="shared" si="25"/>
        <v/>
      </c>
      <c r="AQ339" s="146" t="str">
        <f t="shared" si="26"/>
        <v/>
      </c>
    </row>
    <row r="340" spans="2:43" x14ac:dyDescent="0.2">
      <c r="B340" s="179">
        <v>328</v>
      </c>
      <c r="C340" s="180"/>
      <c r="D340" s="180"/>
      <c r="E340" s="142"/>
      <c r="F340" s="142"/>
      <c r="G340" s="195"/>
      <c r="H340" s="142"/>
      <c r="I340" s="142"/>
      <c r="J340" s="142"/>
      <c r="K340" s="142"/>
      <c r="L340" s="142"/>
      <c r="M340" s="142"/>
      <c r="N340" s="142"/>
      <c r="O340" s="142"/>
      <c r="Q340" s="142"/>
      <c r="R340" s="142"/>
      <c r="S340" s="142"/>
      <c r="T340" s="142"/>
      <c r="U340" s="142"/>
      <c r="V340" s="142"/>
      <c r="W340" s="142"/>
      <c r="X340" s="162"/>
      <c r="AA340" s="144">
        <v>328</v>
      </c>
      <c r="AB340" s="397" t="str">
        <f t="shared" si="23"/>
        <v/>
      </c>
      <c r="AC340" s="397" t="str">
        <f t="shared" si="24"/>
        <v/>
      </c>
      <c r="AP340" s="146" t="str">
        <f t="shared" si="25"/>
        <v/>
      </c>
      <c r="AQ340" s="146" t="str">
        <f t="shared" si="26"/>
        <v/>
      </c>
    </row>
    <row r="341" spans="2:43" x14ac:dyDescent="0.2">
      <c r="B341" s="179">
        <v>329</v>
      </c>
      <c r="C341" s="180"/>
      <c r="D341" s="180"/>
      <c r="E341" s="142"/>
      <c r="F341" s="142"/>
      <c r="G341" s="195"/>
      <c r="H341" s="142"/>
      <c r="I341" s="142"/>
      <c r="J341" s="142"/>
      <c r="K341" s="142"/>
      <c r="L341" s="142"/>
      <c r="M341" s="142"/>
      <c r="N341" s="142"/>
      <c r="O341" s="142"/>
      <c r="Q341" s="142"/>
      <c r="R341" s="142"/>
      <c r="S341" s="142"/>
      <c r="T341" s="142"/>
      <c r="U341" s="142"/>
      <c r="V341" s="142"/>
      <c r="W341" s="142"/>
      <c r="X341" s="162"/>
      <c r="AA341" s="144">
        <v>329</v>
      </c>
      <c r="AB341" s="397" t="str">
        <f t="shared" si="23"/>
        <v/>
      </c>
      <c r="AC341" s="397" t="str">
        <f t="shared" si="24"/>
        <v/>
      </c>
      <c r="AP341" s="146" t="str">
        <f t="shared" si="25"/>
        <v/>
      </c>
      <c r="AQ341" s="146" t="str">
        <f t="shared" si="26"/>
        <v/>
      </c>
    </row>
    <row r="342" spans="2:43" x14ac:dyDescent="0.2">
      <c r="B342" s="179">
        <v>330</v>
      </c>
      <c r="C342" s="180"/>
      <c r="D342" s="180"/>
      <c r="E342" s="142"/>
      <c r="F342" s="142"/>
      <c r="G342" s="195"/>
      <c r="H342" s="142"/>
      <c r="I342" s="142"/>
      <c r="J342" s="142"/>
      <c r="K342" s="142"/>
      <c r="L342" s="142"/>
      <c r="M342" s="142"/>
      <c r="N342" s="142"/>
      <c r="O342" s="142"/>
      <c r="Q342" s="142"/>
      <c r="R342" s="142"/>
      <c r="S342" s="142"/>
      <c r="T342" s="142"/>
      <c r="U342" s="142"/>
      <c r="V342" s="142"/>
      <c r="W342" s="142"/>
      <c r="X342" s="162"/>
      <c r="AA342" s="144">
        <v>330</v>
      </c>
      <c r="AB342" s="397" t="str">
        <f t="shared" si="23"/>
        <v/>
      </c>
      <c r="AC342" s="397" t="str">
        <f t="shared" si="24"/>
        <v/>
      </c>
      <c r="AP342" s="146" t="str">
        <f t="shared" si="25"/>
        <v/>
      </c>
      <c r="AQ342" s="146" t="str">
        <f t="shared" si="26"/>
        <v/>
      </c>
    </row>
    <row r="343" spans="2:43" x14ac:dyDescent="0.2">
      <c r="B343" s="179">
        <v>331</v>
      </c>
      <c r="C343" s="180"/>
      <c r="D343" s="180"/>
      <c r="E343" s="142"/>
      <c r="F343" s="142"/>
      <c r="G343" s="195"/>
      <c r="H343" s="142"/>
      <c r="I343" s="142"/>
      <c r="J343" s="142"/>
      <c r="K343" s="142"/>
      <c r="L343" s="142"/>
      <c r="M343" s="142"/>
      <c r="N343" s="142"/>
      <c r="O343" s="142"/>
      <c r="Q343" s="142"/>
      <c r="R343" s="142"/>
      <c r="S343" s="142"/>
      <c r="T343" s="142"/>
      <c r="U343" s="142"/>
      <c r="V343" s="142"/>
      <c r="W343" s="142"/>
      <c r="X343" s="162"/>
      <c r="AA343" s="144">
        <v>331</v>
      </c>
      <c r="AB343" s="397" t="str">
        <f t="shared" si="23"/>
        <v/>
      </c>
      <c r="AC343" s="397" t="str">
        <f t="shared" si="24"/>
        <v/>
      </c>
      <c r="AP343" s="146" t="str">
        <f t="shared" si="25"/>
        <v/>
      </c>
      <c r="AQ343" s="146" t="str">
        <f t="shared" si="26"/>
        <v/>
      </c>
    </row>
    <row r="344" spans="2:43" x14ac:dyDescent="0.2">
      <c r="B344" s="179">
        <v>332</v>
      </c>
      <c r="C344" s="180"/>
      <c r="D344" s="180"/>
      <c r="E344" s="142"/>
      <c r="F344" s="142"/>
      <c r="G344" s="195"/>
      <c r="H344" s="142"/>
      <c r="I344" s="142"/>
      <c r="J344" s="142"/>
      <c r="K344" s="142"/>
      <c r="L344" s="142"/>
      <c r="M344" s="142"/>
      <c r="N344" s="142"/>
      <c r="O344" s="142"/>
      <c r="Q344" s="142"/>
      <c r="R344" s="142"/>
      <c r="S344" s="142"/>
      <c r="T344" s="142"/>
      <c r="U344" s="142"/>
      <c r="V344" s="142"/>
      <c r="W344" s="142"/>
      <c r="X344" s="162"/>
      <c r="AA344" s="144">
        <v>332</v>
      </c>
      <c r="AB344" s="397" t="str">
        <f t="shared" si="23"/>
        <v/>
      </c>
      <c r="AC344" s="397" t="str">
        <f t="shared" si="24"/>
        <v/>
      </c>
      <c r="AP344" s="146" t="str">
        <f t="shared" si="25"/>
        <v/>
      </c>
      <c r="AQ344" s="146" t="str">
        <f t="shared" si="26"/>
        <v/>
      </c>
    </row>
    <row r="345" spans="2:43" x14ac:dyDescent="0.2">
      <c r="B345" s="179">
        <v>333</v>
      </c>
      <c r="C345" s="180"/>
      <c r="D345" s="180"/>
      <c r="E345" s="142"/>
      <c r="F345" s="142"/>
      <c r="G345" s="195"/>
      <c r="H345" s="142"/>
      <c r="I345" s="142"/>
      <c r="J345" s="142"/>
      <c r="K345" s="142"/>
      <c r="L345" s="142"/>
      <c r="M345" s="142"/>
      <c r="N345" s="142"/>
      <c r="O345" s="142"/>
      <c r="Q345" s="142"/>
      <c r="R345" s="142"/>
      <c r="S345" s="142"/>
      <c r="T345" s="142"/>
      <c r="U345" s="142"/>
      <c r="V345" s="142"/>
      <c r="W345" s="142"/>
      <c r="X345" s="162"/>
      <c r="AA345" s="144">
        <v>333</v>
      </c>
      <c r="AB345" s="397" t="str">
        <f t="shared" si="23"/>
        <v/>
      </c>
      <c r="AC345" s="397" t="str">
        <f t="shared" si="24"/>
        <v/>
      </c>
      <c r="AP345" s="146" t="str">
        <f t="shared" si="25"/>
        <v/>
      </c>
      <c r="AQ345" s="146" t="str">
        <f t="shared" si="26"/>
        <v/>
      </c>
    </row>
    <row r="346" spans="2:43" x14ac:dyDescent="0.2">
      <c r="B346" s="179">
        <v>334</v>
      </c>
      <c r="C346" s="180"/>
      <c r="D346" s="180"/>
      <c r="E346" s="142"/>
      <c r="F346" s="142"/>
      <c r="G346" s="195"/>
      <c r="H346" s="142"/>
      <c r="I346" s="142"/>
      <c r="J346" s="142"/>
      <c r="K346" s="142"/>
      <c r="L346" s="142"/>
      <c r="M346" s="142"/>
      <c r="N346" s="142"/>
      <c r="O346" s="142"/>
      <c r="Q346" s="142"/>
      <c r="R346" s="142"/>
      <c r="S346" s="142"/>
      <c r="T346" s="142"/>
      <c r="U346" s="142"/>
      <c r="V346" s="142"/>
      <c r="W346" s="142"/>
      <c r="X346" s="162"/>
      <c r="AA346" s="144">
        <v>334</v>
      </c>
      <c r="AB346" s="397" t="str">
        <f t="shared" si="23"/>
        <v/>
      </c>
      <c r="AC346" s="397" t="str">
        <f t="shared" si="24"/>
        <v/>
      </c>
      <c r="AP346" s="146" t="str">
        <f t="shared" si="25"/>
        <v/>
      </c>
      <c r="AQ346" s="146" t="str">
        <f t="shared" si="26"/>
        <v/>
      </c>
    </row>
    <row r="347" spans="2:43" x14ac:dyDescent="0.2">
      <c r="B347" s="179">
        <v>335</v>
      </c>
      <c r="C347" s="180"/>
      <c r="D347" s="180"/>
      <c r="E347" s="142"/>
      <c r="F347" s="142"/>
      <c r="G347" s="195"/>
      <c r="H347" s="142"/>
      <c r="I347" s="142"/>
      <c r="J347" s="142"/>
      <c r="K347" s="142"/>
      <c r="L347" s="142"/>
      <c r="M347" s="142"/>
      <c r="N347" s="142"/>
      <c r="O347" s="142"/>
      <c r="Q347" s="142"/>
      <c r="R347" s="142"/>
      <c r="S347" s="142"/>
      <c r="T347" s="142"/>
      <c r="U347" s="142"/>
      <c r="V347" s="142"/>
      <c r="W347" s="142"/>
      <c r="X347" s="162"/>
      <c r="AA347" s="144">
        <v>335</v>
      </c>
      <c r="AB347" s="397" t="str">
        <f t="shared" si="23"/>
        <v/>
      </c>
      <c r="AC347" s="397" t="str">
        <f t="shared" si="24"/>
        <v/>
      </c>
      <c r="AP347" s="146" t="str">
        <f t="shared" si="25"/>
        <v/>
      </c>
      <c r="AQ347" s="146" t="str">
        <f t="shared" si="26"/>
        <v/>
      </c>
    </row>
    <row r="348" spans="2:43" x14ac:dyDescent="0.2">
      <c r="B348" s="179">
        <v>336</v>
      </c>
      <c r="C348" s="180"/>
      <c r="D348" s="180"/>
      <c r="E348" s="142"/>
      <c r="F348" s="142"/>
      <c r="G348" s="195"/>
      <c r="H348" s="142"/>
      <c r="I348" s="142"/>
      <c r="J348" s="142"/>
      <c r="K348" s="142"/>
      <c r="L348" s="142"/>
      <c r="M348" s="142"/>
      <c r="N348" s="142"/>
      <c r="O348" s="142"/>
      <c r="Q348" s="142"/>
      <c r="R348" s="142"/>
      <c r="S348" s="142"/>
      <c r="T348" s="142"/>
      <c r="U348" s="142"/>
      <c r="V348" s="142"/>
      <c r="W348" s="142"/>
      <c r="X348" s="162"/>
      <c r="AA348" s="144">
        <v>336</v>
      </c>
      <c r="AB348" s="397" t="str">
        <f t="shared" si="23"/>
        <v/>
      </c>
      <c r="AC348" s="397" t="str">
        <f t="shared" si="24"/>
        <v/>
      </c>
      <c r="AP348" s="146" t="str">
        <f t="shared" si="25"/>
        <v/>
      </c>
      <c r="AQ348" s="146" t="str">
        <f t="shared" si="26"/>
        <v/>
      </c>
    </row>
    <row r="349" spans="2:43" x14ac:dyDescent="0.2">
      <c r="B349" s="179">
        <v>337</v>
      </c>
      <c r="C349" s="180"/>
      <c r="D349" s="180"/>
      <c r="E349" s="142"/>
      <c r="F349" s="142"/>
      <c r="G349" s="195"/>
      <c r="H349" s="142"/>
      <c r="I349" s="142"/>
      <c r="J349" s="142"/>
      <c r="K349" s="142"/>
      <c r="L349" s="142"/>
      <c r="M349" s="142"/>
      <c r="N349" s="142"/>
      <c r="O349" s="142"/>
      <c r="Q349" s="142"/>
      <c r="R349" s="142"/>
      <c r="S349" s="142"/>
      <c r="T349" s="142"/>
      <c r="U349" s="142"/>
      <c r="V349" s="142"/>
      <c r="W349" s="142"/>
      <c r="X349" s="162"/>
      <c r="AA349" s="144">
        <v>337</v>
      </c>
      <c r="AB349" s="397" t="str">
        <f t="shared" si="23"/>
        <v/>
      </c>
      <c r="AC349" s="397" t="str">
        <f t="shared" si="24"/>
        <v/>
      </c>
      <c r="AP349" s="146" t="str">
        <f t="shared" si="25"/>
        <v/>
      </c>
      <c r="AQ349" s="146" t="str">
        <f t="shared" si="26"/>
        <v/>
      </c>
    </row>
    <row r="350" spans="2:43" x14ac:dyDescent="0.2">
      <c r="B350" s="179">
        <v>338</v>
      </c>
      <c r="C350" s="180"/>
      <c r="D350" s="180"/>
      <c r="E350" s="142"/>
      <c r="F350" s="142"/>
      <c r="G350" s="195"/>
      <c r="H350" s="142"/>
      <c r="I350" s="142"/>
      <c r="J350" s="142"/>
      <c r="K350" s="142"/>
      <c r="L350" s="142"/>
      <c r="M350" s="142"/>
      <c r="N350" s="142"/>
      <c r="O350" s="142"/>
      <c r="Q350" s="142"/>
      <c r="R350" s="142"/>
      <c r="S350" s="142"/>
      <c r="T350" s="142"/>
      <c r="U350" s="142"/>
      <c r="V350" s="142"/>
      <c r="W350" s="142"/>
      <c r="X350" s="162"/>
      <c r="AA350" s="144">
        <v>338</v>
      </c>
      <c r="AB350" s="397" t="str">
        <f t="shared" si="23"/>
        <v/>
      </c>
      <c r="AC350" s="397" t="str">
        <f t="shared" si="24"/>
        <v/>
      </c>
      <c r="AP350" s="146" t="str">
        <f t="shared" si="25"/>
        <v/>
      </c>
      <c r="AQ350" s="146" t="str">
        <f t="shared" si="26"/>
        <v/>
      </c>
    </row>
    <row r="351" spans="2:43" x14ac:dyDescent="0.2">
      <c r="B351" s="179">
        <v>339</v>
      </c>
      <c r="C351" s="180"/>
      <c r="D351" s="180"/>
      <c r="E351" s="142"/>
      <c r="F351" s="142"/>
      <c r="G351" s="195"/>
      <c r="H351" s="142"/>
      <c r="I351" s="142"/>
      <c r="J351" s="142"/>
      <c r="K351" s="142"/>
      <c r="L351" s="142"/>
      <c r="M351" s="142"/>
      <c r="N351" s="142"/>
      <c r="O351" s="142"/>
      <c r="Q351" s="142"/>
      <c r="R351" s="142"/>
      <c r="S351" s="142"/>
      <c r="T351" s="142"/>
      <c r="U351" s="142"/>
      <c r="V351" s="142"/>
      <c r="W351" s="142"/>
      <c r="X351" s="162"/>
      <c r="AA351" s="144">
        <v>339</v>
      </c>
      <c r="AB351" s="397" t="str">
        <f t="shared" si="23"/>
        <v/>
      </c>
      <c r="AC351" s="397" t="str">
        <f t="shared" si="24"/>
        <v/>
      </c>
      <c r="AP351" s="146" t="str">
        <f t="shared" si="25"/>
        <v/>
      </c>
      <c r="AQ351" s="146" t="str">
        <f t="shared" si="26"/>
        <v/>
      </c>
    </row>
    <row r="352" spans="2:43" x14ac:dyDescent="0.2">
      <c r="B352" s="179">
        <v>340</v>
      </c>
      <c r="C352" s="180"/>
      <c r="D352" s="180"/>
      <c r="E352" s="142"/>
      <c r="F352" s="142"/>
      <c r="G352" s="195"/>
      <c r="H352" s="142"/>
      <c r="I352" s="142"/>
      <c r="J352" s="142"/>
      <c r="K352" s="142"/>
      <c r="L352" s="142"/>
      <c r="M352" s="142"/>
      <c r="N352" s="142"/>
      <c r="O352" s="142"/>
      <c r="Q352" s="142"/>
      <c r="R352" s="142"/>
      <c r="S352" s="142"/>
      <c r="T352" s="142"/>
      <c r="U352" s="142"/>
      <c r="V352" s="142"/>
      <c r="W352" s="142"/>
      <c r="X352" s="162"/>
      <c r="AA352" s="144">
        <v>340</v>
      </c>
      <c r="AB352" s="397" t="str">
        <f t="shared" si="23"/>
        <v/>
      </c>
      <c r="AC352" s="397" t="str">
        <f t="shared" si="24"/>
        <v/>
      </c>
      <c r="AP352" s="146" t="str">
        <f t="shared" si="25"/>
        <v/>
      </c>
      <c r="AQ352" s="146" t="str">
        <f t="shared" si="26"/>
        <v/>
      </c>
    </row>
    <row r="353" spans="2:43" x14ac:dyDescent="0.2">
      <c r="B353" s="179">
        <v>341</v>
      </c>
      <c r="C353" s="180"/>
      <c r="D353" s="180"/>
      <c r="E353" s="142"/>
      <c r="F353" s="142"/>
      <c r="G353" s="195"/>
      <c r="H353" s="142"/>
      <c r="I353" s="142"/>
      <c r="J353" s="142"/>
      <c r="K353" s="142"/>
      <c r="L353" s="142"/>
      <c r="M353" s="142"/>
      <c r="N353" s="142"/>
      <c r="O353" s="142"/>
      <c r="Q353" s="142"/>
      <c r="R353" s="142"/>
      <c r="S353" s="142"/>
      <c r="T353" s="142"/>
      <c r="U353" s="142"/>
      <c r="V353" s="142"/>
      <c r="W353" s="142"/>
      <c r="X353" s="162"/>
      <c r="AA353" s="144">
        <v>341</v>
      </c>
      <c r="AB353" s="397" t="str">
        <f t="shared" si="23"/>
        <v/>
      </c>
      <c r="AC353" s="397" t="str">
        <f t="shared" si="24"/>
        <v/>
      </c>
      <c r="AP353" s="146" t="str">
        <f t="shared" si="25"/>
        <v/>
      </c>
      <c r="AQ353" s="146" t="str">
        <f t="shared" si="26"/>
        <v/>
      </c>
    </row>
    <row r="354" spans="2:43" x14ac:dyDescent="0.2">
      <c r="B354" s="179">
        <v>342</v>
      </c>
      <c r="C354" s="180"/>
      <c r="D354" s="180"/>
      <c r="E354" s="142"/>
      <c r="F354" s="142"/>
      <c r="G354" s="195"/>
      <c r="H354" s="142"/>
      <c r="I354" s="142"/>
      <c r="J354" s="142"/>
      <c r="K354" s="142"/>
      <c r="L354" s="142"/>
      <c r="M354" s="142"/>
      <c r="N354" s="142"/>
      <c r="O354" s="142"/>
      <c r="Q354" s="142"/>
      <c r="R354" s="142"/>
      <c r="S354" s="142"/>
      <c r="T354" s="142"/>
      <c r="U354" s="142"/>
      <c r="V354" s="142"/>
      <c r="W354" s="142"/>
      <c r="X354" s="162"/>
      <c r="AA354" s="144">
        <v>342</v>
      </c>
      <c r="AB354" s="397" t="str">
        <f t="shared" si="23"/>
        <v/>
      </c>
      <c r="AC354" s="397" t="str">
        <f t="shared" si="24"/>
        <v/>
      </c>
      <c r="AP354" s="146" t="str">
        <f t="shared" si="25"/>
        <v/>
      </c>
      <c r="AQ354" s="146" t="str">
        <f t="shared" si="26"/>
        <v/>
      </c>
    </row>
    <row r="355" spans="2:43" x14ac:dyDescent="0.2">
      <c r="B355" s="179">
        <v>343</v>
      </c>
      <c r="C355" s="180"/>
      <c r="D355" s="180"/>
      <c r="E355" s="142"/>
      <c r="F355" s="142"/>
      <c r="G355" s="195"/>
      <c r="H355" s="142"/>
      <c r="I355" s="142"/>
      <c r="J355" s="142"/>
      <c r="K355" s="142"/>
      <c r="L355" s="142"/>
      <c r="M355" s="142"/>
      <c r="N355" s="142"/>
      <c r="O355" s="142"/>
      <c r="Q355" s="142"/>
      <c r="R355" s="142"/>
      <c r="S355" s="142"/>
      <c r="T355" s="142"/>
      <c r="U355" s="142"/>
      <c r="V355" s="142"/>
      <c r="W355" s="142"/>
      <c r="X355" s="162"/>
      <c r="AA355" s="144">
        <v>343</v>
      </c>
      <c r="AB355" s="397" t="str">
        <f t="shared" si="23"/>
        <v/>
      </c>
      <c r="AC355" s="397" t="str">
        <f t="shared" si="24"/>
        <v/>
      </c>
      <c r="AP355" s="146" t="str">
        <f t="shared" si="25"/>
        <v/>
      </c>
      <c r="AQ355" s="146" t="str">
        <f t="shared" si="26"/>
        <v/>
      </c>
    </row>
    <row r="356" spans="2:43" x14ac:dyDescent="0.2">
      <c r="B356" s="179">
        <v>344</v>
      </c>
      <c r="C356" s="180"/>
      <c r="D356" s="180"/>
      <c r="E356" s="142"/>
      <c r="F356" s="142"/>
      <c r="G356" s="195"/>
      <c r="H356" s="142"/>
      <c r="I356" s="142"/>
      <c r="J356" s="142"/>
      <c r="K356" s="142"/>
      <c r="L356" s="142"/>
      <c r="M356" s="142"/>
      <c r="N356" s="142"/>
      <c r="O356" s="142"/>
      <c r="Q356" s="142"/>
      <c r="R356" s="142"/>
      <c r="S356" s="142"/>
      <c r="T356" s="142"/>
      <c r="U356" s="142"/>
      <c r="V356" s="142"/>
      <c r="W356" s="142"/>
      <c r="X356" s="162"/>
      <c r="AA356" s="144">
        <v>344</v>
      </c>
      <c r="AB356" s="397" t="str">
        <f t="shared" si="23"/>
        <v/>
      </c>
      <c r="AC356" s="397" t="str">
        <f t="shared" si="24"/>
        <v/>
      </c>
      <c r="AP356" s="146" t="str">
        <f t="shared" si="25"/>
        <v/>
      </c>
      <c r="AQ356" s="146" t="str">
        <f t="shared" si="26"/>
        <v/>
      </c>
    </row>
    <row r="357" spans="2:43" x14ac:dyDescent="0.2">
      <c r="B357" s="179">
        <v>345</v>
      </c>
      <c r="C357" s="180"/>
      <c r="D357" s="180"/>
      <c r="E357" s="142"/>
      <c r="F357" s="142"/>
      <c r="G357" s="195"/>
      <c r="H357" s="142"/>
      <c r="I357" s="142"/>
      <c r="J357" s="142"/>
      <c r="K357" s="142"/>
      <c r="L357" s="142"/>
      <c r="M357" s="142"/>
      <c r="N357" s="142"/>
      <c r="O357" s="142"/>
      <c r="Q357" s="142"/>
      <c r="R357" s="142"/>
      <c r="S357" s="142"/>
      <c r="T357" s="142"/>
      <c r="U357" s="142"/>
      <c r="V357" s="142"/>
      <c r="W357" s="142"/>
      <c r="X357" s="162"/>
      <c r="AA357" s="144">
        <v>345</v>
      </c>
      <c r="AB357" s="397" t="str">
        <f t="shared" si="23"/>
        <v/>
      </c>
      <c r="AC357" s="397" t="str">
        <f t="shared" si="24"/>
        <v/>
      </c>
      <c r="AP357" s="146" t="str">
        <f t="shared" si="25"/>
        <v/>
      </c>
      <c r="AQ357" s="146" t="str">
        <f t="shared" si="26"/>
        <v/>
      </c>
    </row>
    <row r="358" spans="2:43" x14ac:dyDescent="0.2">
      <c r="B358" s="179">
        <v>346</v>
      </c>
      <c r="C358" s="180"/>
      <c r="D358" s="180"/>
      <c r="E358" s="142"/>
      <c r="F358" s="142"/>
      <c r="G358" s="195"/>
      <c r="H358" s="142"/>
      <c r="I358" s="142"/>
      <c r="J358" s="142"/>
      <c r="K358" s="142"/>
      <c r="L358" s="142"/>
      <c r="M358" s="142"/>
      <c r="N358" s="142"/>
      <c r="O358" s="142"/>
      <c r="Q358" s="142"/>
      <c r="R358" s="142"/>
      <c r="S358" s="142"/>
      <c r="T358" s="142"/>
      <c r="U358" s="142"/>
      <c r="V358" s="142"/>
      <c r="W358" s="142"/>
      <c r="X358" s="162"/>
      <c r="AA358" s="144">
        <v>346</v>
      </c>
      <c r="AB358" s="397" t="str">
        <f t="shared" si="23"/>
        <v/>
      </c>
      <c r="AC358" s="397" t="str">
        <f t="shared" si="24"/>
        <v/>
      </c>
      <c r="AP358" s="146" t="str">
        <f t="shared" si="25"/>
        <v/>
      </c>
      <c r="AQ358" s="146" t="str">
        <f t="shared" si="26"/>
        <v/>
      </c>
    </row>
    <row r="359" spans="2:43" x14ac:dyDescent="0.2">
      <c r="B359" s="179">
        <v>347</v>
      </c>
      <c r="C359" s="180"/>
      <c r="D359" s="180"/>
      <c r="E359" s="142"/>
      <c r="F359" s="142"/>
      <c r="G359" s="195"/>
      <c r="H359" s="142"/>
      <c r="I359" s="142"/>
      <c r="J359" s="142"/>
      <c r="K359" s="142"/>
      <c r="L359" s="142"/>
      <c r="M359" s="142"/>
      <c r="N359" s="142"/>
      <c r="O359" s="142"/>
      <c r="Q359" s="142"/>
      <c r="R359" s="142"/>
      <c r="S359" s="142"/>
      <c r="T359" s="142"/>
      <c r="U359" s="142"/>
      <c r="V359" s="142"/>
      <c r="W359" s="142"/>
      <c r="X359" s="162"/>
      <c r="AA359" s="144">
        <v>347</v>
      </c>
      <c r="AB359" s="397" t="str">
        <f t="shared" si="23"/>
        <v/>
      </c>
      <c r="AC359" s="397" t="str">
        <f t="shared" si="24"/>
        <v/>
      </c>
      <c r="AP359" s="146" t="str">
        <f t="shared" si="25"/>
        <v/>
      </c>
      <c r="AQ359" s="146" t="str">
        <f t="shared" si="26"/>
        <v/>
      </c>
    </row>
    <row r="360" spans="2:43" x14ac:dyDescent="0.2">
      <c r="B360" s="179">
        <v>348</v>
      </c>
      <c r="C360" s="180"/>
      <c r="D360" s="180"/>
      <c r="E360" s="142"/>
      <c r="F360" s="142"/>
      <c r="G360" s="195"/>
      <c r="H360" s="142"/>
      <c r="I360" s="142"/>
      <c r="J360" s="142"/>
      <c r="K360" s="142"/>
      <c r="L360" s="142"/>
      <c r="M360" s="142"/>
      <c r="N360" s="142"/>
      <c r="O360" s="142"/>
      <c r="Q360" s="142"/>
      <c r="R360" s="142"/>
      <c r="S360" s="142"/>
      <c r="T360" s="142"/>
      <c r="U360" s="142"/>
      <c r="V360" s="142"/>
      <c r="W360" s="142"/>
      <c r="X360" s="162"/>
      <c r="AA360" s="144">
        <v>348</v>
      </c>
      <c r="AB360" s="397" t="str">
        <f t="shared" si="23"/>
        <v/>
      </c>
      <c r="AC360" s="397" t="str">
        <f t="shared" si="24"/>
        <v/>
      </c>
      <c r="AP360" s="146" t="str">
        <f t="shared" si="25"/>
        <v/>
      </c>
      <c r="AQ360" s="146" t="str">
        <f t="shared" si="26"/>
        <v/>
      </c>
    </row>
    <row r="361" spans="2:43" x14ac:dyDescent="0.2">
      <c r="B361" s="179">
        <v>349</v>
      </c>
      <c r="C361" s="180"/>
      <c r="D361" s="180"/>
      <c r="E361" s="142"/>
      <c r="F361" s="142"/>
      <c r="G361" s="195"/>
      <c r="H361" s="142"/>
      <c r="I361" s="142"/>
      <c r="J361" s="142"/>
      <c r="K361" s="142"/>
      <c r="L361" s="142"/>
      <c r="M361" s="142"/>
      <c r="N361" s="142"/>
      <c r="O361" s="142"/>
      <c r="Q361" s="142"/>
      <c r="R361" s="142"/>
      <c r="S361" s="142"/>
      <c r="T361" s="142"/>
      <c r="U361" s="142"/>
      <c r="V361" s="142"/>
      <c r="W361" s="142"/>
      <c r="X361" s="162"/>
      <c r="AA361" s="144">
        <v>349</v>
      </c>
      <c r="AB361" s="397" t="str">
        <f t="shared" si="23"/>
        <v/>
      </c>
      <c r="AC361" s="397" t="str">
        <f t="shared" si="24"/>
        <v/>
      </c>
      <c r="AP361" s="146" t="str">
        <f t="shared" si="25"/>
        <v/>
      </c>
      <c r="AQ361" s="146" t="str">
        <f t="shared" si="26"/>
        <v/>
      </c>
    </row>
    <row r="362" spans="2:43" x14ac:dyDescent="0.2">
      <c r="B362" s="179">
        <v>350</v>
      </c>
      <c r="C362" s="180"/>
      <c r="D362" s="180"/>
      <c r="E362" s="142"/>
      <c r="F362" s="142"/>
      <c r="G362" s="195"/>
      <c r="H362" s="142"/>
      <c r="I362" s="142"/>
      <c r="J362" s="142"/>
      <c r="K362" s="142"/>
      <c r="L362" s="142"/>
      <c r="M362" s="142"/>
      <c r="N362" s="142"/>
      <c r="O362" s="142"/>
      <c r="Q362" s="142"/>
      <c r="R362" s="142"/>
      <c r="S362" s="142"/>
      <c r="T362" s="142"/>
      <c r="U362" s="142"/>
      <c r="V362" s="142"/>
      <c r="W362" s="142"/>
      <c r="X362" s="162"/>
      <c r="AA362" s="144">
        <v>350</v>
      </c>
      <c r="AB362" s="397" t="str">
        <f t="shared" si="23"/>
        <v/>
      </c>
      <c r="AC362" s="397" t="str">
        <f t="shared" si="24"/>
        <v/>
      </c>
      <c r="AP362" s="146" t="str">
        <f t="shared" si="25"/>
        <v/>
      </c>
      <c r="AQ362" s="146" t="str">
        <f t="shared" si="26"/>
        <v/>
      </c>
    </row>
    <row r="363" spans="2:43" x14ac:dyDescent="0.2">
      <c r="B363" s="179">
        <v>351</v>
      </c>
      <c r="C363" s="180"/>
      <c r="D363" s="180"/>
      <c r="E363" s="142"/>
      <c r="F363" s="142"/>
      <c r="G363" s="195"/>
      <c r="H363" s="142"/>
      <c r="I363" s="142"/>
      <c r="J363" s="142"/>
      <c r="K363" s="142"/>
      <c r="L363" s="142"/>
      <c r="M363" s="142"/>
      <c r="N363" s="142"/>
      <c r="O363" s="142"/>
      <c r="Q363" s="142"/>
      <c r="R363" s="142"/>
      <c r="S363" s="142"/>
      <c r="T363" s="142"/>
      <c r="U363" s="142"/>
      <c r="V363" s="142"/>
      <c r="W363" s="142"/>
      <c r="X363" s="162"/>
      <c r="AA363" s="144">
        <v>351</v>
      </c>
      <c r="AB363" s="397" t="str">
        <f t="shared" si="23"/>
        <v/>
      </c>
      <c r="AC363" s="397" t="str">
        <f t="shared" si="24"/>
        <v/>
      </c>
      <c r="AP363" s="146" t="str">
        <f t="shared" si="25"/>
        <v/>
      </c>
      <c r="AQ363" s="146" t="str">
        <f t="shared" si="26"/>
        <v/>
      </c>
    </row>
    <row r="364" spans="2:43" x14ac:dyDescent="0.2">
      <c r="B364" s="179">
        <v>352</v>
      </c>
      <c r="C364" s="180"/>
      <c r="D364" s="180"/>
      <c r="E364" s="142"/>
      <c r="F364" s="142"/>
      <c r="G364" s="195"/>
      <c r="H364" s="142"/>
      <c r="I364" s="142"/>
      <c r="J364" s="142"/>
      <c r="K364" s="142"/>
      <c r="L364" s="142"/>
      <c r="M364" s="142"/>
      <c r="N364" s="142"/>
      <c r="O364" s="142"/>
      <c r="Q364" s="142"/>
      <c r="R364" s="142"/>
      <c r="S364" s="142"/>
      <c r="T364" s="142"/>
      <c r="U364" s="142"/>
      <c r="V364" s="142"/>
      <c r="W364" s="142"/>
      <c r="X364" s="162"/>
      <c r="AA364" s="144">
        <v>352</v>
      </c>
      <c r="AB364" s="397" t="str">
        <f t="shared" si="23"/>
        <v/>
      </c>
      <c r="AC364" s="397" t="str">
        <f t="shared" si="24"/>
        <v/>
      </c>
      <c r="AP364" s="146" t="str">
        <f t="shared" si="25"/>
        <v/>
      </c>
      <c r="AQ364" s="146" t="str">
        <f t="shared" si="26"/>
        <v/>
      </c>
    </row>
    <row r="365" spans="2:43" x14ac:dyDescent="0.2">
      <c r="B365" s="179">
        <v>353</v>
      </c>
      <c r="C365" s="180"/>
      <c r="D365" s="180"/>
      <c r="E365" s="142"/>
      <c r="F365" s="142"/>
      <c r="G365" s="195"/>
      <c r="H365" s="142"/>
      <c r="I365" s="142"/>
      <c r="J365" s="142"/>
      <c r="K365" s="142"/>
      <c r="L365" s="142"/>
      <c r="M365" s="142"/>
      <c r="N365" s="142"/>
      <c r="O365" s="142"/>
      <c r="Q365" s="142"/>
      <c r="R365" s="142"/>
      <c r="S365" s="142"/>
      <c r="T365" s="142"/>
      <c r="U365" s="142"/>
      <c r="V365" s="142"/>
      <c r="W365" s="142"/>
      <c r="X365" s="162"/>
      <c r="AA365" s="144">
        <v>353</v>
      </c>
      <c r="AB365" s="397" t="str">
        <f t="shared" si="23"/>
        <v/>
      </c>
      <c r="AC365" s="397" t="str">
        <f t="shared" si="24"/>
        <v/>
      </c>
      <c r="AP365" s="146" t="str">
        <f t="shared" si="25"/>
        <v/>
      </c>
      <c r="AQ365" s="146" t="str">
        <f t="shared" si="26"/>
        <v/>
      </c>
    </row>
    <row r="366" spans="2:43" x14ac:dyDescent="0.2">
      <c r="B366" s="179">
        <v>354</v>
      </c>
      <c r="C366" s="180"/>
      <c r="D366" s="180"/>
      <c r="E366" s="142"/>
      <c r="F366" s="142"/>
      <c r="G366" s="195"/>
      <c r="H366" s="142"/>
      <c r="I366" s="142"/>
      <c r="J366" s="142"/>
      <c r="K366" s="142"/>
      <c r="L366" s="142"/>
      <c r="M366" s="142"/>
      <c r="N366" s="142"/>
      <c r="O366" s="142"/>
      <c r="Q366" s="142"/>
      <c r="R366" s="142"/>
      <c r="S366" s="142"/>
      <c r="T366" s="142"/>
      <c r="U366" s="142"/>
      <c r="V366" s="142"/>
      <c r="W366" s="142"/>
      <c r="X366" s="162"/>
      <c r="AA366" s="144">
        <v>354</v>
      </c>
      <c r="AB366" s="397" t="str">
        <f t="shared" si="23"/>
        <v/>
      </c>
      <c r="AC366" s="397" t="str">
        <f t="shared" si="24"/>
        <v/>
      </c>
      <c r="AP366" s="146" t="str">
        <f t="shared" si="25"/>
        <v/>
      </c>
      <c r="AQ366" s="146" t="str">
        <f t="shared" si="26"/>
        <v/>
      </c>
    </row>
    <row r="367" spans="2:43" x14ac:dyDescent="0.2">
      <c r="B367" s="179">
        <v>355</v>
      </c>
      <c r="C367" s="180"/>
      <c r="D367" s="180"/>
      <c r="E367" s="142"/>
      <c r="F367" s="142"/>
      <c r="G367" s="195"/>
      <c r="H367" s="142"/>
      <c r="I367" s="142"/>
      <c r="J367" s="142"/>
      <c r="K367" s="142"/>
      <c r="L367" s="142"/>
      <c r="M367" s="142"/>
      <c r="N367" s="142"/>
      <c r="O367" s="142"/>
      <c r="Q367" s="142"/>
      <c r="R367" s="142"/>
      <c r="S367" s="142"/>
      <c r="T367" s="142"/>
      <c r="U367" s="142"/>
      <c r="V367" s="142"/>
      <c r="W367" s="142"/>
      <c r="X367" s="162"/>
      <c r="AA367" s="144">
        <v>355</v>
      </c>
      <c r="AB367" s="397" t="str">
        <f t="shared" si="23"/>
        <v/>
      </c>
      <c r="AC367" s="397" t="str">
        <f t="shared" si="24"/>
        <v/>
      </c>
      <c r="AP367" s="146" t="str">
        <f t="shared" si="25"/>
        <v/>
      </c>
      <c r="AQ367" s="146" t="str">
        <f t="shared" si="26"/>
        <v/>
      </c>
    </row>
    <row r="368" spans="2:43" x14ac:dyDescent="0.2">
      <c r="B368" s="179">
        <v>356</v>
      </c>
      <c r="C368" s="180"/>
      <c r="D368" s="180"/>
      <c r="E368" s="142"/>
      <c r="F368" s="142"/>
      <c r="G368" s="195"/>
      <c r="H368" s="142"/>
      <c r="I368" s="142"/>
      <c r="J368" s="142"/>
      <c r="K368" s="142"/>
      <c r="L368" s="142"/>
      <c r="M368" s="142"/>
      <c r="N368" s="142"/>
      <c r="O368" s="142"/>
      <c r="Q368" s="142"/>
      <c r="R368" s="142"/>
      <c r="S368" s="142"/>
      <c r="T368" s="142"/>
      <c r="U368" s="142"/>
      <c r="V368" s="142"/>
      <c r="W368" s="142"/>
      <c r="X368" s="162"/>
      <c r="AA368" s="144">
        <v>356</v>
      </c>
      <c r="AB368" s="397" t="str">
        <f t="shared" si="23"/>
        <v/>
      </c>
      <c r="AC368" s="397" t="str">
        <f t="shared" si="24"/>
        <v/>
      </c>
      <c r="AP368" s="146" t="str">
        <f t="shared" si="25"/>
        <v/>
      </c>
      <c r="AQ368" s="146" t="str">
        <f t="shared" si="26"/>
        <v/>
      </c>
    </row>
    <row r="369" spans="2:43" x14ac:dyDescent="0.2">
      <c r="B369" s="179">
        <v>357</v>
      </c>
      <c r="C369" s="180"/>
      <c r="D369" s="180"/>
      <c r="E369" s="142"/>
      <c r="F369" s="142"/>
      <c r="G369" s="195"/>
      <c r="H369" s="142"/>
      <c r="I369" s="142"/>
      <c r="J369" s="142"/>
      <c r="K369" s="142"/>
      <c r="L369" s="142"/>
      <c r="M369" s="142"/>
      <c r="N369" s="142"/>
      <c r="O369" s="142"/>
      <c r="Q369" s="142"/>
      <c r="R369" s="142"/>
      <c r="S369" s="142"/>
      <c r="T369" s="142"/>
      <c r="U369" s="142"/>
      <c r="V369" s="142"/>
      <c r="W369" s="142"/>
      <c r="X369" s="162"/>
      <c r="AA369" s="144">
        <v>357</v>
      </c>
      <c r="AB369" s="397" t="str">
        <f t="shared" si="23"/>
        <v/>
      </c>
      <c r="AC369" s="397" t="str">
        <f t="shared" si="24"/>
        <v/>
      </c>
      <c r="AP369" s="146" t="str">
        <f t="shared" si="25"/>
        <v/>
      </c>
      <c r="AQ369" s="146" t="str">
        <f t="shared" si="26"/>
        <v/>
      </c>
    </row>
    <row r="370" spans="2:43" x14ac:dyDescent="0.2">
      <c r="B370" s="179">
        <v>358</v>
      </c>
      <c r="C370" s="180"/>
      <c r="D370" s="180"/>
      <c r="E370" s="142"/>
      <c r="F370" s="142"/>
      <c r="G370" s="195"/>
      <c r="H370" s="142"/>
      <c r="I370" s="142"/>
      <c r="J370" s="142"/>
      <c r="K370" s="142"/>
      <c r="L370" s="142"/>
      <c r="M370" s="142"/>
      <c r="N370" s="142"/>
      <c r="O370" s="142"/>
      <c r="Q370" s="142"/>
      <c r="R370" s="142"/>
      <c r="S370" s="142"/>
      <c r="T370" s="142"/>
      <c r="U370" s="142"/>
      <c r="V370" s="142"/>
      <c r="W370" s="142"/>
      <c r="X370" s="162"/>
      <c r="AA370" s="144">
        <v>358</v>
      </c>
      <c r="AB370" s="397" t="str">
        <f t="shared" si="23"/>
        <v/>
      </c>
      <c r="AC370" s="397" t="str">
        <f t="shared" si="24"/>
        <v/>
      </c>
      <c r="AP370" s="146" t="str">
        <f t="shared" si="25"/>
        <v/>
      </c>
      <c r="AQ370" s="146" t="str">
        <f t="shared" si="26"/>
        <v/>
      </c>
    </row>
    <row r="371" spans="2:43" x14ac:dyDescent="0.2">
      <c r="B371" s="179">
        <v>359</v>
      </c>
      <c r="C371" s="180"/>
      <c r="D371" s="180"/>
      <c r="E371" s="142"/>
      <c r="F371" s="142"/>
      <c r="G371" s="195"/>
      <c r="H371" s="142"/>
      <c r="I371" s="142"/>
      <c r="J371" s="142"/>
      <c r="K371" s="142"/>
      <c r="L371" s="142"/>
      <c r="M371" s="142"/>
      <c r="N371" s="142"/>
      <c r="O371" s="142"/>
      <c r="Q371" s="142"/>
      <c r="R371" s="142"/>
      <c r="S371" s="142"/>
      <c r="T371" s="142"/>
      <c r="U371" s="142"/>
      <c r="V371" s="142"/>
      <c r="W371" s="142"/>
      <c r="X371" s="162"/>
      <c r="AA371" s="144">
        <v>359</v>
      </c>
      <c r="AB371" s="397" t="str">
        <f t="shared" si="23"/>
        <v/>
      </c>
      <c r="AC371" s="397" t="str">
        <f t="shared" si="24"/>
        <v/>
      </c>
      <c r="AP371" s="146" t="str">
        <f t="shared" si="25"/>
        <v/>
      </c>
      <c r="AQ371" s="146" t="str">
        <f t="shared" si="26"/>
        <v/>
      </c>
    </row>
    <row r="372" spans="2:43" x14ac:dyDescent="0.2">
      <c r="B372" s="179">
        <v>360</v>
      </c>
      <c r="C372" s="180"/>
      <c r="D372" s="180"/>
      <c r="E372" s="142"/>
      <c r="F372" s="142"/>
      <c r="G372" s="195"/>
      <c r="H372" s="142"/>
      <c r="I372" s="142"/>
      <c r="J372" s="142"/>
      <c r="K372" s="142"/>
      <c r="L372" s="142"/>
      <c r="M372" s="142"/>
      <c r="N372" s="142"/>
      <c r="O372" s="142"/>
      <c r="Q372" s="142"/>
      <c r="R372" s="142"/>
      <c r="S372" s="142"/>
      <c r="T372" s="142"/>
      <c r="U372" s="142"/>
      <c r="V372" s="142"/>
      <c r="W372" s="142"/>
      <c r="X372" s="162"/>
      <c r="AA372" s="144">
        <v>360</v>
      </c>
      <c r="AB372" s="397" t="str">
        <f t="shared" si="23"/>
        <v/>
      </c>
      <c r="AC372" s="397" t="str">
        <f t="shared" si="24"/>
        <v/>
      </c>
      <c r="AP372" s="146" t="str">
        <f t="shared" si="25"/>
        <v/>
      </c>
      <c r="AQ372" s="146" t="str">
        <f t="shared" si="26"/>
        <v/>
      </c>
    </row>
    <row r="373" spans="2:43" x14ac:dyDescent="0.2">
      <c r="B373" s="179">
        <v>361</v>
      </c>
      <c r="C373" s="180"/>
      <c r="D373" s="180"/>
      <c r="E373" s="142"/>
      <c r="F373" s="142"/>
      <c r="G373" s="195"/>
      <c r="H373" s="142"/>
      <c r="I373" s="142"/>
      <c r="J373" s="142"/>
      <c r="K373" s="142"/>
      <c r="L373" s="142"/>
      <c r="M373" s="142"/>
      <c r="N373" s="142"/>
      <c r="O373" s="142"/>
      <c r="Q373" s="142"/>
      <c r="R373" s="142"/>
      <c r="S373" s="142"/>
      <c r="T373" s="142"/>
      <c r="U373" s="142"/>
      <c r="V373" s="142"/>
      <c r="W373" s="142"/>
      <c r="X373" s="162"/>
      <c r="AA373" s="144">
        <v>361</v>
      </c>
      <c r="AB373" s="397" t="str">
        <f t="shared" si="23"/>
        <v/>
      </c>
      <c r="AC373" s="397" t="str">
        <f t="shared" si="24"/>
        <v/>
      </c>
      <c r="AP373" s="146" t="str">
        <f t="shared" si="25"/>
        <v/>
      </c>
      <c r="AQ373" s="146" t="str">
        <f t="shared" si="26"/>
        <v/>
      </c>
    </row>
    <row r="374" spans="2:43" x14ac:dyDescent="0.2">
      <c r="B374" s="179">
        <v>362</v>
      </c>
      <c r="C374" s="180"/>
      <c r="D374" s="180"/>
      <c r="E374" s="142"/>
      <c r="F374" s="142"/>
      <c r="G374" s="195"/>
      <c r="H374" s="142"/>
      <c r="I374" s="142"/>
      <c r="J374" s="142"/>
      <c r="K374" s="142"/>
      <c r="L374" s="142"/>
      <c r="M374" s="142"/>
      <c r="N374" s="142"/>
      <c r="O374" s="142"/>
      <c r="Q374" s="142"/>
      <c r="R374" s="142"/>
      <c r="S374" s="142"/>
      <c r="T374" s="142"/>
      <c r="U374" s="142"/>
      <c r="V374" s="142"/>
      <c r="W374" s="142"/>
      <c r="X374" s="162"/>
      <c r="AA374" s="144">
        <v>362</v>
      </c>
      <c r="AB374" s="397" t="str">
        <f t="shared" si="23"/>
        <v/>
      </c>
      <c r="AC374" s="397" t="str">
        <f t="shared" si="24"/>
        <v/>
      </c>
      <c r="AP374" s="146" t="str">
        <f t="shared" si="25"/>
        <v/>
      </c>
      <c r="AQ374" s="146" t="str">
        <f t="shared" si="26"/>
        <v/>
      </c>
    </row>
    <row r="375" spans="2:43" x14ac:dyDescent="0.2">
      <c r="B375" s="179">
        <v>363</v>
      </c>
      <c r="C375" s="180"/>
      <c r="D375" s="180"/>
      <c r="E375" s="142"/>
      <c r="F375" s="142"/>
      <c r="G375" s="195"/>
      <c r="H375" s="142"/>
      <c r="I375" s="142"/>
      <c r="J375" s="142"/>
      <c r="K375" s="142"/>
      <c r="L375" s="142"/>
      <c r="M375" s="142"/>
      <c r="N375" s="142"/>
      <c r="O375" s="142"/>
      <c r="Q375" s="142"/>
      <c r="R375" s="142"/>
      <c r="S375" s="142"/>
      <c r="T375" s="142"/>
      <c r="U375" s="142"/>
      <c r="V375" s="142"/>
      <c r="W375" s="142"/>
      <c r="X375" s="162"/>
      <c r="AA375" s="144">
        <v>363</v>
      </c>
      <c r="AB375" s="397" t="str">
        <f t="shared" si="23"/>
        <v/>
      </c>
      <c r="AC375" s="397" t="str">
        <f t="shared" si="24"/>
        <v/>
      </c>
      <c r="AP375" s="146" t="str">
        <f t="shared" si="25"/>
        <v/>
      </c>
      <c r="AQ375" s="146" t="str">
        <f t="shared" si="26"/>
        <v/>
      </c>
    </row>
    <row r="376" spans="2:43" x14ac:dyDescent="0.2">
      <c r="B376" s="179">
        <v>364</v>
      </c>
      <c r="C376" s="180"/>
      <c r="D376" s="180"/>
      <c r="E376" s="142"/>
      <c r="F376" s="142"/>
      <c r="G376" s="195"/>
      <c r="H376" s="142"/>
      <c r="I376" s="142"/>
      <c r="J376" s="142"/>
      <c r="K376" s="142"/>
      <c r="L376" s="142"/>
      <c r="M376" s="142"/>
      <c r="N376" s="142"/>
      <c r="O376" s="142"/>
      <c r="Q376" s="142"/>
      <c r="R376" s="142"/>
      <c r="S376" s="142"/>
      <c r="T376" s="142"/>
      <c r="U376" s="142"/>
      <c r="V376" s="142"/>
      <c r="W376" s="142"/>
      <c r="X376" s="162"/>
      <c r="AA376" s="144">
        <v>364</v>
      </c>
      <c r="AB376" s="397" t="str">
        <f t="shared" si="23"/>
        <v/>
      </c>
      <c r="AC376" s="397" t="str">
        <f t="shared" si="24"/>
        <v/>
      </c>
      <c r="AP376" s="146" t="str">
        <f t="shared" si="25"/>
        <v/>
      </c>
      <c r="AQ376" s="146" t="str">
        <f t="shared" si="26"/>
        <v/>
      </c>
    </row>
    <row r="377" spans="2:43" x14ac:dyDescent="0.2">
      <c r="B377" s="179">
        <v>365</v>
      </c>
      <c r="C377" s="180"/>
      <c r="D377" s="180"/>
      <c r="E377" s="142"/>
      <c r="F377" s="142"/>
      <c r="G377" s="195"/>
      <c r="H377" s="142"/>
      <c r="I377" s="142"/>
      <c r="J377" s="142"/>
      <c r="K377" s="142"/>
      <c r="L377" s="142"/>
      <c r="M377" s="142"/>
      <c r="N377" s="142"/>
      <c r="O377" s="142"/>
      <c r="Q377" s="142"/>
      <c r="R377" s="142"/>
      <c r="S377" s="142"/>
      <c r="T377" s="142"/>
      <c r="U377" s="142"/>
      <c r="V377" s="142"/>
      <c r="W377" s="142"/>
      <c r="X377" s="162"/>
      <c r="AA377" s="144">
        <v>365</v>
      </c>
      <c r="AB377" s="397" t="str">
        <f t="shared" si="23"/>
        <v/>
      </c>
      <c r="AC377" s="397" t="str">
        <f t="shared" si="24"/>
        <v/>
      </c>
      <c r="AP377" s="146" t="str">
        <f t="shared" si="25"/>
        <v/>
      </c>
      <c r="AQ377" s="146" t="str">
        <f t="shared" si="26"/>
        <v/>
      </c>
    </row>
    <row r="378" spans="2:43" x14ac:dyDescent="0.2">
      <c r="B378" s="179">
        <v>366</v>
      </c>
      <c r="C378" s="180"/>
      <c r="D378" s="180"/>
      <c r="E378" s="142"/>
      <c r="F378" s="142"/>
      <c r="G378" s="195"/>
      <c r="H378" s="142"/>
      <c r="I378" s="142"/>
      <c r="J378" s="142"/>
      <c r="K378" s="142"/>
      <c r="L378" s="142"/>
      <c r="M378" s="142"/>
      <c r="N378" s="142"/>
      <c r="O378" s="142"/>
      <c r="Q378" s="142"/>
      <c r="R378" s="142"/>
      <c r="S378" s="142"/>
      <c r="T378" s="142"/>
      <c r="U378" s="142"/>
      <c r="V378" s="142"/>
      <c r="W378" s="142"/>
      <c r="X378" s="162"/>
      <c r="AA378" s="144">
        <v>366</v>
      </c>
      <c r="AB378" s="397" t="str">
        <f t="shared" si="23"/>
        <v/>
      </c>
      <c r="AC378" s="397" t="str">
        <f t="shared" si="24"/>
        <v/>
      </c>
      <c r="AP378" s="146" t="str">
        <f t="shared" si="25"/>
        <v/>
      </c>
      <c r="AQ378" s="146" t="str">
        <f t="shared" si="26"/>
        <v/>
      </c>
    </row>
    <row r="379" spans="2:43" x14ac:dyDescent="0.2">
      <c r="B379" s="179">
        <v>367</v>
      </c>
      <c r="C379" s="180"/>
      <c r="D379" s="180"/>
      <c r="E379" s="142"/>
      <c r="F379" s="142"/>
      <c r="G379" s="195"/>
      <c r="H379" s="142"/>
      <c r="I379" s="142"/>
      <c r="J379" s="142"/>
      <c r="K379" s="142"/>
      <c r="L379" s="142"/>
      <c r="M379" s="142"/>
      <c r="N379" s="142"/>
      <c r="O379" s="142"/>
      <c r="Q379" s="142"/>
      <c r="R379" s="142"/>
      <c r="S379" s="142"/>
      <c r="T379" s="142"/>
      <c r="U379" s="142"/>
      <c r="V379" s="142"/>
      <c r="W379" s="142"/>
      <c r="X379" s="162"/>
      <c r="AA379" s="144">
        <v>367</v>
      </c>
      <c r="AB379" s="397" t="str">
        <f t="shared" si="23"/>
        <v/>
      </c>
      <c r="AC379" s="397" t="str">
        <f t="shared" si="24"/>
        <v/>
      </c>
      <c r="AP379" s="146" t="str">
        <f t="shared" si="25"/>
        <v/>
      </c>
      <c r="AQ379" s="146" t="str">
        <f t="shared" si="26"/>
        <v/>
      </c>
    </row>
    <row r="380" spans="2:43" x14ac:dyDescent="0.2">
      <c r="B380" s="179">
        <v>368</v>
      </c>
      <c r="C380" s="180"/>
      <c r="D380" s="180"/>
      <c r="E380" s="142"/>
      <c r="F380" s="142"/>
      <c r="G380" s="195"/>
      <c r="H380" s="142"/>
      <c r="I380" s="142"/>
      <c r="J380" s="142"/>
      <c r="K380" s="142"/>
      <c r="L380" s="142"/>
      <c r="M380" s="142"/>
      <c r="N380" s="142"/>
      <c r="O380" s="142"/>
      <c r="Q380" s="142"/>
      <c r="R380" s="142"/>
      <c r="S380" s="142"/>
      <c r="T380" s="142"/>
      <c r="U380" s="142"/>
      <c r="V380" s="142"/>
      <c r="W380" s="142"/>
      <c r="X380" s="162"/>
      <c r="AA380" s="144">
        <v>368</v>
      </c>
      <c r="AB380" s="397" t="str">
        <f t="shared" si="23"/>
        <v/>
      </c>
      <c r="AC380" s="397" t="str">
        <f t="shared" si="24"/>
        <v/>
      </c>
      <c r="AP380" s="146" t="str">
        <f t="shared" si="25"/>
        <v/>
      </c>
      <c r="AQ380" s="146" t="str">
        <f t="shared" si="26"/>
        <v/>
      </c>
    </row>
    <row r="381" spans="2:43" x14ac:dyDescent="0.2">
      <c r="B381" s="179">
        <v>369</v>
      </c>
      <c r="C381" s="180"/>
      <c r="D381" s="180"/>
      <c r="E381" s="142"/>
      <c r="F381" s="142"/>
      <c r="G381" s="195"/>
      <c r="H381" s="142"/>
      <c r="I381" s="142"/>
      <c r="J381" s="142"/>
      <c r="K381" s="142"/>
      <c r="L381" s="142"/>
      <c r="M381" s="142"/>
      <c r="N381" s="142"/>
      <c r="O381" s="142"/>
      <c r="Q381" s="142"/>
      <c r="R381" s="142"/>
      <c r="S381" s="142"/>
      <c r="T381" s="142"/>
      <c r="U381" s="142"/>
      <c r="V381" s="142"/>
      <c r="W381" s="142"/>
      <c r="X381" s="162"/>
      <c r="AA381" s="144">
        <v>369</v>
      </c>
      <c r="AB381" s="397" t="str">
        <f t="shared" si="23"/>
        <v/>
      </c>
      <c r="AC381" s="397" t="str">
        <f t="shared" si="24"/>
        <v/>
      </c>
      <c r="AP381" s="146" t="str">
        <f t="shared" si="25"/>
        <v/>
      </c>
      <c r="AQ381" s="146" t="str">
        <f t="shared" si="26"/>
        <v/>
      </c>
    </row>
    <row r="382" spans="2:43" x14ac:dyDescent="0.2">
      <c r="B382" s="179">
        <v>370</v>
      </c>
      <c r="C382" s="180"/>
      <c r="D382" s="180"/>
      <c r="E382" s="142"/>
      <c r="F382" s="142"/>
      <c r="G382" s="195"/>
      <c r="H382" s="142"/>
      <c r="I382" s="142"/>
      <c r="J382" s="142"/>
      <c r="K382" s="142"/>
      <c r="L382" s="142"/>
      <c r="M382" s="142"/>
      <c r="N382" s="142"/>
      <c r="O382" s="142"/>
      <c r="Q382" s="142"/>
      <c r="R382" s="142"/>
      <c r="S382" s="142"/>
      <c r="T382" s="142"/>
      <c r="U382" s="142"/>
      <c r="V382" s="142"/>
      <c r="W382" s="142"/>
      <c r="X382" s="162"/>
      <c r="AA382" s="144">
        <v>370</v>
      </c>
      <c r="AB382" s="397" t="str">
        <f t="shared" si="23"/>
        <v/>
      </c>
      <c r="AC382" s="397" t="str">
        <f t="shared" si="24"/>
        <v/>
      </c>
      <c r="AP382" s="146" t="str">
        <f t="shared" si="25"/>
        <v/>
      </c>
      <c r="AQ382" s="146" t="str">
        <f t="shared" si="26"/>
        <v/>
      </c>
    </row>
    <row r="383" spans="2:43" x14ac:dyDescent="0.2">
      <c r="B383" s="179">
        <v>371</v>
      </c>
      <c r="C383" s="180"/>
      <c r="D383" s="180"/>
      <c r="E383" s="142"/>
      <c r="F383" s="142"/>
      <c r="G383" s="195"/>
      <c r="H383" s="142"/>
      <c r="I383" s="142"/>
      <c r="J383" s="142"/>
      <c r="K383" s="142"/>
      <c r="L383" s="142"/>
      <c r="M383" s="142"/>
      <c r="N383" s="142"/>
      <c r="O383" s="142"/>
      <c r="Q383" s="142"/>
      <c r="R383" s="142"/>
      <c r="S383" s="142"/>
      <c r="T383" s="142"/>
      <c r="U383" s="142"/>
      <c r="V383" s="142"/>
      <c r="W383" s="142"/>
      <c r="X383" s="162"/>
      <c r="AA383" s="144">
        <v>371</v>
      </c>
      <c r="AB383" s="397" t="str">
        <f t="shared" si="23"/>
        <v/>
      </c>
      <c r="AC383" s="397" t="str">
        <f t="shared" si="24"/>
        <v/>
      </c>
      <c r="AP383" s="146" t="str">
        <f t="shared" si="25"/>
        <v/>
      </c>
      <c r="AQ383" s="146" t="str">
        <f t="shared" si="26"/>
        <v/>
      </c>
    </row>
    <row r="384" spans="2:43" x14ac:dyDescent="0.2">
      <c r="B384" s="179">
        <v>372</v>
      </c>
      <c r="C384" s="180"/>
      <c r="D384" s="180"/>
      <c r="E384" s="142"/>
      <c r="F384" s="142"/>
      <c r="G384" s="195"/>
      <c r="H384" s="142"/>
      <c r="I384" s="142"/>
      <c r="J384" s="142"/>
      <c r="K384" s="142"/>
      <c r="L384" s="142"/>
      <c r="M384" s="142"/>
      <c r="N384" s="142"/>
      <c r="O384" s="142"/>
      <c r="Q384" s="142"/>
      <c r="R384" s="142"/>
      <c r="S384" s="142"/>
      <c r="T384" s="142"/>
      <c r="U384" s="142"/>
      <c r="V384" s="142"/>
      <c r="W384" s="142"/>
      <c r="X384" s="162"/>
      <c r="AA384" s="144">
        <v>372</v>
      </c>
      <c r="AB384" s="397" t="str">
        <f t="shared" si="23"/>
        <v/>
      </c>
      <c r="AC384" s="397" t="str">
        <f t="shared" si="24"/>
        <v/>
      </c>
      <c r="AP384" s="146" t="str">
        <f t="shared" si="25"/>
        <v/>
      </c>
      <c r="AQ384" s="146" t="str">
        <f t="shared" si="26"/>
        <v/>
      </c>
    </row>
    <row r="385" spans="2:43" x14ac:dyDescent="0.2">
      <c r="B385" s="179">
        <v>373</v>
      </c>
      <c r="C385" s="180"/>
      <c r="D385" s="180"/>
      <c r="E385" s="142"/>
      <c r="F385" s="142"/>
      <c r="G385" s="195"/>
      <c r="H385" s="142"/>
      <c r="I385" s="142"/>
      <c r="J385" s="142"/>
      <c r="K385" s="142"/>
      <c r="L385" s="142"/>
      <c r="M385" s="142"/>
      <c r="N385" s="142"/>
      <c r="O385" s="142"/>
      <c r="Q385" s="142"/>
      <c r="R385" s="142"/>
      <c r="S385" s="142"/>
      <c r="T385" s="142"/>
      <c r="U385" s="142"/>
      <c r="V385" s="142"/>
      <c r="W385" s="142"/>
      <c r="X385" s="162"/>
      <c r="AA385" s="144">
        <v>373</v>
      </c>
      <c r="AB385" s="397" t="str">
        <f t="shared" si="23"/>
        <v/>
      </c>
      <c r="AC385" s="397" t="str">
        <f t="shared" si="24"/>
        <v/>
      </c>
      <c r="AP385" s="146" t="str">
        <f t="shared" si="25"/>
        <v/>
      </c>
      <c r="AQ385" s="146" t="str">
        <f t="shared" si="26"/>
        <v/>
      </c>
    </row>
    <row r="386" spans="2:43" x14ac:dyDescent="0.2">
      <c r="B386" s="179">
        <v>374</v>
      </c>
      <c r="C386" s="180"/>
      <c r="D386" s="180"/>
      <c r="E386" s="142"/>
      <c r="F386" s="142"/>
      <c r="G386" s="195"/>
      <c r="H386" s="142"/>
      <c r="I386" s="142"/>
      <c r="J386" s="142"/>
      <c r="K386" s="142"/>
      <c r="L386" s="142"/>
      <c r="M386" s="142"/>
      <c r="N386" s="142"/>
      <c r="O386" s="142"/>
      <c r="Q386" s="142"/>
      <c r="R386" s="142"/>
      <c r="S386" s="142"/>
      <c r="T386" s="142"/>
      <c r="U386" s="142"/>
      <c r="V386" s="142"/>
      <c r="W386" s="142"/>
      <c r="X386" s="162"/>
      <c r="AA386" s="144">
        <v>374</v>
      </c>
      <c r="AB386" s="397" t="str">
        <f t="shared" si="23"/>
        <v/>
      </c>
      <c r="AC386" s="397" t="str">
        <f t="shared" si="24"/>
        <v/>
      </c>
      <c r="AP386" s="146" t="str">
        <f t="shared" si="25"/>
        <v/>
      </c>
      <c r="AQ386" s="146" t="str">
        <f t="shared" si="26"/>
        <v/>
      </c>
    </row>
    <row r="387" spans="2:43" x14ac:dyDescent="0.2">
      <c r="B387" s="179">
        <v>375</v>
      </c>
      <c r="C387" s="180"/>
      <c r="D387" s="180"/>
      <c r="E387" s="142"/>
      <c r="F387" s="142"/>
      <c r="G387" s="195"/>
      <c r="H387" s="142"/>
      <c r="I387" s="142"/>
      <c r="J387" s="142"/>
      <c r="K387" s="142"/>
      <c r="L387" s="142"/>
      <c r="M387" s="142"/>
      <c r="N387" s="142"/>
      <c r="O387" s="142"/>
      <c r="Q387" s="142"/>
      <c r="R387" s="142"/>
      <c r="S387" s="142"/>
      <c r="T387" s="142"/>
      <c r="U387" s="142"/>
      <c r="V387" s="142"/>
      <c r="W387" s="142"/>
      <c r="X387" s="162"/>
      <c r="AA387" s="144">
        <v>375</v>
      </c>
      <c r="AB387" s="397" t="str">
        <f t="shared" si="23"/>
        <v/>
      </c>
      <c r="AC387" s="397" t="str">
        <f t="shared" si="24"/>
        <v/>
      </c>
      <c r="AP387" s="146" t="str">
        <f t="shared" si="25"/>
        <v/>
      </c>
      <c r="AQ387" s="146" t="str">
        <f t="shared" si="26"/>
        <v/>
      </c>
    </row>
    <row r="388" spans="2:43" x14ac:dyDescent="0.2">
      <c r="B388" s="179">
        <v>376</v>
      </c>
      <c r="C388" s="180"/>
      <c r="D388" s="180"/>
      <c r="E388" s="142"/>
      <c r="F388" s="142"/>
      <c r="G388" s="195"/>
      <c r="H388" s="142"/>
      <c r="I388" s="142"/>
      <c r="J388" s="142"/>
      <c r="K388" s="142"/>
      <c r="L388" s="142"/>
      <c r="M388" s="142"/>
      <c r="N388" s="142"/>
      <c r="O388" s="142"/>
      <c r="Q388" s="142"/>
      <c r="R388" s="142"/>
      <c r="S388" s="142"/>
      <c r="T388" s="142"/>
      <c r="U388" s="142"/>
      <c r="V388" s="142"/>
      <c r="W388" s="142"/>
      <c r="X388" s="162"/>
      <c r="AA388" s="144">
        <v>376</v>
      </c>
      <c r="AB388" s="397" t="str">
        <f t="shared" si="23"/>
        <v/>
      </c>
      <c r="AC388" s="397" t="str">
        <f t="shared" si="24"/>
        <v/>
      </c>
      <c r="AP388" s="146" t="str">
        <f t="shared" si="25"/>
        <v/>
      </c>
      <c r="AQ388" s="146" t="str">
        <f t="shared" si="26"/>
        <v/>
      </c>
    </row>
    <row r="389" spans="2:43" x14ac:dyDescent="0.2">
      <c r="B389" s="179">
        <v>377</v>
      </c>
      <c r="C389" s="180"/>
      <c r="D389" s="180"/>
      <c r="E389" s="142"/>
      <c r="F389" s="142"/>
      <c r="G389" s="195"/>
      <c r="H389" s="142"/>
      <c r="I389" s="142"/>
      <c r="J389" s="142"/>
      <c r="K389" s="142"/>
      <c r="L389" s="142"/>
      <c r="M389" s="142"/>
      <c r="N389" s="142"/>
      <c r="O389" s="142"/>
      <c r="Q389" s="142"/>
      <c r="R389" s="142"/>
      <c r="S389" s="142"/>
      <c r="T389" s="142"/>
      <c r="U389" s="142"/>
      <c r="V389" s="142"/>
      <c r="W389" s="142"/>
      <c r="X389" s="162"/>
      <c r="AA389" s="144">
        <v>377</v>
      </c>
      <c r="AB389" s="397" t="str">
        <f t="shared" si="23"/>
        <v/>
      </c>
      <c r="AC389" s="397" t="str">
        <f t="shared" si="24"/>
        <v/>
      </c>
      <c r="AP389" s="146" t="str">
        <f t="shared" si="25"/>
        <v/>
      </c>
      <c r="AQ389" s="146" t="str">
        <f t="shared" si="26"/>
        <v/>
      </c>
    </row>
    <row r="390" spans="2:43" x14ac:dyDescent="0.2">
      <c r="B390" s="179">
        <v>378</v>
      </c>
      <c r="C390" s="180"/>
      <c r="D390" s="180"/>
      <c r="E390" s="142"/>
      <c r="F390" s="142"/>
      <c r="G390" s="195"/>
      <c r="H390" s="142"/>
      <c r="I390" s="142"/>
      <c r="J390" s="142"/>
      <c r="K390" s="142"/>
      <c r="L390" s="142"/>
      <c r="M390" s="142"/>
      <c r="N390" s="142"/>
      <c r="O390" s="142"/>
      <c r="Q390" s="142"/>
      <c r="R390" s="142"/>
      <c r="S390" s="142"/>
      <c r="T390" s="142"/>
      <c r="U390" s="142"/>
      <c r="V390" s="142"/>
      <c r="W390" s="142"/>
      <c r="X390" s="162"/>
      <c r="AA390" s="144">
        <v>378</v>
      </c>
      <c r="AB390" s="397" t="str">
        <f t="shared" si="23"/>
        <v/>
      </c>
      <c r="AC390" s="397" t="str">
        <f t="shared" si="24"/>
        <v/>
      </c>
      <c r="AP390" s="146" t="str">
        <f t="shared" si="25"/>
        <v/>
      </c>
      <c r="AQ390" s="146" t="str">
        <f t="shared" si="26"/>
        <v/>
      </c>
    </row>
    <row r="391" spans="2:43" x14ac:dyDescent="0.2">
      <c r="B391" s="179">
        <v>379</v>
      </c>
      <c r="C391" s="180"/>
      <c r="D391" s="180"/>
      <c r="E391" s="142"/>
      <c r="F391" s="142"/>
      <c r="G391" s="195"/>
      <c r="H391" s="142"/>
      <c r="I391" s="142"/>
      <c r="J391" s="142"/>
      <c r="K391" s="142"/>
      <c r="L391" s="142"/>
      <c r="M391" s="142"/>
      <c r="N391" s="142"/>
      <c r="O391" s="142"/>
      <c r="Q391" s="142"/>
      <c r="R391" s="142"/>
      <c r="S391" s="142"/>
      <c r="T391" s="142"/>
      <c r="U391" s="142"/>
      <c r="V391" s="142"/>
      <c r="W391" s="142"/>
      <c r="X391" s="162"/>
      <c r="AA391" s="144">
        <v>379</v>
      </c>
      <c r="AB391" s="397" t="str">
        <f t="shared" si="23"/>
        <v/>
      </c>
      <c r="AC391" s="397" t="str">
        <f t="shared" si="24"/>
        <v/>
      </c>
      <c r="AP391" s="146" t="str">
        <f t="shared" si="25"/>
        <v/>
      </c>
      <c r="AQ391" s="146" t="str">
        <f t="shared" si="26"/>
        <v/>
      </c>
    </row>
    <row r="392" spans="2:43" x14ac:dyDescent="0.2">
      <c r="B392" s="179">
        <v>380</v>
      </c>
      <c r="C392" s="180"/>
      <c r="D392" s="180"/>
      <c r="E392" s="142"/>
      <c r="F392" s="142"/>
      <c r="G392" s="195"/>
      <c r="H392" s="142"/>
      <c r="I392" s="142"/>
      <c r="J392" s="142"/>
      <c r="K392" s="142"/>
      <c r="L392" s="142"/>
      <c r="M392" s="142"/>
      <c r="N392" s="142"/>
      <c r="O392" s="142"/>
      <c r="Q392" s="142"/>
      <c r="R392" s="142"/>
      <c r="S392" s="142"/>
      <c r="T392" s="142"/>
      <c r="U392" s="142"/>
      <c r="V392" s="142"/>
      <c r="W392" s="142"/>
      <c r="X392" s="162"/>
      <c r="AA392" s="144">
        <v>380</v>
      </c>
      <c r="AB392" s="397" t="str">
        <f t="shared" si="23"/>
        <v/>
      </c>
      <c r="AC392" s="397" t="str">
        <f t="shared" si="24"/>
        <v/>
      </c>
      <c r="AP392" s="146" t="str">
        <f t="shared" si="25"/>
        <v/>
      </c>
      <c r="AQ392" s="146" t="str">
        <f t="shared" si="26"/>
        <v/>
      </c>
    </row>
    <row r="393" spans="2:43" x14ac:dyDescent="0.2">
      <c r="B393" s="179">
        <v>381</v>
      </c>
      <c r="C393" s="180"/>
      <c r="D393" s="180"/>
      <c r="E393" s="142"/>
      <c r="F393" s="142"/>
      <c r="G393" s="195"/>
      <c r="H393" s="142"/>
      <c r="I393" s="142"/>
      <c r="J393" s="142"/>
      <c r="K393" s="142"/>
      <c r="L393" s="142"/>
      <c r="M393" s="142"/>
      <c r="N393" s="142"/>
      <c r="O393" s="142"/>
      <c r="Q393" s="142"/>
      <c r="R393" s="142"/>
      <c r="S393" s="142"/>
      <c r="T393" s="142"/>
      <c r="U393" s="142"/>
      <c r="V393" s="142"/>
      <c r="W393" s="142"/>
      <c r="X393" s="162"/>
      <c r="AA393" s="144">
        <v>381</v>
      </c>
      <c r="AB393" s="397" t="str">
        <f t="shared" si="23"/>
        <v/>
      </c>
      <c r="AC393" s="397" t="str">
        <f t="shared" si="24"/>
        <v/>
      </c>
      <c r="AP393" s="146" t="str">
        <f t="shared" si="25"/>
        <v/>
      </c>
      <c r="AQ393" s="146" t="str">
        <f t="shared" si="26"/>
        <v/>
      </c>
    </row>
    <row r="394" spans="2:43" x14ac:dyDescent="0.2">
      <c r="B394" s="179">
        <v>382</v>
      </c>
      <c r="C394" s="180"/>
      <c r="D394" s="180"/>
      <c r="E394" s="142"/>
      <c r="F394" s="142"/>
      <c r="G394" s="195"/>
      <c r="H394" s="142"/>
      <c r="I394" s="142"/>
      <c r="J394" s="142"/>
      <c r="K394" s="142"/>
      <c r="L394" s="142"/>
      <c r="M394" s="142"/>
      <c r="N394" s="142"/>
      <c r="O394" s="142"/>
      <c r="Q394" s="142"/>
      <c r="R394" s="142"/>
      <c r="S394" s="142"/>
      <c r="T394" s="142"/>
      <c r="U394" s="142"/>
      <c r="V394" s="142"/>
      <c r="W394" s="142"/>
      <c r="X394" s="162"/>
      <c r="AA394" s="144">
        <v>382</v>
      </c>
      <c r="AB394" s="397" t="str">
        <f t="shared" si="23"/>
        <v/>
      </c>
      <c r="AC394" s="397" t="str">
        <f t="shared" si="24"/>
        <v/>
      </c>
      <c r="AP394" s="146" t="str">
        <f t="shared" si="25"/>
        <v/>
      </c>
      <c r="AQ394" s="146" t="str">
        <f t="shared" si="26"/>
        <v/>
      </c>
    </row>
    <row r="395" spans="2:43" x14ac:dyDescent="0.2">
      <c r="B395" s="179">
        <v>383</v>
      </c>
      <c r="C395" s="180"/>
      <c r="D395" s="180"/>
      <c r="E395" s="142"/>
      <c r="F395" s="142"/>
      <c r="G395" s="195"/>
      <c r="H395" s="142"/>
      <c r="I395" s="142"/>
      <c r="J395" s="142"/>
      <c r="K395" s="142"/>
      <c r="L395" s="142"/>
      <c r="M395" s="142"/>
      <c r="N395" s="142"/>
      <c r="O395" s="142"/>
      <c r="Q395" s="142"/>
      <c r="R395" s="142"/>
      <c r="S395" s="142"/>
      <c r="T395" s="142"/>
      <c r="U395" s="142"/>
      <c r="V395" s="142"/>
      <c r="W395" s="142"/>
      <c r="X395" s="162"/>
      <c r="AA395" s="144">
        <v>383</v>
      </c>
      <c r="AB395" s="397" t="str">
        <f t="shared" si="23"/>
        <v/>
      </c>
      <c r="AC395" s="397" t="str">
        <f t="shared" si="24"/>
        <v/>
      </c>
      <c r="AP395" s="146" t="str">
        <f t="shared" si="25"/>
        <v/>
      </c>
      <c r="AQ395" s="146" t="str">
        <f t="shared" si="26"/>
        <v/>
      </c>
    </row>
    <row r="396" spans="2:43" x14ac:dyDescent="0.2">
      <c r="B396" s="179">
        <v>384</v>
      </c>
      <c r="C396" s="180"/>
      <c r="D396" s="180"/>
      <c r="E396" s="142"/>
      <c r="F396" s="142"/>
      <c r="G396" s="195"/>
      <c r="H396" s="142"/>
      <c r="I396" s="142"/>
      <c r="J396" s="142"/>
      <c r="K396" s="142"/>
      <c r="L396" s="142"/>
      <c r="M396" s="142"/>
      <c r="N396" s="142"/>
      <c r="O396" s="142"/>
      <c r="Q396" s="142"/>
      <c r="R396" s="142"/>
      <c r="S396" s="142"/>
      <c r="T396" s="142"/>
      <c r="U396" s="142"/>
      <c r="V396" s="142"/>
      <c r="W396" s="142"/>
      <c r="X396" s="162"/>
      <c r="AA396" s="144">
        <v>384</v>
      </c>
      <c r="AB396" s="397" t="str">
        <f t="shared" si="23"/>
        <v/>
      </c>
      <c r="AC396" s="397" t="str">
        <f t="shared" si="24"/>
        <v/>
      </c>
      <c r="AP396" s="146" t="str">
        <f t="shared" si="25"/>
        <v/>
      </c>
      <c r="AQ396" s="146" t="str">
        <f t="shared" si="26"/>
        <v/>
      </c>
    </row>
    <row r="397" spans="2:43" x14ac:dyDescent="0.2">
      <c r="B397" s="179">
        <v>385</v>
      </c>
      <c r="C397" s="180"/>
      <c r="D397" s="180"/>
      <c r="E397" s="142"/>
      <c r="F397" s="142"/>
      <c r="G397" s="195"/>
      <c r="H397" s="142"/>
      <c r="I397" s="142"/>
      <c r="J397" s="142"/>
      <c r="K397" s="142"/>
      <c r="L397" s="142"/>
      <c r="M397" s="142"/>
      <c r="N397" s="142"/>
      <c r="O397" s="142"/>
      <c r="Q397" s="142"/>
      <c r="R397" s="142"/>
      <c r="S397" s="142"/>
      <c r="T397" s="142"/>
      <c r="U397" s="142"/>
      <c r="V397" s="142"/>
      <c r="W397" s="142"/>
      <c r="X397" s="162"/>
      <c r="AA397" s="144">
        <v>385</v>
      </c>
      <c r="AB397" s="397" t="str">
        <f t="shared" si="23"/>
        <v/>
      </c>
      <c r="AC397" s="397" t="str">
        <f t="shared" si="24"/>
        <v/>
      </c>
      <c r="AP397" s="146" t="str">
        <f t="shared" si="25"/>
        <v/>
      </c>
      <c r="AQ397" s="146" t="str">
        <f t="shared" si="26"/>
        <v/>
      </c>
    </row>
    <row r="398" spans="2:43" x14ac:dyDescent="0.2">
      <c r="B398" s="179">
        <v>386</v>
      </c>
      <c r="C398" s="180"/>
      <c r="D398" s="180"/>
      <c r="E398" s="142"/>
      <c r="F398" s="142"/>
      <c r="G398" s="195"/>
      <c r="H398" s="142"/>
      <c r="I398" s="142"/>
      <c r="J398" s="142"/>
      <c r="K398" s="142"/>
      <c r="L398" s="142"/>
      <c r="M398" s="142"/>
      <c r="N398" s="142"/>
      <c r="O398" s="142"/>
      <c r="Q398" s="142"/>
      <c r="R398" s="142"/>
      <c r="S398" s="142"/>
      <c r="T398" s="142"/>
      <c r="U398" s="142"/>
      <c r="V398" s="142"/>
      <c r="W398" s="142"/>
      <c r="X398" s="162"/>
      <c r="AA398" s="144">
        <v>386</v>
      </c>
      <c r="AB398" s="397" t="str">
        <f t="shared" ref="AB398:AB461" si="27">IF(AND(C398=1,D398&lt;&gt;0),D398,"")</f>
        <v/>
      </c>
      <c r="AC398" s="397" t="str">
        <f t="shared" ref="AC398:AC461" si="28">IF(AND(C398=2,D398&lt;&gt;0),D398,"")</f>
        <v/>
      </c>
      <c r="AP398" s="146" t="str">
        <f t="shared" si="25"/>
        <v/>
      </c>
      <c r="AQ398" s="146" t="str">
        <f t="shared" si="26"/>
        <v/>
      </c>
    </row>
    <row r="399" spans="2:43" x14ac:dyDescent="0.2">
      <c r="B399" s="179">
        <v>387</v>
      </c>
      <c r="C399" s="180"/>
      <c r="D399" s="180"/>
      <c r="E399" s="142"/>
      <c r="F399" s="142"/>
      <c r="G399" s="195"/>
      <c r="H399" s="142"/>
      <c r="I399" s="142"/>
      <c r="J399" s="142"/>
      <c r="K399" s="142"/>
      <c r="L399" s="142"/>
      <c r="M399" s="142"/>
      <c r="N399" s="142"/>
      <c r="O399" s="142"/>
      <c r="Q399" s="142"/>
      <c r="R399" s="142"/>
      <c r="S399" s="142"/>
      <c r="T399" s="142"/>
      <c r="U399" s="142"/>
      <c r="V399" s="142"/>
      <c r="W399" s="142"/>
      <c r="X399" s="162"/>
      <c r="AA399" s="144">
        <v>387</v>
      </c>
      <c r="AB399" s="397" t="str">
        <f t="shared" si="27"/>
        <v/>
      </c>
      <c r="AC399" s="397" t="str">
        <f t="shared" si="28"/>
        <v/>
      </c>
      <c r="AP399" s="146" t="str">
        <f t="shared" ref="AP399:AP462" si="29">IF(AB398="","",ABS(AB398-$K$13))</f>
        <v/>
      </c>
      <c r="AQ399" s="146" t="str">
        <f t="shared" ref="AQ399:AQ462" si="30">IF(AC398="","",ABS(AC398-$K$14))</f>
        <v/>
      </c>
    </row>
    <row r="400" spans="2:43" x14ac:dyDescent="0.2">
      <c r="B400" s="179">
        <v>388</v>
      </c>
      <c r="C400" s="180"/>
      <c r="D400" s="180"/>
      <c r="E400" s="142"/>
      <c r="F400" s="142"/>
      <c r="G400" s="195"/>
      <c r="H400" s="142"/>
      <c r="I400" s="142"/>
      <c r="J400" s="142"/>
      <c r="K400" s="142"/>
      <c r="L400" s="142"/>
      <c r="M400" s="142"/>
      <c r="N400" s="142"/>
      <c r="O400" s="142"/>
      <c r="Q400" s="142"/>
      <c r="R400" s="142"/>
      <c r="S400" s="142"/>
      <c r="T400" s="142"/>
      <c r="U400" s="142"/>
      <c r="V400" s="142"/>
      <c r="W400" s="142"/>
      <c r="X400" s="162"/>
      <c r="AA400" s="144">
        <v>388</v>
      </c>
      <c r="AB400" s="397" t="str">
        <f t="shared" si="27"/>
        <v/>
      </c>
      <c r="AC400" s="397" t="str">
        <f t="shared" si="28"/>
        <v/>
      </c>
      <c r="AP400" s="146" t="str">
        <f t="shared" si="29"/>
        <v/>
      </c>
      <c r="AQ400" s="146" t="str">
        <f t="shared" si="30"/>
        <v/>
      </c>
    </row>
    <row r="401" spans="2:43" x14ac:dyDescent="0.2">
      <c r="B401" s="179">
        <v>389</v>
      </c>
      <c r="C401" s="180"/>
      <c r="D401" s="180"/>
      <c r="E401" s="142"/>
      <c r="F401" s="142"/>
      <c r="G401" s="195"/>
      <c r="H401" s="142"/>
      <c r="I401" s="142"/>
      <c r="J401" s="142"/>
      <c r="K401" s="142"/>
      <c r="L401" s="142"/>
      <c r="M401" s="142"/>
      <c r="N401" s="142"/>
      <c r="O401" s="142"/>
      <c r="Q401" s="142"/>
      <c r="R401" s="142"/>
      <c r="S401" s="142"/>
      <c r="T401" s="142"/>
      <c r="U401" s="142"/>
      <c r="V401" s="142"/>
      <c r="W401" s="142"/>
      <c r="X401" s="162"/>
      <c r="AA401" s="144">
        <v>389</v>
      </c>
      <c r="AB401" s="397" t="str">
        <f t="shared" si="27"/>
        <v/>
      </c>
      <c r="AC401" s="397" t="str">
        <f t="shared" si="28"/>
        <v/>
      </c>
      <c r="AP401" s="146" t="str">
        <f t="shared" si="29"/>
        <v/>
      </c>
      <c r="AQ401" s="146" t="str">
        <f t="shared" si="30"/>
        <v/>
      </c>
    </row>
    <row r="402" spans="2:43" x14ac:dyDescent="0.2">
      <c r="B402" s="179">
        <v>390</v>
      </c>
      <c r="C402" s="180"/>
      <c r="D402" s="180"/>
      <c r="E402" s="142"/>
      <c r="F402" s="142"/>
      <c r="G402" s="195"/>
      <c r="H402" s="142"/>
      <c r="I402" s="142"/>
      <c r="J402" s="142"/>
      <c r="K402" s="142"/>
      <c r="L402" s="142"/>
      <c r="M402" s="142"/>
      <c r="N402" s="142"/>
      <c r="O402" s="142"/>
      <c r="Q402" s="142"/>
      <c r="R402" s="142"/>
      <c r="S402" s="142"/>
      <c r="T402" s="142"/>
      <c r="U402" s="142"/>
      <c r="V402" s="142"/>
      <c r="W402" s="142"/>
      <c r="X402" s="162"/>
      <c r="AA402" s="144">
        <v>390</v>
      </c>
      <c r="AB402" s="397" t="str">
        <f t="shared" si="27"/>
        <v/>
      </c>
      <c r="AC402" s="397" t="str">
        <f t="shared" si="28"/>
        <v/>
      </c>
      <c r="AP402" s="146" t="str">
        <f t="shared" si="29"/>
        <v/>
      </c>
      <c r="AQ402" s="146" t="str">
        <f t="shared" si="30"/>
        <v/>
      </c>
    </row>
    <row r="403" spans="2:43" x14ac:dyDescent="0.2">
      <c r="B403" s="179">
        <v>391</v>
      </c>
      <c r="C403" s="180"/>
      <c r="D403" s="180"/>
      <c r="E403" s="142"/>
      <c r="F403" s="142"/>
      <c r="G403" s="195"/>
      <c r="H403" s="142"/>
      <c r="I403" s="142"/>
      <c r="J403" s="142"/>
      <c r="K403" s="142"/>
      <c r="L403" s="142"/>
      <c r="M403" s="142"/>
      <c r="N403" s="142"/>
      <c r="O403" s="142"/>
      <c r="Q403" s="142"/>
      <c r="R403" s="142"/>
      <c r="S403" s="142"/>
      <c r="T403" s="142"/>
      <c r="U403" s="142"/>
      <c r="V403" s="142"/>
      <c r="W403" s="142"/>
      <c r="X403" s="162"/>
      <c r="AA403" s="144">
        <v>391</v>
      </c>
      <c r="AB403" s="397" t="str">
        <f t="shared" si="27"/>
        <v/>
      </c>
      <c r="AC403" s="397" t="str">
        <f t="shared" si="28"/>
        <v/>
      </c>
      <c r="AP403" s="146" t="str">
        <f t="shared" si="29"/>
        <v/>
      </c>
      <c r="AQ403" s="146" t="str">
        <f t="shared" si="30"/>
        <v/>
      </c>
    </row>
    <row r="404" spans="2:43" x14ac:dyDescent="0.2">
      <c r="B404" s="179">
        <v>392</v>
      </c>
      <c r="C404" s="180"/>
      <c r="D404" s="180"/>
      <c r="E404" s="142"/>
      <c r="F404" s="142"/>
      <c r="G404" s="195"/>
      <c r="H404" s="142"/>
      <c r="I404" s="142"/>
      <c r="J404" s="142"/>
      <c r="K404" s="142"/>
      <c r="L404" s="142"/>
      <c r="M404" s="142"/>
      <c r="N404" s="142"/>
      <c r="O404" s="142"/>
      <c r="Q404" s="142"/>
      <c r="R404" s="142"/>
      <c r="S404" s="142"/>
      <c r="T404" s="142"/>
      <c r="U404" s="142"/>
      <c r="V404" s="142"/>
      <c r="W404" s="142"/>
      <c r="X404" s="162"/>
      <c r="AA404" s="144">
        <v>392</v>
      </c>
      <c r="AB404" s="397" t="str">
        <f t="shared" si="27"/>
        <v/>
      </c>
      <c r="AC404" s="397" t="str">
        <f t="shared" si="28"/>
        <v/>
      </c>
      <c r="AP404" s="146" t="str">
        <f t="shared" si="29"/>
        <v/>
      </c>
      <c r="AQ404" s="146" t="str">
        <f t="shared" si="30"/>
        <v/>
      </c>
    </row>
    <row r="405" spans="2:43" x14ac:dyDescent="0.2">
      <c r="B405" s="179">
        <v>393</v>
      </c>
      <c r="C405" s="180"/>
      <c r="D405" s="180"/>
      <c r="E405" s="142"/>
      <c r="F405" s="142"/>
      <c r="G405" s="195"/>
      <c r="H405" s="142"/>
      <c r="I405" s="142"/>
      <c r="J405" s="142"/>
      <c r="K405" s="142"/>
      <c r="L405" s="142"/>
      <c r="M405" s="142"/>
      <c r="N405" s="142"/>
      <c r="O405" s="142"/>
      <c r="Q405" s="142"/>
      <c r="R405" s="142"/>
      <c r="S405" s="142"/>
      <c r="T405" s="142"/>
      <c r="U405" s="142"/>
      <c r="V405" s="142"/>
      <c r="W405" s="142"/>
      <c r="X405" s="162"/>
      <c r="AA405" s="144">
        <v>393</v>
      </c>
      <c r="AB405" s="397" t="str">
        <f t="shared" si="27"/>
        <v/>
      </c>
      <c r="AC405" s="397" t="str">
        <f t="shared" si="28"/>
        <v/>
      </c>
      <c r="AP405" s="146" t="str">
        <f t="shared" si="29"/>
        <v/>
      </c>
      <c r="AQ405" s="146" t="str">
        <f t="shared" si="30"/>
        <v/>
      </c>
    </row>
    <row r="406" spans="2:43" x14ac:dyDescent="0.2">
      <c r="B406" s="179">
        <v>394</v>
      </c>
      <c r="C406" s="180"/>
      <c r="D406" s="180"/>
      <c r="E406" s="142"/>
      <c r="F406" s="142"/>
      <c r="G406" s="195"/>
      <c r="H406" s="142"/>
      <c r="I406" s="142"/>
      <c r="J406" s="142"/>
      <c r="K406" s="142"/>
      <c r="L406" s="142"/>
      <c r="M406" s="142"/>
      <c r="N406" s="142"/>
      <c r="O406" s="142"/>
      <c r="Q406" s="142"/>
      <c r="R406" s="142"/>
      <c r="S406" s="142"/>
      <c r="T406" s="142"/>
      <c r="U406" s="142"/>
      <c r="V406" s="142"/>
      <c r="W406" s="142"/>
      <c r="X406" s="162"/>
      <c r="AA406" s="144">
        <v>394</v>
      </c>
      <c r="AB406" s="397" t="str">
        <f t="shared" si="27"/>
        <v/>
      </c>
      <c r="AC406" s="397" t="str">
        <f t="shared" si="28"/>
        <v/>
      </c>
      <c r="AP406" s="146" t="str">
        <f t="shared" si="29"/>
        <v/>
      </c>
      <c r="AQ406" s="146" t="str">
        <f t="shared" si="30"/>
        <v/>
      </c>
    </row>
    <row r="407" spans="2:43" x14ac:dyDescent="0.2">
      <c r="B407" s="179">
        <v>395</v>
      </c>
      <c r="C407" s="180"/>
      <c r="D407" s="180"/>
      <c r="E407" s="142"/>
      <c r="F407" s="142"/>
      <c r="G407" s="195"/>
      <c r="H407" s="142"/>
      <c r="I407" s="142"/>
      <c r="J407" s="142"/>
      <c r="K407" s="142"/>
      <c r="L407" s="142"/>
      <c r="M407" s="142"/>
      <c r="N407" s="142"/>
      <c r="O407" s="142"/>
      <c r="Q407" s="142"/>
      <c r="R407" s="142"/>
      <c r="S407" s="142"/>
      <c r="T407" s="142"/>
      <c r="U407" s="142"/>
      <c r="V407" s="142"/>
      <c r="W407" s="142"/>
      <c r="X407" s="162"/>
      <c r="AA407" s="144">
        <v>395</v>
      </c>
      <c r="AB407" s="397" t="str">
        <f t="shared" si="27"/>
        <v/>
      </c>
      <c r="AC407" s="397" t="str">
        <f t="shared" si="28"/>
        <v/>
      </c>
      <c r="AP407" s="146" t="str">
        <f t="shared" si="29"/>
        <v/>
      </c>
      <c r="AQ407" s="146" t="str">
        <f t="shared" si="30"/>
        <v/>
      </c>
    </row>
    <row r="408" spans="2:43" x14ac:dyDescent="0.2">
      <c r="B408" s="179">
        <v>396</v>
      </c>
      <c r="C408" s="180"/>
      <c r="D408" s="180"/>
      <c r="E408" s="142"/>
      <c r="F408" s="142"/>
      <c r="G408" s="195"/>
      <c r="H408" s="142"/>
      <c r="I408" s="142"/>
      <c r="J408" s="142"/>
      <c r="K408" s="142"/>
      <c r="L408" s="142"/>
      <c r="M408" s="142"/>
      <c r="N408" s="142"/>
      <c r="O408" s="142"/>
      <c r="Q408" s="142"/>
      <c r="R408" s="142"/>
      <c r="S408" s="142"/>
      <c r="T408" s="142"/>
      <c r="U408" s="142"/>
      <c r="V408" s="142"/>
      <c r="W408" s="142"/>
      <c r="X408" s="162"/>
      <c r="AA408" s="144">
        <v>396</v>
      </c>
      <c r="AB408" s="397" t="str">
        <f t="shared" si="27"/>
        <v/>
      </c>
      <c r="AC408" s="397" t="str">
        <f t="shared" si="28"/>
        <v/>
      </c>
      <c r="AP408" s="146" t="str">
        <f t="shared" si="29"/>
        <v/>
      </c>
      <c r="AQ408" s="146" t="str">
        <f t="shared" si="30"/>
        <v/>
      </c>
    </row>
    <row r="409" spans="2:43" x14ac:dyDescent="0.2">
      <c r="B409" s="179">
        <v>397</v>
      </c>
      <c r="C409" s="180"/>
      <c r="D409" s="180"/>
      <c r="E409" s="142"/>
      <c r="F409" s="142"/>
      <c r="G409" s="195"/>
      <c r="H409" s="142"/>
      <c r="I409" s="142"/>
      <c r="J409" s="142"/>
      <c r="K409" s="142"/>
      <c r="L409" s="142"/>
      <c r="M409" s="142"/>
      <c r="N409" s="142"/>
      <c r="O409" s="142"/>
      <c r="Q409" s="142"/>
      <c r="R409" s="142"/>
      <c r="S409" s="142"/>
      <c r="T409" s="142"/>
      <c r="U409" s="142"/>
      <c r="V409" s="142"/>
      <c r="W409" s="142"/>
      <c r="X409" s="162"/>
      <c r="AA409" s="144">
        <v>397</v>
      </c>
      <c r="AB409" s="397" t="str">
        <f t="shared" si="27"/>
        <v/>
      </c>
      <c r="AC409" s="397" t="str">
        <f t="shared" si="28"/>
        <v/>
      </c>
      <c r="AP409" s="146" t="str">
        <f t="shared" si="29"/>
        <v/>
      </c>
      <c r="AQ409" s="146" t="str">
        <f t="shared" si="30"/>
        <v/>
      </c>
    </row>
    <row r="410" spans="2:43" x14ac:dyDescent="0.2">
      <c r="B410" s="179">
        <v>398</v>
      </c>
      <c r="C410" s="180"/>
      <c r="D410" s="180"/>
      <c r="E410" s="142"/>
      <c r="F410" s="142"/>
      <c r="G410" s="195"/>
      <c r="H410" s="142"/>
      <c r="I410" s="142"/>
      <c r="J410" s="142"/>
      <c r="K410" s="142"/>
      <c r="L410" s="142"/>
      <c r="M410" s="142"/>
      <c r="N410" s="142"/>
      <c r="O410" s="142"/>
      <c r="Q410" s="142"/>
      <c r="R410" s="142"/>
      <c r="S410" s="142"/>
      <c r="T410" s="142"/>
      <c r="U410" s="142"/>
      <c r="V410" s="142"/>
      <c r="W410" s="142"/>
      <c r="X410" s="162"/>
      <c r="AA410" s="144">
        <v>398</v>
      </c>
      <c r="AB410" s="397" t="str">
        <f t="shared" si="27"/>
        <v/>
      </c>
      <c r="AC410" s="397" t="str">
        <f t="shared" si="28"/>
        <v/>
      </c>
      <c r="AP410" s="146" t="str">
        <f t="shared" si="29"/>
        <v/>
      </c>
      <c r="AQ410" s="146" t="str">
        <f t="shared" si="30"/>
        <v/>
      </c>
    </row>
    <row r="411" spans="2:43" x14ac:dyDescent="0.2">
      <c r="B411" s="179">
        <v>399</v>
      </c>
      <c r="C411" s="180"/>
      <c r="D411" s="180"/>
      <c r="E411" s="142"/>
      <c r="F411" s="142"/>
      <c r="G411" s="195"/>
      <c r="H411" s="142"/>
      <c r="I411" s="142"/>
      <c r="J411" s="142"/>
      <c r="K411" s="142"/>
      <c r="L411" s="142"/>
      <c r="M411" s="142"/>
      <c r="N411" s="142"/>
      <c r="O411" s="142"/>
      <c r="Q411" s="142"/>
      <c r="R411" s="142"/>
      <c r="S411" s="142"/>
      <c r="T411" s="142"/>
      <c r="U411" s="142"/>
      <c r="V411" s="142"/>
      <c r="W411" s="142"/>
      <c r="X411" s="162"/>
      <c r="AA411" s="144">
        <v>399</v>
      </c>
      <c r="AB411" s="397" t="str">
        <f t="shared" si="27"/>
        <v/>
      </c>
      <c r="AC411" s="397" t="str">
        <f t="shared" si="28"/>
        <v/>
      </c>
      <c r="AP411" s="146" t="str">
        <f t="shared" si="29"/>
        <v/>
      </c>
      <c r="AQ411" s="146" t="str">
        <f t="shared" si="30"/>
        <v/>
      </c>
    </row>
    <row r="412" spans="2:43" x14ac:dyDescent="0.2">
      <c r="B412" s="179">
        <v>400</v>
      </c>
      <c r="C412" s="180"/>
      <c r="D412" s="180"/>
      <c r="E412" s="142"/>
      <c r="F412" s="142"/>
      <c r="G412" s="195"/>
      <c r="H412" s="142"/>
      <c r="I412" s="142"/>
      <c r="J412" s="142"/>
      <c r="K412" s="142"/>
      <c r="L412" s="142"/>
      <c r="M412" s="142"/>
      <c r="N412" s="142"/>
      <c r="O412" s="142"/>
      <c r="Q412" s="142"/>
      <c r="R412" s="142"/>
      <c r="S412" s="142"/>
      <c r="T412" s="142"/>
      <c r="U412" s="142"/>
      <c r="V412" s="142"/>
      <c r="W412" s="142"/>
      <c r="X412" s="162"/>
      <c r="AA412" s="144">
        <v>400</v>
      </c>
      <c r="AB412" s="397" t="str">
        <f t="shared" si="27"/>
        <v/>
      </c>
      <c r="AC412" s="397" t="str">
        <f t="shared" si="28"/>
        <v/>
      </c>
      <c r="AP412" s="146" t="str">
        <f t="shared" si="29"/>
        <v/>
      </c>
      <c r="AQ412" s="146" t="str">
        <f t="shared" si="30"/>
        <v/>
      </c>
    </row>
    <row r="413" spans="2:43" x14ac:dyDescent="0.2">
      <c r="B413" s="179">
        <v>401</v>
      </c>
      <c r="C413" s="180"/>
      <c r="D413" s="180"/>
      <c r="E413" s="142"/>
      <c r="F413" s="142"/>
      <c r="G413" s="195"/>
      <c r="H413" s="142"/>
      <c r="I413" s="142"/>
      <c r="J413" s="142"/>
      <c r="K413" s="142"/>
      <c r="L413" s="142"/>
      <c r="M413" s="142"/>
      <c r="N413" s="142"/>
      <c r="O413" s="142"/>
      <c r="Q413" s="142"/>
      <c r="R413" s="142"/>
      <c r="S413" s="142"/>
      <c r="T413" s="142"/>
      <c r="U413" s="142"/>
      <c r="V413" s="142"/>
      <c r="W413" s="142"/>
      <c r="X413" s="162"/>
      <c r="AA413" s="144">
        <v>401</v>
      </c>
      <c r="AB413" s="397" t="str">
        <f t="shared" si="27"/>
        <v/>
      </c>
      <c r="AC413" s="397" t="str">
        <f t="shared" si="28"/>
        <v/>
      </c>
      <c r="AP413" s="146" t="str">
        <f t="shared" si="29"/>
        <v/>
      </c>
      <c r="AQ413" s="146" t="str">
        <f t="shared" si="30"/>
        <v/>
      </c>
    </row>
    <row r="414" spans="2:43" x14ac:dyDescent="0.2">
      <c r="B414" s="179">
        <v>402</v>
      </c>
      <c r="C414" s="180"/>
      <c r="D414" s="180"/>
      <c r="E414" s="142"/>
      <c r="F414" s="142"/>
      <c r="G414" s="195"/>
      <c r="H414" s="142"/>
      <c r="I414" s="142"/>
      <c r="J414" s="142"/>
      <c r="K414" s="142"/>
      <c r="L414" s="142"/>
      <c r="M414" s="142"/>
      <c r="N414" s="142"/>
      <c r="O414" s="142"/>
      <c r="Q414" s="142"/>
      <c r="R414" s="142"/>
      <c r="S414" s="142"/>
      <c r="T414" s="142"/>
      <c r="U414" s="142"/>
      <c r="V414" s="142"/>
      <c r="W414" s="142"/>
      <c r="X414" s="162"/>
      <c r="AA414" s="144">
        <v>402</v>
      </c>
      <c r="AB414" s="397" t="str">
        <f t="shared" si="27"/>
        <v/>
      </c>
      <c r="AC414" s="397" t="str">
        <f t="shared" si="28"/>
        <v/>
      </c>
      <c r="AP414" s="146" t="str">
        <f t="shared" si="29"/>
        <v/>
      </c>
      <c r="AQ414" s="146" t="str">
        <f t="shared" si="30"/>
        <v/>
      </c>
    </row>
    <row r="415" spans="2:43" x14ac:dyDescent="0.2">
      <c r="B415" s="179">
        <v>403</v>
      </c>
      <c r="C415" s="180"/>
      <c r="D415" s="180"/>
      <c r="E415" s="142"/>
      <c r="F415" s="142"/>
      <c r="G415" s="195"/>
      <c r="H415" s="142"/>
      <c r="I415" s="142"/>
      <c r="J415" s="142"/>
      <c r="K415" s="142"/>
      <c r="L415" s="142"/>
      <c r="M415" s="142"/>
      <c r="N415" s="142"/>
      <c r="O415" s="142"/>
      <c r="Q415" s="142"/>
      <c r="R415" s="142"/>
      <c r="S415" s="142"/>
      <c r="T415" s="142"/>
      <c r="U415" s="142"/>
      <c r="V415" s="142"/>
      <c r="W415" s="142"/>
      <c r="X415" s="162"/>
      <c r="AA415" s="144">
        <v>403</v>
      </c>
      <c r="AB415" s="397" t="str">
        <f t="shared" si="27"/>
        <v/>
      </c>
      <c r="AC415" s="397" t="str">
        <f t="shared" si="28"/>
        <v/>
      </c>
      <c r="AP415" s="146" t="str">
        <f t="shared" si="29"/>
        <v/>
      </c>
      <c r="AQ415" s="146" t="str">
        <f t="shared" si="30"/>
        <v/>
      </c>
    </row>
    <row r="416" spans="2:43" x14ac:dyDescent="0.2">
      <c r="B416" s="179">
        <v>404</v>
      </c>
      <c r="C416" s="180"/>
      <c r="D416" s="180"/>
      <c r="E416" s="142"/>
      <c r="F416" s="142"/>
      <c r="G416" s="195"/>
      <c r="H416" s="142"/>
      <c r="I416" s="142"/>
      <c r="J416" s="142"/>
      <c r="K416" s="142"/>
      <c r="L416" s="142"/>
      <c r="M416" s="142"/>
      <c r="N416" s="142"/>
      <c r="O416" s="142"/>
      <c r="Q416" s="142"/>
      <c r="R416" s="142"/>
      <c r="S416" s="142"/>
      <c r="T416" s="142"/>
      <c r="U416" s="142"/>
      <c r="V416" s="142"/>
      <c r="W416" s="142"/>
      <c r="X416" s="162"/>
      <c r="AA416" s="144">
        <v>404</v>
      </c>
      <c r="AB416" s="397" t="str">
        <f t="shared" si="27"/>
        <v/>
      </c>
      <c r="AC416" s="397" t="str">
        <f t="shared" si="28"/>
        <v/>
      </c>
      <c r="AP416" s="146" t="str">
        <f t="shared" si="29"/>
        <v/>
      </c>
      <c r="AQ416" s="146" t="str">
        <f t="shared" si="30"/>
        <v/>
      </c>
    </row>
    <row r="417" spans="2:43" x14ac:dyDescent="0.2">
      <c r="B417" s="179">
        <v>405</v>
      </c>
      <c r="C417" s="180"/>
      <c r="D417" s="180"/>
      <c r="E417" s="142"/>
      <c r="F417" s="142"/>
      <c r="G417" s="195"/>
      <c r="H417" s="142"/>
      <c r="I417" s="142"/>
      <c r="J417" s="142"/>
      <c r="K417" s="142"/>
      <c r="L417" s="142"/>
      <c r="M417" s="142"/>
      <c r="N417" s="142"/>
      <c r="O417" s="142"/>
      <c r="Q417" s="142"/>
      <c r="R417" s="142"/>
      <c r="S417" s="142"/>
      <c r="T417" s="142"/>
      <c r="U417" s="142"/>
      <c r="V417" s="142"/>
      <c r="W417" s="142"/>
      <c r="X417" s="162"/>
      <c r="AA417" s="144">
        <v>405</v>
      </c>
      <c r="AB417" s="397" t="str">
        <f t="shared" si="27"/>
        <v/>
      </c>
      <c r="AC417" s="397" t="str">
        <f t="shared" si="28"/>
        <v/>
      </c>
      <c r="AP417" s="146" t="str">
        <f t="shared" si="29"/>
        <v/>
      </c>
      <c r="AQ417" s="146" t="str">
        <f t="shared" si="30"/>
        <v/>
      </c>
    </row>
    <row r="418" spans="2:43" x14ac:dyDescent="0.2">
      <c r="B418" s="179">
        <v>406</v>
      </c>
      <c r="C418" s="180"/>
      <c r="D418" s="180"/>
      <c r="E418" s="142"/>
      <c r="F418" s="142"/>
      <c r="G418" s="195"/>
      <c r="H418" s="142"/>
      <c r="I418" s="142"/>
      <c r="J418" s="142"/>
      <c r="K418" s="142"/>
      <c r="L418" s="142"/>
      <c r="M418" s="142"/>
      <c r="N418" s="142"/>
      <c r="O418" s="142"/>
      <c r="Q418" s="142"/>
      <c r="R418" s="142"/>
      <c r="S418" s="142"/>
      <c r="T418" s="142"/>
      <c r="U418" s="142"/>
      <c r="V418" s="142"/>
      <c r="W418" s="142"/>
      <c r="X418" s="162"/>
      <c r="AA418" s="144">
        <v>406</v>
      </c>
      <c r="AB418" s="397" t="str">
        <f t="shared" si="27"/>
        <v/>
      </c>
      <c r="AC418" s="397" t="str">
        <f t="shared" si="28"/>
        <v/>
      </c>
      <c r="AP418" s="146" t="str">
        <f t="shared" si="29"/>
        <v/>
      </c>
      <c r="AQ418" s="146" t="str">
        <f t="shared" si="30"/>
        <v/>
      </c>
    </row>
    <row r="419" spans="2:43" x14ac:dyDescent="0.2">
      <c r="B419" s="179">
        <v>407</v>
      </c>
      <c r="C419" s="180"/>
      <c r="D419" s="180"/>
      <c r="E419" s="142"/>
      <c r="F419" s="142"/>
      <c r="G419" s="195"/>
      <c r="H419" s="142"/>
      <c r="I419" s="142"/>
      <c r="J419" s="142"/>
      <c r="K419" s="142"/>
      <c r="L419" s="142"/>
      <c r="M419" s="142"/>
      <c r="N419" s="142"/>
      <c r="O419" s="142"/>
      <c r="Q419" s="142"/>
      <c r="R419" s="142"/>
      <c r="S419" s="142"/>
      <c r="T419" s="142"/>
      <c r="U419" s="142"/>
      <c r="V419" s="142"/>
      <c r="W419" s="142"/>
      <c r="X419" s="162"/>
      <c r="AA419" s="144">
        <v>407</v>
      </c>
      <c r="AB419" s="397" t="str">
        <f t="shared" si="27"/>
        <v/>
      </c>
      <c r="AC419" s="397" t="str">
        <f t="shared" si="28"/>
        <v/>
      </c>
      <c r="AP419" s="146" t="str">
        <f t="shared" si="29"/>
        <v/>
      </c>
      <c r="AQ419" s="146" t="str">
        <f t="shared" si="30"/>
        <v/>
      </c>
    </row>
    <row r="420" spans="2:43" x14ac:dyDescent="0.2">
      <c r="B420" s="179">
        <v>408</v>
      </c>
      <c r="C420" s="180"/>
      <c r="D420" s="180"/>
      <c r="E420" s="142"/>
      <c r="F420" s="142"/>
      <c r="G420" s="195"/>
      <c r="H420" s="142"/>
      <c r="I420" s="142"/>
      <c r="J420" s="142"/>
      <c r="K420" s="142"/>
      <c r="L420" s="142"/>
      <c r="M420" s="142"/>
      <c r="N420" s="142"/>
      <c r="O420" s="142"/>
      <c r="Q420" s="142"/>
      <c r="R420" s="142"/>
      <c r="S420" s="142"/>
      <c r="T420" s="142"/>
      <c r="U420" s="142"/>
      <c r="V420" s="142"/>
      <c r="W420" s="142"/>
      <c r="X420" s="162"/>
      <c r="AA420" s="144">
        <v>408</v>
      </c>
      <c r="AB420" s="397" t="str">
        <f t="shared" si="27"/>
        <v/>
      </c>
      <c r="AC420" s="397" t="str">
        <f t="shared" si="28"/>
        <v/>
      </c>
      <c r="AP420" s="146" t="str">
        <f t="shared" si="29"/>
        <v/>
      </c>
      <c r="AQ420" s="146" t="str">
        <f t="shared" si="30"/>
        <v/>
      </c>
    </row>
    <row r="421" spans="2:43" x14ac:dyDescent="0.2">
      <c r="B421" s="179">
        <v>409</v>
      </c>
      <c r="C421" s="180"/>
      <c r="D421" s="180"/>
      <c r="E421" s="142"/>
      <c r="F421" s="142"/>
      <c r="G421" s="195"/>
      <c r="H421" s="142"/>
      <c r="I421" s="142"/>
      <c r="J421" s="142"/>
      <c r="K421" s="142"/>
      <c r="L421" s="142"/>
      <c r="M421" s="142"/>
      <c r="N421" s="142"/>
      <c r="O421" s="142"/>
      <c r="Q421" s="142"/>
      <c r="R421" s="142"/>
      <c r="S421" s="142"/>
      <c r="T421" s="142"/>
      <c r="U421" s="142"/>
      <c r="V421" s="142"/>
      <c r="W421" s="142"/>
      <c r="X421" s="162"/>
      <c r="AA421" s="144">
        <v>409</v>
      </c>
      <c r="AB421" s="397" t="str">
        <f t="shared" si="27"/>
        <v/>
      </c>
      <c r="AC421" s="397" t="str">
        <f t="shared" si="28"/>
        <v/>
      </c>
      <c r="AP421" s="146" t="str">
        <f t="shared" si="29"/>
        <v/>
      </c>
      <c r="AQ421" s="146" t="str">
        <f t="shared" si="30"/>
        <v/>
      </c>
    </row>
    <row r="422" spans="2:43" x14ac:dyDescent="0.2">
      <c r="B422" s="179">
        <v>410</v>
      </c>
      <c r="C422" s="180"/>
      <c r="D422" s="180"/>
      <c r="E422" s="142"/>
      <c r="F422" s="142"/>
      <c r="G422" s="195"/>
      <c r="H422" s="142"/>
      <c r="I422" s="142"/>
      <c r="J422" s="142"/>
      <c r="K422" s="142"/>
      <c r="L422" s="142"/>
      <c r="M422" s="142"/>
      <c r="N422" s="142"/>
      <c r="O422" s="142"/>
      <c r="Q422" s="142"/>
      <c r="R422" s="142"/>
      <c r="S422" s="142"/>
      <c r="T422" s="142"/>
      <c r="U422" s="142"/>
      <c r="V422" s="142"/>
      <c r="W422" s="142"/>
      <c r="X422" s="162"/>
      <c r="AA422" s="144">
        <v>410</v>
      </c>
      <c r="AB422" s="397" t="str">
        <f t="shared" si="27"/>
        <v/>
      </c>
      <c r="AC422" s="397" t="str">
        <f t="shared" si="28"/>
        <v/>
      </c>
      <c r="AP422" s="146" t="str">
        <f t="shared" si="29"/>
        <v/>
      </c>
      <c r="AQ422" s="146" t="str">
        <f t="shared" si="30"/>
        <v/>
      </c>
    </row>
    <row r="423" spans="2:43" x14ac:dyDescent="0.2">
      <c r="B423" s="179">
        <v>411</v>
      </c>
      <c r="C423" s="180"/>
      <c r="D423" s="180"/>
      <c r="E423" s="142"/>
      <c r="F423" s="142"/>
      <c r="G423" s="195"/>
      <c r="H423" s="142"/>
      <c r="I423" s="142"/>
      <c r="J423" s="142"/>
      <c r="K423" s="142"/>
      <c r="L423" s="142"/>
      <c r="M423" s="142"/>
      <c r="N423" s="142"/>
      <c r="O423" s="142"/>
      <c r="Q423" s="142"/>
      <c r="R423" s="142"/>
      <c r="S423" s="142"/>
      <c r="T423" s="142"/>
      <c r="U423" s="142"/>
      <c r="V423" s="142"/>
      <c r="W423" s="142"/>
      <c r="X423" s="162"/>
      <c r="AA423" s="144">
        <v>411</v>
      </c>
      <c r="AB423" s="397" t="str">
        <f t="shared" si="27"/>
        <v/>
      </c>
      <c r="AC423" s="397" t="str">
        <f t="shared" si="28"/>
        <v/>
      </c>
      <c r="AP423" s="146" t="str">
        <f t="shared" si="29"/>
        <v/>
      </c>
      <c r="AQ423" s="146" t="str">
        <f t="shared" si="30"/>
        <v/>
      </c>
    </row>
    <row r="424" spans="2:43" x14ac:dyDescent="0.2">
      <c r="B424" s="179">
        <v>412</v>
      </c>
      <c r="C424" s="180"/>
      <c r="D424" s="180"/>
      <c r="E424" s="142"/>
      <c r="F424" s="142"/>
      <c r="G424" s="195"/>
      <c r="H424" s="142"/>
      <c r="I424" s="142"/>
      <c r="J424" s="142"/>
      <c r="K424" s="142"/>
      <c r="L424" s="142"/>
      <c r="M424" s="142"/>
      <c r="N424" s="142"/>
      <c r="O424" s="142"/>
      <c r="Q424" s="142"/>
      <c r="R424" s="142"/>
      <c r="S424" s="142"/>
      <c r="T424" s="142"/>
      <c r="U424" s="142"/>
      <c r="V424" s="142"/>
      <c r="W424" s="142"/>
      <c r="X424" s="162"/>
      <c r="AA424" s="144">
        <v>412</v>
      </c>
      <c r="AB424" s="397" t="str">
        <f t="shared" si="27"/>
        <v/>
      </c>
      <c r="AC424" s="397" t="str">
        <f t="shared" si="28"/>
        <v/>
      </c>
      <c r="AP424" s="146" t="str">
        <f t="shared" si="29"/>
        <v/>
      </c>
      <c r="AQ424" s="146" t="str">
        <f t="shared" si="30"/>
        <v/>
      </c>
    </row>
    <row r="425" spans="2:43" x14ac:dyDescent="0.2">
      <c r="B425" s="179">
        <v>413</v>
      </c>
      <c r="C425" s="180"/>
      <c r="D425" s="180"/>
      <c r="E425" s="142"/>
      <c r="F425" s="142"/>
      <c r="G425" s="195"/>
      <c r="H425" s="142"/>
      <c r="I425" s="142"/>
      <c r="J425" s="142"/>
      <c r="K425" s="142"/>
      <c r="L425" s="142"/>
      <c r="M425" s="142"/>
      <c r="N425" s="142"/>
      <c r="O425" s="142"/>
      <c r="Q425" s="142"/>
      <c r="R425" s="142"/>
      <c r="S425" s="142"/>
      <c r="T425" s="142"/>
      <c r="U425" s="142"/>
      <c r="V425" s="142"/>
      <c r="W425" s="142"/>
      <c r="X425" s="162"/>
      <c r="AA425" s="144">
        <v>413</v>
      </c>
      <c r="AB425" s="397" t="str">
        <f t="shared" si="27"/>
        <v/>
      </c>
      <c r="AC425" s="397" t="str">
        <f t="shared" si="28"/>
        <v/>
      </c>
      <c r="AP425" s="146" t="str">
        <f t="shared" si="29"/>
        <v/>
      </c>
      <c r="AQ425" s="146" t="str">
        <f t="shared" si="30"/>
        <v/>
      </c>
    </row>
    <row r="426" spans="2:43" x14ac:dyDescent="0.2">
      <c r="B426" s="179">
        <v>414</v>
      </c>
      <c r="C426" s="180"/>
      <c r="D426" s="180"/>
      <c r="E426" s="142"/>
      <c r="F426" s="142"/>
      <c r="G426" s="195"/>
      <c r="H426" s="142"/>
      <c r="I426" s="142"/>
      <c r="J426" s="142"/>
      <c r="K426" s="142"/>
      <c r="L426" s="142"/>
      <c r="M426" s="142"/>
      <c r="N426" s="142"/>
      <c r="O426" s="142"/>
      <c r="Q426" s="142"/>
      <c r="R426" s="142"/>
      <c r="S426" s="142"/>
      <c r="T426" s="142"/>
      <c r="U426" s="142"/>
      <c r="V426" s="142"/>
      <c r="W426" s="142"/>
      <c r="X426" s="162"/>
      <c r="AA426" s="144">
        <v>414</v>
      </c>
      <c r="AB426" s="397" t="str">
        <f t="shared" si="27"/>
        <v/>
      </c>
      <c r="AC426" s="397" t="str">
        <f t="shared" si="28"/>
        <v/>
      </c>
      <c r="AP426" s="146" t="str">
        <f t="shared" si="29"/>
        <v/>
      </c>
      <c r="AQ426" s="146" t="str">
        <f t="shared" si="30"/>
        <v/>
      </c>
    </row>
    <row r="427" spans="2:43" x14ac:dyDescent="0.2">
      <c r="B427" s="179">
        <v>415</v>
      </c>
      <c r="C427" s="180"/>
      <c r="D427" s="180"/>
      <c r="E427" s="142"/>
      <c r="F427" s="142"/>
      <c r="G427" s="195"/>
      <c r="H427" s="142"/>
      <c r="I427" s="142"/>
      <c r="J427" s="142"/>
      <c r="K427" s="142"/>
      <c r="L427" s="142"/>
      <c r="M427" s="142"/>
      <c r="N427" s="142"/>
      <c r="O427" s="142"/>
      <c r="Q427" s="142"/>
      <c r="R427" s="142"/>
      <c r="S427" s="142"/>
      <c r="T427" s="142"/>
      <c r="U427" s="142"/>
      <c r="V427" s="142"/>
      <c r="W427" s="142"/>
      <c r="X427" s="162"/>
      <c r="AA427" s="144">
        <v>415</v>
      </c>
      <c r="AB427" s="397" t="str">
        <f t="shared" si="27"/>
        <v/>
      </c>
      <c r="AC427" s="397" t="str">
        <f t="shared" si="28"/>
        <v/>
      </c>
      <c r="AP427" s="146" t="str">
        <f t="shared" si="29"/>
        <v/>
      </c>
      <c r="AQ427" s="146" t="str">
        <f t="shared" si="30"/>
        <v/>
      </c>
    </row>
    <row r="428" spans="2:43" x14ac:dyDescent="0.2">
      <c r="B428" s="179">
        <v>416</v>
      </c>
      <c r="C428" s="180"/>
      <c r="D428" s="180"/>
      <c r="E428" s="142"/>
      <c r="F428" s="142"/>
      <c r="G428" s="195"/>
      <c r="H428" s="142"/>
      <c r="I428" s="142"/>
      <c r="J428" s="142"/>
      <c r="K428" s="142"/>
      <c r="L428" s="142"/>
      <c r="M428" s="142"/>
      <c r="N428" s="142"/>
      <c r="O428" s="142"/>
      <c r="Q428" s="142"/>
      <c r="R428" s="142"/>
      <c r="S428" s="142"/>
      <c r="T428" s="142"/>
      <c r="U428" s="142"/>
      <c r="V428" s="142"/>
      <c r="W428" s="142"/>
      <c r="X428" s="162"/>
      <c r="AA428" s="144">
        <v>416</v>
      </c>
      <c r="AB428" s="397" t="str">
        <f t="shared" si="27"/>
        <v/>
      </c>
      <c r="AC428" s="397" t="str">
        <f t="shared" si="28"/>
        <v/>
      </c>
      <c r="AP428" s="146" t="str">
        <f t="shared" si="29"/>
        <v/>
      </c>
      <c r="AQ428" s="146" t="str">
        <f t="shared" si="30"/>
        <v/>
      </c>
    </row>
    <row r="429" spans="2:43" x14ac:dyDescent="0.2">
      <c r="B429" s="179">
        <v>417</v>
      </c>
      <c r="C429" s="180"/>
      <c r="D429" s="180"/>
      <c r="E429" s="142"/>
      <c r="F429" s="142"/>
      <c r="G429" s="195"/>
      <c r="H429" s="142"/>
      <c r="I429" s="142"/>
      <c r="J429" s="142"/>
      <c r="K429" s="142"/>
      <c r="L429" s="142"/>
      <c r="M429" s="142"/>
      <c r="N429" s="142"/>
      <c r="O429" s="142"/>
      <c r="Q429" s="142"/>
      <c r="R429" s="142"/>
      <c r="S429" s="142"/>
      <c r="T429" s="142"/>
      <c r="U429" s="142"/>
      <c r="V429" s="142"/>
      <c r="W429" s="142"/>
      <c r="X429" s="162"/>
      <c r="AA429" s="144">
        <v>417</v>
      </c>
      <c r="AB429" s="397" t="str">
        <f t="shared" si="27"/>
        <v/>
      </c>
      <c r="AC429" s="397" t="str">
        <f t="shared" si="28"/>
        <v/>
      </c>
      <c r="AP429" s="146" t="str">
        <f t="shared" si="29"/>
        <v/>
      </c>
      <c r="AQ429" s="146" t="str">
        <f t="shared" si="30"/>
        <v/>
      </c>
    </row>
    <row r="430" spans="2:43" x14ac:dyDescent="0.2">
      <c r="B430" s="179">
        <v>418</v>
      </c>
      <c r="C430" s="180"/>
      <c r="D430" s="180"/>
      <c r="E430" s="142"/>
      <c r="F430" s="142"/>
      <c r="G430" s="195"/>
      <c r="H430" s="142"/>
      <c r="I430" s="142"/>
      <c r="J430" s="142"/>
      <c r="K430" s="142"/>
      <c r="L430" s="142"/>
      <c r="M430" s="142"/>
      <c r="N430" s="142"/>
      <c r="O430" s="142"/>
      <c r="Q430" s="142"/>
      <c r="R430" s="142"/>
      <c r="S430" s="142"/>
      <c r="T430" s="142"/>
      <c r="U430" s="142"/>
      <c r="V430" s="142"/>
      <c r="W430" s="142"/>
      <c r="X430" s="162"/>
      <c r="AA430" s="144">
        <v>418</v>
      </c>
      <c r="AB430" s="397" t="str">
        <f t="shared" si="27"/>
        <v/>
      </c>
      <c r="AC430" s="397" t="str">
        <f t="shared" si="28"/>
        <v/>
      </c>
      <c r="AP430" s="146" t="str">
        <f t="shared" si="29"/>
        <v/>
      </c>
      <c r="AQ430" s="146" t="str">
        <f t="shared" si="30"/>
        <v/>
      </c>
    </row>
    <row r="431" spans="2:43" x14ac:dyDescent="0.2">
      <c r="B431" s="179">
        <v>419</v>
      </c>
      <c r="C431" s="180"/>
      <c r="D431" s="180"/>
      <c r="E431" s="142"/>
      <c r="F431" s="142"/>
      <c r="G431" s="195"/>
      <c r="H431" s="142"/>
      <c r="I431" s="142"/>
      <c r="J431" s="142"/>
      <c r="K431" s="142"/>
      <c r="L431" s="142"/>
      <c r="M431" s="142"/>
      <c r="N431" s="142"/>
      <c r="O431" s="142"/>
      <c r="Q431" s="142"/>
      <c r="R431" s="142"/>
      <c r="S431" s="142"/>
      <c r="T431" s="142"/>
      <c r="U431" s="142"/>
      <c r="V431" s="142"/>
      <c r="W431" s="142"/>
      <c r="X431" s="162"/>
      <c r="AA431" s="144">
        <v>419</v>
      </c>
      <c r="AB431" s="397" t="str">
        <f t="shared" si="27"/>
        <v/>
      </c>
      <c r="AC431" s="397" t="str">
        <f t="shared" si="28"/>
        <v/>
      </c>
      <c r="AP431" s="146" t="str">
        <f t="shared" si="29"/>
        <v/>
      </c>
      <c r="AQ431" s="146" t="str">
        <f t="shared" si="30"/>
        <v/>
      </c>
    </row>
    <row r="432" spans="2:43" x14ac:dyDescent="0.2">
      <c r="B432" s="179">
        <v>420</v>
      </c>
      <c r="C432" s="180"/>
      <c r="D432" s="180"/>
      <c r="E432" s="142"/>
      <c r="F432" s="142"/>
      <c r="G432" s="195"/>
      <c r="H432" s="142"/>
      <c r="I432" s="142"/>
      <c r="J432" s="142"/>
      <c r="K432" s="142"/>
      <c r="L432" s="142"/>
      <c r="M432" s="142"/>
      <c r="N432" s="142"/>
      <c r="O432" s="142"/>
      <c r="Q432" s="142"/>
      <c r="R432" s="142"/>
      <c r="S432" s="142"/>
      <c r="T432" s="142"/>
      <c r="U432" s="142"/>
      <c r="V432" s="142"/>
      <c r="W432" s="142"/>
      <c r="X432" s="162"/>
      <c r="AA432" s="144">
        <v>420</v>
      </c>
      <c r="AB432" s="397" t="str">
        <f t="shared" si="27"/>
        <v/>
      </c>
      <c r="AC432" s="397" t="str">
        <f t="shared" si="28"/>
        <v/>
      </c>
      <c r="AP432" s="146" t="str">
        <f t="shared" si="29"/>
        <v/>
      </c>
      <c r="AQ432" s="146" t="str">
        <f t="shared" si="30"/>
        <v/>
      </c>
    </row>
    <row r="433" spans="2:43" x14ac:dyDescent="0.2">
      <c r="B433" s="179">
        <v>421</v>
      </c>
      <c r="C433" s="180"/>
      <c r="D433" s="180"/>
      <c r="E433" s="142"/>
      <c r="F433" s="142"/>
      <c r="G433" s="195"/>
      <c r="H433" s="142"/>
      <c r="I433" s="142"/>
      <c r="J433" s="142"/>
      <c r="K433" s="142"/>
      <c r="L433" s="142"/>
      <c r="M433" s="142"/>
      <c r="N433" s="142"/>
      <c r="O433" s="142"/>
      <c r="Q433" s="142"/>
      <c r="R433" s="142"/>
      <c r="S433" s="142"/>
      <c r="T433" s="142"/>
      <c r="U433" s="142"/>
      <c r="V433" s="142"/>
      <c r="W433" s="142"/>
      <c r="X433" s="162"/>
      <c r="AA433" s="144">
        <v>421</v>
      </c>
      <c r="AB433" s="397" t="str">
        <f t="shared" si="27"/>
        <v/>
      </c>
      <c r="AC433" s="397" t="str">
        <f t="shared" si="28"/>
        <v/>
      </c>
      <c r="AP433" s="146" t="str">
        <f t="shared" si="29"/>
        <v/>
      </c>
      <c r="AQ433" s="146" t="str">
        <f t="shared" si="30"/>
        <v/>
      </c>
    </row>
    <row r="434" spans="2:43" x14ac:dyDescent="0.2">
      <c r="B434" s="179">
        <v>422</v>
      </c>
      <c r="C434" s="180"/>
      <c r="D434" s="180"/>
      <c r="E434" s="142"/>
      <c r="F434" s="142"/>
      <c r="G434" s="195"/>
      <c r="H434" s="142"/>
      <c r="I434" s="142"/>
      <c r="J434" s="142"/>
      <c r="K434" s="142"/>
      <c r="L434" s="142"/>
      <c r="M434" s="142"/>
      <c r="N434" s="142"/>
      <c r="O434" s="142"/>
      <c r="Q434" s="142"/>
      <c r="R434" s="142"/>
      <c r="S434" s="142"/>
      <c r="T434" s="142"/>
      <c r="U434" s="142"/>
      <c r="V434" s="142"/>
      <c r="W434" s="142"/>
      <c r="X434" s="162"/>
      <c r="AA434" s="144">
        <v>422</v>
      </c>
      <c r="AB434" s="397" t="str">
        <f t="shared" si="27"/>
        <v/>
      </c>
      <c r="AC434" s="397" t="str">
        <f t="shared" si="28"/>
        <v/>
      </c>
      <c r="AP434" s="146" t="str">
        <f t="shared" si="29"/>
        <v/>
      </c>
      <c r="AQ434" s="146" t="str">
        <f t="shared" si="30"/>
        <v/>
      </c>
    </row>
    <row r="435" spans="2:43" x14ac:dyDescent="0.2">
      <c r="B435" s="179">
        <v>423</v>
      </c>
      <c r="C435" s="180"/>
      <c r="D435" s="180"/>
      <c r="E435" s="142"/>
      <c r="F435" s="142"/>
      <c r="G435" s="195"/>
      <c r="H435" s="142"/>
      <c r="I435" s="142"/>
      <c r="J435" s="142"/>
      <c r="K435" s="142"/>
      <c r="L435" s="142"/>
      <c r="M435" s="142"/>
      <c r="N435" s="142"/>
      <c r="O435" s="142"/>
      <c r="Q435" s="142"/>
      <c r="R435" s="142"/>
      <c r="S435" s="142"/>
      <c r="T435" s="142"/>
      <c r="U435" s="142"/>
      <c r="V435" s="142"/>
      <c r="W435" s="142"/>
      <c r="X435" s="162"/>
      <c r="AA435" s="144">
        <v>423</v>
      </c>
      <c r="AB435" s="397" t="str">
        <f t="shared" si="27"/>
        <v/>
      </c>
      <c r="AC435" s="397" t="str">
        <f t="shared" si="28"/>
        <v/>
      </c>
      <c r="AP435" s="146" t="str">
        <f t="shared" si="29"/>
        <v/>
      </c>
      <c r="AQ435" s="146" t="str">
        <f t="shared" si="30"/>
        <v/>
      </c>
    </row>
    <row r="436" spans="2:43" x14ac:dyDescent="0.2">
      <c r="B436" s="179">
        <v>424</v>
      </c>
      <c r="C436" s="180"/>
      <c r="D436" s="180"/>
      <c r="E436" s="142"/>
      <c r="F436" s="142"/>
      <c r="G436" s="195"/>
      <c r="H436" s="142"/>
      <c r="I436" s="142"/>
      <c r="J436" s="142"/>
      <c r="K436" s="142"/>
      <c r="L436" s="142"/>
      <c r="M436" s="142"/>
      <c r="N436" s="142"/>
      <c r="O436" s="142"/>
      <c r="Q436" s="142"/>
      <c r="R436" s="142"/>
      <c r="S436" s="142"/>
      <c r="T436" s="142"/>
      <c r="U436" s="142"/>
      <c r="V436" s="142"/>
      <c r="W436" s="142"/>
      <c r="X436" s="162"/>
      <c r="AA436" s="144">
        <v>424</v>
      </c>
      <c r="AB436" s="397" t="str">
        <f t="shared" si="27"/>
        <v/>
      </c>
      <c r="AC436" s="397" t="str">
        <f t="shared" si="28"/>
        <v/>
      </c>
      <c r="AP436" s="146" t="str">
        <f t="shared" si="29"/>
        <v/>
      </c>
      <c r="AQ436" s="146" t="str">
        <f t="shared" si="30"/>
        <v/>
      </c>
    </row>
    <row r="437" spans="2:43" x14ac:dyDescent="0.2">
      <c r="B437" s="179">
        <v>425</v>
      </c>
      <c r="C437" s="180"/>
      <c r="D437" s="180"/>
      <c r="E437" s="142"/>
      <c r="F437" s="142"/>
      <c r="G437" s="195"/>
      <c r="H437" s="142"/>
      <c r="I437" s="142"/>
      <c r="J437" s="142"/>
      <c r="K437" s="142"/>
      <c r="L437" s="142"/>
      <c r="M437" s="142"/>
      <c r="N437" s="142"/>
      <c r="O437" s="142"/>
      <c r="Q437" s="142"/>
      <c r="R437" s="142"/>
      <c r="S437" s="142"/>
      <c r="T437" s="142"/>
      <c r="U437" s="142"/>
      <c r="V437" s="142"/>
      <c r="W437" s="142"/>
      <c r="X437" s="162"/>
      <c r="AA437" s="144">
        <v>425</v>
      </c>
      <c r="AB437" s="397" t="str">
        <f t="shared" si="27"/>
        <v/>
      </c>
      <c r="AC437" s="397" t="str">
        <f t="shared" si="28"/>
        <v/>
      </c>
      <c r="AP437" s="146" t="str">
        <f t="shared" si="29"/>
        <v/>
      </c>
      <c r="AQ437" s="146" t="str">
        <f t="shared" si="30"/>
        <v/>
      </c>
    </row>
    <row r="438" spans="2:43" x14ac:dyDescent="0.2">
      <c r="B438" s="179">
        <v>426</v>
      </c>
      <c r="C438" s="180"/>
      <c r="D438" s="180"/>
      <c r="E438" s="142"/>
      <c r="F438" s="142"/>
      <c r="G438" s="195"/>
      <c r="H438" s="142"/>
      <c r="I438" s="142"/>
      <c r="J438" s="142"/>
      <c r="K438" s="142"/>
      <c r="L438" s="142"/>
      <c r="M438" s="142"/>
      <c r="N438" s="142"/>
      <c r="O438" s="142"/>
      <c r="Q438" s="142"/>
      <c r="R438" s="142"/>
      <c r="S438" s="142"/>
      <c r="T438" s="142"/>
      <c r="U438" s="142"/>
      <c r="V438" s="142"/>
      <c r="W438" s="142"/>
      <c r="X438" s="162"/>
      <c r="AA438" s="144">
        <v>426</v>
      </c>
      <c r="AB438" s="397" t="str">
        <f t="shared" si="27"/>
        <v/>
      </c>
      <c r="AC438" s="397" t="str">
        <f t="shared" si="28"/>
        <v/>
      </c>
      <c r="AP438" s="146" t="str">
        <f t="shared" si="29"/>
        <v/>
      </c>
      <c r="AQ438" s="146" t="str">
        <f t="shared" si="30"/>
        <v/>
      </c>
    </row>
    <row r="439" spans="2:43" x14ac:dyDescent="0.2">
      <c r="B439" s="179">
        <v>427</v>
      </c>
      <c r="C439" s="180"/>
      <c r="D439" s="180"/>
      <c r="E439" s="142"/>
      <c r="F439" s="142"/>
      <c r="G439" s="195"/>
      <c r="H439" s="142"/>
      <c r="I439" s="142"/>
      <c r="J439" s="142"/>
      <c r="K439" s="142"/>
      <c r="L439" s="142"/>
      <c r="M439" s="142"/>
      <c r="N439" s="142"/>
      <c r="O439" s="142"/>
      <c r="Q439" s="142"/>
      <c r="R439" s="142"/>
      <c r="S439" s="142"/>
      <c r="T439" s="142"/>
      <c r="U439" s="142"/>
      <c r="V439" s="142"/>
      <c r="W439" s="142"/>
      <c r="X439" s="162"/>
      <c r="AA439" s="144">
        <v>427</v>
      </c>
      <c r="AB439" s="397" t="str">
        <f t="shared" si="27"/>
        <v/>
      </c>
      <c r="AC439" s="397" t="str">
        <f t="shared" si="28"/>
        <v/>
      </c>
      <c r="AP439" s="146" t="str">
        <f t="shared" si="29"/>
        <v/>
      </c>
      <c r="AQ439" s="146" t="str">
        <f t="shared" si="30"/>
        <v/>
      </c>
    </row>
    <row r="440" spans="2:43" x14ac:dyDescent="0.2">
      <c r="B440" s="179">
        <v>428</v>
      </c>
      <c r="C440" s="180"/>
      <c r="D440" s="180"/>
      <c r="E440" s="142"/>
      <c r="F440" s="142"/>
      <c r="G440" s="195"/>
      <c r="H440" s="142"/>
      <c r="I440" s="142"/>
      <c r="J440" s="142"/>
      <c r="K440" s="142"/>
      <c r="L440" s="142"/>
      <c r="M440" s="142"/>
      <c r="N440" s="142"/>
      <c r="O440" s="142"/>
      <c r="Q440" s="142"/>
      <c r="R440" s="142"/>
      <c r="S440" s="142"/>
      <c r="T440" s="142"/>
      <c r="U440" s="142"/>
      <c r="V440" s="142"/>
      <c r="W440" s="142"/>
      <c r="X440" s="162"/>
      <c r="AA440" s="144">
        <v>428</v>
      </c>
      <c r="AB440" s="397" t="str">
        <f t="shared" si="27"/>
        <v/>
      </c>
      <c r="AC440" s="397" t="str">
        <f t="shared" si="28"/>
        <v/>
      </c>
      <c r="AP440" s="146" t="str">
        <f t="shared" si="29"/>
        <v/>
      </c>
      <c r="AQ440" s="146" t="str">
        <f t="shared" si="30"/>
        <v/>
      </c>
    </row>
    <row r="441" spans="2:43" x14ac:dyDescent="0.2">
      <c r="B441" s="179">
        <v>429</v>
      </c>
      <c r="C441" s="180"/>
      <c r="D441" s="180"/>
      <c r="E441" s="142"/>
      <c r="F441" s="142"/>
      <c r="G441" s="195"/>
      <c r="H441" s="142"/>
      <c r="I441" s="142"/>
      <c r="J441" s="142"/>
      <c r="K441" s="142"/>
      <c r="L441" s="142"/>
      <c r="M441" s="142"/>
      <c r="N441" s="142"/>
      <c r="O441" s="142"/>
      <c r="Q441" s="142"/>
      <c r="R441" s="142"/>
      <c r="S441" s="142"/>
      <c r="T441" s="142"/>
      <c r="U441" s="142"/>
      <c r="V441" s="142"/>
      <c r="W441" s="142"/>
      <c r="X441" s="162"/>
      <c r="AA441" s="144">
        <v>429</v>
      </c>
      <c r="AB441" s="397" t="str">
        <f t="shared" si="27"/>
        <v/>
      </c>
      <c r="AC441" s="397" t="str">
        <f t="shared" si="28"/>
        <v/>
      </c>
      <c r="AP441" s="146" t="str">
        <f t="shared" si="29"/>
        <v/>
      </c>
      <c r="AQ441" s="146" t="str">
        <f t="shared" si="30"/>
        <v/>
      </c>
    </row>
    <row r="442" spans="2:43" x14ac:dyDescent="0.2">
      <c r="B442" s="179">
        <v>430</v>
      </c>
      <c r="C442" s="180"/>
      <c r="D442" s="180"/>
      <c r="E442" s="142"/>
      <c r="F442" s="142"/>
      <c r="G442" s="195"/>
      <c r="H442" s="142"/>
      <c r="I442" s="142"/>
      <c r="J442" s="142"/>
      <c r="K442" s="142"/>
      <c r="L442" s="142"/>
      <c r="M442" s="142"/>
      <c r="N442" s="142"/>
      <c r="O442" s="142"/>
      <c r="Q442" s="142"/>
      <c r="R442" s="142"/>
      <c r="S442" s="142"/>
      <c r="T442" s="142"/>
      <c r="U442" s="142"/>
      <c r="V442" s="142"/>
      <c r="W442" s="142"/>
      <c r="X442" s="162"/>
      <c r="AA442" s="144">
        <v>430</v>
      </c>
      <c r="AB442" s="397" t="str">
        <f t="shared" si="27"/>
        <v/>
      </c>
      <c r="AC442" s="397" t="str">
        <f t="shared" si="28"/>
        <v/>
      </c>
      <c r="AP442" s="146" t="str">
        <f t="shared" si="29"/>
        <v/>
      </c>
      <c r="AQ442" s="146" t="str">
        <f t="shared" si="30"/>
        <v/>
      </c>
    </row>
    <row r="443" spans="2:43" x14ac:dyDescent="0.2">
      <c r="B443" s="179">
        <v>431</v>
      </c>
      <c r="C443" s="180"/>
      <c r="D443" s="180"/>
      <c r="E443" s="142"/>
      <c r="F443" s="142"/>
      <c r="G443" s="195"/>
      <c r="H443" s="142"/>
      <c r="I443" s="142"/>
      <c r="J443" s="142"/>
      <c r="K443" s="142"/>
      <c r="L443" s="142"/>
      <c r="M443" s="142"/>
      <c r="N443" s="142"/>
      <c r="O443" s="142"/>
      <c r="Q443" s="142"/>
      <c r="R443" s="142"/>
      <c r="S443" s="142"/>
      <c r="T443" s="142"/>
      <c r="U443" s="142"/>
      <c r="V443" s="142"/>
      <c r="W443" s="142"/>
      <c r="X443" s="162"/>
      <c r="AA443" s="144">
        <v>431</v>
      </c>
      <c r="AB443" s="397" t="str">
        <f t="shared" si="27"/>
        <v/>
      </c>
      <c r="AC443" s="397" t="str">
        <f t="shared" si="28"/>
        <v/>
      </c>
      <c r="AP443" s="146" t="str">
        <f t="shared" si="29"/>
        <v/>
      </c>
      <c r="AQ443" s="146" t="str">
        <f t="shared" si="30"/>
        <v/>
      </c>
    </row>
    <row r="444" spans="2:43" x14ac:dyDescent="0.2">
      <c r="B444" s="179">
        <v>432</v>
      </c>
      <c r="C444" s="180"/>
      <c r="D444" s="180"/>
      <c r="E444" s="142"/>
      <c r="F444" s="142"/>
      <c r="G444" s="195"/>
      <c r="H444" s="142"/>
      <c r="I444" s="142"/>
      <c r="J444" s="142"/>
      <c r="K444" s="142"/>
      <c r="L444" s="142"/>
      <c r="M444" s="142"/>
      <c r="N444" s="142"/>
      <c r="O444" s="142"/>
      <c r="Q444" s="142"/>
      <c r="R444" s="142"/>
      <c r="S444" s="142"/>
      <c r="T444" s="142"/>
      <c r="U444" s="142"/>
      <c r="V444" s="142"/>
      <c r="W444" s="142"/>
      <c r="X444" s="162"/>
      <c r="AA444" s="144">
        <v>432</v>
      </c>
      <c r="AB444" s="397" t="str">
        <f t="shared" si="27"/>
        <v/>
      </c>
      <c r="AC444" s="397" t="str">
        <f t="shared" si="28"/>
        <v/>
      </c>
      <c r="AP444" s="146" t="str">
        <f t="shared" si="29"/>
        <v/>
      </c>
      <c r="AQ444" s="146" t="str">
        <f t="shared" si="30"/>
        <v/>
      </c>
    </row>
    <row r="445" spans="2:43" x14ac:dyDescent="0.2">
      <c r="B445" s="179">
        <v>433</v>
      </c>
      <c r="C445" s="180"/>
      <c r="D445" s="180"/>
      <c r="E445" s="142"/>
      <c r="F445" s="142"/>
      <c r="G445" s="195"/>
      <c r="H445" s="142"/>
      <c r="I445" s="142"/>
      <c r="J445" s="142"/>
      <c r="K445" s="142"/>
      <c r="L445" s="142"/>
      <c r="M445" s="142"/>
      <c r="N445" s="142"/>
      <c r="O445" s="142"/>
      <c r="Q445" s="142"/>
      <c r="R445" s="142"/>
      <c r="S445" s="142"/>
      <c r="T445" s="142"/>
      <c r="U445" s="142"/>
      <c r="V445" s="142"/>
      <c r="W445" s="142"/>
      <c r="X445" s="162"/>
      <c r="AA445" s="144">
        <v>433</v>
      </c>
      <c r="AB445" s="397" t="str">
        <f t="shared" si="27"/>
        <v/>
      </c>
      <c r="AC445" s="397" t="str">
        <f t="shared" si="28"/>
        <v/>
      </c>
      <c r="AP445" s="146" t="str">
        <f t="shared" si="29"/>
        <v/>
      </c>
      <c r="AQ445" s="146" t="str">
        <f t="shared" si="30"/>
        <v/>
      </c>
    </row>
    <row r="446" spans="2:43" x14ac:dyDescent="0.2">
      <c r="B446" s="179">
        <v>434</v>
      </c>
      <c r="C446" s="180"/>
      <c r="D446" s="180"/>
      <c r="E446" s="142"/>
      <c r="F446" s="142"/>
      <c r="G446" s="195"/>
      <c r="H446" s="142"/>
      <c r="I446" s="142"/>
      <c r="J446" s="142"/>
      <c r="K446" s="142"/>
      <c r="L446" s="142"/>
      <c r="M446" s="142"/>
      <c r="N446" s="142"/>
      <c r="O446" s="142"/>
      <c r="Q446" s="142"/>
      <c r="R446" s="142"/>
      <c r="S446" s="142"/>
      <c r="T446" s="142"/>
      <c r="U446" s="142"/>
      <c r="V446" s="142"/>
      <c r="W446" s="142"/>
      <c r="X446" s="162"/>
      <c r="AA446" s="144">
        <v>434</v>
      </c>
      <c r="AB446" s="397" t="str">
        <f t="shared" si="27"/>
        <v/>
      </c>
      <c r="AC446" s="397" t="str">
        <f t="shared" si="28"/>
        <v/>
      </c>
      <c r="AP446" s="146" t="str">
        <f t="shared" si="29"/>
        <v/>
      </c>
      <c r="AQ446" s="146" t="str">
        <f t="shared" si="30"/>
        <v/>
      </c>
    </row>
    <row r="447" spans="2:43" x14ac:dyDescent="0.2">
      <c r="B447" s="179">
        <v>435</v>
      </c>
      <c r="C447" s="180"/>
      <c r="D447" s="180"/>
      <c r="E447" s="142"/>
      <c r="F447" s="142"/>
      <c r="G447" s="195"/>
      <c r="H447" s="142"/>
      <c r="I447" s="142"/>
      <c r="J447" s="142"/>
      <c r="K447" s="142"/>
      <c r="L447" s="142"/>
      <c r="M447" s="142"/>
      <c r="N447" s="142"/>
      <c r="O447" s="142"/>
      <c r="Q447" s="142"/>
      <c r="R447" s="142"/>
      <c r="S447" s="142"/>
      <c r="T447" s="142"/>
      <c r="U447" s="142"/>
      <c r="V447" s="142"/>
      <c r="W447" s="142"/>
      <c r="X447" s="162"/>
      <c r="AA447" s="144">
        <v>435</v>
      </c>
      <c r="AB447" s="397" t="str">
        <f t="shared" si="27"/>
        <v/>
      </c>
      <c r="AC447" s="397" t="str">
        <f t="shared" si="28"/>
        <v/>
      </c>
      <c r="AP447" s="146" t="str">
        <f t="shared" si="29"/>
        <v/>
      </c>
      <c r="AQ447" s="146" t="str">
        <f t="shared" si="30"/>
        <v/>
      </c>
    </row>
    <row r="448" spans="2:43" x14ac:dyDescent="0.2">
      <c r="B448" s="179">
        <v>436</v>
      </c>
      <c r="C448" s="180"/>
      <c r="D448" s="180"/>
      <c r="E448" s="142"/>
      <c r="F448" s="142"/>
      <c r="G448" s="195"/>
      <c r="H448" s="142"/>
      <c r="I448" s="142"/>
      <c r="J448" s="142"/>
      <c r="K448" s="142"/>
      <c r="L448" s="142"/>
      <c r="M448" s="142"/>
      <c r="N448" s="142"/>
      <c r="O448" s="142"/>
      <c r="Q448" s="142"/>
      <c r="R448" s="142"/>
      <c r="S448" s="142"/>
      <c r="T448" s="142"/>
      <c r="U448" s="142"/>
      <c r="V448" s="142"/>
      <c r="W448" s="142"/>
      <c r="X448" s="162"/>
      <c r="AA448" s="144">
        <v>436</v>
      </c>
      <c r="AB448" s="397" t="str">
        <f t="shared" si="27"/>
        <v/>
      </c>
      <c r="AC448" s="397" t="str">
        <f t="shared" si="28"/>
        <v/>
      </c>
      <c r="AP448" s="146" t="str">
        <f t="shared" si="29"/>
        <v/>
      </c>
      <c r="AQ448" s="146" t="str">
        <f t="shared" si="30"/>
        <v/>
      </c>
    </row>
    <row r="449" spans="2:43" x14ac:dyDescent="0.2">
      <c r="B449" s="179">
        <v>437</v>
      </c>
      <c r="C449" s="180"/>
      <c r="D449" s="180"/>
      <c r="E449" s="142"/>
      <c r="F449" s="142"/>
      <c r="G449" s="195"/>
      <c r="H449" s="142"/>
      <c r="I449" s="142"/>
      <c r="J449" s="142"/>
      <c r="K449" s="142"/>
      <c r="L449" s="142"/>
      <c r="M449" s="142"/>
      <c r="N449" s="142"/>
      <c r="O449" s="142"/>
      <c r="Q449" s="142"/>
      <c r="R449" s="142"/>
      <c r="S449" s="142"/>
      <c r="T449" s="142"/>
      <c r="U449" s="142"/>
      <c r="V449" s="142"/>
      <c r="W449" s="142"/>
      <c r="X449" s="162"/>
      <c r="AA449" s="144">
        <v>437</v>
      </c>
      <c r="AB449" s="397" t="str">
        <f t="shared" si="27"/>
        <v/>
      </c>
      <c r="AC449" s="397" t="str">
        <f t="shared" si="28"/>
        <v/>
      </c>
      <c r="AP449" s="146" t="str">
        <f t="shared" si="29"/>
        <v/>
      </c>
      <c r="AQ449" s="146" t="str">
        <f t="shared" si="30"/>
        <v/>
      </c>
    </row>
    <row r="450" spans="2:43" x14ac:dyDescent="0.2">
      <c r="B450" s="179">
        <v>438</v>
      </c>
      <c r="C450" s="180"/>
      <c r="D450" s="180"/>
      <c r="E450" s="142"/>
      <c r="F450" s="142"/>
      <c r="G450" s="195"/>
      <c r="H450" s="142"/>
      <c r="I450" s="142"/>
      <c r="J450" s="142"/>
      <c r="K450" s="142"/>
      <c r="L450" s="142"/>
      <c r="M450" s="142"/>
      <c r="N450" s="142"/>
      <c r="O450" s="142"/>
      <c r="Q450" s="142"/>
      <c r="R450" s="142"/>
      <c r="S450" s="142"/>
      <c r="T450" s="142"/>
      <c r="U450" s="142"/>
      <c r="V450" s="142"/>
      <c r="W450" s="142"/>
      <c r="X450" s="162"/>
      <c r="AA450" s="144">
        <v>438</v>
      </c>
      <c r="AB450" s="397" t="str">
        <f t="shared" si="27"/>
        <v/>
      </c>
      <c r="AC450" s="397" t="str">
        <f t="shared" si="28"/>
        <v/>
      </c>
      <c r="AP450" s="146" t="str">
        <f t="shared" si="29"/>
        <v/>
      </c>
      <c r="AQ450" s="146" t="str">
        <f t="shared" si="30"/>
        <v/>
      </c>
    </row>
    <row r="451" spans="2:43" x14ac:dyDescent="0.2">
      <c r="B451" s="179">
        <v>439</v>
      </c>
      <c r="C451" s="180"/>
      <c r="D451" s="180"/>
      <c r="E451" s="142"/>
      <c r="F451" s="142"/>
      <c r="G451" s="195"/>
      <c r="H451" s="142"/>
      <c r="I451" s="142"/>
      <c r="J451" s="142"/>
      <c r="K451" s="142"/>
      <c r="L451" s="142"/>
      <c r="M451" s="142"/>
      <c r="N451" s="142"/>
      <c r="O451" s="142"/>
      <c r="Q451" s="142"/>
      <c r="R451" s="142"/>
      <c r="S451" s="142"/>
      <c r="T451" s="142"/>
      <c r="U451" s="142"/>
      <c r="V451" s="142"/>
      <c r="W451" s="142"/>
      <c r="X451" s="162"/>
      <c r="AA451" s="144">
        <v>439</v>
      </c>
      <c r="AB451" s="397" t="str">
        <f t="shared" si="27"/>
        <v/>
      </c>
      <c r="AC451" s="397" t="str">
        <f t="shared" si="28"/>
        <v/>
      </c>
      <c r="AP451" s="146" t="str">
        <f t="shared" si="29"/>
        <v/>
      </c>
      <c r="AQ451" s="146" t="str">
        <f t="shared" si="30"/>
        <v/>
      </c>
    </row>
    <row r="452" spans="2:43" x14ac:dyDescent="0.2">
      <c r="B452" s="179">
        <v>440</v>
      </c>
      <c r="C452" s="180"/>
      <c r="D452" s="180"/>
      <c r="E452" s="142"/>
      <c r="F452" s="142"/>
      <c r="G452" s="195"/>
      <c r="H452" s="142"/>
      <c r="I452" s="142"/>
      <c r="J452" s="142"/>
      <c r="K452" s="142"/>
      <c r="L452" s="142"/>
      <c r="M452" s="142"/>
      <c r="N452" s="142"/>
      <c r="O452" s="142"/>
      <c r="Q452" s="142"/>
      <c r="R452" s="142"/>
      <c r="S452" s="142"/>
      <c r="T452" s="142"/>
      <c r="U452" s="142"/>
      <c r="V452" s="142"/>
      <c r="W452" s="142"/>
      <c r="X452" s="162"/>
      <c r="AA452" s="144">
        <v>440</v>
      </c>
      <c r="AB452" s="397" t="str">
        <f t="shared" si="27"/>
        <v/>
      </c>
      <c r="AC452" s="397" t="str">
        <f t="shared" si="28"/>
        <v/>
      </c>
      <c r="AP452" s="146" t="str">
        <f t="shared" si="29"/>
        <v/>
      </c>
      <c r="AQ452" s="146" t="str">
        <f t="shared" si="30"/>
        <v/>
      </c>
    </row>
    <row r="453" spans="2:43" x14ac:dyDescent="0.2">
      <c r="B453" s="179">
        <v>441</v>
      </c>
      <c r="C453" s="180"/>
      <c r="D453" s="180"/>
      <c r="E453" s="142"/>
      <c r="F453" s="142"/>
      <c r="G453" s="195"/>
      <c r="H453" s="142"/>
      <c r="I453" s="142"/>
      <c r="J453" s="142"/>
      <c r="K453" s="142"/>
      <c r="L453" s="142"/>
      <c r="M453" s="142"/>
      <c r="N453" s="142"/>
      <c r="O453" s="142"/>
      <c r="Q453" s="142"/>
      <c r="R453" s="142"/>
      <c r="S453" s="142"/>
      <c r="T453" s="142"/>
      <c r="U453" s="142"/>
      <c r="V453" s="142"/>
      <c r="W453" s="142"/>
      <c r="X453" s="162"/>
      <c r="AA453" s="144">
        <v>441</v>
      </c>
      <c r="AB453" s="397" t="str">
        <f t="shared" si="27"/>
        <v/>
      </c>
      <c r="AC453" s="397" t="str">
        <f t="shared" si="28"/>
        <v/>
      </c>
      <c r="AP453" s="146" t="str">
        <f t="shared" si="29"/>
        <v/>
      </c>
      <c r="AQ453" s="146" t="str">
        <f t="shared" si="30"/>
        <v/>
      </c>
    </row>
    <row r="454" spans="2:43" x14ac:dyDescent="0.2">
      <c r="B454" s="179">
        <v>442</v>
      </c>
      <c r="C454" s="180"/>
      <c r="D454" s="180"/>
      <c r="E454" s="142"/>
      <c r="F454" s="142"/>
      <c r="G454" s="195"/>
      <c r="H454" s="142"/>
      <c r="I454" s="142"/>
      <c r="J454" s="142"/>
      <c r="K454" s="142"/>
      <c r="L454" s="142"/>
      <c r="M454" s="142"/>
      <c r="N454" s="142"/>
      <c r="O454" s="142"/>
      <c r="Q454" s="142"/>
      <c r="R454" s="142"/>
      <c r="S454" s="142"/>
      <c r="T454" s="142"/>
      <c r="U454" s="142"/>
      <c r="V454" s="142"/>
      <c r="W454" s="142"/>
      <c r="X454" s="162"/>
      <c r="AA454" s="144">
        <v>442</v>
      </c>
      <c r="AB454" s="397" t="str">
        <f t="shared" si="27"/>
        <v/>
      </c>
      <c r="AC454" s="397" t="str">
        <f t="shared" si="28"/>
        <v/>
      </c>
      <c r="AP454" s="146" t="str">
        <f t="shared" si="29"/>
        <v/>
      </c>
      <c r="AQ454" s="146" t="str">
        <f t="shared" si="30"/>
        <v/>
      </c>
    </row>
    <row r="455" spans="2:43" x14ac:dyDescent="0.2">
      <c r="B455" s="179">
        <v>443</v>
      </c>
      <c r="C455" s="180"/>
      <c r="D455" s="180"/>
      <c r="E455" s="142"/>
      <c r="F455" s="142"/>
      <c r="G455" s="195"/>
      <c r="H455" s="142"/>
      <c r="I455" s="142"/>
      <c r="J455" s="142"/>
      <c r="K455" s="142"/>
      <c r="L455" s="142"/>
      <c r="M455" s="142"/>
      <c r="N455" s="142"/>
      <c r="O455" s="142"/>
      <c r="Q455" s="142"/>
      <c r="R455" s="142"/>
      <c r="S455" s="142"/>
      <c r="T455" s="142"/>
      <c r="U455" s="142"/>
      <c r="V455" s="142"/>
      <c r="W455" s="142"/>
      <c r="X455" s="162"/>
      <c r="AA455" s="144">
        <v>443</v>
      </c>
      <c r="AB455" s="397" t="str">
        <f t="shared" si="27"/>
        <v/>
      </c>
      <c r="AC455" s="397" t="str">
        <f t="shared" si="28"/>
        <v/>
      </c>
      <c r="AP455" s="146" t="str">
        <f t="shared" si="29"/>
        <v/>
      </c>
      <c r="AQ455" s="146" t="str">
        <f t="shared" si="30"/>
        <v/>
      </c>
    </row>
    <row r="456" spans="2:43" x14ac:dyDescent="0.2">
      <c r="B456" s="179">
        <v>444</v>
      </c>
      <c r="C456" s="180"/>
      <c r="D456" s="180"/>
      <c r="E456" s="142"/>
      <c r="F456" s="142"/>
      <c r="G456" s="195"/>
      <c r="H456" s="142"/>
      <c r="I456" s="142"/>
      <c r="J456" s="142"/>
      <c r="K456" s="142"/>
      <c r="L456" s="142"/>
      <c r="M456" s="142"/>
      <c r="N456" s="142"/>
      <c r="O456" s="142"/>
      <c r="Q456" s="142"/>
      <c r="R456" s="142"/>
      <c r="S456" s="142"/>
      <c r="T456" s="142"/>
      <c r="U456" s="142"/>
      <c r="V456" s="142"/>
      <c r="W456" s="142"/>
      <c r="X456" s="162"/>
      <c r="AA456" s="144">
        <v>444</v>
      </c>
      <c r="AB456" s="397" t="str">
        <f t="shared" si="27"/>
        <v/>
      </c>
      <c r="AC456" s="397" t="str">
        <f t="shared" si="28"/>
        <v/>
      </c>
      <c r="AP456" s="146" t="str">
        <f t="shared" si="29"/>
        <v/>
      </c>
      <c r="AQ456" s="146" t="str">
        <f t="shared" si="30"/>
        <v/>
      </c>
    </row>
    <row r="457" spans="2:43" x14ac:dyDescent="0.2">
      <c r="B457" s="179">
        <v>445</v>
      </c>
      <c r="C457" s="180"/>
      <c r="D457" s="180"/>
      <c r="E457" s="142"/>
      <c r="F457" s="142"/>
      <c r="G457" s="195"/>
      <c r="H457" s="142"/>
      <c r="I457" s="142"/>
      <c r="J457" s="142"/>
      <c r="K457" s="142"/>
      <c r="L457" s="142"/>
      <c r="M457" s="142"/>
      <c r="N457" s="142"/>
      <c r="O457" s="142"/>
      <c r="Q457" s="142"/>
      <c r="R457" s="142"/>
      <c r="S457" s="142"/>
      <c r="T457" s="142"/>
      <c r="U457" s="142"/>
      <c r="V457" s="142"/>
      <c r="W457" s="142"/>
      <c r="X457" s="162"/>
      <c r="AA457" s="144">
        <v>445</v>
      </c>
      <c r="AB457" s="397" t="str">
        <f t="shared" si="27"/>
        <v/>
      </c>
      <c r="AC457" s="397" t="str">
        <f t="shared" si="28"/>
        <v/>
      </c>
      <c r="AP457" s="146" t="str">
        <f t="shared" si="29"/>
        <v/>
      </c>
      <c r="AQ457" s="146" t="str">
        <f t="shared" si="30"/>
        <v/>
      </c>
    </row>
    <row r="458" spans="2:43" x14ac:dyDescent="0.2">
      <c r="B458" s="179">
        <v>446</v>
      </c>
      <c r="C458" s="180"/>
      <c r="D458" s="180"/>
      <c r="E458" s="142"/>
      <c r="F458" s="142"/>
      <c r="G458" s="195"/>
      <c r="H458" s="142"/>
      <c r="I458" s="142"/>
      <c r="J458" s="142"/>
      <c r="K458" s="142"/>
      <c r="L458" s="142"/>
      <c r="M458" s="142"/>
      <c r="N458" s="142"/>
      <c r="O458" s="142"/>
      <c r="Q458" s="142"/>
      <c r="R458" s="142"/>
      <c r="S458" s="142"/>
      <c r="T458" s="142"/>
      <c r="U458" s="142"/>
      <c r="V458" s="142"/>
      <c r="W458" s="142"/>
      <c r="X458" s="162"/>
      <c r="AA458" s="144">
        <v>446</v>
      </c>
      <c r="AB458" s="397" t="str">
        <f t="shared" si="27"/>
        <v/>
      </c>
      <c r="AC458" s="397" t="str">
        <f t="shared" si="28"/>
        <v/>
      </c>
      <c r="AP458" s="146" t="str">
        <f t="shared" si="29"/>
        <v/>
      </c>
      <c r="AQ458" s="146" t="str">
        <f t="shared" si="30"/>
        <v/>
      </c>
    </row>
    <row r="459" spans="2:43" x14ac:dyDescent="0.2">
      <c r="B459" s="179">
        <v>447</v>
      </c>
      <c r="C459" s="180"/>
      <c r="D459" s="180"/>
      <c r="E459" s="142"/>
      <c r="F459" s="142"/>
      <c r="G459" s="195"/>
      <c r="H459" s="142"/>
      <c r="I459" s="142"/>
      <c r="J459" s="142"/>
      <c r="K459" s="142"/>
      <c r="L459" s="142"/>
      <c r="M459" s="142"/>
      <c r="N459" s="142"/>
      <c r="O459" s="142"/>
      <c r="Q459" s="142"/>
      <c r="R459" s="142"/>
      <c r="S459" s="142"/>
      <c r="T459" s="142"/>
      <c r="U459" s="142"/>
      <c r="V459" s="142"/>
      <c r="W459" s="142"/>
      <c r="X459" s="162"/>
      <c r="AA459" s="144">
        <v>447</v>
      </c>
      <c r="AB459" s="397" t="str">
        <f t="shared" si="27"/>
        <v/>
      </c>
      <c r="AC459" s="397" t="str">
        <f t="shared" si="28"/>
        <v/>
      </c>
      <c r="AP459" s="146" t="str">
        <f t="shared" si="29"/>
        <v/>
      </c>
      <c r="AQ459" s="146" t="str">
        <f t="shared" si="30"/>
        <v/>
      </c>
    </row>
    <row r="460" spans="2:43" x14ac:dyDescent="0.2">
      <c r="B460" s="179">
        <v>448</v>
      </c>
      <c r="C460" s="180"/>
      <c r="D460" s="180"/>
      <c r="E460" s="142"/>
      <c r="F460" s="142"/>
      <c r="G460" s="195"/>
      <c r="H460" s="142"/>
      <c r="I460" s="142"/>
      <c r="J460" s="142"/>
      <c r="K460" s="142"/>
      <c r="L460" s="142"/>
      <c r="M460" s="142"/>
      <c r="N460" s="142"/>
      <c r="O460" s="142"/>
      <c r="Q460" s="142"/>
      <c r="R460" s="142"/>
      <c r="S460" s="142"/>
      <c r="T460" s="142"/>
      <c r="U460" s="142"/>
      <c r="V460" s="142"/>
      <c r="W460" s="142"/>
      <c r="X460" s="162"/>
      <c r="AA460" s="144">
        <v>448</v>
      </c>
      <c r="AB460" s="397" t="str">
        <f t="shared" si="27"/>
        <v/>
      </c>
      <c r="AC460" s="397" t="str">
        <f t="shared" si="28"/>
        <v/>
      </c>
      <c r="AP460" s="146" t="str">
        <f t="shared" si="29"/>
        <v/>
      </c>
      <c r="AQ460" s="146" t="str">
        <f t="shared" si="30"/>
        <v/>
      </c>
    </row>
    <row r="461" spans="2:43" x14ac:dyDescent="0.2">
      <c r="B461" s="179">
        <v>449</v>
      </c>
      <c r="C461" s="180"/>
      <c r="D461" s="180"/>
      <c r="E461" s="142"/>
      <c r="F461" s="142"/>
      <c r="G461" s="195"/>
      <c r="H461" s="142"/>
      <c r="I461" s="142"/>
      <c r="J461" s="142"/>
      <c r="K461" s="142"/>
      <c r="L461" s="142"/>
      <c r="M461" s="142"/>
      <c r="N461" s="142"/>
      <c r="O461" s="142"/>
      <c r="Q461" s="142"/>
      <c r="R461" s="142"/>
      <c r="S461" s="142"/>
      <c r="T461" s="142"/>
      <c r="U461" s="142"/>
      <c r="V461" s="142"/>
      <c r="W461" s="142"/>
      <c r="X461" s="162"/>
      <c r="AA461" s="144">
        <v>449</v>
      </c>
      <c r="AB461" s="397" t="str">
        <f t="shared" si="27"/>
        <v/>
      </c>
      <c r="AC461" s="397" t="str">
        <f t="shared" si="28"/>
        <v/>
      </c>
      <c r="AP461" s="146" t="str">
        <f t="shared" si="29"/>
        <v/>
      </c>
      <c r="AQ461" s="146" t="str">
        <f t="shared" si="30"/>
        <v/>
      </c>
    </row>
    <row r="462" spans="2:43" x14ac:dyDescent="0.2">
      <c r="B462" s="179">
        <v>450</v>
      </c>
      <c r="C462" s="180"/>
      <c r="D462" s="180"/>
      <c r="E462" s="142"/>
      <c r="F462" s="142"/>
      <c r="G462" s="195"/>
      <c r="H462" s="142"/>
      <c r="I462" s="142"/>
      <c r="J462" s="142"/>
      <c r="K462" s="142"/>
      <c r="L462" s="142"/>
      <c r="M462" s="142"/>
      <c r="N462" s="142"/>
      <c r="O462" s="142"/>
      <c r="Q462" s="142"/>
      <c r="R462" s="142"/>
      <c r="S462" s="142"/>
      <c r="T462" s="142"/>
      <c r="U462" s="142"/>
      <c r="V462" s="142"/>
      <c r="W462" s="142"/>
      <c r="X462" s="162"/>
      <c r="AA462" s="144">
        <v>450</v>
      </c>
      <c r="AB462" s="397" t="str">
        <f t="shared" ref="AB462:AB525" si="31">IF(AND(C462=1,D462&lt;&gt;0),D462,"")</f>
        <v/>
      </c>
      <c r="AC462" s="397" t="str">
        <f t="shared" ref="AC462:AC525" si="32">IF(AND(C462=2,D462&lt;&gt;0),D462,"")</f>
        <v/>
      </c>
      <c r="AP462" s="146" t="str">
        <f t="shared" si="29"/>
        <v/>
      </c>
      <c r="AQ462" s="146" t="str">
        <f t="shared" si="30"/>
        <v/>
      </c>
    </row>
    <row r="463" spans="2:43" x14ac:dyDescent="0.2">
      <c r="B463" s="179">
        <v>451</v>
      </c>
      <c r="C463" s="180"/>
      <c r="D463" s="180"/>
      <c r="E463" s="142"/>
      <c r="F463" s="142"/>
      <c r="G463" s="195"/>
      <c r="H463" s="142"/>
      <c r="I463" s="142"/>
      <c r="J463" s="142"/>
      <c r="K463" s="142"/>
      <c r="L463" s="142"/>
      <c r="M463" s="142"/>
      <c r="N463" s="142"/>
      <c r="O463" s="142"/>
      <c r="Q463" s="142"/>
      <c r="R463" s="142"/>
      <c r="S463" s="142"/>
      <c r="T463" s="142"/>
      <c r="U463" s="142"/>
      <c r="V463" s="142"/>
      <c r="W463" s="142"/>
      <c r="X463" s="162"/>
      <c r="AA463" s="144">
        <v>451</v>
      </c>
      <c r="AB463" s="397" t="str">
        <f t="shared" si="31"/>
        <v/>
      </c>
      <c r="AC463" s="397" t="str">
        <f t="shared" si="32"/>
        <v/>
      </c>
      <c r="AP463" s="146" t="str">
        <f t="shared" ref="AP463:AP526" si="33">IF(AB462="","",ABS(AB462-$K$13))</f>
        <v/>
      </c>
      <c r="AQ463" s="146" t="str">
        <f t="shared" ref="AQ463:AQ526" si="34">IF(AC462="","",ABS(AC462-$K$14))</f>
        <v/>
      </c>
    </row>
    <row r="464" spans="2:43" x14ac:dyDescent="0.2">
      <c r="B464" s="179">
        <v>452</v>
      </c>
      <c r="C464" s="180"/>
      <c r="D464" s="180"/>
      <c r="E464" s="142"/>
      <c r="F464" s="142"/>
      <c r="G464" s="195"/>
      <c r="H464" s="142"/>
      <c r="I464" s="142"/>
      <c r="J464" s="142"/>
      <c r="K464" s="142"/>
      <c r="L464" s="142"/>
      <c r="M464" s="142"/>
      <c r="N464" s="142"/>
      <c r="O464" s="142"/>
      <c r="Q464" s="142"/>
      <c r="R464" s="142"/>
      <c r="S464" s="142"/>
      <c r="T464" s="142"/>
      <c r="U464" s="142"/>
      <c r="V464" s="142"/>
      <c r="W464" s="142"/>
      <c r="X464" s="162"/>
      <c r="AA464" s="144">
        <v>452</v>
      </c>
      <c r="AB464" s="397" t="str">
        <f t="shared" si="31"/>
        <v/>
      </c>
      <c r="AC464" s="397" t="str">
        <f t="shared" si="32"/>
        <v/>
      </c>
      <c r="AP464" s="146" t="str">
        <f t="shared" si="33"/>
        <v/>
      </c>
      <c r="AQ464" s="146" t="str">
        <f t="shared" si="34"/>
        <v/>
      </c>
    </row>
    <row r="465" spans="2:43" x14ac:dyDescent="0.2">
      <c r="B465" s="179">
        <v>453</v>
      </c>
      <c r="C465" s="180"/>
      <c r="D465" s="180"/>
      <c r="E465" s="142"/>
      <c r="F465" s="142"/>
      <c r="G465" s="195"/>
      <c r="H465" s="142"/>
      <c r="I465" s="142"/>
      <c r="J465" s="142"/>
      <c r="K465" s="142"/>
      <c r="L465" s="142"/>
      <c r="M465" s="142"/>
      <c r="N465" s="142"/>
      <c r="O465" s="142"/>
      <c r="Q465" s="142"/>
      <c r="R465" s="142"/>
      <c r="S465" s="142"/>
      <c r="T465" s="142"/>
      <c r="U465" s="142"/>
      <c r="V465" s="142"/>
      <c r="W465" s="142"/>
      <c r="X465" s="162"/>
      <c r="AA465" s="144">
        <v>453</v>
      </c>
      <c r="AB465" s="397" t="str">
        <f t="shared" si="31"/>
        <v/>
      </c>
      <c r="AC465" s="397" t="str">
        <f t="shared" si="32"/>
        <v/>
      </c>
      <c r="AP465" s="146" t="str">
        <f t="shared" si="33"/>
        <v/>
      </c>
      <c r="AQ465" s="146" t="str">
        <f t="shared" si="34"/>
        <v/>
      </c>
    </row>
    <row r="466" spans="2:43" x14ac:dyDescent="0.2">
      <c r="B466" s="179">
        <v>454</v>
      </c>
      <c r="C466" s="180"/>
      <c r="D466" s="180"/>
      <c r="E466" s="142"/>
      <c r="F466" s="142"/>
      <c r="G466" s="195"/>
      <c r="H466" s="142"/>
      <c r="I466" s="142"/>
      <c r="J466" s="142"/>
      <c r="K466" s="142"/>
      <c r="L466" s="142"/>
      <c r="M466" s="142"/>
      <c r="N466" s="142"/>
      <c r="O466" s="142"/>
      <c r="Q466" s="142"/>
      <c r="R466" s="142"/>
      <c r="S466" s="142"/>
      <c r="T466" s="142"/>
      <c r="U466" s="142"/>
      <c r="V466" s="142"/>
      <c r="W466" s="142"/>
      <c r="X466" s="162"/>
      <c r="AA466" s="144">
        <v>454</v>
      </c>
      <c r="AB466" s="397" t="str">
        <f t="shared" si="31"/>
        <v/>
      </c>
      <c r="AC466" s="397" t="str">
        <f t="shared" si="32"/>
        <v/>
      </c>
      <c r="AP466" s="146" t="str">
        <f t="shared" si="33"/>
        <v/>
      </c>
      <c r="AQ466" s="146" t="str">
        <f t="shared" si="34"/>
        <v/>
      </c>
    </row>
    <row r="467" spans="2:43" x14ac:dyDescent="0.2">
      <c r="B467" s="179">
        <v>455</v>
      </c>
      <c r="C467" s="180"/>
      <c r="D467" s="180"/>
      <c r="E467" s="142"/>
      <c r="F467" s="142"/>
      <c r="G467" s="195"/>
      <c r="H467" s="142"/>
      <c r="I467" s="142"/>
      <c r="J467" s="142"/>
      <c r="K467" s="142"/>
      <c r="L467" s="142"/>
      <c r="M467" s="142"/>
      <c r="N467" s="142"/>
      <c r="O467" s="142"/>
      <c r="Q467" s="142"/>
      <c r="R467" s="142"/>
      <c r="S467" s="142"/>
      <c r="T467" s="142"/>
      <c r="U467" s="142"/>
      <c r="V467" s="142"/>
      <c r="W467" s="142"/>
      <c r="X467" s="162"/>
      <c r="AA467" s="144">
        <v>455</v>
      </c>
      <c r="AB467" s="397" t="str">
        <f t="shared" si="31"/>
        <v/>
      </c>
      <c r="AC467" s="397" t="str">
        <f t="shared" si="32"/>
        <v/>
      </c>
      <c r="AP467" s="146" t="str">
        <f t="shared" si="33"/>
        <v/>
      </c>
      <c r="AQ467" s="146" t="str">
        <f t="shared" si="34"/>
        <v/>
      </c>
    </row>
    <row r="468" spans="2:43" x14ac:dyDescent="0.2">
      <c r="B468" s="179">
        <v>456</v>
      </c>
      <c r="C468" s="180"/>
      <c r="D468" s="180"/>
      <c r="E468" s="142"/>
      <c r="F468" s="142"/>
      <c r="G468" s="195"/>
      <c r="H468" s="142"/>
      <c r="I468" s="142"/>
      <c r="J468" s="142"/>
      <c r="K468" s="142"/>
      <c r="L468" s="142"/>
      <c r="M468" s="142"/>
      <c r="N468" s="142"/>
      <c r="O468" s="142"/>
      <c r="Q468" s="142"/>
      <c r="R468" s="142"/>
      <c r="S468" s="142"/>
      <c r="T468" s="142"/>
      <c r="U468" s="142"/>
      <c r="V468" s="142"/>
      <c r="W468" s="142"/>
      <c r="X468" s="162"/>
      <c r="AA468" s="144">
        <v>456</v>
      </c>
      <c r="AB468" s="397" t="str">
        <f t="shared" si="31"/>
        <v/>
      </c>
      <c r="AC468" s="397" t="str">
        <f t="shared" si="32"/>
        <v/>
      </c>
      <c r="AP468" s="146" t="str">
        <f t="shared" si="33"/>
        <v/>
      </c>
      <c r="AQ468" s="146" t="str">
        <f t="shared" si="34"/>
        <v/>
      </c>
    </row>
    <row r="469" spans="2:43" x14ac:dyDescent="0.2">
      <c r="B469" s="179">
        <v>457</v>
      </c>
      <c r="C469" s="180"/>
      <c r="D469" s="180"/>
      <c r="E469" s="142"/>
      <c r="F469" s="142"/>
      <c r="G469" s="195"/>
      <c r="H469" s="142"/>
      <c r="I469" s="142"/>
      <c r="J469" s="142"/>
      <c r="K469" s="142"/>
      <c r="L469" s="142"/>
      <c r="M469" s="142"/>
      <c r="N469" s="142"/>
      <c r="O469" s="142"/>
      <c r="Q469" s="142"/>
      <c r="R469" s="142"/>
      <c r="S469" s="142"/>
      <c r="T469" s="142"/>
      <c r="U469" s="142"/>
      <c r="V469" s="142"/>
      <c r="W469" s="142"/>
      <c r="X469" s="162"/>
      <c r="AA469" s="144">
        <v>457</v>
      </c>
      <c r="AB469" s="397" t="str">
        <f t="shared" si="31"/>
        <v/>
      </c>
      <c r="AC469" s="397" t="str">
        <f t="shared" si="32"/>
        <v/>
      </c>
      <c r="AP469" s="146" t="str">
        <f t="shared" si="33"/>
        <v/>
      </c>
      <c r="AQ469" s="146" t="str">
        <f t="shared" si="34"/>
        <v/>
      </c>
    </row>
    <row r="470" spans="2:43" x14ac:dyDescent="0.2">
      <c r="B470" s="179">
        <v>458</v>
      </c>
      <c r="C470" s="180"/>
      <c r="D470" s="180"/>
      <c r="E470" s="142"/>
      <c r="F470" s="142"/>
      <c r="G470" s="195"/>
      <c r="H470" s="142"/>
      <c r="I470" s="142"/>
      <c r="J470" s="142"/>
      <c r="K470" s="142"/>
      <c r="L470" s="142"/>
      <c r="M470" s="142"/>
      <c r="N470" s="142"/>
      <c r="O470" s="142"/>
      <c r="Q470" s="142"/>
      <c r="R470" s="142"/>
      <c r="S470" s="142"/>
      <c r="T470" s="142"/>
      <c r="U470" s="142"/>
      <c r="V470" s="142"/>
      <c r="W470" s="142"/>
      <c r="X470" s="162"/>
      <c r="AA470" s="144">
        <v>458</v>
      </c>
      <c r="AB470" s="397" t="str">
        <f t="shared" si="31"/>
        <v/>
      </c>
      <c r="AC470" s="397" t="str">
        <f t="shared" si="32"/>
        <v/>
      </c>
      <c r="AP470" s="146" t="str">
        <f t="shared" si="33"/>
        <v/>
      </c>
      <c r="AQ470" s="146" t="str">
        <f t="shared" si="34"/>
        <v/>
      </c>
    </row>
    <row r="471" spans="2:43" x14ac:dyDescent="0.2">
      <c r="B471" s="179">
        <v>459</v>
      </c>
      <c r="C471" s="180"/>
      <c r="D471" s="180"/>
      <c r="E471" s="142"/>
      <c r="F471" s="142"/>
      <c r="G471" s="195"/>
      <c r="H471" s="142"/>
      <c r="I471" s="142"/>
      <c r="J471" s="142"/>
      <c r="K471" s="142"/>
      <c r="L471" s="142"/>
      <c r="M471" s="142"/>
      <c r="N471" s="142"/>
      <c r="O471" s="142"/>
      <c r="Q471" s="142"/>
      <c r="R471" s="142"/>
      <c r="S471" s="142"/>
      <c r="T471" s="142"/>
      <c r="U471" s="142"/>
      <c r="V471" s="142"/>
      <c r="W471" s="142"/>
      <c r="X471" s="162"/>
      <c r="AA471" s="144">
        <v>459</v>
      </c>
      <c r="AB471" s="397" t="str">
        <f t="shared" si="31"/>
        <v/>
      </c>
      <c r="AC471" s="397" t="str">
        <f t="shared" si="32"/>
        <v/>
      </c>
      <c r="AP471" s="146" t="str">
        <f t="shared" si="33"/>
        <v/>
      </c>
      <c r="AQ471" s="146" t="str">
        <f t="shared" si="34"/>
        <v/>
      </c>
    </row>
    <row r="472" spans="2:43" x14ac:dyDescent="0.2">
      <c r="B472" s="179">
        <v>460</v>
      </c>
      <c r="C472" s="180"/>
      <c r="D472" s="180"/>
      <c r="E472" s="142"/>
      <c r="F472" s="142"/>
      <c r="G472" s="195"/>
      <c r="H472" s="142"/>
      <c r="I472" s="142"/>
      <c r="J472" s="142"/>
      <c r="K472" s="142"/>
      <c r="L472" s="142"/>
      <c r="M472" s="142"/>
      <c r="N472" s="142"/>
      <c r="O472" s="142"/>
      <c r="Q472" s="142"/>
      <c r="R472" s="142"/>
      <c r="S472" s="142"/>
      <c r="T472" s="142"/>
      <c r="U472" s="142"/>
      <c r="V472" s="142"/>
      <c r="W472" s="142"/>
      <c r="X472" s="162"/>
      <c r="AA472" s="144">
        <v>460</v>
      </c>
      <c r="AB472" s="397" t="str">
        <f t="shared" si="31"/>
        <v/>
      </c>
      <c r="AC472" s="397" t="str">
        <f t="shared" si="32"/>
        <v/>
      </c>
      <c r="AP472" s="146" t="str">
        <f t="shared" si="33"/>
        <v/>
      </c>
      <c r="AQ472" s="146" t="str">
        <f t="shared" si="34"/>
        <v/>
      </c>
    </row>
    <row r="473" spans="2:43" x14ac:dyDescent="0.2">
      <c r="B473" s="179">
        <v>461</v>
      </c>
      <c r="C473" s="180"/>
      <c r="D473" s="180"/>
      <c r="E473" s="142"/>
      <c r="F473" s="142"/>
      <c r="G473" s="195"/>
      <c r="H473" s="142"/>
      <c r="I473" s="142"/>
      <c r="J473" s="142"/>
      <c r="K473" s="142"/>
      <c r="L473" s="142"/>
      <c r="M473" s="142"/>
      <c r="N473" s="142"/>
      <c r="O473" s="142"/>
      <c r="Q473" s="142"/>
      <c r="R473" s="142"/>
      <c r="S473" s="142"/>
      <c r="T473" s="142"/>
      <c r="U473" s="142"/>
      <c r="V473" s="142"/>
      <c r="W473" s="142"/>
      <c r="X473" s="162"/>
      <c r="AA473" s="144">
        <v>461</v>
      </c>
      <c r="AB473" s="397" t="str">
        <f t="shared" si="31"/>
        <v/>
      </c>
      <c r="AC473" s="397" t="str">
        <f t="shared" si="32"/>
        <v/>
      </c>
      <c r="AP473" s="146" t="str">
        <f t="shared" si="33"/>
        <v/>
      </c>
      <c r="AQ473" s="146" t="str">
        <f t="shared" si="34"/>
        <v/>
      </c>
    </row>
    <row r="474" spans="2:43" x14ac:dyDescent="0.2">
      <c r="B474" s="179">
        <v>462</v>
      </c>
      <c r="C474" s="180"/>
      <c r="D474" s="180"/>
      <c r="E474" s="142"/>
      <c r="F474" s="142"/>
      <c r="G474" s="195"/>
      <c r="H474" s="142"/>
      <c r="I474" s="142"/>
      <c r="J474" s="142"/>
      <c r="K474" s="142"/>
      <c r="L474" s="142"/>
      <c r="M474" s="142"/>
      <c r="N474" s="142"/>
      <c r="O474" s="142"/>
      <c r="Q474" s="142"/>
      <c r="R474" s="142"/>
      <c r="S474" s="142"/>
      <c r="T474" s="142"/>
      <c r="U474" s="142"/>
      <c r="V474" s="142"/>
      <c r="W474" s="142"/>
      <c r="X474" s="162"/>
      <c r="AA474" s="144">
        <v>462</v>
      </c>
      <c r="AB474" s="397" t="str">
        <f t="shared" si="31"/>
        <v/>
      </c>
      <c r="AC474" s="397" t="str">
        <f t="shared" si="32"/>
        <v/>
      </c>
      <c r="AP474" s="146" t="str">
        <f t="shared" si="33"/>
        <v/>
      </c>
      <c r="AQ474" s="146" t="str">
        <f t="shared" si="34"/>
        <v/>
      </c>
    </row>
    <row r="475" spans="2:43" x14ac:dyDescent="0.2">
      <c r="B475" s="179">
        <v>463</v>
      </c>
      <c r="C475" s="180"/>
      <c r="D475" s="180"/>
      <c r="E475" s="142"/>
      <c r="F475" s="142"/>
      <c r="G475" s="195"/>
      <c r="H475" s="142"/>
      <c r="I475" s="142"/>
      <c r="J475" s="142"/>
      <c r="K475" s="142"/>
      <c r="L475" s="142"/>
      <c r="M475" s="142"/>
      <c r="N475" s="142"/>
      <c r="O475" s="142"/>
      <c r="Q475" s="142"/>
      <c r="R475" s="142"/>
      <c r="S475" s="142"/>
      <c r="T475" s="142"/>
      <c r="U475" s="142"/>
      <c r="V475" s="142"/>
      <c r="W475" s="142"/>
      <c r="X475" s="162"/>
      <c r="AA475" s="144">
        <v>463</v>
      </c>
      <c r="AB475" s="397" t="str">
        <f t="shared" si="31"/>
        <v/>
      </c>
      <c r="AC475" s="397" t="str">
        <f t="shared" si="32"/>
        <v/>
      </c>
      <c r="AP475" s="146" t="str">
        <f t="shared" si="33"/>
        <v/>
      </c>
      <c r="AQ475" s="146" t="str">
        <f t="shared" si="34"/>
        <v/>
      </c>
    </row>
    <row r="476" spans="2:43" x14ac:dyDescent="0.2">
      <c r="B476" s="179">
        <v>464</v>
      </c>
      <c r="C476" s="180"/>
      <c r="D476" s="180"/>
      <c r="E476" s="142"/>
      <c r="F476" s="142"/>
      <c r="G476" s="195"/>
      <c r="H476" s="142"/>
      <c r="I476" s="142"/>
      <c r="J476" s="142"/>
      <c r="K476" s="142"/>
      <c r="L476" s="142"/>
      <c r="M476" s="142"/>
      <c r="N476" s="142"/>
      <c r="O476" s="142"/>
      <c r="Q476" s="142"/>
      <c r="R476" s="142"/>
      <c r="S476" s="142"/>
      <c r="T476" s="142"/>
      <c r="U476" s="142"/>
      <c r="V476" s="142"/>
      <c r="W476" s="142"/>
      <c r="X476" s="162"/>
      <c r="AA476" s="144">
        <v>464</v>
      </c>
      <c r="AB476" s="397" t="str">
        <f t="shared" si="31"/>
        <v/>
      </c>
      <c r="AC476" s="397" t="str">
        <f t="shared" si="32"/>
        <v/>
      </c>
      <c r="AP476" s="146" t="str">
        <f t="shared" si="33"/>
        <v/>
      </c>
      <c r="AQ476" s="146" t="str">
        <f t="shared" si="34"/>
        <v/>
      </c>
    </row>
    <row r="477" spans="2:43" x14ac:dyDescent="0.2">
      <c r="B477" s="179">
        <v>465</v>
      </c>
      <c r="C477" s="180"/>
      <c r="D477" s="180"/>
      <c r="E477" s="142"/>
      <c r="F477" s="142"/>
      <c r="G477" s="195"/>
      <c r="H477" s="142"/>
      <c r="I477" s="142"/>
      <c r="J477" s="142"/>
      <c r="K477" s="142"/>
      <c r="L477" s="142"/>
      <c r="M477" s="142"/>
      <c r="N477" s="142"/>
      <c r="O477" s="142"/>
      <c r="Q477" s="142"/>
      <c r="R477" s="142"/>
      <c r="S477" s="142"/>
      <c r="T477" s="142"/>
      <c r="U477" s="142"/>
      <c r="V477" s="142"/>
      <c r="W477" s="142"/>
      <c r="X477" s="162"/>
      <c r="AA477" s="144">
        <v>465</v>
      </c>
      <c r="AB477" s="397" t="str">
        <f t="shared" si="31"/>
        <v/>
      </c>
      <c r="AC477" s="397" t="str">
        <f t="shared" si="32"/>
        <v/>
      </c>
      <c r="AP477" s="146" t="str">
        <f t="shared" si="33"/>
        <v/>
      </c>
      <c r="AQ477" s="146" t="str">
        <f t="shared" si="34"/>
        <v/>
      </c>
    </row>
    <row r="478" spans="2:43" x14ac:dyDescent="0.2">
      <c r="B478" s="179">
        <v>466</v>
      </c>
      <c r="C478" s="180"/>
      <c r="D478" s="180"/>
      <c r="E478" s="142"/>
      <c r="F478" s="142"/>
      <c r="G478" s="195"/>
      <c r="H478" s="142"/>
      <c r="I478" s="142"/>
      <c r="J478" s="142"/>
      <c r="K478" s="142"/>
      <c r="L478" s="142"/>
      <c r="M478" s="142"/>
      <c r="N478" s="142"/>
      <c r="O478" s="142"/>
      <c r="Q478" s="142"/>
      <c r="R478" s="142"/>
      <c r="S478" s="142"/>
      <c r="T478" s="142"/>
      <c r="U478" s="142"/>
      <c r="V478" s="142"/>
      <c r="W478" s="142"/>
      <c r="X478" s="162"/>
      <c r="AA478" s="144">
        <v>466</v>
      </c>
      <c r="AB478" s="397" t="str">
        <f t="shared" si="31"/>
        <v/>
      </c>
      <c r="AC478" s="397" t="str">
        <f t="shared" si="32"/>
        <v/>
      </c>
      <c r="AP478" s="146" t="str">
        <f t="shared" si="33"/>
        <v/>
      </c>
      <c r="AQ478" s="146" t="str">
        <f t="shared" si="34"/>
        <v/>
      </c>
    </row>
    <row r="479" spans="2:43" x14ac:dyDescent="0.2">
      <c r="B479" s="179">
        <v>467</v>
      </c>
      <c r="C479" s="180"/>
      <c r="D479" s="180"/>
      <c r="E479" s="142"/>
      <c r="F479" s="142"/>
      <c r="G479" s="195"/>
      <c r="H479" s="142"/>
      <c r="I479" s="142"/>
      <c r="J479" s="142"/>
      <c r="K479" s="142"/>
      <c r="L479" s="142"/>
      <c r="M479" s="142"/>
      <c r="N479" s="142"/>
      <c r="O479" s="142"/>
      <c r="Q479" s="142"/>
      <c r="R479" s="142"/>
      <c r="S479" s="142"/>
      <c r="T479" s="142"/>
      <c r="U479" s="142"/>
      <c r="V479" s="142"/>
      <c r="W479" s="142"/>
      <c r="X479" s="162"/>
      <c r="AA479" s="144">
        <v>467</v>
      </c>
      <c r="AB479" s="397" t="str">
        <f t="shared" si="31"/>
        <v/>
      </c>
      <c r="AC479" s="397" t="str">
        <f t="shared" si="32"/>
        <v/>
      </c>
      <c r="AP479" s="146" t="str">
        <f t="shared" si="33"/>
        <v/>
      </c>
      <c r="AQ479" s="146" t="str">
        <f t="shared" si="34"/>
        <v/>
      </c>
    </row>
    <row r="480" spans="2:43" x14ac:dyDescent="0.2">
      <c r="B480" s="179">
        <v>468</v>
      </c>
      <c r="C480" s="180"/>
      <c r="D480" s="180"/>
      <c r="E480" s="142"/>
      <c r="F480" s="142"/>
      <c r="G480" s="195"/>
      <c r="H480" s="142"/>
      <c r="I480" s="142"/>
      <c r="J480" s="142"/>
      <c r="K480" s="142"/>
      <c r="L480" s="142"/>
      <c r="M480" s="142"/>
      <c r="N480" s="142"/>
      <c r="O480" s="142"/>
      <c r="Q480" s="142"/>
      <c r="R480" s="142"/>
      <c r="S480" s="142"/>
      <c r="T480" s="142"/>
      <c r="U480" s="142"/>
      <c r="V480" s="142"/>
      <c r="W480" s="142"/>
      <c r="X480" s="162"/>
      <c r="AA480" s="144">
        <v>468</v>
      </c>
      <c r="AB480" s="397" t="str">
        <f t="shared" si="31"/>
        <v/>
      </c>
      <c r="AC480" s="397" t="str">
        <f t="shared" si="32"/>
        <v/>
      </c>
      <c r="AP480" s="146" t="str">
        <f t="shared" si="33"/>
        <v/>
      </c>
      <c r="AQ480" s="146" t="str">
        <f t="shared" si="34"/>
        <v/>
      </c>
    </row>
    <row r="481" spans="2:43" x14ac:dyDescent="0.2">
      <c r="B481" s="179">
        <v>469</v>
      </c>
      <c r="C481" s="180"/>
      <c r="D481" s="180"/>
      <c r="E481" s="142"/>
      <c r="F481" s="142"/>
      <c r="G481" s="195"/>
      <c r="H481" s="142"/>
      <c r="I481" s="142"/>
      <c r="J481" s="142"/>
      <c r="K481" s="142"/>
      <c r="L481" s="142"/>
      <c r="M481" s="142"/>
      <c r="N481" s="142"/>
      <c r="O481" s="142"/>
      <c r="Q481" s="142"/>
      <c r="R481" s="142"/>
      <c r="S481" s="142"/>
      <c r="T481" s="142"/>
      <c r="U481" s="142"/>
      <c r="V481" s="142"/>
      <c r="W481" s="142"/>
      <c r="X481" s="162"/>
      <c r="AA481" s="144">
        <v>469</v>
      </c>
      <c r="AB481" s="397" t="str">
        <f t="shared" si="31"/>
        <v/>
      </c>
      <c r="AC481" s="397" t="str">
        <f t="shared" si="32"/>
        <v/>
      </c>
      <c r="AP481" s="146" t="str">
        <f t="shared" si="33"/>
        <v/>
      </c>
      <c r="AQ481" s="146" t="str">
        <f t="shared" si="34"/>
        <v/>
      </c>
    </row>
    <row r="482" spans="2:43" x14ac:dyDescent="0.2">
      <c r="B482" s="179">
        <v>470</v>
      </c>
      <c r="C482" s="180"/>
      <c r="D482" s="180"/>
      <c r="E482" s="142"/>
      <c r="F482" s="142"/>
      <c r="G482" s="195"/>
      <c r="H482" s="142"/>
      <c r="I482" s="142"/>
      <c r="J482" s="142"/>
      <c r="K482" s="142"/>
      <c r="L482" s="142"/>
      <c r="M482" s="142"/>
      <c r="N482" s="142"/>
      <c r="O482" s="142"/>
      <c r="Q482" s="142"/>
      <c r="R482" s="142"/>
      <c r="S482" s="142"/>
      <c r="T482" s="142"/>
      <c r="U482" s="142"/>
      <c r="V482" s="142"/>
      <c r="W482" s="142"/>
      <c r="X482" s="162"/>
      <c r="AA482" s="144">
        <v>470</v>
      </c>
      <c r="AB482" s="397" t="str">
        <f t="shared" si="31"/>
        <v/>
      </c>
      <c r="AC482" s="397" t="str">
        <f t="shared" si="32"/>
        <v/>
      </c>
      <c r="AP482" s="146" t="str">
        <f t="shared" si="33"/>
        <v/>
      </c>
      <c r="AQ482" s="146" t="str">
        <f t="shared" si="34"/>
        <v/>
      </c>
    </row>
    <row r="483" spans="2:43" x14ac:dyDescent="0.2">
      <c r="B483" s="179">
        <v>471</v>
      </c>
      <c r="C483" s="180"/>
      <c r="D483" s="180"/>
      <c r="E483" s="142"/>
      <c r="F483" s="142"/>
      <c r="G483" s="195"/>
      <c r="H483" s="142"/>
      <c r="I483" s="142"/>
      <c r="J483" s="142"/>
      <c r="K483" s="142"/>
      <c r="L483" s="142"/>
      <c r="M483" s="142"/>
      <c r="N483" s="142"/>
      <c r="O483" s="142"/>
      <c r="Q483" s="142"/>
      <c r="R483" s="142"/>
      <c r="S483" s="142"/>
      <c r="T483" s="142"/>
      <c r="U483" s="142"/>
      <c r="V483" s="142"/>
      <c r="W483" s="142"/>
      <c r="X483" s="162"/>
      <c r="AA483" s="144">
        <v>471</v>
      </c>
      <c r="AB483" s="397" t="str">
        <f t="shared" si="31"/>
        <v/>
      </c>
      <c r="AC483" s="397" t="str">
        <f t="shared" si="32"/>
        <v/>
      </c>
      <c r="AP483" s="146" t="str">
        <f t="shared" si="33"/>
        <v/>
      </c>
      <c r="AQ483" s="146" t="str">
        <f t="shared" si="34"/>
        <v/>
      </c>
    </row>
    <row r="484" spans="2:43" x14ac:dyDescent="0.2">
      <c r="B484" s="179">
        <v>472</v>
      </c>
      <c r="C484" s="180"/>
      <c r="D484" s="180"/>
      <c r="E484" s="142"/>
      <c r="F484" s="142"/>
      <c r="G484" s="195"/>
      <c r="H484" s="142"/>
      <c r="I484" s="142"/>
      <c r="J484" s="142"/>
      <c r="K484" s="142"/>
      <c r="L484" s="142"/>
      <c r="M484" s="142"/>
      <c r="N484" s="142"/>
      <c r="O484" s="142"/>
      <c r="Q484" s="142"/>
      <c r="R484" s="142"/>
      <c r="S484" s="142"/>
      <c r="T484" s="142"/>
      <c r="U484" s="142"/>
      <c r="V484" s="142"/>
      <c r="W484" s="142"/>
      <c r="X484" s="162"/>
      <c r="AA484" s="144">
        <v>472</v>
      </c>
      <c r="AB484" s="397" t="str">
        <f t="shared" si="31"/>
        <v/>
      </c>
      <c r="AC484" s="397" t="str">
        <f t="shared" si="32"/>
        <v/>
      </c>
      <c r="AP484" s="146" t="str">
        <f t="shared" si="33"/>
        <v/>
      </c>
      <c r="AQ484" s="146" t="str">
        <f t="shared" si="34"/>
        <v/>
      </c>
    </row>
    <row r="485" spans="2:43" x14ac:dyDescent="0.2">
      <c r="B485" s="179">
        <v>473</v>
      </c>
      <c r="C485" s="180"/>
      <c r="D485" s="180"/>
      <c r="E485" s="142"/>
      <c r="F485" s="142"/>
      <c r="G485" s="195"/>
      <c r="H485" s="142"/>
      <c r="I485" s="142"/>
      <c r="J485" s="142"/>
      <c r="K485" s="142"/>
      <c r="L485" s="142"/>
      <c r="M485" s="142"/>
      <c r="N485" s="142"/>
      <c r="O485" s="142"/>
      <c r="Q485" s="142"/>
      <c r="R485" s="142"/>
      <c r="S485" s="142"/>
      <c r="T485" s="142"/>
      <c r="U485" s="142"/>
      <c r="V485" s="142"/>
      <c r="W485" s="142"/>
      <c r="X485" s="162"/>
      <c r="AA485" s="144">
        <v>473</v>
      </c>
      <c r="AB485" s="397" t="str">
        <f t="shared" si="31"/>
        <v/>
      </c>
      <c r="AC485" s="397" t="str">
        <f t="shared" si="32"/>
        <v/>
      </c>
      <c r="AP485" s="146" t="str">
        <f t="shared" si="33"/>
        <v/>
      </c>
      <c r="AQ485" s="146" t="str">
        <f t="shared" si="34"/>
        <v/>
      </c>
    </row>
    <row r="486" spans="2:43" x14ac:dyDescent="0.2">
      <c r="B486" s="179">
        <v>474</v>
      </c>
      <c r="C486" s="180"/>
      <c r="D486" s="180"/>
      <c r="E486" s="142"/>
      <c r="F486" s="142"/>
      <c r="G486" s="195"/>
      <c r="H486" s="142"/>
      <c r="I486" s="142"/>
      <c r="J486" s="142"/>
      <c r="K486" s="142"/>
      <c r="L486" s="142"/>
      <c r="M486" s="142"/>
      <c r="N486" s="142"/>
      <c r="O486" s="142"/>
      <c r="Q486" s="142"/>
      <c r="R486" s="142"/>
      <c r="S486" s="142"/>
      <c r="T486" s="142"/>
      <c r="U486" s="142"/>
      <c r="V486" s="142"/>
      <c r="W486" s="142"/>
      <c r="X486" s="162"/>
      <c r="AA486" s="144">
        <v>474</v>
      </c>
      <c r="AB486" s="397" t="str">
        <f t="shared" si="31"/>
        <v/>
      </c>
      <c r="AC486" s="397" t="str">
        <f t="shared" si="32"/>
        <v/>
      </c>
      <c r="AP486" s="146" t="str">
        <f t="shared" si="33"/>
        <v/>
      </c>
      <c r="AQ486" s="146" t="str">
        <f t="shared" si="34"/>
        <v/>
      </c>
    </row>
    <row r="487" spans="2:43" x14ac:dyDescent="0.2">
      <c r="B487" s="179">
        <v>475</v>
      </c>
      <c r="C487" s="180"/>
      <c r="D487" s="180"/>
      <c r="E487" s="142"/>
      <c r="F487" s="142"/>
      <c r="G487" s="195"/>
      <c r="H487" s="142"/>
      <c r="I487" s="142"/>
      <c r="J487" s="142"/>
      <c r="K487" s="142"/>
      <c r="L487" s="142"/>
      <c r="M487" s="142"/>
      <c r="N487" s="142"/>
      <c r="O487" s="142"/>
      <c r="Q487" s="142"/>
      <c r="R487" s="142"/>
      <c r="S487" s="142"/>
      <c r="T487" s="142"/>
      <c r="U487" s="142"/>
      <c r="V487" s="142"/>
      <c r="W487" s="142"/>
      <c r="X487" s="162"/>
      <c r="AA487" s="144">
        <v>475</v>
      </c>
      <c r="AB487" s="397" t="str">
        <f t="shared" si="31"/>
        <v/>
      </c>
      <c r="AC487" s="397" t="str">
        <f t="shared" si="32"/>
        <v/>
      </c>
      <c r="AP487" s="146" t="str">
        <f t="shared" si="33"/>
        <v/>
      </c>
      <c r="AQ487" s="146" t="str">
        <f t="shared" si="34"/>
        <v/>
      </c>
    </row>
    <row r="488" spans="2:43" x14ac:dyDescent="0.2">
      <c r="B488" s="179">
        <v>476</v>
      </c>
      <c r="C488" s="180"/>
      <c r="D488" s="180"/>
      <c r="E488" s="142"/>
      <c r="F488" s="142"/>
      <c r="G488" s="195"/>
      <c r="H488" s="142"/>
      <c r="I488" s="142"/>
      <c r="J488" s="142"/>
      <c r="K488" s="142"/>
      <c r="L488" s="142"/>
      <c r="M488" s="142"/>
      <c r="N488" s="142"/>
      <c r="O488" s="142"/>
      <c r="Q488" s="142"/>
      <c r="R488" s="142"/>
      <c r="S488" s="142"/>
      <c r="T488" s="142"/>
      <c r="U488" s="142"/>
      <c r="V488" s="142"/>
      <c r="W488" s="142"/>
      <c r="X488" s="162"/>
      <c r="AA488" s="144">
        <v>476</v>
      </c>
      <c r="AB488" s="397" t="str">
        <f t="shared" si="31"/>
        <v/>
      </c>
      <c r="AC488" s="397" t="str">
        <f t="shared" si="32"/>
        <v/>
      </c>
      <c r="AP488" s="146" t="str">
        <f t="shared" si="33"/>
        <v/>
      </c>
      <c r="AQ488" s="146" t="str">
        <f t="shared" si="34"/>
        <v/>
      </c>
    </row>
    <row r="489" spans="2:43" x14ac:dyDescent="0.2">
      <c r="B489" s="179">
        <v>477</v>
      </c>
      <c r="C489" s="180"/>
      <c r="D489" s="180"/>
      <c r="E489" s="142"/>
      <c r="F489" s="142"/>
      <c r="G489" s="195"/>
      <c r="H489" s="142"/>
      <c r="I489" s="142"/>
      <c r="J489" s="142"/>
      <c r="K489" s="142"/>
      <c r="L489" s="142"/>
      <c r="M489" s="142"/>
      <c r="N489" s="142"/>
      <c r="O489" s="142"/>
      <c r="Q489" s="142"/>
      <c r="R489" s="142"/>
      <c r="S489" s="142"/>
      <c r="T489" s="142"/>
      <c r="U489" s="142"/>
      <c r="V489" s="142"/>
      <c r="W489" s="142"/>
      <c r="X489" s="162"/>
      <c r="AA489" s="144">
        <v>477</v>
      </c>
      <c r="AB489" s="397" t="str">
        <f t="shared" si="31"/>
        <v/>
      </c>
      <c r="AC489" s="397" t="str">
        <f t="shared" si="32"/>
        <v/>
      </c>
      <c r="AP489" s="146" t="str">
        <f t="shared" si="33"/>
        <v/>
      </c>
      <c r="AQ489" s="146" t="str">
        <f t="shared" si="34"/>
        <v/>
      </c>
    </row>
    <row r="490" spans="2:43" x14ac:dyDescent="0.2">
      <c r="B490" s="179">
        <v>478</v>
      </c>
      <c r="C490" s="180"/>
      <c r="D490" s="180"/>
      <c r="E490" s="142"/>
      <c r="F490" s="142"/>
      <c r="G490" s="195"/>
      <c r="H490" s="142"/>
      <c r="I490" s="142"/>
      <c r="J490" s="142"/>
      <c r="K490" s="142"/>
      <c r="L490" s="142"/>
      <c r="M490" s="142"/>
      <c r="N490" s="142"/>
      <c r="O490" s="142"/>
      <c r="Q490" s="142"/>
      <c r="R490" s="142"/>
      <c r="S490" s="142"/>
      <c r="T490" s="142"/>
      <c r="U490" s="142"/>
      <c r="V490" s="142"/>
      <c r="W490" s="142"/>
      <c r="X490" s="162"/>
      <c r="AA490" s="144">
        <v>478</v>
      </c>
      <c r="AB490" s="397" t="str">
        <f t="shared" si="31"/>
        <v/>
      </c>
      <c r="AC490" s="397" t="str">
        <f t="shared" si="32"/>
        <v/>
      </c>
      <c r="AP490" s="146" t="str">
        <f t="shared" si="33"/>
        <v/>
      </c>
      <c r="AQ490" s="146" t="str">
        <f t="shared" si="34"/>
        <v/>
      </c>
    </row>
    <row r="491" spans="2:43" x14ac:dyDescent="0.2">
      <c r="B491" s="179">
        <v>479</v>
      </c>
      <c r="C491" s="180"/>
      <c r="D491" s="180"/>
      <c r="E491" s="142"/>
      <c r="F491" s="142"/>
      <c r="G491" s="195"/>
      <c r="H491" s="142"/>
      <c r="I491" s="142"/>
      <c r="J491" s="142"/>
      <c r="K491" s="142"/>
      <c r="L491" s="142"/>
      <c r="M491" s="142"/>
      <c r="N491" s="142"/>
      <c r="O491" s="142"/>
      <c r="Q491" s="142"/>
      <c r="R491" s="142"/>
      <c r="S491" s="142"/>
      <c r="T491" s="142"/>
      <c r="U491" s="142"/>
      <c r="V491" s="142"/>
      <c r="W491" s="142"/>
      <c r="X491" s="162"/>
      <c r="AA491" s="144">
        <v>479</v>
      </c>
      <c r="AB491" s="397" t="str">
        <f t="shared" si="31"/>
        <v/>
      </c>
      <c r="AC491" s="397" t="str">
        <f t="shared" si="32"/>
        <v/>
      </c>
      <c r="AP491" s="146" t="str">
        <f t="shared" si="33"/>
        <v/>
      </c>
      <c r="AQ491" s="146" t="str">
        <f t="shared" si="34"/>
        <v/>
      </c>
    </row>
    <row r="492" spans="2:43" x14ac:dyDescent="0.2">
      <c r="B492" s="179">
        <v>480</v>
      </c>
      <c r="C492" s="180"/>
      <c r="D492" s="180"/>
      <c r="E492" s="142"/>
      <c r="F492" s="142"/>
      <c r="G492" s="195"/>
      <c r="H492" s="142"/>
      <c r="I492" s="142"/>
      <c r="J492" s="142"/>
      <c r="K492" s="142"/>
      <c r="L492" s="142"/>
      <c r="M492" s="142"/>
      <c r="N492" s="142"/>
      <c r="O492" s="142"/>
      <c r="Q492" s="142"/>
      <c r="R492" s="142"/>
      <c r="S492" s="142"/>
      <c r="T492" s="142"/>
      <c r="U492" s="142"/>
      <c r="V492" s="142"/>
      <c r="W492" s="142"/>
      <c r="X492" s="162"/>
      <c r="AA492" s="144">
        <v>480</v>
      </c>
      <c r="AB492" s="397" t="str">
        <f t="shared" si="31"/>
        <v/>
      </c>
      <c r="AC492" s="397" t="str">
        <f t="shared" si="32"/>
        <v/>
      </c>
      <c r="AP492" s="146" t="str">
        <f t="shared" si="33"/>
        <v/>
      </c>
      <c r="AQ492" s="146" t="str">
        <f t="shared" si="34"/>
        <v/>
      </c>
    </row>
    <row r="493" spans="2:43" x14ac:dyDescent="0.2">
      <c r="B493" s="179">
        <v>481</v>
      </c>
      <c r="C493" s="180"/>
      <c r="D493" s="180"/>
      <c r="E493" s="142"/>
      <c r="F493" s="142"/>
      <c r="G493" s="195"/>
      <c r="H493" s="142"/>
      <c r="I493" s="142"/>
      <c r="J493" s="142"/>
      <c r="K493" s="142"/>
      <c r="L493" s="142"/>
      <c r="M493" s="142"/>
      <c r="N493" s="142"/>
      <c r="O493" s="142"/>
      <c r="Q493" s="142"/>
      <c r="R493" s="142"/>
      <c r="S493" s="142"/>
      <c r="T493" s="142"/>
      <c r="U493" s="142"/>
      <c r="V493" s="142"/>
      <c r="W493" s="142"/>
      <c r="X493" s="162"/>
      <c r="AA493" s="144">
        <v>481</v>
      </c>
      <c r="AB493" s="397" t="str">
        <f t="shared" si="31"/>
        <v/>
      </c>
      <c r="AC493" s="397" t="str">
        <f t="shared" si="32"/>
        <v/>
      </c>
      <c r="AP493" s="146" t="str">
        <f t="shared" si="33"/>
        <v/>
      </c>
      <c r="AQ493" s="146" t="str">
        <f t="shared" si="34"/>
        <v/>
      </c>
    </row>
    <row r="494" spans="2:43" x14ac:dyDescent="0.2">
      <c r="B494" s="179">
        <v>482</v>
      </c>
      <c r="C494" s="180"/>
      <c r="D494" s="180"/>
      <c r="E494" s="142"/>
      <c r="F494" s="142"/>
      <c r="G494" s="195"/>
      <c r="H494" s="142"/>
      <c r="I494" s="142"/>
      <c r="J494" s="142"/>
      <c r="K494" s="142"/>
      <c r="L494" s="142"/>
      <c r="M494" s="142"/>
      <c r="N494" s="142"/>
      <c r="O494" s="142"/>
      <c r="Q494" s="142"/>
      <c r="R494" s="142"/>
      <c r="S494" s="142"/>
      <c r="T494" s="142"/>
      <c r="U494" s="142"/>
      <c r="V494" s="142"/>
      <c r="W494" s="142"/>
      <c r="X494" s="162"/>
      <c r="AA494" s="144">
        <v>482</v>
      </c>
      <c r="AB494" s="397" t="str">
        <f t="shared" si="31"/>
        <v/>
      </c>
      <c r="AC494" s="397" t="str">
        <f t="shared" si="32"/>
        <v/>
      </c>
      <c r="AP494" s="146" t="str">
        <f t="shared" si="33"/>
        <v/>
      </c>
      <c r="AQ494" s="146" t="str">
        <f t="shared" si="34"/>
        <v/>
      </c>
    </row>
    <row r="495" spans="2:43" x14ac:dyDescent="0.2">
      <c r="B495" s="179">
        <v>483</v>
      </c>
      <c r="C495" s="180"/>
      <c r="D495" s="180"/>
      <c r="E495" s="142"/>
      <c r="F495" s="142"/>
      <c r="G495" s="195"/>
      <c r="H495" s="142"/>
      <c r="I495" s="142"/>
      <c r="J495" s="142"/>
      <c r="K495" s="142"/>
      <c r="L495" s="142"/>
      <c r="M495" s="142"/>
      <c r="N495" s="142"/>
      <c r="O495" s="142"/>
      <c r="Q495" s="142"/>
      <c r="R495" s="142"/>
      <c r="S495" s="142"/>
      <c r="T495" s="142"/>
      <c r="U495" s="142"/>
      <c r="V495" s="142"/>
      <c r="W495" s="142"/>
      <c r="X495" s="162"/>
      <c r="AA495" s="144">
        <v>483</v>
      </c>
      <c r="AB495" s="397" t="str">
        <f t="shared" si="31"/>
        <v/>
      </c>
      <c r="AC495" s="397" t="str">
        <f t="shared" si="32"/>
        <v/>
      </c>
      <c r="AP495" s="146" t="str">
        <f t="shared" si="33"/>
        <v/>
      </c>
      <c r="AQ495" s="146" t="str">
        <f t="shared" si="34"/>
        <v/>
      </c>
    </row>
    <row r="496" spans="2:43" x14ac:dyDescent="0.2">
      <c r="B496" s="179">
        <v>484</v>
      </c>
      <c r="C496" s="180"/>
      <c r="D496" s="180"/>
      <c r="E496" s="142"/>
      <c r="F496" s="142"/>
      <c r="G496" s="195"/>
      <c r="H496" s="142"/>
      <c r="I496" s="142"/>
      <c r="J496" s="142"/>
      <c r="K496" s="142"/>
      <c r="L496" s="142"/>
      <c r="M496" s="142"/>
      <c r="N496" s="142"/>
      <c r="O496" s="142"/>
      <c r="Q496" s="142"/>
      <c r="R496" s="142"/>
      <c r="S496" s="142"/>
      <c r="T496" s="142"/>
      <c r="U496" s="142"/>
      <c r="V496" s="142"/>
      <c r="W496" s="142"/>
      <c r="X496" s="162"/>
      <c r="AA496" s="144">
        <v>484</v>
      </c>
      <c r="AB496" s="397" t="str">
        <f t="shared" si="31"/>
        <v/>
      </c>
      <c r="AC496" s="397" t="str">
        <f t="shared" si="32"/>
        <v/>
      </c>
      <c r="AP496" s="146" t="str">
        <f t="shared" si="33"/>
        <v/>
      </c>
      <c r="AQ496" s="146" t="str">
        <f t="shared" si="34"/>
        <v/>
      </c>
    </row>
    <row r="497" spans="2:43" x14ac:dyDescent="0.2">
      <c r="B497" s="179">
        <v>485</v>
      </c>
      <c r="C497" s="180"/>
      <c r="D497" s="180"/>
      <c r="E497" s="142"/>
      <c r="F497" s="142"/>
      <c r="G497" s="195"/>
      <c r="H497" s="142"/>
      <c r="I497" s="142"/>
      <c r="J497" s="142"/>
      <c r="K497" s="142"/>
      <c r="L497" s="142"/>
      <c r="M497" s="142"/>
      <c r="N497" s="142"/>
      <c r="O497" s="142"/>
      <c r="Q497" s="142"/>
      <c r="R497" s="142"/>
      <c r="S497" s="142"/>
      <c r="T497" s="142"/>
      <c r="U497" s="142"/>
      <c r="V497" s="142"/>
      <c r="W497" s="142"/>
      <c r="X497" s="162"/>
      <c r="AA497" s="144">
        <v>485</v>
      </c>
      <c r="AB497" s="397" t="str">
        <f t="shared" si="31"/>
        <v/>
      </c>
      <c r="AC497" s="397" t="str">
        <f t="shared" si="32"/>
        <v/>
      </c>
      <c r="AP497" s="146" t="str">
        <f t="shared" si="33"/>
        <v/>
      </c>
      <c r="AQ497" s="146" t="str">
        <f t="shared" si="34"/>
        <v/>
      </c>
    </row>
    <row r="498" spans="2:43" x14ac:dyDescent="0.2">
      <c r="B498" s="179">
        <v>486</v>
      </c>
      <c r="C498" s="180"/>
      <c r="D498" s="180"/>
      <c r="E498" s="142"/>
      <c r="F498" s="142"/>
      <c r="G498" s="195"/>
      <c r="H498" s="142"/>
      <c r="I498" s="142"/>
      <c r="J498" s="142"/>
      <c r="K498" s="142"/>
      <c r="L498" s="142"/>
      <c r="M498" s="142"/>
      <c r="N498" s="142"/>
      <c r="O498" s="142"/>
      <c r="Q498" s="142"/>
      <c r="R498" s="142"/>
      <c r="S498" s="142"/>
      <c r="T498" s="142"/>
      <c r="U498" s="142"/>
      <c r="V498" s="142"/>
      <c r="W498" s="142"/>
      <c r="X498" s="162"/>
      <c r="AA498" s="144">
        <v>486</v>
      </c>
      <c r="AB498" s="397" t="str">
        <f t="shared" si="31"/>
        <v/>
      </c>
      <c r="AC498" s="397" t="str">
        <f t="shared" si="32"/>
        <v/>
      </c>
      <c r="AP498" s="146" t="str">
        <f t="shared" si="33"/>
        <v/>
      </c>
      <c r="AQ498" s="146" t="str">
        <f t="shared" si="34"/>
        <v/>
      </c>
    </row>
    <row r="499" spans="2:43" x14ac:dyDescent="0.2">
      <c r="B499" s="179">
        <v>487</v>
      </c>
      <c r="C499" s="180"/>
      <c r="D499" s="180"/>
      <c r="E499" s="142"/>
      <c r="F499" s="142"/>
      <c r="G499" s="195"/>
      <c r="H499" s="142"/>
      <c r="I499" s="142"/>
      <c r="J499" s="142"/>
      <c r="K499" s="142"/>
      <c r="L499" s="142"/>
      <c r="M499" s="142"/>
      <c r="N499" s="142"/>
      <c r="O499" s="142"/>
      <c r="Q499" s="142"/>
      <c r="R499" s="142"/>
      <c r="S499" s="142"/>
      <c r="T499" s="142"/>
      <c r="U499" s="142"/>
      <c r="V499" s="142"/>
      <c r="W499" s="142"/>
      <c r="X499" s="162"/>
      <c r="AA499" s="144">
        <v>487</v>
      </c>
      <c r="AB499" s="397" t="str">
        <f t="shared" si="31"/>
        <v/>
      </c>
      <c r="AC499" s="397" t="str">
        <f t="shared" si="32"/>
        <v/>
      </c>
      <c r="AP499" s="146" t="str">
        <f t="shared" si="33"/>
        <v/>
      </c>
      <c r="AQ499" s="146" t="str">
        <f t="shared" si="34"/>
        <v/>
      </c>
    </row>
    <row r="500" spans="2:43" x14ac:dyDescent="0.2">
      <c r="B500" s="179">
        <v>488</v>
      </c>
      <c r="C500" s="180"/>
      <c r="D500" s="180"/>
      <c r="E500" s="142"/>
      <c r="F500" s="142"/>
      <c r="G500" s="195"/>
      <c r="H500" s="142"/>
      <c r="I500" s="142"/>
      <c r="J500" s="142"/>
      <c r="K500" s="142"/>
      <c r="L500" s="142"/>
      <c r="M500" s="142"/>
      <c r="N500" s="142"/>
      <c r="O500" s="142"/>
      <c r="Q500" s="142"/>
      <c r="R500" s="142"/>
      <c r="S500" s="142"/>
      <c r="T500" s="142"/>
      <c r="U500" s="142"/>
      <c r="V500" s="142"/>
      <c r="W500" s="142"/>
      <c r="X500" s="162"/>
      <c r="AA500" s="144">
        <v>488</v>
      </c>
      <c r="AB500" s="397" t="str">
        <f t="shared" si="31"/>
        <v/>
      </c>
      <c r="AC500" s="397" t="str">
        <f t="shared" si="32"/>
        <v/>
      </c>
      <c r="AP500" s="146" t="str">
        <f t="shared" si="33"/>
        <v/>
      </c>
      <c r="AQ500" s="146" t="str">
        <f t="shared" si="34"/>
        <v/>
      </c>
    </row>
    <row r="501" spans="2:43" x14ac:dyDescent="0.2">
      <c r="B501" s="179">
        <v>489</v>
      </c>
      <c r="C501" s="180"/>
      <c r="D501" s="180"/>
      <c r="E501" s="142"/>
      <c r="F501" s="142"/>
      <c r="G501" s="195"/>
      <c r="H501" s="142"/>
      <c r="I501" s="142"/>
      <c r="J501" s="142"/>
      <c r="K501" s="142"/>
      <c r="L501" s="142"/>
      <c r="M501" s="142"/>
      <c r="N501" s="142"/>
      <c r="O501" s="142"/>
      <c r="Q501" s="142"/>
      <c r="R501" s="142"/>
      <c r="S501" s="142"/>
      <c r="T501" s="142"/>
      <c r="U501" s="142"/>
      <c r="V501" s="142"/>
      <c r="W501" s="142"/>
      <c r="X501" s="162"/>
      <c r="AA501" s="144">
        <v>489</v>
      </c>
      <c r="AB501" s="397" t="str">
        <f t="shared" si="31"/>
        <v/>
      </c>
      <c r="AC501" s="397" t="str">
        <f t="shared" si="32"/>
        <v/>
      </c>
      <c r="AP501" s="146" t="str">
        <f t="shared" si="33"/>
        <v/>
      </c>
      <c r="AQ501" s="146" t="str">
        <f t="shared" si="34"/>
        <v/>
      </c>
    </row>
    <row r="502" spans="2:43" x14ac:dyDescent="0.2">
      <c r="B502" s="179">
        <v>490</v>
      </c>
      <c r="C502" s="180"/>
      <c r="D502" s="180"/>
      <c r="E502" s="142"/>
      <c r="F502" s="142"/>
      <c r="G502" s="195"/>
      <c r="H502" s="142"/>
      <c r="I502" s="142"/>
      <c r="J502" s="142"/>
      <c r="K502" s="142"/>
      <c r="L502" s="142"/>
      <c r="M502" s="142"/>
      <c r="N502" s="142"/>
      <c r="O502" s="142"/>
      <c r="Q502" s="142"/>
      <c r="R502" s="142"/>
      <c r="S502" s="142"/>
      <c r="T502" s="142"/>
      <c r="U502" s="142"/>
      <c r="V502" s="142"/>
      <c r="W502" s="142"/>
      <c r="X502" s="162"/>
      <c r="AA502" s="144">
        <v>490</v>
      </c>
      <c r="AB502" s="397" t="str">
        <f t="shared" si="31"/>
        <v/>
      </c>
      <c r="AC502" s="397" t="str">
        <f t="shared" si="32"/>
        <v/>
      </c>
      <c r="AP502" s="146" t="str">
        <f t="shared" si="33"/>
        <v/>
      </c>
      <c r="AQ502" s="146" t="str">
        <f t="shared" si="34"/>
        <v/>
      </c>
    </row>
    <row r="503" spans="2:43" x14ac:dyDescent="0.2">
      <c r="B503" s="179">
        <v>491</v>
      </c>
      <c r="C503" s="180"/>
      <c r="D503" s="180"/>
      <c r="E503" s="142"/>
      <c r="F503" s="142"/>
      <c r="G503" s="195"/>
      <c r="H503" s="142"/>
      <c r="I503" s="142"/>
      <c r="J503" s="142"/>
      <c r="K503" s="142"/>
      <c r="L503" s="142"/>
      <c r="M503" s="142"/>
      <c r="N503" s="142"/>
      <c r="O503" s="142"/>
      <c r="Q503" s="142"/>
      <c r="R503" s="142"/>
      <c r="S503" s="142"/>
      <c r="T503" s="142"/>
      <c r="U503" s="142"/>
      <c r="V503" s="142"/>
      <c r="W503" s="142"/>
      <c r="X503" s="162"/>
      <c r="AA503" s="144">
        <v>491</v>
      </c>
      <c r="AB503" s="397" t="str">
        <f t="shared" si="31"/>
        <v/>
      </c>
      <c r="AC503" s="397" t="str">
        <f t="shared" si="32"/>
        <v/>
      </c>
      <c r="AP503" s="146" t="str">
        <f t="shared" si="33"/>
        <v/>
      </c>
      <c r="AQ503" s="146" t="str">
        <f t="shared" si="34"/>
        <v/>
      </c>
    </row>
    <row r="504" spans="2:43" x14ac:dyDescent="0.2">
      <c r="B504" s="179">
        <v>492</v>
      </c>
      <c r="C504" s="180"/>
      <c r="D504" s="180"/>
      <c r="E504" s="142"/>
      <c r="F504" s="142"/>
      <c r="G504" s="195"/>
      <c r="H504" s="142"/>
      <c r="I504" s="142"/>
      <c r="J504" s="142"/>
      <c r="K504" s="142"/>
      <c r="L504" s="142"/>
      <c r="M504" s="142"/>
      <c r="N504" s="142"/>
      <c r="O504" s="142"/>
      <c r="Q504" s="142"/>
      <c r="R504" s="142"/>
      <c r="S504" s="142"/>
      <c r="T504" s="142"/>
      <c r="U504" s="142"/>
      <c r="V504" s="142"/>
      <c r="W504" s="142"/>
      <c r="X504" s="162"/>
      <c r="AA504" s="144">
        <v>492</v>
      </c>
      <c r="AB504" s="397" t="str">
        <f t="shared" si="31"/>
        <v/>
      </c>
      <c r="AC504" s="397" t="str">
        <f t="shared" si="32"/>
        <v/>
      </c>
      <c r="AP504" s="146" t="str">
        <f t="shared" si="33"/>
        <v/>
      </c>
      <c r="AQ504" s="146" t="str">
        <f t="shared" si="34"/>
        <v/>
      </c>
    </row>
    <row r="505" spans="2:43" x14ac:dyDescent="0.2">
      <c r="B505" s="179">
        <v>493</v>
      </c>
      <c r="C505" s="180"/>
      <c r="D505" s="180"/>
      <c r="E505" s="142"/>
      <c r="F505" s="142"/>
      <c r="G505" s="195"/>
      <c r="H505" s="142"/>
      <c r="I505" s="142"/>
      <c r="J505" s="142"/>
      <c r="K505" s="142"/>
      <c r="L505" s="142"/>
      <c r="M505" s="142"/>
      <c r="N505" s="142"/>
      <c r="O505" s="142"/>
      <c r="Q505" s="142"/>
      <c r="R505" s="142"/>
      <c r="S505" s="142"/>
      <c r="T505" s="142"/>
      <c r="U505" s="142"/>
      <c r="V505" s="142"/>
      <c r="W505" s="142"/>
      <c r="X505" s="162"/>
      <c r="AA505" s="144">
        <v>493</v>
      </c>
      <c r="AB505" s="397" t="str">
        <f t="shared" si="31"/>
        <v/>
      </c>
      <c r="AC505" s="397" t="str">
        <f t="shared" si="32"/>
        <v/>
      </c>
      <c r="AP505" s="146" t="str">
        <f t="shared" si="33"/>
        <v/>
      </c>
      <c r="AQ505" s="146" t="str">
        <f t="shared" si="34"/>
        <v/>
      </c>
    </row>
    <row r="506" spans="2:43" x14ac:dyDescent="0.2">
      <c r="B506" s="179">
        <v>494</v>
      </c>
      <c r="C506" s="180"/>
      <c r="D506" s="180"/>
      <c r="E506" s="142"/>
      <c r="F506" s="142"/>
      <c r="G506" s="195"/>
      <c r="H506" s="142"/>
      <c r="I506" s="142"/>
      <c r="J506" s="142"/>
      <c r="K506" s="142"/>
      <c r="L506" s="142"/>
      <c r="M506" s="142"/>
      <c r="N506" s="142"/>
      <c r="O506" s="142"/>
      <c r="Q506" s="142"/>
      <c r="R506" s="142"/>
      <c r="S506" s="142"/>
      <c r="T506" s="142"/>
      <c r="U506" s="142"/>
      <c r="V506" s="142"/>
      <c r="W506" s="142"/>
      <c r="X506" s="162"/>
      <c r="AA506" s="144">
        <v>494</v>
      </c>
      <c r="AB506" s="397" t="str">
        <f t="shared" si="31"/>
        <v/>
      </c>
      <c r="AC506" s="397" t="str">
        <f t="shared" si="32"/>
        <v/>
      </c>
      <c r="AP506" s="146" t="str">
        <f t="shared" si="33"/>
        <v/>
      </c>
      <c r="AQ506" s="146" t="str">
        <f t="shared" si="34"/>
        <v/>
      </c>
    </row>
    <row r="507" spans="2:43" x14ac:dyDescent="0.2">
      <c r="B507" s="179">
        <v>495</v>
      </c>
      <c r="C507" s="180"/>
      <c r="D507" s="180"/>
      <c r="E507" s="142"/>
      <c r="F507" s="142"/>
      <c r="G507" s="195"/>
      <c r="H507" s="142"/>
      <c r="I507" s="142"/>
      <c r="J507" s="142"/>
      <c r="K507" s="142"/>
      <c r="L507" s="142"/>
      <c r="M507" s="142"/>
      <c r="N507" s="142"/>
      <c r="O507" s="142"/>
      <c r="Q507" s="142"/>
      <c r="R507" s="142"/>
      <c r="S507" s="142"/>
      <c r="T507" s="142"/>
      <c r="U507" s="142"/>
      <c r="V507" s="142"/>
      <c r="W507" s="142"/>
      <c r="X507" s="162"/>
      <c r="AA507" s="144">
        <v>495</v>
      </c>
      <c r="AB507" s="397" t="str">
        <f t="shared" si="31"/>
        <v/>
      </c>
      <c r="AC507" s="397" t="str">
        <f t="shared" si="32"/>
        <v/>
      </c>
      <c r="AP507" s="146" t="str">
        <f t="shared" si="33"/>
        <v/>
      </c>
      <c r="AQ507" s="146" t="str">
        <f t="shared" si="34"/>
        <v/>
      </c>
    </row>
    <row r="508" spans="2:43" x14ac:dyDescent="0.2">
      <c r="B508" s="179">
        <v>496</v>
      </c>
      <c r="C508" s="180"/>
      <c r="D508" s="180"/>
      <c r="E508" s="142"/>
      <c r="F508" s="142"/>
      <c r="G508" s="195"/>
      <c r="H508" s="142"/>
      <c r="I508" s="142"/>
      <c r="J508" s="142"/>
      <c r="K508" s="142"/>
      <c r="L508" s="142"/>
      <c r="M508" s="142"/>
      <c r="N508" s="142"/>
      <c r="O508" s="142"/>
      <c r="Q508" s="142"/>
      <c r="R508" s="142"/>
      <c r="S508" s="142"/>
      <c r="T508" s="142"/>
      <c r="U508" s="142"/>
      <c r="V508" s="142"/>
      <c r="W508" s="142"/>
      <c r="X508" s="162"/>
      <c r="AA508" s="144">
        <v>496</v>
      </c>
      <c r="AB508" s="397" t="str">
        <f t="shared" si="31"/>
        <v/>
      </c>
      <c r="AC508" s="397" t="str">
        <f t="shared" si="32"/>
        <v/>
      </c>
      <c r="AP508" s="146" t="str">
        <f t="shared" si="33"/>
        <v/>
      </c>
      <c r="AQ508" s="146" t="str">
        <f t="shared" si="34"/>
        <v/>
      </c>
    </row>
    <row r="509" spans="2:43" x14ac:dyDescent="0.2">
      <c r="B509" s="179">
        <v>497</v>
      </c>
      <c r="C509" s="180"/>
      <c r="D509" s="180"/>
      <c r="E509" s="142"/>
      <c r="F509" s="142"/>
      <c r="G509" s="195"/>
      <c r="H509" s="142"/>
      <c r="I509" s="142"/>
      <c r="J509" s="142"/>
      <c r="K509" s="142"/>
      <c r="L509" s="142"/>
      <c r="M509" s="142"/>
      <c r="N509" s="142"/>
      <c r="O509" s="142"/>
      <c r="Q509" s="142"/>
      <c r="R509" s="142"/>
      <c r="S509" s="142"/>
      <c r="T509" s="142"/>
      <c r="U509" s="142"/>
      <c r="V509" s="142"/>
      <c r="W509" s="142"/>
      <c r="X509" s="162"/>
      <c r="AA509" s="144">
        <v>497</v>
      </c>
      <c r="AB509" s="397" t="str">
        <f t="shared" si="31"/>
        <v/>
      </c>
      <c r="AC509" s="397" t="str">
        <f t="shared" si="32"/>
        <v/>
      </c>
      <c r="AP509" s="146" t="str">
        <f t="shared" si="33"/>
        <v/>
      </c>
      <c r="AQ509" s="146" t="str">
        <f t="shared" si="34"/>
        <v/>
      </c>
    </row>
    <row r="510" spans="2:43" x14ac:dyDescent="0.2">
      <c r="B510" s="179">
        <v>498</v>
      </c>
      <c r="C510" s="180"/>
      <c r="D510" s="180"/>
      <c r="E510" s="142"/>
      <c r="F510" s="142"/>
      <c r="G510" s="195"/>
      <c r="H510" s="142"/>
      <c r="I510" s="142"/>
      <c r="J510" s="142"/>
      <c r="K510" s="142"/>
      <c r="L510" s="142"/>
      <c r="M510" s="142"/>
      <c r="N510" s="142"/>
      <c r="O510" s="142"/>
      <c r="Q510" s="142"/>
      <c r="R510" s="142"/>
      <c r="S510" s="142"/>
      <c r="T510" s="142"/>
      <c r="U510" s="142"/>
      <c r="V510" s="142"/>
      <c r="W510" s="142"/>
      <c r="X510" s="162"/>
      <c r="AA510" s="144">
        <v>498</v>
      </c>
      <c r="AB510" s="397" t="str">
        <f t="shared" si="31"/>
        <v/>
      </c>
      <c r="AC510" s="397" t="str">
        <f t="shared" si="32"/>
        <v/>
      </c>
      <c r="AP510" s="146" t="str">
        <f t="shared" si="33"/>
        <v/>
      </c>
      <c r="AQ510" s="146" t="str">
        <f t="shared" si="34"/>
        <v/>
      </c>
    </row>
    <row r="511" spans="2:43" x14ac:dyDescent="0.2">
      <c r="B511" s="179">
        <v>499</v>
      </c>
      <c r="C511" s="180"/>
      <c r="D511" s="180"/>
      <c r="E511" s="142"/>
      <c r="F511" s="142"/>
      <c r="G511" s="195"/>
      <c r="H511" s="142"/>
      <c r="I511" s="142"/>
      <c r="J511" s="142"/>
      <c r="K511" s="142"/>
      <c r="L511" s="142"/>
      <c r="M511" s="142"/>
      <c r="N511" s="142"/>
      <c r="O511" s="142"/>
      <c r="Q511" s="142"/>
      <c r="R511" s="142"/>
      <c r="S511" s="142"/>
      <c r="T511" s="142"/>
      <c r="U511" s="142"/>
      <c r="V511" s="142"/>
      <c r="W511" s="142"/>
      <c r="X511" s="162"/>
      <c r="AA511" s="144">
        <v>499</v>
      </c>
      <c r="AB511" s="397" t="str">
        <f t="shared" si="31"/>
        <v/>
      </c>
      <c r="AC511" s="397" t="str">
        <f t="shared" si="32"/>
        <v/>
      </c>
      <c r="AP511" s="146" t="str">
        <f t="shared" si="33"/>
        <v/>
      </c>
      <c r="AQ511" s="146" t="str">
        <f t="shared" si="34"/>
        <v/>
      </c>
    </row>
    <row r="512" spans="2:43" x14ac:dyDescent="0.2">
      <c r="B512" s="179">
        <v>500</v>
      </c>
      <c r="C512" s="180"/>
      <c r="D512" s="180"/>
      <c r="E512" s="142"/>
      <c r="F512" s="142"/>
      <c r="G512" s="195"/>
      <c r="H512" s="142"/>
      <c r="I512" s="142"/>
      <c r="J512" s="142"/>
      <c r="K512" s="142"/>
      <c r="L512" s="142"/>
      <c r="M512" s="142"/>
      <c r="N512" s="142"/>
      <c r="O512" s="142"/>
      <c r="Q512" s="142"/>
      <c r="R512" s="142"/>
      <c r="S512" s="142"/>
      <c r="T512" s="142"/>
      <c r="U512" s="142"/>
      <c r="V512" s="142"/>
      <c r="W512" s="142"/>
      <c r="X512" s="162"/>
      <c r="AA512" s="144">
        <v>500</v>
      </c>
      <c r="AB512" s="397" t="str">
        <f t="shared" si="31"/>
        <v/>
      </c>
      <c r="AC512" s="397" t="str">
        <f t="shared" si="32"/>
        <v/>
      </c>
      <c r="AP512" s="146" t="str">
        <f t="shared" si="33"/>
        <v/>
      </c>
      <c r="AQ512" s="146" t="str">
        <f t="shared" si="34"/>
        <v/>
      </c>
    </row>
    <row r="513" spans="2:43" x14ac:dyDescent="0.2">
      <c r="B513" s="179">
        <v>501</v>
      </c>
      <c r="C513" s="180"/>
      <c r="D513" s="180"/>
      <c r="E513" s="142"/>
      <c r="F513" s="142"/>
      <c r="G513" s="195"/>
      <c r="H513" s="142"/>
      <c r="I513" s="142"/>
      <c r="J513" s="142"/>
      <c r="K513" s="142"/>
      <c r="L513" s="142"/>
      <c r="M513" s="142"/>
      <c r="N513" s="142"/>
      <c r="O513" s="142"/>
      <c r="Q513" s="142"/>
      <c r="R513" s="142"/>
      <c r="S513" s="142"/>
      <c r="T513" s="142"/>
      <c r="U513" s="142"/>
      <c r="V513" s="142"/>
      <c r="W513" s="142"/>
      <c r="X513" s="162"/>
      <c r="AA513" s="144">
        <v>501</v>
      </c>
      <c r="AB513" s="397" t="str">
        <f t="shared" si="31"/>
        <v/>
      </c>
      <c r="AC513" s="397" t="str">
        <f t="shared" si="32"/>
        <v/>
      </c>
      <c r="AP513" s="146" t="str">
        <f t="shared" si="33"/>
        <v/>
      </c>
      <c r="AQ513" s="146" t="str">
        <f t="shared" si="34"/>
        <v/>
      </c>
    </row>
    <row r="514" spans="2:43" x14ac:dyDescent="0.2">
      <c r="B514" s="179">
        <v>502</v>
      </c>
      <c r="C514" s="180"/>
      <c r="D514" s="180"/>
      <c r="E514" s="142"/>
      <c r="F514" s="142"/>
      <c r="G514" s="195"/>
      <c r="H514" s="142"/>
      <c r="I514" s="142"/>
      <c r="J514" s="142"/>
      <c r="K514" s="142"/>
      <c r="L514" s="142"/>
      <c r="M514" s="142"/>
      <c r="N514" s="142"/>
      <c r="O514" s="142"/>
      <c r="Q514" s="142"/>
      <c r="R514" s="142"/>
      <c r="S514" s="142"/>
      <c r="T514" s="142"/>
      <c r="U514" s="142"/>
      <c r="V514" s="142"/>
      <c r="W514" s="142"/>
      <c r="X514" s="162"/>
      <c r="AA514" s="144">
        <v>502</v>
      </c>
      <c r="AB514" s="397" t="str">
        <f t="shared" si="31"/>
        <v/>
      </c>
      <c r="AC514" s="397" t="str">
        <f t="shared" si="32"/>
        <v/>
      </c>
      <c r="AP514" s="146" t="str">
        <f t="shared" si="33"/>
        <v/>
      </c>
      <c r="AQ514" s="146" t="str">
        <f t="shared" si="34"/>
        <v/>
      </c>
    </row>
    <row r="515" spans="2:43" x14ac:dyDescent="0.2">
      <c r="B515" s="179">
        <v>503</v>
      </c>
      <c r="C515" s="180"/>
      <c r="D515" s="180"/>
      <c r="E515" s="142"/>
      <c r="F515" s="142"/>
      <c r="G515" s="195"/>
      <c r="H515" s="142"/>
      <c r="I515" s="142"/>
      <c r="J515" s="142"/>
      <c r="K515" s="142"/>
      <c r="L515" s="142"/>
      <c r="M515" s="142"/>
      <c r="N515" s="142"/>
      <c r="O515" s="142"/>
      <c r="Q515" s="142"/>
      <c r="R515" s="142"/>
      <c r="S515" s="142"/>
      <c r="T515" s="142"/>
      <c r="U515" s="142"/>
      <c r="V515" s="142"/>
      <c r="W515" s="142"/>
      <c r="X515" s="162"/>
      <c r="AA515" s="144">
        <v>503</v>
      </c>
      <c r="AB515" s="397" t="str">
        <f t="shared" si="31"/>
        <v/>
      </c>
      <c r="AC515" s="397" t="str">
        <f t="shared" si="32"/>
        <v/>
      </c>
      <c r="AP515" s="146" t="str">
        <f t="shared" si="33"/>
        <v/>
      </c>
      <c r="AQ515" s="146" t="str">
        <f t="shared" si="34"/>
        <v/>
      </c>
    </row>
    <row r="516" spans="2:43" x14ac:dyDescent="0.2">
      <c r="B516" s="179">
        <v>504</v>
      </c>
      <c r="C516" s="180"/>
      <c r="D516" s="180"/>
      <c r="E516" s="142"/>
      <c r="F516" s="142"/>
      <c r="G516" s="195"/>
      <c r="H516" s="142"/>
      <c r="I516" s="142"/>
      <c r="J516" s="142"/>
      <c r="K516" s="142"/>
      <c r="L516" s="142"/>
      <c r="M516" s="142"/>
      <c r="N516" s="142"/>
      <c r="O516" s="142"/>
      <c r="Q516" s="142"/>
      <c r="R516" s="142"/>
      <c r="S516" s="142"/>
      <c r="T516" s="142"/>
      <c r="U516" s="142"/>
      <c r="V516" s="142"/>
      <c r="W516" s="142"/>
      <c r="X516" s="162"/>
      <c r="AA516" s="144">
        <v>504</v>
      </c>
      <c r="AB516" s="397" t="str">
        <f t="shared" si="31"/>
        <v/>
      </c>
      <c r="AC516" s="397" t="str">
        <f t="shared" si="32"/>
        <v/>
      </c>
      <c r="AP516" s="146" t="str">
        <f t="shared" si="33"/>
        <v/>
      </c>
      <c r="AQ516" s="146" t="str">
        <f t="shared" si="34"/>
        <v/>
      </c>
    </row>
    <row r="517" spans="2:43" x14ac:dyDescent="0.2">
      <c r="B517" s="179">
        <v>505</v>
      </c>
      <c r="C517" s="180"/>
      <c r="D517" s="180"/>
      <c r="E517" s="142"/>
      <c r="F517" s="142"/>
      <c r="G517" s="195"/>
      <c r="H517" s="142"/>
      <c r="I517" s="142"/>
      <c r="J517" s="142"/>
      <c r="K517" s="142"/>
      <c r="L517" s="142"/>
      <c r="M517" s="142"/>
      <c r="N517" s="142"/>
      <c r="O517" s="142"/>
      <c r="Q517" s="142"/>
      <c r="R517" s="142"/>
      <c r="S517" s="142"/>
      <c r="T517" s="142"/>
      <c r="U517" s="142"/>
      <c r="V517" s="142"/>
      <c r="W517" s="142"/>
      <c r="X517" s="162"/>
      <c r="AA517" s="144">
        <v>505</v>
      </c>
      <c r="AB517" s="397" t="str">
        <f t="shared" si="31"/>
        <v/>
      </c>
      <c r="AC517" s="397" t="str">
        <f t="shared" si="32"/>
        <v/>
      </c>
      <c r="AP517" s="146" t="str">
        <f t="shared" si="33"/>
        <v/>
      </c>
      <c r="AQ517" s="146" t="str">
        <f t="shared" si="34"/>
        <v/>
      </c>
    </row>
    <row r="518" spans="2:43" x14ac:dyDescent="0.2">
      <c r="B518" s="179">
        <v>506</v>
      </c>
      <c r="C518" s="180"/>
      <c r="D518" s="180"/>
      <c r="E518" s="142"/>
      <c r="F518" s="142"/>
      <c r="G518" s="195"/>
      <c r="H518" s="142"/>
      <c r="I518" s="142"/>
      <c r="J518" s="142"/>
      <c r="K518" s="142"/>
      <c r="L518" s="142"/>
      <c r="M518" s="142"/>
      <c r="N518" s="142"/>
      <c r="O518" s="142"/>
      <c r="Q518" s="142"/>
      <c r="R518" s="142"/>
      <c r="S518" s="142"/>
      <c r="T518" s="142"/>
      <c r="U518" s="142"/>
      <c r="V518" s="142"/>
      <c r="W518" s="142"/>
      <c r="X518" s="162"/>
      <c r="AA518" s="144">
        <v>506</v>
      </c>
      <c r="AB518" s="397" t="str">
        <f t="shared" si="31"/>
        <v/>
      </c>
      <c r="AC518" s="397" t="str">
        <f t="shared" si="32"/>
        <v/>
      </c>
      <c r="AP518" s="146" t="str">
        <f t="shared" si="33"/>
        <v/>
      </c>
      <c r="AQ518" s="146" t="str">
        <f t="shared" si="34"/>
        <v/>
      </c>
    </row>
    <row r="519" spans="2:43" x14ac:dyDescent="0.2">
      <c r="B519" s="179">
        <v>507</v>
      </c>
      <c r="C519" s="180"/>
      <c r="D519" s="180"/>
      <c r="E519" s="142"/>
      <c r="F519" s="142"/>
      <c r="G519" s="195"/>
      <c r="H519" s="142"/>
      <c r="I519" s="142"/>
      <c r="J519" s="142"/>
      <c r="K519" s="142"/>
      <c r="L519" s="142"/>
      <c r="M519" s="142"/>
      <c r="N519" s="142"/>
      <c r="O519" s="142"/>
      <c r="Q519" s="142"/>
      <c r="R519" s="142"/>
      <c r="S519" s="142"/>
      <c r="T519" s="142"/>
      <c r="U519" s="142"/>
      <c r="V519" s="142"/>
      <c r="W519" s="142"/>
      <c r="X519" s="162"/>
      <c r="AA519" s="144">
        <v>507</v>
      </c>
      <c r="AB519" s="397" t="str">
        <f t="shared" si="31"/>
        <v/>
      </c>
      <c r="AC519" s="397" t="str">
        <f t="shared" si="32"/>
        <v/>
      </c>
      <c r="AP519" s="146" t="str">
        <f t="shared" si="33"/>
        <v/>
      </c>
      <c r="AQ519" s="146" t="str">
        <f t="shared" si="34"/>
        <v/>
      </c>
    </row>
    <row r="520" spans="2:43" x14ac:dyDescent="0.2">
      <c r="B520" s="179">
        <v>508</v>
      </c>
      <c r="C520" s="180"/>
      <c r="D520" s="180"/>
      <c r="E520" s="142"/>
      <c r="F520" s="142"/>
      <c r="G520" s="195"/>
      <c r="H520" s="142"/>
      <c r="I520" s="142"/>
      <c r="J520" s="142"/>
      <c r="K520" s="142"/>
      <c r="L520" s="142"/>
      <c r="M520" s="142"/>
      <c r="N520" s="142"/>
      <c r="O520" s="142"/>
      <c r="Q520" s="142"/>
      <c r="R520" s="142"/>
      <c r="S520" s="142"/>
      <c r="T520" s="142"/>
      <c r="U520" s="142"/>
      <c r="V520" s="142"/>
      <c r="W520" s="142"/>
      <c r="X520" s="162"/>
      <c r="AA520" s="144">
        <v>508</v>
      </c>
      <c r="AB520" s="397" t="str">
        <f t="shared" si="31"/>
        <v/>
      </c>
      <c r="AC520" s="397" t="str">
        <f t="shared" si="32"/>
        <v/>
      </c>
      <c r="AP520" s="146" t="str">
        <f t="shared" si="33"/>
        <v/>
      </c>
      <c r="AQ520" s="146" t="str">
        <f t="shared" si="34"/>
        <v/>
      </c>
    </row>
    <row r="521" spans="2:43" x14ac:dyDescent="0.2">
      <c r="B521" s="179">
        <v>509</v>
      </c>
      <c r="C521" s="180"/>
      <c r="D521" s="180"/>
      <c r="E521" s="142"/>
      <c r="F521" s="142"/>
      <c r="G521" s="195"/>
      <c r="H521" s="142"/>
      <c r="I521" s="142"/>
      <c r="J521" s="142"/>
      <c r="K521" s="142"/>
      <c r="L521" s="142"/>
      <c r="M521" s="142"/>
      <c r="N521" s="142"/>
      <c r="O521" s="142"/>
      <c r="Q521" s="142"/>
      <c r="R521" s="142"/>
      <c r="S521" s="142"/>
      <c r="T521" s="142"/>
      <c r="U521" s="142"/>
      <c r="V521" s="142"/>
      <c r="W521" s="142"/>
      <c r="X521" s="162"/>
      <c r="AA521" s="144">
        <v>509</v>
      </c>
      <c r="AB521" s="397" t="str">
        <f t="shared" si="31"/>
        <v/>
      </c>
      <c r="AC521" s="397" t="str">
        <f t="shared" si="32"/>
        <v/>
      </c>
      <c r="AP521" s="146" t="str">
        <f t="shared" si="33"/>
        <v/>
      </c>
      <c r="AQ521" s="146" t="str">
        <f t="shared" si="34"/>
        <v/>
      </c>
    </row>
    <row r="522" spans="2:43" x14ac:dyDescent="0.2">
      <c r="B522" s="179">
        <v>510</v>
      </c>
      <c r="C522" s="180"/>
      <c r="D522" s="180"/>
      <c r="E522" s="142"/>
      <c r="F522" s="142"/>
      <c r="G522" s="195"/>
      <c r="H522" s="142"/>
      <c r="I522" s="142"/>
      <c r="J522" s="142"/>
      <c r="K522" s="142"/>
      <c r="L522" s="142"/>
      <c r="M522" s="142"/>
      <c r="N522" s="142"/>
      <c r="O522" s="142"/>
      <c r="Q522" s="142"/>
      <c r="R522" s="142"/>
      <c r="S522" s="142"/>
      <c r="T522" s="142"/>
      <c r="U522" s="142"/>
      <c r="V522" s="142"/>
      <c r="W522" s="142"/>
      <c r="X522" s="162"/>
      <c r="AA522" s="144">
        <v>510</v>
      </c>
      <c r="AB522" s="397" t="str">
        <f t="shared" si="31"/>
        <v/>
      </c>
      <c r="AC522" s="397" t="str">
        <f t="shared" si="32"/>
        <v/>
      </c>
      <c r="AP522" s="146" t="str">
        <f t="shared" si="33"/>
        <v/>
      </c>
      <c r="AQ522" s="146" t="str">
        <f t="shared" si="34"/>
        <v/>
      </c>
    </row>
    <row r="523" spans="2:43" x14ac:dyDescent="0.2">
      <c r="B523" s="179">
        <v>511</v>
      </c>
      <c r="C523" s="180"/>
      <c r="D523" s="180"/>
      <c r="E523" s="142"/>
      <c r="F523" s="142"/>
      <c r="G523" s="195"/>
      <c r="H523" s="142"/>
      <c r="I523" s="142"/>
      <c r="J523" s="142"/>
      <c r="K523" s="142"/>
      <c r="L523" s="142"/>
      <c r="M523" s="142"/>
      <c r="N523" s="142"/>
      <c r="O523" s="142"/>
      <c r="Q523" s="142"/>
      <c r="R523" s="142"/>
      <c r="S523" s="142"/>
      <c r="T523" s="142"/>
      <c r="U523" s="142"/>
      <c r="V523" s="142"/>
      <c r="W523" s="142"/>
      <c r="X523" s="162"/>
      <c r="AA523" s="144">
        <v>511</v>
      </c>
      <c r="AB523" s="397" t="str">
        <f t="shared" si="31"/>
        <v/>
      </c>
      <c r="AC523" s="397" t="str">
        <f t="shared" si="32"/>
        <v/>
      </c>
      <c r="AP523" s="146" t="str">
        <f t="shared" si="33"/>
        <v/>
      </c>
      <c r="AQ523" s="146" t="str">
        <f t="shared" si="34"/>
        <v/>
      </c>
    </row>
    <row r="524" spans="2:43" x14ac:dyDescent="0.2">
      <c r="B524" s="179">
        <v>512</v>
      </c>
      <c r="C524" s="180"/>
      <c r="D524" s="180"/>
      <c r="E524" s="142"/>
      <c r="F524" s="142"/>
      <c r="G524" s="195"/>
      <c r="H524" s="142"/>
      <c r="I524" s="142"/>
      <c r="J524" s="142"/>
      <c r="K524" s="142"/>
      <c r="L524" s="142"/>
      <c r="M524" s="142"/>
      <c r="N524" s="142"/>
      <c r="O524" s="142"/>
      <c r="Q524" s="142"/>
      <c r="R524" s="142"/>
      <c r="S524" s="142"/>
      <c r="T524" s="142"/>
      <c r="U524" s="142"/>
      <c r="V524" s="142"/>
      <c r="W524" s="142"/>
      <c r="X524" s="162"/>
      <c r="AA524" s="144">
        <v>512</v>
      </c>
      <c r="AB524" s="397" t="str">
        <f t="shared" si="31"/>
        <v/>
      </c>
      <c r="AC524" s="397" t="str">
        <f t="shared" si="32"/>
        <v/>
      </c>
      <c r="AP524" s="146" t="str">
        <f t="shared" si="33"/>
        <v/>
      </c>
      <c r="AQ524" s="146" t="str">
        <f t="shared" si="34"/>
        <v/>
      </c>
    </row>
    <row r="525" spans="2:43" x14ac:dyDescent="0.2">
      <c r="B525" s="179">
        <v>513</v>
      </c>
      <c r="C525" s="180"/>
      <c r="D525" s="180"/>
      <c r="E525" s="142"/>
      <c r="F525" s="142"/>
      <c r="G525" s="195"/>
      <c r="H525" s="142"/>
      <c r="I525" s="142"/>
      <c r="J525" s="142"/>
      <c r="K525" s="142"/>
      <c r="L525" s="142"/>
      <c r="M525" s="142"/>
      <c r="N525" s="142"/>
      <c r="O525" s="142"/>
      <c r="Q525" s="142"/>
      <c r="R525" s="142"/>
      <c r="S525" s="142"/>
      <c r="T525" s="142"/>
      <c r="U525" s="142"/>
      <c r="V525" s="142"/>
      <c r="W525" s="142"/>
      <c r="X525" s="162"/>
      <c r="AA525" s="144">
        <v>513</v>
      </c>
      <c r="AB525" s="397" t="str">
        <f t="shared" si="31"/>
        <v/>
      </c>
      <c r="AC525" s="397" t="str">
        <f t="shared" si="32"/>
        <v/>
      </c>
      <c r="AP525" s="146" t="str">
        <f t="shared" si="33"/>
        <v/>
      </c>
      <c r="AQ525" s="146" t="str">
        <f t="shared" si="34"/>
        <v/>
      </c>
    </row>
    <row r="526" spans="2:43" x14ac:dyDescent="0.2">
      <c r="B526" s="179">
        <v>514</v>
      </c>
      <c r="C526" s="180"/>
      <c r="D526" s="180"/>
      <c r="E526" s="142"/>
      <c r="F526" s="142"/>
      <c r="G526" s="195"/>
      <c r="H526" s="142"/>
      <c r="I526" s="142"/>
      <c r="J526" s="142"/>
      <c r="K526" s="142"/>
      <c r="L526" s="142"/>
      <c r="M526" s="142"/>
      <c r="N526" s="142"/>
      <c r="O526" s="142"/>
      <c r="Q526" s="142"/>
      <c r="R526" s="142"/>
      <c r="S526" s="142"/>
      <c r="T526" s="142"/>
      <c r="U526" s="142"/>
      <c r="V526" s="142"/>
      <c r="W526" s="142"/>
      <c r="X526" s="162"/>
      <c r="AA526" s="144">
        <v>514</v>
      </c>
      <c r="AB526" s="397" t="str">
        <f t="shared" ref="AB526:AB589" si="35">IF(AND(C526=1,D526&lt;&gt;0),D526,"")</f>
        <v/>
      </c>
      <c r="AC526" s="397" t="str">
        <f t="shared" ref="AC526:AC589" si="36">IF(AND(C526=2,D526&lt;&gt;0),D526,"")</f>
        <v/>
      </c>
      <c r="AP526" s="146" t="str">
        <f t="shared" si="33"/>
        <v/>
      </c>
      <c r="AQ526" s="146" t="str">
        <f t="shared" si="34"/>
        <v/>
      </c>
    </row>
    <row r="527" spans="2:43" x14ac:dyDescent="0.2">
      <c r="B527" s="179">
        <v>515</v>
      </c>
      <c r="C527" s="180"/>
      <c r="D527" s="180"/>
      <c r="E527" s="142"/>
      <c r="F527" s="142"/>
      <c r="G527" s="195"/>
      <c r="H527" s="142"/>
      <c r="I527" s="142"/>
      <c r="J527" s="142"/>
      <c r="K527" s="142"/>
      <c r="L527" s="142"/>
      <c r="M527" s="142"/>
      <c r="N527" s="142"/>
      <c r="O527" s="142"/>
      <c r="Q527" s="142"/>
      <c r="R527" s="142"/>
      <c r="S527" s="142"/>
      <c r="T527" s="142"/>
      <c r="U527" s="142"/>
      <c r="V527" s="142"/>
      <c r="W527" s="142"/>
      <c r="X527" s="162"/>
      <c r="AA527" s="144">
        <v>515</v>
      </c>
      <c r="AB527" s="397" t="str">
        <f t="shared" si="35"/>
        <v/>
      </c>
      <c r="AC527" s="397" t="str">
        <f t="shared" si="36"/>
        <v/>
      </c>
      <c r="AP527" s="146" t="str">
        <f t="shared" ref="AP527:AP590" si="37">IF(AB526="","",ABS(AB526-$K$13))</f>
        <v/>
      </c>
      <c r="AQ527" s="146" t="str">
        <f t="shared" ref="AQ527:AQ590" si="38">IF(AC526="","",ABS(AC526-$K$14))</f>
        <v/>
      </c>
    </row>
    <row r="528" spans="2:43" x14ac:dyDescent="0.2">
      <c r="B528" s="179">
        <v>516</v>
      </c>
      <c r="C528" s="180"/>
      <c r="D528" s="180"/>
      <c r="E528" s="142"/>
      <c r="F528" s="142"/>
      <c r="G528" s="195"/>
      <c r="H528" s="142"/>
      <c r="I528" s="142"/>
      <c r="J528" s="142"/>
      <c r="K528" s="142"/>
      <c r="L528" s="142"/>
      <c r="M528" s="142"/>
      <c r="N528" s="142"/>
      <c r="O528" s="142"/>
      <c r="Q528" s="142"/>
      <c r="R528" s="142"/>
      <c r="S528" s="142"/>
      <c r="T528" s="142"/>
      <c r="U528" s="142"/>
      <c r="V528" s="142"/>
      <c r="W528" s="142"/>
      <c r="X528" s="162"/>
      <c r="AA528" s="144">
        <v>516</v>
      </c>
      <c r="AB528" s="397" t="str">
        <f t="shared" si="35"/>
        <v/>
      </c>
      <c r="AC528" s="397" t="str">
        <f t="shared" si="36"/>
        <v/>
      </c>
      <c r="AP528" s="146" t="str">
        <f t="shared" si="37"/>
        <v/>
      </c>
      <c r="AQ528" s="146" t="str">
        <f t="shared" si="38"/>
        <v/>
      </c>
    </row>
    <row r="529" spans="2:43" x14ac:dyDescent="0.2">
      <c r="B529" s="179">
        <v>517</v>
      </c>
      <c r="C529" s="180"/>
      <c r="D529" s="180"/>
      <c r="E529" s="142"/>
      <c r="F529" s="142"/>
      <c r="G529" s="195"/>
      <c r="H529" s="142"/>
      <c r="I529" s="142"/>
      <c r="J529" s="142"/>
      <c r="K529" s="142"/>
      <c r="L529" s="142"/>
      <c r="M529" s="142"/>
      <c r="N529" s="142"/>
      <c r="O529" s="142"/>
      <c r="Q529" s="142"/>
      <c r="R529" s="142"/>
      <c r="S529" s="142"/>
      <c r="T529" s="142"/>
      <c r="U529" s="142"/>
      <c r="V529" s="142"/>
      <c r="W529" s="142"/>
      <c r="X529" s="162"/>
      <c r="AA529" s="144">
        <v>517</v>
      </c>
      <c r="AB529" s="397" t="str">
        <f t="shared" si="35"/>
        <v/>
      </c>
      <c r="AC529" s="397" t="str">
        <f t="shared" si="36"/>
        <v/>
      </c>
      <c r="AP529" s="146" t="str">
        <f t="shared" si="37"/>
        <v/>
      </c>
      <c r="AQ529" s="146" t="str">
        <f t="shared" si="38"/>
        <v/>
      </c>
    </row>
    <row r="530" spans="2:43" x14ac:dyDescent="0.2">
      <c r="B530" s="179">
        <v>518</v>
      </c>
      <c r="C530" s="180"/>
      <c r="D530" s="180"/>
      <c r="E530" s="142"/>
      <c r="F530" s="142"/>
      <c r="G530" s="195"/>
      <c r="H530" s="142"/>
      <c r="I530" s="142"/>
      <c r="J530" s="142"/>
      <c r="K530" s="142"/>
      <c r="L530" s="142"/>
      <c r="M530" s="142"/>
      <c r="N530" s="142"/>
      <c r="O530" s="142"/>
      <c r="Q530" s="142"/>
      <c r="R530" s="142"/>
      <c r="S530" s="142"/>
      <c r="T530" s="142"/>
      <c r="U530" s="142"/>
      <c r="V530" s="142"/>
      <c r="W530" s="142"/>
      <c r="X530" s="162"/>
      <c r="AA530" s="144">
        <v>518</v>
      </c>
      <c r="AB530" s="397" t="str">
        <f t="shared" si="35"/>
        <v/>
      </c>
      <c r="AC530" s="397" t="str">
        <f t="shared" si="36"/>
        <v/>
      </c>
      <c r="AP530" s="146" t="str">
        <f t="shared" si="37"/>
        <v/>
      </c>
      <c r="AQ530" s="146" t="str">
        <f t="shared" si="38"/>
        <v/>
      </c>
    </row>
    <row r="531" spans="2:43" x14ac:dyDescent="0.2">
      <c r="B531" s="179">
        <v>519</v>
      </c>
      <c r="C531" s="180"/>
      <c r="D531" s="180"/>
      <c r="E531" s="142"/>
      <c r="F531" s="142"/>
      <c r="G531" s="195"/>
      <c r="H531" s="142"/>
      <c r="I531" s="142"/>
      <c r="J531" s="142"/>
      <c r="K531" s="142"/>
      <c r="L531" s="142"/>
      <c r="M531" s="142"/>
      <c r="N531" s="142"/>
      <c r="O531" s="142"/>
      <c r="Q531" s="142"/>
      <c r="R531" s="142"/>
      <c r="S531" s="142"/>
      <c r="T531" s="142"/>
      <c r="U531" s="142"/>
      <c r="V531" s="142"/>
      <c r="W531" s="142"/>
      <c r="X531" s="162"/>
      <c r="AA531" s="144">
        <v>519</v>
      </c>
      <c r="AB531" s="397" t="str">
        <f t="shared" si="35"/>
        <v/>
      </c>
      <c r="AC531" s="397" t="str">
        <f t="shared" si="36"/>
        <v/>
      </c>
      <c r="AP531" s="146" t="str">
        <f t="shared" si="37"/>
        <v/>
      </c>
      <c r="AQ531" s="146" t="str">
        <f t="shared" si="38"/>
        <v/>
      </c>
    </row>
    <row r="532" spans="2:43" x14ac:dyDescent="0.2">
      <c r="B532" s="179">
        <v>520</v>
      </c>
      <c r="C532" s="180"/>
      <c r="D532" s="180"/>
      <c r="E532" s="142"/>
      <c r="F532" s="142"/>
      <c r="G532" s="195"/>
      <c r="H532" s="142"/>
      <c r="I532" s="142"/>
      <c r="J532" s="142"/>
      <c r="K532" s="142"/>
      <c r="L532" s="142"/>
      <c r="M532" s="142"/>
      <c r="N532" s="142"/>
      <c r="O532" s="142"/>
      <c r="Q532" s="142"/>
      <c r="R532" s="142"/>
      <c r="S532" s="142"/>
      <c r="T532" s="142"/>
      <c r="U532" s="142"/>
      <c r="V532" s="142"/>
      <c r="W532" s="142"/>
      <c r="X532" s="162"/>
      <c r="AA532" s="144">
        <v>520</v>
      </c>
      <c r="AB532" s="397" t="str">
        <f t="shared" si="35"/>
        <v/>
      </c>
      <c r="AC532" s="397" t="str">
        <f t="shared" si="36"/>
        <v/>
      </c>
      <c r="AP532" s="146" t="str">
        <f t="shared" si="37"/>
        <v/>
      </c>
      <c r="AQ532" s="146" t="str">
        <f t="shared" si="38"/>
        <v/>
      </c>
    </row>
    <row r="533" spans="2:43" x14ac:dyDescent="0.2">
      <c r="B533" s="179">
        <v>521</v>
      </c>
      <c r="C533" s="180"/>
      <c r="D533" s="180"/>
      <c r="E533" s="142"/>
      <c r="F533" s="142"/>
      <c r="G533" s="195"/>
      <c r="H533" s="142"/>
      <c r="I533" s="142"/>
      <c r="J533" s="142"/>
      <c r="K533" s="142"/>
      <c r="L533" s="142"/>
      <c r="M533" s="142"/>
      <c r="N533" s="142"/>
      <c r="O533" s="142"/>
      <c r="Q533" s="142"/>
      <c r="R533" s="142"/>
      <c r="S533" s="142"/>
      <c r="T533" s="142"/>
      <c r="U533" s="142"/>
      <c r="V533" s="142"/>
      <c r="W533" s="142"/>
      <c r="X533" s="162"/>
      <c r="AA533" s="144">
        <v>521</v>
      </c>
      <c r="AB533" s="397" t="str">
        <f t="shared" si="35"/>
        <v/>
      </c>
      <c r="AC533" s="397" t="str">
        <f t="shared" si="36"/>
        <v/>
      </c>
      <c r="AP533" s="146" t="str">
        <f t="shared" si="37"/>
        <v/>
      </c>
      <c r="AQ533" s="146" t="str">
        <f t="shared" si="38"/>
        <v/>
      </c>
    </row>
    <row r="534" spans="2:43" x14ac:dyDescent="0.2">
      <c r="B534" s="179">
        <v>522</v>
      </c>
      <c r="C534" s="180"/>
      <c r="D534" s="180"/>
      <c r="E534" s="142"/>
      <c r="F534" s="142"/>
      <c r="G534" s="195"/>
      <c r="H534" s="142"/>
      <c r="I534" s="142"/>
      <c r="J534" s="142"/>
      <c r="K534" s="142"/>
      <c r="L534" s="142"/>
      <c r="M534" s="142"/>
      <c r="N534" s="142"/>
      <c r="O534" s="142"/>
      <c r="Q534" s="142"/>
      <c r="R534" s="142"/>
      <c r="S534" s="142"/>
      <c r="T534" s="142"/>
      <c r="U534" s="142"/>
      <c r="V534" s="142"/>
      <c r="W534" s="142"/>
      <c r="X534" s="162"/>
      <c r="AA534" s="144">
        <v>522</v>
      </c>
      <c r="AB534" s="397" t="str">
        <f t="shared" si="35"/>
        <v/>
      </c>
      <c r="AC534" s="397" t="str">
        <f t="shared" si="36"/>
        <v/>
      </c>
      <c r="AP534" s="146" t="str">
        <f t="shared" si="37"/>
        <v/>
      </c>
      <c r="AQ534" s="146" t="str">
        <f t="shared" si="38"/>
        <v/>
      </c>
    </row>
    <row r="535" spans="2:43" x14ac:dyDescent="0.2">
      <c r="B535" s="179">
        <v>523</v>
      </c>
      <c r="C535" s="180"/>
      <c r="D535" s="180"/>
      <c r="E535" s="142"/>
      <c r="F535" s="142"/>
      <c r="G535" s="195"/>
      <c r="H535" s="142"/>
      <c r="I535" s="142"/>
      <c r="J535" s="142"/>
      <c r="K535" s="142"/>
      <c r="L535" s="142"/>
      <c r="M535" s="142"/>
      <c r="N535" s="142"/>
      <c r="O535" s="142"/>
      <c r="Q535" s="142"/>
      <c r="R535" s="142"/>
      <c r="S535" s="142"/>
      <c r="T535" s="142"/>
      <c r="U535" s="142"/>
      <c r="V535" s="142"/>
      <c r="W535" s="142"/>
      <c r="X535" s="162"/>
      <c r="AA535" s="144">
        <v>523</v>
      </c>
      <c r="AB535" s="397" t="str">
        <f t="shared" si="35"/>
        <v/>
      </c>
      <c r="AC535" s="397" t="str">
        <f t="shared" si="36"/>
        <v/>
      </c>
      <c r="AP535" s="146" t="str">
        <f t="shared" si="37"/>
        <v/>
      </c>
      <c r="AQ535" s="146" t="str">
        <f t="shared" si="38"/>
        <v/>
      </c>
    </row>
    <row r="536" spans="2:43" x14ac:dyDescent="0.2">
      <c r="B536" s="179">
        <v>524</v>
      </c>
      <c r="C536" s="180"/>
      <c r="D536" s="180"/>
      <c r="E536" s="142"/>
      <c r="F536" s="142"/>
      <c r="G536" s="195"/>
      <c r="H536" s="142"/>
      <c r="I536" s="142"/>
      <c r="J536" s="142"/>
      <c r="K536" s="142"/>
      <c r="L536" s="142"/>
      <c r="M536" s="142"/>
      <c r="N536" s="142"/>
      <c r="O536" s="142"/>
      <c r="Q536" s="142"/>
      <c r="R536" s="142"/>
      <c r="S536" s="142"/>
      <c r="T536" s="142"/>
      <c r="U536" s="142"/>
      <c r="V536" s="142"/>
      <c r="W536" s="142"/>
      <c r="X536" s="162"/>
      <c r="AA536" s="144">
        <v>524</v>
      </c>
      <c r="AB536" s="397" t="str">
        <f t="shared" si="35"/>
        <v/>
      </c>
      <c r="AC536" s="397" t="str">
        <f t="shared" si="36"/>
        <v/>
      </c>
      <c r="AP536" s="146" t="str">
        <f t="shared" si="37"/>
        <v/>
      </c>
      <c r="AQ536" s="146" t="str">
        <f t="shared" si="38"/>
        <v/>
      </c>
    </row>
    <row r="537" spans="2:43" x14ac:dyDescent="0.2">
      <c r="B537" s="179">
        <v>525</v>
      </c>
      <c r="C537" s="180"/>
      <c r="D537" s="180"/>
      <c r="E537" s="142"/>
      <c r="F537" s="142"/>
      <c r="G537" s="195"/>
      <c r="H537" s="142"/>
      <c r="I537" s="142"/>
      <c r="J537" s="142"/>
      <c r="K537" s="142"/>
      <c r="L537" s="142"/>
      <c r="M537" s="142"/>
      <c r="N537" s="142"/>
      <c r="O537" s="142"/>
      <c r="Q537" s="142"/>
      <c r="R537" s="142"/>
      <c r="S537" s="142"/>
      <c r="T537" s="142"/>
      <c r="U537" s="142"/>
      <c r="V537" s="142"/>
      <c r="W537" s="142"/>
      <c r="X537" s="162"/>
      <c r="AA537" s="144">
        <v>525</v>
      </c>
      <c r="AB537" s="397" t="str">
        <f t="shared" si="35"/>
        <v/>
      </c>
      <c r="AC537" s="397" t="str">
        <f t="shared" si="36"/>
        <v/>
      </c>
      <c r="AP537" s="146" t="str">
        <f t="shared" si="37"/>
        <v/>
      </c>
      <c r="AQ537" s="146" t="str">
        <f t="shared" si="38"/>
        <v/>
      </c>
    </row>
    <row r="538" spans="2:43" x14ac:dyDescent="0.2">
      <c r="B538" s="179">
        <v>526</v>
      </c>
      <c r="C538" s="180"/>
      <c r="D538" s="180"/>
      <c r="E538" s="142"/>
      <c r="F538" s="142"/>
      <c r="G538" s="195"/>
      <c r="H538" s="142"/>
      <c r="I538" s="142"/>
      <c r="J538" s="142"/>
      <c r="K538" s="142"/>
      <c r="L538" s="142"/>
      <c r="M538" s="142"/>
      <c r="N538" s="142"/>
      <c r="O538" s="142"/>
      <c r="Q538" s="142"/>
      <c r="R538" s="142"/>
      <c r="S538" s="142"/>
      <c r="T538" s="142"/>
      <c r="U538" s="142"/>
      <c r="V538" s="142"/>
      <c r="W538" s="142"/>
      <c r="X538" s="162"/>
      <c r="AA538" s="144">
        <v>526</v>
      </c>
      <c r="AB538" s="397" t="str">
        <f t="shared" si="35"/>
        <v/>
      </c>
      <c r="AC538" s="397" t="str">
        <f t="shared" si="36"/>
        <v/>
      </c>
      <c r="AP538" s="146" t="str">
        <f t="shared" si="37"/>
        <v/>
      </c>
      <c r="AQ538" s="146" t="str">
        <f t="shared" si="38"/>
        <v/>
      </c>
    </row>
    <row r="539" spans="2:43" x14ac:dyDescent="0.2">
      <c r="B539" s="179">
        <v>527</v>
      </c>
      <c r="C539" s="180"/>
      <c r="D539" s="180"/>
      <c r="E539" s="142"/>
      <c r="F539" s="142"/>
      <c r="G539" s="195"/>
      <c r="H539" s="142"/>
      <c r="I539" s="142"/>
      <c r="J539" s="142"/>
      <c r="K539" s="142"/>
      <c r="L539" s="142"/>
      <c r="M539" s="142"/>
      <c r="N539" s="142"/>
      <c r="O539" s="142"/>
      <c r="Q539" s="142"/>
      <c r="R539" s="142"/>
      <c r="S539" s="142"/>
      <c r="T539" s="142"/>
      <c r="U539" s="142"/>
      <c r="V539" s="142"/>
      <c r="W539" s="142"/>
      <c r="X539" s="162"/>
      <c r="AA539" s="144">
        <v>527</v>
      </c>
      <c r="AB539" s="397" t="str">
        <f t="shared" si="35"/>
        <v/>
      </c>
      <c r="AC539" s="397" t="str">
        <f t="shared" si="36"/>
        <v/>
      </c>
      <c r="AP539" s="146" t="str">
        <f t="shared" si="37"/>
        <v/>
      </c>
      <c r="AQ539" s="146" t="str">
        <f t="shared" si="38"/>
        <v/>
      </c>
    </row>
    <row r="540" spans="2:43" x14ac:dyDescent="0.2">
      <c r="B540" s="179">
        <v>528</v>
      </c>
      <c r="C540" s="180"/>
      <c r="D540" s="180"/>
      <c r="E540" s="142"/>
      <c r="F540" s="142"/>
      <c r="G540" s="195"/>
      <c r="H540" s="142"/>
      <c r="I540" s="142"/>
      <c r="J540" s="142"/>
      <c r="K540" s="142"/>
      <c r="L540" s="142"/>
      <c r="M540" s="142"/>
      <c r="N540" s="142"/>
      <c r="O540" s="142"/>
      <c r="Q540" s="142"/>
      <c r="R540" s="142"/>
      <c r="S540" s="142"/>
      <c r="T540" s="142"/>
      <c r="U540" s="142"/>
      <c r="V540" s="142"/>
      <c r="W540" s="142"/>
      <c r="X540" s="162"/>
      <c r="AA540" s="144">
        <v>528</v>
      </c>
      <c r="AB540" s="397" t="str">
        <f t="shared" si="35"/>
        <v/>
      </c>
      <c r="AC540" s="397" t="str">
        <f t="shared" si="36"/>
        <v/>
      </c>
      <c r="AP540" s="146" t="str">
        <f t="shared" si="37"/>
        <v/>
      </c>
      <c r="AQ540" s="146" t="str">
        <f t="shared" si="38"/>
        <v/>
      </c>
    </row>
    <row r="541" spans="2:43" x14ac:dyDescent="0.2">
      <c r="B541" s="179">
        <v>529</v>
      </c>
      <c r="C541" s="180"/>
      <c r="D541" s="180"/>
      <c r="E541" s="142"/>
      <c r="F541" s="142"/>
      <c r="G541" s="195"/>
      <c r="H541" s="142"/>
      <c r="I541" s="142"/>
      <c r="J541" s="142"/>
      <c r="K541" s="142"/>
      <c r="L541" s="142"/>
      <c r="M541" s="142"/>
      <c r="N541" s="142"/>
      <c r="O541" s="142"/>
      <c r="Q541" s="142"/>
      <c r="R541" s="142"/>
      <c r="S541" s="142"/>
      <c r="T541" s="142"/>
      <c r="U541" s="142"/>
      <c r="V541" s="142"/>
      <c r="W541" s="142"/>
      <c r="X541" s="162"/>
      <c r="AA541" s="144">
        <v>529</v>
      </c>
      <c r="AB541" s="397" t="str">
        <f t="shared" si="35"/>
        <v/>
      </c>
      <c r="AC541" s="397" t="str">
        <f t="shared" si="36"/>
        <v/>
      </c>
      <c r="AP541" s="146" t="str">
        <f t="shared" si="37"/>
        <v/>
      </c>
      <c r="AQ541" s="146" t="str">
        <f t="shared" si="38"/>
        <v/>
      </c>
    </row>
    <row r="542" spans="2:43" x14ac:dyDescent="0.2">
      <c r="B542" s="179">
        <v>530</v>
      </c>
      <c r="C542" s="180"/>
      <c r="D542" s="180"/>
      <c r="E542" s="142"/>
      <c r="F542" s="142"/>
      <c r="G542" s="195"/>
      <c r="H542" s="142"/>
      <c r="I542" s="142"/>
      <c r="J542" s="142"/>
      <c r="K542" s="142"/>
      <c r="L542" s="142"/>
      <c r="M542" s="142"/>
      <c r="N542" s="142"/>
      <c r="O542" s="142"/>
      <c r="Q542" s="142"/>
      <c r="R542" s="142"/>
      <c r="S542" s="142"/>
      <c r="T542" s="142"/>
      <c r="U542" s="142"/>
      <c r="V542" s="142"/>
      <c r="W542" s="142"/>
      <c r="X542" s="162"/>
      <c r="AA542" s="144">
        <v>530</v>
      </c>
      <c r="AB542" s="397" t="str">
        <f t="shared" si="35"/>
        <v/>
      </c>
      <c r="AC542" s="397" t="str">
        <f t="shared" si="36"/>
        <v/>
      </c>
      <c r="AP542" s="146" t="str">
        <f t="shared" si="37"/>
        <v/>
      </c>
      <c r="AQ542" s="146" t="str">
        <f t="shared" si="38"/>
        <v/>
      </c>
    </row>
    <row r="543" spans="2:43" x14ac:dyDescent="0.2">
      <c r="B543" s="179">
        <v>531</v>
      </c>
      <c r="C543" s="180"/>
      <c r="D543" s="180"/>
      <c r="E543" s="142"/>
      <c r="F543" s="142"/>
      <c r="G543" s="195"/>
      <c r="H543" s="142"/>
      <c r="I543" s="142"/>
      <c r="J543" s="142"/>
      <c r="K543" s="142"/>
      <c r="L543" s="142"/>
      <c r="M543" s="142"/>
      <c r="N543" s="142"/>
      <c r="O543" s="142"/>
      <c r="Q543" s="142"/>
      <c r="R543" s="142"/>
      <c r="S543" s="142"/>
      <c r="T543" s="142"/>
      <c r="U543" s="142"/>
      <c r="V543" s="142"/>
      <c r="W543" s="142"/>
      <c r="X543" s="162"/>
      <c r="AA543" s="144">
        <v>531</v>
      </c>
      <c r="AB543" s="397" t="str">
        <f t="shared" si="35"/>
        <v/>
      </c>
      <c r="AC543" s="397" t="str">
        <f t="shared" si="36"/>
        <v/>
      </c>
      <c r="AP543" s="146" t="str">
        <f t="shared" si="37"/>
        <v/>
      </c>
      <c r="AQ543" s="146" t="str">
        <f t="shared" si="38"/>
        <v/>
      </c>
    </row>
    <row r="544" spans="2:43" x14ac:dyDescent="0.2">
      <c r="B544" s="179">
        <v>532</v>
      </c>
      <c r="C544" s="180"/>
      <c r="D544" s="180"/>
      <c r="E544" s="142"/>
      <c r="F544" s="142"/>
      <c r="G544" s="195"/>
      <c r="H544" s="142"/>
      <c r="I544" s="142"/>
      <c r="J544" s="142"/>
      <c r="K544" s="142"/>
      <c r="L544" s="142"/>
      <c r="M544" s="142"/>
      <c r="N544" s="142"/>
      <c r="O544" s="142"/>
      <c r="Q544" s="142"/>
      <c r="R544" s="142"/>
      <c r="S544" s="142"/>
      <c r="T544" s="142"/>
      <c r="U544" s="142"/>
      <c r="V544" s="142"/>
      <c r="W544" s="142"/>
      <c r="X544" s="162"/>
      <c r="AA544" s="144">
        <v>532</v>
      </c>
      <c r="AB544" s="397" t="str">
        <f t="shared" si="35"/>
        <v/>
      </c>
      <c r="AC544" s="397" t="str">
        <f t="shared" si="36"/>
        <v/>
      </c>
      <c r="AP544" s="146" t="str">
        <f t="shared" si="37"/>
        <v/>
      </c>
      <c r="AQ544" s="146" t="str">
        <f t="shared" si="38"/>
        <v/>
      </c>
    </row>
    <row r="545" spans="2:43" x14ac:dyDescent="0.2">
      <c r="B545" s="179">
        <v>533</v>
      </c>
      <c r="C545" s="180"/>
      <c r="D545" s="180"/>
      <c r="E545" s="142"/>
      <c r="F545" s="142"/>
      <c r="G545" s="195"/>
      <c r="H545" s="142"/>
      <c r="I545" s="142"/>
      <c r="J545" s="142"/>
      <c r="K545" s="142"/>
      <c r="L545" s="142"/>
      <c r="M545" s="142"/>
      <c r="N545" s="142"/>
      <c r="O545" s="142"/>
      <c r="Q545" s="142"/>
      <c r="R545" s="142"/>
      <c r="S545" s="142"/>
      <c r="T545" s="142"/>
      <c r="U545" s="142"/>
      <c r="V545" s="142"/>
      <c r="W545" s="142"/>
      <c r="X545" s="162"/>
      <c r="AA545" s="144">
        <v>533</v>
      </c>
      <c r="AB545" s="397" t="str">
        <f t="shared" si="35"/>
        <v/>
      </c>
      <c r="AC545" s="397" t="str">
        <f t="shared" si="36"/>
        <v/>
      </c>
      <c r="AP545" s="146" t="str">
        <f t="shared" si="37"/>
        <v/>
      </c>
      <c r="AQ545" s="146" t="str">
        <f t="shared" si="38"/>
        <v/>
      </c>
    </row>
    <row r="546" spans="2:43" x14ac:dyDescent="0.2">
      <c r="B546" s="179">
        <v>534</v>
      </c>
      <c r="C546" s="180"/>
      <c r="D546" s="180"/>
      <c r="E546" s="142"/>
      <c r="F546" s="142"/>
      <c r="G546" s="195"/>
      <c r="H546" s="142"/>
      <c r="I546" s="142"/>
      <c r="J546" s="142"/>
      <c r="K546" s="142"/>
      <c r="L546" s="142"/>
      <c r="M546" s="142"/>
      <c r="N546" s="142"/>
      <c r="O546" s="142"/>
      <c r="Q546" s="142"/>
      <c r="R546" s="142"/>
      <c r="S546" s="142"/>
      <c r="T546" s="142"/>
      <c r="U546" s="142"/>
      <c r="V546" s="142"/>
      <c r="W546" s="142"/>
      <c r="X546" s="162"/>
      <c r="AA546" s="144">
        <v>534</v>
      </c>
      <c r="AB546" s="397" t="str">
        <f t="shared" si="35"/>
        <v/>
      </c>
      <c r="AC546" s="397" t="str">
        <f t="shared" si="36"/>
        <v/>
      </c>
      <c r="AP546" s="146" t="str">
        <f t="shared" si="37"/>
        <v/>
      </c>
      <c r="AQ546" s="146" t="str">
        <f t="shared" si="38"/>
        <v/>
      </c>
    </row>
    <row r="547" spans="2:43" x14ac:dyDescent="0.2">
      <c r="B547" s="179">
        <v>535</v>
      </c>
      <c r="C547" s="180"/>
      <c r="D547" s="180"/>
      <c r="E547" s="142"/>
      <c r="F547" s="142"/>
      <c r="G547" s="195"/>
      <c r="H547" s="142"/>
      <c r="I547" s="142"/>
      <c r="J547" s="142"/>
      <c r="K547" s="142"/>
      <c r="L547" s="142"/>
      <c r="M547" s="142"/>
      <c r="N547" s="142"/>
      <c r="O547" s="142"/>
      <c r="Q547" s="142"/>
      <c r="R547" s="142"/>
      <c r="S547" s="142"/>
      <c r="T547" s="142"/>
      <c r="U547" s="142"/>
      <c r="V547" s="142"/>
      <c r="W547" s="142"/>
      <c r="X547" s="162"/>
      <c r="AA547" s="144">
        <v>535</v>
      </c>
      <c r="AB547" s="397" t="str">
        <f t="shared" si="35"/>
        <v/>
      </c>
      <c r="AC547" s="397" t="str">
        <f t="shared" si="36"/>
        <v/>
      </c>
      <c r="AP547" s="146" t="str">
        <f t="shared" si="37"/>
        <v/>
      </c>
      <c r="AQ547" s="146" t="str">
        <f t="shared" si="38"/>
        <v/>
      </c>
    </row>
    <row r="548" spans="2:43" x14ac:dyDescent="0.2">
      <c r="B548" s="179">
        <v>536</v>
      </c>
      <c r="C548" s="180"/>
      <c r="D548" s="180"/>
      <c r="E548" s="142"/>
      <c r="F548" s="142"/>
      <c r="G548" s="195"/>
      <c r="H548" s="142"/>
      <c r="I548" s="142"/>
      <c r="J548" s="142"/>
      <c r="K548" s="142"/>
      <c r="L548" s="142"/>
      <c r="M548" s="142"/>
      <c r="N548" s="142"/>
      <c r="O548" s="142"/>
      <c r="Q548" s="142"/>
      <c r="R548" s="142"/>
      <c r="S548" s="142"/>
      <c r="T548" s="142"/>
      <c r="U548" s="142"/>
      <c r="V548" s="142"/>
      <c r="W548" s="142"/>
      <c r="X548" s="162"/>
      <c r="AA548" s="144">
        <v>536</v>
      </c>
      <c r="AB548" s="397" t="str">
        <f t="shared" si="35"/>
        <v/>
      </c>
      <c r="AC548" s="397" t="str">
        <f t="shared" si="36"/>
        <v/>
      </c>
      <c r="AP548" s="146" t="str">
        <f t="shared" si="37"/>
        <v/>
      </c>
      <c r="AQ548" s="146" t="str">
        <f t="shared" si="38"/>
        <v/>
      </c>
    </row>
    <row r="549" spans="2:43" x14ac:dyDescent="0.2">
      <c r="B549" s="179">
        <v>537</v>
      </c>
      <c r="C549" s="180"/>
      <c r="D549" s="180"/>
      <c r="E549" s="142"/>
      <c r="F549" s="142"/>
      <c r="G549" s="195"/>
      <c r="H549" s="142"/>
      <c r="I549" s="142"/>
      <c r="J549" s="142"/>
      <c r="K549" s="142"/>
      <c r="L549" s="142"/>
      <c r="M549" s="142"/>
      <c r="N549" s="142"/>
      <c r="O549" s="142"/>
      <c r="Q549" s="142"/>
      <c r="R549" s="142"/>
      <c r="S549" s="142"/>
      <c r="T549" s="142"/>
      <c r="U549" s="142"/>
      <c r="V549" s="142"/>
      <c r="W549" s="142"/>
      <c r="X549" s="162"/>
      <c r="AA549" s="144">
        <v>537</v>
      </c>
      <c r="AB549" s="397" t="str">
        <f t="shared" si="35"/>
        <v/>
      </c>
      <c r="AC549" s="397" t="str">
        <f t="shared" si="36"/>
        <v/>
      </c>
      <c r="AP549" s="146" t="str">
        <f t="shared" si="37"/>
        <v/>
      </c>
      <c r="AQ549" s="146" t="str">
        <f t="shared" si="38"/>
        <v/>
      </c>
    </row>
    <row r="550" spans="2:43" x14ac:dyDescent="0.2">
      <c r="B550" s="179">
        <v>538</v>
      </c>
      <c r="C550" s="180"/>
      <c r="D550" s="180"/>
      <c r="E550" s="142"/>
      <c r="F550" s="142"/>
      <c r="G550" s="195"/>
      <c r="H550" s="142"/>
      <c r="I550" s="142"/>
      <c r="J550" s="142"/>
      <c r="K550" s="142"/>
      <c r="L550" s="142"/>
      <c r="M550" s="142"/>
      <c r="N550" s="142"/>
      <c r="O550" s="142"/>
      <c r="Q550" s="142"/>
      <c r="R550" s="142"/>
      <c r="S550" s="142"/>
      <c r="T550" s="142"/>
      <c r="U550" s="142"/>
      <c r="V550" s="142"/>
      <c r="W550" s="142"/>
      <c r="X550" s="162"/>
      <c r="AA550" s="144">
        <v>538</v>
      </c>
      <c r="AB550" s="397" t="str">
        <f t="shared" si="35"/>
        <v/>
      </c>
      <c r="AC550" s="397" t="str">
        <f t="shared" si="36"/>
        <v/>
      </c>
      <c r="AP550" s="146" t="str">
        <f t="shared" si="37"/>
        <v/>
      </c>
      <c r="AQ550" s="146" t="str">
        <f t="shared" si="38"/>
        <v/>
      </c>
    </row>
    <row r="551" spans="2:43" x14ac:dyDescent="0.2">
      <c r="B551" s="179">
        <v>539</v>
      </c>
      <c r="C551" s="180"/>
      <c r="D551" s="180"/>
      <c r="E551" s="142"/>
      <c r="F551" s="142"/>
      <c r="G551" s="195"/>
      <c r="H551" s="142"/>
      <c r="I551" s="142"/>
      <c r="J551" s="142"/>
      <c r="K551" s="142"/>
      <c r="L551" s="142"/>
      <c r="M551" s="142"/>
      <c r="N551" s="142"/>
      <c r="O551" s="142"/>
      <c r="Q551" s="142"/>
      <c r="R551" s="142"/>
      <c r="S551" s="142"/>
      <c r="T551" s="142"/>
      <c r="U551" s="142"/>
      <c r="V551" s="142"/>
      <c r="W551" s="142"/>
      <c r="X551" s="162"/>
      <c r="AA551" s="144">
        <v>539</v>
      </c>
      <c r="AB551" s="397" t="str">
        <f t="shared" si="35"/>
        <v/>
      </c>
      <c r="AC551" s="397" t="str">
        <f t="shared" si="36"/>
        <v/>
      </c>
      <c r="AP551" s="146" t="str">
        <f t="shared" si="37"/>
        <v/>
      </c>
      <c r="AQ551" s="146" t="str">
        <f t="shared" si="38"/>
        <v/>
      </c>
    </row>
    <row r="552" spans="2:43" x14ac:dyDescent="0.2">
      <c r="B552" s="179">
        <v>540</v>
      </c>
      <c r="C552" s="180"/>
      <c r="D552" s="180"/>
      <c r="E552" s="142"/>
      <c r="F552" s="142"/>
      <c r="G552" s="195"/>
      <c r="H552" s="142"/>
      <c r="I552" s="142"/>
      <c r="J552" s="142"/>
      <c r="K552" s="142"/>
      <c r="L552" s="142"/>
      <c r="M552" s="142"/>
      <c r="N552" s="142"/>
      <c r="O552" s="142"/>
      <c r="Q552" s="142"/>
      <c r="R552" s="142"/>
      <c r="S552" s="142"/>
      <c r="T552" s="142"/>
      <c r="U552" s="142"/>
      <c r="V552" s="142"/>
      <c r="W552" s="142"/>
      <c r="X552" s="162"/>
      <c r="AA552" s="144">
        <v>540</v>
      </c>
      <c r="AB552" s="397" t="str">
        <f t="shared" si="35"/>
        <v/>
      </c>
      <c r="AC552" s="397" t="str">
        <f t="shared" si="36"/>
        <v/>
      </c>
      <c r="AP552" s="146" t="str">
        <f t="shared" si="37"/>
        <v/>
      </c>
      <c r="AQ552" s="146" t="str">
        <f t="shared" si="38"/>
        <v/>
      </c>
    </row>
    <row r="553" spans="2:43" x14ac:dyDescent="0.2">
      <c r="B553" s="179">
        <v>541</v>
      </c>
      <c r="C553" s="180"/>
      <c r="D553" s="180"/>
      <c r="E553" s="142"/>
      <c r="F553" s="142"/>
      <c r="G553" s="195"/>
      <c r="H553" s="142"/>
      <c r="I553" s="142"/>
      <c r="J553" s="142"/>
      <c r="K553" s="142"/>
      <c r="L553" s="142"/>
      <c r="M553" s="142"/>
      <c r="N553" s="142"/>
      <c r="O553" s="142"/>
      <c r="Q553" s="142"/>
      <c r="R553" s="142"/>
      <c r="S553" s="142"/>
      <c r="T553" s="142"/>
      <c r="U553" s="142"/>
      <c r="V553" s="142"/>
      <c r="W553" s="142"/>
      <c r="X553" s="162"/>
      <c r="AA553" s="144">
        <v>541</v>
      </c>
      <c r="AB553" s="397" t="str">
        <f t="shared" si="35"/>
        <v/>
      </c>
      <c r="AC553" s="397" t="str">
        <f t="shared" si="36"/>
        <v/>
      </c>
      <c r="AP553" s="146" t="str">
        <f t="shared" si="37"/>
        <v/>
      </c>
      <c r="AQ553" s="146" t="str">
        <f t="shared" si="38"/>
        <v/>
      </c>
    </row>
    <row r="554" spans="2:43" x14ac:dyDescent="0.2">
      <c r="B554" s="179">
        <v>542</v>
      </c>
      <c r="C554" s="180"/>
      <c r="D554" s="180"/>
      <c r="E554" s="142"/>
      <c r="F554" s="142"/>
      <c r="G554" s="195"/>
      <c r="H554" s="142"/>
      <c r="I554" s="142"/>
      <c r="J554" s="142"/>
      <c r="K554" s="142"/>
      <c r="L554" s="142"/>
      <c r="M554" s="142"/>
      <c r="N554" s="142"/>
      <c r="O554" s="142"/>
      <c r="Q554" s="142"/>
      <c r="R554" s="142"/>
      <c r="S554" s="142"/>
      <c r="T554" s="142"/>
      <c r="U554" s="142"/>
      <c r="V554" s="142"/>
      <c r="W554" s="142"/>
      <c r="X554" s="162"/>
      <c r="AA554" s="144">
        <v>542</v>
      </c>
      <c r="AB554" s="397" t="str">
        <f t="shared" si="35"/>
        <v/>
      </c>
      <c r="AC554" s="397" t="str">
        <f t="shared" si="36"/>
        <v/>
      </c>
      <c r="AP554" s="146" t="str">
        <f t="shared" si="37"/>
        <v/>
      </c>
      <c r="AQ554" s="146" t="str">
        <f t="shared" si="38"/>
        <v/>
      </c>
    </row>
    <row r="555" spans="2:43" x14ac:dyDescent="0.2">
      <c r="B555" s="179">
        <v>543</v>
      </c>
      <c r="C555" s="180"/>
      <c r="D555" s="180"/>
      <c r="E555" s="142"/>
      <c r="F555" s="142"/>
      <c r="G555" s="195"/>
      <c r="H555" s="142"/>
      <c r="I555" s="142"/>
      <c r="J555" s="142"/>
      <c r="K555" s="142"/>
      <c r="L555" s="142"/>
      <c r="M555" s="142"/>
      <c r="N555" s="142"/>
      <c r="O555" s="142"/>
      <c r="Q555" s="142"/>
      <c r="R555" s="142"/>
      <c r="S555" s="142"/>
      <c r="T555" s="142"/>
      <c r="U555" s="142"/>
      <c r="V555" s="142"/>
      <c r="W555" s="142"/>
      <c r="X555" s="162"/>
      <c r="AA555" s="144">
        <v>543</v>
      </c>
      <c r="AB555" s="397" t="str">
        <f t="shared" si="35"/>
        <v/>
      </c>
      <c r="AC555" s="397" t="str">
        <f t="shared" si="36"/>
        <v/>
      </c>
      <c r="AP555" s="146" t="str">
        <f t="shared" si="37"/>
        <v/>
      </c>
      <c r="AQ555" s="146" t="str">
        <f t="shared" si="38"/>
        <v/>
      </c>
    </row>
    <row r="556" spans="2:43" x14ac:dyDescent="0.2">
      <c r="B556" s="179">
        <v>544</v>
      </c>
      <c r="C556" s="180"/>
      <c r="D556" s="180"/>
      <c r="E556" s="142"/>
      <c r="F556" s="142"/>
      <c r="G556" s="195"/>
      <c r="H556" s="142"/>
      <c r="I556" s="142"/>
      <c r="J556" s="142"/>
      <c r="K556" s="142"/>
      <c r="L556" s="142"/>
      <c r="M556" s="142"/>
      <c r="N556" s="142"/>
      <c r="O556" s="142"/>
      <c r="Q556" s="142"/>
      <c r="R556" s="142"/>
      <c r="S556" s="142"/>
      <c r="T556" s="142"/>
      <c r="U556" s="142"/>
      <c r="V556" s="142"/>
      <c r="W556" s="142"/>
      <c r="X556" s="162"/>
      <c r="AA556" s="144">
        <v>544</v>
      </c>
      <c r="AB556" s="397" t="str">
        <f t="shared" si="35"/>
        <v/>
      </c>
      <c r="AC556" s="397" t="str">
        <f t="shared" si="36"/>
        <v/>
      </c>
      <c r="AP556" s="146" t="str">
        <f t="shared" si="37"/>
        <v/>
      </c>
      <c r="AQ556" s="146" t="str">
        <f t="shared" si="38"/>
        <v/>
      </c>
    </row>
    <row r="557" spans="2:43" x14ac:dyDescent="0.2">
      <c r="B557" s="179">
        <v>545</v>
      </c>
      <c r="C557" s="180"/>
      <c r="D557" s="180"/>
      <c r="E557" s="142"/>
      <c r="F557" s="142"/>
      <c r="G557" s="195"/>
      <c r="H557" s="142"/>
      <c r="I557" s="142"/>
      <c r="J557" s="142"/>
      <c r="K557" s="142"/>
      <c r="L557" s="142"/>
      <c r="M557" s="142"/>
      <c r="N557" s="142"/>
      <c r="O557" s="142"/>
      <c r="Q557" s="142"/>
      <c r="R557" s="142"/>
      <c r="S557" s="142"/>
      <c r="T557" s="142"/>
      <c r="U557" s="142"/>
      <c r="V557" s="142"/>
      <c r="W557" s="142"/>
      <c r="X557" s="162"/>
      <c r="AA557" s="144">
        <v>545</v>
      </c>
      <c r="AB557" s="397" t="str">
        <f t="shared" si="35"/>
        <v/>
      </c>
      <c r="AC557" s="397" t="str">
        <f t="shared" si="36"/>
        <v/>
      </c>
      <c r="AP557" s="146" t="str">
        <f t="shared" si="37"/>
        <v/>
      </c>
      <c r="AQ557" s="146" t="str">
        <f t="shared" si="38"/>
        <v/>
      </c>
    </row>
    <row r="558" spans="2:43" x14ac:dyDescent="0.2">
      <c r="B558" s="179">
        <v>546</v>
      </c>
      <c r="C558" s="180"/>
      <c r="D558" s="180"/>
      <c r="E558" s="142"/>
      <c r="F558" s="142"/>
      <c r="G558" s="195"/>
      <c r="H558" s="142"/>
      <c r="I558" s="142"/>
      <c r="J558" s="142"/>
      <c r="K558" s="142"/>
      <c r="L558" s="142"/>
      <c r="M558" s="142"/>
      <c r="N558" s="142"/>
      <c r="O558" s="142"/>
      <c r="Q558" s="142"/>
      <c r="R558" s="142"/>
      <c r="S558" s="142"/>
      <c r="T558" s="142"/>
      <c r="U558" s="142"/>
      <c r="V558" s="142"/>
      <c r="W558" s="142"/>
      <c r="X558" s="162"/>
      <c r="AA558" s="144">
        <v>546</v>
      </c>
      <c r="AB558" s="397" t="str">
        <f t="shared" si="35"/>
        <v/>
      </c>
      <c r="AC558" s="397" t="str">
        <f t="shared" si="36"/>
        <v/>
      </c>
      <c r="AP558" s="146" t="str">
        <f t="shared" si="37"/>
        <v/>
      </c>
      <c r="AQ558" s="146" t="str">
        <f t="shared" si="38"/>
        <v/>
      </c>
    </row>
    <row r="559" spans="2:43" x14ac:dyDescent="0.2">
      <c r="B559" s="179">
        <v>547</v>
      </c>
      <c r="C559" s="180"/>
      <c r="D559" s="180"/>
      <c r="E559" s="142"/>
      <c r="F559" s="142"/>
      <c r="G559" s="195"/>
      <c r="H559" s="142"/>
      <c r="I559" s="142"/>
      <c r="J559" s="142"/>
      <c r="K559" s="142"/>
      <c r="L559" s="142"/>
      <c r="M559" s="142"/>
      <c r="N559" s="142"/>
      <c r="O559" s="142"/>
      <c r="Q559" s="142"/>
      <c r="R559" s="142"/>
      <c r="S559" s="142"/>
      <c r="T559" s="142"/>
      <c r="U559" s="142"/>
      <c r="V559" s="142"/>
      <c r="W559" s="142"/>
      <c r="X559" s="162"/>
      <c r="AA559" s="144">
        <v>547</v>
      </c>
      <c r="AB559" s="397" t="str">
        <f t="shared" si="35"/>
        <v/>
      </c>
      <c r="AC559" s="397" t="str">
        <f t="shared" si="36"/>
        <v/>
      </c>
      <c r="AP559" s="146" t="str">
        <f t="shared" si="37"/>
        <v/>
      </c>
      <c r="AQ559" s="146" t="str">
        <f t="shared" si="38"/>
        <v/>
      </c>
    </row>
    <row r="560" spans="2:43" x14ac:dyDescent="0.2">
      <c r="B560" s="179">
        <v>548</v>
      </c>
      <c r="C560" s="180"/>
      <c r="D560" s="180"/>
      <c r="E560" s="142"/>
      <c r="F560" s="142"/>
      <c r="G560" s="195"/>
      <c r="H560" s="142"/>
      <c r="I560" s="142"/>
      <c r="J560" s="142"/>
      <c r="K560" s="142"/>
      <c r="L560" s="142"/>
      <c r="M560" s="142"/>
      <c r="N560" s="142"/>
      <c r="O560" s="142"/>
      <c r="Q560" s="142"/>
      <c r="R560" s="142"/>
      <c r="S560" s="142"/>
      <c r="T560" s="142"/>
      <c r="U560" s="142"/>
      <c r="V560" s="142"/>
      <c r="W560" s="142"/>
      <c r="X560" s="162"/>
      <c r="AA560" s="144">
        <v>548</v>
      </c>
      <c r="AB560" s="397" t="str">
        <f t="shared" si="35"/>
        <v/>
      </c>
      <c r="AC560" s="397" t="str">
        <f t="shared" si="36"/>
        <v/>
      </c>
      <c r="AP560" s="146" t="str">
        <f t="shared" si="37"/>
        <v/>
      </c>
      <c r="AQ560" s="146" t="str">
        <f t="shared" si="38"/>
        <v/>
      </c>
    </row>
    <row r="561" spans="2:43" x14ac:dyDescent="0.2">
      <c r="B561" s="179">
        <v>549</v>
      </c>
      <c r="C561" s="180"/>
      <c r="D561" s="180"/>
      <c r="E561" s="142"/>
      <c r="F561" s="142"/>
      <c r="G561" s="195"/>
      <c r="H561" s="142"/>
      <c r="I561" s="142"/>
      <c r="J561" s="142"/>
      <c r="K561" s="142"/>
      <c r="L561" s="142"/>
      <c r="M561" s="142"/>
      <c r="N561" s="142"/>
      <c r="O561" s="142"/>
      <c r="Q561" s="142"/>
      <c r="R561" s="142"/>
      <c r="S561" s="142"/>
      <c r="T561" s="142"/>
      <c r="U561" s="142"/>
      <c r="V561" s="142"/>
      <c r="W561" s="142"/>
      <c r="X561" s="162"/>
      <c r="AA561" s="144">
        <v>549</v>
      </c>
      <c r="AB561" s="397" t="str">
        <f t="shared" si="35"/>
        <v/>
      </c>
      <c r="AC561" s="397" t="str">
        <f t="shared" si="36"/>
        <v/>
      </c>
      <c r="AP561" s="146" t="str">
        <f t="shared" si="37"/>
        <v/>
      </c>
      <c r="AQ561" s="146" t="str">
        <f t="shared" si="38"/>
        <v/>
      </c>
    </row>
    <row r="562" spans="2:43" x14ac:dyDescent="0.2">
      <c r="B562" s="179">
        <v>550</v>
      </c>
      <c r="C562" s="180"/>
      <c r="D562" s="180"/>
      <c r="E562" s="142"/>
      <c r="F562" s="142"/>
      <c r="G562" s="195"/>
      <c r="H562" s="142"/>
      <c r="I562" s="142"/>
      <c r="J562" s="142"/>
      <c r="K562" s="142"/>
      <c r="L562" s="142"/>
      <c r="M562" s="142"/>
      <c r="N562" s="142"/>
      <c r="O562" s="142"/>
      <c r="Q562" s="142"/>
      <c r="R562" s="142"/>
      <c r="S562" s="142"/>
      <c r="T562" s="142"/>
      <c r="U562" s="142"/>
      <c r="V562" s="142"/>
      <c r="W562" s="142"/>
      <c r="X562" s="162"/>
      <c r="AA562" s="144">
        <v>550</v>
      </c>
      <c r="AB562" s="397" t="str">
        <f t="shared" si="35"/>
        <v/>
      </c>
      <c r="AC562" s="397" t="str">
        <f t="shared" si="36"/>
        <v/>
      </c>
      <c r="AP562" s="146" t="str">
        <f t="shared" si="37"/>
        <v/>
      </c>
      <c r="AQ562" s="146" t="str">
        <f t="shared" si="38"/>
        <v/>
      </c>
    </row>
    <row r="563" spans="2:43" x14ac:dyDescent="0.2">
      <c r="B563" s="179">
        <v>551</v>
      </c>
      <c r="C563" s="180"/>
      <c r="D563" s="180"/>
      <c r="E563" s="142"/>
      <c r="F563" s="142"/>
      <c r="G563" s="195"/>
      <c r="H563" s="142"/>
      <c r="I563" s="142"/>
      <c r="J563" s="142"/>
      <c r="K563" s="142"/>
      <c r="L563" s="142"/>
      <c r="M563" s="142"/>
      <c r="N563" s="142"/>
      <c r="O563" s="142"/>
      <c r="Q563" s="142"/>
      <c r="R563" s="142"/>
      <c r="S563" s="142"/>
      <c r="T563" s="142"/>
      <c r="U563" s="142"/>
      <c r="V563" s="142"/>
      <c r="W563" s="142"/>
      <c r="X563" s="162"/>
      <c r="AA563" s="144">
        <v>551</v>
      </c>
      <c r="AB563" s="397" t="str">
        <f t="shared" si="35"/>
        <v/>
      </c>
      <c r="AC563" s="397" t="str">
        <f t="shared" si="36"/>
        <v/>
      </c>
      <c r="AP563" s="146" t="str">
        <f t="shared" si="37"/>
        <v/>
      </c>
      <c r="AQ563" s="146" t="str">
        <f t="shared" si="38"/>
        <v/>
      </c>
    </row>
    <row r="564" spans="2:43" x14ac:dyDescent="0.2">
      <c r="B564" s="179">
        <v>552</v>
      </c>
      <c r="C564" s="180"/>
      <c r="D564" s="180"/>
      <c r="E564" s="142"/>
      <c r="F564" s="142"/>
      <c r="G564" s="195"/>
      <c r="H564" s="142"/>
      <c r="I564" s="142"/>
      <c r="J564" s="142"/>
      <c r="K564" s="142"/>
      <c r="L564" s="142"/>
      <c r="M564" s="142"/>
      <c r="N564" s="142"/>
      <c r="O564" s="142"/>
      <c r="Q564" s="142"/>
      <c r="R564" s="142"/>
      <c r="S564" s="142"/>
      <c r="T564" s="142"/>
      <c r="U564" s="142"/>
      <c r="V564" s="142"/>
      <c r="W564" s="142"/>
      <c r="X564" s="162"/>
      <c r="AA564" s="144">
        <v>552</v>
      </c>
      <c r="AB564" s="397" t="str">
        <f t="shared" si="35"/>
        <v/>
      </c>
      <c r="AC564" s="397" t="str">
        <f t="shared" si="36"/>
        <v/>
      </c>
      <c r="AP564" s="146" t="str">
        <f t="shared" si="37"/>
        <v/>
      </c>
      <c r="AQ564" s="146" t="str">
        <f t="shared" si="38"/>
        <v/>
      </c>
    </row>
    <row r="565" spans="2:43" x14ac:dyDescent="0.2">
      <c r="B565" s="179">
        <v>553</v>
      </c>
      <c r="C565" s="180"/>
      <c r="D565" s="180"/>
      <c r="E565" s="142"/>
      <c r="F565" s="142"/>
      <c r="G565" s="195"/>
      <c r="H565" s="142"/>
      <c r="I565" s="142"/>
      <c r="J565" s="142"/>
      <c r="K565" s="142"/>
      <c r="L565" s="142"/>
      <c r="M565" s="142"/>
      <c r="N565" s="142"/>
      <c r="O565" s="142"/>
      <c r="Q565" s="142"/>
      <c r="R565" s="142"/>
      <c r="S565" s="142"/>
      <c r="T565" s="142"/>
      <c r="U565" s="142"/>
      <c r="V565" s="142"/>
      <c r="W565" s="142"/>
      <c r="X565" s="162"/>
      <c r="AA565" s="144">
        <v>553</v>
      </c>
      <c r="AB565" s="397" t="str">
        <f t="shared" si="35"/>
        <v/>
      </c>
      <c r="AC565" s="397" t="str">
        <f t="shared" si="36"/>
        <v/>
      </c>
      <c r="AP565" s="146" t="str">
        <f t="shared" si="37"/>
        <v/>
      </c>
      <c r="AQ565" s="146" t="str">
        <f t="shared" si="38"/>
        <v/>
      </c>
    </row>
    <row r="566" spans="2:43" x14ac:dyDescent="0.2">
      <c r="B566" s="179">
        <v>554</v>
      </c>
      <c r="C566" s="180"/>
      <c r="D566" s="180"/>
      <c r="E566" s="142"/>
      <c r="F566" s="142"/>
      <c r="G566" s="195"/>
      <c r="H566" s="142"/>
      <c r="I566" s="142"/>
      <c r="J566" s="142"/>
      <c r="K566" s="142"/>
      <c r="L566" s="142"/>
      <c r="M566" s="142"/>
      <c r="N566" s="142"/>
      <c r="O566" s="142"/>
      <c r="Q566" s="142"/>
      <c r="R566" s="142"/>
      <c r="S566" s="142"/>
      <c r="T566" s="142"/>
      <c r="U566" s="142"/>
      <c r="V566" s="142"/>
      <c r="W566" s="142"/>
      <c r="X566" s="162"/>
      <c r="AA566" s="144">
        <v>554</v>
      </c>
      <c r="AB566" s="397" t="str">
        <f t="shared" si="35"/>
        <v/>
      </c>
      <c r="AC566" s="397" t="str">
        <f t="shared" si="36"/>
        <v/>
      </c>
      <c r="AP566" s="146" t="str">
        <f t="shared" si="37"/>
        <v/>
      </c>
      <c r="AQ566" s="146" t="str">
        <f t="shared" si="38"/>
        <v/>
      </c>
    </row>
    <row r="567" spans="2:43" x14ac:dyDescent="0.2">
      <c r="B567" s="179">
        <v>555</v>
      </c>
      <c r="C567" s="180"/>
      <c r="D567" s="180"/>
      <c r="E567" s="142"/>
      <c r="F567" s="142"/>
      <c r="G567" s="195"/>
      <c r="H567" s="142"/>
      <c r="I567" s="142"/>
      <c r="J567" s="142"/>
      <c r="K567" s="142"/>
      <c r="L567" s="142"/>
      <c r="M567" s="142"/>
      <c r="N567" s="142"/>
      <c r="O567" s="142"/>
      <c r="Q567" s="142"/>
      <c r="R567" s="142"/>
      <c r="S567" s="142"/>
      <c r="T567" s="142"/>
      <c r="U567" s="142"/>
      <c r="V567" s="142"/>
      <c r="W567" s="142"/>
      <c r="X567" s="162"/>
      <c r="AA567" s="144">
        <v>555</v>
      </c>
      <c r="AB567" s="397" t="str">
        <f t="shared" si="35"/>
        <v/>
      </c>
      <c r="AC567" s="397" t="str">
        <f t="shared" si="36"/>
        <v/>
      </c>
      <c r="AP567" s="146" t="str">
        <f t="shared" si="37"/>
        <v/>
      </c>
      <c r="AQ567" s="146" t="str">
        <f t="shared" si="38"/>
        <v/>
      </c>
    </row>
    <row r="568" spans="2:43" x14ac:dyDescent="0.2">
      <c r="B568" s="179">
        <v>556</v>
      </c>
      <c r="C568" s="180"/>
      <c r="D568" s="180"/>
      <c r="E568" s="142"/>
      <c r="F568" s="142"/>
      <c r="G568" s="195"/>
      <c r="H568" s="142"/>
      <c r="I568" s="142"/>
      <c r="J568" s="142"/>
      <c r="K568" s="142"/>
      <c r="L568" s="142"/>
      <c r="M568" s="142"/>
      <c r="N568" s="142"/>
      <c r="O568" s="142"/>
      <c r="Q568" s="142"/>
      <c r="R568" s="142"/>
      <c r="S568" s="142"/>
      <c r="T568" s="142"/>
      <c r="U568" s="142"/>
      <c r="V568" s="142"/>
      <c r="W568" s="142"/>
      <c r="X568" s="162"/>
      <c r="AA568" s="144">
        <v>556</v>
      </c>
      <c r="AB568" s="397" t="str">
        <f t="shared" si="35"/>
        <v/>
      </c>
      <c r="AC568" s="397" t="str">
        <f t="shared" si="36"/>
        <v/>
      </c>
      <c r="AP568" s="146" t="str">
        <f t="shared" si="37"/>
        <v/>
      </c>
      <c r="AQ568" s="146" t="str">
        <f t="shared" si="38"/>
        <v/>
      </c>
    </row>
    <row r="569" spans="2:43" x14ac:dyDescent="0.2">
      <c r="B569" s="179">
        <v>557</v>
      </c>
      <c r="C569" s="180"/>
      <c r="D569" s="180"/>
      <c r="E569" s="142"/>
      <c r="F569" s="142"/>
      <c r="G569" s="195"/>
      <c r="H569" s="142"/>
      <c r="I569" s="142"/>
      <c r="J569" s="142"/>
      <c r="K569" s="142"/>
      <c r="L569" s="142"/>
      <c r="M569" s="142"/>
      <c r="N569" s="142"/>
      <c r="O569" s="142"/>
      <c r="Q569" s="142"/>
      <c r="R569" s="142"/>
      <c r="S569" s="142"/>
      <c r="T569" s="142"/>
      <c r="U569" s="142"/>
      <c r="V569" s="142"/>
      <c r="W569" s="142"/>
      <c r="X569" s="162"/>
      <c r="AA569" s="144">
        <v>557</v>
      </c>
      <c r="AB569" s="397" t="str">
        <f t="shared" si="35"/>
        <v/>
      </c>
      <c r="AC569" s="397" t="str">
        <f t="shared" si="36"/>
        <v/>
      </c>
      <c r="AP569" s="146" t="str">
        <f t="shared" si="37"/>
        <v/>
      </c>
      <c r="AQ569" s="146" t="str">
        <f t="shared" si="38"/>
        <v/>
      </c>
    </row>
    <row r="570" spans="2:43" x14ac:dyDescent="0.2">
      <c r="B570" s="179">
        <v>558</v>
      </c>
      <c r="C570" s="180"/>
      <c r="D570" s="180"/>
      <c r="E570" s="142"/>
      <c r="F570" s="142"/>
      <c r="G570" s="195"/>
      <c r="H570" s="142"/>
      <c r="I570" s="142"/>
      <c r="J570" s="142"/>
      <c r="K570" s="142"/>
      <c r="L570" s="142"/>
      <c r="M570" s="142"/>
      <c r="N570" s="142"/>
      <c r="O570" s="142"/>
      <c r="Q570" s="142"/>
      <c r="R570" s="142"/>
      <c r="S570" s="142"/>
      <c r="T570" s="142"/>
      <c r="U570" s="142"/>
      <c r="V570" s="142"/>
      <c r="W570" s="142"/>
      <c r="X570" s="162"/>
      <c r="AA570" s="144">
        <v>558</v>
      </c>
      <c r="AB570" s="397" t="str">
        <f t="shared" si="35"/>
        <v/>
      </c>
      <c r="AC570" s="397" t="str">
        <f t="shared" si="36"/>
        <v/>
      </c>
      <c r="AP570" s="146" t="str">
        <f t="shared" si="37"/>
        <v/>
      </c>
      <c r="AQ570" s="146" t="str">
        <f t="shared" si="38"/>
        <v/>
      </c>
    </row>
    <row r="571" spans="2:43" x14ac:dyDescent="0.2">
      <c r="B571" s="179">
        <v>559</v>
      </c>
      <c r="C571" s="180"/>
      <c r="D571" s="180"/>
      <c r="E571" s="142"/>
      <c r="F571" s="142"/>
      <c r="G571" s="195"/>
      <c r="H571" s="142"/>
      <c r="I571" s="142"/>
      <c r="J571" s="142"/>
      <c r="K571" s="142"/>
      <c r="L571" s="142"/>
      <c r="M571" s="142"/>
      <c r="N571" s="142"/>
      <c r="O571" s="142"/>
      <c r="Q571" s="142"/>
      <c r="R571" s="142"/>
      <c r="S571" s="142"/>
      <c r="T571" s="142"/>
      <c r="U571" s="142"/>
      <c r="V571" s="142"/>
      <c r="W571" s="142"/>
      <c r="X571" s="162"/>
      <c r="AA571" s="144">
        <v>559</v>
      </c>
      <c r="AB571" s="397" t="str">
        <f t="shared" si="35"/>
        <v/>
      </c>
      <c r="AC571" s="397" t="str">
        <f t="shared" si="36"/>
        <v/>
      </c>
      <c r="AP571" s="146" t="str">
        <f t="shared" si="37"/>
        <v/>
      </c>
      <c r="AQ571" s="146" t="str">
        <f t="shared" si="38"/>
        <v/>
      </c>
    </row>
    <row r="572" spans="2:43" x14ac:dyDescent="0.2">
      <c r="B572" s="179">
        <v>560</v>
      </c>
      <c r="C572" s="180"/>
      <c r="D572" s="180"/>
      <c r="E572" s="142"/>
      <c r="F572" s="142"/>
      <c r="G572" s="195"/>
      <c r="H572" s="142"/>
      <c r="I572" s="142"/>
      <c r="J572" s="142"/>
      <c r="K572" s="142"/>
      <c r="L572" s="142"/>
      <c r="M572" s="142"/>
      <c r="N572" s="142"/>
      <c r="O572" s="142"/>
      <c r="Q572" s="142"/>
      <c r="R572" s="142"/>
      <c r="S572" s="142"/>
      <c r="T572" s="142"/>
      <c r="U572" s="142"/>
      <c r="V572" s="142"/>
      <c r="W572" s="142"/>
      <c r="X572" s="162"/>
      <c r="AA572" s="144">
        <v>560</v>
      </c>
      <c r="AB572" s="397" t="str">
        <f t="shared" si="35"/>
        <v/>
      </c>
      <c r="AC572" s="397" t="str">
        <f t="shared" si="36"/>
        <v/>
      </c>
      <c r="AP572" s="146" t="str">
        <f t="shared" si="37"/>
        <v/>
      </c>
      <c r="AQ572" s="146" t="str">
        <f t="shared" si="38"/>
        <v/>
      </c>
    </row>
    <row r="573" spans="2:43" x14ac:dyDescent="0.2">
      <c r="B573" s="179">
        <v>561</v>
      </c>
      <c r="C573" s="180"/>
      <c r="D573" s="180"/>
      <c r="E573" s="142"/>
      <c r="F573" s="142"/>
      <c r="G573" s="195"/>
      <c r="H573" s="142"/>
      <c r="I573" s="142"/>
      <c r="J573" s="142"/>
      <c r="K573" s="142"/>
      <c r="L573" s="142"/>
      <c r="M573" s="142"/>
      <c r="N573" s="142"/>
      <c r="O573" s="142"/>
      <c r="Q573" s="142"/>
      <c r="R573" s="142"/>
      <c r="S573" s="142"/>
      <c r="T573" s="142"/>
      <c r="U573" s="142"/>
      <c r="V573" s="142"/>
      <c r="W573" s="142"/>
      <c r="X573" s="162"/>
      <c r="AA573" s="144">
        <v>561</v>
      </c>
      <c r="AB573" s="397" t="str">
        <f t="shared" si="35"/>
        <v/>
      </c>
      <c r="AC573" s="397" t="str">
        <f t="shared" si="36"/>
        <v/>
      </c>
      <c r="AP573" s="146" t="str">
        <f t="shared" si="37"/>
        <v/>
      </c>
      <c r="AQ573" s="146" t="str">
        <f t="shared" si="38"/>
        <v/>
      </c>
    </row>
    <row r="574" spans="2:43" x14ac:dyDescent="0.2">
      <c r="B574" s="179">
        <v>562</v>
      </c>
      <c r="C574" s="180"/>
      <c r="D574" s="180"/>
      <c r="E574" s="142"/>
      <c r="F574" s="142"/>
      <c r="G574" s="195"/>
      <c r="H574" s="142"/>
      <c r="I574" s="142"/>
      <c r="J574" s="142"/>
      <c r="K574" s="142"/>
      <c r="L574" s="142"/>
      <c r="M574" s="142"/>
      <c r="N574" s="142"/>
      <c r="O574" s="142"/>
      <c r="Q574" s="142"/>
      <c r="R574" s="142"/>
      <c r="S574" s="142"/>
      <c r="T574" s="142"/>
      <c r="U574" s="142"/>
      <c r="V574" s="142"/>
      <c r="W574" s="142"/>
      <c r="X574" s="162"/>
      <c r="AA574" s="144">
        <v>562</v>
      </c>
      <c r="AB574" s="397" t="str">
        <f t="shared" si="35"/>
        <v/>
      </c>
      <c r="AC574" s="397" t="str">
        <f t="shared" si="36"/>
        <v/>
      </c>
      <c r="AP574" s="146" t="str">
        <f t="shared" si="37"/>
        <v/>
      </c>
      <c r="AQ574" s="146" t="str">
        <f t="shared" si="38"/>
        <v/>
      </c>
    </row>
    <row r="575" spans="2:43" x14ac:dyDescent="0.2">
      <c r="B575" s="179">
        <v>563</v>
      </c>
      <c r="C575" s="180"/>
      <c r="D575" s="180"/>
      <c r="E575" s="142"/>
      <c r="F575" s="142"/>
      <c r="G575" s="195"/>
      <c r="H575" s="142"/>
      <c r="I575" s="142"/>
      <c r="J575" s="142"/>
      <c r="K575" s="142"/>
      <c r="L575" s="142"/>
      <c r="M575" s="142"/>
      <c r="N575" s="142"/>
      <c r="O575" s="142"/>
      <c r="Q575" s="142"/>
      <c r="R575" s="142"/>
      <c r="S575" s="142"/>
      <c r="T575" s="142"/>
      <c r="U575" s="142"/>
      <c r="V575" s="142"/>
      <c r="W575" s="142"/>
      <c r="X575" s="162"/>
      <c r="AA575" s="144">
        <v>563</v>
      </c>
      <c r="AB575" s="397" t="str">
        <f t="shared" si="35"/>
        <v/>
      </c>
      <c r="AC575" s="397" t="str">
        <f t="shared" si="36"/>
        <v/>
      </c>
      <c r="AP575" s="146" t="str">
        <f t="shared" si="37"/>
        <v/>
      </c>
      <c r="AQ575" s="146" t="str">
        <f t="shared" si="38"/>
        <v/>
      </c>
    </row>
    <row r="576" spans="2:43" x14ac:dyDescent="0.2">
      <c r="B576" s="179">
        <v>564</v>
      </c>
      <c r="C576" s="180"/>
      <c r="D576" s="180"/>
      <c r="E576" s="142"/>
      <c r="F576" s="142"/>
      <c r="G576" s="195"/>
      <c r="H576" s="142"/>
      <c r="I576" s="142"/>
      <c r="J576" s="142"/>
      <c r="K576" s="142"/>
      <c r="L576" s="142"/>
      <c r="M576" s="142"/>
      <c r="N576" s="142"/>
      <c r="O576" s="142"/>
      <c r="Q576" s="142"/>
      <c r="R576" s="142"/>
      <c r="S576" s="142"/>
      <c r="T576" s="142"/>
      <c r="U576" s="142"/>
      <c r="V576" s="142"/>
      <c r="W576" s="142"/>
      <c r="X576" s="162"/>
      <c r="AA576" s="144">
        <v>564</v>
      </c>
      <c r="AB576" s="397" t="str">
        <f t="shared" si="35"/>
        <v/>
      </c>
      <c r="AC576" s="397" t="str">
        <f t="shared" si="36"/>
        <v/>
      </c>
      <c r="AP576" s="146" t="str">
        <f t="shared" si="37"/>
        <v/>
      </c>
      <c r="AQ576" s="146" t="str">
        <f t="shared" si="38"/>
        <v/>
      </c>
    </row>
    <row r="577" spans="2:43" x14ac:dyDescent="0.2">
      <c r="B577" s="179">
        <v>565</v>
      </c>
      <c r="C577" s="180"/>
      <c r="D577" s="180"/>
      <c r="E577" s="142"/>
      <c r="F577" s="142"/>
      <c r="G577" s="195"/>
      <c r="H577" s="142"/>
      <c r="I577" s="142"/>
      <c r="J577" s="142"/>
      <c r="K577" s="142"/>
      <c r="L577" s="142"/>
      <c r="M577" s="142"/>
      <c r="N577" s="142"/>
      <c r="O577" s="142"/>
      <c r="Q577" s="142"/>
      <c r="R577" s="142"/>
      <c r="S577" s="142"/>
      <c r="T577" s="142"/>
      <c r="U577" s="142"/>
      <c r="V577" s="142"/>
      <c r="W577" s="142"/>
      <c r="X577" s="162"/>
      <c r="AA577" s="144">
        <v>565</v>
      </c>
      <c r="AB577" s="397" t="str">
        <f t="shared" si="35"/>
        <v/>
      </c>
      <c r="AC577" s="397" t="str">
        <f t="shared" si="36"/>
        <v/>
      </c>
      <c r="AP577" s="146" t="str">
        <f t="shared" si="37"/>
        <v/>
      </c>
      <c r="AQ577" s="146" t="str">
        <f t="shared" si="38"/>
        <v/>
      </c>
    </row>
    <row r="578" spans="2:43" x14ac:dyDescent="0.2">
      <c r="B578" s="179">
        <v>566</v>
      </c>
      <c r="C578" s="180"/>
      <c r="D578" s="180"/>
      <c r="E578" s="142"/>
      <c r="F578" s="142"/>
      <c r="G578" s="195"/>
      <c r="H578" s="142"/>
      <c r="I578" s="142"/>
      <c r="J578" s="142"/>
      <c r="K578" s="142"/>
      <c r="L578" s="142"/>
      <c r="M578" s="142"/>
      <c r="N578" s="142"/>
      <c r="O578" s="142"/>
      <c r="Q578" s="142"/>
      <c r="R578" s="142"/>
      <c r="S578" s="142"/>
      <c r="T578" s="142"/>
      <c r="U578" s="142"/>
      <c r="V578" s="142"/>
      <c r="W578" s="142"/>
      <c r="X578" s="162"/>
      <c r="AA578" s="144">
        <v>566</v>
      </c>
      <c r="AB578" s="397" t="str">
        <f t="shared" si="35"/>
        <v/>
      </c>
      <c r="AC578" s="397" t="str">
        <f t="shared" si="36"/>
        <v/>
      </c>
      <c r="AP578" s="146" t="str">
        <f t="shared" si="37"/>
        <v/>
      </c>
      <c r="AQ578" s="146" t="str">
        <f t="shared" si="38"/>
        <v/>
      </c>
    </row>
    <row r="579" spans="2:43" x14ac:dyDescent="0.2">
      <c r="B579" s="179">
        <v>567</v>
      </c>
      <c r="C579" s="180"/>
      <c r="D579" s="180"/>
      <c r="E579" s="142"/>
      <c r="F579" s="142"/>
      <c r="G579" s="195"/>
      <c r="H579" s="142"/>
      <c r="I579" s="142"/>
      <c r="J579" s="142"/>
      <c r="K579" s="142"/>
      <c r="L579" s="142"/>
      <c r="M579" s="142"/>
      <c r="N579" s="142"/>
      <c r="O579" s="142"/>
      <c r="Q579" s="142"/>
      <c r="R579" s="142"/>
      <c r="S579" s="142"/>
      <c r="T579" s="142"/>
      <c r="U579" s="142"/>
      <c r="V579" s="142"/>
      <c r="W579" s="142"/>
      <c r="X579" s="162"/>
      <c r="AA579" s="144">
        <v>567</v>
      </c>
      <c r="AB579" s="397" t="str">
        <f t="shared" si="35"/>
        <v/>
      </c>
      <c r="AC579" s="397" t="str">
        <f t="shared" si="36"/>
        <v/>
      </c>
      <c r="AP579" s="146" t="str">
        <f t="shared" si="37"/>
        <v/>
      </c>
      <c r="AQ579" s="146" t="str">
        <f t="shared" si="38"/>
        <v/>
      </c>
    </row>
    <row r="580" spans="2:43" x14ac:dyDescent="0.2">
      <c r="B580" s="179">
        <v>568</v>
      </c>
      <c r="C580" s="180"/>
      <c r="D580" s="180"/>
      <c r="E580" s="142"/>
      <c r="F580" s="142"/>
      <c r="G580" s="195"/>
      <c r="H580" s="142"/>
      <c r="I580" s="142"/>
      <c r="J580" s="142"/>
      <c r="K580" s="142"/>
      <c r="L580" s="142"/>
      <c r="M580" s="142"/>
      <c r="N580" s="142"/>
      <c r="O580" s="142"/>
      <c r="Q580" s="142"/>
      <c r="R580" s="142"/>
      <c r="S580" s="142"/>
      <c r="T580" s="142"/>
      <c r="U580" s="142"/>
      <c r="V580" s="142"/>
      <c r="W580" s="142"/>
      <c r="X580" s="162"/>
      <c r="AA580" s="144">
        <v>568</v>
      </c>
      <c r="AB580" s="397" t="str">
        <f t="shared" si="35"/>
        <v/>
      </c>
      <c r="AC580" s="397" t="str">
        <f t="shared" si="36"/>
        <v/>
      </c>
      <c r="AP580" s="146" t="str">
        <f t="shared" si="37"/>
        <v/>
      </c>
      <c r="AQ580" s="146" t="str">
        <f t="shared" si="38"/>
        <v/>
      </c>
    </row>
    <row r="581" spans="2:43" x14ac:dyDescent="0.2">
      <c r="B581" s="179">
        <v>569</v>
      </c>
      <c r="C581" s="180"/>
      <c r="D581" s="180"/>
      <c r="E581" s="142"/>
      <c r="F581" s="142"/>
      <c r="G581" s="195"/>
      <c r="H581" s="142"/>
      <c r="I581" s="142"/>
      <c r="J581" s="142"/>
      <c r="K581" s="142"/>
      <c r="L581" s="142"/>
      <c r="M581" s="142"/>
      <c r="N581" s="142"/>
      <c r="O581" s="142"/>
      <c r="Q581" s="142"/>
      <c r="R581" s="142"/>
      <c r="S581" s="142"/>
      <c r="T581" s="142"/>
      <c r="U581" s="142"/>
      <c r="V581" s="142"/>
      <c r="W581" s="142"/>
      <c r="X581" s="162"/>
      <c r="AA581" s="144">
        <v>569</v>
      </c>
      <c r="AB581" s="397" t="str">
        <f t="shared" si="35"/>
        <v/>
      </c>
      <c r="AC581" s="397" t="str">
        <f t="shared" si="36"/>
        <v/>
      </c>
      <c r="AP581" s="146" t="str">
        <f t="shared" si="37"/>
        <v/>
      </c>
      <c r="AQ581" s="146" t="str">
        <f t="shared" si="38"/>
        <v/>
      </c>
    </row>
    <row r="582" spans="2:43" x14ac:dyDescent="0.2">
      <c r="B582" s="179">
        <v>570</v>
      </c>
      <c r="C582" s="180"/>
      <c r="D582" s="180"/>
      <c r="E582" s="142"/>
      <c r="F582" s="142"/>
      <c r="G582" s="195"/>
      <c r="H582" s="142"/>
      <c r="I582" s="142"/>
      <c r="J582" s="142"/>
      <c r="K582" s="142"/>
      <c r="L582" s="142"/>
      <c r="M582" s="142"/>
      <c r="N582" s="142"/>
      <c r="O582" s="142"/>
      <c r="Q582" s="142"/>
      <c r="R582" s="142"/>
      <c r="S582" s="142"/>
      <c r="T582" s="142"/>
      <c r="U582" s="142"/>
      <c r="V582" s="142"/>
      <c r="W582" s="142"/>
      <c r="X582" s="162"/>
      <c r="AA582" s="144">
        <v>570</v>
      </c>
      <c r="AB582" s="397" t="str">
        <f t="shared" si="35"/>
        <v/>
      </c>
      <c r="AC582" s="397" t="str">
        <f t="shared" si="36"/>
        <v/>
      </c>
      <c r="AP582" s="146" t="str">
        <f t="shared" si="37"/>
        <v/>
      </c>
      <c r="AQ582" s="146" t="str">
        <f t="shared" si="38"/>
        <v/>
      </c>
    </row>
    <row r="583" spans="2:43" x14ac:dyDescent="0.2">
      <c r="B583" s="179">
        <v>571</v>
      </c>
      <c r="C583" s="180"/>
      <c r="D583" s="180"/>
      <c r="E583" s="142"/>
      <c r="F583" s="142"/>
      <c r="G583" s="195"/>
      <c r="H583" s="142"/>
      <c r="I583" s="142"/>
      <c r="J583" s="142"/>
      <c r="K583" s="142"/>
      <c r="L583" s="142"/>
      <c r="M583" s="142"/>
      <c r="N583" s="142"/>
      <c r="O583" s="142"/>
      <c r="Q583" s="142"/>
      <c r="R583" s="142"/>
      <c r="S583" s="142"/>
      <c r="T583" s="142"/>
      <c r="U583" s="142"/>
      <c r="V583" s="142"/>
      <c r="W583" s="142"/>
      <c r="X583" s="162"/>
      <c r="AA583" s="144">
        <v>571</v>
      </c>
      <c r="AB583" s="397" t="str">
        <f t="shared" si="35"/>
        <v/>
      </c>
      <c r="AC583" s="397" t="str">
        <f t="shared" si="36"/>
        <v/>
      </c>
      <c r="AP583" s="146" t="str">
        <f t="shared" si="37"/>
        <v/>
      </c>
      <c r="AQ583" s="146" t="str">
        <f t="shared" si="38"/>
        <v/>
      </c>
    </row>
    <row r="584" spans="2:43" x14ac:dyDescent="0.2">
      <c r="B584" s="179">
        <v>572</v>
      </c>
      <c r="C584" s="180"/>
      <c r="D584" s="180"/>
      <c r="E584" s="142"/>
      <c r="F584" s="142"/>
      <c r="G584" s="195"/>
      <c r="H584" s="142"/>
      <c r="I584" s="142"/>
      <c r="J584" s="142"/>
      <c r="K584" s="142"/>
      <c r="L584" s="142"/>
      <c r="M584" s="142"/>
      <c r="N584" s="142"/>
      <c r="O584" s="142"/>
      <c r="Q584" s="142"/>
      <c r="R584" s="142"/>
      <c r="S584" s="142"/>
      <c r="T584" s="142"/>
      <c r="U584" s="142"/>
      <c r="V584" s="142"/>
      <c r="W584" s="142"/>
      <c r="X584" s="162"/>
      <c r="AA584" s="144">
        <v>572</v>
      </c>
      <c r="AB584" s="397" t="str">
        <f t="shared" si="35"/>
        <v/>
      </c>
      <c r="AC584" s="397" t="str">
        <f t="shared" si="36"/>
        <v/>
      </c>
      <c r="AP584" s="146" t="str">
        <f t="shared" si="37"/>
        <v/>
      </c>
      <c r="AQ584" s="146" t="str">
        <f t="shared" si="38"/>
        <v/>
      </c>
    </row>
    <row r="585" spans="2:43" x14ac:dyDescent="0.2">
      <c r="B585" s="179">
        <v>573</v>
      </c>
      <c r="C585" s="180"/>
      <c r="D585" s="180"/>
      <c r="E585" s="142"/>
      <c r="F585" s="142"/>
      <c r="G585" s="195"/>
      <c r="H585" s="142"/>
      <c r="I585" s="142"/>
      <c r="J585" s="142"/>
      <c r="K585" s="142"/>
      <c r="L585" s="142"/>
      <c r="M585" s="142"/>
      <c r="N585" s="142"/>
      <c r="O585" s="142"/>
      <c r="Q585" s="142"/>
      <c r="R585" s="142"/>
      <c r="S585" s="142"/>
      <c r="T585" s="142"/>
      <c r="U585" s="142"/>
      <c r="V585" s="142"/>
      <c r="W585" s="142"/>
      <c r="X585" s="162"/>
      <c r="AA585" s="144">
        <v>573</v>
      </c>
      <c r="AB585" s="397" t="str">
        <f t="shared" si="35"/>
        <v/>
      </c>
      <c r="AC585" s="397" t="str">
        <f t="shared" si="36"/>
        <v/>
      </c>
      <c r="AP585" s="146" t="str">
        <f t="shared" si="37"/>
        <v/>
      </c>
      <c r="AQ585" s="146" t="str">
        <f t="shared" si="38"/>
        <v/>
      </c>
    </row>
    <row r="586" spans="2:43" x14ac:dyDescent="0.2">
      <c r="B586" s="179">
        <v>574</v>
      </c>
      <c r="C586" s="180"/>
      <c r="D586" s="180"/>
      <c r="E586" s="142"/>
      <c r="F586" s="142"/>
      <c r="G586" s="195"/>
      <c r="H586" s="142"/>
      <c r="I586" s="142"/>
      <c r="J586" s="142"/>
      <c r="K586" s="142"/>
      <c r="L586" s="142"/>
      <c r="M586" s="142"/>
      <c r="N586" s="142"/>
      <c r="O586" s="142"/>
      <c r="Q586" s="142"/>
      <c r="R586" s="142"/>
      <c r="S586" s="142"/>
      <c r="T586" s="142"/>
      <c r="U586" s="142"/>
      <c r="V586" s="142"/>
      <c r="W586" s="142"/>
      <c r="X586" s="162"/>
      <c r="AA586" s="144">
        <v>574</v>
      </c>
      <c r="AB586" s="397" t="str">
        <f t="shared" si="35"/>
        <v/>
      </c>
      <c r="AC586" s="397" t="str">
        <f t="shared" si="36"/>
        <v/>
      </c>
      <c r="AP586" s="146" t="str">
        <f t="shared" si="37"/>
        <v/>
      </c>
      <c r="AQ586" s="146" t="str">
        <f t="shared" si="38"/>
        <v/>
      </c>
    </row>
    <row r="587" spans="2:43" x14ac:dyDescent="0.2">
      <c r="B587" s="179">
        <v>575</v>
      </c>
      <c r="C587" s="180"/>
      <c r="D587" s="180"/>
      <c r="E587" s="142"/>
      <c r="F587" s="142"/>
      <c r="G587" s="195"/>
      <c r="H587" s="142"/>
      <c r="I587" s="142"/>
      <c r="J587" s="142"/>
      <c r="K587" s="142"/>
      <c r="L587" s="142"/>
      <c r="M587" s="142"/>
      <c r="N587" s="142"/>
      <c r="O587" s="142"/>
      <c r="Q587" s="142"/>
      <c r="R587" s="142"/>
      <c r="S587" s="142"/>
      <c r="T587" s="142"/>
      <c r="U587" s="142"/>
      <c r="V587" s="142"/>
      <c r="W587" s="142"/>
      <c r="X587" s="162"/>
      <c r="AA587" s="144">
        <v>575</v>
      </c>
      <c r="AB587" s="397" t="str">
        <f t="shared" si="35"/>
        <v/>
      </c>
      <c r="AC587" s="397" t="str">
        <f t="shared" si="36"/>
        <v/>
      </c>
      <c r="AP587" s="146" t="str">
        <f t="shared" si="37"/>
        <v/>
      </c>
      <c r="AQ587" s="146" t="str">
        <f t="shared" si="38"/>
        <v/>
      </c>
    </row>
    <row r="588" spans="2:43" x14ac:dyDescent="0.2">
      <c r="B588" s="179">
        <v>576</v>
      </c>
      <c r="C588" s="180"/>
      <c r="D588" s="180"/>
      <c r="E588" s="142"/>
      <c r="F588" s="142"/>
      <c r="G588" s="195"/>
      <c r="H588" s="142"/>
      <c r="I588" s="142"/>
      <c r="J588" s="142"/>
      <c r="K588" s="142"/>
      <c r="L588" s="142"/>
      <c r="M588" s="142"/>
      <c r="N588" s="142"/>
      <c r="O588" s="142"/>
      <c r="Q588" s="142"/>
      <c r="R588" s="142"/>
      <c r="S588" s="142"/>
      <c r="T588" s="142"/>
      <c r="U588" s="142"/>
      <c r="V588" s="142"/>
      <c r="W588" s="142"/>
      <c r="X588" s="162"/>
      <c r="AA588" s="144">
        <v>576</v>
      </c>
      <c r="AB588" s="397" t="str">
        <f t="shared" si="35"/>
        <v/>
      </c>
      <c r="AC588" s="397" t="str">
        <f t="shared" si="36"/>
        <v/>
      </c>
      <c r="AP588" s="146" t="str">
        <f t="shared" si="37"/>
        <v/>
      </c>
      <c r="AQ588" s="146" t="str">
        <f t="shared" si="38"/>
        <v/>
      </c>
    </row>
    <row r="589" spans="2:43" x14ac:dyDescent="0.2">
      <c r="B589" s="179">
        <v>577</v>
      </c>
      <c r="C589" s="180"/>
      <c r="D589" s="180"/>
      <c r="E589" s="142"/>
      <c r="F589" s="142"/>
      <c r="G589" s="195"/>
      <c r="H589" s="142"/>
      <c r="I589" s="142"/>
      <c r="J589" s="142"/>
      <c r="K589" s="142"/>
      <c r="L589" s="142"/>
      <c r="M589" s="142"/>
      <c r="N589" s="142"/>
      <c r="O589" s="142"/>
      <c r="Q589" s="142"/>
      <c r="R589" s="142"/>
      <c r="S589" s="142"/>
      <c r="T589" s="142"/>
      <c r="U589" s="142"/>
      <c r="V589" s="142"/>
      <c r="W589" s="142"/>
      <c r="X589" s="162"/>
      <c r="AA589" s="144">
        <v>577</v>
      </c>
      <c r="AB589" s="397" t="str">
        <f t="shared" si="35"/>
        <v/>
      </c>
      <c r="AC589" s="397" t="str">
        <f t="shared" si="36"/>
        <v/>
      </c>
      <c r="AP589" s="146" t="str">
        <f t="shared" si="37"/>
        <v/>
      </c>
      <c r="AQ589" s="146" t="str">
        <f t="shared" si="38"/>
        <v/>
      </c>
    </row>
    <row r="590" spans="2:43" x14ac:dyDescent="0.2">
      <c r="B590" s="179">
        <v>578</v>
      </c>
      <c r="C590" s="180"/>
      <c r="D590" s="180"/>
      <c r="E590" s="142"/>
      <c r="F590" s="142"/>
      <c r="G590" s="195"/>
      <c r="H590" s="142"/>
      <c r="I590" s="142"/>
      <c r="J590" s="142"/>
      <c r="K590" s="142"/>
      <c r="L590" s="142"/>
      <c r="M590" s="142"/>
      <c r="N590" s="142"/>
      <c r="O590" s="142"/>
      <c r="Q590" s="142"/>
      <c r="R590" s="142"/>
      <c r="S590" s="142"/>
      <c r="T590" s="142"/>
      <c r="U590" s="142"/>
      <c r="V590" s="142"/>
      <c r="W590" s="142"/>
      <c r="X590" s="162"/>
      <c r="AA590" s="144">
        <v>578</v>
      </c>
      <c r="AB590" s="397" t="str">
        <f t="shared" ref="AB590:AB653" si="39">IF(AND(C590=1,D590&lt;&gt;0),D590,"")</f>
        <v/>
      </c>
      <c r="AC590" s="397" t="str">
        <f t="shared" ref="AC590:AC653" si="40">IF(AND(C590=2,D590&lt;&gt;0),D590,"")</f>
        <v/>
      </c>
      <c r="AP590" s="146" t="str">
        <f t="shared" si="37"/>
        <v/>
      </c>
      <c r="AQ590" s="146" t="str">
        <f t="shared" si="38"/>
        <v/>
      </c>
    </row>
    <row r="591" spans="2:43" x14ac:dyDescent="0.2">
      <c r="B591" s="179">
        <v>579</v>
      </c>
      <c r="C591" s="180"/>
      <c r="D591" s="180"/>
      <c r="E591" s="142"/>
      <c r="F591" s="142"/>
      <c r="G591" s="195"/>
      <c r="H591" s="142"/>
      <c r="I591" s="142"/>
      <c r="J591" s="142"/>
      <c r="K591" s="142"/>
      <c r="L591" s="142"/>
      <c r="M591" s="142"/>
      <c r="N591" s="142"/>
      <c r="O591" s="142"/>
      <c r="Q591" s="142"/>
      <c r="R591" s="142"/>
      <c r="S591" s="142"/>
      <c r="T591" s="142"/>
      <c r="U591" s="142"/>
      <c r="V591" s="142"/>
      <c r="W591" s="142"/>
      <c r="X591" s="162"/>
      <c r="AA591" s="144">
        <v>579</v>
      </c>
      <c r="AB591" s="397" t="str">
        <f t="shared" si="39"/>
        <v/>
      </c>
      <c r="AC591" s="397" t="str">
        <f t="shared" si="40"/>
        <v/>
      </c>
      <c r="AP591" s="146" t="str">
        <f t="shared" ref="AP591:AP654" si="41">IF(AB590="","",ABS(AB590-$K$13))</f>
        <v/>
      </c>
      <c r="AQ591" s="146" t="str">
        <f t="shared" ref="AQ591:AQ654" si="42">IF(AC590="","",ABS(AC590-$K$14))</f>
        <v/>
      </c>
    </row>
    <row r="592" spans="2:43" x14ac:dyDescent="0.2">
      <c r="B592" s="179">
        <v>580</v>
      </c>
      <c r="C592" s="180"/>
      <c r="D592" s="180"/>
      <c r="E592" s="142"/>
      <c r="F592" s="142"/>
      <c r="G592" s="195"/>
      <c r="H592" s="142"/>
      <c r="I592" s="142"/>
      <c r="J592" s="142"/>
      <c r="K592" s="142"/>
      <c r="L592" s="142"/>
      <c r="M592" s="142"/>
      <c r="N592" s="142"/>
      <c r="O592" s="142"/>
      <c r="Q592" s="142"/>
      <c r="R592" s="142"/>
      <c r="S592" s="142"/>
      <c r="T592" s="142"/>
      <c r="U592" s="142"/>
      <c r="V592" s="142"/>
      <c r="W592" s="142"/>
      <c r="X592" s="162"/>
      <c r="AA592" s="144">
        <v>580</v>
      </c>
      <c r="AB592" s="397" t="str">
        <f t="shared" si="39"/>
        <v/>
      </c>
      <c r="AC592" s="397" t="str">
        <f t="shared" si="40"/>
        <v/>
      </c>
      <c r="AP592" s="146" t="str">
        <f t="shared" si="41"/>
        <v/>
      </c>
      <c r="AQ592" s="146" t="str">
        <f t="shared" si="42"/>
        <v/>
      </c>
    </row>
    <row r="593" spans="2:43" x14ac:dyDescent="0.2">
      <c r="B593" s="179">
        <v>581</v>
      </c>
      <c r="C593" s="180"/>
      <c r="D593" s="180"/>
      <c r="E593" s="142"/>
      <c r="F593" s="142"/>
      <c r="G593" s="195"/>
      <c r="H593" s="142"/>
      <c r="I593" s="142"/>
      <c r="J593" s="142"/>
      <c r="K593" s="142"/>
      <c r="L593" s="142"/>
      <c r="M593" s="142"/>
      <c r="N593" s="142"/>
      <c r="O593" s="142"/>
      <c r="Q593" s="142"/>
      <c r="R593" s="142"/>
      <c r="S593" s="142"/>
      <c r="T593" s="142"/>
      <c r="U593" s="142"/>
      <c r="V593" s="142"/>
      <c r="W593" s="142"/>
      <c r="X593" s="162"/>
      <c r="AA593" s="144">
        <v>581</v>
      </c>
      <c r="AB593" s="397" t="str">
        <f t="shared" si="39"/>
        <v/>
      </c>
      <c r="AC593" s="397" t="str">
        <f t="shared" si="40"/>
        <v/>
      </c>
      <c r="AP593" s="146" t="str">
        <f t="shared" si="41"/>
        <v/>
      </c>
      <c r="AQ593" s="146" t="str">
        <f t="shared" si="42"/>
        <v/>
      </c>
    </row>
    <row r="594" spans="2:43" x14ac:dyDescent="0.2">
      <c r="B594" s="179">
        <v>582</v>
      </c>
      <c r="C594" s="180"/>
      <c r="D594" s="180"/>
      <c r="E594" s="142"/>
      <c r="F594" s="142"/>
      <c r="G594" s="195"/>
      <c r="H594" s="142"/>
      <c r="I594" s="142"/>
      <c r="J594" s="142"/>
      <c r="K594" s="142"/>
      <c r="L594" s="142"/>
      <c r="M594" s="142"/>
      <c r="N594" s="142"/>
      <c r="O594" s="142"/>
      <c r="Q594" s="142"/>
      <c r="R594" s="142"/>
      <c r="S594" s="142"/>
      <c r="T594" s="142"/>
      <c r="U594" s="142"/>
      <c r="V594" s="142"/>
      <c r="W594" s="142"/>
      <c r="X594" s="162"/>
      <c r="AA594" s="144">
        <v>582</v>
      </c>
      <c r="AB594" s="397" t="str">
        <f t="shared" si="39"/>
        <v/>
      </c>
      <c r="AC594" s="397" t="str">
        <f t="shared" si="40"/>
        <v/>
      </c>
      <c r="AP594" s="146" t="str">
        <f t="shared" si="41"/>
        <v/>
      </c>
      <c r="AQ594" s="146" t="str">
        <f t="shared" si="42"/>
        <v/>
      </c>
    </row>
    <row r="595" spans="2:43" x14ac:dyDescent="0.2">
      <c r="B595" s="179">
        <v>583</v>
      </c>
      <c r="C595" s="180"/>
      <c r="D595" s="180"/>
      <c r="E595" s="142"/>
      <c r="F595" s="142"/>
      <c r="G595" s="195"/>
      <c r="H595" s="142"/>
      <c r="I595" s="142"/>
      <c r="J595" s="142"/>
      <c r="K595" s="142"/>
      <c r="L595" s="142"/>
      <c r="M595" s="142"/>
      <c r="N595" s="142"/>
      <c r="O595" s="142"/>
      <c r="Q595" s="142"/>
      <c r="R595" s="142"/>
      <c r="S595" s="142"/>
      <c r="T595" s="142"/>
      <c r="U595" s="142"/>
      <c r="V595" s="142"/>
      <c r="W595" s="142"/>
      <c r="X595" s="162"/>
      <c r="AA595" s="144">
        <v>583</v>
      </c>
      <c r="AB595" s="397" t="str">
        <f t="shared" si="39"/>
        <v/>
      </c>
      <c r="AC595" s="397" t="str">
        <f t="shared" si="40"/>
        <v/>
      </c>
      <c r="AP595" s="146" t="str">
        <f t="shared" si="41"/>
        <v/>
      </c>
      <c r="AQ595" s="146" t="str">
        <f t="shared" si="42"/>
        <v/>
      </c>
    </row>
    <row r="596" spans="2:43" x14ac:dyDescent="0.2">
      <c r="B596" s="179">
        <v>584</v>
      </c>
      <c r="C596" s="180"/>
      <c r="D596" s="180"/>
      <c r="E596" s="142"/>
      <c r="F596" s="142"/>
      <c r="G596" s="195"/>
      <c r="H596" s="142"/>
      <c r="I596" s="142"/>
      <c r="J596" s="142"/>
      <c r="K596" s="142"/>
      <c r="L596" s="142"/>
      <c r="M596" s="142"/>
      <c r="N596" s="142"/>
      <c r="O596" s="142"/>
      <c r="Q596" s="142"/>
      <c r="R596" s="142"/>
      <c r="S596" s="142"/>
      <c r="T596" s="142"/>
      <c r="U596" s="142"/>
      <c r="V596" s="142"/>
      <c r="W596" s="142"/>
      <c r="X596" s="162"/>
      <c r="AA596" s="144">
        <v>584</v>
      </c>
      <c r="AB596" s="397" t="str">
        <f t="shared" si="39"/>
        <v/>
      </c>
      <c r="AC596" s="397" t="str">
        <f t="shared" si="40"/>
        <v/>
      </c>
      <c r="AP596" s="146" t="str">
        <f t="shared" si="41"/>
        <v/>
      </c>
      <c r="AQ596" s="146" t="str">
        <f t="shared" si="42"/>
        <v/>
      </c>
    </row>
    <row r="597" spans="2:43" x14ac:dyDescent="0.2">
      <c r="B597" s="179">
        <v>585</v>
      </c>
      <c r="C597" s="180"/>
      <c r="D597" s="180"/>
      <c r="E597" s="142"/>
      <c r="F597" s="142"/>
      <c r="G597" s="195"/>
      <c r="H597" s="142"/>
      <c r="I597" s="142"/>
      <c r="J597" s="142"/>
      <c r="K597" s="142"/>
      <c r="L597" s="142"/>
      <c r="M597" s="142"/>
      <c r="N597" s="142"/>
      <c r="O597" s="142"/>
      <c r="Q597" s="142"/>
      <c r="R597" s="142"/>
      <c r="S597" s="142"/>
      <c r="T597" s="142"/>
      <c r="U597" s="142"/>
      <c r="V597" s="142"/>
      <c r="W597" s="142"/>
      <c r="X597" s="162"/>
      <c r="AA597" s="144">
        <v>585</v>
      </c>
      <c r="AB597" s="397" t="str">
        <f t="shared" si="39"/>
        <v/>
      </c>
      <c r="AC597" s="397" t="str">
        <f t="shared" si="40"/>
        <v/>
      </c>
      <c r="AP597" s="146" t="str">
        <f t="shared" si="41"/>
        <v/>
      </c>
      <c r="AQ597" s="146" t="str">
        <f t="shared" si="42"/>
        <v/>
      </c>
    </row>
    <row r="598" spans="2:43" x14ac:dyDescent="0.2">
      <c r="B598" s="179">
        <v>586</v>
      </c>
      <c r="C598" s="180"/>
      <c r="D598" s="180"/>
      <c r="E598" s="142"/>
      <c r="F598" s="142"/>
      <c r="G598" s="195"/>
      <c r="H598" s="142"/>
      <c r="I598" s="142"/>
      <c r="J598" s="142"/>
      <c r="K598" s="142"/>
      <c r="L598" s="142"/>
      <c r="M598" s="142"/>
      <c r="N598" s="142"/>
      <c r="O598" s="142"/>
      <c r="Q598" s="142"/>
      <c r="R598" s="142"/>
      <c r="S598" s="142"/>
      <c r="T598" s="142"/>
      <c r="U598" s="142"/>
      <c r="V598" s="142"/>
      <c r="W598" s="142"/>
      <c r="X598" s="162"/>
      <c r="AA598" s="144">
        <v>586</v>
      </c>
      <c r="AB598" s="397" t="str">
        <f t="shared" si="39"/>
        <v/>
      </c>
      <c r="AC598" s="397" t="str">
        <f t="shared" si="40"/>
        <v/>
      </c>
      <c r="AP598" s="146" t="str">
        <f t="shared" si="41"/>
        <v/>
      </c>
      <c r="AQ598" s="146" t="str">
        <f t="shared" si="42"/>
        <v/>
      </c>
    </row>
    <row r="599" spans="2:43" x14ac:dyDescent="0.2">
      <c r="B599" s="179">
        <v>587</v>
      </c>
      <c r="C599" s="180"/>
      <c r="D599" s="180"/>
      <c r="E599" s="142"/>
      <c r="F599" s="142"/>
      <c r="G599" s="195"/>
      <c r="H599" s="142"/>
      <c r="I599" s="142"/>
      <c r="J599" s="142"/>
      <c r="K599" s="142"/>
      <c r="L599" s="142"/>
      <c r="M599" s="142"/>
      <c r="N599" s="142"/>
      <c r="O599" s="142"/>
      <c r="Q599" s="142"/>
      <c r="R599" s="142"/>
      <c r="S599" s="142"/>
      <c r="T599" s="142"/>
      <c r="U599" s="142"/>
      <c r="V599" s="142"/>
      <c r="W599" s="142"/>
      <c r="X599" s="162"/>
      <c r="AA599" s="144">
        <v>587</v>
      </c>
      <c r="AB599" s="397" t="str">
        <f t="shared" si="39"/>
        <v/>
      </c>
      <c r="AC599" s="397" t="str">
        <f t="shared" si="40"/>
        <v/>
      </c>
      <c r="AP599" s="146" t="str">
        <f t="shared" si="41"/>
        <v/>
      </c>
      <c r="AQ599" s="146" t="str">
        <f t="shared" si="42"/>
        <v/>
      </c>
    </row>
    <row r="600" spans="2:43" x14ac:dyDescent="0.2">
      <c r="B600" s="179">
        <v>588</v>
      </c>
      <c r="C600" s="180"/>
      <c r="D600" s="180"/>
      <c r="E600" s="142"/>
      <c r="F600" s="142"/>
      <c r="G600" s="195"/>
      <c r="H600" s="142"/>
      <c r="I600" s="142"/>
      <c r="J600" s="142"/>
      <c r="K600" s="142"/>
      <c r="L600" s="142"/>
      <c r="M600" s="142"/>
      <c r="N600" s="142"/>
      <c r="O600" s="142"/>
      <c r="Q600" s="142"/>
      <c r="R600" s="142"/>
      <c r="S600" s="142"/>
      <c r="T600" s="142"/>
      <c r="U600" s="142"/>
      <c r="V600" s="142"/>
      <c r="W600" s="142"/>
      <c r="X600" s="162"/>
      <c r="AA600" s="144">
        <v>588</v>
      </c>
      <c r="AB600" s="397" t="str">
        <f t="shared" si="39"/>
        <v/>
      </c>
      <c r="AC600" s="397" t="str">
        <f t="shared" si="40"/>
        <v/>
      </c>
      <c r="AP600" s="146" t="str">
        <f t="shared" si="41"/>
        <v/>
      </c>
      <c r="AQ600" s="146" t="str">
        <f t="shared" si="42"/>
        <v/>
      </c>
    </row>
    <row r="601" spans="2:43" x14ac:dyDescent="0.2">
      <c r="B601" s="179">
        <v>589</v>
      </c>
      <c r="C601" s="180"/>
      <c r="D601" s="180"/>
      <c r="E601" s="142"/>
      <c r="F601" s="142"/>
      <c r="G601" s="195"/>
      <c r="H601" s="142"/>
      <c r="I601" s="142"/>
      <c r="J601" s="142"/>
      <c r="K601" s="142"/>
      <c r="L601" s="142"/>
      <c r="M601" s="142"/>
      <c r="N601" s="142"/>
      <c r="O601" s="142"/>
      <c r="Q601" s="142"/>
      <c r="R601" s="142"/>
      <c r="S601" s="142"/>
      <c r="T601" s="142"/>
      <c r="U601" s="142"/>
      <c r="V601" s="142"/>
      <c r="W601" s="142"/>
      <c r="X601" s="162"/>
      <c r="AA601" s="144">
        <v>589</v>
      </c>
      <c r="AB601" s="397" t="str">
        <f t="shared" si="39"/>
        <v/>
      </c>
      <c r="AC601" s="397" t="str">
        <f t="shared" si="40"/>
        <v/>
      </c>
      <c r="AP601" s="146" t="str">
        <f t="shared" si="41"/>
        <v/>
      </c>
      <c r="AQ601" s="146" t="str">
        <f t="shared" si="42"/>
        <v/>
      </c>
    </row>
    <row r="602" spans="2:43" x14ac:dyDescent="0.2">
      <c r="B602" s="179">
        <v>590</v>
      </c>
      <c r="C602" s="180"/>
      <c r="D602" s="180"/>
      <c r="E602" s="142"/>
      <c r="F602" s="142"/>
      <c r="G602" s="195"/>
      <c r="H602" s="142"/>
      <c r="I602" s="142"/>
      <c r="J602" s="142"/>
      <c r="K602" s="142"/>
      <c r="L602" s="142"/>
      <c r="M602" s="142"/>
      <c r="N602" s="142"/>
      <c r="O602" s="142"/>
      <c r="Q602" s="142"/>
      <c r="R602" s="142"/>
      <c r="S602" s="142"/>
      <c r="T602" s="142"/>
      <c r="U602" s="142"/>
      <c r="V602" s="142"/>
      <c r="W602" s="142"/>
      <c r="X602" s="162"/>
      <c r="AA602" s="144">
        <v>590</v>
      </c>
      <c r="AB602" s="397" t="str">
        <f t="shared" si="39"/>
        <v/>
      </c>
      <c r="AC602" s="397" t="str">
        <f t="shared" si="40"/>
        <v/>
      </c>
      <c r="AP602" s="146" t="str">
        <f t="shared" si="41"/>
        <v/>
      </c>
      <c r="AQ602" s="146" t="str">
        <f t="shared" si="42"/>
        <v/>
      </c>
    </row>
    <row r="603" spans="2:43" x14ac:dyDescent="0.2">
      <c r="B603" s="179">
        <v>591</v>
      </c>
      <c r="C603" s="180"/>
      <c r="D603" s="180"/>
      <c r="E603" s="142"/>
      <c r="F603" s="142"/>
      <c r="G603" s="195"/>
      <c r="H603" s="142"/>
      <c r="I603" s="142"/>
      <c r="J603" s="142"/>
      <c r="K603" s="142"/>
      <c r="L603" s="142"/>
      <c r="M603" s="142"/>
      <c r="N603" s="142"/>
      <c r="O603" s="142"/>
      <c r="Q603" s="142"/>
      <c r="R603" s="142"/>
      <c r="S603" s="142"/>
      <c r="T603" s="142"/>
      <c r="U603" s="142"/>
      <c r="V603" s="142"/>
      <c r="W603" s="142"/>
      <c r="X603" s="162"/>
      <c r="AA603" s="144">
        <v>591</v>
      </c>
      <c r="AB603" s="397" t="str">
        <f t="shared" si="39"/>
        <v/>
      </c>
      <c r="AC603" s="397" t="str">
        <f t="shared" si="40"/>
        <v/>
      </c>
      <c r="AP603" s="146" t="str">
        <f t="shared" si="41"/>
        <v/>
      </c>
      <c r="AQ603" s="146" t="str">
        <f t="shared" si="42"/>
        <v/>
      </c>
    </row>
    <row r="604" spans="2:43" x14ac:dyDescent="0.2">
      <c r="B604" s="179">
        <v>592</v>
      </c>
      <c r="C604" s="180"/>
      <c r="D604" s="180"/>
      <c r="E604" s="142"/>
      <c r="F604" s="142"/>
      <c r="G604" s="195"/>
      <c r="H604" s="142"/>
      <c r="I604" s="142"/>
      <c r="J604" s="142"/>
      <c r="K604" s="142"/>
      <c r="L604" s="142"/>
      <c r="M604" s="142"/>
      <c r="N604" s="142"/>
      <c r="O604" s="142"/>
      <c r="Q604" s="142"/>
      <c r="R604" s="142"/>
      <c r="S604" s="142"/>
      <c r="T604" s="142"/>
      <c r="U604" s="142"/>
      <c r="V604" s="142"/>
      <c r="W604" s="142"/>
      <c r="X604" s="162"/>
      <c r="AA604" s="144">
        <v>592</v>
      </c>
      <c r="AB604" s="397" t="str">
        <f t="shared" si="39"/>
        <v/>
      </c>
      <c r="AC604" s="397" t="str">
        <f t="shared" si="40"/>
        <v/>
      </c>
      <c r="AP604" s="146" t="str">
        <f t="shared" si="41"/>
        <v/>
      </c>
      <c r="AQ604" s="146" t="str">
        <f t="shared" si="42"/>
        <v/>
      </c>
    </row>
    <row r="605" spans="2:43" x14ac:dyDescent="0.2">
      <c r="B605" s="179">
        <v>593</v>
      </c>
      <c r="C605" s="180"/>
      <c r="D605" s="180"/>
      <c r="E605" s="142"/>
      <c r="F605" s="142"/>
      <c r="G605" s="195"/>
      <c r="H605" s="142"/>
      <c r="I605" s="142"/>
      <c r="J605" s="142"/>
      <c r="K605" s="142"/>
      <c r="L605" s="142"/>
      <c r="M605" s="142"/>
      <c r="N605" s="142"/>
      <c r="O605" s="142"/>
      <c r="Q605" s="142"/>
      <c r="R605" s="142"/>
      <c r="S605" s="142"/>
      <c r="T605" s="142"/>
      <c r="U605" s="142"/>
      <c r="V605" s="142"/>
      <c r="W605" s="142"/>
      <c r="X605" s="162"/>
      <c r="AA605" s="144">
        <v>593</v>
      </c>
      <c r="AB605" s="397" t="str">
        <f t="shared" si="39"/>
        <v/>
      </c>
      <c r="AC605" s="397" t="str">
        <f t="shared" si="40"/>
        <v/>
      </c>
      <c r="AP605" s="146" t="str">
        <f t="shared" si="41"/>
        <v/>
      </c>
      <c r="AQ605" s="146" t="str">
        <f t="shared" si="42"/>
        <v/>
      </c>
    </row>
    <row r="606" spans="2:43" x14ac:dyDescent="0.2">
      <c r="B606" s="179">
        <v>594</v>
      </c>
      <c r="C606" s="180"/>
      <c r="D606" s="180"/>
      <c r="E606" s="142"/>
      <c r="F606" s="142"/>
      <c r="G606" s="195"/>
      <c r="H606" s="142"/>
      <c r="I606" s="142"/>
      <c r="J606" s="142"/>
      <c r="K606" s="142"/>
      <c r="L606" s="142"/>
      <c r="M606" s="142"/>
      <c r="N606" s="142"/>
      <c r="O606" s="142"/>
      <c r="Q606" s="142"/>
      <c r="R606" s="142"/>
      <c r="S606" s="142"/>
      <c r="T606" s="142"/>
      <c r="U606" s="142"/>
      <c r="V606" s="142"/>
      <c r="W606" s="142"/>
      <c r="X606" s="162"/>
      <c r="AA606" s="144">
        <v>594</v>
      </c>
      <c r="AB606" s="397" t="str">
        <f t="shared" si="39"/>
        <v/>
      </c>
      <c r="AC606" s="397" t="str">
        <f t="shared" si="40"/>
        <v/>
      </c>
      <c r="AP606" s="146" t="str">
        <f t="shared" si="41"/>
        <v/>
      </c>
      <c r="AQ606" s="146" t="str">
        <f t="shared" si="42"/>
        <v/>
      </c>
    </row>
    <row r="607" spans="2:43" x14ac:dyDescent="0.2">
      <c r="B607" s="179">
        <v>595</v>
      </c>
      <c r="C607" s="180"/>
      <c r="D607" s="180"/>
      <c r="E607" s="142"/>
      <c r="F607" s="142"/>
      <c r="G607" s="195"/>
      <c r="H607" s="142"/>
      <c r="I607" s="142"/>
      <c r="J607" s="142"/>
      <c r="K607" s="142"/>
      <c r="L607" s="142"/>
      <c r="M607" s="142"/>
      <c r="N607" s="142"/>
      <c r="O607" s="142"/>
      <c r="Q607" s="142"/>
      <c r="R607" s="142"/>
      <c r="S607" s="142"/>
      <c r="T607" s="142"/>
      <c r="U607" s="142"/>
      <c r="V607" s="142"/>
      <c r="W607" s="142"/>
      <c r="X607" s="162"/>
      <c r="AA607" s="144">
        <v>595</v>
      </c>
      <c r="AB607" s="397" t="str">
        <f t="shared" si="39"/>
        <v/>
      </c>
      <c r="AC607" s="397" t="str">
        <f t="shared" si="40"/>
        <v/>
      </c>
      <c r="AP607" s="146" t="str">
        <f t="shared" si="41"/>
        <v/>
      </c>
      <c r="AQ607" s="146" t="str">
        <f t="shared" si="42"/>
        <v/>
      </c>
    </row>
    <row r="608" spans="2:43" x14ac:dyDescent="0.2">
      <c r="B608" s="179">
        <v>596</v>
      </c>
      <c r="C608" s="180"/>
      <c r="D608" s="180"/>
      <c r="E608" s="142"/>
      <c r="F608" s="142"/>
      <c r="G608" s="195"/>
      <c r="H608" s="142"/>
      <c r="I608" s="142"/>
      <c r="J608" s="142"/>
      <c r="K608" s="142"/>
      <c r="L608" s="142"/>
      <c r="M608" s="142"/>
      <c r="N608" s="142"/>
      <c r="O608" s="142"/>
      <c r="Q608" s="142"/>
      <c r="R608" s="142"/>
      <c r="S608" s="142"/>
      <c r="T608" s="142"/>
      <c r="U608" s="142"/>
      <c r="V608" s="142"/>
      <c r="W608" s="142"/>
      <c r="X608" s="162"/>
      <c r="AA608" s="144">
        <v>596</v>
      </c>
      <c r="AB608" s="397" t="str">
        <f t="shared" si="39"/>
        <v/>
      </c>
      <c r="AC608" s="397" t="str">
        <f t="shared" si="40"/>
        <v/>
      </c>
      <c r="AP608" s="146" t="str">
        <f t="shared" si="41"/>
        <v/>
      </c>
      <c r="AQ608" s="146" t="str">
        <f t="shared" si="42"/>
        <v/>
      </c>
    </row>
    <row r="609" spans="2:43" x14ac:dyDescent="0.2">
      <c r="B609" s="179">
        <v>597</v>
      </c>
      <c r="C609" s="180"/>
      <c r="D609" s="180"/>
      <c r="E609" s="142"/>
      <c r="F609" s="142"/>
      <c r="G609" s="195"/>
      <c r="H609" s="142"/>
      <c r="I609" s="142"/>
      <c r="J609" s="142"/>
      <c r="K609" s="142"/>
      <c r="L609" s="142"/>
      <c r="M609" s="142"/>
      <c r="N609" s="142"/>
      <c r="O609" s="142"/>
      <c r="Q609" s="142"/>
      <c r="R609" s="142"/>
      <c r="S609" s="142"/>
      <c r="T609" s="142"/>
      <c r="U609" s="142"/>
      <c r="V609" s="142"/>
      <c r="W609" s="142"/>
      <c r="X609" s="162"/>
      <c r="AA609" s="144">
        <v>597</v>
      </c>
      <c r="AB609" s="397" t="str">
        <f t="shared" si="39"/>
        <v/>
      </c>
      <c r="AC609" s="397" t="str">
        <f t="shared" si="40"/>
        <v/>
      </c>
      <c r="AP609" s="146" t="str">
        <f t="shared" si="41"/>
        <v/>
      </c>
      <c r="AQ609" s="146" t="str">
        <f t="shared" si="42"/>
        <v/>
      </c>
    </row>
    <row r="610" spans="2:43" x14ac:dyDescent="0.2">
      <c r="B610" s="179">
        <v>598</v>
      </c>
      <c r="C610" s="180"/>
      <c r="D610" s="180"/>
      <c r="E610" s="142"/>
      <c r="F610" s="142"/>
      <c r="G610" s="195"/>
      <c r="H610" s="142"/>
      <c r="I610" s="142"/>
      <c r="J610" s="142"/>
      <c r="K610" s="142"/>
      <c r="L610" s="142"/>
      <c r="M610" s="142"/>
      <c r="N610" s="142"/>
      <c r="O610" s="142"/>
      <c r="Q610" s="142"/>
      <c r="R610" s="142"/>
      <c r="S610" s="142"/>
      <c r="T610" s="142"/>
      <c r="U610" s="142"/>
      <c r="V610" s="142"/>
      <c r="W610" s="142"/>
      <c r="X610" s="162"/>
      <c r="AA610" s="144">
        <v>598</v>
      </c>
      <c r="AB610" s="397" t="str">
        <f t="shared" si="39"/>
        <v/>
      </c>
      <c r="AC610" s="397" t="str">
        <f t="shared" si="40"/>
        <v/>
      </c>
      <c r="AP610" s="146" t="str">
        <f t="shared" si="41"/>
        <v/>
      </c>
      <c r="AQ610" s="146" t="str">
        <f t="shared" si="42"/>
        <v/>
      </c>
    </row>
    <row r="611" spans="2:43" x14ac:dyDescent="0.2">
      <c r="B611" s="179">
        <v>599</v>
      </c>
      <c r="C611" s="180"/>
      <c r="D611" s="180"/>
      <c r="E611" s="142"/>
      <c r="F611" s="142"/>
      <c r="G611" s="195"/>
      <c r="H611" s="142"/>
      <c r="I611" s="142"/>
      <c r="J611" s="142"/>
      <c r="K611" s="142"/>
      <c r="L611" s="142"/>
      <c r="M611" s="142"/>
      <c r="N611" s="142"/>
      <c r="O611" s="142"/>
      <c r="Q611" s="142"/>
      <c r="R611" s="142"/>
      <c r="S611" s="142"/>
      <c r="T611" s="142"/>
      <c r="U611" s="142"/>
      <c r="V611" s="142"/>
      <c r="W611" s="142"/>
      <c r="X611" s="162"/>
      <c r="AA611" s="144">
        <v>599</v>
      </c>
      <c r="AB611" s="397" t="str">
        <f t="shared" si="39"/>
        <v/>
      </c>
      <c r="AC611" s="397" t="str">
        <f t="shared" si="40"/>
        <v/>
      </c>
      <c r="AP611" s="146" t="str">
        <f t="shared" si="41"/>
        <v/>
      </c>
      <c r="AQ611" s="146" t="str">
        <f t="shared" si="42"/>
        <v/>
      </c>
    </row>
    <row r="612" spans="2:43" x14ac:dyDescent="0.2">
      <c r="B612" s="179">
        <v>600</v>
      </c>
      <c r="C612" s="180"/>
      <c r="D612" s="180"/>
      <c r="E612" s="142"/>
      <c r="F612" s="142"/>
      <c r="G612" s="195"/>
      <c r="H612" s="142"/>
      <c r="I612" s="142"/>
      <c r="J612" s="142"/>
      <c r="K612" s="142"/>
      <c r="L612" s="142"/>
      <c r="M612" s="142"/>
      <c r="N612" s="142"/>
      <c r="O612" s="142"/>
      <c r="Q612" s="142"/>
      <c r="R612" s="142"/>
      <c r="S612" s="142"/>
      <c r="T612" s="142"/>
      <c r="U612" s="142"/>
      <c r="V612" s="142"/>
      <c r="W612" s="142"/>
      <c r="X612" s="162"/>
      <c r="AA612" s="144">
        <v>600</v>
      </c>
      <c r="AB612" s="397" t="str">
        <f t="shared" si="39"/>
        <v/>
      </c>
      <c r="AC612" s="397" t="str">
        <f t="shared" si="40"/>
        <v/>
      </c>
      <c r="AP612" s="146" t="str">
        <f t="shared" si="41"/>
        <v/>
      </c>
      <c r="AQ612" s="146" t="str">
        <f t="shared" si="42"/>
        <v/>
      </c>
    </row>
    <row r="613" spans="2:43" x14ac:dyDescent="0.2">
      <c r="B613" s="179">
        <v>601</v>
      </c>
      <c r="C613" s="180"/>
      <c r="D613" s="180"/>
      <c r="E613" s="142"/>
      <c r="F613" s="142"/>
      <c r="G613" s="195"/>
      <c r="H613" s="142"/>
      <c r="I613" s="142"/>
      <c r="J613" s="142"/>
      <c r="K613" s="142"/>
      <c r="L613" s="142"/>
      <c r="M613" s="142"/>
      <c r="N613" s="142"/>
      <c r="O613" s="142"/>
      <c r="Q613" s="142"/>
      <c r="R613" s="142"/>
      <c r="S613" s="142"/>
      <c r="T613" s="142"/>
      <c r="U613" s="142"/>
      <c r="V613" s="142"/>
      <c r="W613" s="142"/>
      <c r="X613" s="162"/>
      <c r="AA613" s="144">
        <v>601</v>
      </c>
      <c r="AB613" s="397" t="str">
        <f t="shared" si="39"/>
        <v/>
      </c>
      <c r="AC613" s="397" t="str">
        <f t="shared" si="40"/>
        <v/>
      </c>
      <c r="AP613" s="146" t="str">
        <f t="shared" si="41"/>
        <v/>
      </c>
      <c r="AQ613" s="146" t="str">
        <f t="shared" si="42"/>
        <v/>
      </c>
    </row>
    <row r="614" spans="2:43" x14ac:dyDescent="0.2">
      <c r="B614" s="179">
        <v>602</v>
      </c>
      <c r="C614" s="180"/>
      <c r="D614" s="180"/>
      <c r="E614" s="142"/>
      <c r="F614" s="142"/>
      <c r="G614" s="195"/>
      <c r="H614" s="142"/>
      <c r="I614" s="142"/>
      <c r="J614" s="142"/>
      <c r="K614" s="142"/>
      <c r="L614" s="142"/>
      <c r="M614" s="142"/>
      <c r="N614" s="142"/>
      <c r="O614" s="142"/>
      <c r="Q614" s="142"/>
      <c r="R614" s="142"/>
      <c r="S614" s="142"/>
      <c r="T614" s="142"/>
      <c r="U614" s="142"/>
      <c r="V614" s="142"/>
      <c r="W614" s="142"/>
      <c r="X614" s="162"/>
      <c r="AA614" s="144">
        <v>602</v>
      </c>
      <c r="AB614" s="397" t="str">
        <f t="shared" si="39"/>
        <v/>
      </c>
      <c r="AC614" s="397" t="str">
        <f t="shared" si="40"/>
        <v/>
      </c>
      <c r="AP614" s="146" t="str">
        <f t="shared" si="41"/>
        <v/>
      </c>
      <c r="AQ614" s="146" t="str">
        <f t="shared" si="42"/>
        <v/>
      </c>
    </row>
    <row r="615" spans="2:43" x14ac:dyDescent="0.2">
      <c r="B615" s="179">
        <v>603</v>
      </c>
      <c r="C615" s="180"/>
      <c r="D615" s="180"/>
      <c r="E615" s="142"/>
      <c r="F615" s="142"/>
      <c r="G615" s="195"/>
      <c r="H615" s="142"/>
      <c r="I615" s="142"/>
      <c r="J615" s="142"/>
      <c r="K615" s="142"/>
      <c r="L615" s="142"/>
      <c r="M615" s="142"/>
      <c r="N615" s="142"/>
      <c r="O615" s="142"/>
      <c r="Q615" s="142"/>
      <c r="R615" s="142"/>
      <c r="S615" s="142"/>
      <c r="T615" s="142"/>
      <c r="U615" s="142"/>
      <c r="V615" s="142"/>
      <c r="W615" s="142"/>
      <c r="X615" s="162"/>
      <c r="AA615" s="144">
        <v>603</v>
      </c>
      <c r="AB615" s="397" t="str">
        <f t="shared" si="39"/>
        <v/>
      </c>
      <c r="AC615" s="397" t="str">
        <f t="shared" si="40"/>
        <v/>
      </c>
      <c r="AP615" s="146" t="str">
        <f t="shared" si="41"/>
        <v/>
      </c>
      <c r="AQ615" s="146" t="str">
        <f t="shared" si="42"/>
        <v/>
      </c>
    </row>
    <row r="616" spans="2:43" x14ac:dyDescent="0.2">
      <c r="B616" s="179">
        <v>604</v>
      </c>
      <c r="C616" s="180"/>
      <c r="D616" s="180"/>
      <c r="E616" s="142"/>
      <c r="F616" s="142"/>
      <c r="G616" s="195"/>
      <c r="H616" s="142"/>
      <c r="I616" s="142"/>
      <c r="J616" s="142"/>
      <c r="K616" s="142"/>
      <c r="L616" s="142"/>
      <c r="M616" s="142"/>
      <c r="N616" s="142"/>
      <c r="O616" s="142"/>
      <c r="Q616" s="142"/>
      <c r="R616" s="142"/>
      <c r="S616" s="142"/>
      <c r="T616" s="142"/>
      <c r="U616" s="142"/>
      <c r="V616" s="142"/>
      <c r="W616" s="142"/>
      <c r="X616" s="162"/>
      <c r="AA616" s="144">
        <v>604</v>
      </c>
      <c r="AB616" s="397" t="str">
        <f t="shared" si="39"/>
        <v/>
      </c>
      <c r="AC616" s="397" t="str">
        <f t="shared" si="40"/>
        <v/>
      </c>
      <c r="AP616" s="146" t="str">
        <f t="shared" si="41"/>
        <v/>
      </c>
      <c r="AQ616" s="146" t="str">
        <f t="shared" si="42"/>
        <v/>
      </c>
    </row>
    <row r="617" spans="2:43" x14ac:dyDescent="0.2">
      <c r="B617" s="179">
        <v>605</v>
      </c>
      <c r="C617" s="180"/>
      <c r="D617" s="180"/>
      <c r="E617" s="142"/>
      <c r="F617" s="142"/>
      <c r="G617" s="195"/>
      <c r="H617" s="142"/>
      <c r="I617" s="142"/>
      <c r="J617" s="142"/>
      <c r="K617" s="142"/>
      <c r="L617" s="142"/>
      <c r="M617" s="142"/>
      <c r="N617" s="142"/>
      <c r="O617" s="142"/>
      <c r="Q617" s="142"/>
      <c r="R617" s="142"/>
      <c r="S617" s="142"/>
      <c r="T617" s="142"/>
      <c r="U617" s="142"/>
      <c r="V617" s="142"/>
      <c r="W617" s="142"/>
      <c r="X617" s="162"/>
      <c r="AA617" s="144">
        <v>605</v>
      </c>
      <c r="AB617" s="397" t="str">
        <f t="shared" si="39"/>
        <v/>
      </c>
      <c r="AC617" s="397" t="str">
        <f t="shared" si="40"/>
        <v/>
      </c>
      <c r="AP617" s="146" t="str">
        <f t="shared" si="41"/>
        <v/>
      </c>
      <c r="AQ617" s="146" t="str">
        <f t="shared" si="42"/>
        <v/>
      </c>
    </row>
    <row r="618" spans="2:43" x14ac:dyDescent="0.2">
      <c r="B618" s="179">
        <v>606</v>
      </c>
      <c r="C618" s="180"/>
      <c r="D618" s="180"/>
      <c r="E618" s="142"/>
      <c r="F618" s="142"/>
      <c r="G618" s="195"/>
      <c r="H618" s="142"/>
      <c r="I618" s="142"/>
      <c r="J618" s="142"/>
      <c r="K618" s="142"/>
      <c r="L618" s="142"/>
      <c r="M618" s="142"/>
      <c r="N618" s="142"/>
      <c r="O618" s="142"/>
      <c r="Q618" s="142"/>
      <c r="R618" s="142"/>
      <c r="S618" s="142"/>
      <c r="T618" s="142"/>
      <c r="U618" s="142"/>
      <c r="V618" s="142"/>
      <c r="W618" s="142"/>
      <c r="X618" s="162"/>
      <c r="AA618" s="144">
        <v>606</v>
      </c>
      <c r="AB618" s="397" t="str">
        <f t="shared" si="39"/>
        <v/>
      </c>
      <c r="AC618" s="397" t="str">
        <f t="shared" si="40"/>
        <v/>
      </c>
      <c r="AP618" s="146" t="str">
        <f t="shared" si="41"/>
        <v/>
      </c>
      <c r="AQ618" s="146" t="str">
        <f t="shared" si="42"/>
        <v/>
      </c>
    </row>
    <row r="619" spans="2:43" x14ac:dyDescent="0.2">
      <c r="B619" s="179">
        <v>607</v>
      </c>
      <c r="C619" s="180"/>
      <c r="D619" s="180"/>
      <c r="E619" s="142"/>
      <c r="F619" s="142"/>
      <c r="G619" s="195"/>
      <c r="H619" s="142"/>
      <c r="I619" s="142"/>
      <c r="J619" s="142"/>
      <c r="K619" s="142"/>
      <c r="L619" s="142"/>
      <c r="M619" s="142"/>
      <c r="N619" s="142"/>
      <c r="O619" s="142"/>
      <c r="Q619" s="142"/>
      <c r="R619" s="142"/>
      <c r="S619" s="142"/>
      <c r="T619" s="142"/>
      <c r="U619" s="142"/>
      <c r="V619" s="142"/>
      <c r="W619" s="142"/>
      <c r="X619" s="162"/>
      <c r="AA619" s="144">
        <v>607</v>
      </c>
      <c r="AB619" s="397" t="str">
        <f t="shared" si="39"/>
        <v/>
      </c>
      <c r="AC619" s="397" t="str">
        <f t="shared" si="40"/>
        <v/>
      </c>
      <c r="AP619" s="146" t="str">
        <f t="shared" si="41"/>
        <v/>
      </c>
      <c r="AQ619" s="146" t="str">
        <f t="shared" si="42"/>
        <v/>
      </c>
    </row>
    <row r="620" spans="2:43" x14ac:dyDescent="0.2">
      <c r="B620" s="179">
        <v>608</v>
      </c>
      <c r="C620" s="180"/>
      <c r="D620" s="180"/>
      <c r="E620" s="142"/>
      <c r="F620" s="142"/>
      <c r="G620" s="195"/>
      <c r="H620" s="142"/>
      <c r="I620" s="142"/>
      <c r="J620" s="142"/>
      <c r="K620" s="142"/>
      <c r="L620" s="142"/>
      <c r="M620" s="142"/>
      <c r="N620" s="142"/>
      <c r="O620" s="142"/>
      <c r="Q620" s="142"/>
      <c r="R620" s="142"/>
      <c r="S620" s="142"/>
      <c r="T620" s="142"/>
      <c r="U620" s="142"/>
      <c r="V620" s="142"/>
      <c r="W620" s="142"/>
      <c r="X620" s="162"/>
      <c r="AA620" s="144">
        <v>608</v>
      </c>
      <c r="AB620" s="397" t="str">
        <f t="shared" si="39"/>
        <v/>
      </c>
      <c r="AC620" s="397" t="str">
        <f t="shared" si="40"/>
        <v/>
      </c>
      <c r="AP620" s="146" t="str">
        <f t="shared" si="41"/>
        <v/>
      </c>
      <c r="AQ620" s="146" t="str">
        <f t="shared" si="42"/>
        <v/>
      </c>
    </row>
    <row r="621" spans="2:43" x14ac:dyDescent="0.2">
      <c r="B621" s="179">
        <v>609</v>
      </c>
      <c r="C621" s="180"/>
      <c r="D621" s="180"/>
      <c r="E621" s="142"/>
      <c r="F621" s="142"/>
      <c r="G621" s="195"/>
      <c r="H621" s="142"/>
      <c r="I621" s="142"/>
      <c r="J621" s="142"/>
      <c r="K621" s="142"/>
      <c r="L621" s="142"/>
      <c r="M621" s="142"/>
      <c r="N621" s="142"/>
      <c r="O621" s="142"/>
      <c r="Q621" s="142"/>
      <c r="R621" s="142"/>
      <c r="S621" s="142"/>
      <c r="T621" s="142"/>
      <c r="U621" s="142"/>
      <c r="V621" s="142"/>
      <c r="W621" s="142"/>
      <c r="X621" s="162"/>
      <c r="AA621" s="144">
        <v>609</v>
      </c>
      <c r="AB621" s="397" t="str">
        <f t="shared" si="39"/>
        <v/>
      </c>
      <c r="AC621" s="397" t="str">
        <f t="shared" si="40"/>
        <v/>
      </c>
      <c r="AP621" s="146" t="str">
        <f t="shared" si="41"/>
        <v/>
      </c>
      <c r="AQ621" s="146" t="str">
        <f t="shared" si="42"/>
        <v/>
      </c>
    </row>
    <row r="622" spans="2:43" x14ac:dyDescent="0.2">
      <c r="B622" s="179">
        <v>610</v>
      </c>
      <c r="C622" s="180"/>
      <c r="D622" s="180"/>
      <c r="E622" s="142"/>
      <c r="F622" s="142"/>
      <c r="G622" s="195"/>
      <c r="H622" s="142"/>
      <c r="I622" s="142"/>
      <c r="J622" s="142"/>
      <c r="K622" s="142"/>
      <c r="L622" s="142"/>
      <c r="M622" s="142"/>
      <c r="N622" s="142"/>
      <c r="O622" s="142"/>
      <c r="Q622" s="142"/>
      <c r="R622" s="142"/>
      <c r="S622" s="142"/>
      <c r="T622" s="142"/>
      <c r="U622" s="142"/>
      <c r="V622" s="142"/>
      <c r="W622" s="142"/>
      <c r="X622" s="162"/>
      <c r="AA622" s="144">
        <v>610</v>
      </c>
      <c r="AB622" s="397" t="str">
        <f t="shared" si="39"/>
        <v/>
      </c>
      <c r="AC622" s="397" t="str">
        <f t="shared" si="40"/>
        <v/>
      </c>
      <c r="AP622" s="146" t="str">
        <f t="shared" si="41"/>
        <v/>
      </c>
      <c r="AQ622" s="146" t="str">
        <f t="shared" si="42"/>
        <v/>
      </c>
    </row>
    <row r="623" spans="2:43" x14ac:dyDescent="0.2">
      <c r="B623" s="179">
        <v>611</v>
      </c>
      <c r="C623" s="180"/>
      <c r="D623" s="180"/>
      <c r="E623" s="142"/>
      <c r="F623" s="142"/>
      <c r="G623" s="195"/>
      <c r="H623" s="142"/>
      <c r="I623" s="142"/>
      <c r="J623" s="142"/>
      <c r="K623" s="142"/>
      <c r="L623" s="142"/>
      <c r="M623" s="142"/>
      <c r="N623" s="142"/>
      <c r="O623" s="142"/>
      <c r="Q623" s="142"/>
      <c r="R623" s="142"/>
      <c r="S623" s="142"/>
      <c r="T623" s="142"/>
      <c r="U623" s="142"/>
      <c r="V623" s="142"/>
      <c r="W623" s="142"/>
      <c r="X623" s="162"/>
      <c r="AA623" s="144">
        <v>611</v>
      </c>
      <c r="AB623" s="397" t="str">
        <f t="shared" si="39"/>
        <v/>
      </c>
      <c r="AC623" s="397" t="str">
        <f t="shared" si="40"/>
        <v/>
      </c>
      <c r="AP623" s="146" t="str">
        <f t="shared" si="41"/>
        <v/>
      </c>
      <c r="AQ623" s="146" t="str">
        <f t="shared" si="42"/>
        <v/>
      </c>
    </row>
    <row r="624" spans="2:43" x14ac:dyDescent="0.2">
      <c r="B624" s="179">
        <v>612</v>
      </c>
      <c r="C624" s="180"/>
      <c r="D624" s="180"/>
      <c r="E624" s="142"/>
      <c r="F624" s="142"/>
      <c r="G624" s="195"/>
      <c r="H624" s="142"/>
      <c r="I624" s="142"/>
      <c r="J624" s="142"/>
      <c r="K624" s="142"/>
      <c r="L624" s="142"/>
      <c r="M624" s="142"/>
      <c r="N624" s="142"/>
      <c r="O624" s="142"/>
      <c r="Q624" s="142"/>
      <c r="R624" s="142"/>
      <c r="S624" s="142"/>
      <c r="T624" s="142"/>
      <c r="U624" s="142"/>
      <c r="V624" s="142"/>
      <c r="W624" s="142"/>
      <c r="X624" s="162"/>
      <c r="AA624" s="144">
        <v>612</v>
      </c>
      <c r="AB624" s="397" t="str">
        <f t="shared" si="39"/>
        <v/>
      </c>
      <c r="AC624" s="397" t="str">
        <f t="shared" si="40"/>
        <v/>
      </c>
      <c r="AP624" s="146" t="str">
        <f t="shared" si="41"/>
        <v/>
      </c>
      <c r="AQ624" s="146" t="str">
        <f t="shared" si="42"/>
        <v/>
      </c>
    </row>
    <row r="625" spans="2:43" x14ac:dyDescent="0.2">
      <c r="B625" s="179">
        <v>613</v>
      </c>
      <c r="C625" s="180"/>
      <c r="D625" s="180"/>
      <c r="E625" s="142"/>
      <c r="F625" s="142"/>
      <c r="G625" s="195"/>
      <c r="H625" s="142"/>
      <c r="I625" s="142"/>
      <c r="J625" s="142"/>
      <c r="K625" s="142"/>
      <c r="L625" s="142"/>
      <c r="M625" s="142"/>
      <c r="N625" s="142"/>
      <c r="O625" s="142"/>
      <c r="Q625" s="142"/>
      <c r="R625" s="142"/>
      <c r="S625" s="142"/>
      <c r="T625" s="142"/>
      <c r="U625" s="142"/>
      <c r="V625" s="142"/>
      <c r="W625" s="142"/>
      <c r="X625" s="162"/>
      <c r="AA625" s="144">
        <v>613</v>
      </c>
      <c r="AB625" s="397" t="str">
        <f t="shared" si="39"/>
        <v/>
      </c>
      <c r="AC625" s="397" t="str">
        <f t="shared" si="40"/>
        <v/>
      </c>
      <c r="AP625" s="146" t="str">
        <f t="shared" si="41"/>
        <v/>
      </c>
      <c r="AQ625" s="146" t="str">
        <f t="shared" si="42"/>
        <v/>
      </c>
    </row>
    <row r="626" spans="2:43" x14ac:dyDescent="0.2">
      <c r="B626" s="179">
        <v>614</v>
      </c>
      <c r="C626" s="180"/>
      <c r="D626" s="180"/>
      <c r="E626" s="142"/>
      <c r="F626" s="142"/>
      <c r="G626" s="195"/>
      <c r="H626" s="142"/>
      <c r="I626" s="142"/>
      <c r="J626" s="142"/>
      <c r="K626" s="142"/>
      <c r="L626" s="142"/>
      <c r="M626" s="142"/>
      <c r="N626" s="142"/>
      <c r="O626" s="142"/>
      <c r="Q626" s="142"/>
      <c r="R626" s="142"/>
      <c r="S626" s="142"/>
      <c r="T626" s="142"/>
      <c r="U626" s="142"/>
      <c r="V626" s="142"/>
      <c r="W626" s="142"/>
      <c r="X626" s="162"/>
      <c r="AA626" s="144">
        <v>614</v>
      </c>
      <c r="AB626" s="397" t="str">
        <f t="shared" si="39"/>
        <v/>
      </c>
      <c r="AC626" s="397" t="str">
        <f t="shared" si="40"/>
        <v/>
      </c>
      <c r="AP626" s="146" t="str">
        <f t="shared" si="41"/>
        <v/>
      </c>
      <c r="AQ626" s="146" t="str">
        <f t="shared" si="42"/>
        <v/>
      </c>
    </row>
    <row r="627" spans="2:43" x14ac:dyDescent="0.2">
      <c r="B627" s="179">
        <v>615</v>
      </c>
      <c r="C627" s="180"/>
      <c r="D627" s="180"/>
      <c r="E627" s="142"/>
      <c r="F627" s="142"/>
      <c r="G627" s="195"/>
      <c r="H627" s="142"/>
      <c r="I627" s="142"/>
      <c r="J627" s="142"/>
      <c r="K627" s="142"/>
      <c r="L627" s="142"/>
      <c r="M627" s="142"/>
      <c r="N627" s="142"/>
      <c r="O627" s="142"/>
      <c r="Q627" s="142"/>
      <c r="R627" s="142"/>
      <c r="S627" s="142"/>
      <c r="T627" s="142"/>
      <c r="U627" s="142"/>
      <c r="V627" s="142"/>
      <c r="W627" s="142"/>
      <c r="X627" s="162"/>
      <c r="AA627" s="144">
        <v>615</v>
      </c>
      <c r="AB627" s="397" t="str">
        <f t="shared" si="39"/>
        <v/>
      </c>
      <c r="AC627" s="397" t="str">
        <f t="shared" si="40"/>
        <v/>
      </c>
      <c r="AP627" s="146" t="str">
        <f t="shared" si="41"/>
        <v/>
      </c>
      <c r="AQ627" s="146" t="str">
        <f t="shared" si="42"/>
        <v/>
      </c>
    </row>
    <row r="628" spans="2:43" x14ac:dyDescent="0.2">
      <c r="B628" s="179">
        <v>616</v>
      </c>
      <c r="C628" s="180"/>
      <c r="D628" s="180"/>
      <c r="E628" s="142"/>
      <c r="F628" s="142"/>
      <c r="G628" s="195"/>
      <c r="H628" s="142"/>
      <c r="I628" s="142"/>
      <c r="J628" s="142"/>
      <c r="K628" s="142"/>
      <c r="L628" s="142"/>
      <c r="M628" s="142"/>
      <c r="N628" s="142"/>
      <c r="O628" s="142"/>
      <c r="Q628" s="142"/>
      <c r="R628" s="142"/>
      <c r="S628" s="142"/>
      <c r="T628" s="142"/>
      <c r="U628" s="142"/>
      <c r="V628" s="142"/>
      <c r="W628" s="142"/>
      <c r="X628" s="162"/>
      <c r="AA628" s="144">
        <v>616</v>
      </c>
      <c r="AB628" s="397" t="str">
        <f t="shared" si="39"/>
        <v/>
      </c>
      <c r="AC628" s="397" t="str">
        <f t="shared" si="40"/>
        <v/>
      </c>
      <c r="AP628" s="146" t="str">
        <f t="shared" si="41"/>
        <v/>
      </c>
      <c r="AQ628" s="146" t="str">
        <f t="shared" si="42"/>
        <v/>
      </c>
    </row>
    <row r="629" spans="2:43" x14ac:dyDescent="0.2">
      <c r="B629" s="179">
        <v>617</v>
      </c>
      <c r="C629" s="180"/>
      <c r="D629" s="180"/>
      <c r="E629" s="142"/>
      <c r="F629" s="142"/>
      <c r="G629" s="195"/>
      <c r="H629" s="142"/>
      <c r="I629" s="142"/>
      <c r="J629" s="142"/>
      <c r="K629" s="142"/>
      <c r="L629" s="142"/>
      <c r="M629" s="142"/>
      <c r="N629" s="142"/>
      <c r="O629" s="142"/>
      <c r="Q629" s="142"/>
      <c r="R629" s="142"/>
      <c r="S629" s="142"/>
      <c r="T629" s="142"/>
      <c r="U629" s="142"/>
      <c r="V629" s="142"/>
      <c r="W629" s="142"/>
      <c r="X629" s="162"/>
      <c r="AA629" s="144">
        <v>617</v>
      </c>
      <c r="AB629" s="397" t="str">
        <f t="shared" si="39"/>
        <v/>
      </c>
      <c r="AC629" s="397" t="str">
        <f t="shared" si="40"/>
        <v/>
      </c>
      <c r="AP629" s="146" t="str">
        <f t="shared" si="41"/>
        <v/>
      </c>
      <c r="AQ629" s="146" t="str">
        <f t="shared" si="42"/>
        <v/>
      </c>
    </row>
    <row r="630" spans="2:43" x14ac:dyDescent="0.2">
      <c r="B630" s="179">
        <v>618</v>
      </c>
      <c r="C630" s="180"/>
      <c r="D630" s="180"/>
      <c r="E630" s="142"/>
      <c r="F630" s="142"/>
      <c r="G630" s="195"/>
      <c r="H630" s="142"/>
      <c r="I630" s="142"/>
      <c r="J630" s="142"/>
      <c r="K630" s="142"/>
      <c r="L630" s="142"/>
      <c r="M630" s="142"/>
      <c r="N630" s="142"/>
      <c r="O630" s="142"/>
      <c r="Q630" s="142"/>
      <c r="R630" s="142"/>
      <c r="S630" s="142"/>
      <c r="T630" s="142"/>
      <c r="U630" s="142"/>
      <c r="V630" s="142"/>
      <c r="W630" s="142"/>
      <c r="X630" s="162"/>
      <c r="AA630" s="144">
        <v>618</v>
      </c>
      <c r="AB630" s="397" t="str">
        <f t="shared" si="39"/>
        <v/>
      </c>
      <c r="AC630" s="397" t="str">
        <f t="shared" si="40"/>
        <v/>
      </c>
      <c r="AP630" s="146" t="str">
        <f t="shared" si="41"/>
        <v/>
      </c>
      <c r="AQ630" s="146" t="str">
        <f t="shared" si="42"/>
        <v/>
      </c>
    </row>
    <row r="631" spans="2:43" x14ac:dyDescent="0.2">
      <c r="B631" s="179">
        <v>619</v>
      </c>
      <c r="C631" s="180"/>
      <c r="D631" s="180"/>
      <c r="E631" s="142"/>
      <c r="F631" s="142"/>
      <c r="G631" s="195"/>
      <c r="H631" s="142"/>
      <c r="I631" s="142"/>
      <c r="J631" s="142"/>
      <c r="K631" s="142"/>
      <c r="L631" s="142"/>
      <c r="M631" s="142"/>
      <c r="N631" s="142"/>
      <c r="O631" s="142"/>
      <c r="Q631" s="142"/>
      <c r="R631" s="142"/>
      <c r="S631" s="142"/>
      <c r="T631" s="142"/>
      <c r="U631" s="142"/>
      <c r="V631" s="142"/>
      <c r="W631" s="142"/>
      <c r="X631" s="162"/>
      <c r="AA631" s="144">
        <v>619</v>
      </c>
      <c r="AB631" s="397" t="str">
        <f t="shared" si="39"/>
        <v/>
      </c>
      <c r="AC631" s="397" t="str">
        <f t="shared" si="40"/>
        <v/>
      </c>
      <c r="AP631" s="146" t="str">
        <f t="shared" si="41"/>
        <v/>
      </c>
      <c r="AQ631" s="146" t="str">
        <f t="shared" si="42"/>
        <v/>
      </c>
    </row>
    <row r="632" spans="2:43" x14ac:dyDescent="0.2">
      <c r="B632" s="179">
        <v>620</v>
      </c>
      <c r="C632" s="180"/>
      <c r="D632" s="180"/>
      <c r="E632" s="142"/>
      <c r="F632" s="142"/>
      <c r="G632" s="195"/>
      <c r="H632" s="142"/>
      <c r="I632" s="142"/>
      <c r="J632" s="142"/>
      <c r="K632" s="142"/>
      <c r="L632" s="142"/>
      <c r="M632" s="142"/>
      <c r="N632" s="142"/>
      <c r="O632" s="142"/>
      <c r="Q632" s="142"/>
      <c r="R632" s="142"/>
      <c r="S632" s="142"/>
      <c r="T632" s="142"/>
      <c r="U632" s="142"/>
      <c r="V632" s="142"/>
      <c r="W632" s="142"/>
      <c r="X632" s="162"/>
      <c r="AA632" s="144">
        <v>620</v>
      </c>
      <c r="AB632" s="397" t="str">
        <f t="shared" si="39"/>
        <v/>
      </c>
      <c r="AC632" s="397" t="str">
        <f t="shared" si="40"/>
        <v/>
      </c>
      <c r="AP632" s="146" t="str">
        <f t="shared" si="41"/>
        <v/>
      </c>
      <c r="AQ632" s="146" t="str">
        <f t="shared" si="42"/>
        <v/>
      </c>
    </row>
    <row r="633" spans="2:43" x14ac:dyDescent="0.2">
      <c r="B633" s="179">
        <v>621</v>
      </c>
      <c r="C633" s="180"/>
      <c r="D633" s="180"/>
      <c r="E633" s="142"/>
      <c r="F633" s="142"/>
      <c r="G633" s="195"/>
      <c r="H633" s="142"/>
      <c r="I633" s="142"/>
      <c r="J633" s="142"/>
      <c r="K633" s="142"/>
      <c r="L633" s="142"/>
      <c r="M633" s="142"/>
      <c r="N633" s="142"/>
      <c r="O633" s="142"/>
      <c r="Q633" s="142"/>
      <c r="R633" s="142"/>
      <c r="S633" s="142"/>
      <c r="T633" s="142"/>
      <c r="U633" s="142"/>
      <c r="V633" s="142"/>
      <c r="W633" s="142"/>
      <c r="X633" s="162"/>
      <c r="AA633" s="144">
        <v>621</v>
      </c>
      <c r="AB633" s="397" t="str">
        <f t="shared" si="39"/>
        <v/>
      </c>
      <c r="AC633" s="397" t="str">
        <f t="shared" si="40"/>
        <v/>
      </c>
      <c r="AP633" s="146" t="str">
        <f t="shared" si="41"/>
        <v/>
      </c>
      <c r="AQ633" s="146" t="str">
        <f t="shared" si="42"/>
        <v/>
      </c>
    </row>
    <row r="634" spans="2:43" x14ac:dyDescent="0.2">
      <c r="B634" s="179">
        <v>622</v>
      </c>
      <c r="C634" s="180"/>
      <c r="D634" s="180"/>
      <c r="E634" s="142"/>
      <c r="F634" s="142"/>
      <c r="G634" s="195"/>
      <c r="H634" s="142"/>
      <c r="I634" s="142"/>
      <c r="J634" s="142"/>
      <c r="K634" s="142"/>
      <c r="L634" s="142"/>
      <c r="M634" s="142"/>
      <c r="N634" s="142"/>
      <c r="O634" s="142"/>
      <c r="Q634" s="142"/>
      <c r="R634" s="142"/>
      <c r="S634" s="142"/>
      <c r="T634" s="142"/>
      <c r="U634" s="142"/>
      <c r="V634" s="142"/>
      <c r="W634" s="142"/>
      <c r="X634" s="162"/>
      <c r="AA634" s="144">
        <v>622</v>
      </c>
      <c r="AB634" s="397" t="str">
        <f t="shared" si="39"/>
        <v/>
      </c>
      <c r="AC634" s="397" t="str">
        <f t="shared" si="40"/>
        <v/>
      </c>
      <c r="AP634" s="146" t="str">
        <f t="shared" si="41"/>
        <v/>
      </c>
      <c r="AQ634" s="146" t="str">
        <f t="shared" si="42"/>
        <v/>
      </c>
    </row>
    <row r="635" spans="2:43" x14ac:dyDescent="0.2">
      <c r="B635" s="179">
        <v>623</v>
      </c>
      <c r="C635" s="180"/>
      <c r="D635" s="180"/>
      <c r="E635" s="142"/>
      <c r="F635" s="142"/>
      <c r="G635" s="195"/>
      <c r="H635" s="142"/>
      <c r="I635" s="142"/>
      <c r="J635" s="142"/>
      <c r="K635" s="142"/>
      <c r="L635" s="142"/>
      <c r="M635" s="142"/>
      <c r="N635" s="142"/>
      <c r="O635" s="142"/>
      <c r="Q635" s="142"/>
      <c r="R635" s="142"/>
      <c r="S635" s="142"/>
      <c r="T635" s="142"/>
      <c r="U635" s="142"/>
      <c r="V635" s="142"/>
      <c r="W635" s="142"/>
      <c r="X635" s="162"/>
      <c r="AA635" s="144">
        <v>623</v>
      </c>
      <c r="AB635" s="397" t="str">
        <f t="shared" si="39"/>
        <v/>
      </c>
      <c r="AC635" s="397" t="str">
        <f t="shared" si="40"/>
        <v/>
      </c>
      <c r="AP635" s="146" t="str">
        <f t="shared" si="41"/>
        <v/>
      </c>
      <c r="AQ635" s="146" t="str">
        <f t="shared" si="42"/>
        <v/>
      </c>
    </row>
    <row r="636" spans="2:43" x14ac:dyDescent="0.2">
      <c r="B636" s="179">
        <v>624</v>
      </c>
      <c r="C636" s="180"/>
      <c r="D636" s="180"/>
      <c r="E636" s="142"/>
      <c r="F636" s="142"/>
      <c r="G636" s="195"/>
      <c r="H636" s="142"/>
      <c r="I636" s="142"/>
      <c r="J636" s="142"/>
      <c r="K636" s="142"/>
      <c r="L636" s="142"/>
      <c r="M636" s="142"/>
      <c r="N636" s="142"/>
      <c r="O636" s="142"/>
      <c r="Q636" s="142"/>
      <c r="R636" s="142"/>
      <c r="S636" s="142"/>
      <c r="T636" s="142"/>
      <c r="U636" s="142"/>
      <c r="V636" s="142"/>
      <c r="W636" s="142"/>
      <c r="X636" s="162"/>
      <c r="AA636" s="144">
        <v>624</v>
      </c>
      <c r="AB636" s="397" t="str">
        <f t="shared" si="39"/>
        <v/>
      </c>
      <c r="AC636" s="397" t="str">
        <f t="shared" si="40"/>
        <v/>
      </c>
      <c r="AP636" s="146" t="str">
        <f t="shared" si="41"/>
        <v/>
      </c>
      <c r="AQ636" s="146" t="str">
        <f t="shared" si="42"/>
        <v/>
      </c>
    </row>
    <row r="637" spans="2:43" x14ac:dyDescent="0.2">
      <c r="B637" s="179">
        <v>625</v>
      </c>
      <c r="C637" s="180"/>
      <c r="D637" s="180"/>
      <c r="E637" s="142"/>
      <c r="F637" s="142"/>
      <c r="G637" s="195"/>
      <c r="H637" s="142"/>
      <c r="I637" s="142"/>
      <c r="J637" s="142"/>
      <c r="K637" s="142"/>
      <c r="L637" s="142"/>
      <c r="M637" s="142"/>
      <c r="N637" s="142"/>
      <c r="O637" s="142"/>
      <c r="Q637" s="142"/>
      <c r="R637" s="142"/>
      <c r="S637" s="142"/>
      <c r="T637" s="142"/>
      <c r="U637" s="142"/>
      <c r="V637" s="142"/>
      <c r="W637" s="142"/>
      <c r="X637" s="162"/>
      <c r="AA637" s="144">
        <v>625</v>
      </c>
      <c r="AB637" s="397" t="str">
        <f t="shared" si="39"/>
        <v/>
      </c>
      <c r="AC637" s="397" t="str">
        <f t="shared" si="40"/>
        <v/>
      </c>
      <c r="AP637" s="146" t="str">
        <f t="shared" si="41"/>
        <v/>
      </c>
      <c r="AQ637" s="146" t="str">
        <f t="shared" si="42"/>
        <v/>
      </c>
    </row>
    <row r="638" spans="2:43" x14ac:dyDescent="0.2">
      <c r="B638" s="179">
        <v>626</v>
      </c>
      <c r="C638" s="180"/>
      <c r="D638" s="180"/>
      <c r="E638" s="142"/>
      <c r="F638" s="142"/>
      <c r="G638" s="195"/>
      <c r="H638" s="142"/>
      <c r="I638" s="142"/>
      <c r="J638" s="142"/>
      <c r="K638" s="142"/>
      <c r="L638" s="142"/>
      <c r="M638" s="142"/>
      <c r="N638" s="142"/>
      <c r="O638" s="142"/>
      <c r="Q638" s="142"/>
      <c r="R638" s="142"/>
      <c r="S638" s="142"/>
      <c r="T638" s="142"/>
      <c r="U638" s="142"/>
      <c r="V638" s="142"/>
      <c r="W638" s="142"/>
      <c r="X638" s="162"/>
      <c r="AA638" s="144">
        <v>626</v>
      </c>
      <c r="AB638" s="397" t="str">
        <f t="shared" si="39"/>
        <v/>
      </c>
      <c r="AC638" s="397" t="str">
        <f t="shared" si="40"/>
        <v/>
      </c>
      <c r="AP638" s="146" t="str">
        <f t="shared" si="41"/>
        <v/>
      </c>
      <c r="AQ638" s="146" t="str">
        <f t="shared" si="42"/>
        <v/>
      </c>
    </row>
    <row r="639" spans="2:43" x14ac:dyDescent="0.2">
      <c r="B639" s="179">
        <v>627</v>
      </c>
      <c r="C639" s="180"/>
      <c r="D639" s="180"/>
      <c r="E639" s="142"/>
      <c r="F639" s="142"/>
      <c r="G639" s="195"/>
      <c r="H639" s="142"/>
      <c r="I639" s="142"/>
      <c r="J639" s="142"/>
      <c r="K639" s="142"/>
      <c r="L639" s="142"/>
      <c r="M639" s="142"/>
      <c r="N639" s="142"/>
      <c r="O639" s="142"/>
      <c r="Q639" s="142"/>
      <c r="R639" s="142"/>
      <c r="S639" s="142"/>
      <c r="T639" s="142"/>
      <c r="U639" s="142"/>
      <c r="V639" s="142"/>
      <c r="W639" s="142"/>
      <c r="X639" s="162"/>
      <c r="AA639" s="144">
        <v>627</v>
      </c>
      <c r="AB639" s="397" t="str">
        <f t="shared" si="39"/>
        <v/>
      </c>
      <c r="AC639" s="397" t="str">
        <f t="shared" si="40"/>
        <v/>
      </c>
      <c r="AP639" s="146" t="str">
        <f t="shared" si="41"/>
        <v/>
      </c>
      <c r="AQ639" s="146" t="str">
        <f t="shared" si="42"/>
        <v/>
      </c>
    </row>
    <row r="640" spans="2:43" x14ac:dyDescent="0.2">
      <c r="B640" s="179">
        <v>628</v>
      </c>
      <c r="C640" s="180"/>
      <c r="D640" s="180"/>
      <c r="E640" s="142"/>
      <c r="F640" s="142"/>
      <c r="G640" s="195"/>
      <c r="H640" s="142"/>
      <c r="I640" s="142"/>
      <c r="J640" s="142"/>
      <c r="K640" s="142"/>
      <c r="L640" s="142"/>
      <c r="M640" s="142"/>
      <c r="N640" s="142"/>
      <c r="O640" s="142"/>
      <c r="Q640" s="142"/>
      <c r="R640" s="142"/>
      <c r="S640" s="142"/>
      <c r="T640" s="142"/>
      <c r="U640" s="142"/>
      <c r="V640" s="142"/>
      <c r="W640" s="142"/>
      <c r="X640" s="162"/>
      <c r="AA640" s="144">
        <v>628</v>
      </c>
      <c r="AB640" s="397" t="str">
        <f t="shared" si="39"/>
        <v/>
      </c>
      <c r="AC640" s="397" t="str">
        <f t="shared" si="40"/>
        <v/>
      </c>
      <c r="AP640" s="146" t="str">
        <f t="shared" si="41"/>
        <v/>
      </c>
      <c r="AQ640" s="146" t="str">
        <f t="shared" si="42"/>
        <v/>
      </c>
    </row>
    <row r="641" spans="2:43" x14ac:dyDescent="0.2">
      <c r="B641" s="179">
        <v>629</v>
      </c>
      <c r="C641" s="180"/>
      <c r="D641" s="180"/>
      <c r="E641" s="142"/>
      <c r="F641" s="142"/>
      <c r="G641" s="195"/>
      <c r="H641" s="142"/>
      <c r="I641" s="142"/>
      <c r="J641" s="142"/>
      <c r="K641" s="142"/>
      <c r="L641" s="142"/>
      <c r="M641" s="142"/>
      <c r="N641" s="142"/>
      <c r="O641" s="142"/>
      <c r="Q641" s="142"/>
      <c r="R641" s="142"/>
      <c r="S641" s="142"/>
      <c r="T641" s="142"/>
      <c r="U641" s="142"/>
      <c r="V641" s="142"/>
      <c r="W641" s="142"/>
      <c r="X641" s="162"/>
      <c r="AA641" s="144">
        <v>629</v>
      </c>
      <c r="AB641" s="397" t="str">
        <f t="shared" si="39"/>
        <v/>
      </c>
      <c r="AC641" s="397" t="str">
        <f t="shared" si="40"/>
        <v/>
      </c>
      <c r="AP641" s="146" t="str">
        <f t="shared" si="41"/>
        <v/>
      </c>
      <c r="AQ641" s="146" t="str">
        <f t="shared" si="42"/>
        <v/>
      </c>
    </row>
    <row r="642" spans="2:43" x14ac:dyDescent="0.2">
      <c r="B642" s="179">
        <v>630</v>
      </c>
      <c r="C642" s="180"/>
      <c r="D642" s="180"/>
      <c r="E642" s="142"/>
      <c r="F642" s="142"/>
      <c r="G642" s="195"/>
      <c r="H642" s="142"/>
      <c r="I642" s="142"/>
      <c r="J642" s="142"/>
      <c r="K642" s="142"/>
      <c r="L642" s="142"/>
      <c r="M642" s="142"/>
      <c r="N642" s="142"/>
      <c r="O642" s="142"/>
      <c r="Q642" s="142"/>
      <c r="R642" s="142"/>
      <c r="S642" s="142"/>
      <c r="T642" s="142"/>
      <c r="U642" s="142"/>
      <c r="V642" s="142"/>
      <c r="W642" s="142"/>
      <c r="X642" s="162"/>
      <c r="AA642" s="144">
        <v>630</v>
      </c>
      <c r="AB642" s="397" t="str">
        <f t="shared" si="39"/>
        <v/>
      </c>
      <c r="AC642" s="397" t="str">
        <f t="shared" si="40"/>
        <v/>
      </c>
      <c r="AP642" s="146" t="str">
        <f t="shared" si="41"/>
        <v/>
      </c>
      <c r="AQ642" s="146" t="str">
        <f t="shared" si="42"/>
        <v/>
      </c>
    </row>
    <row r="643" spans="2:43" x14ac:dyDescent="0.2">
      <c r="B643" s="179">
        <v>631</v>
      </c>
      <c r="C643" s="180"/>
      <c r="D643" s="180"/>
      <c r="E643" s="142"/>
      <c r="F643" s="142"/>
      <c r="G643" s="195"/>
      <c r="H643" s="142"/>
      <c r="I643" s="142"/>
      <c r="J643" s="142"/>
      <c r="K643" s="142"/>
      <c r="L643" s="142"/>
      <c r="M643" s="142"/>
      <c r="N643" s="142"/>
      <c r="O643" s="142"/>
      <c r="Q643" s="142"/>
      <c r="R643" s="142"/>
      <c r="S643" s="142"/>
      <c r="T643" s="142"/>
      <c r="U643" s="142"/>
      <c r="V643" s="142"/>
      <c r="W643" s="142"/>
      <c r="X643" s="162"/>
      <c r="AA643" s="144">
        <v>631</v>
      </c>
      <c r="AB643" s="397" t="str">
        <f t="shared" si="39"/>
        <v/>
      </c>
      <c r="AC643" s="397" t="str">
        <f t="shared" si="40"/>
        <v/>
      </c>
      <c r="AP643" s="146" t="str">
        <f t="shared" si="41"/>
        <v/>
      </c>
      <c r="AQ643" s="146" t="str">
        <f t="shared" si="42"/>
        <v/>
      </c>
    </row>
    <row r="644" spans="2:43" x14ac:dyDescent="0.2">
      <c r="B644" s="179">
        <v>632</v>
      </c>
      <c r="C644" s="180"/>
      <c r="D644" s="180"/>
      <c r="E644" s="142"/>
      <c r="F644" s="142"/>
      <c r="G644" s="195"/>
      <c r="H644" s="142"/>
      <c r="I644" s="142"/>
      <c r="J644" s="142"/>
      <c r="K644" s="142"/>
      <c r="L644" s="142"/>
      <c r="M644" s="142"/>
      <c r="N644" s="142"/>
      <c r="O644" s="142"/>
      <c r="Q644" s="142"/>
      <c r="R644" s="142"/>
      <c r="S644" s="142"/>
      <c r="T644" s="142"/>
      <c r="U644" s="142"/>
      <c r="V644" s="142"/>
      <c r="W644" s="142"/>
      <c r="X644" s="162"/>
      <c r="AA644" s="144">
        <v>632</v>
      </c>
      <c r="AB644" s="397" t="str">
        <f t="shared" si="39"/>
        <v/>
      </c>
      <c r="AC644" s="397" t="str">
        <f t="shared" si="40"/>
        <v/>
      </c>
      <c r="AP644" s="146" t="str">
        <f t="shared" si="41"/>
        <v/>
      </c>
      <c r="AQ644" s="146" t="str">
        <f t="shared" si="42"/>
        <v/>
      </c>
    </row>
    <row r="645" spans="2:43" x14ac:dyDescent="0.2">
      <c r="B645" s="179">
        <v>633</v>
      </c>
      <c r="C645" s="180"/>
      <c r="D645" s="180"/>
      <c r="E645" s="142"/>
      <c r="F645" s="142"/>
      <c r="G645" s="195"/>
      <c r="H645" s="142"/>
      <c r="I645" s="142"/>
      <c r="J645" s="142"/>
      <c r="K645" s="142"/>
      <c r="L645" s="142"/>
      <c r="M645" s="142"/>
      <c r="N645" s="142"/>
      <c r="O645" s="142"/>
      <c r="Q645" s="142"/>
      <c r="R645" s="142"/>
      <c r="S645" s="142"/>
      <c r="T645" s="142"/>
      <c r="U645" s="142"/>
      <c r="V645" s="142"/>
      <c r="W645" s="142"/>
      <c r="X645" s="162"/>
      <c r="AA645" s="144">
        <v>633</v>
      </c>
      <c r="AB645" s="397" t="str">
        <f t="shared" si="39"/>
        <v/>
      </c>
      <c r="AC645" s="397" t="str">
        <f t="shared" si="40"/>
        <v/>
      </c>
      <c r="AP645" s="146" t="str">
        <f t="shared" si="41"/>
        <v/>
      </c>
      <c r="AQ645" s="146" t="str">
        <f t="shared" si="42"/>
        <v/>
      </c>
    </row>
    <row r="646" spans="2:43" x14ac:dyDescent="0.2">
      <c r="B646" s="179">
        <v>634</v>
      </c>
      <c r="C646" s="180"/>
      <c r="D646" s="180"/>
      <c r="E646" s="142"/>
      <c r="F646" s="142"/>
      <c r="G646" s="195"/>
      <c r="H646" s="142"/>
      <c r="I646" s="142"/>
      <c r="J646" s="142"/>
      <c r="K646" s="142"/>
      <c r="L646" s="142"/>
      <c r="M646" s="142"/>
      <c r="N646" s="142"/>
      <c r="O646" s="142"/>
      <c r="Q646" s="142"/>
      <c r="R646" s="142"/>
      <c r="S646" s="142"/>
      <c r="T646" s="142"/>
      <c r="U646" s="142"/>
      <c r="V646" s="142"/>
      <c r="W646" s="142"/>
      <c r="X646" s="162"/>
      <c r="AA646" s="144">
        <v>634</v>
      </c>
      <c r="AB646" s="397" t="str">
        <f t="shared" si="39"/>
        <v/>
      </c>
      <c r="AC646" s="397" t="str">
        <f t="shared" si="40"/>
        <v/>
      </c>
      <c r="AP646" s="146" t="str">
        <f t="shared" si="41"/>
        <v/>
      </c>
      <c r="AQ646" s="146" t="str">
        <f t="shared" si="42"/>
        <v/>
      </c>
    </row>
    <row r="647" spans="2:43" x14ac:dyDescent="0.2">
      <c r="B647" s="179">
        <v>635</v>
      </c>
      <c r="C647" s="180"/>
      <c r="D647" s="180"/>
      <c r="E647" s="142"/>
      <c r="F647" s="142"/>
      <c r="G647" s="195"/>
      <c r="H647" s="142"/>
      <c r="I647" s="142"/>
      <c r="J647" s="142"/>
      <c r="K647" s="142"/>
      <c r="L647" s="142"/>
      <c r="M647" s="142"/>
      <c r="N647" s="142"/>
      <c r="O647" s="142"/>
      <c r="Q647" s="142"/>
      <c r="R647" s="142"/>
      <c r="S647" s="142"/>
      <c r="T647" s="142"/>
      <c r="U647" s="142"/>
      <c r="V647" s="142"/>
      <c r="W647" s="142"/>
      <c r="X647" s="162"/>
      <c r="AA647" s="144">
        <v>635</v>
      </c>
      <c r="AB647" s="397" t="str">
        <f t="shared" si="39"/>
        <v/>
      </c>
      <c r="AC647" s="397" t="str">
        <f t="shared" si="40"/>
        <v/>
      </c>
      <c r="AP647" s="146" t="str">
        <f t="shared" si="41"/>
        <v/>
      </c>
      <c r="AQ647" s="146" t="str">
        <f t="shared" si="42"/>
        <v/>
      </c>
    </row>
    <row r="648" spans="2:43" x14ac:dyDescent="0.2">
      <c r="B648" s="179">
        <v>636</v>
      </c>
      <c r="C648" s="180"/>
      <c r="D648" s="180"/>
      <c r="E648" s="142"/>
      <c r="F648" s="142"/>
      <c r="G648" s="195"/>
      <c r="H648" s="142"/>
      <c r="I648" s="142"/>
      <c r="J648" s="142"/>
      <c r="K648" s="142"/>
      <c r="L648" s="142"/>
      <c r="M648" s="142"/>
      <c r="N648" s="142"/>
      <c r="O648" s="142"/>
      <c r="Q648" s="142"/>
      <c r="R648" s="142"/>
      <c r="S648" s="142"/>
      <c r="T648" s="142"/>
      <c r="U648" s="142"/>
      <c r="V648" s="142"/>
      <c r="W648" s="142"/>
      <c r="X648" s="162"/>
      <c r="AA648" s="144">
        <v>636</v>
      </c>
      <c r="AB648" s="397" t="str">
        <f t="shared" si="39"/>
        <v/>
      </c>
      <c r="AC648" s="397" t="str">
        <f t="shared" si="40"/>
        <v/>
      </c>
      <c r="AP648" s="146" t="str">
        <f t="shared" si="41"/>
        <v/>
      </c>
      <c r="AQ648" s="146" t="str">
        <f t="shared" si="42"/>
        <v/>
      </c>
    </row>
    <row r="649" spans="2:43" x14ac:dyDescent="0.2">
      <c r="B649" s="179">
        <v>637</v>
      </c>
      <c r="C649" s="180"/>
      <c r="D649" s="180"/>
      <c r="E649" s="142"/>
      <c r="F649" s="142"/>
      <c r="G649" s="195"/>
      <c r="H649" s="142"/>
      <c r="I649" s="142"/>
      <c r="J649" s="142"/>
      <c r="K649" s="142"/>
      <c r="L649" s="142"/>
      <c r="M649" s="142"/>
      <c r="N649" s="142"/>
      <c r="O649" s="142"/>
      <c r="Q649" s="142"/>
      <c r="R649" s="142"/>
      <c r="S649" s="142"/>
      <c r="T649" s="142"/>
      <c r="U649" s="142"/>
      <c r="V649" s="142"/>
      <c r="W649" s="142"/>
      <c r="X649" s="162"/>
      <c r="AA649" s="144">
        <v>637</v>
      </c>
      <c r="AB649" s="397" t="str">
        <f t="shared" si="39"/>
        <v/>
      </c>
      <c r="AC649" s="397" t="str">
        <f t="shared" si="40"/>
        <v/>
      </c>
      <c r="AP649" s="146" t="str">
        <f t="shared" si="41"/>
        <v/>
      </c>
      <c r="AQ649" s="146" t="str">
        <f t="shared" si="42"/>
        <v/>
      </c>
    </row>
    <row r="650" spans="2:43" x14ac:dyDescent="0.2">
      <c r="B650" s="179">
        <v>638</v>
      </c>
      <c r="C650" s="180"/>
      <c r="D650" s="180"/>
      <c r="E650" s="142"/>
      <c r="F650" s="142"/>
      <c r="G650" s="195"/>
      <c r="H650" s="142"/>
      <c r="I650" s="142"/>
      <c r="J650" s="142"/>
      <c r="K650" s="142"/>
      <c r="L650" s="142"/>
      <c r="M650" s="142"/>
      <c r="N650" s="142"/>
      <c r="O650" s="142"/>
      <c r="Q650" s="142"/>
      <c r="R650" s="142"/>
      <c r="S650" s="142"/>
      <c r="T650" s="142"/>
      <c r="U650" s="142"/>
      <c r="V650" s="142"/>
      <c r="W650" s="142"/>
      <c r="X650" s="162"/>
      <c r="AA650" s="144">
        <v>638</v>
      </c>
      <c r="AB650" s="397" t="str">
        <f t="shared" si="39"/>
        <v/>
      </c>
      <c r="AC650" s="397" t="str">
        <f t="shared" si="40"/>
        <v/>
      </c>
      <c r="AP650" s="146" t="str">
        <f t="shared" si="41"/>
        <v/>
      </c>
      <c r="AQ650" s="146" t="str">
        <f t="shared" si="42"/>
        <v/>
      </c>
    </row>
    <row r="651" spans="2:43" x14ac:dyDescent="0.2">
      <c r="B651" s="179">
        <v>639</v>
      </c>
      <c r="C651" s="180"/>
      <c r="D651" s="180"/>
      <c r="E651" s="142"/>
      <c r="F651" s="142"/>
      <c r="G651" s="195"/>
      <c r="H651" s="142"/>
      <c r="I651" s="142"/>
      <c r="J651" s="142"/>
      <c r="K651" s="142"/>
      <c r="L651" s="142"/>
      <c r="M651" s="142"/>
      <c r="N651" s="142"/>
      <c r="O651" s="142"/>
      <c r="Q651" s="142"/>
      <c r="R651" s="142"/>
      <c r="S651" s="142"/>
      <c r="T651" s="142"/>
      <c r="U651" s="142"/>
      <c r="V651" s="142"/>
      <c r="W651" s="142"/>
      <c r="X651" s="162"/>
      <c r="AA651" s="144">
        <v>639</v>
      </c>
      <c r="AB651" s="397" t="str">
        <f t="shared" si="39"/>
        <v/>
      </c>
      <c r="AC651" s="397" t="str">
        <f t="shared" si="40"/>
        <v/>
      </c>
      <c r="AP651" s="146" t="str">
        <f t="shared" si="41"/>
        <v/>
      </c>
      <c r="AQ651" s="146" t="str">
        <f t="shared" si="42"/>
        <v/>
      </c>
    </row>
    <row r="652" spans="2:43" x14ac:dyDescent="0.2">
      <c r="B652" s="179">
        <v>640</v>
      </c>
      <c r="C652" s="180"/>
      <c r="D652" s="180"/>
      <c r="E652" s="142"/>
      <c r="F652" s="142"/>
      <c r="G652" s="195"/>
      <c r="H652" s="142"/>
      <c r="I652" s="142"/>
      <c r="J652" s="142"/>
      <c r="K652" s="142"/>
      <c r="L652" s="142"/>
      <c r="M652" s="142"/>
      <c r="N652" s="142"/>
      <c r="O652" s="142"/>
      <c r="Q652" s="142"/>
      <c r="R652" s="142"/>
      <c r="S652" s="142"/>
      <c r="T652" s="142"/>
      <c r="U652" s="142"/>
      <c r="V652" s="142"/>
      <c r="W652" s="142"/>
      <c r="X652" s="162"/>
      <c r="AA652" s="144">
        <v>640</v>
      </c>
      <c r="AB652" s="397" t="str">
        <f t="shared" si="39"/>
        <v/>
      </c>
      <c r="AC652" s="397" t="str">
        <f t="shared" si="40"/>
        <v/>
      </c>
      <c r="AP652" s="146" t="str">
        <f t="shared" si="41"/>
        <v/>
      </c>
      <c r="AQ652" s="146" t="str">
        <f t="shared" si="42"/>
        <v/>
      </c>
    </row>
    <row r="653" spans="2:43" x14ac:dyDescent="0.2">
      <c r="B653" s="179">
        <v>641</v>
      </c>
      <c r="C653" s="180"/>
      <c r="D653" s="180"/>
      <c r="E653" s="142"/>
      <c r="F653" s="142"/>
      <c r="G653" s="195"/>
      <c r="H653" s="142"/>
      <c r="I653" s="142"/>
      <c r="J653" s="142"/>
      <c r="K653" s="142"/>
      <c r="L653" s="142"/>
      <c r="M653" s="142"/>
      <c r="N653" s="142"/>
      <c r="O653" s="142"/>
      <c r="Q653" s="142"/>
      <c r="R653" s="142"/>
      <c r="S653" s="142"/>
      <c r="T653" s="142"/>
      <c r="U653" s="142"/>
      <c r="V653" s="142"/>
      <c r="W653" s="142"/>
      <c r="X653" s="162"/>
      <c r="AA653" s="144">
        <v>641</v>
      </c>
      <c r="AB653" s="397" t="str">
        <f t="shared" si="39"/>
        <v/>
      </c>
      <c r="AC653" s="397" t="str">
        <f t="shared" si="40"/>
        <v/>
      </c>
      <c r="AP653" s="146" t="str">
        <f t="shared" si="41"/>
        <v/>
      </c>
      <c r="AQ653" s="146" t="str">
        <f t="shared" si="42"/>
        <v/>
      </c>
    </row>
    <row r="654" spans="2:43" x14ac:dyDescent="0.2">
      <c r="B654" s="179">
        <v>642</v>
      </c>
      <c r="C654" s="180"/>
      <c r="D654" s="180"/>
      <c r="E654" s="142"/>
      <c r="F654" s="142"/>
      <c r="G654" s="195"/>
      <c r="H654" s="142"/>
      <c r="I654" s="142"/>
      <c r="J654" s="142"/>
      <c r="K654" s="142"/>
      <c r="L654" s="142"/>
      <c r="M654" s="142"/>
      <c r="N654" s="142"/>
      <c r="O654" s="142"/>
      <c r="Q654" s="142"/>
      <c r="R654" s="142"/>
      <c r="S654" s="142"/>
      <c r="T654" s="142"/>
      <c r="U654" s="142"/>
      <c r="V654" s="142"/>
      <c r="W654" s="142"/>
      <c r="X654" s="162"/>
      <c r="AA654" s="144">
        <v>642</v>
      </c>
      <c r="AB654" s="397" t="str">
        <f t="shared" ref="AB654:AB717" si="43">IF(AND(C654=1,D654&lt;&gt;0),D654,"")</f>
        <v/>
      </c>
      <c r="AC654" s="397" t="str">
        <f t="shared" ref="AC654:AC717" si="44">IF(AND(C654=2,D654&lt;&gt;0),D654,"")</f>
        <v/>
      </c>
      <c r="AP654" s="146" t="str">
        <f t="shared" si="41"/>
        <v/>
      </c>
      <c r="AQ654" s="146" t="str">
        <f t="shared" si="42"/>
        <v/>
      </c>
    </row>
    <row r="655" spans="2:43" x14ac:dyDescent="0.2">
      <c r="B655" s="179">
        <v>643</v>
      </c>
      <c r="C655" s="180"/>
      <c r="D655" s="180"/>
      <c r="E655" s="142"/>
      <c r="F655" s="142"/>
      <c r="G655" s="195"/>
      <c r="H655" s="142"/>
      <c r="I655" s="142"/>
      <c r="J655" s="142"/>
      <c r="K655" s="142"/>
      <c r="L655" s="142"/>
      <c r="M655" s="142"/>
      <c r="N655" s="142"/>
      <c r="O655" s="142"/>
      <c r="Q655" s="142"/>
      <c r="R655" s="142"/>
      <c r="S655" s="142"/>
      <c r="T655" s="142"/>
      <c r="U655" s="142"/>
      <c r="V655" s="142"/>
      <c r="W655" s="142"/>
      <c r="X655" s="162"/>
      <c r="AA655" s="144">
        <v>643</v>
      </c>
      <c r="AB655" s="397" t="str">
        <f t="shared" si="43"/>
        <v/>
      </c>
      <c r="AC655" s="397" t="str">
        <f t="shared" si="44"/>
        <v/>
      </c>
      <c r="AP655" s="146" t="str">
        <f t="shared" ref="AP655:AP718" si="45">IF(AB654="","",ABS(AB654-$K$13))</f>
        <v/>
      </c>
      <c r="AQ655" s="146" t="str">
        <f t="shared" ref="AQ655:AQ718" si="46">IF(AC654="","",ABS(AC654-$K$14))</f>
        <v/>
      </c>
    </row>
    <row r="656" spans="2:43" x14ac:dyDescent="0.2">
      <c r="B656" s="179">
        <v>644</v>
      </c>
      <c r="C656" s="180"/>
      <c r="D656" s="180"/>
      <c r="E656" s="142"/>
      <c r="F656" s="142"/>
      <c r="G656" s="195"/>
      <c r="H656" s="142"/>
      <c r="I656" s="142"/>
      <c r="J656" s="142"/>
      <c r="K656" s="142"/>
      <c r="L656" s="142"/>
      <c r="M656" s="142"/>
      <c r="N656" s="142"/>
      <c r="O656" s="142"/>
      <c r="Q656" s="142"/>
      <c r="R656" s="142"/>
      <c r="S656" s="142"/>
      <c r="T656" s="142"/>
      <c r="U656" s="142"/>
      <c r="V656" s="142"/>
      <c r="W656" s="142"/>
      <c r="X656" s="162"/>
      <c r="AA656" s="144">
        <v>644</v>
      </c>
      <c r="AB656" s="397" t="str">
        <f t="shared" si="43"/>
        <v/>
      </c>
      <c r="AC656" s="397" t="str">
        <f t="shared" si="44"/>
        <v/>
      </c>
      <c r="AP656" s="146" t="str">
        <f t="shared" si="45"/>
        <v/>
      </c>
      <c r="AQ656" s="146" t="str">
        <f t="shared" si="46"/>
        <v/>
      </c>
    </row>
    <row r="657" spans="2:43" x14ac:dyDescent="0.2">
      <c r="B657" s="179">
        <v>645</v>
      </c>
      <c r="C657" s="180"/>
      <c r="D657" s="180"/>
      <c r="E657" s="142"/>
      <c r="F657" s="142"/>
      <c r="G657" s="195"/>
      <c r="H657" s="142"/>
      <c r="I657" s="142"/>
      <c r="J657" s="142"/>
      <c r="K657" s="142"/>
      <c r="L657" s="142"/>
      <c r="M657" s="142"/>
      <c r="N657" s="142"/>
      <c r="O657" s="142"/>
      <c r="Q657" s="142"/>
      <c r="R657" s="142"/>
      <c r="S657" s="142"/>
      <c r="T657" s="142"/>
      <c r="U657" s="142"/>
      <c r="V657" s="142"/>
      <c r="W657" s="142"/>
      <c r="X657" s="162"/>
      <c r="AA657" s="144">
        <v>645</v>
      </c>
      <c r="AB657" s="397" t="str">
        <f t="shared" si="43"/>
        <v/>
      </c>
      <c r="AC657" s="397" t="str">
        <f t="shared" si="44"/>
        <v/>
      </c>
      <c r="AP657" s="146" t="str">
        <f t="shared" si="45"/>
        <v/>
      </c>
      <c r="AQ657" s="146" t="str">
        <f t="shared" si="46"/>
        <v/>
      </c>
    </row>
    <row r="658" spans="2:43" x14ac:dyDescent="0.2">
      <c r="B658" s="179">
        <v>646</v>
      </c>
      <c r="C658" s="180"/>
      <c r="D658" s="180"/>
      <c r="E658" s="142"/>
      <c r="F658" s="142"/>
      <c r="G658" s="195"/>
      <c r="H658" s="142"/>
      <c r="I658" s="142"/>
      <c r="J658" s="142"/>
      <c r="K658" s="142"/>
      <c r="L658" s="142"/>
      <c r="M658" s="142"/>
      <c r="N658" s="142"/>
      <c r="O658" s="142"/>
      <c r="Q658" s="142"/>
      <c r="R658" s="142"/>
      <c r="S658" s="142"/>
      <c r="T658" s="142"/>
      <c r="U658" s="142"/>
      <c r="V658" s="142"/>
      <c r="W658" s="142"/>
      <c r="X658" s="162"/>
      <c r="AA658" s="144">
        <v>646</v>
      </c>
      <c r="AB658" s="397" t="str">
        <f t="shared" si="43"/>
        <v/>
      </c>
      <c r="AC658" s="397" t="str">
        <f t="shared" si="44"/>
        <v/>
      </c>
      <c r="AP658" s="146" t="str">
        <f t="shared" si="45"/>
        <v/>
      </c>
      <c r="AQ658" s="146" t="str">
        <f t="shared" si="46"/>
        <v/>
      </c>
    </row>
    <row r="659" spans="2:43" x14ac:dyDescent="0.2">
      <c r="B659" s="179">
        <v>647</v>
      </c>
      <c r="C659" s="180"/>
      <c r="D659" s="180"/>
      <c r="E659" s="142"/>
      <c r="F659" s="142"/>
      <c r="G659" s="195"/>
      <c r="H659" s="142"/>
      <c r="I659" s="142"/>
      <c r="J659" s="142"/>
      <c r="K659" s="142"/>
      <c r="L659" s="142"/>
      <c r="M659" s="142"/>
      <c r="N659" s="142"/>
      <c r="O659" s="142"/>
      <c r="Q659" s="142"/>
      <c r="R659" s="142"/>
      <c r="S659" s="142"/>
      <c r="T659" s="142"/>
      <c r="U659" s="142"/>
      <c r="V659" s="142"/>
      <c r="W659" s="142"/>
      <c r="X659" s="162"/>
      <c r="AA659" s="144">
        <v>647</v>
      </c>
      <c r="AB659" s="397" t="str">
        <f t="shared" si="43"/>
        <v/>
      </c>
      <c r="AC659" s="397" t="str">
        <f t="shared" si="44"/>
        <v/>
      </c>
      <c r="AP659" s="146" t="str">
        <f t="shared" si="45"/>
        <v/>
      </c>
      <c r="AQ659" s="146" t="str">
        <f t="shared" si="46"/>
        <v/>
      </c>
    </row>
    <row r="660" spans="2:43" x14ac:dyDescent="0.2">
      <c r="B660" s="179">
        <v>648</v>
      </c>
      <c r="C660" s="180"/>
      <c r="D660" s="180"/>
      <c r="E660" s="142"/>
      <c r="F660" s="142"/>
      <c r="G660" s="195"/>
      <c r="H660" s="142"/>
      <c r="I660" s="142"/>
      <c r="J660" s="142"/>
      <c r="K660" s="142"/>
      <c r="L660" s="142"/>
      <c r="M660" s="142"/>
      <c r="N660" s="142"/>
      <c r="O660" s="142"/>
      <c r="Q660" s="142"/>
      <c r="R660" s="142"/>
      <c r="S660" s="142"/>
      <c r="T660" s="142"/>
      <c r="U660" s="142"/>
      <c r="V660" s="142"/>
      <c r="W660" s="142"/>
      <c r="X660" s="162"/>
      <c r="AA660" s="144">
        <v>648</v>
      </c>
      <c r="AB660" s="397" t="str">
        <f t="shared" si="43"/>
        <v/>
      </c>
      <c r="AC660" s="397" t="str">
        <f t="shared" si="44"/>
        <v/>
      </c>
      <c r="AP660" s="146" t="str">
        <f t="shared" si="45"/>
        <v/>
      </c>
      <c r="AQ660" s="146" t="str">
        <f t="shared" si="46"/>
        <v/>
      </c>
    </row>
    <row r="661" spans="2:43" x14ac:dyDescent="0.2">
      <c r="B661" s="179">
        <v>649</v>
      </c>
      <c r="C661" s="180"/>
      <c r="D661" s="180"/>
      <c r="E661" s="142"/>
      <c r="F661" s="142"/>
      <c r="G661" s="195"/>
      <c r="H661" s="142"/>
      <c r="I661" s="142"/>
      <c r="J661" s="142"/>
      <c r="K661" s="142"/>
      <c r="L661" s="142"/>
      <c r="M661" s="142"/>
      <c r="N661" s="142"/>
      <c r="O661" s="142"/>
      <c r="Q661" s="142"/>
      <c r="R661" s="142"/>
      <c r="S661" s="142"/>
      <c r="T661" s="142"/>
      <c r="U661" s="142"/>
      <c r="V661" s="142"/>
      <c r="W661" s="142"/>
      <c r="X661" s="162"/>
      <c r="AA661" s="144">
        <v>649</v>
      </c>
      <c r="AB661" s="397" t="str">
        <f t="shared" si="43"/>
        <v/>
      </c>
      <c r="AC661" s="397" t="str">
        <f t="shared" si="44"/>
        <v/>
      </c>
      <c r="AP661" s="146" t="str">
        <f t="shared" si="45"/>
        <v/>
      </c>
      <c r="AQ661" s="146" t="str">
        <f t="shared" si="46"/>
        <v/>
      </c>
    </row>
    <row r="662" spans="2:43" x14ac:dyDescent="0.2">
      <c r="B662" s="179">
        <v>650</v>
      </c>
      <c r="C662" s="180"/>
      <c r="D662" s="180"/>
      <c r="E662" s="142"/>
      <c r="F662" s="142"/>
      <c r="G662" s="195"/>
      <c r="H662" s="142"/>
      <c r="I662" s="142"/>
      <c r="J662" s="142"/>
      <c r="K662" s="142"/>
      <c r="L662" s="142"/>
      <c r="M662" s="142"/>
      <c r="N662" s="142"/>
      <c r="O662" s="142"/>
      <c r="Q662" s="142"/>
      <c r="R662" s="142"/>
      <c r="S662" s="142"/>
      <c r="T662" s="142"/>
      <c r="U662" s="142"/>
      <c r="V662" s="142"/>
      <c r="W662" s="142"/>
      <c r="X662" s="162"/>
      <c r="AA662" s="144">
        <v>650</v>
      </c>
      <c r="AB662" s="397" t="str">
        <f t="shared" si="43"/>
        <v/>
      </c>
      <c r="AC662" s="397" t="str">
        <f t="shared" si="44"/>
        <v/>
      </c>
      <c r="AP662" s="146" t="str">
        <f t="shared" si="45"/>
        <v/>
      </c>
      <c r="AQ662" s="146" t="str">
        <f t="shared" si="46"/>
        <v/>
      </c>
    </row>
    <row r="663" spans="2:43" x14ac:dyDescent="0.2">
      <c r="B663" s="179">
        <v>651</v>
      </c>
      <c r="C663" s="180"/>
      <c r="D663" s="180"/>
      <c r="E663" s="142"/>
      <c r="F663" s="142"/>
      <c r="G663" s="195"/>
      <c r="H663" s="142"/>
      <c r="I663" s="142"/>
      <c r="J663" s="142"/>
      <c r="K663" s="142"/>
      <c r="L663" s="142"/>
      <c r="M663" s="142"/>
      <c r="N663" s="142"/>
      <c r="O663" s="142"/>
      <c r="Q663" s="142"/>
      <c r="R663" s="142"/>
      <c r="S663" s="142"/>
      <c r="T663" s="142"/>
      <c r="U663" s="142"/>
      <c r="V663" s="142"/>
      <c r="W663" s="142"/>
      <c r="X663" s="162"/>
      <c r="AA663" s="144">
        <v>651</v>
      </c>
      <c r="AB663" s="397" t="str">
        <f t="shared" si="43"/>
        <v/>
      </c>
      <c r="AC663" s="397" t="str">
        <f t="shared" si="44"/>
        <v/>
      </c>
      <c r="AP663" s="146" t="str">
        <f t="shared" si="45"/>
        <v/>
      </c>
      <c r="AQ663" s="146" t="str">
        <f t="shared" si="46"/>
        <v/>
      </c>
    </row>
    <row r="664" spans="2:43" x14ac:dyDescent="0.2">
      <c r="B664" s="179">
        <v>652</v>
      </c>
      <c r="C664" s="180"/>
      <c r="D664" s="180"/>
      <c r="E664" s="142"/>
      <c r="F664" s="142"/>
      <c r="G664" s="195"/>
      <c r="H664" s="142"/>
      <c r="I664" s="142"/>
      <c r="J664" s="142"/>
      <c r="K664" s="142"/>
      <c r="L664" s="142"/>
      <c r="M664" s="142"/>
      <c r="N664" s="142"/>
      <c r="O664" s="142"/>
      <c r="Q664" s="142"/>
      <c r="R664" s="142"/>
      <c r="S664" s="142"/>
      <c r="T664" s="142"/>
      <c r="U664" s="142"/>
      <c r="V664" s="142"/>
      <c r="W664" s="142"/>
      <c r="X664" s="162"/>
      <c r="AA664" s="144">
        <v>652</v>
      </c>
      <c r="AB664" s="397" t="str">
        <f t="shared" si="43"/>
        <v/>
      </c>
      <c r="AC664" s="397" t="str">
        <f t="shared" si="44"/>
        <v/>
      </c>
      <c r="AP664" s="146" t="str">
        <f t="shared" si="45"/>
        <v/>
      </c>
      <c r="AQ664" s="146" t="str">
        <f t="shared" si="46"/>
        <v/>
      </c>
    </row>
    <row r="665" spans="2:43" x14ac:dyDescent="0.2">
      <c r="B665" s="179">
        <v>653</v>
      </c>
      <c r="C665" s="180"/>
      <c r="D665" s="180"/>
      <c r="E665" s="142"/>
      <c r="F665" s="142"/>
      <c r="G665" s="195"/>
      <c r="H665" s="142"/>
      <c r="I665" s="142"/>
      <c r="J665" s="142"/>
      <c r="K665" s="142"/>
      <c r="L665" s="142"/>
      <c r="M665" s="142"/>
      <c r="N665" s="142"/>
      <c r="O665" s="142"/>
      <c r="Q665" s="142"/>
      <c r="R665" s="142"/>
      <c r="S665" s="142"/>
      <c r="T665" s="142"/>
      <c r="U665" s="142"/>
      <c r="V665" s="142"/>
      <c r="W665" s="142"/>
      <c r="X665" s="162"/>
      <c r="AA665" s="144">
        <v>653</v>
      </c>
      <c r="AB665" s="397" t="str">
        <f t="shared" si="43"/>
        <v/>
      </c>
      <c r="AC665" s="397" t="str">
        <f t="shared" si="44"/>
        <v/>
      </c>
      <c r="AP665" s="146" t="str">
        <f t="shared" si="45"/>
        <v/>
      </c>
      <c r="AQ665" s="146" t="str">
        <f t="shared" si="46"/>
        <v/>
      </c>
    </row>
    <row r="666" spans="2:43" x14ac:dyDescent="0.2">
      <c r="B666" s="179">
        <v>654</v>
      </c>
      <c r="C666" s="180"/>
      <c r="D666" s="180"/>
      <c r="E666" s="142"/>
      <c r="F666" s="142"/>
      <c r="G666" s="195"/>
      <c r="H666" s="142"/>
      <c r="I666" s="142"/>
      <c r="J666" s="142"/>
      <c r="K666" s="142"/>
      <c r="L666" s="142"/>
      <c r="M666" s="142"/>
      <c r="N666" s="142"/>
      <c r="O666" s="142"/>
      <c r="Q666" s="142"/>
      <c r="R666" s="142"/>
      <c r="S666" s="142"/>
      <c r="T666" s="142"/>
      <c r="U666" s="142"/>
      <c r="V666" s="142"/>
      <c r="W666" s="142"/>
      <c r="X666" s="162"/>
      <c r="AA666" s="144">
        <v>654</v>
      </c>
      <c r="AB666" s="397" t="str">
        <f t="shared" si="43"/>
        <v/>
      </c>
      <c r="AC666" s="397" t="str">
        <f t="shared" si="44"/>
        <v/>
      </c>
      <c r="AP666" s="146" t="str">
        <f t="shared" si="45"/>
        <v/>
      </c>
      <c r="AQ666" s="146" t="str">
        <f t="shared" si="46"/>
        <v/>
      </c>
    </row>
    <row r="667" spans="2:43" x14ac:dyDescent="0.2">
      <c r="B667" s="179">
        <v>655</v>
      </c>
      <c r="C667" s="180"/>
      <c r="D667" s="180"/>
      <c r="E667" s="142"/>
      <c r="F667" s="142"/>
      <c r="G667" s="195"/>
      <c r="H667" s="142"/>
      <c r="I667" s="142"/>
      <c r="J667" s="142"/>
      <c r="K667" s="142"/>
      <c r="L667" s="142"/>
      <c r="M667" s="142"/>
      <c r="N667" s="142"/>
      <c r="O667" s="142"/>
      <c r="Q667" s="142"/>
      <c r="R667" s="142"/>
      <c r="S667" s="142"/>
      <c r="T667" s="142"/>
      <c r="U667" s="142"/>
      <c r="V667" s="142"/>
      <c r="W667" s="142"/>
      <c r="X667" s="162"/>
      <c r="AA667" s="144">
        <v>655</v>
      </c>
      <c r="AB667" s="397" t="str">
        <f t="shared" si="43"/>
        <v/>
      </c>
      <c r="AC667" s="397" t="str">
        <f t="shared" si="44"/>
        <v/>
      </c>
      <c r="AP667" s="146" t="str">
        <f t="shared" si="45"/>
        <v/>
      </c>
      <c r="AQ667" s="146" t="str">
        <f t="shared" si="46"/>
        <v/>
      </c>
    </row>
    <row r="668" spans="2:43" x14ac:dyDescent="0.2">
      <c r="B668" s="179">
        <v>656</v>
      </c>
      <c r="C668" s="180"/>
      <c r="D668" s="180"/>
      <c r="E668" s="142"/>
      <c r="F668" s="142"/>
      <c r="G668" s="195"/>
      <c r="H668" s="142"/>
      <c r="I668" s="142"/>
      <c r="J668" s="142"/>
      <c r="K668" s="142"/>
      <c r="L668" s="142"/>
      <c r="M668" s="142"/>
      <c r="N668" s="142"/>
      <c r="O668" s="142"/>
      <c r="Q668" s="142"/>
      <c r="R668" s="142"/>
      <c r="S668" s="142"/>
      <c r="T668" s="142"/>
      <c r="U668" s="142"/>
      <c r="V668" s="142"/>
      <c r="W668" s="142"/>
      <c r="X668" s="162"/>
      <c r="AA668" s="144">
        <v>656</v>
      </c>
      <c r="AB668" s="397" t="str">
        <f t="shared" si="43"/>
        <v/>
      </c>
      <c r="AC668" s="397" t="str">
        <f t="shared" si="44"/>
        <v/>
      </c>
      <c r="AP668" s="146" t="str">
        <f t="shared" si="45"/>
        <v/>
      </c>
      <c r="AQ668" s="146" t="str">
        <f t="shared" si="46"/>
        <v/>
      </c>
    </row>
    <row r="669" spans="2:43" x14ac:dyDescent="0.2">
      <c r="B669" s="179">
        <v>657</v>
      </c>
      <c r="C669" s="180"/>
      <c r="D669" s="180"/>
      <c r="E669" s="142"/>
      <c r="F669" s="142"/>
      <c r="G669" s="195"/>
      <c r="H669" s="142"/>
      <c r="I669" s="142"/>
      <c r="J669" s="142"/>
      <c r="K669" s="142"/>
      <c r="L669" s="142"/>
      <c r="M669" s="142"/>
      <c r="N669" s="142"/>
      <c r="O669" s="142"/>
      <c r="Q669" s="142"/>
      <c r="R669" s="142"/>
      <c r="S669" s="142"/>
      <c r="T669" s="142"/>
      <c r="U669" s="142"/>
      <c r="V669" s="142"/>
      <c r="W669" s="142"/>
      <c r="X669" s="162"/>
      <c r="AA669" s="144">
        <v>657</v>
      </c>
      <c r="AB669" s="397" t="str">
        <f t="shared" si="43"/>
        <v/>
      </c>
      <c r="AC669" s="397" t="str">
        <f t="shared" si="44"/>
        <v/>
      </c>
      <c r="AP669" s="146" t="str">
        <f t="shared" si="45"/>
        <v/>
      </c>
      <c r="AQ669" s="146" t="str">
        <f t="shared" si="46"/>
        <v/>
      </c>
    </row>
    <row r="670" spans="2:43" x14ac:dyDescent="0.2">
      <c r="B670" s="179">
        <v>658</v>
      </c>
      <c r="C670" s="180"/>
      <c r="D670" s="180"/>
      <c r="E670" s="142"/>
      <c r="F670" s="142"/>
      <c r="G670" s="195"/>
      <c r="H670" s="142"/>
      <c r="I670" s="142"/>
      <c r="J670" s="142"/>
      <c r="K670" s="142"/>
      <c r="L670" s="142"/>
      <c r="M670" s="142"/>
      <c r="N670" s="142"/>
      <c r="O670" s="142"/>
      <c r="Q670" s="142"/>
      <c r="R670" s="142"/>
      <c r="S670" s="142"/>
      <c r="T670" s="142"/>
      <c r="U670" s="142"/>
      <c r="V670" s="142"/>
      <c r="W670" s="142"/>
      <c r="X670" s="162"/>
      <c r="AA670" s="144">
        <v>658</v>
      </c>
      <c r="AB670" s="397" t="str">
        <f t="shared" si="43"/>
        <v/>
      </c>
      <c r="AC670" s="397" t="str">
        <f t="shared" si="44"/>
        <v/>
      </c>
      <c r="AP670" s="146" t="str">
        <f t="shared" si="45"/>
        <v/>
      </c>
      <c r="AQ670" s="146" t="str">
        <f t="shared" si="46"/>
        <v/>
      </c>
    </row>
    <row r="671" spans="2:43" x14ac:dyDescent="0.2">
      <c r="B671" s="179">
        <v>659</v>
      </c>
      <c r="C671" s="180"/>
      <c r="D671" s="180"/>
      <c r="E671" s="142"/>
      <c r="F671" s="142"/>
      <c r="G671" s="195"/>
      <c r="H671" s="142"/>
      <c r="I671" s="142"/>
      <c r="J671" s="142"/>
      <c r="K671" s="142"/>
      <c r="L671" s="142"/>
      <c r="M671" s="142"/>
      <c r="N671" s="142"/>
      <c r="O671" s="142"/>
      <c r="Q671" s="142"/>
      <c r="R671" s="142"/>
      <c r="S671" s="142"/>
      <c r="T671" s="142"/>
      <c r="U671" s="142"/>
      <c r="V671" s="142"/>
      <c r="W671" s="142"/>
      <c r="X671" s="162"/>
      <c r="AA671" s="144">
        <v>659</v>
      </c>
      <c r="AB671" s="397" t="str">
        <f t="shared" si="43"/>
        <v/>
      </c>
      <c r="AC671" s="397" t="str">
        <f t="shared" si="44"/>
        <v/>
      </c>
      <c r="AP671" s="146" t="str">
        <f t="shared" si="45"/>
        <v/>
      </c>
      <c r="AQ671" s="146" t="str">
        <f t="shared" si="46"/>
        <v/>
      </c>
    </row>
    <row r="672" spans="2:43" x14ac:dyDescent="0.2">
      <c r="B672" s="179">
        <v>660</v>
      </c>
      <c r="C672" s="180"/>
      <c r="D672" s="180"/>
      <c r="E672" s="142"/>
      <c r="F672" s="142"/>
      <c r="G672" s="195"/>
      <c r="H672" s="142"/>
      <c r="I672" s="142"/>
      <c r="J672" s="142"/>
      <c r="K672" s="142"/>
      <c r="L672" s="142"/>
      <c r="M672" s="142"/>
      <c r="N672" s="142"/>
      <c r="O672" s="142"/>
      <c r="Q672" s="142"/>
      <c r="R672" s="142"/>
      <c r="S672" s="142"/>
      <c r="T672" s="142"/>
      <c r="U672" s="142"/>
      <c r="V672" s="142"/>
      <c r="W672" s="142"/>
      <c r="X672" s="162"/>
      <c r="AA672" s="144">
        <v>660</v>
      </c>
      <c r="AB672" s="397" t="str">
        <f t="shared" si="43"/>
        <v/>
      </c>
      <c r="AC672" s="397" t="str">
        <f t="shared" si="44"/>
        <v/>
      </c>
      <c r="AP672" s="146" t="str">
        <f t="shared" si="45"/>
        <v/>
      </c>
      <c r="AQ672" s="146" t="str">
        <f t="shared" si="46"/>
        <v/>
      </c>
    </row>
    <row r="673" spans="2:43" x14ac:dyDescent="0.2">
      <c r="B673" s="179">
        <v>661</v>
      </c>
      <c r="C673" s="180"/>
      <c r="D673" s="180"/>
      <c r="E673" s="142"/>
      <c r="F673" s="142"/>
      <c r="G673" s="195"/>
      <c r="H673" s="142"/>
      <c r="I673" s="142"/>
      <c r="J673" s="142"/>
      <c r="K673" s="142"/>
      <c r="L673" s="142"/>
      <c r="M673" s="142"/>
      <c r="N673" s="142"/>
      <c r="O673" s="142"/>
      <c r="Q673" s="142"/>
      <c r="R673" s="142"/>
      <c r="S673" s="142"/>
      <c r="T673" s="142"/>
      <c r="U673" s="142"/>
      <c r="V673" s="142"/>
      <c r="W673" s="142"/>
      <c r="X673" s="162"/>
      <c r="AA673" s="144">
        <v>661</v>
      </c>
      <c r="AB673" s="397" t="str">
        <f t="shared" si="43"/>
        <v/>
      </c>
      <c r="AC673" s="397" t="str">
        <f t="shared" si="44"/>
        <v/>
      </c>
      <c r="AP673" s="146" t="str">
        <f t="shared" si="45"/>
        <v/>
      </c>
      <c r="AQ673" s="146" t="str">
        <f t="shared" si="46"/>
        <v/>
      </c>
    </row>
    <row r="674" spans="2:43" x14ac:dyDescent="0.2">
      <c r="B674" s="179">
        <v>662</v>
      </c>
      <c r="C674" s="180"/>
      <c r="D674" s="180"/>
      <c r="E674" s="142"/>
      <c r="F674" s="142"/>
      <c r="G674" s="195"/>
      <c r="H674" s="142"/>
      <c r="I674" s="142"/>
      <c r="J674" s="142"/>
      <c r="K674" s="142"/>
      <c r="L674" s="142"/>
      <c r="M674" s="142"/>
      <c r="N674" s="142"/>
      <c r="O674" s="142"/>
      <c r="Q674" s="142"/>
      <c r="R674" s="142"/>
      <c r="S674" s="142"/>
      <c r="T674" s="142"/>
      <c r="U674" s="142"/>
      <c r="V674" s="142"/>
      <c r="W674" s="142"/>
      <c r="X674" s="162"/>
      <c r="AA674" s="144">
        <v>662</v>
      </c>
      <c r="AB674" s="397" t="str">
        <f t="shared" si="43"/>
        <v/>
      </c>
      <c r="AC674" s="397" t="str">
        <f t="shared" si="44"/>
        <v/>
      </c>
      <c r="AP674" s="146" t="str">
        <f t="shared" si="45"/>
        <v/>
      </c>
      <c r="AQ674" s="146" t="str">
        <f t="shared" si="46"/>
        <v/>
      </c>
    </row>
    <row r="675" spans="2:43" x14ac:dyDescent="0.2">
      <c r="B675" s="179">
        <v>663</v>
      </c>
      <c r="C675" s="180"/>
      <c r="D675" s="180"/>
      <c r="E675" s="142"/>
      <c r="F675" s="142"/>
      <c r="G675" s="195"/>
      <c r="H675" s="142"/>
      <c r="I675" s="142"/>
      <c r="J675" s="142"/>
      <c r="K675" s="142"/>
      <c r="L675" s="142"/>
      <c r="M675" s="142"/>
      <c r="N675" s="142"/>
      <c r="O675" s="142"/>
      <c r="Q675" s="142"/>
      <c r="R675" s="142"/>
      <c r="S675" s="142"/>
      <c r="T675" s="142"/>
      <c r="U675" s="142"/>
      <c r="V675" s="142"/>
      <c r="W675" s="142"/>
      <c r="X675" s="162"/>
      <c r="AA675" s="144">
        <v>663</v>
      </c>
      <c r="AB675" s="397" t="str">
        <f t="shared" si="43"/>
        <v/>
      </c>
      <c r="AC675" s="397" t="str">
        <f t="shared" si="44"/>
        <v/>
      </c>
      <c r="AP675" s="146" t="str">
        <f t="shared" si="45"/>
        <v/>
      </c>
      <c r="AQ675" s="146" t="str">
        <f t="shared" si="46"/>
        <v/>
      </c>
    </row>
    <row r="676" spans="2:43" x14ac:dyDescent="0.2">
      <c r="B676" s="179">
        <v>664</v>
      </c>
      <c r="C676" s="180"/>
      <c r="D676" s="180"/>
      <c r="E676" s="142"/>
      <c r="F676" s="142"/>
      <c r="G676" s="195"/>
      <c r="H676" s="142"/>
      <c r="I676" s="142"/>
      <c r="J676" s="142"/>
      <c r="K676" s="142"/>
      <c r="L676" s="142"/>
      <c r="M676" s="142"/>
      <c r="N676" s="142"/>
      <c r="O676" s="142"/>
      <c r="Q676" s="142"/>
      <c r="R676" s="142"/>
      <c r="S676" s="142"/>
      <c r="T676" s="142"/>
      <c r="U676" s="142"/>
      <c r="V676" s="142"/>
      <c r="W676" s="142"/>
      <c r="X676" s="162"/>
      <c r="AA676" s="144">
        <v>664</v>
      </c>
      <c r="AB676" s="397" t="str">
        <f t="shared" si="43"/>
        <v/>
      </c>
      <c r="AC676" s="397" t="str">
        <f t="shared" si="44"/>
        <v/>
      </c>
      <c r="AP676" s="146" t="str">
        <f t="shared" si="45"/>
        <v/>
      </c>
      <c r="AQ676" s="146" t="str">
        <f t="shared" si="46"/>
        <v/>
      </c>
    </row>
    <row r="677" spans="2:43" x14ac:dyDescent="0.2">
      <c r="B677" s="179">
        <v>665</v>
      </c>
      <c r="C677" s="180"/>
      <c r="D677" s="180"/>
      <c r="E677" s="142"/>
      <c r="F677" s="142"/>
      <c r="G677" s="195"/>
      <c r="H677" s="142"/>
      <c r="I677" s="142"/>
      <c r="J677" s="142"/>
      <c r="K677" s="142"/>
      <c r="L677" s="142"/>
      <c r="M677" s="142"/>
      <c r="N677" s="142"/>
      <c r="O677" s="142"/>
      <c r="Q677" s="142"/>
      <c r="R677" s="142"/>
      <c r="S677" s="142"/>
      <c r="T677" s="142"/>
      <c r="U677" s="142"/>
      <c r="V677" s="142"/>
      <c r="W677" s="142"/>
      <c r="X677" s="162"/>
      <c r="AA677" s="144">
        <v>665</v>
      </c>
      <c r="AB677" s="397" t="str">
        <f t="shared" si="43"/>
        <v/>
      </c>
      <c r="AC677" s="397" t="str">
        <f t="shared" si="44"/>
        <v/>
      </c>
      <c r="AP677" s="146" t="str">
        <f t="shared" si="45"/>
        <v/>
      </c>
      <c r="AQ677" s="146" t="str">
        <f t="shared" si="46"/>
        <v/>
      </c>
    </row>
    <row r="678" spans="2:43" x14ac:dyDescent="0.2">
      <c r="B678" s="179">
        <v>666</v>
      </c>
      <c r="C678" s="180"/>
      <c r="D678" s="180"/>
      <c r="E678" s="142"/>
      <c r="F678" s="142"/>
      <c r="G678" s="195"/>
      <c r="H678" s="142"/>
      <c r="I678" s="142"/>
      <c r="J678" s="142"/>
      <c r="K678" s="142"/>
      <c r="L678" s="142"/>
      <c r="M678" s="142"/>
      <c r="N678" s="142"/>
      <c r="O678" s="142"/>
      <c r="Q678" s="142"/>
      <c r="R678" s="142"/>
      <c r="S678" s="142"/>
      <c r="T678" s="142"/>
      <c r="U678" s="142"/>
      <c r="V678" s="142"/>
      <c r="W678" s="142"/>
      <c r="X678" s="162"/>
      <c r="AA678" s="144">
        <v>666</v>
      </c>
      <c r="AB678" s="397" t="str">
        <f t="shared" si="43"/>
        <v/>
      </c>
      <c r="AC678" s="397" t="str">
        <f t="shared" si="44"/>
        <v/>
      </c>
      <c r="AP678" s="146" t="str">
        <f t="shared" si="45"/>
        <v/>
      </c>
      <c r="AQ678" s="146" t="str">
        <f t="shared" si="46"/>
        <v/>
      </c>
    </row>
    <row r="679" spans="2:43" x14ac:dyDescent="0.2">
      <c r="B679" s="179">
        <v>667</v>
      </c>
      <c r="C679" s="180"/>
      <c r="D679" s="180"/>
      <c r="E679" s="142"/>
      <c r="F679" s="142"/>
      <c r="G679" s="195"/>
      <c r="H679" s="142"/>
      <c r="I679" s="142"/>
      <c r="J679" s="142"/>
      <c r="K679" s="142"/>
      <c r="L679" s="142"/>
      <c r="M679" s="142"/>
      <c r="N679" s="142"/>
      <c r="O679" s="142"/>
      <c r="Q679" s="142"/>
      <c r="R679" s="142"/>
      <c r="S679" s="142"/>
      <c r="T679" s="142"/>
      <c r="U679" s="142"/>
      <c r="V679" s="142"/>
      <c r="W679" s="142"/>
      <c r="X679" s="162"/>
      <c r="AA679" s="144">
        <v>667</v>
      </c>
      <c r="AB679" s="397" t="str">
        <f t="shared" si="43"/>
        <v/>
      </c>
      <c r="AC679" s="397" t="str">
        <f t="shared" si="44"/>
        <v/>
      </c>
      <c r="AP679" s="146" t="str">
        <f t="shared" si="45"/>
        <v/>
      </c>
      <c r="AQ679" s="146" t="str">
        <f t="shared" si="46"/>
        <v/>
      </c>
    </row>
    <row r="680" spans="2:43" x14ac:dyDescent="0.2">
      <c r="B680" s="179">
        <v>668</v>
      </c>
      <c r="C680" s="180"/>
      <c r="D680" s="180"/>
      <c r="E680" s="142"/>
      <c r="F680" s="142"/>
      <c r="G680" s="195"/>
      <c r="H680" s="142"/>
      <c r="I680" s="142"/>
      <c r="J680" s="142"/>
      <c r="K680" s="142"/>
      <c r="L680" s="142"/>
      <c r="M680" s="142"/>
      <c r="N680" s="142"/>
      <c r="O680" s="142"/>
      <c r="Q680" s="142"/>
      <c r="R680" s="142"/>
      <c r="S680" s="142"/>
      <c r="T680" s="142"/>
      <c r="U680" s="142"/>
      <c r="V680" s="142"/>
      <c r="W680" s="142"/>
      <c r="X680" s="162"/>
      <c r="AA680" s="144">
        <v>668</v>
      </c>
      <c r="AB680" s="397" t="str">
        <f t="shared" si="43"/>
        <v/>
      </c>
      <c r="AC680" s="397" t="str">
        <f t="shared" si="44"/>
        <v/>
      </c>
      <c r="AP680" s="146" t="str">
        <f t="shared" si="45"/>
        <v/>
      </c>
      <c r="AQ680" s="146" t="str">
        <f t="shared" si="46"/>
        <v/>
      </c>
    </row>
    <row r="681" spans="2:43" x14ac:dyDescent="0.2">
      <c r="B681" s="179">
        <v>669</v>
      </c>
      <c r="C681" s="180"/>
      <c r="D681" s="180"/>
      <c r="E681" s="142"/>
      <c r="F681" s="142"/>
      <c r="G681" s="195"/>
      <c r="H681" s="142"/>
      <c r="I681" s="142"/>
      <c r="J681" s="142"/>
      <c r="K681" s="142"/>
      <c r="L681" s="142"/>
      <c r="M681" s="142"/>
      <c r="N681" s="142"/>
      <c r="O681" s="142"/>
      <c r="Q681" s="142"/>
      <c r="R681" s="142"/>
      <c r="S681" s="142"/>
      <c r="T681" s="142"/>
      <c r="U681" s="142"/>
      <c r="V681" s="142"/>
      <c r="W681" s="142"/>
      <c r="X681" s="162"/>
      <c r="AA681" s="144">
        <v>669</v>
      </c>
      <c r="AB681" s="397" t="str">
        <f t="shared" si="43"/>
        <v/>
      </c>
      <c r="AC681" s="397" t="str">
        <f t="shared" si="44"/>
        <v/>
      </c>
      <c r="AP681" s="146" t="str">
        <f t="shared" si="45"/>
        <v/>
      </c>
      <c r="AQ681" s="146" t="str">
        <f t="shared" si="46"/>
        <v/>
      </c>
    </row>
    <row r="682" spans="2:43" x14ac:dyDescent="0.2">
      <c r="B682" s="179">
        <v>670</v>
      </c>
      <c r="C682" s="180"/>
      <c r="D682" s="180"/>
      <c r="E682" s="142"/>
      <c r="F682" s="142"/>
      <c r="G682" s="195"/>
      <c r="H682" s="142"/>
      <c r="I682" s="142"/>
      <c r="J682" s="142"/>
      <c r="K682" s="142"/>
      <c r="L682" s="142"/>
      <c r="M682" s="142"/>
      <c r="N682" s="142"/>
      <c r="O682" s="142"/>
      <c r="Q682" s="142"/>
      <c r="R682" s="142"/>
      <c r="S682" s="142"/>
      <c r="T682" s="142"/>
      <c r="U682" s="142"/>
      <c r="V682" s="142"/>
      <c r="W682" s="142"/>
      <c r="X682" s="162"/>
      <c r="AA682" s="144">
        <v>670</v>
      </c>
      <c r="AB682" s="397" t="str">
        <f t="shared" si="43"/>
        <v/>
      </c>
      <c r="AC682" s="397" t="str">
        <f t="shared" si="44"/>
        <v/>
      </c>
      <c r="AP682" s="146" t="str">
        <f t="shared" si="45"/>
        <v/>
      </c>
      <c r="AQ682" s="146" t="str">
        <f t="shared" si="46"/>
        <v/>
      </c>
    </row>
    <row r="683" spans="2:43" x14ac:dyDescent="0.2">
      <c r="B683" s="179">
        <v>671</v>
      </c>
      <c r="C683" s="180"/>
      <c r="D683" s="180"/>
      <c r="E683" s="142"/>
      <c r="F683" s="142"/>
      <c r="G683" s="195"/>
      <c r="H683" s="142"/>
      <c r="I683" s="142"/>
      <c r="J683" s="142"/>
      <c r="K683" s="142"/>
      <c r="L683" s="142"/>
      <c r="M683" s="142"/>
      <c r="N683" s="142"/>
      <c r="O683" s="142"/>
      <c r="Q683" s="142"/>
      <c r="R683" s="142"/>
      <c r="S683" s="142"/>
      <c r="T683" s="142"/>
      <c r="U683" s="142"/>
      <c r="V683" s="142"/>
      <c r="W683" s="142"/>
      <c r="X683" s="162"/>
      <c r="AA683" s="144">
        <v>671</v>
      </c>
      <c r="AB683" s="397" t="str">
        <f t="shared" si="43"/>
        <v/>
      </c>
      <c r="AC683" s="397" t="str">
        <f t="shared" si="44"/>
        <v/>
      </c>
      <c r="AP683" s="146" t="str">
        <f t="shared" si="45"/>
        <v/>
      </c>
      <c r="AQ683" s="146" t="str">
        <f t="shared" si="46"/>
        <v/>
      </c>
    </row>
    <row r="684" spans="2:43" x14ac:dyDescent="0.2">
      <c r="B684" s="179">
        <v>672</v>
      </c>
      <c r="C684" s="180"/>
      <c r="D684" s="180"/>
      <c r="E684" s="142"/>
      <c r="F684" s="142"/>
      <c r="G684" s="195"/>
      <c r="H684" s="142"/>
      <c r="I684" s="142"/>
      <c r="J684" s="142"/>
      <c r="K684" s="142"/>
      <c r="L684" s="142"/>
      <c r="M684" s="142"/>
      <c r="N684" s="142"/>
      <c r="O684" s="142"/>
      <c r="Q684" s="142"/>
      <c r="R684" s="142"/>
      <c r="S684" s="142"/>
      <c r="T684" s="142"/>
      <c r="U684" s="142"/>
      <c r="V684" s="142"/>
      <c r="W684" s="142"/>
      <c r="X684" s="162"/>
      <c r="AA684" s="144">
        <v>672</v>
      </c>
      <c r="AB684" s="397" t="str">
        <f t="shared" si="43"/>
        <v/>
      </c>
      <c r="AC684" s="397" t="str">
        <f t="shared" si="44"/>
        <v/>
      </c>
      <c r="AP684" s="146" t="str">
        <f t="shared" si="45"/>
        <v/>
      </c>
      <c r="AQ684" s="146" t="str">
        <f t="shared" si="46"/>
        <v/>
      </c>
    </row>
    <row r="685" spans="2:43" x14ac:dyDescent="0.2">
      <c r="B685" s="179">
        <v>673</v>
      </c>
      <c r="C685" s="180"/>
      <c r="D685" s="180"/>
      <c r="E685" s="142"/>
      <c r="F685" s="142"/>
      <c r="G685" s="195"/>
      <c r="H685" s="142"/>
      <c r="I685" s="142"/>
      <c r="J685" s="142"/>
      <c r="K685" s="142"/>
      <c r="L685" s="142"/>
      <c r="M685" s="142"/>
      <c r="N685" s="142"/>
      <c r="O685" s="142"/>
      <c r="Q685" s="142"/>
      <c r="R685" s="142"/>
      <c r="S685" s="142"/>
      <c r="T685" s="142"/>
      <c r="U685" s="142"/>
      <c r="V685" s="142"/>
      <c r="W685" s="142"/>
      <c r="X685" s="162"/>
      <c r="AA685" s="144">
        <v>673</v>
      </c>
      <c r="AB685" s="397" t="str">
        <f t="shared" si="43"/>
        <v/>
      </c>
      <c r="AC685" s="397" t="str">
        <f t="shared" si="44"/>
        <v/>
      </c>
      <c r="AP685" s="146" t="str">
        <f t="shared" si="45"/>
        <v/>
      </c>
      <c r="AQ685" s="146" t="str">
        <f t="shared" si="46"/>
        <v/>
      </c>
    </row>
    <row r="686" spans="2:43" x14ac:dyDescent="0.2">
      <c r="B686" s="179">
        <v>674</v>
      </c>
      <c r="C686" s="180"/>
      <c r="D686" s="180"/>
      <c r="E686" s="142"/>
      <c r="F686" s="142"/>
      <c r="G686" s="195"/>
      <c r="H686" s="142"/>
      <c r="I686" s="142"/>
      <c r="J686" s="142"/>
      <c r="K686" s="142"/>
      <c r="L686" s="142"/>
      <c r="M686" s="142"/>
      <c r="N686" s="142"/>
      <c r="O686" s="142"/>
      <c r="Q686" s="142"/>
      <c r="R686" s="142"/>
      <c r="S686" s="142"/>
      <c r="T686" s="142"/>
      <c r="U686" s="142"/>
      <c r="V686" s="142"/>
      <c r="W686" s="142"/>
      <c r="X686" s="162"/>
      <c r="AA686" s="144">
        <v>674</v>
      </c>
      <c r="AB686" s="397" t="str">
        <f t="shared" si="43"/>
        <v/>
      </c>
      <c r="AC686" s="397" t="str">
        <f t="shared" si="44"/>
        <v/>
      </c>
      <c r="AP686" s="146" t="str">
        <f t="shared" si="45"/>
        <v/>
      </c>
      <c r="AQ686" s="146" t="str">
        <f t="shared" si="46"/>
        <v/>
      </c>
    </row>
    <row r="687" spans="2:43" x14ac:dyDescent="0.2">
      <c r="B687" s="179">
        <v>675</v>
      </c>
      <c r="C687" s="180"/>
      <c r="D687" s="180"/>
      <c r="E687" s="142"/>
      <c r="F687" s="142"/>
      <c r="G687" s="195"/>
      <c r="H687" s="142"/>
      <c r="I687" s="142"/>
      <c r="J687" s="142"/>
      <c r="K687" s="142"/>
      <c r="L687" s="142"/>
      <c r="M687" s="142"/>
      <c r="N687" s="142"/>
      <c r="O687" s="142"/>
      <c r="Q687" s="142"/>
      <c r="R687" s="142"/>
      <c r="S687" s="142"/>
      <c r="T687" s="142"/>
      <c r="U687" s="142"/>
      <c r="V687" s="142"/>
      <c r="W687" s="142"/>
      <c r="X687" s="162"/>
      <c r="AA687" s="144">
        <v>675</v>
      </c>
      <c r="AB687" s="397" t="str">
        <f t="shared" si="43"/>
        <v/>
      </c>
      <c r="AC687" s="397" t="str">
        <f t="shared" si="44"/>
        <v/>
      </c>
      <c r="AP687" s="146" t="str">
        <f t="shared" si="45"/>
        <v/>
      </c>
      <c r="AQ687" s="146" t="str">
        <f t="shared" si="46"/>
        <v/>
      </c>
    </row>
    <row r="688" spans="2:43" x14ac:dyDescent="0.2">
      <c r="B688" s="179">
        <v>676</v>
      </c>
      <c r="C688" s="180"/>
      <c r="D688" s="180"/>
      <c r="E688" s="142"/>
      <c r="F688" s="142"/>
      <c r="G688" s="195"/>
      <c r="H688" s="142"/>
      <c r="I688" s="142"/>
      <c r="J688" s="142"/>
      <c r="K688" s="142"/>
      <c r="L688" s="142"/>
      <c r="M688" s="142"/>
      <c r="N688" s="142"/>
      <c r="O688" s="142"/>
      <c r="Q688" s="142"/>
      <c r="R688" s="142"/>
      <c r="S688" s="142"/>
      <c r="T688" s="142"/>
      <c r="U688" s="142"/>
      <c r="V688" s="142"/>
      <c r="W688" s="142"/>
      <c r="X688" s="162"/>
      <c r="AA688" s="144">
        <v>676</v>
      </c>
      <c r="AB688" s="397" t="str">
        <f t="shared" si="43"/>
        <v/>
      </c>
      <c r="AC688" s="397" t="str">
        <f t="shared" si="44"/>
        <v/>
      </c>
      <c r="AP688" s="146" t="str">
        <f t="shared" si="45"/>
        <v/>
      </c>
      <c r="AQ688" s="146" t="str">
        <f t="shared" si="46"/>
        <v/>
      </c>
    </row>
    <row r="689" spans="2:43" x14ac:dyDescent="0.2">
      <c r="B689" s="179">
        <v>677</v>
      </c>
      <c r="C689" s="180"/>
      <c r="D689" s="180"/>
      <c r="E689" s="142"/>
      <c r="F689" s="142"/>
      <c r="G689" s="195"/>
      <c r="H689" s="142"/>
      <c r="I689" s="142"/>
      <c r="J689" s="142"/>
      <c r="K689" s="142"/>
      <c r="L689" s="142"/>
      <c r="M689" s="142"/>
      <c r="N689" s="142"/>
      <c r="O689" s="142"/>
      <c r="Q689" s="142"/>
      <c r="R689" s="142"/>
      <c r="S689" s="142"/>
      <c r="T689" s="142"/>
      <c r="U689" s="142"/>
      <c r="V689" s="142"/>
      <c r="W689" s="142"/>
      <c r="X689" s="162"/>
      <c r="AA689" s="144">
        <v>677</v>
      </c>
      <c r="AB689" s="397" t="str">
        <f t="shared" si="43"/>
        <v/>
      </c>
      <c r="AC689" s="397" t="str">
        <f t="shared" si="44"/>
        <v/>
      </c>
      <c r="AP689" s="146" t="str">
        <f t="shared" si="45"/>
        <v/>
      </c>
      <c r="AQ689" s="146" t="str">
        <f t="shared" si="46"/>
        <v/>
      </c>
    </row>
    <row r="690" spans="2:43" x14ac:dyDescent="0.2">
      <c r="B690" s="179">
        <v>678</v>
      </c>
      <c r="C690" s="180"/>
      <c r="D690" s="180"/>
      <c r="E690" s="142"/>
      <c r="F690" s="142"/>
      <c r="G690" s="195"/>
      <c r="H690" s="142"/>
      <c r="I690" s="142"/>
      <c r="J690" s="142"/>
      <c r="K690" s="142"/>
      <c r="L690" s="142"/>
      <c r="M690" s="142"/>
      <c r="N690" s="142"/>
      <c r="O690" s="142"/>
      <c r="Q690" s="142"/>
      <c r="R690" s="142"/>
      <c r="S690" s="142"/>
      <c r="T690" s="142"/>
      <c r="U690" s="142"/>
      <c r="V690" s="142"/>
      <c r="W690" s="142"/>
      <c r="X690" s="162"/>
      <c r="AA690" s="144">
        <v>678</v>
      </c>
      <c r="AB690" s="397" t="str">
        <f t="shared" si="43"/>
        <v/>
      </c>
      <c r="AC690" s="397" t="str">
        <f t="shared" si="44"/>
        <v/>
      </c>
      <c r="AP690" s="146" t="str">
        <f t="shared" si="45"/>
        <v/>
      </c>
      <c r="AQ690" s="146" t="str">
        <f t="shared" si="46"/>
        <v/>
      </c>
    </row>
    <row r="691" spans="2:43" x14ac:dyDescent="0.2">
      <c r="B691" s="179">
        <v>679</v>
      </c>
      <c r="C691" s="180"/>
      <c r="D691" s="180"/>
      <c r="E691" s="142"/>
      <c r="F691" s="142"/>
      <c r="G691" s="195"/>
      <c r="H691" s="142"/>
      <c r="I691" s="142"/>
      <c r="J691" s="142"/>
      <c r="K691" s="142"/>
      <c r="L691" s="142"/>
      <c r="M691" s="142"/>
      <c r="N691" s="142"/>
      <c r="O691" s="142"/>
      <c r="Q691" s="142"/>
      <c r="R691" s="142"/>
      <c r="S691" s="142"/>
      <c r="T691" s="142"/>
      <c r="U691" s="142"/>
      <c r="V691" s="142"/>
      <c r="W691" s="142"/>
      <c r="X691" s="162"/>
      <c r="AA691" s="144">
        <v>679</v>
      </c>
      <c r="AB691" s="397" t="str">
        <f t="shared" si="43"/>
        <v/>
      </c>
      <c r="AC691" s="397" t="str">
        <f t="shared" si="44"/>
        <v/>
      </c>
      <c r="AP691" s="146" t="str">
        <f t="shared" si="45"/>
        <v/>
      </c>
      <c r="AQ691" s="146" t="str">
        <f t="shared" si="46"/>
        <v/>
      </c>
    </row>
    <row r="692" spans="2:43" x14ac:dyDescent="0.2">
      <c r="B692" s="179">
        <v>680</v>
      </c>
      <c r="C692" s="180"/>
      <c r="D692" s="180"/>
      <c r="E692" s="142"/>
      <c r="F692" s="142"/>
      <c r="G692" s="195"/>
      <c r="H692" s="142"/>
      <c r="I692" s="142"/>
      <c r="J692" s="142"/>
      <c r="K692" s="142"/>
      <c r="L692" s="142"/>
      <c r="M692" s="142"/>
      <c r="N692" s="142"/>
      <c r="O692" s="142"/>
      <c r="Q692" s="142"/>
      <c r="R692" s="142"/>
      <c r="S692" s="142"/>
      <c r="T692" s="142"/>
      <c r="U692" s="142"/>
      <c r="V692" s="142"/>
      <c r="W692" s="142"/>
      <c r="X692" s="162"/>
      <c r="AA692" s="144">
        <v>680</v>
      </c>
      <c r="AB692" s="397" t="str">
        <f t="shared" si="43"/>
        <v/>
      </c>
      <c r="AC692" s="397" t="str">
        <f t="shared" si="44"/>
        <v/>
      </c>
      <c r="AP692" s="146" t="str">
        <f t="shared" si="45"/>
        <v/>
      </c>
      <c r="AQ692" s="146" t="str">
        <f t="shared" si="46"/>
        <v/>
      </c>
    </row>
    <row r="693" spans="2:43" x14ac:dyDescent="0.2">
      <c r="B693" s="179">
        <v>681</v>
      </c>
      <c r="C693" s="180"/>
      <c r="D693" s="180"/>
      <c r="E693" s="142"/>
      <c r="F693" s="142"/>
      <c r="G693" s="195"/>
      <c r="H693" s="142"/>
      <c r="I693" s="142"/>
      <c r="J693" s="142"/>
      <c r="K693" s="142"/>
      <c r="L693" s="142"/>
      <c r="M693" s="142"/>
      <c r="N693" s="142"/>
      <c r="O693" s="142"/>
      <c r="Q693" s="142"/>
      <c r="R693" s="142"/>
      <c r="S693" s="142"/>
      <c r="T693" s="142"/>
      <c r="U693" s="142"/>
      <c r="V693" s="142"/>
      <c r="W693" s="142"/>
      <c r="X693" s="162"/>
      <c r="AA693" s="144">
        <v>681</v>
      </c>
      <c r="AB693" s="397" t="str">
        <f t="shared" si="43"/>
        <v/>
      </c>
      <c r="AC693" s="397" t="str">
        <f t="shared" si="44"/>
        <v/>
      </c>
      <c r="AP693" s="146" t="str">
        <f t="shared" si="45"/>
        <v/>
      </c>
      <c r="AQ693" s="146" t="str">
        <f t="shared" si="46"/>
        <v/>
      </c>
    </row>
    <row r="694" spans="2:43" x14ac:dyDescent="0.2">
      <c r="B694" s="179">
        <v>682</v>
      </c>
      <c r="C694" s="180"/>
      <c r="D694" s="180"/>
      <c r="E694" s="142"/>
      <c r="F694" s="142"/>
      <c r="G694" s="195"/>
      <c r="H694" s="142"/>
      <c r="I694" s="142"/>
      <c r="J694" s="142"/>
      <c r="K694" s="142"/>
      <c r="L694" s="142"/>
      <c r="M694" s="142"/>
      <c r="N694" s="142"/>
      <c r="O694" s="142"/>
      <c r="Q694" s="142"/>
      <c r="R694" s="142"/>
      <c r="S694" s="142"/>
      <c r="T694" s="142"/>
      <c r="U694" s="142"/>
      <c r="V694" s="142"/>
      <c r="W694" s="142"/>
      <c r="X694" s="162"/>
      <c r="AA694" s="144">
        <v>682</v>
      </c>
      <c r="AB694" s="397" t="str">
        <f t="shared" si="43"/>
        <v/>
      </c>
      <c r="AC694" s="397" t="str">
        <f t="shared" si="44"/>
        <v/>
      </c>
      <c r="AP694" s="146" t="str">
        <f t="shared" si="45"/>
        <v/>
      </c>
      <c r="AQ694" s="146" t="str">
        <f t="shared" si="46"/>
        <v/>
      </c>
    </row>
    <row r="695" spans="2:43" x14ac:dyDescent="0.2">
      <c r="B695" s="179">
        <v>683</v>
      </c>
      <c r="C695" s="180"/>
      <c r="D695" s="180"/>
      <c r="E695" s="142"/>
      <c r="F695" s="142"/>
      <c r="G695" s="195"/>
      <c r="H695" s="142"/>
      <c r="I695" s="142"/>
      <c r="J695" s="142"/>
      <c r="K695" s="142"/>
      <c r="L695" s="142"/>
      <c r="M695" s="142"/>
      <c r="N695" s="142"/>
      <c r="O695" s="142"/>
      <c r="Q695" s="142"/>
      <c r="R695" s="142"/>
      <c r="S695" s="142"/>
      <c r="T695" s="142"/>
      <c r="U695" s="142"/>
      <c r="V695" s="142"/>
      <c r="W695" s="142"/>
      <c r="X695" s="162"/>
      <c r="AA695" s="144">
        <v>683</v>
      </c>
      <c r="AB695" s="397" t="str">
        <f t="shared" si="43"/>
        <v/>
      </c>
      <c r="AC695" s="397" t="str">
        <f t="shared" si="44"/>
        <v/>
      </c>
      <c r="AP695" s="146" t="str">
        <f t="shared" si="45"/>
        <v/>
      </c>
      <c r="AQ695" s="146" t="str">
        <f t="shared" si="46"/>
        <v/>
      </c>
    </row>
    <row r="696" spans="2:43" x14ac:dyDescent="0.2">
      <c r="B696" s="179">
        <v>684</v>
      </c>
      <c r="C696" s="180"/>
      <c r="D696" s="180"/>
      <c r="E696" s="142"/>
      <c r="F696" s="142"/>
      <c r="G696" s="195"/>
      <c r="H696" s="142"/>
      <c r="I696" s="142"/>
      <c r="J696" s="142"/>
      <c r="K696" s="142"/>
      <c r="L696" s="142"/>
      <c r="M696" s="142"/>
      <c r="N696" s="142"/>
      <c r="O696" s="142"/>
      <c r="Q696" s="142"/>
      <c r="R696" s="142"/>
      <c r="S696" s="142"/>
      <c r="T696" s="142"/>
      <c r="U696" s="142"/>
      <c r="V696" s="142"/>
      <c r="W696" s="142"/>
      <c r="X696" s="162"/>
      <c r="AA696" s="144">
        <v>684</v>
      </c>
      <c r="AB696" s="397" t="str">
        <f t="shared" si="43"/>
        <v/>
      </c>
      <c r="AC696" s="397" t="str">
        <f t="shared" si="44"/>
        <v/>
      </c>
      <c r="AP696" s="146" t="str">
        <f t="shared" si="45"/>
        <v/>
      </c>
      <c r="AQ696" s="146" t="str">
        <f t="shared" si="46"/>
        <v/>
      </c>
    </row>
    <row r="697" spans="2:43" x14ac:dyDescent="0.2">
      <c r="B697" s="179">
        <v>685</v>
      </c>
      <c r="C697" s="180"/>
      <c r="D697" s="180"/>
      <c r="E697" s="142"/>
      <c r="F697" s="142"/>
      <c r="G697" s="195"/>
      <c r="H697" s="142"/>
      <c r="I697" s="142"/>
      <c r="J697" s="142"/>
      <c r="K697" s="142"/>
      <c r="L697" s="142"/>
      <c r="M697" s="142"/>
      <c r="N697" s="142"/>
      <c r="O697" s="142"/>
      <c r="Q697" s="142"/>
      <c r="R697" s="142"/>
      <c r="S697" s="142"/>
      <c r="T697" s="142"/>
      <c r="U697" s="142"/>
      <c r="V697" s="142"/>
      <c r="W697" s="142"/>
      <c r="X697" s="162"/>
      <c r="AA697" s="144">
        <v>685</v>
      </c>
      <c r="AB697" s="397" t="str">
        <f t="shared" si="43"/>
        <v/>
      </c>
      <c r="AC697" s="397" t="str">
        <f t="shared" si="44"/>
        <v/>
      </c>
      <c r="AP697" s="146" t="str">
        <f t="shared" si="45"/>
        <v/>
      </c>
      <c r="AQ697" s="146" t="str">
        <f t="shared" si="46"/>
        <v/>
      </c>
    </row>
    <row r="698" spans="2:43" x14ac:dyDescent="0.2">
      <c r="B698" s="179">
        <v>686</v>
      </c>
      <c r="C698" s="180"/>
      <c r="D698" s="180"/>
      <c r="E698" s="142"/>
      <c r="F698" s="142"/>
      <c r="G698" s="195"/>
      <c r="H698" s="142"/>
      <c r="I698" s="142"/>
      <c r="J698" s="142"/>
      <c r="K698" s="142"/>
      <c r="L698" s="142"/>
      <c r="M698" s="142"/>
      <c r="N698" s="142"/>
      <c r="O698" s="142"/>
      <c r="Q698" s="142"/>
      <c r="R698" s="142"/>
      <c r="S698" s="142"/>
      <c r="T698" s="142"/>
      <c r="U698" s="142"/>
      <c r="V698" s="142"/>
      <c r="W698" s="142"/>
      <c r="X698" s="162"/>
      <c r="AA698" s="144">
        <v>686</v>
      </c>
      <c r="AB698" s="397" t="str">
        <f t="shared" si="43"/>
        <v/>
      </c>
      <c r="AC698" s="397" t="str">
        <f t="shared" si="44"/>
        <v/>
      </c>
      <c r="AP698" s="146" t="str">
        <f t="shared" si="45"/>
        <v/>
      </c>
      <c r="AQ698" s="146" t="str">
        <f t="shared" si="46"/>
        <v/>
      </c>
    </row>
    <row r="699" spans="2:43" x14ac:dyDescent="0.2">
      <c r="B699" s="179">
        <v>687</v>
      </c>
      <c r="C699" s="180"/>
      <c r="D699" s="180"/>
      <c r="E699" s="142"/>
      <c r="F699" s="142"/>
      <c r="G699" s="195"/>
      <c r="H699" s="142"/>
      <c r="I699" s="142"/>
      <c r="J699" s="142"/>
      <c r="K699" s="142"/>
      <c r="L699" s="142"/>
      <c r="M699" s="142"/>
      <c r="N699" s="142"/>
      <c r="O699" s="142"/>
      <c r="Q699" s="142"/>
      <c r="R699" s="142"/>
      <c r="S699" s="142"/>
      <c r="T699" s="142"/>
      <c r="U699" s="142"/>
      <c r="V699" s="142"/>
      <c r="W699" s="142"/>
      <c r="X699" s="162"/>
      <c r="AA699" s="144">
        <v>687</v>
      </c>
      <c r="AB699" s="397" t="str">
        <f t="shared" si="43"/>
        <v/>
      </c>
      <c r="AC699" s="397" t="str">
        <f t="shared" si="44"/>
        <v/>
      </c>
      <c r="AP699" s="146" t="str">
        <f t="shared" si="45"/>
        <v/>
      </c>
      <c r="AQ699" s="146" t="str">
        <f t="shared" si="46"/>
        <v/>
      </c>
    </row>
    <row r="700" spans="2:43" x14ac:dyDescent="0.2">
      <c r="B700" s="179">
        <v>688</v>
      </c>
      <c r="C700" s="180"/>
      <c r="D700" s="180"/>
      <c r="E700" s="142"/>
      <c r="F700" s="142"/>
      <c r="G700" s="195"/>
      <c r="H700" s="142"/>
      <c r="I700" s="142"/>
      <c r="J700" s="142"/>
      <c r="K700" s="142"/>
      <c r="L700" s="142"/>
      <c r="M700" s="142"/>
      <c r="N700" s="142"/>
      <c r="O700" s="142"/>
      <c r="Q700" s="142"/>
      <c r="R700" s="142"/>
      <c r="S700" s="142"/>
      <c r="T700" s="142"/>
      <c r="U700" s="142"/>
      <c r="V700" s="142"/>
      <c r="W700" s="142"/>
      <c r="X700" s="162"/>
      <c r="AA700" s="144">
        <v>688</v>
      </c>
      <c r="AB700" s="397" t="str">
        <f t="shared" si="43"/>
        <v/>
      </c>
      <c r="AC700" s="397" t="str">
        <f t="shared" si="44"/>
        <v/>
      </c>
      <c r="AP700" s="146" t="str">
        <f t="shared" si="45"/>
        <v/>
      </c>
      <c r="AQ700" s="146" t="str">
        <f t="shared" si="46"/>
        <v/>
      </c>
    </row>
    <row r="701" spans="2:43" x14ac:dyDescent="0.2">
      <c r="B701" s="179">
        <v>689</v>
      </c>
      <c r="C701" s="180"/>
      <c r="D701" s="180"/>
      <c r="E701" s="142"/>
      <c r="F701" s="142"/>
      <c r="G701" s="195"/>
      <c r="H701" s="142"/>
      <c r="I701" s="142"/>
      <c r="J701" s="142"/>
      <c r="K701" s="142"/>
      <c r="L701" s="142"/>
      <c r="M701" s="142"/>
      <c r="N701" s="142"/>
      <c r="O701" s="142"/>
      <c r="Q701" s="142"/>
      <c r="R701" s="142"/>
      <c r="S701" s="142"/>
      <c r="T701" s="142"/>
      <c r="U701" s="142"/>
      <c r="V701" s="142"/>
      <c r="W701" s="142"/>
      <c r="X701" s="162"/>
      <c r="AA701" s="144">
        <v>689</v>
      </c>
      <c r="AB701" s="397" t="str">
        <f t="shared" si="43"/>
        <v/>
      </c>
      <c r="AC701" s="397" t="str">
        <f t="shared" si="44"/>
        <v/>
      </c>
      <c r="AP701" s="146" t="str">
        <f t="shared" si="45"/>
        <v/>
      </c>
      <c r="AQ701" s="146" t="str">
        <f t="shared" si="46"/>
        <v/>
      </c>
    </row>
    <row r="702" spans="2:43" x14ac:dyDescent="0.2">
      <c r="B702" s="179">
        <v>690</v>
      </c>
      <c r="C702" s="180"/>
      <c r="D702" s="180"/>
      <c r="E702" s="142"/>
      <c r="F702" s="142"/>
      <c r="G702" s="195"/>
      <c r="H702" s="142"/>
      <c r="I702" s="142"/>
      <c r="J702" s="142"/>
      <c r="K702" s="142"/>
      <c r="L702" s="142"/>
      <c r="M702" s="142"/>
      <c r="N702" s="142"/>
      <c r="O702" s="142"/>
      <c r="Q702" s="142"/>
      <c r="R702" s="142"/>
      <c r="S702" s="142"/>
      <c r="T702" s="142"/>
      <c r="U702" s="142"/>
      <c r="V702" s="142"/>
      <c r="W702" s="142"/>
      <c r="X702" s="162"/>
      <c r="AA702" s="144">
        <v>690</v>
      </c>
      <c r="AB702" s="397" t="str">
        <f t="shared" si="43"/>
        <v/>
      </c>
      <c r="AC702" s="397" t="str">
        <f t="shared" si="44"/>
        <v/>
      </c>
      <c r="AP702" s="146" t="str">
        <f t="shared" si="45"/>
        <v/>
      </c>
      <c r="AQ702" s="146" t="str">
        <f t="shared" si="46"/>
        <v/>
      </c>
    </row>
    <row r="703" spans="2:43" x14ac:dyDescent="0.2">
      <c r="B703" s="179">
        <v>691</v>
      </c>
      <c r="C703" s="180"/>
      <c r="D703" s="180"/>
      <c r="E703" s="142"/>
      <c r="F703" s="142"/>
      <c r="G703" s="195"/>
      <c r="H703" s="142"/>
      <c r="I703" s="142"/>
      <c r="J703" s="142"/>
      <c r="K703" s="142"/>
      <c r="L703" s="142"/>
      <c r="M703" s="142"/>
      <c r="N703" s="142"/>
      <c r="O703" s="142"/>
      <c r="Q703" s="142"/>
      <c r="R703" s="142"/>
      <c r="S703" s="142"/>
      <c r="T703" s="142"/>
      <c r="U703" s="142"/>
      <c r="V703" s="142"/>
      <c r="W703" s="142"/>
      <c r="X703" s="162"/>
      <c r="AA703" s="144">
        <v>691</v>
      </c>
      <c r="AB703" s="397" t="str">
        <f t="shared" si="43"/>
        <v/>
      </c>
      <c r="AC703" s="397" t="str">
        <f t="shared" si="44"/>
        <v/>
      </c>
      <c r="AP703" s="146" t="str">
        <f t="shared" si="45"/>
        <v/>
      </c>
      <c r="AQ703" s="146" t="str">
        <f t="shared" si="46"/>
        <v/>
      </c>
    </row>
    <row r="704" spans="2:43" x14ac:dyDescent="0.2">
      <c r="B704" s="179">
        <v>692</v>
      </c>
      <c r="C704" s="180"/>
      <c r="D704" s="180"/>
      <c r="E704" s="142"/>
      <c r="F704" s="142"/>
      <c r="G704" s="195"/>
      <c r="H704" s="142"/>
      <c r="I704" s="142"/>
      <c r="J704" s="142"/>
      <c r="K704" s="142"/>
      <c r="L704" s="142"/>
      <c r="M704" s="142"/>
      <c r="N704" s="142"/>
      <c r="O704" s="142"/>
      <c r="Q704" s="142"/>
      <c r="R704" s="142"/>
      <c r="S704" s="142"/>
      <c r="T704" s="142"/>
      <c r="U704" s="142"/>
      <c r="V704" s="142"/>
      <c r="W704" s="142"/>
      <c r="X704" s="162"/>
      <c r="AA704" s="144">
        <v>692</v>
      </c>
      <c r="AB704" s="397" t="str">
        <f t="shared" si="43"/>
        <v/>
      </c>
      <c r="AC704" s="397" t="str">
        <f t="shared" si="44"/>
        <v/>
      </c>
      <c r="AP704" s="146" t="str">
        <f t="shared" si="45"/>
        <v/>
      </c>
      <c r="AQ704" s="146" t="str">
        <f t="shared" si="46"/>
        <v/>
      </c>
    </row>
    <row r="705" spans="2:43" x14ac:dyDescent="0.2">
      <c r="B705" s="179">
        <v>693</v>
      </c>
      <c r="C705" s="180"/>
      <c r="D705" s="180"/>
      <c r="E705" s="142"/>
      <c r="F705" s="142"/>
      <c r="G705" s="195"/>
      <c r="H705" s="142"/>
      <c r="I705" s="142"/>
      <c r="J705" s="142"/>
      <c r="K705" s="142"/>
      <c r="L705" s="142"/>
      <c r="M705" s="142"/>
      <c r="N705" s="142"/>
      <c r="O705" s="142"/>
      <c r="Q705" s="142"/>
      <c r="R705" s="142"/>
      <c r="S705" s="142"/>
      <c r="T705" s="142"/>
      <c r="U705" s="142"/>
      <c r="V705" s="142"/>
      <c r="W705" s="142"/>
      <c r="X705" s="162"/>
      <c r="AA705" s="144">
        <v>693</v>
      </c>
      <c r="AB705" s="397" t="str">
        <f t="shared" si="43"/>
        <v/>
      </c>
      <c r="AC705" s="397" t="str">
        <f t="shared" si="44"/>
        <v/>
      </c>
      <c r="AP705" s="146" t="str">
        <f t="shared" si="45"/>
        <v/>
      </c>
      <c r="AQ705" s="146" t="str">
        <f t="shared" si="46"/>
        <v/>
      </c>
    </row>
    <row r="706" spans="2:43" x14ac:dyDescent="0.2">
      <c r="B706" s="179">
        <v>694</v>
      </c>
      <c r="C706" s="180"/>
      <c r="D706" s="180"/>
      <c r="E706" s="142"/>
      <c r="F706" s="142"/>
      <c r="G706" s="195"/>
      <c r="H706" s="142"/>
      <c r="I706" s="142"/>
      <c r="J706" s="142"/>
      <c r="K706" s="142"/>
      <c r="L706" s="142"/>
      <c r="M706" s="142"/>
      <c r="N706" s="142"/>
      <c r="O706" s="142"/>
      <c r="Q706" s="142"/>
      <c r="R706" s="142"/>
      <c r="S706" s="142"/>
      <c r="T706" s="142"/>
      <c r="U706" s="142"/>
      <c r="V706" s="142"/>
      <c r="W706" s="142"/>
      <c r="X706" s="162"/>
      <c r="AA706" s="144">
        <v>694</v>
      </c>
      <c r="AB706" s="397" t="str">
        <f t="shared" si="43"/>
        <v/>
      </c>
      <c r="AC706" s="397" t="str">
        <f t="shared" si="44"/>
        <v/>
      </c>
      <c r="AP706" s="146" t="str">
        <f t="shared" si="45"/>
        <v/>
      </c>
      <c r="AQ706" s="146" t="str">
        <f t="shared" si="46"/>
        <v/>
      </c>
    </row>
    <row r="707" spans="2:43" x14ac:dyDescent="0.2">
      <c r="B707" s="179">
        <v>695</v>
      </c>
      <c r="C707" s="180"/>
      <c r="D707" s="180"/>
      <c r="E707" s="142"/>
      <c r="F707" s="142"/>
      <c r="G707" s="195"/>
      <c r="H707" s="142"/>
      <c r="I707" s="142"/>
      <c r="J707" s="142"/>
      <c r="K707" s="142"/>
      <c r="L707" s="142"/>
      <c r="M707" s="142"/>
      <c r="N707" s="142"/>
      <c r="O707" s="142"/>
      <c r="Q707" s="142"/>
      <c r="R707" s="142"/>
      <c r="S707" s="142"/>
      <c r="T707" s="142"/>
      <c r="U707" s="142"/>
      <c r="V707" s="142"/>
      <c r="W707" s="142"/>
      <c r="X707" s="162"/>
      <c r="AA707" s="144">
        <v>695</v>
      </c>
      <c r="AB707" s="397" t="str">
        <f t="shared" si="43"/>
        <v/>
      </c>
      <c r="AC707" s="397" t="str">
        <f t="shared" si="44"/>
        <v/>
      </c>
      <c r="AP707" s="146" t="str">
        <f t="shared" si="45"/>
        <v/>
      </c>
      <c r="AQ707" s="146" t="str">
        <f t="shared" si="46"/>
        <v/>
      </c>
    </row>
    <row r="708" spans="2:43" x14ac:dyDescent="0.2">
      <c r="B708" s="179">
        <v>696</v>
      </c>
      <c r="C708" s="180"/>
      <c r="D708" s="180"/>
      <c r="E708" s="142"/>
      <c r="F708" s="142"/>
      <c r="G708" s="195"/>
      <c r="H708" s="142"/>
      <c r="I708" s="142"/>
      <c r="J708" s="142"/>
      <c r="K708" s="142"/>
      <c r="L708" s="142"/>
      <c r="M708" s="142"/>
      <c r="N708" s="142"/>
      <c r="O708" s="142"/>
      <c r="Q708" s="142"/>
      <c r="R708" s="142"/>
      <c r="S708" s="142"/>
      <c r="T708" s="142"/>
      <c r="U708" s="142"/>
      <c r="V708" s="142"/>
      <c r="W708" s="142"/>
      <c r="X708" s="162"/>
      <c r="AA708" s="144">
        <v>696</v>
      </c>
      <c r="AB708" s="397" t="str">
        <f t="shared" si="43"/>
        <v/>
      </c>
      <c r="AC708" s="397" t="str">
        <f t="shared" si="44"/>
        <v/>
      </c>
      <c r="AP708" s="146" t="str">
        <f t="shared" si="45"/>
        <v/>
      </c>
      <c r="AQ708" s="146" t="str">
        <f t="shared" si="46"/>
        <v/>
      </c>
    </row>
    <row r="709" spans="2:43" x14ac:dyDescent="0.2">
      <c r="B709" s="179">
        <v>697</v>
      </c>
      <c r="C709" s="180"/>
      <c r="D709" s="180"/>
      <c r="E709" s="142"/>
      <c r="F709" s="142"/>
      <c r="G709" s="195"/>
      <c r="H709" s="142"/>
      <c r="I709" s="142"/>
      <c r="J709" s="142"/>
      <c r="K709" s="142"/>
      <c r="L709" s="142"/>
      <c r="M709" s="142"/>
      <c r="N709" s="142"/>
      <c r="O709" s="142"/>
      <c r="Q709" s="142"/>
      <c r="R709" s="142"/>
      <c r="S709" s="142"/>
      <c r="T709" s="142"/>
      <c r="U709" s="142"/>
      <c r="V709" s="142"/>
      <c r="W709" s="142"/>
      <c r="X709" s="162"/>
      <c r="AA709" s="144">
        <v>697</v>
      </c>
      <c r="AB709" s="397" t="str">
        <f t="shared" si="43"/>
        <v/>
      </c>
      <c r="AC709" s="397" t="str">
        <f t="shared" si="44"/>
        <v/>
      </c>
      <c r="AP709" s="146" t="str">
        <f t="shared" si="45"/>
        <v/>
      </c>
      <c r="AQ709" s="146" t="str">
        <f t="shared" si="46"/>
        <v/>
      </c>
    </row>
    <row r="710" spans="2:43" x14ac:dyDescent="0.2">
      <c r="B710" s="179">
        <v>698</v>
      </c>
      <c r="C710" s="180"/>
      <c r="D710" s="180"/>
      <c r="E710" s="142"/>
      <c r="F710" s="142"/>
      <c r="G710" s="195"/>
      <c r="H710" s="142"/>
      <c r="I710" s="142"/>
      <c r="J710" s="142"/>
      <c r="K710" s="142"/>
      <c r="L710" s="142"/>
      <c r="M710" s="142"/>
      <c r="N710" s="142"/>
      <c r="O710" s="142"/>
      <c r="Q710" s="142"/>
      <c r="R710" s="142"/>
      <c r="S710" s="142"/>
      <c r="T710" s="142"/>
      <c r="U710" s="142"/>
      <c r="V710" s="142"/>
      <c r="W710" s="142"/>
      <c r="X710" s="162"/>
      <c r="AA710" s="144">
        <v>698</v>
      </c>
      <c r="AB710" s="397" t="str">
        <f t="shared" si="43"/>
        <v/>
      </c>
      <c r="AC710" s="397" t="str">
        <f t="shared" si="44"/>
        <v/>
      </c>
      <c r="AP710" s="146" t="str">
        <f t="shared" si="45"/>
        <v/>
      </c>
      <c r="AQ710" s="146" t="str">
        <f t="shared" si="46"/>
        <v/>
      </c>
    </row>
    <row r="711" spans="2:43" x14ac:dyDescent="0.2">
      <c r="B711" s="179">
        <v>699</v>
      </c>
      <c r="C711" s="180"/>
      <c r="D711" s="180"/>
      <c r="E711" s="142"/>
      <c r="F711" s="142"/>
      <c r="G711" s="195"/>
      <c r="H711" s="142"/>
      <c r="I711" s="142"/>
      <c r="J711" s="142"/>
      <c r="K711" s="142"/>
      <c r="L711" s="142"/>
      <c r="M711" s="142"/>
      <c r="N711" s="142"/>
      <c r="O711" s="142"/>
      <c r="Q711" s="142"/>
      <c r="R711" s="142"/>
      <c r="S711" s="142"/>
      <c r="T711" s="142"/>
      <c r="U711" s="142"/>
      <c r="V711" s="142"/>
      <c r="W711" s="142"/>
      <c r="X711" s="162"/>
      <c r="AA711" s="144">
        <v>699</v>
      </c>
      <c r="AB711" s="397" t="str">
        <f t="shared" si="43"/>
        <v/>
      </c>
      <c r="AC711" s="397" t="str">
        <f t="shared" si="44"/>
        <v/>
      </c>
      <c r="AP711" s="146" t="str">
        <f t="shared" si="45"/>
        <v/>
      </c>
      <c r="AQ711" s="146" t="str">
        <f t="shared" si="46"/>
        <v/>
      </c>
    </row>
    <row r="712" spans="2:43" x14ac:dyDescent="0.2">
      <c r="B712" s="179">
        <v>700</v>
      </c>
      <c r="C712" s="180"/>
      <c r="D712" s="180"/>
      <c r="E712" s="142"/>
      <c r="F712" s="142"/>
      <c r="G712" s="195"/>
      <c r="H712" s="142"/>
      <c r="I712" s="142"/>
      <c r="J712" s="142"/>
      <c r="K712" s="142"/>
      <c r="L712" s="142"/>
      <c r="M712" s="142"/>
      <c r="N712" s="142"/>
      <c r="O712" s="142"/>
      <c r="Q712" s="142"/>
      <c r="R712" s="142"/>
      <c r="S712" s="142"/>
      <c r="T712" s="142"/>
      <c r="U712" s="142"/>
      <c r="V712" s="142"/>
      <c r="W712" s="142"/>
      <c r="X712" s="162"/>
      <c r="AA712" s="144">
        <v>700</v>
      </c>
      <c r="AB712" s="397" t="str">
        <f t="shared" si="43"/>
        <v/>
      </c>
      <c r="AC712" s="397" t="str">
        <f t="shared" si="44"/>
        <v/>
      </c>
      <c r="AP712" s="146" t="str">
        <f t="shared" si="45"/>
        <v/>
      </c>
      <c r="AQ712" s="146" t="str">
        <f t="shared" si="46"/>
        <v/>
      </c>
    </row>
    <row r="713" spans="2:43" x14ac:dyDescent="0.2">
      <c r="B713" s="179">
        <v>701</v>
      </c>
      <c r="C713" s="180"/>
      <c r="D713" s="180"/>
      <c r="E713" s="142"/>
      <c r="F713" s="142"/>
      <c r="G713" s="195"/>
      <c r="H713" s="142"/>
      <c r="I713" s="142"/>
      <c r="J713" s="142"/>
      <c r="K713" s="142"/>
      <c r="L713" s="142"/>
      <c r="M713" s="142"/>
      <c r="N713" s="142"/>
      <c r="O713" s="142"/>
      <c r="Q713" s="142"/>
      <c r="R713" s="142"/>
      <c r="S713" s="142"/>
      <c r="T713" s="142"/>
      <c r="U713" s="142"/>
      <c r="V713" s="142"/>
      <c r="W713" s="142"/>
      <c r="X713" s="162"/>
      <c r="AA713" s="144">
        <v>701</v>
      </c>
      <c r="AB713" s="397" t="str">
        <f t="shared" si="43"/>
        <v/>
      </c>
      <c r="AC713" s="397" t="str">
        <f t="shared" si="44"/>
        <v/>
      </c>
      <c r="AP713" s="146" t="str">
        <f t="shared" si="45"/>
        <v/>
      </c>
      <c r="AQ713" s="146" t="str">
        <f t="shared" si="46"/>
        <v/>
      </c>
    </row>
    <row r="714" spans="2:43" x14ac:dyDescent="0.2">
      <c r="B714" s="179">
        <v>702</v>
      </c>
      <c r="C714" s="180"/>
      <c r="D714" s="180"/>
      <c r="E714" s="142"/>
      <c r="F714" s="142"/>
      <c r="G714" s="195"/>
      <c r="H714" s="142"/>
      <c r="I714" s="142"/>
      <c r="J714" s="142"/>
      <c r="K714" s="142"/>
      <c r="L714" s="142"/>
      <c r="M714" s="142"/>
      <c r="N714" s="142"/>
      <c r="O714" s="142"/>
      <c r="Q714" s="142"/>
      <c r="R714" s="142"/>
      <c r="S714" s="142"/>
      <c r="T714" s="142"/>
      <c r="U714" s="142"/>
      <c r="V714" s="142"/>
      <c r="W714" s="142"/>
      <c r="X714" s="162"/>
      <c r="AA714" s="144">
        <v>702</v>
      </c>
      <c r="AB714" s="397" t="str">
        <f t="shared" si="43"/>
        <v/>
      </c>
      <c r="AC714" s="397" t="str">
        <f t="shared" si="44"/>
        <v/>
      </c>
      <c r="AP714" s="146" t="str">
        <f t="shared" si="45"/>
        <v/>
      </c>
      <c r="AQ714" s="146" t="str">
        <f t="shared" si="46"/>
        <v/>
      </c>
    </row>
    <row r="715" spans="2:43" x14ac:dyDescent="0.2">
      <c r="B715" s="179">
        <v>703</v>
      </c>
      <c r="C715" s="180"/>
      <c r="D715" s="180"/>
      <c r="E715" s="142"/>
      <c r="F715" s="142"/>
      <c r="G715" s="195"/>
      <c r="H715" s="142"/>
      <c r="I715" s="142"/>
      <c r="J715" s="142"/>
      <c r="K715" s="142"/>
      <c r="L715" s="142"/>
      <c r="M715" s="142"/>
      <c r="N715" s="142"/>
      <c r="O715" s="142"/>
      <c r="Q715" s="142"/>
      <c r="R715" s="142"/>
      <c r="S715" s="142"/>
      <c r="T715" s="142"/>
      <c r="U715" s="142"/>
      <c r="V715" s="142"/>
      <c r="W715" s="142"/>
      <c r="X715" s="162"/>
      <c r="AA715" s="144">
        <v>703</v>
      </c>
      <c r="AB715" s="397" t="str">
        <f t="shared" si="43"/>
        <v/>
      </c>
      <c r="AC715" s="397" t="str">
        <f t="shared" si="44"/>
        <v/>
      </c>
      <c r="AP715" s="146" t="str">
        <f t="shared" si="45"/>
        <v/>
      </c>
      <c r="AQ715" s="146" t="str">
        <f t="shared" si="46"/>
        <v/>
      </c>
    </row>
    <row r="716" spans="2:43" x14ac:dyDescent="0.2">
      <c r="B716" s="179">
        <v>704</v>
      </c>
      <c r="C716" s="180"/>
      <c r="D716" s="180"/>
      <c r="E716" s="142"/>
      <c r="F716" s="142"/>
      <c r="G716" s="195"/>
      <c r="H716" s="142"/>
      <c r="I716" s="142"/>
      <c r="J716" s="142"/>
      <c r="K716" s="142"/>
      <c r="L716" s="142"/>
      <c r="M716" s="142"/>
      <c r="N716" s="142"/>
      <c r="O716" s="142"/>
      <c r="Q716" s="142"/>
      <c r="R716" s="142"/>
      <c r="S716" s="142"/>
      <c r="T716" s="142"/>
      <c r="U716" s="142"/>
      <c r="V716" s="142"/>
      <c r="W716" s="142"/>
      <c r="X716" s="162"/>
      <c r="AA716" s="144">
        <v>704</v>
      </c>
      <c r="AB716" s="397" t="str">
        <f t="shared" si="43"/>
        <v/>
      </c>
      <c r="AC716" s="397" t="str">
        <f t="shared" si="44"/>
        <v/>
      </c>
      <c r="AP716" s="146" t="str">
        <f t="shared" si="45"/>
        <v/>
      </c>
      <c r="AQ716" s="146" t="str">
        <f t="shared" si="46"/>
        <v/>
      </c>
    </row>
    <row r="717" spans="2:43" x14ac:dyDescent="0.2">
      <c r="B717" s="179">
        <v>705</v>
      </c>
      <c r="C717" s="180"/>
      <c r="D717" s="180"/>
      <c r="E717" s="142"/>
      <c r="F717" s="142"/>
      <c r="G717" s="195"/>
      <c r="H717" s="142"/>
      <c r="I717" s="142"/>
      <c r="J717" s="142"/>
      <c r="K717" s="142"/>
      <c r="L717" s="142"/>
      <c r="M717" s="142"/>
      <c r="N717" s="142"/>
      <c r="O717" s="142"/>
      <c r="Q717" s="142"/>
      <c r="R717" s="142"/>
      <c r="S717" s="142"/>
      <c r="T717" s="142"/>
      <c r="U717" s="142"/>
      <c r="V717" s="142"/>
      <c r="W717" s="142"/>
      <c r="X717" s="162"/>
      <c r="AA717" s="144">
        <v>705</v>
      </c>
      <c r="AB717" s="397" t="str">
        <f t="shared" si="43"/>
        <v/>
      </c>
      <c r="AC717" s="397" t="str">
        <f t="shared" si="44"/>
        <v/>
      </c>
      <c r="AP717" s="146" t="str">
        <f t="shared" si="45"/>
        <v/>
      </c>
      <c r="AQ717" s="146" t="str">
        <f t="shared" si="46"/>
        <v/>
      </c>
    </row>
    <row r="718" spans="2:43" x14ac:dyDescent="0.2">
      <c r="B718" s="179">
        <v>706</v>
      </c>
      <c r="C718" s="180"/>
      <c r="D718" s="180"/>
      <c r="E718" s="142"/>
      <c r="F718" s="142"/>
      <c r="G718" s="195"/>
      <c r="H718" s="142"/>
      <c r="I718" s="142"/>
      <c r="J718" s="142"/>
      <c r="K718" s="142"/>
      <c r="L718" s="142"/>
      <c r="M718" s="142"/>
      <c r="N718" s="142"/>
      <c r="O718" s="142"/>
      <c r="Q718" s="142"/>
      <c r="R718" s="142"/>
      <c r="S718" s="142"/>
      <c r="T718" s="142"/>
      <c r="U718" s="142"/>
      <c r="V718" s="142"/>
      <c r="W718" s="142"/>
      <c r="X718" s="162"/>
      <c r="AA718" s="144">
        <v>706</v>
      </c>
      <c r="AB718" s="397" t="str">
        <f t="shared" ref="AB718:AB781" si="47">IF(AND(C718=1,D718&lt;&gt;0),D718,"")</f>
        <v/>
      </c>
      <c r="AC718" s="397" t="str">
        <f t="shared" ref="AC718:AC781" si="48">IF(AND(C718=2,D718&lt;&gt;0),D718,"")</f>
        <v/>
      </c>
      <c r="AP718" s="146" t="str">
        <f t="shared" si="45"/>
        <v/>
      </c>
      <c r="AQ718" s="146" t="str">
        <f t="shared" si="46"/>
        <v/>
      </c>
    </row>
    <row r="719" spans="2:43" x14ac:dyDescent="0.2">
      <c r="B719" s="179">
        <v>707</v>
      </c>
      <c r="C719" s="180"/>
      <c r="D719" s="180"/>
      <c r="E719" s="142"/>
      <c r="F719" s="142"/>
      <c r="G719" s="195"/>
      <c r="H719" s="142"/>
      <c r="I719" s="142"/>
      <c r="J719" s="142"/>
      <c r="K719" s="142"/>
      <c r="L719" s="142"/>
      <c r="M719" s="142"/>
      <c r="N719" s="142"/>
      <c r="O719" s="142"/>
      <c r="Q719" s="142"/>
      <c r="R719" s="142"/>
      <c r="S719" s="142"/>
      <c r="T719" s="142"/>
      <c r="U719" s="142"/>
      <c r="V719" s="142"/>
      <c r="W719" s="142"/>
      <c r="X719" s="162"/>
      <c r="AA719" s="144">
        <v>707</v>
      </c>
      <c r="AB719" s="397" t="str">
        <f t="shared" si="47"/>
        <v/>
      </c>
      <c r="AC719" s="397" t="str">
        <f t="shared" si="48"/>
        <v/>
      </c>
      <c r="AP719" s="146" t="str">
        <f t="shared" ref="AP719:AP782" si="49">IF(AB718="","",ABS(AB718-$K$13))</f>
        <v/>
      </c>
      <c r="AQ719" s="146" t="str">
        <f t="shared" ref="AQ719:AQ782" si="50">IF(AC718="","",ABS(AC718-$K$14))</f>
        <v/>
      </c>
    </row>
    <row r="720" spans="2:43" x14ac:dyDescent="0.2">
      <c r="B720" s="179">
        <v>708</v>
      </c>
      <c r="C720" s="180"/>
      <c r="D720" s="180"/>
      <c r="E720" s="142"/>
      <c r="F720" s="142"/>
      <c r="G720" s="195"/>
      <c r="H720" s="142"/>
      <c r="I720" s="142"/>
      <c r="J720" s="142"/>
      <c r="K720" s="142"/>
      <c r="L720" s="142"/>
      <c r="M720" s="142"/>
      <c r="N720" s="142"/>
      <c r="O720" s="142"/>
      <c r="Q720" s="142"/>
      <c r="R720" s="142"/>
      <c r="S720" s="142"/>
      <c r="T720" s="142"/>
      <c r="U720" s="142"/>
      <c r="V720" s="142"/>
      <c r="W720" s="142"/>
      <c r="X720" s="162"/>
      <c r="AA720" s="144">
        <v>708</v>
      </c>
      <c r="AB720" s="397" t="str">
        <f t="shared" si="47"/>
        <v/>
      </c>
      <c r="AC720" s="397" t="str">
        <f t="shared" si="48"/>
        <v/>
      </c>
      <c r="AP720" s="146" t="str">
        <f t="shared" si="49"/>
        <v/>
      </c>
      <c r="AQ720" s="146" t="str">
        <f t="shared" si="50"/>
        <v/>
      </c>
    </row>
    <row r="721" spans="2:43" x14ac:dyDescent="0.2">
      <c r="B721" s="179">
        <v>709</v>
      </c>
      <c r="C721" s="180"/>
      <c r="D721" s="180"/>
      <c r="E721" s="142"/>
      <c r="F721" s="142"/>
      <c r="G721" s="195"/>
      <c r="H721" s="142"/>
      <c r="I721" s="142"/>
      <c r="J721" s="142"/>
      <c r="K721" s="142"/>
      <c r="L721" s="142"/>
      <c r="M721" s="142"/>
      <c r="N721" s="142"/>
      <c r="O721" s="142"/>
      <c r="Q721" s="142"/>
      <c r="R721" s="142"/>
      <c r="S721" s="142"/>
      <c r="T721" s="142"/>
      <c r="U721" s="142"/>
      <c r="V721" s="142"/>
      <c r="W721" s="142"/>
      <c r="X721" s="162"/>
      <c r="AA721" s="144">
        <v>709</v>
      </c>
      <c r="AB721" s="397" t="str">
        <f t="shared" si="47"/>
        <v/>
      </c>
      <c r="AC721" s="397" t="str">
        <f t="shared" si="48"/>
        <v/>
      </c>
      <c r="AP721" s="146" t="str">
        <f t="shared" si="49"/>
        <v/>
      </c>
      <c r="AQ721" s="146" t="str">
        <f t="shared" si="50"/>
        <v/>
      </c>
    </row>
    <row r="722" spans="2:43" x14ac:dyDescent="0.2">
      <c r="B722" s="179">
        <v>710</v>
      </c>
      <c r="C722" s="180"/>
      <c r="D722" s="180"/>
      <c r="E722" s="142"/>
      <c r="F722" s="142"/>
      <c r="G722" s="195"/>
      <c r="H722" s="142"/>
      <c r="I722" s="142"/>
      <c r="J722" s="142"/>
      <c r="K722" s="142"/>
      <c r="L722" s="142"/>
      <c r="M722" s="142"/>
      <c r="N722" s="142"/>
      <c r="O722" s="142"/>
      <c r="Q722" s="142"/>
      <c r="R722" s="142"/>
      <c r="S722" s="142"/>
      <c r="T722" s="142"/>
      <c r="U722" s="142"/>
      <c r="V722" s="142"/>
      <c r="W722" s="142"/>
      <c r="X722" s="162"/>
      <c r="AA722" s="144">
        <v>710</v>
      </c>
      <c r="AB722" s="397" t="str">
        <f t="shared" si="47"/>
        <v/>
      </c>
      <c r="AC722" s="397" t="str">
        <f t="shared" si="48"/>
        <v/>
      </c>
      <c r="AP722" s="146" t="str">
        <f t="shared" si="49"/>
        <v/>
      </c>
      <c r="AQ722" s="146" t="str">
        <f t="shared" si="50"/>
        <v/>
      </c>
    </row>
    <row r="723" spans="2:43" x14ac:dyDescent="0.2">
      <c r="B723" s="179">
        <v>711</v>
      </c>
      <c r="C723" s="180"/>
      <c r="D723" s="180"/>
      <c r="E723" s="142"/>
      <c r="F723" s="142"/>
      <c r="G723" s="195"/>
      <c r="H723" s="142"/>
      <c r="I723" s="142"/>
      <c r="J723" s="142"/>
      <c r="K723" s="142"/>
      <c r="L723" s="142"/>
      <c r="M723" s="142"/>
      <c r="N723" s="142"/>
      <c r="O723" s="142"/>
      <c r="Q723" s="142"/>
      <c r="R723" s="142"/>
      <c r="S723" s="142"/>
      <c r="T723" s="142"/>
      <c r="U723" s="142"/>
      <c r="V723" s="142"/>
      <c r="W723" s="142"/>
      <c r="X723" s="162"/>
      <c r="AA723" s="144">
        <v>711</v>
      </c>
      <c r="AB723" s="397" t="str">
        <f t="shared" si="47"/>
        <v/>
      </c>
      <c r="AC723" s="397" t="str">
        <f t="shared" si="48"/>
        <v/>
      </c>
      <c r="AP723" s="146" t="str">
        <f t="shared" si="49"/>
        <v/>
      </c>
      <c r="AQ723" s="146" t="str">
        <f t="shared" si="50"/>
        <v/>
      </c>
    </row>
    <row r="724" spans="2:43" x14ac:dyDescent="0.2">
      <c r="B724" s="179">
        <v>712</v>
      </c>
      <c r="C724" s="180"/>
      <c r="D724" s="180"/>
      <c r="E724" s="142"/>
      <c r="F724" s="142"/>
      <c r="G724" s="195"/>
      <c r="H724" s="142"/>
      <c r="I724" s="142"/>
      <c r="J724" s="142"/>
      <c r="K724" s="142"/>
      <c r="L724" s="142"/>
      <c r="M724" s="142"/>
      <c r="N724" s="142"/>
      <c r="O724" s="142"/>
      <c r="Q724" s="142"/>
      <c r="R724" s="142"/>
      <c r="S724" s="142"/>
      <c r="T724" s="142"/>
      <c r="U724" s="142"/>
      <c r="V724" s="142"/>
      <c r="W724" s="142"/>
      <c r="X724" s="162"/>
      <c r="AA724" s="144">
        <v>712</v>
      </c>
      <c r="AB724" s="397" t="str">
        <f t="shared" si="47"/>
        <v/>
      </c>
      <c r="AC724" s="397" t="str">
        <f t="shared" si="48"/>
        <v/>
      </c>
      <c r="AP724" s="146" t="str">
        <f t="shared" si="49"/>
        <v/>
      </c>
      <c r="AQ724" s="146" t="str">
        <f t="shared" si="50"/>
        <v/>
      </c>
    </row>
    <row r="725" spans="2:43" x14ac:dyDescent="0.2">
      <c r="B725" s="179">
        <v>713</v>
      </c>
      <c r="C725" s="180"/>
      <c r="D725" s="180"/>
      <c r="E725" s="142"/>
      <c r="F725" s="142"/>
      <c r="G725" s="195"/>
      <c r="H725" s="142"/>
      <c r="I725" s="142"/>
      <c r="J725" s="142"/>
      <c r="K725" s="142"/>
      <c r="L725" s="142"/>
      <c r="M725" s="142"/>
      <c r="N725" s="142"/>
      <c r="O725" s="142"/>
      <c r="Q725" s="142"/>
      <c r="R725" s="142"/>
      <c r="S725" s="142"/>
      <c r="T725" s="142"/>
      <c r="U725" s="142"/>
      <c r="V725" s="142"/>
      <c r="W725" s="142"/>
      <c r="X725" s="162"/>
      <c r="AA725" s="144">
        <v>713</v>
      </c>
      <c r="AB725" s="397" t="str">
        <f t="shared" si="47"/>
        <v/>
      </c>
      <c r="AC725" s="397" t="str">
        <f t="shared" si="48"/>
        <v/>
      </c>
      <c r="AP725" s="146" t="str">
        <f t="shared" si="49"/>
        <v/>
      </c>
      <c r="AQ725" s="146" t="str">
        <f t="shared" si="50"/>
        <v/>
      </c>
    </row>
    <row r="726" spans="2:43" x14ac:dyDescent="0.2">
      <c r="B726" s="179">
        <v>714</v>
      </c>
      <c r="C726" s="180"/>
      <c r="D726" s="180"/>
      <c r="E726" s="142"/>
      <c r="F726" s="142"/>
      <c r="G726" s="195"/>
      <c r="H726" s="142"/>
      <c r="I726" s="142"/>
      <c r="J726" s="142"/>
      <c r="K726" s="142"/>
      <c r="L726" s="142"/>
      <c r="M726" s="142"/>
      <c r="N726" s="142"/>
      <c r="O726" s="142"/>
      <c r="Q726" s="142"/>
      <c r="R726" s="142"/>
      <c r="S726" s="142"/>
      <c r="T726" s="142"/>
      <c r="U726" s="142"/>
      <c r="V726" s="142"/>
      <c r="W726" s="142"/>
      <c r="X726" s="162"/>
      <c r="AA726" s="144">
        <v>714</v>
      </c>
      <c r="AB726" s="397" t="str">
        <f t="shared" si="47"/>
        <v/>
      </c>
      <c r="AC726" s="397" t="str">
        <f t="shared" si="48"/>
        <v/>
      </c>
      <c r="AP726" s="146" t="str">
        <f t="shared" si="49"/>
        <v/>
      </c>
      <c r="AQ726" s="146" t="str">
        <f t="shared" si="50"/>
        <v/>
      </c>
    </row>
    <row r="727" spans="2:43" x14ac:dyDescent="0.2">
      <c r="B727" s="179">
        <v>715</v>
      </c>
      <c r="C727" s="180"/>
      <c r="D727" s="180"/>
      <c r="E727" s="142"/>
      <c r="F727" s="142"/>
      <c r="G727" s="195"/>
      <c r="H727" s="142"/>
      <c r="I727" s="142"/>
      <c r="J727" s="142"/>
      <c r="K727" s="142"/>
      <c r="L727" s="142"/>
      <c r="M727" s="142"/>
      <c r="N727" s="142"/>
      <c r="O727" s="142"/>
      <c r="Q727" s="142"/>
      <c r="R727" s="142"/>
      <c r="S727" s="142"/>
      <c r="T727" s="142"/>
      <c r="U727" s="142"/>
      <c r="V727" s="142"/>
      <c r="W727" s="142"/>
      <c r="X727" s="162"/>
      <c r="AA727" s="144">
        <v>715</v>
      </c>
      <c r="AB727" s="397" t="str">
        <f t="shared" si="47"/>
        <v/>
      </c>
      <c r="AC727" s="397" t="str">
        <f t="shared" si="48"/>
        <v/>
      </c>
      <c r="AP727" s="146" t="str">
        <f t="shared" si="49"/>
        <v/>
      </c>
      <c r="AQ727" s="146" t="str">
        <f t="shared" si="50"/>
        <v/>
      </c>
    </row>
    <row r="728" spans="2:43" x14ac:dyDescent="0.2">
      <c r="B728" s="179">
        <v>716</v>
      </c>
      <c r="C728" s="180"/>
      <c r="D728" s="180"/>
      <c r="E728" s="142"/>
      <c r="F728" s="142"/>
      <c r="G728" s="195"/>
      <c r="H728" s="142"/>
      <c r="I728" s="142"/>
      <c r="J728" s="142"/>
      <c r="K728" s="142"/>
      <c r="L728" s="142"/>
      <c r="M728" s="142"/>
      <c r="N728" s="142"/>
      <c r="O728" s="142"/>
      <c r="Q728" s="142"/>
      <c r="R728" s="142"/>
      <c r="S728" s="142"/>
      <c r="T728" s="142"/>
      <c r="U728" s="142"/>
      <c r="V728" s="142"/>
      <c r="W728" s="142"/>
      <c r="X728" s="162"/>
      <c r="AA728" s="144">
        <v>716</v>
      </c>
      <c r="AB728" s="397" t="str">
        <f t="shared" si="47"/>
        <v/>
      </c>
      <c r="AC728" s="397" t="str">
        <f t="shared" si="48"/>
        <v/>
      </c>
      <c r="AP728" s="146" t="str">
        <f t="shared" si="49"/>
        <v/>
      </c>
      <c r="AQ728" s="146" t="str">
        <f t="shared" si="50"/>
        <v/>
      </c>
    </row>
    <row r="729" spans="2:43" x14ac:dyDescent="0.2">
      <c r="B729" s="179">
        <v>717</v>
      </c>
      <c r="C729" s="180"/>
      <c r="D729" s="180"/>
      <c r="E729" s="142"/>
      <c r="F729" s="142"/>
      <c r="G729" s="195"/>
      <c r="H729" s="142"/>
      <c r="I729" s="142"/>
      <c r="J729" s="142"/>
      <c r="K729" s="142"/>
      <c r="L729" s="142"/>
      <c r="M729" s="142"/>
      <c r="N729" s="142"/>
      <c r="O729" s="142"/>
      <c r="Q729" s="142"/>
      <c r="R729" s="142"/>
      <c r="S729" s="142"/>
      <c r="T729" s="142"/>
      <c r="U729" s="142"/>
      <c r="V729" s="142"/>
      <c r="W729" s="142"/>
      <c r="X729" s="162"/>
      <c r="AA729" s="144">
        <v>717</v>
      </c>
      <c r="AB729" s="397" t="str">
        <f t="shared" si="47"/>
        <v/>
      </c>
      <c r="AC729" s="397" t="str">
        <f t="shared" si="48"/>
        <v/>
      </c>
      <c r="AP729" s="146" t="str">
        <f t="shared" si="49"/>
        <v/>
      </c>
      <c r="AQ729" s="146" t="str">
        <f t="shared" si="50"/>
        <v/>
      </c>
    </row>
    <row r="730" spans="2:43" x14ac:dyDescent="0.2">
      <c r="B730" s="179">
        <v>718</v>
      </c>
      <c r="C730" s="180"/>
      <c r="D730" s="180"/>
      <c r="E730" s="142"/>
      <c r="F730" s="142"/>
      <c r="G730" s="195"/>
      <c r="H730" s="142"/>
      <c r="I730" s="142"/>
      <c r="J730" s="142"/>
      <c r="K730" s="142"/>
      <c r="L730" s="142"/>
      <c r="M730" s="142"/>
      <c r="N730" s="142"/>
      <c r="O730" s="142"/>
      <c r="Q730" s="142"/>
      <c r="R730" s="142"/>
      <c r="S730" s="142"/>
      <c r="T730" s="142"/>
      <c r="U730" s="142"/>
      <c r="V730" s="142"/>
      <c r="W730" s="142"/>
      <c r="X730" s="162"/>
      <c r="AA730" s="144">
        <v>718</v>
      </c>
      <c r="AB730" s="397" t="str">
        <f t="shared" si="47"/>
        <v/>
      </c>
      <c r="AC730" s="397" t="str">
        <f t="shared" si="48"/>
        <v/>
      </c>
      <c r="AP730" s="146" t="str">
        <f t="shared" si="49"/>
        <v/>
      </c>
      <c r="AQ730" s="146" t="str">
        <f t="shared" si="50"/>
        <v/>
      </c>
    </row>
    <row r="731" spans="2:43" x14ac:dyDescent="0.2">
      <c r="B731" s="179">
        <v>719</v>
      </c>
      <c r="C731" s="180"/>
      <c r="D731" s="180"/>
      <c r="E731" s="142"/>
      <c r="F731" s="142"/>
      <c r="G731" s="195"/>
      <c r="H731" s="142"/>
      <c r="I731" s="142"/>
      <c r="J731" s="142"/>
      <c r="K731" s="142"/>
      <c r="L731" s="142"/>
      <c r="M731" s="142"/>
      <c r="N731" s="142"/>
      <c r="O731" s="142"/>
      <c r="Q731" s="142"/>
      <c r="R731" s="142"/>
      <c r="S731" s="142"/>
      <c r="T731" s="142"/>
      <c r="U731" s="142"/>
      <c r="V731" s="142"/>
      <c r="W731" s="142"/>
      <c r="X731" s="162"/>
      <c r="AA731" s="144">
        <v>719</v>
      </c>
      <c r="AB731" s="397" t="str">
        <f t="shared" si="47"/>
        <v/>
      </c>
      <c r="AC731" s="397" t="str">
        <f t="shared" si="48"/>
        <v/>
      </c>
      <c r="AP731" s="146" t="str">
        <f t="shared" si="49"/>
        <v/>
      </c>
      <c r="AQ731" s="146" t="str">
        <f t="shared" si="50"/>
        <v/>
      </c>
    </row>
    <row r="732" spans="2:43" x14ac:dyDescent="0.2">
      <c r="B732" s="179">
        <v>720</v>
      </c>
      <c r="C732" s="180"/>
      <c r="D732" s="180"/>
      <c r="E732" s="142"/>
      <c r="F732" s="142"/>
      <c r="G732" s="195"/>
      <c r="H732" s="142"/>
      <c r="I732" s="142"/>
      <c r="J732" s="142"/>
      <c r="K732" s="142"/>
      <c r="L732" s="142"/>
      <c r="M732" s="142"/>
      <c r="N732" s="142"/>
      <c r="O732" s="142"/>
      <c r="Q732" s="142"/>
      <c r="R732" s="142"/>
      <c r="S732" s="142"/>
      <c r="T732" s="142"/>
      <c r="U732" s="142"/>
      <c r="V732" s="142"/>
      <c r="W732" s="142"/>
      <c r="X732" s="162"/>
      <c r="AA732" s="144">
        <v>720</v>
      </c>
      <c r="AB732" s="397" t="str">
        <f t="shared" si="47"/>
        <v/>
      </c>
      <c r="AC732" s="397" t="str">
        <f t="shared" si="48"/>
        <v/>
      </c>
      <c r="AP732" s="146" t="str">
        <f t="shared" si="49"/>
        <v/>
      </c>
      <c r="AQ732" s="146" t="str">
        <f t="shared" si="50"/>
        <v/>
      </c>
    </row>
    <row r="733" spans="2:43" x14ac:dyDescent="0.2">
      <c r="B733" s="179">
        <v>721</v>
      </c>
      <c r="C733" s="180"/>
      <c r="D733" s="180"/>
      <c r="E733" s="142"/>
      <c r="F733" s="142"/>
      <c r="G733" s="195"/>
      <c r="H733" s="142"/>
      <c r="I733" s="142"/>
      <c r="J733" s="142"/>
      <c r="K733" s="142"/>
      <c r="L733" s="142"/>
      <c r="M733" s="142"/>
      <c r="N733" s="142"/>
      <c r="O733" s="142"/>
      <c r="Q733" s="142"/>
      <c r="R733" s="142"/>
      <c r="S733" s="142"/>
      <c r="T733" s="142"/>
      <c r="U733" s="142"/>
      <c r="V733" s="142"/>
      <c r="W733" s="142"/>
      <c r="X733" s="162"/>
      <c r="AA733" s="144">
        <v>721</v>
      </c>
      <c r="AB733" s="397" t="str">
        <f t="shared" si="47"/>
        <v/>
      </c>
      <c r="AC733" s="397" t="str">
        <f t="shared" si="48"/>
        <v/>
      </c>
      <c r="AP733" s="146" t="str">
        <f t="shared" si="49"/>
        <v/>
      </c>
      <c r="AQ733" s="146" t="str">
        <f t="shared" si="50"/>
        <v/>
      </c>
    </row>
    <row r="734" spans="2:43" x14ac:dyDescent="0.2">
      <c r="B734" s="179">
        <v>722</v>
      </c>
      <c r="C734" s="180"/>
      <c r="D734" s="180"/>
      <c r="E734" s="142"/>
      <c r="F734" s="142"/>
      <c r="G734" s="195"/>
      <c r="H734" s="142"/>
      <c r="I734" s="142"/>
      <c r="J734" s="142"/>
      <c r="K734" s="142"/>
      <c r="L734" s="142"/>
      <c r="M734" s="142"/>
      <c r="N734" s="142"/>
      <c r="O734" s="142"/>
      <c r="Q734" s="142"/>
      <c r="R734" s="142"/>
      <c r="S734" s="142"/>
      <c r="T734" s="142"/>
      <c r="U734" s="142"/>
      <c r="V734" s="142"/>
      <c r="W734" s="142"/>
      <c r="X734" s="162"/>
      <c r="AA734" s="144">
        <v>722</v>
      </c>
      <c r="AB734" s="397" t="str">
        <f t="shared" si="47"/>
        <v/>
      </c>
      <c r="AC734" s="397" t="str">
        <f t="shared" si="48"/>
        <v/>
      </c>
      <c r="AP734" s="146" t="str">
        <f t="shared" si="49"/>
        <v/>
      </c>
      <c r="AQ734" s="146" t="str">
        <f t="shared" si="50"/>
        <v/>
      </c>
    </row>
    <row r="735" spans="2:43" x14ac:dyDescent="0.2">
      <c r="B735" s="179">
        <v>723</v>
      </c>
      <c r="C735" s="180"/>
      <c r="D735" s="180"/>
      <c r="E735" s="142"/>
      <c r="F735" s="142"/>
      <c r="G735" s="195"/>
      <c r="H735" s="142"/>
      <c r="I735" s="142"/>
      <c r="J735" s="142"/>
      <c r="K735" s="142"/>
      <c r="L735" s="142"/>
      <c r="M735" s="142"/>
      <c r="N735" s="142"/>
      <c r="O735" s="142"/>
      <c r="Q735" s="142"/>
      <c r="R735" s="142"/>
      <c r="S735" s="142"/>
      <c r="T735" s="142"/>
      <c r="U735" s="142"/>
      <c r="V735" s="142"/>
      <c r="W735" s="142"/>
      <c r="X735" s="162"/>
      <c r="AA735" s="144">
        <v>723</v>
      </c>
      <c r="AB735" s="397" t="str">
        <f t="shared" si="47"/>
        <v/>
      </c>
      <c r="AC735" s="397" t="str">
        <f t="shared" si="48"/>
        <v/>
      </c>
      <c r="AP735" s="146" t="str">
        <f t="shared" si="49"/>
        <v/>
      </c>
      <c r="AQ735" s="146" t="str">
        <f t="shared" si="50"/>
        <v/>
      </c>
    </row>
    <row r="736" spans="2:43" x14ac:dyDescent="0.2">
      <c r="B736" s="179">
        <v>724</v>
      </c>
      <c r="C736" s="180"/>
      <c r="D736" s="180"/>
      <c r="E736" s="142"/>
      <c r="F736" s="142"/>
      <c r="G736" s="195"/>
      <c r="H736" s="142"/>
      <c r="I736" s="142"/>
      <c r="J736" s="142"/>
      <c r="K736" s="142"/>
      <c r="L736" s="142"/>
      <c r="M736" s="142"/>
      <c r="N736" s="142"/>
      <c r="O736" s="142"/>
      <c r="Q736" s="142"/>
      <c r="R736" s="142"/>
      <c r="S736" s="142"/>
      <c r="T736" s="142"/>
      <c r="U736" s="142"/>
      <c r="V736" s="142"/>
      <c r="W736" s="142"/>
      <c r="X736" s="162"/>
      <c r="AA736" s="144">
        <v>724</v>
      </c>
      <c r="AB736" s="397" t="str">
        <f t="shared" si="47"/>
        <v/>
      </c>
      <c r="AC736" s="397" t="str">
        <f t="shared" si="48"/>
        <v/>
      </c>
      <c r="AP736" s="146" t="str">
        <f t="shared" si="49"/>
        <v/>
      </c>
      <c r="AQ736" s="146" t="str">
        <f t="shared" si="50"/>
        <v/>
      </c>
    </row>
    <row r="737" spans="2:43" x14ac:dyDescent="0.2">
      <c r="B737" s="179">
        <v>725</v>
      </c>
      <c r="C737" s="180"/>
      <c r="D737" s="180"/>
      <c r="E737" s="142"/>
      <c r="F737" s="142"/>
      <c r="G737" s="195"/>
      <c r="H737" s="142"/>
      <c r="I737" s="142"/>
      <c r="J737" s="142"/>
      <c r="K737" s="142"/>
      <c r="L737" s="142"/>
      <c r="M737" s="142"/>
      <c r="N737" s="142"/>
      <c r="O737" s="142"/>
      <c r="Q737" s="142"/>
      <c r="R737" s="142"/>
      <c r="S737" s="142"/>
      <c r="T737" s="142"/>
      <c r="U737" s="142"/>
      <c r="V737" s="142"/>
      <c r="W737" s="142"/>
      <c r="X737" s="162"/>
      <c r="AA737" s="144">
        <v>725</v>
      </c>
      <c r="AB737" s="397" t="str">
        <f t="shared" si="47"/>
        <v/>
      </c>
      <c r="AC737" s="397" t="str">
        <f t="shared" si="48"/>
        <v/>
      </c>
      <c r="AP737" s="146" t="str">
        <f t="shared" si="49"/>
        <v/>
      </c>
      <c r="AQ737" s="146" t="str">
        <f t="shared" si="50"/>
        <v/>
      </c>
    </row>
    <row r="738" spans="2:43" x14ac:dyDescent="0.2">
      <c r="B738" s="179">
        <v>726</v>
      </c>
      <c r="C738" s="180"/>
      <c r="D738" s="180"/>
      <c r="E738" s="142"/>
      <c r="F738" s="142"/>
      <c r="G738" s="195"/>
      <c r="H738" s="142"/>
      <c r="I738" s="142"/>
      <c r="J738" s="142"/>
      <c r="K738" s="142"/>
      <c r="L738" s="142"/>
      <c r="M738" s="142"/>
      <c r="N738" s="142"/>
      <c r="O738" s="142"/>
      <c r="Q738" s="142"/>
      <c r="R738" s="142"/>
      <c r="S738" s="142"/>
      <c r="T738" s="142"/>
      <c r="U738" s="142"/>
      <c r="V738" s="142"/>
      <c r="W738" s="142"/>
      <c r="X738" s="162"/>
      <c r="AA738" s="144">
        <v>726</v>
      </c>
      <c r="AB738" s="397" t="str">
        <f t="shared" si="47"/>
        <v/>
      </c>
      <c r="AC738" s="397" t="str">
        <f t="shared" si="48"/>
        <v/>
      </c>
      <c r="AP738" s="146" t="str">
        <f t="shared" si="49"/>
        <v/>
      </c>
      <c r="AQ738" s="146" t="str">
        <f t="shared" si="50"/>
        <v/>
      </c>
    </row>
    <row r="739" spans="2:43" x14ac:dyDescent="0.2">
      <c r="B739" s="179">
        <v>727</v>
      </c>
      <c r="C739" s="180"/>
      <c r="D739" s="180"/>
      <c r="E739" s="142"/>
      <c r="F739" s="142"/>
      <c r="G739" s="195"/>
      <c r="H739" s="142"/>
      <c r="I739" s="142"/>
      <c r="J739" s="142"/>
      <c r="K739" s="142"/>
      <c r="L739" s="142"/>
      <c r="M739" s="142"/>
      <c r="N739" s="142"/>
      <c r="O739" s="142"/>
      <c r="Q739" s="142"/>
      <c r="R739" s="142"/>
      <c r="S739" s="142"/>
      <c r="T739" s="142"/>
      <c r="U739" s="142"/>
      <c r="V739" s="142"/>
      <c r="W739" s="142"/>
      <c r="X739" s="162"/>
      <c r="AA739" s="144">
        <v>727</v>
      </c>
      <c r="AB739" s="397" t="str">
        <f t="shared" si="47"/>
        <v/>
      </c>
      <c r="AC739" s="397" t="str">
        <f t="shared" si="48"/>
        <v/>
      </c>
      <c r="AP739" s="146" t="str">
        <f t="shared" si="49"/>
        <v/>
      </c>
      <c r="AQ739" s="146" t="str">
        <f t="shared" si="50"/>
        <v/>
      </c>
    </row>
    <row r="740" spans="2:43" x14ac:dyDescent="0.2">
      <c r="B740" s="179">
        <v>728</v>
      </c>
      <c r="C740" s="180"/>
      <c r="D740" s="180"/>
      <c r="E740" s="142"/>
      <c r="F740" s="142"/>
      <c r="G740" s="195"/>
      <c r="H740" s="142"/>
      <c r="I740" s="142"/>
      <c r="J740" s="142"/>
      <c r="K740" s="142"/>
      <c r="L740" s="142"/>
      <c r="M740" s="142"/>
      <c r="N740" s="142"/>
      <c r="O740" s="142"/>
      <c r="Q740" s="142"/>
      <c r="R740" s="142"/>
      <c r="S740" s="142"/>
      <c r="T740" s="142"/>
      <c r="U740" s="142"/>
      <c r="V740" s="142"/>
      <c r="W740" s="142"/>
      <c r="X740" s="162"/>
      <c r="AA740" s="144">
        <v>728</v>
      </c>
      <c r="AB740" s="397" t="str">
        <f t="shared" si="47"/>
        <v/>
      </c>
      <c r="AC740" s="397" t="str">
        <f t="shared" si="48"/>
        <v/>
      </c>
      <c r="AP740" s="146" t="str">
        <f t="shared" si="49"/>
        <v/>
      </c>
      <c r="AQ740" s="146" t="str">
        <f t="shared" si="50"/>
        <v/>
      </c>
    </row>
    <row r="741" spans="2:43" x14ac:dyDescent="0.2">
      <c r="B741" s="179">
        <v>729</v>
      </c>
      <c r="C741" s="180"/>
      <c r="D741" s="180"/>
      <c r="E741" s="142"/>
      <c r="F741" s="142"/>
      <c r="G741" s="195"/>
      <c r="H741" s="142"/>
      <c r="I741" s="142"/>
      <c r="J741" s="142"/>
      <c r="K741" s="142"/>
      <c r="L741" s="142"/>
      <c r="M741" s="142"/>
      <c r="N741" s="142"/>
      <c r="O741" s="142"/>
      <c r="Q741" s="142"/>
      <c r="R741" s="142"/>
      <c r="S741" s="142"/>
      <c r="T741" s="142"/>
      <c r="U741" s="142"/>
      <c r="V741" s="142"/>
      <c r="W741" s="142"/>
      <c r="X741" s="162"/>
      <c r="AA741" s="144">
        <v>729</v>
      </c>
      <c r="AB741" s="397" t="str">
        <f t="shared" si="47"/>
        <v/>
      </c>
      <c r="AC741" s="397" t="str">
        <f t="shared" si="48"/>
        <v/>
      </c>
      <c r="AP741" s="146" t="str">
        <f t="shared" si="49"/>
        <v/>
      </c>
      <c r="AQ741" s="146" t="str">
        <f t="shared" si="50"/>
        <v/>
      </c>
    </row>
    <row r="742" spans="2:43" x14ac:dyDescent="0.2">
      <c r="B742" s="179">
        <v>730</v>
      </c>
      <c r="C742" s="180"/>
      <c r="D742" s="180"/>
      <c r="E742" s="142"/>
      <c r="F742" s="142"/>
      <c r="G742" s="195"/>
      <c r="H742" s="142"/>
      <c r="I742" s="142"/>
      <c r="J742" s="142"/>
      <c r="K742" s="142"/>
      <c r="L742" s="142"/>
      <c r="M742" s="142"/>
      <c r="N742" s="142"/>
      <c r="O742" s="142"/>
      <c r="Q742" s="142"/>
      <c r="R742" s="142"/>
      <c r="S742" s="142"/>
      <c r="T742" s="142"/>
      <c r="U742" s="142"/>
      <c r="V742" s="142"/>
      <c r="W742" s="142"/>
      <c r="X742" s="162"/>
      <c r="AA742" s="144">
        <v>730</v>
      </c>
      <c r="AB742" s="397" t="str">
        <f t="shared" si="47"/>
        <v/>
      </c>
      <c r="AC742" s="397" t="str">
        <f t="shared" si="48"/>
        <v/>
      </c>
      <c r="AP742" s="146" t="str">
        <f t="shared" si="49"/>
        <v/>
      </c>
      <c r="AQ742" s="146" t="str">
        <f t="shared" si="50"/>
        <v/>
      </c>
    </row>
    <row r="743" spans="2:43" x14ac:dyDescent="0.2">
      <c r="B743" s="179">
        <v>731</v>
      </c>
      <c r="C743" s="180"/>
      <c r="D743" s="180"/>
      <c r="E743" s="142"/>
      <c r="F743" s="142"/>
      <c r="G743" s="195"/>
      <c r="H743" s="142"/>
      <c r="I743" s="142"/>
      <c r="J743" s="142"/>
      <c r="K743" s="142"/>
      <c r="L743" s="142"/>
      <c r="M743" s="142"/>
      <c r="N743" s="142"/>
      <c r="O743" s="142"/>
      <c r="Q743" s="142"/>
      <c r="R743" s="142"/>
      <c r="S743" s="142"/>
      <c r="T743" s="142"/>
      <c r="U743" s="142"/>
      <c r="V743" s="142"/>
      <c r="W743" s="142"/>
      <c r="X743" s="162"/>
      <c r="AA743" s="144">
        <v>731</v>
      </c>
      <c r="AB743" s="397" t="str">
        <f t="shared" si="47"/>
        <v/>
      </c>
      <c r="AC743" s="397" t="str">
        <f t="shared" si="48"/>
        <v/>
      </c>
      <c r="AP743" s="146" t="str">
        <f t="shared" si="49"/>
        <v/>
      </c>
      <c r="AQ743" s="146" t="str">
        <f t="shared" si="50"/>
        <v/>
      </c>
    </row>
    <row r="744" spans="2:43" x14ac:dyDescent="0.2">
      <c r="B744" s="179">
        <v>732</v>
      </c>
      <c r="C744" s="180"/>
      <c r="D744" s="180"/>
      <c r="E744" s="142"/>
      <c r="F744" s="142"/>
      <c r="G744" s="195"/>
      <c r="H744" s="142"/>
      <c r="I744" s="142"/>
      <c r="J744" s="142"/>
      <c r="K744" s="142"/>
      <c r="L744" s="142"/>
      <c r="M744" s="142"/>
      <c r="N744" s="142"/>
      <c r="O744" s="142"/>
      <c r="Q744" s="142"/>
      <c r="R744" s="142"/>
      <c r="S744" s="142"/>
      <c r="T744" s="142"/>
      <c r="U744" s="142"/>
      <c r="V744" s="142"/>
      <c r="W744" s="142"/>
      <c r="X744" s="162"/>
      <c r="AA744" s="144">
        <v>732</v>
      </c>
      <c r="AB744" s="397" t="str">
        <f t="shared" si="47"/>
        <v/>
      </c>
      <c r="AC744" s="397" t="str">
        <f t="shared" si="48"/>
        <v/>
      </c>
      <c r="AP744" s="146" t="str">
        <f t="shared" si="49"/>
        <v/>
      </c>
      <c r="AQ744" s="146" t="str">
        <f t="shared" si="50"/>
        <v/>
      </c>
    </row>
    <row r="745" spans="2:43" x14ac:dyDescent="0.2">
      <c r="B745" s="179">
        <v>733</v>
      </c>
      <c r="C745" s="180"/>
      <c r="D745" s="180"/>
      <c r="E745" s="142"/>
      <c r="F745" s="142"/>
      <c r="G745" s="195"/>
      <c r="H745" s="142"/>
      <c r="I745" s="142"/>
      <c r="J745" s="142"/>
      <c r="K745" s="142"/>
      <c r="L745" s="142"/>
      <c r="M745" s="142"/>
      <c r="N745" s="142"/>
      <c r="O745" s="142"/>
      <c r="Q745" s="142"/>
      <c r="R745" s="142"/>
      <c r="S745" s="142"/>
      <c r="T745" s="142"/>
      <c r="U745" s="142"/>
      <c r="V745" s="142"/>
      <c r="W745" s="142"/>
      <c r="X745" s="162"/>
      <c r="AA745" s="144">
        <v>733</v>
      </c>
      <c r="AB745" s="397" t="str">
        <f t="shared" si="47"/>
        <v/>
      </c>
      <c r="AC745" s="397" t="str">
        <f t="shared" si="48"/>
        <v/>
      </c>
      <c r="AP745" s="146" t="str">
        <f t="shared" si="49"/>
        <v/>
      </c>
      <c r="AQ745" s="146" t="str">
        <f t="shared" si="50"/>
        <v/>
      </c>
    </row>
    <row r="746" spans="2:43" x14ac:dyDescent="0.2">
      <c r="B746" s="179">
        <v>734</v>
      </c>
      <c r="C746" s="180"/>
      <c r="D746" s="180"/>
      <c r="E746" s="142"/>
      <c r="F746" s="142"/>
      <c r="G746" s="195"/>
      <c r="H746" s="142"/>
      <c r="I746" s="142"/>
      <c r="J746" s="142"/>
      <c r="K746" s="142"/>
      <c r="L746" s="142"/>
      <c r="M746" s="142"/>
      <c r="N746" s="142"/>
      <c r="O746" s="142"/>
      <c r="Q746" s="142"/>
      <c r="R746" s="142"/>
      <c r="S746" s="142"/>
      <c r="T746" s="142"/>
      <c r="U746" s="142"/>
      <c r="V746" s="142"/>
      <c r="W746" s="142"/>
      <c r="X746" s="162"/>
      <c r="AA746" s="144">
        <v>734</v>
      </c>
      <c r="AB746" s="397" t="str">
        <f t="shared" si="47"/>
        <v/>
      </c>
      <c r="AC746" s="397" t="str">
        <f t="shared" si="48"/>
        <v/>
      </c>
      <c r="AP746" s="146" t="str">
        <f t="shared" si="49"/>
        <v/>
      </c>
      <c r="AQ746" s="146" t="str">
        <f t="shared" si="50"/>
        <v/>
      </c>
    </row>
    <row r="747" spans="2:43" x14ac:dyDescent="0.2">
      <c r="B747" s="179">
        <v>735</v>
      </c>
      <c r="C747" s="180"/>
      <c r="D747" s="180"/>
      <c r="E747" s="142"/>
      <c r="F747" s="142"/>
      <c r="G747" s="195"/>
      <c r="H747" s="142"/>
      <c r="I747" s="142"/>
      <c r="J747" s="142"/>
      <c r="K747" s="142"/>
      <c r="L747" s="142"/>
      <c r="M747" s="142"/>
      <c r="N747" s="142"/>
      <c r="O747" s="142"/>
      <c r="Q747" s="142"/>
      <c r="R747" s="142"/>
      <c r="S747" s="142"/>
      <c r="T747" s="142"/>
      <c r="U747" s="142"/>
      <c r="V747" s="142"/>
      <c r="W747" s="142"/>
      <c r="X747" s="162"/>
      <c r="AA747" s="144">
        <v>735</v>
      </c>
      <c r="AB747" s="397" t="str">
        <f t="shared" si="47"/>
        <v/>
      </c>
      <c r="AC747" s="397" t="str">
        <f t="shared" si="48"/>
        <v/>
      </c>
      <c r="AP747" s="146" t="str">
        <f t="shared" si="49"/>
        <v/>
      </c>
      <c r="AQ747" s="146" t="str">
        <f t="shared" si="50"/>
        <v/>
      </c>
    </row>
    <row r="748" spans="2:43" x14ac:dyDescent="0.2">
      <c r="B748" s="179">
        <v>736</v>
      </c>
      <c r="C748" s="180"/>
      <c r="D748" s="180"/>
      <c r="E748" s="142"/>
      <c r="F748" s="142"/>
      <c r="G748" s="195"/>
      <c r="H748" s="142"/>
      <c r="I748" s="142"/>
      <c r="J748" s="142"/>
      <c r="K748" s="142"/>
      <c r="L748" s="142"/>
      <c r="M748" s="142"/>
      <c r="N748" s="142"/>
      <c r="O748" s="142"/>
      <c r="Q748" s="142"/>
      <c r="R748" s="142"/>
      <c r="S748" s="142"/>
      <c r="T748" s="142"/>
      <c r="U748" s="142"/>
      <c r="V748" s="142"/>
      <c r="W748" s="142"/>
      <c r="X748" s="162"/>
      <c r="AA748" s="144">
        <v>736</v>
      </c>
      <c r="AB748" s="397" t="str">
        <f t="shared" si="47"/>
        <v/>
      </c>
      <c r="AC748" s="397" t="str">
        <f t="shared" si="48"/>
        <v/>
      </c>
      <c r="AP748" s="146" t="str">
        <f t="shared" si="49"/>
        <v/>
      </c>
      <c r="AQ748" s="146" t="str">
        <f t="shared" si="50"/>
        <v/>
      </c>
    </row>
    <row r="749" spans="2:43" x14ac:dyDescent="0.2">
      <c r="B749" s="179">
        <v>737</v>
      </c>
      <c r="C749" s="180"/>
      <c r="D749" s="180"/>
      <c r="E749" s="142"/>
      <c r="F749" s="142"/>
      <c r="G749" s="195"/>
      <c r="H749" s="142"/>
      <c r="I749" s="142"/>
      <c r="J749" s="142"/>
      <c r="K749" s="142"/>
      <c r="L749" s="142"/>
      <c r="M749" s="142"/>
      <c r="N749" s="142"/>
      <c r="O749" s="142"/>
      <c r="Q749" s="142"/>
      <c r="R749" s="142"/>
      <c r="S749" s="142"/>
      <c r="T749" s="142"/>
      <c r="U749" s="142"/>
      <c r="V749" s="142"/>
      <c r="W749" s="142"/>
      <c r="X749" s="162"/>
      <c r="AA749" s="144">
        <v>737</v>
      </c>
      <c r="AB749" s="397" t="str">
        <f t="shared" si="47"/>
        <v/>
      </c>
      <c r="AC749" s="397" t="str">
        <f t="shared" si="48"/>
        <v/>
      </c>
      <c r="AP749" s="146" t="str">
        <f t="shared" si="49"/>
        <v/>
      </c>
      <c r="AQ749" s="146" t="str">
        <f t="shared" si="50"/>
        <v/>
      </c>
    </row>
    <row r="750" spans="2:43" x14ac:dyDescent="0.2">
      <c r="B750" s="179">
        <v>738</v>
      </c>
      <c r="C750" s="180"/>
      <c r="D750" s="180"/>
      <c r="E750" s="142"/>
      <c r="F750" s="142"/>
      <c r="G750" s="195"/>
      <c r="H750" s="142"/>
      <c r="I750" s="142"/>
      <c r="J750" s="142"/>
      <c r="K750" s="142"/>
      <c r="L750" s="142"/>
      <c r="M750" s="142"/>
      <c r="N750" s="142"/>
      <c r="O750" s="142"/>
      <c r="Q750" s="142"/>
      <c r="R750" s="142"/>
      <c r="S750" s="142"/>
      <c r="T750" s="142"/>
      <c r="U750" s="142"/>
      <c r="V750" s="142"/>
      <c r="W750" s="142"/>
      <c r="X750" s="162"/>
      <c r="AA750" s="144">
        <v>738</v>
      </c>
      <c r="AB750" s="397" t="str">
        <f t="shared" si="47"/>
        <v/>
      </c>
      <c r="AC750" s="397" t="str">
        <f t="shared" si="48"/>
        <v/>
      </c>
      <c r="AP750" s="146" t="str">
        <f t="shared" si="49"/>
        <v/>
      </c>
      <c r="AQ750" s="146" t="str">
        <f t="shared" si="50"/>
        <v/>
      </c>
    </row>
    <row r="751" spans="2:43" x14ac:dyDescent="0.2">
      <c r="B751" s="179">
        <v>739</v>
      </c>
      <c r="C751" s="180"/>
      <c r="D751" s="180"/>
      <c r="E751" s="142"/>
      <c r="F751" s="142"/>
      <c r="G751" s="195"/>
      <c r="H751" s="142"/>
      <c r="I751" s="142"/>
      <c r="J751" s="142"/>
      <c r="K751" s="142"/>
      <c r="L751" s="142"/>
      <c r="M751" s="142"/>
      <c r="N751" s="142"/>
      <c r="O751" s="142"/>
      <c r="Q751" s="142"/>
      <c r="R751" s="142"/>
      <c r="S751" s="142"/>
      <c r="T751" s="142"/>
      <c r="U751" s="142"/>
      <c r="V751" s="142"/>
      <c r="W751" s="142"/>
      <c r="X751" s="162"/>
      <c r="AA751" s="144">
        <v>739</v>
      </c>
      <c r="AB751" s="397" t="str">
        <f t="shared" si="47"/>
        <v/>
      </c>
      <c r="AC751" s="397" t="str">
        <f t="shared" si="48"/>
        <v/>
      </c>
      <c r="AP751" s="146" t="str">
        <f t="shared" si="49"/>
        <v/>
      </c>
      <c r="AQ751" s="146" t="str">
        <f t="shared" si="50"/>
        <v/>
      </c>
    </row>
    <row r="752" spans="2:43" x14ac:dyDescent="0.2">
      <c r="B752" s="179">
        <v>740</v>
      </c>
      <c r="C752" s="180"/>
      <c r="D752" s="180"/>
      <c r="E752" s="142"/>
      <c r="F752" s="142"/>
      <c r="G752" s="195"/>
      <c r="H752" s="142"/>
      <c r="I752" s="142"/>
      <c r="J752" s="142"/>
      <c r="K752" s="142"/>
      <c r="L752" s="142"/>
      <c r="M752" s="142"/>
      <c r="N752" s="142"/>
      <c r="O752" s="142"/>
      <c r="Q752" s="142"/>
      <c r="R752" s="142"/>
      <c r="S752" s="142"/>
      <c r="T752" s="142"/>
      <c r="U752" s="142"/>
      <c r="V752" s="142"/>
      <c r="W752" s="142"/>
      <c r="X752" s="162"/>
      <c r="AA752" s="144">
        <v>740</v>
      </c>
      <c r="AB752" s="397" t="str">
        <f t="shared" si="47"/>
        <v/>
      </c>
      <c r="AC752" s="397" t="str">
        <f t="shared" si="48"/>
        <v/>
      </c>
      <c r="AP752" s="146" t="str">
        <f t="shared" si="49"/>
        <v/>
      </c>
      <c r="AQ752" s="146" t="str">
        <f t="shared" si="50"/>
        <v/>
      </c>
    </row>
    <row r="753" spans="2:43" x14ac:dyDescent="0.2">
      <c r="B753" s="179">
        <v>741</v>
      </c>
      <c r="C753" s="180"/>
      <c r="D753" s="180"/>
      <c r="E753" s="142"/>
      <c r="F753" s="142"/>
      <c r="G753" s="195"/>
      <c r="H753" s="142"/>
      <c r="I753" s="142"/>
      <c r="J753" s="142"/>
      <c r="K753" s="142"/>
      <c r="L753" s="142"/>
      <c r="M753" s="142"/>
      <c r="N753" s="142"/>
      <c r="O753" s="142"/>
      <c r="Q753" s="142"/>
      <c r="R753" s="142"/>
      <c r="S753" s="142"/>
      <c r="T753" s="142"/>
      <c r="U753" s="142"/>
      <c r="V753" s="142"/>
      <c r="W753" s="142"/>
      <c r="X753" s="162"/>
      <c r="AA753" s="144">
        <v>741</v>
      </c>
      <c r="AB753" s="397" t="str">
        <f t="shared" si="47"/>
        <v/>
      </c>
      <c r="AC753" s="397" t="str">
        <f t="shared" si="48"/>
        <v/>
      </c>
      <c r="AP753" s="146" t="str">
        <f t="shared" si="49"/>
        <v/>
      </c>
      <c r="AQ753" s="146" t="str">
        <f t="shared" si="50"/>
        <v/>
      </c>
    </row>
    <row r="754" spans="2:43" x14ac:dyDescent="0.2">
      <c r="B754" s="179">
        <v>742</v>
      </c>
      <c r="C754" s="180"/>
      <c r="D754" s="180"/>
      <c r="E754" s="142"/>
      <c r="F754" s="142"/>
      <c r="G754" s="195"/>
      <c r="H754" s="142"/>
      <c r="I754" s="142"/>
      <c r="J754" s="142"/>
      <c r="K754" s="142"/>
      <c r="L754" s="142"/>
      <c r="M754" s="142"/>
      <c r="N754" s="142"/>
      <c r="O754" s="142"/>
      <c r="Q754" s="142"/>
      <c r="R754" s="142"/>
      <c r="S754" s="142"/>
      <c r="T754" s="142"/>
      <c r="U754" s="142"/>
      <c r="V754" s="142"/>
      <c r="W754" s="142"/>
      <c r="X754" s="162"/>
      <c r="AA754" s="144">
        <v>742</v>
      </c>
      <c r="AB754" s="397" t="str">
        <f t="shared" si="47"/>
        <v/>
      </c>
      <c r="AC754" s="397" t="str">
        <f t="shared" si="48"/>
        <v/>
      </c>
      <c r="AP754" s="146" t="str">
        <f t="shared" si="49"/>
        <v/>
      </c>
      <c r="AQ754" s="146" t="str">
        <f t="shared" si="50"/>
        <v/>
      </c>
    </row>
    <row r="755" spans="2:43" x14ac:dyDescent="0.2">
      <c r="B755" s="179">
        <v>743</v>
      </c>
      <c r="C755" s="180"/>
      <c r="D755" s="180"/>
      <c r="E755" s="142"/>
      <c r="F755" s="142"/>
      <c r="G755" s="195"/>
      <c r="H755" s="142"/>
      <c r="I755" s="142"/>
      <c r="J755" s="142"/>
      <c r="K755" s="142"/>
      <c r="L755" s="142"/>
      <c r="M755" s="142"/>
      <c r="N755" s="142"/>
      <c r="O755" s="142"/>
      <c r="Q755" s="142"/>
      <c r="R755" s="142"/>
      <c r="S755" s="142"/>
      <c r="T755" s="142"/>
      <c r="U755" s="142"/>
      <c r="V755" s="142"/>
      <c r="W755" s="142"/>
      <c r="X755" s="162"/>
      <c r="AA755" s="144">
        <v>743</v>
      </c>
      <c r="AB755" s="397" t="str">
        <f t="shared" si="47"/>
        <v/>
      </c>
      <c r="AC755" s="397" t="str">
        <f t="shared" si="48"/>
        <v/>
      </c>
      <c r="AP755" s="146" t="str">
        <f t="shared" si="49"/>
        <v/>
      </c>
      <c r="AQ755" s="146" t="str">
        <f t="shared" si="50"/>
        <v/>
      </c>
    </row>
    <row r="756" spans="2:43" x14ac:dyDescent="0.2">
      <c r="B756" s="179">
        <v>744</v>
      </c>
      <c r="C756" s="180"/>
      <c r="D756" s="180"/>
      <c r="E756" s="142"/>
      <c r="F756" s="142"/>
      <c r="G756" s="195"/>
      <c r="H756" s="142"/>
      <c r="I756" s="142"/>
      <c r="J756" s="142"/>
      <c r="K756" s="142"/>
      <c r="L756" s="142"/>
      <c r="M756" s="142"/>
      <c r="N756" s="142"/>
      <c r="O756" s="142"/>
      <c r="Q756" s="142"/>
      <c r="R756" s="142"/>
      <c r="S756" s="142"/>
      <c r="T756" s="142"/>
      <c r="U756" s="142"/>
      <c r="V756" s="142"/>
      <c r="W756" s="142"/>
      <c r="X756" s="162"/>
      <c r="AA756" s="144">
        <v>744</v>
      </c>
      <c r="AB756" s="397" t="str">
        <f t="shared" si="47"/>
        <v/>
      </c>
      <c r="AC756" s="397" t="str">
        <f t="shared" si="48"/>
        <v/>
      </c>
      <c r="AP756" s="146" t="str">
        <f t="shared" si="49"/>
        <v/>
      </c>
      <c r="AQ756" s="146" t="str">
        <f t="shared" si="50"/>
        <v/>
      </c>
    </row>
    <row r="757" spans="2:43" x14ac:dyDescent="0.2">
      <c r="B757" s="179">
        <v>745</v>
      </c>
      <c r="C757" s="180"/>
      <c r="D757" s="180"/>
      <c r="E757" s="142"/>
      <c r="F757" s="142"/>
      <c r="G757" s="195"/>
      <c r="H757" s="142"/>
      <c r="I757" s="142"/>
      <c r="J757" s="142"/>
      <c r="K757" s="142"/>
      <c r="L757" s="142"/>
      <c r="M757" s="142"/>
      <c r="N757" s="142"/>
      <c r="O757" s="142"/>
      <c r="Q757" s="142"/>
      <c r="R757" s="142"/>
      <c r="S757" s="142"/>
      <c r="T757" s="142"/>
      <c r="U757" s="142"/>
      <c r="V757" s="142"/>
      <c r="W757" s="142"/>
      <c r="X757" s="162"/>
      <c r="AA757" s="144">
        <v>745</v>
      </c>
      <c r="AB757" s="397" t="str">
        <f t="shared" si="47"/>
        <v/>
      </c>
      <c r="AC757" s="397" t="str">
        <f t="shared" si="48"/>
        <v/>
      </c>
      <c r="AP757" s="146" t="str">
        <f t="shared" si="49"/>
        <v/>
      </c>
      <c r="AQ757" s="146" t="str">
        <f t="shared" si="50"/>
        <v/>
      </c>
    </row>
    <row r="758" spans="2:43" x14ac:dyDescent="0.2">
      <c r="B758" s="179">
        <v>746</v>
      </c>
      <c r="C758" s="180"/>
      <c r="D758" s="180"/>
      <c r="E758" s="142"/>
      <c r="F758" s="142"/>
      <c r="G758" s="195"/>
      <c r="H758" s="142"/>
      <c r="I758" s="142"/>
      <c r="J758" s="142"/>
      <c r="K758" s="142"/>
      <c r="L758" s="142"/>
      <c r="M758" s="142"/>
      <c r="N758" s="142"/>
      <c r="O758" s="142"/>
      <c r="Q758" s="142"/>
      <c r="R758" s="142"/>
      <c r="S758" s="142"/>
      <c r="T758" s="142"/>
      <c r="U758" s="142"/>
      <c r="V758" s="142"/>
      <c r="W758" s="142"/>
      <c r="X758" s="162"/>
      <c r="AA758" s="144">
        <v>746</v>
      </c>
      <c r="AB758" s="397" t="str">
        <f t="shared" si="47"/>
        <v/>
      </c>
      <c r="AC758" s="397" t="str">
        <f t="shared" si="48"/>
        <v/>
      </c>
      <c r="AP758" s="146" t="str">
        <f t="shared" si="49"/>
        <v/>
      </c>
      <c r="AQ758" s="146" t="str">
        <f t="shared" si="50"/>
        <v/>
      </c>
    </row>
    <row r="759" spans="2:43" x14ac:dyDescent="0.2">
      <c r="B759" s="179">
        <v>747</v>
      </c>
      <c r="C759" s="180"/>
      <c r="D759" s="180"/>
      <c r="E759" s="142"/>
      <c r="F759" s="142"/>
      <c r="G759" s="195"/>
      <c r="H759" s="142"/>
      <c r="I759" s="142"/>
      <c r="J759" s="142"/>
      <c r="K759" s="142"/>
      <c r="L759" s="142"/>
      <c r="M759" s="142"/>
      <c r="N759" s="142"/>
      <c r="O759" s="142"/>
      <c r="Q759" s="142"/>
      <c r="R759" s="142"/>
      <c r="S759" s="142"/>
      <c r="T759" s="142"/>
      <c r="U759" s="142"/>
      <c r="V759" s="142"/>
      <c r="W759" s="142"/>
      <c r="X759" s="162"/>
      <c r="AA759" s="144">
        <v>747</v>
      </c>
      <c r="AB759" s="397" t="str">
        <f t="shared" si="47"/>
        <v/>
      </c>
      <c r="AC759" s="397" t="str">
        <f t="shared" si="48"/>
        <v/>
      </c>
      <c r="AP759" s="146" t="str">
        <f t="shared" si="49"/>
        <v/>
      </c>
      <c r="AQ759" s="146" t="str">
        <f t="shared" si="50"/>
        <v/>
      </c>
    </row>
    <row r="760" spans="2:43" x14ac:dyDescent="0.2">
      <c r="B760" s="179">
        <v>748</v>
      </c>
      <c r="C760" s="180"/>
      <c r="D760" s="180"/>
      <c r="E760" s="142"/>
      <c r="F760" s="142"/>
      <c r="G760" s="195"/>
      <c r="H760" s="142"/>
      <c r="I760" s="142"/>
      <c r="J760" s="142"/>
      <c r="K760" s="142"/>
      <c r="L760" s="142"/>
      <c r="M760" s="142"/>
      <c r="N760" s="142"/>
      <c r="O760" s="142"/>
      <c r="Q760" s="142"/>
      <c r="R760" s="142"/>
      <c r="S760" s="142"/>
      <c r="T760" s="142"/>
      <c r="U760" s="142"/>
      <c r="V760" s="142"/>
      <c r="W760" s="142"/>
      <c r="X760" s="162"/>
      <c r="AA760" s="144">
        <v>748</v>
      </c>
      <c r="AB760" s="397" t="str">
        <f t="shared" si="47"/>
        <v/>
      </c>
      <c r="AC760" s="397" t="str">
        <f t="shared" si="48"/>
        <v/>
      </c>
      <c r="AP760" s="146" t="str">
        <f t="shared" si="49"/>
        <v/>
      </c>
      <c r="AQ760" s="146" t="str">
        <f t="shared" si="50"/>
        <v/>
      </c>
    </row>
    <row r="761" spans="2:43" x14ac:dyDescent="0.2">
      <c r="B761" s="179">
        <v>749</v>
      </c>
      <c r="C761" s="180"/>
      <c r="D761" s="180"/>
      <c r="E761" s="142"/>
      <c r="F761" s="142"/>
      <c r="G761" s="195"/>
      <c r="H761" s="142"/>
      <c r="I761" s="142"/>
      <c r="J761" s="142"/>
      <c r="K761" s="142"/>
      <c r="L761" s="142"/>
      <c r="M761" s="142"/>
      <c r="N761" s="142"/>
      <c r="O761" s="142"/>
      <c r="Q761" s="142"/>
      <c r="R761" s="142"/>
      <c r="S761" s="142"/>
      <c r="T761" s="142"/>
      <c r="U761" s="142"/>
      <c r="V761" s="142"/>
      <c r="W761" s="142"/>
      <c r="X761" s="162"/>
      <c r="AA761" s="144">
        <v>749</v>
      </c>
      <c r="AB761" s="397" t="str">
        <f t="shared" si="47"/>
        <v/>
      </c>
      <c r="AC761" s="397" t="str">
        <f t="shared" si="48"/>
        <v/>
      </c>
      <c r="AP761" s="146" t="str">
        <f t="shared" si="49"/>
        <v/>
      </c>
      <c r="AQ761" s="146" t="str">
        <f t="shared" si="50"/>
        <v/>
      </c>
    </row>
    <row r="762" spans="2:43" x14ac:dyDescent="0.2">
      <c r="B762" s="179">
        <v>750</v>
      </c>
      <c r="C762" s="180"/>
      <c r="D762" s="180"/>
      <c r="E762" s="142"/>
      <c r="F762" s="142"/>
      <c r="G762" s="195"/>
      <c r="H762" s="142"/>
      <c r="I762" s="142"/>
      <c r="J762" s="142"/>
      <c r="K762" s="142"/>
      <c r="L762" s="142"/>
      <c r="M762" s="142"/>
      <c r="N762" s="142"/>
      <c r="O762" s="142"/>
      <c r="Q762" s="142"/>
      <c r="R762" s="142"/>
      <c r="S762" s="142"/>
      <c r="T762" s="142"/>
      <c r="U762" s="142"/>
      <c r="V762" s="142"/>
      <c r="W762" s="142"/>
      <c r="X762" s="162"/>
      <c r="AA762" s="144">
        <v>750</v>
      </c>
      <c r="AB762" s="397" t="str">
        <f t="shared" si="47"/>
        <v/>
      </c>
      <c r="AC762" s="397" t="str">
        <f t="shared" si="48"/>
        <v/>
      </c>
      <c r="AP762" s="146" t="str">
        <f t="shared" si="49"/>
        <v/>
      </c>
      <c r="AQ762" s="146" t="str">
        <f t="shared" si="50"/>
        <v/>
      </c>
    </row>
    <row r="763" spans="2:43" x14ac:dyDescent="0.2">
      <c r="B763" s="179">
        <v>751</v>
      </c>
      <c r="C763" s="180"/>
      <c r="D763" s="180"/>
      <c r="E763" s="142"/>
      <c r="F763" s="142"/>
      <c r="G763" s="195"/>
      <c r="H763" s="142"/>
      <c r="I763" s="142"/>
      <c r="J763" s="142"/>
      <c r="K763" s="142"/>
      <c r="L763" s="142"/>
      <c r="M763" s="142"/>
      <c r="N763" s="142"/>
      <c r="O763" s="142"/>
      <c r="Q763" s="142"/>
      <c r="R763" s="142"/>
      <c r="S763" s="142"/>
      <c r="T763" s="142"/>
      <c r="U763" s="142"/>
      <c r="V763" s="142"/>
      <c r="W763" s="142"/>
      <c r="X763" s="162"/>
      <c r="AA763" s="144">
        <v>751</v>
      </c>
      <c r="AB763" s="397" t="str">
        <f t="shared" si="47"/>
        <v/>
      </c>
      <c r="AC763" s="397" t="str">
        <f t="shared" si="48"/>
        <v/>
      </c>
      <c r="AP763" s="146" t="str">
        <f t="shared" si="49"/>
        <v/>
      </c>
      <c r="AQ763" s="146" t="str">
        <f t="shared" si="50"/>
        <v/>
      </c>
    </row>
    <row r="764" spans="2:43" x14ac:dyDescent="0.2">
      <c r="B764" s="179">
        <v>752</v>
      </c>
      <c r="C764" s="180"/>
      <c r="D764" s="180"/>
      <c r="E764" s="142"/>
      <c r="F764" s="142"/>
      <c r="G764" s="195"/>
      <c r="H764" s="142"/>
      <c r="I764" s="142"/>
      <c r="J764" s="142"/>
      <c r="K764" s="142"/>
      <c r="L764" s="142"/>
      <c r="M764" s="142"/>
      <c r="N764" s="142"/>
      <c r="O764" s="142"/>
      <c r="Q764" s="142"/>
      <c r="R764" s="142"/>
      <c r="S764" s="142"/>
      <c r="T764" s="142"/>
      <c r="U764" s="142"/>
      <c r="V764" s="142"/>
      <c r="W764" s="142"/>
      <c r="X764" s="162"/>
      <c r="AA764" s="144">
        <v>752</v>
      </c>
      <c r="AB764" s="397" t="str">
        <f t="shared" si="47"/>
        <v/>
      </c>
      <c r="AC764" s="397" t="str">
        <f t="shared" si="48"/>
        <v/>
      </c>
      <c r="AP764" s="146" t="str">
        <f t="shared" si="49"/>
        <v/>
      </c>
      <c r="AQ764" s="146" t="str">
        <f t="shared" si="50"/>
        <v/>
      </c>
    </row>
    <row r="765" spans="2:43" x14ac:dyDescent="0.2">
      <c r="B765" s="179">
        <v>753</v>
      </c>
      <c r="C765" s="180"/>
      <c r="D765" s="180"/>
      <c r="E765" s="142"/>
      <c r="F765" s="142"/>
      <c r="G765" s="195"/>
      <c r="H765" s="142"/>
      <c r="I765" s="142"/>
      <c r="J765" s="142"/>
      <c r="K765" s="142"/>
      <c r="L765" s="142"/>
      <c r="M765" s="142"/>
      <c r="N765" s="142"/>
      <c r="O765" s="142"/>
      <c r="Q765" s="142"/>
      <c r="R765" s="142"/>
      <c r="S765" s="142"/>
      <c r="T765" s="142"/>
      <c r="U765" s="142"/>
      <c r="V765" s="142"/>
      <c r="W765" s="142"/>
      <c r="X765" s="162"/>
      <c r="AA765" s="144">
        <v>753</v>
      </c>
      <c r="AB765" s="397" t="str">
        <f t="shared" si="47"/>
        <v/>
      </c>
      <c r="AC765" s="397" t="str">
        <f t="shared" si="48"/>
        <v/>
      </c>
      <c r="AP765" s="146" t="str">
        <f t="shared" si="49"/>
        <v/>
      </c>
      <c r="AQ765" s="146" t="str">
        <f t="shared" si="50"/>
        <v/>
      </c>
    </row>
    <row r="766" spans="2:43" x14ac:dyDescent="0.2">
      <c r="B766" s="179">
        <v>754</v>
      </c>
      <c r="C766" s="180"/>
      <c r="D766" s="180"/>
      <c r="E766" s="142"/>
      <c r="F766" s="142"/>
      <c r="G766" s="195"/>
      <c r="H766" s="142"/>
      <c r="I766" s="142"/>
      <c r="J766" s="142"/>
      <c r="K766" s="142"/>
      <c r="L766" s="142"/>
      <c r="M766" s="142"/>
      <c r="N766" s="142"/>
      <c r="O766" s="142"/>
      <c r="Q766" s="142"/>
      <c r="R766" s="142"/>
      <c r="S766" s="142"/>
      <c r="T766" s="142"/>
      <c r="U766" s="142"/>
      <c r="V766" s="142"/>
      <c r="W766" s="142"/>
      <c r="X766" s="162"/>
      <c r="AA766" s="144">
        <v>754</v>
      </c>
      <c r="AB766" s="397" t="str">
        <f t="shared" si="47"/>
        <v/>
      </c>
      <c r="AC766" s="397" t="str">
        <f t="shared" si="48"/>
        <v/>
      </c>
      <c r="AP766" s="146" t="str">
        <f t="shared" si="49"/>
        <v/>
      </c>
      <c r="AQ766" s="146" t="str">
        <f t="shared" si="50"/>
        <v/>
      </c>
    </row>
    <row r="767" spans="2:43" x14ac:dyDescent="0.2">
      <c r="B767" s="179">
        <v>755</v>
      </c>
      <c r="C767" s="180"/>
      <c r="D767" s="180"/>
      <c r="E767" s="142"/>
      <c r="F767" s="142"/>
      <c r="G767" s="195"/>
      <c r="H767" s="142"/>
      <c r="I767" s="142"/>
      <c r="J767" s="142"/>
      <c r="K767" s="142"/>
      <c r="L767" s="142"/>
      <c r="M767" s="142"/>
      <c r="N767" s="142"/>
      <c r="O767" s="142"/>
      <c r="Q767" s="142"/>
      <c r="R767" s="142"/>
      <c r="S767" s="142"/>
      <c r="T767" s="142"/>
      <c r="U767" s="142"/>
      <c r="V767" s="142"/>
      <c r="W767" s="142"/>
      <c r="X767" s="162"/>
      <c r="AA767" s="144">
        <v>755</v>
      </c>
      <c r="AB767" s="397" t="str">
        <f t="shared" si="47"/>
        <v/>
      </c>
      <c r="AC767" s="397" t="str">
        <f t="shared" si="48"/>
        <v/>
      </c>
      <c r="AP767" s="146" t="str">
        <f t="shared" si="49"/>
        <v/>
      </c>
      <c r="AQ767" s="146" t="str">
        <f t="shared" si="50"/>
        <v/>
      </c>
    </row>
    <row r="768" spans="2:43" x14ac:dyDescent="0.2">
      <c r="B768" s="179">
        <v>756</v>
      </c>
      <c r="C768" s="180"/>
      <c r="D768" s="180"/>
      <c r="E768" s="142"/>
      <c r="F768" s="142"/>
      <c r="G768" s="195"/>
      <c r="H768" s="142"/>
      <c r="I768" s="142"/>
      <c r="J768" s="142"/>
      <c r="K768" s="142"/>
      <c r="L768" s="142"/>
      <c r="M768" s="142"/>
      <c r="N768" s="142"/>
      <c r="O768" s="142"/>
      <c r="Q768" s="142"/>
      <c r="R768" s="142"/>
      <c r="S768" s="142"/>
      <c r="T768" s="142"/>
      <c r="U768" s="142"/>
      <c r="V768" s="142"/>
      <c r="W768" s="142"/>
      <c r="X768" s="162"/>
      <c r="AA768" s="144">
        <v>756</v>
      </c>
      <c r="AB768" s="397" t="str">
        <f t="shared" si="47"/>
        <v/>
      </c>
      <c r="AC768" s="397" t="str">
        <f t="shared" si="48"/>
        <v/>
      </c>
      <c r="AP768" s="146" t="str">
        <f t="shared" si="49"/>
        <v/>
      </c>
      <c r="AQ768" s="146" t="str">
        <f t="shared" si="50"/>
        <v/>
      </c>
    </row>
    <row r="769" spans="2:43" x14ac:dyDescent="0.2">
      <c r="B769" s="179">
        <v>757</v>
      </c>
      <c r="C769" s="180"/>
      <c r="D769" s="180"/>
      <c r="E769" s="142"/>
      <c r="F769" s="142"/>
      <c r="G769" s="195"/>
      <c r="H769" s="142"/>
      <c r="I769" s="142"/>
      <c r="J769" s="142"/>
      <c r="K769" s="142"/>
      <c r="L769" s="142"/>
      <c r="M769" s="142"/>
      <c r="N769" s="142"/>
      <c r="O769" s="142"/>
      <c r="Q769" s="142"/>
      <c r="R769" s="142"/>
      <c r="S769" s="142"/>
      <c r="T769" s="142"/>
      <c r="U769" s="142"/>
      <c r="V769" s="142"/>
      <c r="W769" s="142"/>
      <c r="X769" s="162"/>
      <c r="AA769" s="144">
        <v>757</v>
      </c>
      <c r="AB769" s="397" t="str">
        <f t="shared" si="47"/>
        <v/>
      </c>
      <c r="AC769" s="397" t="str">
        <f t="shared" si="48"/>
        <v/>
      </c>
      <c r="AP769" s="146" t="str">
        <f t="shared" si="49"/>
        <v/>
      </c>
      <c r="AQ769" s="146" t="str">
        <f t="shared" si="50"/>
        <v/>
      </c>
    </row>
    <row r="770" spans="2:43" x14ac:dyDescent="0.2">
      <c r="B770" s="179">
        <v>758</v>
      </c>
      <c r="C770" s="180"/>
      <c r="D770" s="180"/>
      <c r="E770" s="142"/>
      <c r="F770" s="142"/>
      <c r="G770" s="195"/>
      <c r="H770" s="142"/>
      <c r="I770" s="142"/>
      <c r="J770" s="142"/>
      <c r="K770" s="142"/>
      <c r="L770" s="142"/>
      <c r="M770" s="142"/>
      <c r="N770" s="142"/>
      <c r="O770" s="142"/>
      <c r="Q770" s="142"/>
      <c r="R770" s="142"/>
      <c r="S770" s="142"/>
      <c r="T770" s="142"/>
      <c r="U770" s="142"/>
      <c r="V770" s="142"/>
      <c r="W770" s="142"/>
      <c r="X770" s="162"/>
      <c r="AA770" s="144">
        <v>758</v>
      </c>
      <c r="AB770" s="397" t="str">
        <f t="shared" si="47"/>
        <v/>
      </c>
      <c r="AC770" s="397" t="str">
        <f t="shared" si="48"/>
        <v/>
      </c>
      <c r="AP770" s="146" t="str">
        <f t="shared" si="49"/>
        <v/>
      </c>
      <c r="AQ770" s="146" t="str">
        <f t="shared" si="50"/>
        <v/>
      </c>
    </row>
    <row r="771" spans="2:43" x14ac:dyDescent="0.2">
      <c r="B771" s="179">
        <v>759</v>
      </c>
      <c r="C771" s="180"/>
      <c r="D771" s="180"/>
      <c r="E771" s="142"/>
      <c r="F771" s="142"/>
      <c r="G771" s="195"/>
      <c r="H771" s="142"/>
      <c r="I771" s="142"/>
      <c r="J771" s="142"/>
      <c r="K771" s="142"/>
      <c r="L771" s="142"/>
      <c r="M771" s="142"/>
      <c r="N771" s="142"/>
      <c r="O771" s="142"/>
      <c r="Q771" s="142"/>
      <c r="R771" s="142"/>
      <c r="S771" s="142"/>
      <c r="T771" s="142"/>
      <c r="U771" s="142"/>
      <c r="V771" s="142"/>
      <c r="W771" s="142"/>
      <c r="X771" s="162"/>
      <c r="AA771" s="144">
        <v>759</v>
      </c>
      <c r="AB771" s="397" t="str">
        <f t="shared" si="47"/>
        <v/>
      </c>
      <c r="AC771" s="397" t="str">
        <f t="shared" si="48"/>
        <v/>
      </c>
      <c r="AP771" s="146" t="str">
        <f t="shared" si="49"/>
        <v/>
      </c>
      <c r="AQ771" s="146" t="str">
        <f t="shared" si="50"/>
        <v/>
      </c>
    </row>
    <row r="772" spans="2:43" x14ac:dyDescent="0.2">
      <c r="B772" s="179">
        <v>760</v>
      </c>
      <c r="C772" s="180"/>
      <c r="D772" s="180"/>
      <c r="E772" s="142"/>
      <c r="F772" s="142"/>
      <c r="G772" s="195"/>
      <c r="H772" s="142"/>
      <c r="I772" s="142"/>
      <c r="J772" s="142"/>
      <c r="K772" s="142"/>
      <c r="L772" s="142"/>
      <c r="M772" s="142"/>
      <c r="N772" s="142"/>
      <c r="O772" s="142"/>
      <c r="Q772" s="142"/>
      <c r="R772" s="142"/>
      <c r="S772" s="142"/>
      <c r="T772" s="142"/>
      <c r="U772" s="142"/>
      <c r="V772" s="142"/>
      <c r="W772" s="142"/>
      <c r="X772" s="162"/>
      <c r="AA772" s="144">
        <v>760</v>
      </c>
      <c r="AB772" s="397" t="str">
        <f t="shared" si="47"/>
        <v/>
      </c>
      <c r="AC772" s="397" t="str">
        <f t="shared" si="48"/>
        <v/>
      </c>
      <c r="AP772" s="146" t="str">
        <f t="shared" si="49"/>
        <v/>
      </c>
      <c r="AQ772" s="146" t="str">
        <f t="shared" si="50"/>
        <v/>
      </c>
    </row>
    <row r="773" spans="2:43" x14ac:dyDescent="0.2">
      <c r="B773" s="179">
        <v>761</v>
      </c>
      <c r="C773" s="180"/>
      <c r="D773" s="180"/>
      <c r="E773" s="142"/>
      <c r="F773" s="142"/>
      <c r="G773" s="195"/>
      <c r="H773" s="142"/>
      <c r="I773" s="142"/>
      <c r="J773" s="142"/>
      <c r="K773" s="142"/>
      <c r="L773" s="142"/>
      <c r="M773" s="142"/>
      <c r="N773" s="142"/>
      <c r="O773" s="142"/>
      <c r="Q773" s="142"/>
      <c r="R773" s="142"/>
      <c r="S773" s="142"/>
      <c r="T773" s="142"/>
      <c r="U773" s="142"/>
      <c r="V773" s="142"/>
      <c r="W773" s="142"/>
      <c r="X773" s="162"/>
      <c r="AA773" s="144">
        <v>761</v>
      </c>
      <c r="AB773" s="397" t="str">
        <f t="shared" si="47"/>
        <v/>
      </c>
      <c r="AC773" s="397" t="str">
        <f t="shared" si="48"/>
        <v/>
      </c>
      <c r="AP773" s="146" t="str">
        <f t="shared" si="49"/>
        <v/>
      </c>
      <c r="AQ773" s="146" t="str">
        <f t="shared" si="50"/>
        <v/>
      </c>
    </row>
    <row r="774" spans="2:43" x14ac:dyDescent="0.2">
      <c r="B774" s="179">
        <v>762</v>
      </c>
      <c r="C774" s="180"/>
      <c r="D774" s="180"/>
      <c r="E774" s="142"/>
      <c r="F774" s="142"/>
      <c r="G774" s="195"/>
      <c r="H774" s="142"/>
      <c r="I774" s="142"/>
      <c r="J774" s="142"/>
      <c r="K774" s="142"/>
      <c r="L774" s="142"/>
      <c r="M774" s="142"/>
      <c r="N774" s="142"/>
      <c r="O774" s="142"/>
      <c r="Q774" s="142"/>
      <c r="R774" s="142"/>
      <c r="S774" s="142"/>
      <c r="T774" s="142"/>
      <c r="U774" s="142"/>
      <c r="V774" s="142"/>
      <c r="W774" s="142"/>
      <c r="X774" s="162"/>
      <c r="AA774" s="144">
        <v>762</v>
      </c>
      <c r="AB774" s="397" t="str">
        <f t="shared" si="47"/>
        <v/>
      </c>
      <c r="AC774" s="397" t="str">
        <f t="shared" si="48"/>
        <v/>
      </c>
      <c r="AP774" s="146" t="str">
        <f t="shared" si="49"/>
        <v/>
      </c>
      <c r="AQ774" s="146" t="str">
        <f t="shared" si="50"/>
        <v/>
      </c>
    </row>
    <row r="775" spans="2:43" x14ac:dyDescent="0.2">
      <c r="B775" s="179">
        <v>763</v>
      </c>
      <c r="C775" s="180"/>
      <c r="D775" s="180"/>
      <c r="E775" s="142"/>
      <c r="F775" s="142"/>
      <c r="G775" s="195"/>
      <c r="H775" s="142"/>
      <c r="I775" s="142"/>
      <c r="J775" s="142"/>
      <c r="K775" s="142"/>
      <c r="L775" s="142"/>
      <c r="M775" s="142"/>
      <c r="N775" s="142"/>
      <c r="O775" s="142"/>
      <c r="Q775" s="142"/>
      <c r="R775" s="142"/>
      <c r="S775" s="142"/>
      <c r="T775" s="142"/>
      <c r="U775" s="142"/>
      <c r="V775" s="142"/>
      <c r="W775" s="142"/>
      <c r="X775" s="162"/>
      <c r="AA775" s="144">
        <v>763</v>
      </c>
      <c r="AB775" s="397" t="str">
        <f t="shared" si="47"/>
        <v/>
      </c>
      <c r="AC775" s="397" t="str">
        <f t="shared" si="48"/>
        <v/>
      </c>
      <c r="AP775" s="146" t="str">
        <f t="shared" si="49"/>
        <v/>
      </c>
      <c r="AQ775" s="146" t="str">
        <f t="shared" si="50"/>
        <v/>
      </c>
    </row>
    <row r="776" spans="2:43" x14ac:dyDescent="0.2">
      <c r="B776" s="179">
        <v>764</v>
      </c>
      <c r="C776" s="180"/>
      <c r="D776" s="180"/>
      <c r="E776" s="142"/>
      <c r="F776" s="142"/>
      <c r="G776" s="195"/>
      <c r="H776" s="142"/>
      <c r="I776" s="142"/>
      <c r="J776" s="142"/>
      <c r="K776" s="142"/>
      <c r="L776" s="142"/>
      <c r="M776" s="142"/>
      <c r="N776" s="142"/>
      <c r="O776" s="142"/>
      <c r="Q776" s="142"/>
      <c r="R776" s="142"/>
      <c r="S776" s="142"/>
      <c r="T776" s="142"/>
      <c r="U776" s="142"/>
      <c r="V776" s="142"/>
      <c r="W776" s="142"/>
      <c r="X776" s="162"/>
      <c r="AA776" s="144">
        <v>764</v>
      </c>
      <c r="AB776" s="397" t="str">
        <f t="shared" si="47"/>
        <v/>
      </c>
      <c r="AC776" s="397" t="str">
        <f t="shared" si="48"/>
        <v/>
      </c>
      <c r="AP776" s="146" t="str">
        <f t="shared" si="49"/>
        <v/>
      </c>
      <c r="AQ776" s="146" t="str">
        <f t="shared" si="50"/>
        <v/>
      </c>
    </row>
    <row r="777" spans="2:43" x14ac:dyDescent="0.2">
      <c r="B777" s="179">
        <v>765</v>
      </c>
      <c r="C777" s="180"/>
      <c r="D777" s="180"/>
      <c r="E777" s="142"/>
      <c r="F777" s="142"/>
      <c r="G777" s="195"/>
      <c r="H777" s="142"/>
      <c r="I777" s="142"/>
      <c r="J777" s="142"/>
      <c r="K777" s="142"/>
      <c r="L777" s="142"/>
      <c r="M777" s="142"/>
      <c r="N777" s="142"/>
      <c r="O777" s="142"/>
      <c r="Q777" s="142"/>
      <c r="R777" s="142"/>
      <c r="S777" s="142"/>
      <c r="T777" s="142"/>
      <c r="U777" s="142"/>
      <c r="V777" s="142"/>
      <c r="W777" s="142"/>
      <c r="X777" s="162"/>
      <c r="AA777" s="144">
        <v>765</v>
      </c>
      <c r="AB777" s="397" t="str">
        <f t="shared" si="47"/>
        <v/>
      </c>
      <c r="AC777" s="397" t="str">
        <f t="shared" si="48"/>
        <v/>
      </c>
      <c r="AP777" s="146" t="str">
        <f t="shared" si="49"/>
        <v/>
      </c>
      <c r="AQ777" s="146" t="str">
        <f t="shared" si="50"/>
        <v/>
      </c>
    </row>
    <row r="778" spans="2:43" x14ac:dyDescent="0.2">
      <c r="B778" s="179">
        <v>766</v>
      </c>
      <c r="C778" s="180"/>
      <c r="D778" s="180"/>
      <c r="E778" s="142"/>
      <c r="F778" s="142"/>
      <c r="G778" s="195"/>
      <c r="H778" s="142"/>
      <c r="I778" s="142"/>
      <c r="J778" s="142"/>
      <c r="K778" s="142"/>
      <c r="L778" s="142"/>
      <c r="M778" s="142"/>
      <c r="N778" s="142"/>
      <c r="O778" s="142"/>
      <c r="Q778" s="142"/>
      <c r="R778" s="142"/>
      <c r="S778" s="142"/>
      <c r="T778" s="142"/>
      <c r="U778" s="142"/>
      <c r="V778" s="142"/>
      <c r="W778" s="142"/>
      <c r="X778" s="162"/>
      <c r="AA778" s="144">
        <v>766</v>
      </c>
      <c r="AB778" s="397" t="str">
        <f t="shared" si="47"/>
        <v/>
      </c>
      <c r="AC778" s="397" t="str">
        <f t="shared" si="48"/>
        <v/>
      </c>
      <c r="AP778" s="146" t="str">
        <f t="shared" si="49"/>
        <v/>
      </c>
      <c r="AQ778" s="146" t="str">
        <f t="shared" si="50"/>
        <v/>
      </c>
    </row>
    <row r="779" spans="2:43" x14ac:dyDescent="0.2">
      <c r="B779" s="179">
        <v>767</v>
      </c>
      <c r="C779" s="180"/>
      <c r="D779" s="180"/>
      <c r="E779" s="142"/>
      <c r="F779" s="142"/>
      <c r="G779" s="195"/>
      <c r="H779" s="142"/>
      <c r="I779" s="142"/>
      <c r="J779" s="142"/>
      <c r="K779" s="142"/>
      <c r="L779" s="142"/>
      <c r="M779" s="142"/>
      <c r="N779" s="142"/>
      <c r="O779" s="142"/>
      <c r="Q779" s="142"/>
      <c r="R779" s="142"/>
      <c r="S779" s="142"/>
      <c r="T779" s="142"/>
      <c r="U779" s="142"/>
      <c r="V779" s="142"/>
      <c r="W779" s="142"/>
      <c r="X779" s="162"/>
      <c r="AA779" s="144">
        <v>767</v>
      </c>
      <c r="AB779" s="397" t="str">
        <f t="shared" si="47"/>
        <v/>
      </c>
      <c r="AC779" s="397" t="str">
        <f t="shared" si="48"/>
        <v/>
      </c>
      <c r="AP779" s="146" t="str">
        <f t="shared" si="49"/>
        <v/>
      </c>
      <c r="AQ779" s="146" t="str">
        <f t="shared" si="50"/>
        <v/>
      </c>
    </row>
    <row r="780" spans="2:43" x14ac:dyDescent="0.2">
      <c r="B780" s="179">
        <v>768</v>
      </c>
      <c r="C780" s="180"/>
      <c r="D780" s="180"/>
      <c r="E780" s="142"/>
      <c r="F780" s="142"/>
      <c r="G780" s="195"/>
      <c r="H780" s="142"/>
      <c r="I780" s="142"/>
      <c r="J780" s="142"/>
      <c r="K780" s="142"/>
      <c r="L780" s="142"/>
      <c r="M780" s="142"/>
      <c r="N780" s="142"/>
      <c r="O780" s="142"/>
      <c r="Q780" s="142"/>
      <c r="R780" s="142"/>
      <c r="S780" s="142"/>
      <c r="T780" s="142"/>
      <c r="U780" s="142"/>
      <c r="V780" s="142"/>
      <c r="W780" s="142"/>
      <c r="X780" s="162"/>
      <c r="AA780" s="144">
        <v>768</v>
      </c>
      <c r="AB780" s="397" t="str">
        <f t="shared" si="47"/>
        <v/>
      </c>
      <c r="AC780" s="397" t="str">
        <f t="shared" si="48"/>
        <v/>
      </c>
      <c r="AP780" s="146" t="str">
        <f t="shared" si="49"/>
        <v/>
      </c>
      <c r="AQ780" s="146" t="str">
        <f t="shared" si="50"/>
        <v/>
      </c>
    </row>
    <row r="781" spans="2:43" x14ac:dyDescent="0.2">
      <c r="B781" s="179">
        <v>769</v>
      </c>
      <c r="C781" s="180"/>
      <c r="D781" s="180"/>
      <c r="E781" s="142"/>
      <c r="F781" s="142"/>
      <c r="G781" s="195"/>
      <c r="H781" s="142"/>
      <c r="I781" s="142"/>
      <c r="J781" s="142"/>
      <c r="K781" s="142"/>
      <c r="L781" s="142"/>
      <c r="M781" s="142"/>
      <c r="N781" s="142"/>
      <c r="O781" s="142"/>
      <c r="Q781" s="142"/>
      <c r="R781" s="142"/>
      <c r="S781" s="142"/>
      <c r="T781" s="142"/>
      <c r="U781" s="142"/>
      <c r="V781" s="142"/>
      <c r="W781" s="142"/>
      <c r="X781" s="162"/>
      <c r="AA781" s="144">
        <v>769</v>
      </c>
      <c r="AB781" s="397" t="str">
        <f t="shared" si="47"/>
        <v/>
      </c>
      <c r="AC781" s="397" t="str">
        <f t="shared" si="48"/>
        <v/>
      </c>
      <c r="AP781" s="146" t="str">
        <f t="shared" si="49"/>
        <v/>
      </c>
      <c r="AQ781" s="146" t="str">
        <f t="shared" si="50"/>
        <v/>
      </c>
    </row>
    <row r="782" spans="2:43" x14ac:dyDescent="0.2">
      <c r="B782" s="179">
        <v>770</v>
      </c>
      <c r="C782" s="180"/>
      <c r="D782" s="180"/>
      <c r="E782" s="142"/>
      <c r="F782" s="142"/>
      <c r="G782" s="195"/>
      <c r="H782" s="142"/>
      <c r="I782" s="142"/>
      <c r="J782" s="142"/>
      <c r="K782" s="142"/>
      <c r="L782" s="142"/>
      <c r="M782" s="142"/>
      <c r="N782" s="142"/>
      <c r="O782" s="142"/>
      <c r="Q782" s="142"/>
      <c r="R782" s="142"/>
      <c r="S782" s="142"/>
      <c r="T782" s="142"/>
      <c r="U782" s="142"/>
      <c r="V782" s="142"/>
      <c r="W782" s="142"/>
      <c r="X782" s="162"/>
      <c r="AA782" s="144">
        <v>770</v>
      </c>
      <c r="AB782" s="397" t="str">
        <f t="shared" ref="AB782:AB845" si="51">IF(AND(C782=1,D782&lt;&gt;0),D782,"")</f>
        <v/>
      </c>
      <c r="AC782" s="397" t="str">
        <f t="shared" ref="AC782:AC845" si="52">IF(AND(C782=2,D782&lt;&gt;0),D782,"")</f>
        <v/>
      </c>
      <c r="AP782" s="146" t="str">
        <f t="shared" si="49"/>
        <v/>
      </c>
      <c r="AQ782" s="146" t="str">
        <f t="shared" si="50"/>
        <v/>
      </c>
    </row>
    <row r="783" spans="2:43" x14ac:dyDescent="0.2">
      <c r="B783" s="179">
        <v>771</v>
      </c>
      <c r="C783" s="180"/>
      <c r="D783" s="180"/>
      <c r="E783" s="142"/>
      <c r="F783" s="142"/>
      <c r="G783" s="195"/>
      <c r="H783" s="142"/>
      <c r="I783" s="142"/>
      <c r="J783" s="142"/>
      <c r="K783" s="142"/>
      <c r="L783" s="142"/>
      <c r="M783" s="142"/>
      <c r="N783" s="142"/>
      <c r="O783" s="142"/>
      <c r="Q783" s="142"/>
      <c r="R783" s="142"/>
      <c r="S783" s="142"/>
      <c r="T783" s="142"/>
      <c r="U783" s="142"/>
      <c r="V783" s="142"/>
      <c r="W783" s="142"/>
      <c r="X783" s="162"/>
      <c r="AA783" s="144">
        <v>771</v>
      </c>
      <c r="AB783" s="397" t="str">
        <f t="shared" si="51"/>
        <v/>
      </c>
      <c r="AC783" s="397" t="str">
        <f t="shared" si="52"/>
        <v/>
      </c>
      <c r="AP783" s="146" t="str">
        <f t="shared" ref="AP783:AP846" si="53">IF(AB782="","",ABS(AB782-$K$13))</f>
        <v/>
      </c>
      <c r="AQ783" s="146" t="str">
        <f t="shared" ref="AQ783:AQ846" si="54">IF(AC782="","",ABS(AC782-$K$14))</f>
        <v/>
      </c>
    </row>
    <row r="784" spans="2:43" x14ac:dyDescent="0.2">
      <c r="B784" s="179">
        <v>772</v>
      </c>
      <c r="C784" s="180"/>
      <c r="D784" s="180"/>
      <c r="E784" s="142"/>
      <c r="F784" s="142"/>
      <c r="G784" s="195"/>
      <c r="H784" s="142"/>
      <c r="I784" s="142"/>
      <c r="J784" s="142"/>
      <c r="K784" s="142"/>
      <c r="L784" s="142"/>
      <c r="M784" s="142"/>
      <c r="N784" s="142"/>
      <c r="O784" s="142"/>
      <c r="Q784" s="142"/>
      <c r="R784" s="142"/>
      <c r="S784" s="142"/>
      <c r="T784" s="142"/>
      <c r="U784" s="142"/>
      <c r="V784" s="142"/>
      <c r="W784" s="142"/>
      <c r="X784" s="162"/>
      <c r="AA784" s="144">
        <v>772</v>
      </c>
      <c r="AB784" s="397" t="str">
        <f t="shared" si="51"/>
        <v/>
      </c>
      <c r="AC784" s="397" t="str">
        <f t="shared" si="52"/>
        <v/>
      </c>
      <c r="AP784" s="146" t="str">
        <f t="shared" si="53"/>
        <v/>
      </c>
      <c r="AQ784" s="146" t="str">
        <f t="shared" si="54"/>
        <v/>
      </c>
    </row>
    <row r="785" spans="2:43" x14ac:dyDescent="0.2">
      <c r="B785" s="179">
        <v>773</v>
      </c>
      <c r="C785" s="180"/>
      <c r="D785" s="180"/>
      <c r="E785" s="142"/>
      <c r="F785" s="142"/>
      <c r="G785" s="195"/>
      <c r="H785" s="142"/>
      <c r="I785" s="142"/>
      <c r="J785" s="142"/>
      <c r="K785" s="142"/>
      <c r="L785" s="142"/>
      <c r="M785" s="142"/>
      <c r="N785" s="142"/>
      <c r="O785" s="142"/>
      <c r="Q785" s="142"/>
      <c r="R785" s="142"/>
      <c r="S785" s="142"/>
      <c r="T785" s="142"/>
      <c r="U785" s="142"/>
      <c r="V785" s="142"/>
      <c r="W785" s="142"/>
      <c r="X785" s="162"/>
      <c r="AA785" s="144">
        <v>773</v>
      </c>
      <c r="AB785" s="397" t="str">
        <f t="shared" si="51"/>
        <v/>
      </c>
      <c r="AC785" s="397" t="str">
        <f t="shared" si="52"/>
        <v/>
      </c>
      <c r="AP785" s="146" t="str">
        <f t="shared" si="53"/>
        <v/>
      </c>
      <c r="AQ785" s="146" t="str">
        <f t="shared" si="54"/>
        <v/>
      </c>
    </row>
    <row r="786" spans="2:43" x14ac:dyDescent="0.2">
      <c r="B786" s="179">
        <v>774</v>
      </c>
      <c r="C786" s="180"/>
      <c r="D786" s="180"/>
      <c r="E786" s="142"/>
      <c r="F786" s="142"/>
      <c r="G786" s="195"/>
      <c r="H786" s="142"/>
      <c r="I786" s="142"/>
      <c r="J786" s="142"/>
      <c r="K786" s="142"/>
      <c r="L786" s="142"/>
      <c r="M786" s="142"/>
      <c r="N786" s="142"/>
      <c r="O786" s="142"/>
      <c r="Q786" s="142"/>
      <c r="R786" s="142"/>
      <c r="S786" s="142"/>
      <c r="T786" s="142"/>
      <c r="U786" s="142"/>
      <c r="V786" s="142"/>
      <c r="W786" s="142"/>
      <c r="X786" s="162"/>
      <c r="AA786" s="144">
        <v>774</v>
      </c>
      <c r="AB786" s="397" t="str">
        <f t="shared" si="51"/>
        <v/>
      </c>
      <c r="AC786" s="397" t="str">
        <f t="shared" si="52"/>
        <v/>
      </c>
      <c r="AP786" s="146" t="str">
        <f t="shared" si="53"/>
        <v/>
      </c>
      <c r="AQ786" s="146" t="str">
        <f t="shared" si="54"/>
        <v/>
      </c>
    </row>
    <row r="787" spans="2:43" x14ac:dyDescent="0.2">
      <c r="B787" s="179">
        <v>775</v>
      </c>
      <c r="C787" s="180"/>
      <c r="D787" s="180"/>
      <c r="E787" s="142"/>
      <c r="F787" s="142"/>
      <c r="G787" s="195"/>
      <c r="H787" s="142"/>
      <c r="I787" s="142"/>
      <c r="J787" s="142"/>
      <c r="K787" s="142"/>
      <c r="L787" s="142"/>
      <c r="M787" s="142"/>
      <c r="N787" s="142"/>
      <c r="O787" s="142"/>
      <c r="Q787" s="142"/>
      <c r="R787" s="142"/>
      <c r="S787" s="142"/>
      <c r="T787" s="142"/>
      <c r="U787" s="142"/>
      <c r="V787" s="142"/>
      <c r="W787" s="142"/>
      <c r="X787" s="162"/>
      <c r="AA787" s="144">
        <v>775</v>
      </c>
      <c r="AB787" s="397" t="str">
        <f t="shared" si="51"/>
        <v/>
      </c>
      <c r="AC787" s="397" t="str">
        <f t="shared" si="52"/>
        <v/>
      </c>
      <c r="AP787" s="146" t="str">
        <f t="shared" si="53"/>
        <v/>
      </c>
      <c r="AQ787" s="146" t="str">
        <f t="shared" si="54"/>
        <v/>
      </c>
    </row>
    <row r="788" spans="2:43" x14ac:dyDescent="0.2">
      <c r="B788" s="179">
        <v>776</v>
      </c>
      <c r="C788" s="180"/>
      <c r="D788" s="180"/>
      <c r="E788" s="142"/>
      <c r="F788" s="142"/>
      <c r="G788" s="195"/>
      <c r="H788" s="142"/>
      <c r="I788" s="142"/>
      <c r="J788" s="142"/>
      <c r="K788" s="142"/>
      <c r="L788" s="142"/>
      <c r="M788" s="142"/>
      <c r="N788" s="142"/>
      <c r="O788" s="142"/>
      <c r="Q788" s="142"/>
      <c r="R788" s="142"/>
      <c r="S788" s="142"/>
      <c r="T788" s="142"/>
      <c r="U788" s="142"/>
      <c r="V788" s="142"/>
      <c r="W788" s="142"/>
      <c r="X788" s="162"/>
      <c r="AA788" s="144">
        <v>776</v>
      </c>
      <c r="AB788" s="397" t="str">
        <f t="shared" si="51"/>
        <v/>
      </c>
      <c r="AC788" s="397" t="str">
        <f t="shared" si="52"/>
        <v/>
      </c>
      <c r="AP788" s="146" t="str">
        <f t="shared" si="53"/>
        <v/>
      </c>
      <c r="AQ788" s="146" t="str">
        <f t="shared" si="54"/>
        <v/>
      </c>
    </row>
    <row r="789" spans="2:43" x14ac:dyDescent="0.2">
      <c r="B789" s="179">
        <v>777</v>
      </c>
      <c r="C789" s="180"/>
      <c r="D789" s="180"/>
      <c r="E789" s="142"/>
      <c r="F789" s="142"/>
      <c r="G789" s="195"/>
      <c r="H789" s="142"/>
      <c r="I789" s="142"/>
      <c r="J789" s="142"/>
      <c r="K789" s="142"/>
      <c r="L789" s="142"/>
      <c r="M789" s="142"/>
      <c r="N789" s="142"/>
      <c r="O789" s="142"/>
      <c r="Q789" s="142"/>
      <c r="R789" s="142"/>
      <c r="S789" s="142"/>
      <c r="T789" s="142"/>
      <c r="U789" s="142"/>
      <c r="V789" s="142"/>
      <c r="W789" s="142"/>
      <c r="X789" s="162"/>
      <c r="AA789" s="144">
        <v>777</v>
      </c>
      <c r="AB789" s="397" t="str">
        <f t="shared" si="51"/>
        <v/>
      </c>
      <c r="AC789" s="397" t="str">
        <f t="shared" si="52"/>
        <v/>
      </c>
      <c r="AP789" s="146" t="str">
        <f t="shared" si="53"/>
        <v/>
      </c>
      <c r="AQ789" s="146" t="str">
        <f t="shared" si="54"/>
        <v/>
      </c>
    </row>
    <row r="790" spans="2:43" x14ac:dyDescent="0.2">
      <c r="B790" s="179">
        <v>778</v>
      </c>
      <c r="C790" s="180"/>
      <c r="D790" s="180"/>
      <c r="E790" s="142"/>
      <c r="F790" s="142"/>
      <c r="G790" s="195"/>
      <c r="H790" s="142"/>
      <c r="I790" s="142"/>
      <c r="J790" s="142"/>
      <c r="K790" s="142"/>
      <c r="L790" s="142"/>
      <c r="M790" s="142"/>
      <c r="N790" s="142"/>
      <c r="O790" s="142"/>
      <c r="Q790" s="142"/>
      <c r="R790" s="142"/>
      <c r="S790" s="142"/>
      <c r="T790" s="142"/>
      <c r="U790" s="142"/>
      <c r="V790" s="142"/>
      <c r="W790" s="142"/>
      <c r="X790" s="162"/>
      <c r="AA790" s="144">
        <v>778</v>
      </c>
      <c r="AB790" s="397" t="str">
        <f t="shared" si="51"/>
        <v/>
      </c>
      <c r="AC790" s="397" t="str">
        <f t="shared" si="52"/>
        <v/>
      </c>
      <c r="AP790" s="146" t="str">
        <f t="shared" si="53"/>
        <v/>
      </c>
      <c r="AQ790" s="146" t="str">
        <f t="shared" si="54"/>
        <v/>
      </c>
    </row>
    <row r="791" spans="2:43" x14ac:dyDescent="0.2">
      <c r="B791" s="179">
        <v>779</v>
      </c>
      <c r="C791" s="180"/>
      <c r="D791" s="180"/>
      <c r="E791" s="142"/>
      <c r="F791" s="142"/>
      <c r="G791" s="195"/>
      <c r="H791" s="142"/>
      <c r="I791" s="142"/>
      <c r="J791" s="142"/>
      <c r="K791" s="142"/>
      <c r="L791" s="142"/>
      <c r="M791" s="142"/>
      <c r="N791" s="142"/>
      <c r="O791" s="142"/>
      <c r="Q791" s="142"/>
      <c r="R791" s="142"/>
      <c r="S791" s="142"/>
      <c r="T791" s="142"/>
      <c r="U791" s="142"/>
      <c r="V791" s="142"/>
      <c r="W791" s="142"/>
      <c r="X791" s="162"/>
      <c r="AA791" s="144">
        <v>779</v>
      </c>
      <c r="AB791" s="397" t="str">
        <f t="shared" si="51"/>
        <v/>
      </c>
      <c r="AC791" s="397" t="str">
        <f t="shared" si="52"/>
        <v/>
      </c>
      <c r="AP791" s="146" t="str">
        <f t="shared" si="53"/>
        <v/>
      </c>
      <c r="AQ791" s="146" t="str">
        <f t="shared" si="54"/>
        <v/>
      </c>
    </row>
    <row r="792" spans="2:43" x14ac:dyDescent="0.2">
      <c r="B792" s="179">
        <v>780</v>
      </c>
      <c r="C792" s="180"/>
      <c r="D792" s="180"/>
      <c r="E792" s="142"/>
      <c r="F792" s="142"/>
      <c r="G792" s="195"/>
      <c r="H792" s="142"/>
      <c r="I792" s="142"/>
      <c r="J792" s="142"/>
      <c r="K792" s="142"/>
      <c r="L792" s="142"/>
      <c r="M792" s="142"/>
      <c r="N792" s="142"/>
      <c r="O792" s="142"/>
      <c r="Q792" s="142"/>
      <c r="R792" s="142"/>
      <c r="S792" s="142"/>
      <c r="T792" s="142"/>
      <c r="U792" s="142"/>
      <c r="V792" s="142"/>
      <c r="W792" s="142"/>
      <c r="X792" s="162"/>
      <c r="AA792" s="144">
        <v>780</v>
      </c>
      <c r="AB792" s="397" t="str">
        <f t="shared" si="51"/>
        <v/>
      </c>
      <c r="AC792" s="397" t="str">
        <f t="shared" si="52"/>
        <v/>
      </c>
      <c r="AP792" s="146" t="str">
        <f t="shared" si="53"/>
        <v/>
      </c>
      <c r="AQ792" s="146" t="str">
        <f t="shared" si="54"/>
        <v/>
      </c>
    </row>
    <row r="793" spans="2:43" x14ac:dyDescent="0.2">
      <c r="B793" s="179">
        <v>781</v>
      </c>
      <c r="C793" s="180"/>
      <c r="D793" s="180"/>
      <c r="E793" s="142"/>
      <c r="F793" s="142"/>
      <c r="G793" s="195"/>
      <c r="H793" s="142"/>
      <c r="I793" s="142"/>
      <c r="J793" s="142"/>
      <c r="K793" s="142"/>
      <c r="L793" s="142"/>
      <c r="M793" s="142"/>
      <c r="N793" s="142"/>
      <c r="O793" s="142"/>
      <c r="Q793" s="142"/>
      <c r="R793" s="142"/>
      <c r="S793" s="142"/>
      <c r="T793" s="142"/>
      <c r="U793" s="142"/>
      <c r="V793" s="142"/>
      <c r="W793" s="142"/>
      <c r="X793" s="162"/>
      <c r="AA793" s="144">
        <v>781</v>
      </c>
      <c r="AB793" s="397" t="str">
        <f t="shared" si="51"/>
        <v/>
      </c>
      <c r="AC793" s="397" t="str">
        <f t="shared" si="52"/>
        <v/>
      </c>
      <c r="AP793" s="146" t="str">
        <f t="shared" si="53"/>
        <v/>
      </c>
      <c r="AQ793" s="146" t="str">
        <f t="shared" si="54"/>
        <v/>
      </c>
    </row>
    <row r="794" spans="2:43" x14ac:dyDescent="0.2">
      <c r="B794" s="179">
        <v>782</v>
      </c>
      <c r="C794" s="180"/>
      <c r="D794" s="180"/>
      <c r="E794" s="142"/>
      <c r="F794" s="142"/>
      <c r="G794" s="195"/>
      <c r="H794" s="142"/>
      <c r="I794" s="142"/>
      <c r="J794" s="142"/>
      <c r="K794" s="142"/>
      <c r="L794" s="142"/>
      <c r="M794" s="142"/>
      <c r="N794" s="142"/>
      <c r="O794" s="142"/>
      <c r="Q794" s="142"/>
      <c r="R794" s="142"/>
      <c r="S794" s="142"/>
      <c r="T794" s="142"/>
      <c r="U794" s="142"/>
      <c r="V794" s="142"/>
      <c r="W794" s="142"/>
      <c r="X794" s="162"/>
      <c r="AA794" s="144">
        <v>782</v>
      </c>
      <c r="AB794" s="397" t="str">
        <f t="shared" si="51"/>
        <v/>
      </c>
      <c r="AC794" s="397" t="str">
        <f t="shared" si="52"/>
        <v/>
      </c>
      <c r="AP794" s="146" t="str">
        <f t="shared" si="53"/>
        <v/>
      </c>
      <c r="AQ794" s="146" t="str">
        <f t="shared" si="54"/>
        <v/>
      </c>
    </row>
    <row r="795" spans="2:43" x14ac:dyDescent="0.2">
      <c r="B795" s="179">
        <v>783</v>
      </c>
      <c r="C795" s="180"/>
      <c r="D795" s="180"/>
      <c r="E795" s="142"/>
      <c r="F795" s="142"/>
      <c r="G795" s="195"/>
      <c r="H795" s="142"/>
      <c r="I795" s="142"/>
      <c r="J795" s="142"/>
      <c r="K795" s="142"/>
      <c r="L795" s="142"/>
      <c r="M795" s="142"/>
      <c r="N795" s="142"/>
      <c r="O795" s="142"/>
      <c r="Q795" s="142"/>
      <c r="R795" s="142"/>
      <c r="S795" s="142"/>
      <c r="T795" s="142"/>
      <c r="U795" s="142"/>
      <c r="V795" s="142"/>
      <c r="W795" s="142"/>
      <c r="X795" s="162"/>
      <c r="AA795" s="144">
        <v>783</v>
      </c>
      <c r="AB795" s="397" t="str">
        <f t="shared" si="51"/>
        <v/>
      </c>
      <c r="AC795" s="397" t="str">
        <f t="shared" si="52"/>
        <v/>
      </c>
      <c r="AP795" s="146" t="str">
        <f t="shared" si="53"/>
        <v/>
      </c>
      <c r="AQ795" s="146" t="str">
        <f t="shared" si="54"/>
        <v/>
      </c>
    </row>
    <row r="796" spans="2:43" x14ac:dyDescent="0.2">
      <c r="B796" s="179">
        <v>784</v>
      </c>
      <c r="C796" s="180"/>
      <c r="D796" s="180"/>
      <c r="E796" s="142"/>
      <c r="F796" s="142"/>
      <c r="G796" s="195"/>
      <c r="H796" s="142"/>
      <c r="I796" s="142"/>
      <c r="J796" s="142"/>
      <c r="K796" s="142"/>
      <c r="L796" s="142"/>
      <c r="M796" s="142"/>
      <c r="N796" s="142"/>
      <c r="O796" s="142"/>
      <c r="Q796" s="142"/>
      <c r="R796" s="142"/>
      <c r="S796" s="142"/>
      <c r="T796" s="142"/>
      <c r="U796" s="142"/>
      <c r="V796" s="142"/>
      <c r="W796" s="142"/>
      <c r="X796" s="162"/>
      <c r="AA796" s="144">
        <v>784</v>
      </c>
      <c r="AB796" s="397" t="str">
        <f t="shared" si="51"/>
        <v/>
      </c>
      <c r="AC796" s="397" t="str">
        <f t="shared" si="52"/>
        <v/>
      </c>
      <c r="AP796" s="146" t="str">
        <f t="shared" si="53"/>
        <v/>
      </c>
      <c r="AQ796" s="146" t="str">
        <f t="shared" si="54"/>
        <v/>
      </c>
    </row>
    <row r="797" spans="2:43" x14ac:dyDescent="0.2">
      <c r="B797" s="179">
        <v>785</v>
      </c>
      <c r="C797" s="180"/>
      <c r="D797" s="180"/>
      <c r="E797" s="142"/>
      <c r="F797" s="142"/>
      <c r="G797" s="195"/>
      <c r="H797" s="142"/>
      <c r="I797" s="142"/>
      <c r="J797" s="142"/>
      <c r="K797" s="142"/>
      <c r="L797" s="142"/>
      <c r="M797" s="142"/>
      <c r="N797" s="142"/>
      <c r="O797" s="142"/>
      <c r="Q797" s="142"/>
      <c r="R797" s="142"/>
      <c r="S797" s="142"/>
      <c r="T797" s="142"/>
      <c r="U797" s="142"/>
      <c r="V797" s="142"/>
      <c r="W797" s="142"/>
      <c r="X797" s="162"/>
      <c r="AA797" s="144">
        <v>785</v>
      </c>
      <c r="AB797" s="397" t="str">
        <f t="shared" si="51"/>
        <v/>
      </c>
      <c r="AC797" s="397" t="str">
        <f t="shared" si="52"/>
        <v/>
      </c>
      <c r="AP797" s="146" t="str">
        <f t="shared" si="53"/>
        <v/>
      </c>
      <c r="AQ797" s="146" t="str">
        <f t="shared" si="54"/>
        <v/>
      </c>
    </row>
    <row r="798" spans="2:43" x14ac:dyDescent="0.2">
      <c r="B798" s="179">
        <v>786</v>
      </c>
      <c r="C798" s="180"/>
      <c r="D798" s="180"/>
      <c r="E798" s="142"/>
      <c r="F798" s="142"/>
      <c r="G798" s="195"/>
      <c r="H798" s="142"/>
      <c r="I798" s="142"/>
      <c r="J798" s="142"/>
      <c r="K798" s="142"/>
      <c r="L798" s="142"/>
      <c r="M798" s="142"/>
      <c r="N798" s="142"/>
      <c r="O798" s="142"/>
      <c r="Q798" s="142"/>
      <c r="R798" s="142"/>
      <c r="S798" s="142"/>
      <c r="T798" s="142"/>
      <c r="U798" s="142"/>
      <c r="V798" s="142"/>
      <c r="W798" s="142"/>
      <c r="X798" s="162"/>
      <c r="AA798" s="144">
        <v>786</v>
      </c>
      <c r="AB798" s="397" t="str">
        <f t="shared" si="51"/>
        <v/>
      </c>
      <c r="AC798" s="397" t="str">
        <f t="shared" si="52"/>
        <v/>
      </c>
      <c r="AP798" s="146" t="str">
        <f t="shared" si="53"/>
        <v/>
      </c>
      <c r="AQ798" s="146" t="str">
        <f t="shared" si="54"/>
        <v/>
      </c>
    </row>
    <row r="799" spans="2:43" x14ac:dyDescent="0.2">
      <c r="B799" s="179">
        <v>787</v>
      </c>
      <c r="C799" s="180"/>
      <c r="D799" s="180"/>
      <c r="E799" s="142"/>
      <c r="F799" s="142"/>
      <c r="G799" s="195"/>
      <c r="H799" s="142"/>
      <c r="I799" s="142"/>
      <c r="J799" s="142"/>
      <c r="K799" s="142"/>
      <c r="L799" s="142"/>
      <c r="M799" s="142"/>
      <c r="N799" s="142"/>
      <c r="O799" s="142"/>
      <c r="Q799" s="142"/>
      <c r="R799" s="142"/>
      <c r="S799" s="142"/>
      <c r="T799" s="142"/>
      <c r="U799" s="142"/>
      <c r="V799" s="142"/>
      <c r="W799" s="142"/>
      <c r="X799" s="162"/>
      <c r="AA799" s="144">
        <v>787</v>
      </c>
      <c r="AB799" s="397" t="str">
        <f t="shared" si="51"/>
        <v/>
      </c>
      <c r="AC799" s="397" t="str">
        <f t="shared" si="52"/>
        <v/>
      </c>
      <c r="AP799" s="146" t="str">
        <f t="shared" si="53"/>
        <v/>
      </c>
      <c r="AQ799" s="146" t="str">
        <f t="shared" si="54"/>
        <v/>
      </c>
    </row>
    <row r="800" spans="2:43" x14ac:dyDescent="0.2">
      <c r="B800" s="179">
        <v>788</v>
      </c>
      <c r="C800" s="180"/>
      <c r="D800" s="180"/>
      <c r="E800" s="142"/>
      <c r="F800" s="142"/>
      <c r="G800" s="195"/>
      <c r="H800" s="142"/>
      <c r="I800" s="142"/>
      <c r="J800" s="142"/>
      <c r="K800" s="142"/>
      <c r="L800" s="142"/>
      <c r="M800" s="142"/>
      <c r="N800" s="142"/>
      <c r="O800" s="142"/>
      <c r="Q800" s="142"/>
      <c r="R800" s="142"/>
      <c r="S800" s="142"/>
      <c r="T800" s="142"/>
      <c r="U800" s="142"/>
      <c r="V800" s="142"/>
      <c r="W800" s="142"/>
      <c r="X800" s="162"/>
      <c r="AA800" s="144">
        <v>788</v>
      </c>
      <c r="AB800" s="397" t="str">
        <f t="shared" si="51"/>
        <v/>
      </c>
      <c r="AC800" s="397" t="str">
        <f t="shared" si="52"/>
        <v/>
      </c>
      <c r="AP800" s="146" t="str">
        <f t="shared" si="53"/>
        <v/>
      </c>
      <c r="AQ800" s="146" t="str">
        <f t="shared" si="54"/>
        <v/>
      </c>
    </row>
    <row r="801" spans="2:43" x14ac:dyDescent="0.2">
      <c r="B801" s="179">
        <v>789</v>
      </c>
      <c r="C801" s="180"/>
      <c r="D801" s="180"/>
      <c r="E801" s="142"/>
      <c r="F801" s="142"/>
      <c r="G801" s="195"/>
      <c r="H801" s="142"/>
      <c r="I801" s="142"/>
      <c r="J801" s="142"/>
      <c r="K801" s="142"/>
      <c r="L801" s="142"/>
      <c r="M801" s="142"/>
      <c r="N801" s="142"/>
      <c r="O801" s="142"/>
      <c r="Q801" s="142"/>
      <c r="R801" s="142"/>
      <c r="S801" s="142"/>
      <c r="T801" s="142"/>
      <c r="U801" s="142"/>
      <c r="V801" s="142"/>
      <c r="W801" s="142"/>
      <c r="X801" s="162"/>
      <c r="AA801" s="144">
        <v>789</v>
      </c>
      <c r="AB801" s="397" t="str">
        <f t="shared" si="51"/>
        <v/>
      </c>
      <c r="AC801" s="397" t="str">
        <f t="shared" si="52"/>
        <v/>
      </c>
      <c r="AP801" s="146" t="str">
        <f t="shared" si="53"/>
        <v/>
      </c>
      <c r="AQ801" s="146" t="str">
        <f t="shared" si="54"/>
        <v/>
      </c>
    </row>
    <row r="802" spans="2:43" x14ac:dyDescent="0.2">
      <c r="B802" s="179">
        <v>790</v>
      </c>
      <c r="C802" s="180"/>
      <c r="D802" s="180"/>
      <c r="E802" s="142"/>
      <c r="F802" s="142"/>
      <c r="G802" s="195"/>
      <c r="H802" s="142"/>
      <c r="I802" s="142"/>
      <c r="J802" s="142"/>
      <c r="K802" s="142"/>
      <c r="L802" s="142"/>
      <c r="M802" s="142"/>
      <c r="N802" s="142"/>
      <c r="O802" s="142"/>
      <c r="Q802" s="142"/>
      <c r="R802" s="142"/>
      <c r="S802" s="142"/>
      <c r="T802" s="142"/>
      <c r="U802" s="142"/>
      <c r="V802" s="142"/>
      <c r="W802" s="142"/>
      <c r="X802" s="162"/>
      <c r="AA802" s="144">
        <v>790</v>
      </c>
      <c r="AB802" s="397" t="str">
        <f t="shared" si="51"/>
        <v/>
      </c>
      <c r="AC802" s="397" t="str">
        <f t="shared" si="52"/>
        <v/>
      </c>
      <c r="AP802" s="146" t="str">
        <f t="shared" si="53"/>
        <v/>
      </c>
      <c r="AQ802" s="146" t="str">
        <f t="shared" si="54"/>
        <v/>
      </c>
    </row>
    <row r="803" spans="2:43" x14ac:dyDescent="0.2">
      <c r="B803" s="179">
        <v>791</v>
      </c>
      <c r="C803" s="180"/>
      <c r="D803" s="180"/>
      <c r="E803" s="142"/>
      <c r="F803" s="142"/>
      <c r="G803" s="195"/>
      <c r="H803" s="142"/>
      <c r="I803" s="142"/>
      <c r="J803" s="142"/>
      <c r="K803" s="142"/>
      <c r="L803" s="142"/>
      <c r="M803" s="142"/>
      <c r="N803" s="142"/>
      <c r="O803" s="142"/>
      <c r="Q803" s="142"/>
      <c r="R803" s="142"/>
      <c r="S803" s="142"/>
      <c r="T803" s="142"/>
      <c r="U803" s="142"/>
      <c r="V803" s="142"/>
      <c r="W803" s="142"/>
      <c r="X803" s="162"/>
      <c r="AA803" s="144">
        <v>791</v>
      </c>
      <c r="AB803" s="397" t="str">
        <f t="shared" si="51"/>
        <v/>
      </c>
      <c r="AC803" s="397" t="str">
        <f t="shared" si="52"/>
        <v/>
      </c>
      <c r="AP803" s="146" t="str">
        <f t="shared" si="53"/>
        <v/>
      </c>
      <c r="AQ803" s="146" t="str">
        <f t="shared" si="54"/>
        <v/>
      </c>
    </row>
    <row r="804" spans="2:43" x14ac:dyDescent="0.2">
      <c r="B804" s="179">
        <v>792</v>
      </c>
      <c r="C804" s="180"/>
      <c r="D804" s="180"/>
      <c r="E804" s="142"/>
      <c r="F804" s="142"/>
      <c r="G804" s="195"/>
      <c r="H804" s="142"/>
      <c r="I804" s="142"/>
      <c r="J804" s="142"/>
      <c r="K804" s="142"/>
      <c r="L804" s="142"/>
      <c r="M804" s="142"/>
      <c r="N804" s="142"/>
      <c r="O804" s="142"/>
      <c r="Q804" s="142"/>
      <c r="R804" s="142"/>
      <c r="S804" s="142"/>
      <c r="T804" s="142"/>
      <c r="U804" s="142"/>
      <c r="V804" s="142"/>
      <c r="W804" s="142"/>
      <c r="X804" s="162"/>
      <c r="AA804" s="144">
        <v>792</v>
      </c>
      <c r="AB804" s="397" t="str">
        <f t="shared" si="51"/>
        <v/>
      </c>
      <c r="AC804" s="397" t="str">
        <f t="shared" si="52"/>
        <v/>
      </c>
      <c r="AP804" s="146" t="str">
        <f t="shared" si="53"/>
        <v/>
      </c>
      <c r="AQ804" s="146" t="str">
        <f t="shared" si="54"/>
        <v/>
      </c>
    </row>
    <row r="805" spans="2:43" x14ac:dyDescent="0.2">
      <c r="B805" s="179">
        <v>793</v>
      </c>
      <c r="C805" s="180"/>
      <c r="D805" s="180"/>
      <c r="E805" s="142"/>
      <c r="F805" s="142"/>
      <c r="G805" s="195"/>
      <c r="H805" s="142"/>
      <c r="I805" s="142"/>
      <c r="J805" s="142"/>
      <c r="K805" s="142"/>
      <c r="L805" s="142"/>
      <c r="M805" s="142"/>
      <c r="N805" s="142"/>
      <c r="O805" s="142"/>
      <c r="Q805" s="142"/>
      <c r="R805" s="142"/>
      <c r="S805" s="142"/>
      <c r="T805" s="142"/>
      <c r="U805" s="142"/>
      <c r="V805" s="142"/>
      <c r="W805" s="142"/>
      <c r="X805" s="162"/>
      <c r="AA805" s="144">
        <v>793</v>
      </c>
      <c r="AB805" s="397" t="str">
        <f t="shared" si="51"/>
        <v/>
      </c>
      <c r="AC805" s="397" t="str">
        <f t="shared" si="52"/>
        <v/>
      </c>
      <c r="AP805" s="146" t="str">
        <f t="shared" si="53"/>
        <v/>
      </c>
      <c r="AQ805" s="146" t="str">
        <f t="shared" si="54"/>
        <v/>
      </c>
    </row>
    <row r="806" spans="2:43" x14ac:dyDescent="0.2">
      <c r="B806" s="179">
        <v>794</v>
      </c>
      <c r="C806" s="180"/>
      <c r="D806" s="180"/>
      <c r="E806" s="142"/>
      <c r="F806" s="142"/>
      <c r="G806" s="195"/>
      <c r="H806" s="142"/>
      <c r="I806" s="142"/>
      <c r="J806" s="142"/>
      <c r="K806" s="142"/>
      <c r="L806" s="142"/>
      <c r="M806" s="142"/>
      <c r="N806" s="142"/>
      <c r="O806" s="142"/>
      <c r="Q806" s="142"/>
      <c r="R806" s="142"/>
      <c r="S806" s="142"/>
      <c r="T806" s="142"/>
      <c r="U806" s="142"/>
      <c r="V806" s="142"/>
      <c r="W806" s="142"/>
      <c r="X806" s="162"/>
      <c r="AA806" s="144">
        <v>794</v>
      </c>
      <c r="AB806" s="397" t="str">
        <f t="shared" si="51"/>
        <v/>
      </c>
      <c r="AC806" s="397" t="str">
        <f t="shared" si="52"/>
        <v/>
      </c>
      <c r="AP806" s="146" t="str">
        <f t="shared" si="53"/>
        <v/>
      </c>
      <c r="AQ806" s="146" t="str">
        <f t="shared" si="54"/>
        <v/>
      </c>
    </row>
    <row r="807" spans="2:43" x14ac:dyDescent="0.2">
      <c r="B807" s="179">
        <v>795</v>
      </c>
      <c r="C807" s="180"/>
      <c r="D807" s="180"/>
      <c r="E807" s="142"/>
      <c r="F807" s="142"/>
      <c r="G807" s="195"/>
      <c r="H807" s="142"/>
      <c r="I807" s="142"/>
      <c r="J807" s="142"/>
      <c r="K807" s="142"/>
      <c r="L807" s="142"/>
      <c r="M807" s="142"/>
      <c r="N807" s="142"/>
      <c r="O807" s="142"/>
      <c r="Q807" s="142"/>
      <c r="R807" s="142"/>
      <c r="S807" s="142"/>
      <c r="T807" s="142"/>
      <c r="U807" s="142"/>
      <c r="V807" s="142"/>
      <c r="W807" s="142"/>
      <c r="X807" s="162"/>
      <c r="AA807" s="144">
        <v>795</v>
      </c>
      <c r="AB807" s="397" t="str">
        <f t="shared" si="51"/>
        <v/>
      </c>
      <c r="AC807" s="397" t="str">
        <f t="shared" si="52"/>
        <v/>
      </c>
      <c r="AP807" s="146" t="str">
        <f t="shared" si="53"/>
        <v/>
      </c>
      <c r="AQ807" s="146" t="str">
        <f t="shared" si="54"/>
        <v/>
      </c>
    </row>
    <row r="808" spans="2:43" x14ac:dyDescent="0.2">
      <c r="B808" s="179">
        <v>796</v>
      </c>
      <c r="C808" s="180"/>
      <c r="D808" s="180"/>
      <c r="E808" s="142"/>
      <c r="F808" s="142"/>
      <c r="G808" s="195"/>
      <c r="H808" s="142"/>
      <c r="I808" s="142"/>
      <c r="J808" s="142"/>
      <c r="K808" s="142"/>
      <c r="L808" s="142"/>
      <c r="M808" s="142"/>
      <c r="N808" s="142"/>
      <c r="O808" s="142"/>
      <c r="Q808" s="142"/>
      <c r="R808" s="142"/>
      <c r="S808" s="142"/>
      <c r="T808" s="142"/>
      <c r="U808" s="142"/>
      <c r="V808" s="142"/>
      <c r="W808" s="142"/>
      <c r="X808" s="162"/>
      <c r="AA808" s="144">
        <v>796</v>
      </c>
      <c r="AB808" s="397" t="str">
        <f t="shared" si="51"/>
        <v/>
      </c>
      <c r="AC808" s="397" t="str">
        <f t="shared" si="52"/>
        <v/>
      </c>
      <c r="AP808" s="146" t="str">
        <f t="shared" si="53"/>
        <v/>
      </c>
      <c r="AQ808" s="146" t="str">
        <f t="shared" si="54"/>
        <v/>
      </c>
    </row>
    <row r="809" spans="2:43" x14ac:dyDescent="0.2">
      <c r="B809" s="179">
        <v>797</v>
      </c>
      <c r="C809" s="180"/>
      <c r="D809" s="180"/>
      <c r="E809" s="142"/>
      <c r="F809" s="142"/>
      <c r="G809" s="195"/>
      <c r="H809" s="142"/>
      <c r="I809" s="142"/>
      <c r="J809" s="142"/>
      <c r="K809" s="142"/>
      <c r="L809" s="142"/>
      <c r="M809" s="142"/>
      <c r="N809" s="142"/>
      <c r="O809" s="142"/>
      <c r="Q809" s="142"/>
      <c r="R809" s="142"/>
      <c r="S809" s="142"/>
      <c r="T809" s="142"/>
      <c r="U809" s="142"/>
      <c r="V809" s="142"/>
      <c r="W809" s="142"/>
      <c r="X809" s="162"/>
      <c r="AA809" s="144">
        <v>797</v>
      </c>
      <c r="AB809" s="397" t="str">
        <f t="shared" si="51"/>
        <v/>
      </c>
      <c r="AC809" s="397" t="str">
        <f t="shared" si="52"/>
        <v/>
      </c>
      <c r="AP809" s="146" t="str">
        <f t="shared" si="53"/>
        <v/>
      </c>
      <c r="AQ809" s="146" t="str">
        <f t="shared" si="54"/>
        <v/>
      </c>
    </row>
    <row r="810" spans="2:43" x14ac:dyDescent="0.2">
      <c r="B810" s="179">
        <v>798</v>
      </c>
      <c r="C810" s="180"/>
      <c r="D810" s="180"/>
      <c r="E810" s="142"/>
      <c r="F810" s="142"/>
      <c r="G810" s="195"/>
      <c r="H810" s="142"/>
      <c r="I810" s="142"/>
      <c r="J810" s="142"/>
      <c r="K810" s="142"/>
      <c r="L810" s="142"/>
      <c r="M810" s="142"/>
      <c r="N810" s="142"/>
      <c r="O810" s="142"/>
      <c r="Q810" s="142"/>
      <c r="R810" s="142"/>
      <c r="S810" s="142"/>
      <c r="T810" s="142"/>
      <c r="U810" s="142"/>
      <c r="V810" s="142"/>
      <c r="W810" s="142"/>
      <c r="X810" s="162"/>
      <c r="AA810" s="144">
        <v>798</v>
      </c>
      <c r="AB810" s="397" t="str">
        <f t="shared" si="51"/>
        <v/>
      </c>
      <c r="AC810" s="397" t="str">
        <f t="shared" si="52"/>
        <v/>
      </c>
      <c r="AP810" s="146" t="str">
        <f t="shared" si="53"/>
        <v/>
      </c>
      <c r="AQ810" s="146" t="str">
        <f t="shared" si="54"/>
        <v/>
      </c>
    </row>
    <row r="811" spans="2:43" x14ac:dyDescent="0.2">
      <c r="B811" s="179">
        <v>799</v>
      </c>
      <c r="C811" s="180"/>
      <c r="D811" s="180"/>
      <c r="E811" s="142"/>
      <c r="F811" s="142"/>
      <c r="G811" s="195"/>
      <c r="H811" s="142"/>
      <c r="I811" s="142"/>
      <c r="J811" s="142"/>
      <c r="K811" s="142"/>
      <c r="L811" s="142"/>
      <c r="M811" s="142"/>
      <c r="N811" s="142"/>
      <c r="O811" s="142"/>
      <c r="Q811" s="142"/>
      <c r="R811" s="142"/>
      <c r="S811" s="142"/>
      <c r="T811" s="142"/>
      <c r="U811" s="142"/>
      <c r="V811" s="142"/>
      <c r="W811" s="142"/>
      <c r="X811" s="162"/>
      <c r="AA811" s="144">
        <v>799</v>
      </c>
      <c r="AB811" s="397" t="str">
        <f t="shared" si="51"/>
        <v/>
      </c>
      <c r="AC811" s="397" t="str">
        <f t="shared" si="52"/>
        <v/>
      </c>
      <c r="AP811" s="146" t="str">
        <f t="shared" si="53"/>
        <v/>
      </c>
      <c r="AQ811" s="146" t="str">
        <f t="shared" si="54"/>
        <v/>
      </c>
    </row>
    <row r="812" spans="2:43" x14ac:dyDescent="0.2">
      <c r="B812" s="179">
        <v>800</v>
      </c>
      <c r="C812" s="180"/>
      <c r="D812" s="180"/>
      <c r="E812" s="142"/>
      <c r="F812" s="142"/>
      <c r="G812" s="195"/>
      <c r="H812" s="142"/>
      <c r="I812" s="142"/>
      <c r="J812" s="142"/>
      <c r="K812" s="142"/>
      <c r="L812" s="142"/>
      <c r="M812" s="142"/>
      <c r="N812" s="142"/>
      <c r="O812" s="142"/>
      <c r="Q812" s="142"/>
      <c r="R812" s="142"/>
      <c r="S812" s="142"/>
      <c r="T812" s="142"/>
      <c r="U812" s="142"/>
      <c r="V812" s="142"/>
      <c r="W812" s="142"/>
      <c r="X812" s="162"/>
      <c r="AA812" s="144">
        <v>800</v>
      </c>
      <c r="AB812" s="397" t="str">
        <f t="shared" si="51"/>
        <v/>
      </c>
      <c r="AC812" s="397" t="str">
        <f t="shared" si="52"/>
        <v/>
      </c>
      <c r="AP812" s="146" t="str">
        <f t="shared" si="53"/>
        <v/>
      </c>
      <c r="AQ812" s="146" t="str">
        <f t="shared" si="54"/>
        <v/>
      </c>
    </row>
    <row r="813" spans="2:43" x14ac:dyDescent="0.2">
      <c r="B813" s="179">
        <v>801</v>
      </c>
      <c r="C813" s="180"/>
      <c r="D813" s="180"/>
      <c r="E813" s="142"/>
      <c r="F813" s="142"/>
      <c r="G813" s="195"/>
      <c r="H813" s="142"/>
      <c r="I813" s="142"/>
      <c r="J813" s="142"/>
      <c r="K813" s="142"/>
      <c r="L813" s="142"/>
      <c r="M813" s="142"/>
      <c r="N813" s="142"/>
      <c r="O813" s="142"/>
      <c r="Q813" s="142"/>
      <c r="R813" s="142"/>
      <c r="S813" s="142"/>
      <c r="T813" s="142"/>
      <c r="U813" s="142"/>
      <c r="V813" s="142"/>
      <c r="W813" s="142"/>
      <c r="X813" s="162"/>
      <c r="AA813" s="144">
        <v>801</v>
      </c>
      <c r="AB813" s="397" t="str">
        <f t="shared" si="51"/>
        <v/>
      </c>
      <c r="AC813" s="397" t="str">
        <f t="shared" si="52"/>
        <v/>
      </c>
      <c r="AP813" s="146" t="str">
        <f t="shared" si="53"/>
        <v/>
      </c>
      <c r="AQ813" s="146" t="str">
        <f t="shared" si="54"/>
        <v/>
      </c>
    </row>
    <row r="814" spans="2:43" x14ac:dyDescent="0.2">
      <c r="B814" s="179">
        <v>802</v>
      </c>
      <c r="C814" s="180"/>
      <c r="D814" s="180"/>
      <c r="E814" s="142"/>
      <c r="F814" s="142"/>
      <c r="G814" s="195"/>
      <c r="H814" s="142"/>
      <c r="I814" s="142"/>
      <c r="J814" s="142"/>
      <c r="K814" s="142"/>
      <c r="L814" s="142"/>
      <c r="M814" s="142"/>
      <c r="N814" s="142"/>
      <c r="O814" s="142"/>
      <c r="Q814" s="142"/>
      <c r="R814" s="142"/>
      <c r="S814" s="142"/>
      <c r="T814" s="142"/>
      <c r="U814" s="142"/>
      <c r="V814" s="142"/>
      <c r="W814" s="142"/>
      <c r="X814" s="162"/>
      <c r="AA814" s="144">
        <v>802</v>
      </c>
      <c r="AB814" s="397" t="str">
        <f t="shared" si="51"/>
        <v/>
      </c>
      <c r="AC814" s="397" t="str">
        <f t="shared" si="52"/>
        <v/>
      </c>
      <c r="AP814" s="146" t="str">
        <f t="shared" si="53"/>
        <v/>
      </c>
      <c r="AQ814" s="146" t="str">
        <f t="shared" si="54"/>
        <v/>
      </c>
    </row>
    <row r="815" spans="2:43" x14ac:dyDescent="0.2">
      <c r="B815" s="179">
        <v>803</v>
      </c>
      <c r="C815" s="180"/>
      <c r="D815" s="180"/>
      <c r="E815" s="142"/>
      <c r="F815" s="142"/>
      <c r="G815" s="195"/>
      <c r="H815" s="142"/>
      <c r="I815" s="142"/>
      <c r="J815" s="142"/>
      <c r="K815" s="142"/>
      <c r="L815" s="142"/>
      <c r="M815" s="142"/>
      <c r="N815" s="142"/>
      <c r="O815" s="142"/>
      <c r="Q815" s="142"/>
      <c r="R815" s="142"/>
      <c r="S815" s="142"/>
      <c r="T815" s="142"/>
      <c r="U815" s="142"/>
      <c r="V815" s="142"/>
      <c r="W815" s="142"/>
      <c r="X815" s="162"/>
      <c r="AA815" s="144">
        <v>803</v>
      </c>
      <c r="AB815" s="397" t="str">
        <f t="shared" si="51"/>
        <v/>
      </c>
      <c r="AC815" s="397" t="str">
        <f t="shared" si="52"/>
        <v/>
      </c>
      <c r="AP815" s="146" t="str">
        <f t="shared" si="53"/>
        <v/>
      </c>
      <c r="AQ815" s="146" t="str">
        <f t="shared" si="54"/>
        <v/>
      </c>
    </row>
    <row r="816" spans="2:43" x14ac:dyDescent="0.2">
      <c r="B816" s="179">
        <v>804</v>
      </c>
      <c r="C816" s="180"/>
      <c r="D816" s="180"/>
      <c r="E816" s="142"/>
      <c r="F816" s="142"/>
      <c r="G816" s="195"/>
      <c r="H816" s="142"/>
      <c r="I816" s="142"/>
      <c r="J816" s="142"/>
      <c r="K816" s="142"/>
      <c r="L816" s="142"/>
      <c r="M816" s="142"/>
      <c r="N816" s="142"/>
      <c r="O816" s="142"/>
      <c r="Q816" s="142"/>
      <c r="R816" s="142"/>
      <c r="S816" s="142"/>
      <c r="T816" s="142"/>
      <c r="U816" s="142"/>
      <c r="V816" s="142"/>
      <c r="W816" s="142"/>
      <c r="X816" s="162"/>
      <c r="AA816" s="144">
        <v>804</v>
      </c>
      <c r="AB816" s="397" t="str">
        <f t="shared" si="51"/>
        <v/>
      </c>
      <c r="AC816" s="397" t="str">
        <f t="shared" si="52"/>
        <v/>
      </c>
      <c r="AP816" s="146" t="str">
        <f t="shared" si="53"/>
        <v/>
      </c>
      <c r="AQ816" s="146" t="str">
        <f t="shared" si="54"/>
        <v/>
      </c>
    </row>
    <row r="817" spans="2:43" x14ac:dyDescent="0.2">
      <c r="B817" s="179">
        <v>805</v>
      </c>
      <c r="C817" s="180"/>
      <c r="D817" s="180"/>
      <c r="E817" s="142"/>
      <c r="F817" s="142"/>
      <c r="G817" s="195"/>
      <c r="H817" s="142"/>
      <c r="I817" s="142"/>
      <c r="J817" s="142"/>
      <c r="K817" s="142"/>
      <c r="L817" s="142"/>
      <c r="M817" s="142"/>
      <c r="N817" s="142"/>
      <c r="O817" s="142"/>
      <c r="Q817" s="142"/>
      <c r="R817" s="142"/>
      <c r="S817" s="142"/>
      <c r="T817" s="142"/>
      <c r="U817" s="142"/>
      <c r="V817" s="142"/>
      <c r="W817" s="142"/>
      <c r="X817" s="162"/>
      <c r="AA817" s="144">
        <v>805</v>
      </c>
      <c r="AB817" s="397" t="str">
        <f t="shared" si="51"/>
        <v/>
      </c>
      <c r="AC817" s="397" t="str">
        <f t="shared" si="52"/>
        <v/>
      </c>
      <c r="AP817" s="146" t="str">
        <f t="shared" si="53"/>
        <v/>
      </c>
      <c r="AQ817" s="146" t="str">
        <f t="shared" si="54"/>
        <v/>
      </c>
    </row>
    <row r="818" spans="2:43" x14ac:dyDescent="0.2">
      <c r="B818" s="179">
        <v>806</v>
      </c>
      <c r="C818" s="180"/>
      <c r="D818" s="180"/>
      <c r="E818" s="142"/>
      <c r="F818" s="142"/>
      <c r="G818" s="195"/>
      <c r="H818" s="142"/>
      <c r="I818" s="142"/>
      <c r="J818" s="142"/>
      <c r="K818" s="142"/>
      <c r="L818" s="142"/>
      <c r="M818" s="142"/>
      <c r="N818" s="142"/>
      <c r="O818" s="142"/>
      <c r="Q818" s="142"/>
      <c r="R818" s="142"/>
      <c r="S818" s="142"/>
      <c r="T818" s="142"/>
      <c r="U818" s="142"/>
      <c r="V818" s="142"/>
      <c r="W818" s="142"/>
      <c r="X818" s="162"/>
      <c r="AA818" s="144">
        <v>806</v>
      </c>
      <c r="AB818" s="397" t="str">
        <f t="shared" si="51"/>
        <v/>
      </c>
      <c r="AC818" s="397" t="str">
        <f t="shared" si="52"/>
        <v/>
      </c>
      <c r="AP818" s="146" t="str">
        <f t="shared" si="53"/>
        <v/>
      </c>
      <c r="AQ818" s="146" t="str">
        <f t="shared" si="54"/>
        <v/>
      </c>
    </row>
    <row r="819" spans="2:43" x14ac:dyDescent="0.2">
      <c r="B819" s="179">
        <v>807</v>
      </c>
      <c r="C819" s="180"/>
      <c r="D819" s="180"/>
      <c r="E819" s="142"/>
      <c r="F819" s="142"/>
      <c r="G819" s="195"/>
      <c r="H819" s="142"/>
      <c r="I819" s="142"/>
      <c r="J819" s="142"/>
      <c r="K819" s="142"/>
      <c r="L819" s="142"/>
      <c r="M819" s="142"/>
      <c r="N819" s="142"/>
      <c r="O819" s="142"/>
      <c r="Q819" s="142"/>
      <c r="R819" s="142"/>
      <c r="S819" s="142"/>
      <c r="T819" s="142"/>
      <c r="U819" s="142"/>
      <c r="V819" s="142"/>
      <c r="W819" s="142"/>
      <c r="X819" s="162"/>
      <c r="AA819" s="144">
        <v>807</v>
      </c>
      <c r="AB819" s="397" t="str">
        <f t="shared" si="51"/>
        <v/>
      </c>
      <c r="AC819" s="397" t="str">
        <f t="shared" si="52"/>
        <v/>
      </c>
      <c r="AP819" s="146" t="str">
        <f t="shared" si="53"/>
        <v/>
      </c>
      <c r="AQ819" s="146" t="str">
        <f t="shared" si="54"/>
        <v/>
      </c>
    </row>
    <row r="820" spans="2:43" x14ac:dyDescent="0.2">
      <c r="B820" s="179">
        <v>808</v>
      </c>
      <c r="C820" s="180"/>
      <c r="D820" s="180"/>
      <c r="E820" s="142"/>
      <c r="F820" s="142"/>
      <c r="G820" s="195"/>
      <c r="H820" s="142"/>
      <c r="I820" s="142"/>
      <c r="J820" s="142"/>
      <c r="K820" s="142"/>
      <c r="L820" s="142"/>
      <c r="M820" s="142"/>
      <c r="N820" s="142"/>
      <c r="O820" s="142"/>
      <c r="Q820" s="142"/>
      <c r="R820" s="142"/>
      <c r="S820" s="142"/>
      <c r="T820" s="142"/>
      <c r="U820" s="142"/>
      <c r="V820" s="142"/>
      <c r="W820" s="142"/>
      <c r="X820" s="162"/>
      <c r="AA820" s="144">
        <v>808</v>
      </c>
      <c r="AB820" s="397" t="str">
        <f t="shared" si="51"/>
        <v/>
      </c>
      <c r="AC820" s="397" t="str">
        <f t="shared" si="52"/>
        <v/>
      </c>
      <c r="AP820" s="146" t="str">
        <f t="shared" si="53"/>
        <v/>
      </c>
      <c r="AQ820" s="146" t="str">
        <f t="shared" si="54"/>
        <v/>
      </c>
    </row>
    <row r="821" spans="2:43" x14ac:dyDescent="0.2">
      <c r="B821" s="179">
        <v>809</v>
      </c>
      <c r="C821" s="180"/>
      <c r="D821" s="180"/>
      <c r="E821" s="142"/>
      <c r="F821" s="142"/>
      <c r="G821" s="195"/>
      <c r="H821" s="142"/>
      <c r="I821" s="142"/>
      <c r="J821" s="142"/>
      <c r="K821" s="142"/>
      <c r="L821" s="142"/>
      <c r="M821" s="142"/>
      <c r="N821" s="142"/>
      <c r="O821" s="142"/>
      <c r="Q821" s="142"/>
      <c r="R821" s="142"/>
      <c r="S821" s="142"/>
      <c r="T821" s="142"/>
      <c r="U821" s="142"/>
      <c r="V821" s="142"/>
      <c r="W821" s="142"/>
      <c r="X821" s="162"/>
      <c r="AA821" s="144">
        <v>809</v>
      </c>
      <c r="AB821" s="397" t="str">
        <f t="shared" si="51"/>
        <v/>
      </c>
      <c r="AC821" s="397" t="str">
        <f t="shared" si="52"/>
        <v/>
      </c>
      <c r="AP821" s="146" t="str">
        <f t="shared" si="53"/>
        <v/>
      </c>
      <c r="AQ821" s="146" t="str">
        <f t="shared" si="54"/>
        <v/>
      </c>
    </row>
    <row r="822" spans="2:43" x14ac:dyDescent="0.2">
      <c r="B822" s="179">
        <v>810</v>
      </c>
      <c r="C822" s="180"/>
      <c r="D822" s="180"/>
      <c r="E822" s="142"/>
      <c r="F822" s="142"/>
      <c r="G822" s="195"/>
      <c r="H822" s="142"/>
      <c r="I822" s="142"/>
      <c r="J822" s="142"/>
      <c r="K822" s="142"/>
      <c r="L822" s="142"/>
      <c r="M822" s="142"/>
      <c r="N822" s="142"/>
      <c r="O822" s="142"/>
      <c r="Q822" s="142"/>
      <c r="R822" s="142"/>
      <c r="S822" s="142"/>
      <c r="T822" s="142"/>
      <c r="U822" s="142"/>
      <c r="V822" s="142"/>
      <c r="W822" s="142"/>
      <c r="X822" s="162"/>
      <c r="AA822" s="144">
        <v>810</v>
      </c>
      <c r="AB822" s="397" t="str">
        <f t="shared" si="51"/>
        <v/>
      </c>
      <c r="AC822" s="397" t="str">
        <f t="shared" si="52"/>
        <v/>
      </c>
      <c r="AP822" s="146" t="str">
        <f t="shared" si="53"/>
        <v/>
      </c>
      <c r="AQ822" s="146" t="str">
        <f t="shared" si="54"/>
        <v/>
      </c>
    </row>
    <row r="823" spans="2:43" x14ac:dyDescent="0.2">
      <c r="B823" s="179">
        <v>811</v>
      </c>
      <c r="C823" s="180"/>
      <c r="D823" s="180"/>
      <c r="E823" s="142"/>
      <c r="F823" s="142"/>
      <c r="G823" s="195"/>
      <c r="H823" s="142"/>
      <c r="I823" s="142"/>
      <c r="J823" s="142"/>
      <c r="K823" s="142"/>
      <c r="L823" s="142"/>
      <c r="M823" s="142"/>
      <c r="N823" s="142"/>
      <c r="O823" s="142"/>
      <c r="Q823" s="142"/>
      <c r="R823" s="142"/>
      <c r="S823" s="142"/>
      <c r="T823" s="142"/>
      <c r="U823" s="142"/>
      <c r="V823" s="142"/>
      <c r="W823" s="142"/>
      <c r="X823" s="162"/>
      <c r="AA823" s="144">
        <v>811</v>
      </c>
      <c r="AB823" s="397" t="str">
        <f t="shared" si="51"/>
        <v/>
      </c>
      <c r="AC823" s="397" t="str">
        <f t="shared" si="52"/>
        <v/>
      </c>
      <c r="AP823" s="146" t="str">
        <f t="shared" si="53"/>
        <v/>
      </c>
      <c r="AQ823" s="146" t="str">
        <f t="shared" si="54"/>
        <v/>
      </c>
    </row>
    <row r="824" spans="2:43" x14ac:dyDescent="0.2">
      <c r="B824" s="179">
        <v>812</v>
      </c>
      <c r="C824" s="180"/>
      <c r="D824" s="180"/>
      <c r="E824" s="142"/>
      <c r="F824" s="142"/>
      <c r="G824" s="195"/>
      <c r="H824" s="142"/>
      <c r="I824" s="142"/>
      <c r="J824" s="142"/>
      <c r="K824" s="142"/>
      <c r="L824" s="142"/>
      <c r="M824" s="142"/>
      <c r="N824" s="142"/>
      <c r="O824" s="142"/>
      <c r="Q824" s="142"/>
      <c r="R824" s="142"/>
      <c r="S824" s="142"/>
      <c r="T824" s="142"/>
      <c r="U824" s="142"/>
      <c r="V824" s="142"/>
      <c r="W824" s="142"/>
      <c r="X824" s="162"/>
      <c r="AA824" s="144">
        <v>812</v>
      </c>
      <c r="AB824" s="397" t="str">
        <f t="shared" si="51"/>
        <v/>
      </c>
      <c r="AC824" s="397" t="str">
        <f t="shared" si="52"/>
        <v/>
      </c>
      <c r="AP824" s="146" t="str">
        <f t="shared" si="53"/>
        <v/>
      </c>
      <c r="AQ824" s="146" t="str">
        <f t="shared" si="54"/>
        <v/>
      </c>
    </row>
    <row r="825" spans="2:43" x14ac:dyDescent="0.2">
      <c r="B825" s="179">
        <v>813</v>
      </c>
      <c r="C825" s="180"/>
      <c r="D825" s="180"/>
      <c r="E825" s="142"/>
      <c r="F825" s="142"/>
      <c r="G825" s="195"/>
      <c r="H825" s="142"/>
      <c r="I825" s="142"/>
      <c r="J825" s="142"/>
      <c r="K825" s="142"/>
      <c r="L825" s="142"/>
      <c r="M825" s="142"/>
      <c r="N825" s="142"/>
      <c r="O825" s="142"/>
      <c r="Q825" s="142"/>
      <c r="R825" s="142"/>
      <c r="S825" s="142"/>
      <c r="T825" s="142"/>
      <c r="U825" s="142"/>
      <c r="V825" s="142"/>
      <c r="W825" s="142"/>
      <c r="X825" s="162"/>
      <c r="AA825" s="144">
        <v>813</v>
      </c>
      <c r="AB825" s="397" t="str">
        <f t="shared" si="51"/>
        <v/>
      </c>
      <c r="AC825" s="397" t="str">
        <f t="shared" si="52"/>
        <v/>
      </c>
      <c r="AP825" s="146" t="str">
        <f t="shared" si="53"/>
        <v/>
      </c>
      <c r="AQ825" s="146" t="str">
        <f t="shared" si="54"/>
        <v/>
      </c>
    </row>
    <row r="826" spans="2:43" x14ac:dyDescent="0.2">
      <c r="B826" s="179">
        <v>814</v>
      </c>
      <c r="C826" s="180"/>
      <c r="D826" s="180"/>
      <c r="E826" s="142"/>
      <c r="F826" s="142"/>
      <c r="G826" s="195"/>
      <c r="H826" s="142"/>
      <c r="I826" s="142"/>
      <c r="J826" s="142"/>
      <c r="K826" s="142"/>
      <c r="L826" s="142"/>
      <c r="M826" s="142"/>
      <c r="N826" s="142"/>
      <c r="O826" s="142"/>
      <c r="Q826" s="142"/>
      <c r="R826" s="142"/>
      <c r="S826" s="142"/>
      <c r="T826" s="142"/>
      <c r="U826" s="142"/>
      <c r="V826" s="142"/>
      <c r="W826" s="142"/>
      <c r="X826" s="162"/>
      <c r="AA826" s="144">
        <v>814</v>
      </c>
      <c r="AB826" s="397" t="str">
        <f t="shared" si="51"/>
        <v/>
      </c>
      <c r="AC826" s="397" t="str">
        <f t="shared" si="52"/>
        <v/>
      </c>
      <c r="AP826" s="146" t="str">
        <f t="shared" si="53"/>
        <v/>
      </c>
      <c r="AQ826" s="146" t="str">
        <f t="shared" si="54"/>
        <v/>
      </c>
    </row>
    <row r="827" spans="2:43" x14ac:dyDescent="0.2">
      <c r="B827" s="179">
        <v>815</v>
      </c>
      <c r="C827" s="180"/>
      <c r="D827" s="180"/>
      <c r="E827" s="142"/>
      <c r="F827" s="142"/>
      <c r="G827" s="195"/>
      <c r="H827" s="142"/>
      <c r="I827" s="142"/>
      <c r="J827" s="142"/>
      <c r="K827" s="142"/>
      <c r="L827" s="142"/>
      <c r="M827" s="142"/>
      <c r="N827" s="142"/>
      <c r="O827" s="142"/>
      <c r="Q827" s="142"/>
      <c r="R827" s="142"/>
      <c r="S827" s="142"/>
      <c r="T827" s="142"/>
      <c r="U827" s="142"/>
      <c r="V827" s="142"/>
      <c r="W827" s="142"/>
      <c r="X827" s="162"/>
      <c r="AA827" s="144">
        <v>815</v>
      </c>
      <c r="AB827" s="397" t="str">
        <f t="shared" si="51"/>
        <v/>
      </c>
      <c r="AC827" s="397" t="str">
        <f t="shared" si="52"/>
        <v/>
      </c>
      <c r="AP827" s="146" t="str">
        <f t="shared" si="53"/>
        <v/>
      </c>
      <c r="AQ827" s="146" t="str">
        <f t="shared" si="54"/>
        <v/>
      </c>
    </row>
    <row r="828" spans="2:43" x14ac:dyDescent="0.2">
      <c r="B828" s="179">
        <v>816</v>
      </c>
      <c r="C828" s="180"/>
      <c r="D828" s="180"/>
      <c r="E828" s="142"/>
      <c r="F828" s="142"/>
      <c r="G828" s="195"/>
      <c r="H828" s="142"/>
      <c r="I828" s="142"/>
      <c r="J828" s="142"/>
      <c r="K828" s="142"/>
      <c r="L828" s="142"/>
      <c r="M828" s="142"/>
      <c r="N828" s="142"/>
      <c r="O828" s="142"/>
      <c r="Q828" s="142"/>
      <c r="R828" s="142"/>
      <c r="S828" s="142"/>
      <c r="T828" s="142"/>
      <c r="U828" s="142"/>
      <c r="V828" s="142"/>
      <c r="W828" s="142"/>
      <c r="X828" s="162"/>
      <c r="AA828" s="144">
        <v>816</v>
      </c>
      <c r="AB828" s="397" t="str">
        <f t="shared" si="51"/>
        <v/>
      </c>
      <c r="AC828" s="397" t="str">
        <f t="shared" si="52"/>
        <v/>
      </c>
      <c r="AP828" s="146" t="str">
        <f t="shared" si="53"/>
        <v/>
      </c>
      <c r="AQ828" s="146" t="str">
        <f t="shared" si="54"/>
        <v/>
      </c>
    </row>
    <row r="829" spans="2:43" x14ac:dyDescent="0.2">
      <c r="B829" s="179">
        <v>817</v>
      </c>
      <c r="C829" s="180"/>
      <c r="D829" s="180"/>
      <c r="E829" s="142"/>
      <c r="F829" s="142"/>
      <c r="G829" s="195"/>
      <c r="H829" s="142"/>
      <c r="I829" s="142"/>
      <c r="J829" s="142"/>
      <c r="K829" s="142"/>
      <c r="L829" s="142"/>
      <c r="M829" s="142"/>
      <c r="N829" s="142"/>
      <c r="O829" s="142"/>
      <c r="Q829" s="142"/>
      <c r="R829" s="142"/>
      <c r="S829" s="142"/>
      <c r="T829" s="142"/>
      <c r="U829" s="142"/>
      <c r="V829" s="142"/>
      <c r="W829" s="142"/>
      <c r="X829" s="162"/>
      <c r="AA829" s="144">
        <v>817</v>
      </c>
      <c r="AB829" s="397" t="str">
        <f t="shared" si="51"/>
        <v/>
      </c>
      <c r="AC829" s="397" t="str">
        <f t="shared" si="52"/>
        <v/>
      </c>
      <c r="AP829" s="146" t="str">
        <f t="shared" si="53"/>
        <v/>
      </c>
      <c r="AQ829" s="146" t="str">
        <f t="shared" si="54"/>
        <v/>
      </c>
    </row>
    <row r="830" spans="2:43" x14ac:dyDescent="0.2">
      <c r="B830" s="179">
        <v>818</v>
      </c>
      <c r="C830" s="180"/>
      <c r="D830" s="180"/>
      <c r="E830" s="142"/>
      <c r="F830" s="142"/>
      <c r="G830" s="195"/>
      <c r="H830" s="142"/>
      <c r="I830" s="142"/>
      <c r="J830" s="142"/>
      <c r="K830" s="142"/>
      <c r="L830" s="142"/>
      <c r="M830" s="142"/>
      <c r="N830" s="142"/>
      <c r="O830" s="142"/>
      <c r="Q830" s="142"/>
      <c r="R830" s="142"/>
      <c r="S830" s="142"/>
      <c r="T830" s="142"/>
      <c r="U830" s="142"/>
      <c r="V830" s="142"/>
      <c r="W830" s="142"/>
      <c r="X830" s="162"/>
      <c r="AA830" s="144">
        <v>818</v>
      </c>
      <c r="AB830" s="397" t="str">
        <f t="shared" si="51"/>
        <v/>
      </c>
      <c r="AC830" s="397" t="str">
        <f t="shared" si="52"/>
        <v/>
      </c>
      <c r="AP830" s="146" t="str">
        <f t="shared" si="53"/>
        <v/>
      </c>
      <c r="AQ830" s="146" t="str">
        <f t="shared" si="54"/>
        <v/>
      </c>
    </row>
    <row r="831" spans="2:43" x14ac:dyDescent="0.2">
      <c r="B831" s="179">
        <v>819</v>
      </c>
      <c r="C831" s="180"/>
      <c r="D831" s="180"/>
      <c r="E831" s="142"/>
      <c r="F831" s="142"/>
      <c r="G831" s="195"/>
      <c r="H831" s="142"/>
      <c r="I831" s="142"/>
      <c r="J831" s="142"/>
      <c r="K831" s="142"/>
      <c r="L831" s="142"/>
      <c r="M831" s="142"/>
      <c r="N831" s="142"/>
      <c r="O831" s="142"/>
      <c r="Q831" s="142"/>
      <c r="R831" s="142"/>
      <c r="S831" s="142"/>
      <c r="T831" s="142"/>
      <c r="U831" s="142"/>
      <c r="V831" s="142"/>
      <c r="W831" s="142"/>
      <c r="X831" s="162"/>
      <c r="AA831" s="144">
        <v>819</v>
      </c>
      <c r="AB831" s="397" t="str">
        <f t="shared" si="51"/>
        <v/>
      </c>
      <c r="AC831" s="397" t="str">
        <f t="shared" si="52"/>
        <v/>
      </c>
      <c r="AP831" s="146" t="str">
        <f t="shared" si="53"/>
        <v/>
      </c>
      <c r="AQ831" s="146" t="str">
        <f t="shared" si="54"/>
        <v/>
      </c>
    </row>
    <row r="832" spans="2:43" x14ac:dyDescent="0.2">
      <c r="B832" s="179">
        <v>820</v>
      </c>
      <c r="C832" s="180"/>
      <c r="D832" s="180"/>
      <c r="E832" s="142"/>
      <c r="F832" s="142"/>
      <c r="G832" s="195"/>
      <c r="H832" s="142"/>
      <c r="I832" s="142"/>
      <c r="J832" s="142"/>
      <c r="K832" s="142"/>
      <c r="L832" s="142"/>
      <c r="M832" s="142"/>
      <c r="N832" s="142"/>
      <c r="O832" s="142"/>
      <c r="Q832" s="142"/>
      <c r="R832" s="142"/>
      <c r="S832" s="142"/>
      <c r="T832" s="142"/>
      <c r="U832" s="142"/>
      <c r="V832" s="142"/>
      <c r="W832" s="142"/>
      <c r="X832" s="162"/>
      <c r="AA832" s="144">
        <v>820</v>
      </c>
      <c r="AB832" s="397" t="str">
        <f t="shared" si="51"/>
        <v/>
      </c>
      <c r="AC832" s="397" t="str">
        <f t="shared" si="52"/>
        <v/>
      </c>
      <c r="AP832" s="146" t="str">
        <f t="shared" si="53"/>
        <v/>
      </c>
      <c r="AQ832" s="146" t="str">
        <f t="shared" si="54"/>
        <v/>
      </c>
    </row>
    <row r="833" spans="2:43" x14ac:dyDescent="0.2">
      <c r="B833" s="179">
        <v>821</v>
      </c>
      <c r="C833" s="180"/>
      <c r="D833" s="180"/>
      <c r="E833" s="142"/>
      <c r="F833" s="142"/>
      <c r="G833" s="195"/>
      <c r="H833" s="142"/>
      <c r="I833" s="142"/>
      <c r="J833" s="142"/>
      <c r="K833" s="142"/>
      <c r="L833" s="142"/>
      <c r="M833" s="142"/>
      <c r="N833" s="142"/>
      <c r="O833" s="142"/>
      <c r="Q833" s="142"/>
      <c r="R833" s="142"/>
      <c r="S833" s="142"/>
      <c r="T833" s="142"/>
      <c r="U833" s="142"/>
      <c r="V833" s="142"/>
      <c r="W833" s="142"/>
      <c r="X833" s="162"/>
      <c r="AA833" s="144">
        <v>821</v>
      </c>
      <c r="AB833" s="397" t="str">
        <f t="shared" si="51"/>
        <v/>
      </c>
      <c r="AC833" s="397" t="str">
        <f t="shared" si="52"/>
        <v/>
      </c>
      <c r="AP833" s="146" t="str">
        <f t="shared" si="53"/>
        <v/>
      </c>
      <c r="AQ833" s="146" t="str">
        <f t="shared" si="54"/>
        <v/>
      </c>
    </row>
    <row r="834" spans="2:43" x14ac:dyDescent="0.2">
      <c r="B834" s="179">
        <v>822</v>
      </c>
      <c r="C834" s="180"/>
      <c r="D834" s="180"/>
      <c r="E834" s="142"/>
      <c r="F834" s="142"/>
      <c r="G834" s="195"/>
      <c r="H834" s="142"/>
      <c r="I834" s="142"/>
      <c r="J834" s="142"/>
      <c r="K834" s="142"/>
      <c r="L834" s="142"/>
      <c r="M834" s="142"/>
      <c r="N834" s="142"/>
      <c r="O834" s="142"/>
      <c r="Q834" s="142"/>
      <c r="R834" s="142"/>
      <c r="S834" s="142"/>
      <c r="T834" s="142"/>
      <c r="U834" s="142"/>
      <c r="V834" s="142"/>
      <c r="W834" s="142"/>
      <c r="X834" s="162"/>
      <c r="AA834" s="144">
        <v>822</v>
      </c>
      <c r="AB834" s="397" t="str">
        <f t="shared" si="51"/>
        <v/>
      </c>
      <c r="AC834" s="397" t="str">
        <f t="shared" si="52"/>
        <v/>
      </c>
      <c r="AP834" s="146" t="str">
        <f t="shared" si="53"/>
        <v/>
      </c>
      <c r="AQ834" s="146" t="str">
        <f t="shared" si="54"/>
        <v/>
      </c>
    </row>
    <row r="835" spans="2:43" x14ac:dyDescent="0.2">
      <c r="B835" s="179">
        <v>823</v>
      </c>
      <c r="C835" s="180"/>
      <c r="D835" s="180"/>
      <c r="E835" s="142"/>
      <c r="F835" s="142"/>
      <c r="G835" s="195"/>
      <c r="H835" s="142"/>
      <c r="I835" s="142"/>
      <c r="J835" s="142"/>
      <c r="K835" s="142"/>
      <c r="L835" s="142"/>
      <c r="M835" s="142"/>
      <c r="N835" s="142"/>
      <c r="O835" s="142"/>
      <c r="Q835" s="142"/>
      <c r="R835" s="142"/>
      <c r="S835" s="142"/>
      <c r="T835" s="142"/>
      <c r="U835" s="142"/>
      <c r="V835" s="142"/>
      <c r="W835" s="142"/>
      <c r="X835" s="162"/>
      <c r="AA835" s="144">
        <v>823</v>
      </c>
      <c r="AB835" s="397" t="str">
        <f t="shared" si="51"/>
        <v/>
      </c>
      <c r="AC835" s="397" t="str">
        <f t="shared" si="52"/>
        <v/>
      </c>
      <c r="AP835" s="146" t="str">
        <f t="shared" si="53"/>
        <v/>
      </c>
      <c r="AQ835" s="146" t="str">
        <f t="shared" si="54"/>
        <v/>
      </c>
    </row>
    <row r="836" spans="2:43" x14ac:dyDescent="0.2">
      <c r="B836" s="179">
        <v>824</v>
      </c>
      <c r="C836" s="180"/>
      <c r="D836" s="180"/>
      <c r="E836" s="142"/>
      <c r="F836" s="142"/>
      <c r="G836" s="195"/>
      <c r="H836" s="142"/>
      <c r="I836" s="142"/>
      <c r="J836" s="142"/>
      <c r="K836" s="142"/>
      <c r="L836" s="142"/>
      <c r="M836" s="142"/>
      <c r="N836" s="142"/>
      <c r="O836" s="142"/>
      <c r="Q836" s="142"/>
      <c r="R836" s="142"/>
      <c r="S836" s="142"/>
      <c r="T836" s="142"/>
      <c r="U836" s="142"/>
      <c r="V836" s="142"/>
      <c r="W836" s="142"/>
      <c r="X836" s="162"/>
      <c r="AA836" s="144">
        <v>824</v>
      </c>
      <c r="AB836" s="397" t="str">
        <f t="shared" si="51"/>
        <v/>
      </c>
      <c r="AC836" s="397" t="str">
        <f t="shared" si="52"/>
        <v/>
      </c>
      <c r="AP836" s="146" t="str">
        <f t="shared" si="53"/>
        <v/>
      </c>
      <c r="AQ836" s="146" t="str">
        <f t="shared" si="54"/>
        <v/>
      </c>
    </row>
    <row r="837" spans="2:43" x14ac:dyDescent="0.2">
      <c r="B837" s="179">
        <v>825</v>
      </c>
      <c r="C837" s="180"/>
      <c r="D837" s="180"/>
      <c r="E837" s="142"/>
      <c r="F837" s="142"/>
      <c r="G837" s="195"/>
      <c r="H837" s="142"/>
      <c r="I837" s="142"/>
      <c r="J837" s="142"/>
      <c r="K837" s="142"/>
      <c r="L837" s="142"/>
      <c r="M837" s="142"/>
      <c r="N837" s="142"/>
      <c r="O837" s="142"/>
      <c r="Q837" s="142"/>
      <c r="R837" s="142"/>
      <c r="S837" s="142"/>
      <c r="T837" s="142"/>
      <c r="U837" s="142"/>
      <c r="V837" s="142"/>
      <c r="W837" s="142"/>
      <c r="X837" s="162"/>
      <c r="AA837" s="144">
        <v>825</v>
      </c>
      <c r="AB837" s="397" t="str">
        <f t="shared" si="51"/>
        <v/>
      </c>
      <c r="AC837" s="397" t="str">
        <f t="shared" si="52"/>
        <v/>
      </c>
      <c r="AP837" s="146" t="str">
        <f t="shared" si="53"/>
        <v/>
      </c>
      <c r="AQ837" s="146" t="str">
        <f t="shared" si="54"/>
        <v/>
      </c>
    </row>
    <row r="838" spans="2:43" x14ac:dyDescent="0.2">
      <c r="B838" s="179">
        <v>826</v>
      </c>
      <c r="C838" s="180"/>
      <c r="D838" s="180"/>
      <c r="E838" s="142"/>
      <c r="F838" s="142"/>
      <c r="G838" s="195"/>
      <c r="H838" s="142"/>
      <c r="I838" s="142"/>
      <c r="J838" s="142"/>
      <c r="K838" s="142"/>
      <c r="L838" s="142"/>
      <c r="M838" s="142"/>
      <c r="N838" s="142"/>
      <c r="O838" s="142"/>
      <c r="Q838" s="142"/>
      <c r="R838" s="142"/>
      <c r="S838" s="142"/>
      <c r="T838" s="142"/>
      <c r="U838" s="142"/>
      <c r="V838" s="142"/>
      <c r="W838" s="142"/>
      <c r="X838" s="162"/>
      <c r="AA838" s="144">
        <v>826</v>
      </c>
      <c r="AB838" s="397" t="str">
        <f t="shared" si="51"/>
        <v/>
      </c>
      <c r="AC838" s="397" t="str">
        <f t="shared" si="52"/>
        <v/>
      </c>
      <c r="AP838" s="146" t="str">
        <f t="shared" si="53"/>
        <v/>
      </c>
      <c r="AQ838" s="146" t="str">
        <f t="shared" si="54"/>
        <v/>
      </c>
    </row>
    <row r="839" spans="2:43" x14ac:dyDescent="0.2">
      <c r="B839" s="179">
        <v>827</v>
      </c>
      <c r="C839" s="180"/>
      <c r="D839" s="180"/>
      <c r="E839" s="142"/>
      <c r="F839" s="142"/>
      <c r="G839" s="195"/>
      <c r="H839" s="142"/>
      <c r="I839" s="142"/>
      <c r="J839" s="142"/>
      <c r="K839" s="142"/>
      <c r="L839" s="142"/>
      <c r="M839" s="142"/>
      <c r="N839" s="142"/>
      <c r="O839" s="142"/>
      <c r="Q839" s="142"/>
      <c r="R839" s="142"/>
      <c r="S839" s="142"/>
      <c r="T839" s="142"/>
      <c r="U839" s="142"/>
      <c r="V839" s="142"/>
      <c r="W839" s="142"/>
      <c r="X839" s="162"/>
      <c r="AA839" s="144">
        <v>827</v>
      </c>
      <c r="AB839" s="397" t="str">
        <f t="shared" si="51"/>
        <v/>
      </c>
      <c r="AC839" s="397" t="str">
        <f t="shared" si="52"/>
        <v/>
      </c>
      <c r="AP839" s="146" t="str">
        <f t="shared" si="53"/>
        <v/>
      </c>
      <c r="AQ839" s="146" t="str">
        <f t="shared" si="54"/>
        <v/>
      </c>
    </row>
    <row r="840" spans="2:43" x14ac:dyDescent="0.2">
      <c r="B840" s="179">
        <v>828</v>
      </c>
      <c r="C840" s="180"/>
      <c r="D840" s="180"/>
      <c r="E840" s="142"/>
      <c r="F840" s="142"/>
      <c r="G840" s="195"/>
      <c r="H840" s="142"/>
      <c r="I840" s="142"/>
      <c r="J840" s="142"/>
      <c r="K840" s="142"/>
      <c r="L840" s="142"/>
      <c r="M840" s="142"/>
      <c r="N840" s="142"/>
      <c r="O840" s="142"/>
      <c r="Q840" s="142"/>
      <c r="R840" s="142"/>
      <c r="S840" s="142"/>
      <c r="T840" s="142"/>
      <c r="U840" s="142"/>
      <c r="V840" s="142"/>
      <c r="W840" s="142"/>
      <c r="X840" s="162"/>
      <c r="AA840" s="144">
        <v>828</v>
      </c>
      <c r="AB840" s="397" t="str">
        <f t="shared" si="51"/>
        <v/>
      </c>
      <c r="AC840" s="397" t="str">
        <f t="shared" si="52"/>
        <v/>
      </c>
      <c r="AP840" s="146" t="str">
        <f t="shared" si="53"/>
        <v/>
      </c>
      <c r="AQ840" s="146" t="str">
        <f t="shared" si="54"/>
        <v/>
      </c>
    </row>
    <row r="841" spans="2:43" x14ac:dyDescent="0.2">
      <c r="B841" s="179">
        <v>829</v>
      </c>
      <c r="C841" s="180"/>
      <c r="D841" s="180"/>
      <c r="E841" s="142"/>
      <c r="F841" s="142"/>
      <c r="G841" s="195"/>
      <c r="H841" s="142"/>
      <c r="I841" s="142"/>
      <c r="J841" s="142"/>
      <c r="K841" s="142"/>
      <c r="L841" s="142"/>
      <c r="M841" s="142"/>
      <c r="N841" s="142"/>
      <c r="O841" s="142"/>
      <c r="Q841" s="142"/>
      <c r="R841" s="142"/>
      <c r="S841" s="142"/>
      <c r="T841" s="142"/>
      <c r="U841" s="142"/>
      <c r="V841" s="142"/>
      <c r="W841" s="142"/>
      <c r="X841" s="162"/>
      <c r="AA841" s="144">
        <v>829</v>
      </c>
      <c r="AB841" s="397" t="str">
        <f t="shared" si="51"/>
        <v/>
      </c>
      <c r="AC841" s="397" t="str">
        <f t="shared" si="52"/>
        <v/>
      </c>
      <c r="AP841" s="146" t="str">
        <f t="shared" si="53"/>
        <v/>
      </c>
      <c r="AQ841" s="146" t="str">
        <f t="shared" si="54"/>
        <v/>
      </c>
    </row>
    <row r="842" spans="2:43" x14ac:dyDescent="0.2">
      <c r="B842" s="179">
        <v>830</v>
      </c>
      <c r="C842" s="180"/>
      <c r="D842" s="180"/>
      <c r="E842" s="142"/>
      <c r="F842" s="142"/>
      <c r="G842" s="195"/>
      <c r="H842" s="142"/>
      <c r="I842" s="142"/>
      <c r="J842" s="142"/>
      <c r="K842" s="142"/>
      <c r="L842" s="142"/>
      <c r="M842" s="142"/>
      <c r="N842" s="142"/>
      <c r="O842" s="142"/>
      <c r="Q842" s="142"/>
      <c r="R842" s="142"/>
      <c r="S842" s="142"/>
      <c r="T842" s="142"/>
      <c r="U842" s="142"/>
      <c r="V842" s="142"/>
      <c r="W842" s="142"/>
      <c r="X842" s="162"/>
      <c r="AA842" s="144">
        <v>830</v>
      </c>
      <c r="AB842" s="397" t="str">
        <f t="shared" si="51"/>
        <v/>
      </c>
      <c r="AC842" s="397" t="str">
        <f t="shared" si="52"/>
        <v/>
      </c>
      <c r="AP842" s="146" t="str">
        <f t="shared" si="53"/>
        <v/>
      </c>
      <c r="AQ842" s="146" t="str">
        <f t="shared" si="54"/>
        <v/>
      </c>
    </row>
    <row r="843" spans="2:43" x14ac:dyDescent="0.2">
      <c r="B843" s="179">
        <v>831</v>
      </c>
      <c r="C843" s="180"/>
      <c r="D843" s="180"/>
      <c r="E843" s="142"/>
      <c r="F843" s="142"/>
      <c r="G843" s="195"/>
      <c r="H843" s="142"/>
      <c r="I843" s="142"/>
      <c r="J843" s="142"/>
      <c r="K843" s="142"/>
      <c r="L843" s="142"/>
      <c r="M843" s="142"/>
      <c r="N843" s="142"/>
      <c r="O843" s="142"/>
      <c r="Q843" s="142"/>
      <c r="R843" s="142"/>
      <c r="S843" s="142"/>
      <c r="T843" s="142"/>
      <c r="U843" s="142"/>
      <c r="V843" s="142"/>
      <c r="W843" s="142"/>
      <c r="X843" s="162"/>
      <c r="AA843" s="144">
        <v>831</v>
      </c>
      <c r="AB843" s="397" t="str">
        <f t="shared" si="51"/>
        <v/>
      </c>
      <c r="AC843" s="397" t="str">
        <f t="shared" si="52"/>
        <v/>
      </c>
      <c r="AP843" s="146" t="str">
        <f t="shared" si="53"/>
        <v/>
      </c>
      <c r="AQ843" s="146" t="str">
        <f t="shared" si="54"/>
        <v/>
      </c>
    </row>
    <row r="844" spans="2:43" x14ac:dyDescent="0.2">
      <c r="B844" s="179">
        <v>832</v>
      </c>
      <c r="C844" s="180"/>
      <c r="D844" s="180"/>
      <c r="E844" s="142"/>
      <c r="F844" s="142"/>
      <c r="G844" s="195"/>
      <c r="H844" s="142"/>
      <c r="I844" s="142"/>
      <c r="J844" s="142"/>
      <c r="K844" s="142"/>
      <c r="L844" s="142"/>
      <c r="M844" s="142"/>
      <c r="N844" s="142"/>
      <c r="O844" s="142"/>
      <c r="Q844" s="142"/>
      <c r="R844" s="142"/>
      <c r="S844" s="142"/>
      <c r="T844" s="142"/>
      <c r="U844" s="142"/>
      <c r="V844" s="142"/>
      <c r="W844" s="142"/>
      <c r="X844" s="162"/>
      <c r="AA844" s="144">
        <v>832</v>
      </c>
      <c r="AB844" s="397" t="str">
        <f t="shared" si="51"/>
        <v/>
      </c>
      <c r="AC844" s="397" t="str">
        <f t="shared" si="52"/>
        <v/>
      </c>
      <c r="AP844" s="146" t="str">
        <f t="shared" si="53"/>
        <v/>
      </c>
      <c r="AQ844" s="146" t="str">
        <f t="shared" si="54"/>
        <v/>
      </c>
    </row>
    <row r="845" spans="2:43" x14ac:dyDescent="0.2">
      <c r="B845" s="179">
        <v>833</v>
      </c>
      <c r="C845" s="180"/>
      <c r="D845" s="180"/>
      <c r="E845" s="142"/>
      <c r="F845" s="142"/>
      <c r="G845" s="195"/>
      <c r="H845" s="142"/>
      <c r="I845" s="142"/>
      <c r="J845" s="142"/>
      <c r="K845" s="142"/>
      <c r="L845" s="142"/>
      <c r="M845" s="142"/>
      <c r="N845" s="142"/>
      <c r="O845" s="142"/>
      <c r="Q845" s="142"/>
      <c r="R845" s="142"/>
      <c r="S845" s="142"/>
      <c r="T845" s="142"/>
      <c r="U845" s="142"/>
      <c r="V845" s="142"/>
      <c r="W845" s="142"/>
      <c r="X845" s="162"/>
      <c r="AA845" s="144">
        <v>833</v>
      </c>
      <c r="AB845" s="397" t="str">
        <f t="shared" si="51"/>
        <v/>
      </c>
      <c r="AC845" s="397" t="str">
        <f t="shared" si="52"/>
        <v/>
      </c>
      <c r="AP845" s="146" t="str">
        <f t="shared" si="53"/>
        <v/>
      </c>
      <c r="AQ845" s="146" t="str">
        <f t="shared" si="54"/>
        <v/>
      </c>
    </row>
    <row r="846" spans="2:43" x14ac:dyDescent="0.2">
      <c r="B846" s="179">
        <v>834</v>
      </c>
      <c r="C846" s="180"/>
      <c r="D846" s="180"/>
      <c r="E846" s="142"/>
      <c r="F846" s="142"/>
      <c r="G846" s="195"/>
      <c r="H846" s="142"/>
      <c r="I846" s="142"/>
      <c r="J846" s="142"/>
      <c r="K846" s="142"/>
      <c r="L846" s="142"/>
      <c r="M846" s="142"/>
      <c r="N846" s="142"/>
      <c r="O846" s="142"/>
      <c r="Q846" s="142"/>
      <c r="R846" s="142"/>
      <c r="S846" s="142"/>
      <c r="T846" s="142"/>
      <c r="U846" s="142"/>
      <c r="V846" s="142"/>
      <c r="W846" s="142"/>
      <c r="X846" s="162"/>
      <c r="AA846" s="144">
        <v>834</v>
      </c>
      <c r="AB846" s="397" t="str">
        <f t="shared" ref="AB846:AB909" si="55">IF(AND(C846=1,D846&lt;&gt;0),D846,"")</f>
        <v/>
      </c>
      <c r="AC846" s="397" t="str">
        <f t="shared" ref="AC846:AC909" si="56">IF(AND(C846=2,D846&lt;&gt;0),D846,"")</f>
        <v/>
      </c>
      <c r="AP846" s="146" t="str">
        <f t="shared" si="53"/>
        <v/>
      </c>
      <c r="AQ846" s="146" t="str">
        <f t="shared" si="54"/>
        <v/>
      </c>
    </row>
    <row r="847" spans="2:43" x14ac:dyDescent="0.2">
      <c r="B847" s="179">
        <v>835</v>
      </c>
      <c r="C847" s="180"/>
      <c r="D847" s="180"/>
      <c r="E847" s="142"/>
      <c r="F847" s="142"/>
      <c r="G847" s="195"/>
      <c r="H847" s="142"/>
      <c r="I847" s="142"/>
      <c r="J847" s="142"/>
      <c r="K847" s="142"/>
      <c r="L847" s="142"/>
      <c r="M847" s="142"/>
      <c r="N847" s="142"/>
      <c r="O847" s="142"/>
      <c r="Q847" s="142"/>
      <c r="R847" s="142"/>
      <c r="S847" s="142"/>
      <c r="T847" s="142"/>
      <c r="U847" s="142"/>
      <c r="V847" s="142"/>
      <c r="W847" s="142"/>
      <c r="X847" s="162"/>
      <c r="AA847" s="144">
        <v>835</v>
      </c>
      <c r="AB847" s="397" t="str">
        <f t="shared" si="55"/>
        <v/>
      </c>
      <c r="AC847" s="397" t="str">
        <f t="shared" si="56"/>
        <v/>
      </c>
      <c r="AP847" s="146" t="str">
        <f t="shared" ref="AP847:AP910" si="57">IF(AB846="","",ABS(AB846-$K$13))</f>
        <v/>
      </c>
      <c r="AQ847" s="146" t="str">
        <f t="shared" ref="AQ847:AQ910" si="58">IF(AC846="","",ABS(AC846-$K$14))</f>
        <v/>
      </c>
    </row>
    <row r="848" spans="2:43" x14ac:dyDescent="0.2">
      <c r="B848" s="179">
        <v>836</v>
      </c>
      <c r="C848" s="180"/>
      <c r="D848" s="180"/>
      <c r="E848" s="142"/>
      <c r="F848" s="142"/>
      <c r="G848" s="195"/>
      <c r="H848" s="142"/>
      <c r="I848" s="142"/>
      <c r="J848" s="142"/>
      <c r="K848" s="142"/>
      <c r="L848" s="142"/>
      <c r="M848" s="142"/>
      <c r="N848" s="142"/>
      <c r="O848" s="142"/>
      <c r="Q848" s="142"/>
      <c r="R848" s="142"/>
      <c r="S848" s="142"/>
      <c r="T848" s="142"/>
      <c r="U848" s="142"/>
      <c r="V848" s="142"/>
      <c r="W848" s="142"/>
      <c r="X848" s="162"/>
      <c r="AA848" s="144">
        <v>836</v>
      </c>
      <c r="AB848" s="397" t="str">
        <f t="shared" si="55"/>
        <v/>
      </c>
      <c r="AC848" s="397" t="str">
        <f t="shared" si="56"/>
        <v/>
      </c>
      <c r="AP848" s="146" t="str">
        <f t="shared" si="57"/>
        <v/>
      </c>
      <c r="AQ848" s="146" t="str">
        <f t="shared" si="58"/>
        <v/>
      </c>
    </row>
    <row r="849" spans="2:43" x14ac:dyDescent="0.2">
      <c r="B849" s="179">
        <v>837</v>
      </c>
      <c r="C849" s="180"/>
      <c r="D849" s="180"/>
      <c r="E849" s="142"/>
      <c r="F849" s="142"/>
      <c r="G849" s="195"/>
      <c r="H849" s="142"/>
      <c r="I849" s="142"/>
      <c r="J849" s="142"/>
      <c r="K849" s="142"/>
      <c r="L849" s="142"/>
      <c r="M849" s="142"/>
      <c r="N849" s="142"/>
      <c r="O849" s="142"/>
      <c r="Q849" s="142"/>
      <c r="R849" s="142"/>
      <c r="S849" s="142"/>
      <c r="T849" s="142"/>
      <c r="U849" s="142"/>
      <c r="V849" s="142"/>
      <c r="W849" s="142"/>
      <c r="X849" s="162"/>
      <c r="AA849" s="144">
        <v>837</v>
      </c>
      <c r="AB849" s="397" t="str">
        <f t="shared" si="55"/>
        <v/>
      </c>
      <c r="AC849" s="397" t="str">
        <f t="shared" si="56"/>
        <v/>
      </c>
      <c r="AP849" s="146" t="str">
        <f t="shared" si="57"/>
        <v/>
      </c>
      <c r="AQ849" s="146" t="str">
        <f t="shared" si="58"/>
        <v/>
      </c>
    </row>
    <row r="850" spans="2:43" x14ac:dyDescent="0.2">
      <c r="B850" s="179">
        <v>838</v>
      </c>
      <c r="C850" s="180"/>
      <c r="D850" s="180"/>
      <c r="E850" s="142"/>
      <c r="F850" s="142"/>
      <c r="G850" s="195"/>
      <c r="H850" s="142"/>
      <c r="I850" s="142"/>
      <c r="J850" s="142"/>
      <c r="K850" s="142"/>
      <c r="L850" s="142"/>
      <c r="M850" s="142"/>
      <c r="N850" s="142"/>
      <c r="O850" s="142"/>
      <c r="Q850" s="142"/>
      <c r="R850" s="142"/>
      <c r="S850" s="142"/>
      <c r="T850" s="142"/>
      <c r="U850" s="142"/>
      <c r="V850" s="142"/>
      <c r="W850" s="142"/>
      <c r="X850" s="162"/>
      <c r="AA850" s="144">
        <v>838</v>
      </c>
      <c r="AB850" s="397" t="str">
        <f t="shared" si="55"/>
        <v/>
      </c>
      <c r="AC850" s="397" t="str">
        <f t="shared" si="56"/>
        <v/>
      </c>
      <c r="AP850" s="146" t="str">
        <f t="shared" si="57"/>
        <v/>
      </c>
      <c r="AQ850" s="146" t="str">
        <f t="shared" si="58"/>
        <v/>
      </c>
    </row>
    <row r="851" spans="2:43" x14ac:dyDescent="0.2">
      <c r="B851" s="179">
        <v>839</v>
      </c>
      <c r="C851" s="180"/>
      <c r="D851" s="180"/>
      <c r="E851" s="142"/>
      <c r="F851" s="142"/>
      <c r="G851" s="195"/>
      <c r="H851" s="142"/>
      <c r="I851" s="142"/>
      <c r="J851" s="142"/>
      <c r="K851" s="142"/>
      <c r="L851" s="142"/>
      <c r="M851" s="142"/>
      <c r="N851" s="142"/>
      <c r="O851" s="142"/>
      <c r="Q851" s="142"/>
      <c r="R851" s="142"/>
      <c r="S851" s="142"/>
      <c r="T851" s="142"/>
      <c r="U851" s="142"/>
      <c r="V851" s="142"/>
      <c r="W851" s="142"/>
      <c r="X851" s="162"/>
      <c r="AA851" s="144">
        <v>839</v>
      </c>
      <c r="AB851" s="397" t="str">
        <f t="shared" si="55"/>
        <v/>
      </c>
      <c r="AC851" s="397" t="str">
        <f t="shared" si="56"/>
        <v/>
      </c>
      <c r="AP851" s="146" t="str">
        <f t="shared" si="57"/>
        <v/>
      </c>
      <c r="AQ851" s="146" t="str">
        <f t="shared" si="58"/>
        <v/>
      </c>
    </row>
    <row r="852" spans="2:43" x14ac:dyDescent="0.2">
      <c r="B852" s="179">
        <v>840</v>
      </c>
      <c r="C852" s="180"/>
      <c r="D852" s="180"/>
      <c r="E852" s="142"/>
      <c r="F852" s="142"/>
      <c r="G852" s="195"/>
      <c r="H852" s="142"/>
      <c r="I852" s="142"/>
      <c r="J852" s="142"/>
      <c r="K852" s="142"/>
      <c r="L852" s="142"/>
      <c r="M852" s="142"/>
      <c r="N852" s="142"/>
      <c r="O852" s="142"/>
      <c r="Q852" s="142"/>
      <c r="R852" s="142"/>
      <c r="S852" s="142"/>
      <c r="T852" s="142"/>
      <c r="U852" s="142"/>
      <c r="V852" s="142"/>
      <c r="W852" s="142"/>
      <c r="X852" s="162"/>
      <c r="AA852" s="144">
        <v>840</v>
      </c>
      <c r="AB852" s="397" t="str">
        <f t="shared" si="55"/>
        <v/>
      </c>
      <c r="AC852" s="397" t="str">
        <f t="shared" si="56"/>
        <v/>
      </c>
      <c r="AP852" s="146" t="str">
        <f t="shared" si="57"/>
        <v/>
      </c>
      <c r="AQ852" s="146" t="str">
        <f t="shared" si="58"/>
        <v/>
      </c>
    </row>
    <row r="853" spans="2:43" x14ac:dyDescent="0.2">
      <c r="B853" s="179">
        <v>841</v>
      </c>
      <c r="C853" s="180"/>
      <c r="D853" s="180"/>
      <c r="E853" s="142"/>
      <c r="F853" s="142"/>
      <c r="G853" s="195"/>
      <c r="H853" s="142"/>
      <c r="I853" s="142"/>
      <c r="J853" s="142"/>
      <c r="K853" s="142"/>
      <c r="L853" s="142"/>
      <c r="M853" s="142"/>
      <c r="N853" s="142"/>
      <c r="O853" s="142"/>
      <c r="Q853" s="142"/>
      <c r="R853" s="142"/>
      <c r="S853" s="142"/>
      <c r="T853" s="142"/>
      <c r="U853" s="142"/>
      <c r="V853" s="142"/>
      <c r="W853" s="142"/>
      <c r="X853" s="162"/>
      <c r="AA853" s="144">
        <v>841</v>
      </c>
      <c r="AB853" s="397" t="str">
        <f t="shared" si="55"/>
        <v/>
      </c>
      <c r="AC853" s="397" t="str">
        <f t="shared" si="56"/>
        <v/>
      </c>
      <c r="AP853" s="146" t="str">
        <f t="shared" si="57"/>
        <v/>
      </c>
      <c r="AQ853" s="146" t="str">
        <f t="shared" si="58"/>
        <v/>
      </c>
    </row>
    <row r="854" spans="2:43" x14ac:dyDescent="0.2">
      <c r="B854" s="179">
        <v>842</v>
      </c>
      <c r="C854" s="180"/>
      <c r="D854" s="180"/>
      <c r="E854" s="142"/>
      <c r="F854" s="142"/>
      <c r="G854" s="195"/>
      <c r="H854" s="142"/>
      <c r="I854" s="142"/>
      <c r="J854" s="142"/>
      <c r="K854" s="142"/>
      <c r="L854" s="142"/>
      <c r="M854" s="142"/>
      <c r="N854" s="142"/>
      <c r="O854" s="142"/>
      <c r="Q854" s="142"/>
      <c r="R854" s="142"/>
      <c r="S854" s="142"/>
      <c r="T854" s="142"/>
      <c r="U854" s="142"/>
      <c r="V854" s="142"/>
      <c r="W854" s="142"/>
      <c r="X854" s="162"/>
      <c r="AA854" s="144">
        <v>842</v>
      </c>
      <c r="AB854" s="397" t="str">
        <f t="shared" si="55"/>
        <v/>
      </c>
      <c r="AC854" s="397" t="str">
        <f t="shared" si="56"/>
        <v/>
      </c>
      <c r="AP854" s="146" t="str">
        <f t="shared" si="57"/>
        <v/>
      </c>
      <c r="AQ854" s="146" t="str">
        <f t="shared" si="58"/>
        <v/>
      </c>
    </row>
    <row r="855" spans="2:43" x14ac:dyDescent="0.2">
      <c r="B855" s="179">
        <v>843</v>
      </c>
      <c r="C855" s="180"/>
      <c r="D855" s="180"/>
      <c r="E855" s="142"/>
      <c r="F855" s="142"/>
      <c r="G855" s="195"/>
      <c r="H855" s="142"/>
      <c r="I855" s="142"/>
      <c r="J855" s="142"/>
      <c r="K855" s="142"/>
      <c r="L855" s="142"/>
      <c r="M855" s="142"/>
      <c r="N855" s="142"/>
      <c r="O855" s="142"/>
      <c r="Q855" s="142"/>
      <c r="R855" s="142"/>
      <c r="S855" s="142"/>
      <c r="T855" s="142"/>
      <c r="U855" s="142"/>
      <c r="V855" s="142"/>
      <c r="W855" s="142"/>
      <c r="X855" s="162"/>
      <c r="AA855" s="144">
        <v>843</v>
      </c>
      <c r="AB855" s="397" t="str">
        <f t="shared" si="55"/>
        <v/>
      </c>
      <c r="AC855" s="397" t="str">
        <f t="shared" si="56"/>
        <v/>
      </c>
      <c r="AP855" s="146" t="str">
        <f t="shared" si="57"/>
        <v/>
      </c>
      <c r="AQ855" s="146" t="str">
        <f t="shared" si="58"/>
        <v/>
      </c>
    </row>
    <row r="856" spans="2:43" x14ac:dyDescent="0.2">
      <c r="B856" s="179">
        <v>844</v>
      </c>
      <c r="C856" s="180"/>
      <c r="D856" s="180"/>
      <c r="E856" s="142"/>
      <c r="F856" s="142"/>
      <c r="G856" s="195"/>
      <c r="H856" s="142"/>
      <c r="I856" s="142"/>
      <c r="J856" s="142"/>
      <c r="K856" s="142"/>
      <c r="L856" s="142"/>
      <c r="M856" s="142"/>
      <c r="N856" s="142"/>
      <c r="O856" s="142"/>
      <c r="Q856" s="142"/>
      <c r="R856" s="142"/>
      <c r="S856" s="142"/>
      <c r="T856" s="142"/>
      <c r="U856" s="142"/>
      <c r="V856" s="142"/>
      <c r="W856" s="142"/>
      <c r="X856" s="162"/>
      <c r="AA856" s="144">
        <v>844</v>
      </c>
      <c r="AB856" s="397" t="str">
        <f t="shared" si="55"/>
        <v/>
      </c>
      <c r="AC856" s="397" t="str">
        <f t="shared" si="56"/>
        <v/>
      </c>
      <c r="AP856" s="146" t="str">
        <f t="shared" si="57"/>
        <v/>
      </c>
      <c r="AQ856" s="146" t="str">
        <f t="shared" si="58"/>
        <v/>
      </c>
    </row>
    <row r="857" spans="2:43" x14ac:dyDescent="0.2">
      <c r="B857" s="179">
        <v>845</v>
      </c>
      <c r="C857" s="180"/>
      <c r="D857" s="180"/>
      <c r="E857" s="142"/>
      <c r="F857" s="142"/>
      <c r="G857" s="195"/>
      <c r="H857" s="142"/>
      <c r="I857" s="142"/>
      <c r="J857" s="142"/>
      <c r="K857" s="142"/>
      <c r="L857" s="142"/>
      <c r="M857" s="142"/>
      <c r="N857" s="142"/>
      <c r="O857" s="142"/>
      <c r="Q857" s="142"/>
      <c r="R857" s="142"/>
      <c r="S857" s="142"/>
      <c r="T857" s="142"/>
      <c r="U857" s="142"/>
      <c r="V857" s="142"/>
      <c r="W857" s="142"/>
      <c r="X857" s="162"/>
      <c r="AA857" s="144">
        <v>845</v>
      </c>
      <c r="AB857" s="397" t="str">
        <f t="shared" si="55"/>
        <v/>
      </c>
      <c r="AC857" s="397" t="str">
        <f t="shared" si="56"/>
        <v/>
      </c>
      <c r="AP857" s="146" t="str">
        <f t="shared" si="57"/>
        <v/>
      </c>
      <c r="AQ857" s="146" t="str">
        <f t="shared" si="58"/>
        <v/>
      </c>
    </row>
    <row r="858" spans="2:43" x14ac:dyDescent="0.2">
      <c r="B858" s="179">
        <v>846</v>
      </c>
      <c r="C858" s="180"/>
      <c r="D858" s="180"/>
      <c r="E858" s="142"/>
      <c r="F858" s="142"/>
      <c r="G858" s="195"/>
      <c r="H858" s="142"/>
      <c r="I858" s="142"/>
      <c r="J858" s="142"/>
      <c r="K858" s="142"/>
      <c r="L858" s="142"/>
      <c r="M858" s="142"/>
      <c r="N858" s="142"/>
      <c r="O858" s="142"/>
      <c r="Q858" s="142"/>
      <c r="R858" s="142"/>
      <c r="S858" s="142"/>
      <c r="T858" s="142"/>
      <c r="U858" s="142"/>
      <c r="V858" s="142"/>
      <c r="W858" s="142"/>
      <c r="X858" s="162"/>
      <c r="AA858" s="144">
        <v>846</v>
      </c>
      <c r="AB858" s="397" t="str">
        <f t="shared" si="55"/>
        <v/>
      </c>
      <c r="AC858" s="397" t="str">
        <f t="shared" si="56"/>
        <v/>
      </c>
      <c r="AP858" s="146" t="str">
        <f t="shared" si="57"/>
        <v/>
      </c>
      <c r="AQ858" s="146" t="str">
        <f t="shared" si="58"/>
        <v/>
      </c>
    </row>
    <row r="859" spans="2:43" x14ac:dyDescent="0.2">
      <c r="B859" s="179">
        <v>847</v>
      </c>
      <c r="C859" s="180"/>
      <c r="D859" s="180"/>
      <c r="E859" s="142"/>
      <c r="F859" s="142"/>
      <c r="G859" s="195"/>
      <c r="H859" s="142"/>
      <c r="I859" s="142"/>
      <c r="J859" s="142"/>
      <c r="K859" s="142"/>
      <c r="L859" s="142"/>
      <c r="M859" s="142"/>
      <c r="N859" s="142"/>
      <c r="O859" s="142"/>
      <c r="Q859" s="142"/>
      <c r="R859" s="142"/>
      <c r="S859" s="142"/>
      <c r="T859" s="142"/>
      <c r="U859" s="142"/>
      <c r="V859" s="142"/>
      <c r="W859" s="142"/>
      <c r="X859" s="162"/>
      <c r="AA859" s="144">
        <v>847</v>
      </c>
      <c r="AB859" s="397" t="str">
        <f t="shared" si="55"/>
        <v/>
      </c>
      <c r="AC859" s="397" t="str">
        <f t="shared" si="56"/>
        <v/>
      </c>
      <c r="AP859" s="146" t="str">
        <f t="shared" si="57"/>
        <v/>
      </c>
      <c r="AQ859" s="146" t="str">
        <f t="shared" si="58"/>
        <v/>
      </c>
    </row>
    <row r="860" spans="2:43" x14ac:dyDescent="0.2">
      <c r="B860" s="179">
        <v>848</v>
      </c>
      <c r="C860" s="180"/>
      <c r="D860" s="180"/>
      <c r="E860" s="142"/>
      <c r="F860" s="142"/>
      <c r="G860" s="195"/>
      <c r="H860" s="142"/>
      <c r="I860" s="142"/>
      <c r="J860" s="142"/>
      <c r="K860" s="142"/>
      <c r="L860" s="142"/>
      <c r="M860" s="142"/>
      <c r="N860" s="142"/>
      <c r="O860" s="142"/>
      <c r="Q860" s="142"/>
      <c r="R860" s="142"/>
      <c r="S860" s="142"/>
      <c r="T860" s="142"/>
      <c r="U860" s="142"/>
      <c r="V860" s="142"/>
      <c r="W860" s="142"/>
      <c r="X860" s="162"/>
      <c r="AA860" s="144">
        <v>848</v>
      </c>
      <c r="AB860" s="397" t="str">
        <f t="shared" si="55"/>
        <v/>
      </c>
      <c r="AC860" s="397" t="str">
        <f t="shared" si="56"/>
        <v/>
      </c>
      <c r="AP860" s="146" t="str">
        <f t="shared" si="57"/>
        <v/>
      </c>
      <c r="AQ860" s="146" t="str">
        <f t="shared" si="58"/>
        <v/>
      </c>
    </row>
    <row r="861" spans="2:43" x14ac:dyDescent="0.2">
      <c r="B861" s="179">
        <v>849</v>
      </c>
      <c r="C861" s="180"/>
      <c r="D861" s="180"/>
      <c r="E861" s="142"/>
      <c r="F861" s="142"/>
      <c r="G861" s="195"/>
      <c r="H861" s="142"/>
      <c r="I861" s="142"/>
      <c r="J861" s="142"/>
      <c r="K861" s="142"/>
      <c r="L861" s="142"/>
      <c r="M861" s="142"/>
      <c r="N861" s="142"/>
      <c r="O861" s="142"/>
      <c r="Q861" s="142"/>
      <c r="R861" s="142"/>
      <c r="S861" s="142"/>
      <c r="T861" s="142"/>
      <c r="U861" s="142"/>
      <c r="V861" s="142"/>
      <c r="W861" s="142"/>
      <c r="X861" s="162"/>
      <c r="AA861" s="144">
        <v>849</v>
      </c>
      <c r="AB861" s="397" t="str">
        <f t="shared" si="55"/>
        <v/>
      </c>
      <c r="AC861" s="397" t="str">
        <f t="shared" si="56"/>
        <v/>
      </c>
      <c r="AP861" s="146" t="str">
        <f t="shared" si="57"/>
        <v/>
      </c>
      <c r="AQ861" s="146" t="str">
        <f t="shared" si="58"/>
        <v/>
      </c>
    </row>
    <row r="862" spans="2:43" x14ac:dyDescent="0.2">
      <c r="B862" s="179">
        <v>850</v>
      </c>
      <c r="C862" s="180"/>
      <c r="D862" s="180"/>
      <c r="E862" s="142"/>
      <c r="F862" s="142"/>
      <c r="G862" s="195"/>
      <c r="H862" s="142"/>
      <c r="I862" s="142"/>
      <c r="J862" s="142"/>
      <c r="K862" s="142"/>
      <c r="L862" s="142"/>
      <c r="M862" s="142"/>
      <c r="N862" s="142"/>
      <c r="O862" s="142"/>
      <c r="Q862" s="142"/>
      <c r="R862" s="142"/>
      <c r="S862" s="142"/>
      <c r="T862" s="142"/>
      <c r="U862" s="142"/>
      <c r="V862" s="142"/>
      <c r="W862" s="142"/>
      <c r="X862" s="162"/>
      <c r="AA862" s="144">
        <v>850</v>
      </c>
      <c r="AB862" s="397" t="str">
        <f t="shared" si="55"/>
        <v/>
      </c>
      <c r="AC862" s="397" t="str">
        <f t="shared" si="56"/>
        <v/>
      </c>
      <c r="AP862" s="146" t="str">
        <f t="shared" si="57"/>
        <v/>
      </c>
      <c r="AQ862" s="146" t="str">
        <f t="shared" si="58"/>
        <v/>
      </c>
    </row>
    <row r="863" spans="2:43" x14ac:dyDescent="0.2">
      <c r="B863" s="179">
        <v>851</v>
      </c>
      <c r="C863" s="180"/>
      <c r="D863" s="180"/>
      <c r="E863" s="142"/>
      <c r="F863" s="142"/>
      <c r="G863" s="195"/>
      <c r="H863" s="142"/>
      <c r="I863" s="142"/>
      <c r="J863" s="142"/>
      <c r="K863" s="142"/>
      <c r="L863" s="142"/>
      <c r="M863" s="142"/>
      <c r="N863" s="142"/>
      <c r="O863" s="142"/>
      <c r="Q863" s="142"/>
      <c r="R863" s="142"/>
      <c r="S863" s="142"/>
      <c r="T863" s="142"/>
      <c r="U863" s="142"/>
      <c r="V863" s="142"/>
      <c r="W863" s="142"/>
      <c r="X863" s="162"/>
      <c r="AA863" s="144">
        <v>851</v>
      </c>
      <c r="AB863" s="397" t="str">
        <f t="shared" si="55"/>
        <v/>
      </c>
      <c r="AC863" s="397" t="str">
        <f t="shared" si="56"/>
        <v/>
      </c>
      <c r="AP863" s="146" t="str">
        <f t="shared" si="57"/>
        <v/>
      </c>
      <c r="AQ863" s="146" t="str">
        <f t="shared" si="58"/>
        <v/>
      </c>
    </row>
    <row r="864" spans="2:43" x14ac:dyDescent="0.2">
      <c r="B864" s="179">
        <v>852</v>
      </c>
      <c r="C864" s="180"/>
      <c r="D864" s="180"/>
      <c r="E864" s="142"/>
      <c r="F864" s="142"/>
      <c r="G864" s="195"/>
      <c r="H864" s="142"/>
      <c r="I864" s="142"/>
      <c r="J864" s="142"/>
      <c r="K864" s="142"/>
      <c r="L864" s="142"/>
      <c r="M864" s="142"/>
      <c r="N864" s="142"/>
      <c r="O864" s="142"/>
      <c r="Q864" s="142"/>
      <c r="R864" s="142"/>
      <c r="S864" s="142"/>
      <c r="T864" s="142"/>
      <c r="U864" s="142"/>
      <c r="V864" s="142"/>
      <c r="W864" s="142"/>
      <c r="X864" s="162"/>
      <c r="AA864" s="144">
        <v>852</v>
      </c>
      <c r="AB864" s="397" t="str">
        <f t="shared" si="55"/>
        <v/>
      </c>
      <c r="AC864" s="397" t="str">
        <f t="shared" si="56"/>
        <v/>
      </c>
      <c r="AP864" s="146" t="str">
        <f t="shared" si="57"/>
        <v/>
      </c>
      <c r="AQ864" s="146" t="str">
        <f t="shared" si="58"/>
        <v/>
      </c>
    </row>
    <row r="865" spans="2:43" x14ac:dyDescent="0.2">
      <c r="B865" s="179">
        <v>853</v>
      </c>
      <c r="C865" s="180"/>
      <c r="D865" s="180"/>
      <c r="E865" s="142"/>
      <c r="F865" s="142"/>
      <c r="G865" s="195"/>
      <c r="H865" s="142"/>
      <c r="I865" s="142"/>
      <c r="J865" s="142"/>
      <c r="K865" s="142"/>
      <c r="L865" s="142"/>
      <c r="M865" s="142"/>
      <c r="N865" s="142"/>
      <c r="O865" s="142"/>
      <c r="Q865" s="142"/>
      <c r="R865" s="142"/>
      <c r="S865" s="142"/>
      <c r="T865" s="142"/>
      <c r="U865" s="142"/>
      <c r="V865" s="142"/>
      <c r="W865" s="142"/>
      <c r="X865" s="162"/>
      <c r="AA865" s="144">
        <v>853</v>
      </c>
      <c r="AB865" s="397" t="str">
        <f t="shared" si="55"/>
        <v/>
      </c>
      <c r="AC865" s="397" t="str">
        <f t="shared" si="56"/>
        <v/>
      </c>
      <c r="AP865" s="146" t="str">
        <f t="shared" si="57"/>
        <v/>
      </c>
      <c r="AQ865" s="146" t="str">
        <f t="shared" si="58"/>
        <v/>
      </c>
    </row>
    <row r="866" spans="2:43" x14ac:dyDescent="0.2">
      <c r="B866" s="179">
        <v>854</v>
      </c>
      <c r="C866" s="180"/>
      <c r="D866" s="180"/>
      <c r="E866" s="142"/>
      <c r="F866" s="142"/>
      <c r="G866" s="195"/>
      <c r="H866" s="142"/>
      <c r="I866" s="142"/>
      <c r="J866" s="142"/>
      <c r="K866" s="142"/>
      <c r="L866" s="142"/>
      <c r="M866" s="142"/>
      <c r="N866" s="142"/>
      <c r="O866" s="142"/>
      <c r="Q866" s="142"/>
      <c r="R866" s="142"/>
      <c r="S866" s="142"/>
      <c r="T866" s="142"/>
      <c r="U866" s="142"/>
      <c r="V866" s="142"/>
      <c r="W866" s="142"/>
      <c r="X866" s="162"/>
      <c r="AA866" s="144">
        <v>854</v>
      </c>
      <c r="AB866" s="397" t="str">
        <f t="shared" si="55"/>
        <v/>
      </c>
      <c r="AC866" s="397" t="str">
        <f t="shared" si="56"/>
        <v/>
      </c>
      <c r="AP866" s="146" t="str">
        <f t="shared" si="57"/>
        <v/>
      </c>
      <c r="AQ866" s="146" t="str">
        <f t="shared" si="58"/>
        <v/>
      </c>
    </row>
    <row r="867" spans="2:43" x14ac:dyDescent="0.2">
      <c r="B867" s="179">
        <v>855</v>
      </c>
      <c r="C867" s="180"/>
      <c r="D867" s="180"/>
      <c r="E867" s="142"/>
      <c r="F867" s="142"/>
      <c r="G867" s="195"/>
      <c r="H867" s="142"/>
      <c r="I867" s="142"/>
      <c r="J867" s="142"/>
      <c r="K867" s="142"/>
      <c r="L867" s="142"/>
      <c r="M867" s="142"/>
      <c r="N867" s="142"/>
      <c r="O867" s="142"/>
      <c r="Q867" s="142"/>
      <c r="R867" s="142"/>
      <c r="S867" s="142"/>
      <c r="T867" s="142"/>
      <c r="U867" s="142"/>
      <c r="V867" s="142"/>
      <c r="W867" s="142"/>
      <c r="X867" s="162"/>
      <c r="AA867" s="144">
        <v>855</v>
      </c>
      <c r="AB867" s="397" t="str">
        <f t="shared" si="55"/>
        <v/>
      </c>
      <c r="AC867" s="397" t="str">
        <f t="shared" si="56"/>
        <v/>
      </c>
      <c r="AP867" s="146" t="str">
        <f t="shared" si="57"/>
        <v/>
      </c>
      <c r="AQ867" s="146" t="str">
        <f t="shared" si="58"/>
        <v/>
      </c>
    </row>
    <row r="868" spans="2:43" x14ac:dyDescent="0.2">
      <c r="B868" s="179">
        <v>856</v>
      </c>
      <c r="C868" s="180"/>
      <c r="D868" s="180"/>
      <c r="E868" s="142"/>
      <c r="F868" s="142"/>
      <c r="G868" s="195"/>
      <c r="H868" s="142"/>
      <c r="I868" s="142"/>
      <c r="J868" s="142"/>
      <c r="K868" s="142"/>
      <c r="L868" s="142"/>
      <c r="M868" s="142"/>
      <c r="N868" s="142"/>
      <c r="O868" s="142"/>
      <c r="Q868" s="142"/>
      <c r="R868" s="142"/>
      <c r="S868" s="142"/>
      <c r="T868" s="142"/>
      <c r="U868" s="142"/>
      <c r="V868" s="142"/>
      <c r="W868" s="142"/>
      <c r="X868" s="162"/>
      <c r="AA868" s="144">
        <v>856</v>
      </c>
      <c r="AB868" s="397" t="str">
        <f t="shared" si="55"/>
        <v/>
      </c>
      <c r="AC868" s="397" t="str">
        <f t="shared" si="56"/>
        <v/>
      </c>
      <c r="AP868" s="146" t="str">
        <f t="shared" si="57"/>
        <v/>
      </c>
      <c r="AQ868" s="146" t="str">
        <f t="shared" si="58"/>
        <v/>
      </c>
    </row>
    <row r="869" spans="2:43" x14ac:dyDescent="0.2">
      <c r="B869" s="179">
        <v>857</v>
      </c>
      <c r="C869" s="180"/>
      <c r="D869" s="180"/>
      <c r="E869" s="142"/>
      <c r="F869" s="142"/>
      <c r="G869" s="195"/>
      <c r="H869" s="142"/>
      <c r="I869" s="142"/>
      <c r="J869" s="142"/>
      <c r="K869" s="142"/>
      <c r="L869" s="142"/>
      <c r="M869" s="142"/>
      <c r="N869" s="142"/>
      <c r="O869" s="142"/>
      <c r="Q869" s="142"/>
      <c r="R869" s="142"/>
      <c r="S869" s="142"/>
      <c r="T869" s="142"/>
      <c r="U869" s="142"/>
      <c r="V869" s="142"/>
      <c r="W869" s="142"/>
      <c r="X869" s="162"/>
      <c r="AA869" s="144">
        <v>857</v>
      </c>
      <c r="AB869" s="397" t="str">
        <f t="shared" si="55"/>
        <v/>
      </c>
      <c r="AC869" s="397" t="str">
        <f t="shared" si="56"/>
        <v/>
      </c>
      <c r="AP869" s="146" t="str">
        <f t="shared" si="57"/>
        <v/>
      </c>
      <c r="AQ869" s="146" t="str">
        <f t="shared" si="58"/>
        <v/>
      </c>
    </row>
    <row r="870" spans="2:43" x14ac:dyDescent="0.2">
      <c r="B870" s="179">
        <v>858</v>
      </c>
      <c r="C870" s="180"/>
      <c r="D870" s="180"/>
      <c r="E870" s="142"/>
      <c r="F870" s="142"/>
      <c r="G870" s="195"/>
      <c r="H870" s="142"/>
      <c r="I870" s="142"/>
      <c r="J870" s="142"/>
      <c r="K870" s="142"/>
      <c r="L870" s="142"/>
      <c r="M870" s="142"/>
      <c r="N870" s="142"/>
      <c r="O870" s="142"/>
      <c r="Q870" s="142"/>
      <c r="R870" s="142"/>
      <c r="S870" s="142"/>
      <c r="T870" s="142"/>
      <c r="U870" s="142"/>
      <c r="V870" s="142"/>
      <c r="W870" s="142"/>
      <c r="X870" s="162"/>
      <c r="AA870" s="144">
        <v>858</v>
      </c>
      <c r="AB870" s="397" t="str">
        <f t="shared" si="55"/>
        <v/>
      </c>
      <c r="AC870" s="397" t="str">
        <f t="shared" si="56"/>
        <v/>
      </c>
      <c r="AP870" s="146" t="str">
        <f t="shared" si="57"/>
        <v/>
      </c>
      <c r="AQ870" s="146" t="str">
        <f t="shared" si="58"/>
        <v/>
      </c>
    </row>
    <row r="871" spans="2:43" x14ac:dyDescent="0.2">
      <c r="B871" s="179">
        <v>859</v>
      </c>
      <c r="C871" s="180"/>
      <c r="D871" s="180"/>
      <c r="E871" s="142"/>
      <c r="F871" s="142"/>
      <c r="G871" s="195"/>
      <c r="H871" s="142"/>
      <c r="I871" s="142"/>
      <c r="J871" s="142"/>
      <c r="K871" s="142"/>
      <c r="L871" s="142"/>
      <c r="M871" s="142"/>
      <c r="N871" s="142"/>
      <c r="O871" s="142"/>
      <c r="Q871" s="142"/>
      <c r="R871" s="142"/>
      <c r="S871" s="142"/>
      <c r="T871" s="142"/>
      <c r="U871" s="142"/>
      <c r="V871" s="142"/>
      <c r="W871" s="142"/>
      <c r="X871" s="162"/>
      <c r="AA871" s="144">
        <v>859</v>
      </c>
      <c r="AB871" s="397" t="str">
        <f t="shared" si="55"/>
        <v/>
      </c>
      <c r="AC871" s="397" t="str">
        <f t="shared" si="56"/>
        <v/>
      </c>
      <c r="AP871" s="146" t="str">
        <f t="shared" si="57"/>
        <v/>
      </c>
      <c r="AQ871" s="146" t="str">
        <f t="shared" si="58"/>
        <v/>
      </c>
    </row>
    <row r="872" spans="2:43" x14ac:dyDescent="0.2">
      <c r="B872" s="179">
        <v>860</v>
      </c>
      <c r="C872" s="180"/>
      <c r="D872" s="180"/>
      <c r="E872" s="142"/>
      <c r="F872" s="142"/>
      <c r="G872" s="195"/>
      <c r="H872" s="142"/>
      <c r="I872" s="142"/>
      <c r="J872" s="142"/>
      <c r="K872" s="142"/>
      <c r="L872" s="142"/>
      <c r="M872" s="142"/>
      <c r="N872" s="142"/>
      <c r="O872" s="142"/>
      <c r="Q872" s="142"/>
      <c r="R872" s="142"/>
      <c r="S872" s="142"/>
      <c r="T872" s="142"/>
      <c r="U872" s="142"/>
      <c r="V872" s="142"/>
      <c r="W872" s="142"/>
      <c r="X872" s="162"/>
      <c r="AA872" s="144">
        <v>860</v>
      </c>
      <c r="AB872" s="397" t="str">
        <f t="shared" si="55"/>
        <v/>
      </c>
      <c r="AC872" s="397" t="str">
        <f t="shared" si="56"/>
        <v/>
      </c>
      <c r="AP872" s="146" t="str">
        <f t="shared" si="57"/>
        <v/>
      </c>
      <c r="AQ872" s="146" t="str">
        <f t="shared" si="58"/>
        <v/>
      </c>
    </row>
    <row r="873" spans="2:43" x14ac:dyDescent="0.2">
      <c r="B873" s="179">
        <v>861</v>
      </c>
      <c r="C873" s="180"/>
      <c r="D873" s="180"/>
      <c r="E873" s="142"/>
      <c r="F873" s="142"/>
      <c r="G873" s="195"/>
      <c r="H873" s="142"/>
      <c r="I873" s="142"/>
      <c r="J873" s="142"/>
      <c r="K873" s="142"/>
      <c r="L873" s="142"/>
      <c r="M873" s="142"/>
      <c r="N873" s="142"/>
      <c r="O873" s="142"/>
      <c r="Q873" s="142"/>
      <c r="R873" s="142"/>
      <c r="S873" s="142"/>
      <c r="T873" s="142"/>
      <c r="U873" s="142"/>
      <c r="V873" s="142"/>
      <c r="W873" s="142"/>
      <c r="X873" s="162"/>
      <c r="AA873" s="144">
        <v>861</v>
      </c>
      <c r="AB873" s="397" t="str">
        <f t="shared" si="55"/>
        <v/>
      </c>
      <c r="AC873" s="397" t="str">
        <f t="shared" si="56"/>
        <v/>
      </c>
      <c r="AP873" s="146" t="str">
        <f t="shared" si="57"/>
        <v/>
      </c>
      <c r="AQ873" s="146" t="str">
        <f t="shared" si="58"/>
        <v/>
      </c>
    </row>
    <row r="874" spans="2:43" x14ac:dyDescent="0.2">
      <c r="B874" s="179">
        <v>862</v>
      </c>
      <c r="C874" s="180"/>
      <c r="D874" s="180"/>
      <c r="E874" s="142"/>
      <c r="F874" s="142"/>
      <c r="G874" s="195"/>
      <c r="H874" s="142"/>
      <c r="I874" s="142"/>
      <c r="J874" s="142"/>
      <c r="K874" s="142"/>
      <c r="L874" s="142"/>
      <c r="M874" s="142"/>
      <c r="N874" s="142"/>
      <c r="O874" s="142"/>
      <c r="Q874" s="142"/>
      <c r="R874" s="142"/>
      <c r="S874" s="142"/>
      <c r="T874" s="142"/>
      <c r="U874" s="142"/>
      <c r="V874" s="142"/>
      <c r="W874" s="142"/>
      <c r="X874" s="162"/>
      <c r="AA874" s="144">
        <v>862</v>
      </c>
      <c r="AB874" s="397" t="str">
        <f t="shared" si="55"/>
        <v/>
      </c>
      <c r="AC874" s="397" t="str">
        <f t="shared" si="56"/>
        <v/>
      </c>
      <c r="AP874" s="146" t="str">
        <f t="shared" si="57"/>
        <v/>
      </c>
      <c r="AQ874" s="146" t="str">
        <f t="shared" si="58"/>
        <v/>
      </c>
    </row>
    <row r="875" spans="2:43" x14ac:dyDescent="0.2">
      <c r="B875" s="179">
        <v>863</v>
      </c>
      <c r="C875" s="180"/>
      <c r="D875" s="180"/>
      <c r="E875" s="142"/>
      <c r="F875" s="142"/>
      <c r="G875" s="195"/>
      <c r="H875" s="142"/>
      <c r="I875" s="142"/>
      <c r="J875" s="142"/>
      <c r="K875" s="142"/>
      <c r="L875" s="142"/>
      <c r="M875" s="142"/>
      <c r="N875" s="142"/>
      <c r="O875" s="142"/>
      <c r="Q875" s="142"/>
      <c r="R875" s="142"/>
      <c r="S875" s="142"/>
      <c r="T875" s="142"/>
      <c r="U875" s="142"/>
      <c r="V875" s="142"/>
      <c r="W875" s="142"/>
      <c r="X875" s="162"/>
      <c r="AA875" s="144">
        <v>863</v>
      </c>
      <c r="AB875" s="397" t="str">
        <f t="shared" si="55"/>
        <v/>
      </c>
      <c r="AC875" s="397" t="str">
        <f t="shared" si="56"/>
        <v/>
      </c>
      <c r="AP875" s="146" t="str">
        <f t="shared" si="57"/>
        <v/>
      </c>
      <c r="AQ875" s="146" t="str">
        <f t="shared" si="58"/>
        <v/>
      </c>
    </row>
    <row r="876" spans="2:43" x14ac:dyDescent="0.2">
      <c r="B876" s="179">
        <v>864</v>
      </c>
      <c r="C876" s="180"/>
      <c r="D876" s="180"/>
      <c r="E876" s="142"/>
      <c r="F876" s="142"/>
      <c r="G876" s="195"/>
      <c r="H876" s="142"/>
      <c r="I876" s="142"/>
      <c r="J876" s="142"/>
      <c r="K876" s="142"/>
      <c r="L876" s="142"/>
      <c r="M876" s="142"/>
      <c r="N876" s="142"/>
      <c r="O876" s="142"/>
      <c r="Q876" s="142"/>
      <c r="R876" s="142"/>
      <c r="S876" s="142"/>
      <c r="T876" s="142"/>
      <c r="U876" s="142"/>
      <c r="V876" s="142"/>
      <c r="W876" s="142"/>
      <c r="X876" s="162"/>
      <c r="AA876" s="144">
        <v>864</v>
      </c>
      <c r="AB876" s="397" t="str">
        <f t="shared" si="55"/>
        <v/>
      </c>
      <c r="AC876" s="397" t="str">
        <f t="shared" si="56"/>
        <v/>
      </c>
      <c r="AP876" s="146" t="str">
        <f t="shared" si="57"/>
        <v/>
      </c>
      <c r="AQ876" s="146" t="str">
        <f t="shared" si="58"/>
        <v/>
      </c>
    </row>
    <row r="877" spans="2:43" x14ac:dyDescent="0.2">
      <c r="B877" s="179">
        <v>865</v>
      </c>
      <c r="C877" s="180"/>
      <c r="D877" s="180"/>
      <c r="E877" s="142"/>
      <c r="F877" s="142"/>
      <c r="G877" s="195"/>
      <c r="H877" s="142"/>
      <c r="I877" s="142"/>
      <c r="J877" s="142"/>
      <c r="K877" s="142"/>
      <c r="L877" s="142"/>
      <c r="M877" s="142"/>
      <c r="N877" s="142"/>
      <c r="O877" s="142"/>
      <c r="Q877" s="142"/>
      <c r="R877" s="142"/>
      <c r="S877" s="142"/>
      <c r="T877" s="142"/>
      <c r="U877" s="142"/>
      <c r="V877" s="142"/>
      <c r="W877" s="142"/>
      <c r="X877" s="162"/>
      <c r="AA877" s="144">
        <v>865</v>
      </c>
      <c r="AB877" s="397" t="str">
        <f t="shared" si="55"/>
        <v/>
      </c>
      <c r="AC877" s="397" t="str">
        <f t="shared" si="56"/>
        <v/>
      </c>
      <c r="AP877" s="146" t="str">
        <f t="shared" si="57"/>
        <v/>
      </c>
      <c r="AQ877" s="146" t="str">
        <f t="shared" si="58"/>
        <v/>
      </c>
    </row>
    <row r="878" spans="2:43" x14ac:dyDescent="0.2">
      <c r="B878" s="179">
        <v>866</v>
      </c>
      <c r="C878" s="180"/>
      <c r="D878" s="180"/>
      <c r="E878" s="142"/>
      <c r="F878" s="142"/>
      <c r="G878" s="195"/>
      <c r="H878" s="142"/>
      <c r="I878" s="142"/>
      <c r="J878" s="142"/>
      <c r="K878" s="142"/>
      <c r="L878" s="142"/>
      <c r="M878" s="142"/>
      <c r="N878" s="142"/>
      <c r="O878" s="142"/>
      <c r="Q878" s="142"/>
      <c r="R878" s="142"/>
      <c r="S878" s="142"/>
      <c r="T878" s="142"/>
      <c r="U878" s="142"/>
      <c r="V878" s="142"/>
      <c r="W878" s="142"/>
      <c r="X878" s="162"/>
      <c r="AA878" s="144">
        <v>866</v>
      </c>
      <c r="AB878" s="397" t="str">
        <f t="shared" si="55"/>
        <v/>
      </c>
      <c r="AC878" s="397" t="str">
        <f t="shared" si="56"/>
        <v/>
      </c>
      <c r="AP878" s="146" t="str">
        <f t="shared" si="57"/>
        <v/>
      </c>
      <c r="AQ878" s="146" t="str">
        <f t="shared" si="58"/>
        <v/>
      </c>
    </row>
    <row r="879" spans="2:43" x14ac:dyDescent="0.2">
      <c r="B879" s="179">
        <v>867</v>
      </c>
      <c r="C879" s="180"/>
      <c r="D879" s="180"/>
      <c r="E879" s="142"/>
      <c r="F879" s="142"/>
      <c r="G879" s="195"/>
      <c r="H879" s="142"/>
      <c r="I879" s="142"/>
      <c r="J879" s="142"/>
      <c r="K879" s="142"/>
      <c r="L879" s="142"/>
      <c r="M879" s="142"/>
      <c r="N879" s="142"/>
      <c r="O879" s="142"/>
      <c r="Q879" s="142"/>
      <c r="R879" s="142"/>
      <c r="S879" s="142"/>
      <c r="T879" s="142"/>
      <c r="U879" s="142"/>
      <c r="V879" s="142"/>
      <c r="W879" s="142"/>
      <c r="X879" s="162"/>
      <c r="AA879" s="144">
        <v>867</v>
      </c>
      <c r="AB879" s="397" t="str">
        <f t="shared" si="55"/>
        <v/>
      </c>
      <c r="AC879" s="397" t="str">
        <f t="shared" si="56"/>
        <v/>
      </c>
      <c r="AP879" s="146" t="str">
        <f t="shared" si="57"/>
        <v/>
      </c>
      <c r="AQ879" s="146" t="str">
        <f t="shared" si="58"/>
        <v/>
      </c>
    </row>
    <row r="880" spans="2:43" x14ac:dyDescent="0.2">
      <c r="B880" s="179">
        <v>868</v>
      </c>
      <c r="C880" s="180"/>
      <c r="D880" s="180"/>
      <c r="E880" s="142"/>
      <c r="F880" s="142"/>
      <c r="G880" s="195"/>
      <c r="H880" s="142"/>
      <c r="I880" s="142"/>
      <c r="J880" s="142"/>
      <c r="K880" s="142"/>
      <c r="L880" s="142"/>
      <c r="M880" s="142"/>
      <c r="N880" s="142"/>
      <c r="O880" s="142"/>
      <c r="Q880" s="142"/>
      <c r="R880" s="142"/>
      <c r="S880" s="142"/>
      <c r="T880" s="142"/>
      <c r="U880" s="142"/>
      <c r="V880" s="142"/>
      <c r="W880" s="142"/>
      <c r="X880" s="162"/>
      <c r="AA880" s="144">
        <v>868</v>
      </c>
      <c r="AB880" s="397" t="str">
        <f t="shared" si="55"/>
        <v/>
      </c>
      <c r="AC880" s="397" t="str">
        <f t="shared" si="56"/>
        <v/>
      </c>
      <c r="AP880" s="146" t="str">
        <f t="shared" si="57"/>
        <v/>
      </c>
      <c r="AQ880" s="146" t="str">
        <f t="shared" si="58"/>
        <v/>
      </c>
    </row>
    <row r="881" spans="2:43" x14ac:dyDescent="0.2">
      <c r="B881" s="179">
        <v>869</v>
      </c>
      <c r="C881" s="180"/>
      <c r="D881" s="180"/>
      <c r="E881" s="142"/>
      <c r="F881" s="142"/>
      <c r="G881" s="195"/>
      <c r="H881" s="142"/>
      <c r="I881" s="142"/>
      <c r="J881" s="142"/>
      <c r="K881" s="142"/>
      <c r="L881" s="142"/>
      <c r="M881" s="142"/>
      <c r="N881" s="142"/>
      <c r="O881" s="142"/>
      <c r="Q881" s="142"/>
      <c r="R881" s="142"/>
      <c r="S881" s="142"/>
      <c r="T881" s="142"/>
      <c r="U881" s="142"/>
      <c r="V881" s="142"/>
      <c r="W881" s="142"/>
      <c r="X881" s="162"/>
      <c r="AA881" s="144">
        <v>869</v>
      </c>
      <c r="AB881" s="397" t="str">
        <f t="shared" si="55"/>
        <v/>
      </c>
      <c r="AC881" s="397" t="str">
        <f t="shared" si="56"/>
        <v/>
      </c>
      <c r="AP881" s="146" t="str">
        <f t="shared" si="57"/>
        <v/>
      </c>
      <c r="AQ881" s="146" t="str">
        <f t="shared" si="58"/>
        <v/>
      </c>
    </row>
    <row r="882" spans="2:43" x14ac:dyDescent="0.2">
      <c r="B882" s="179">
        <v>870</v>
      </c>
      <c r="C882" s="180"/>
      <c r="D882" s="180"/>
      <c r="E882" s="142"/>
      <c r="F882" s="142"/>
      <c r="G882" s="195"/>
      <c r="H882" s="142"/>
      <c r="I882" s="142"/>
      <c r="J882" s="142"/>
      <c r="K882" s="142"/>
      <c r="L882" s="142"/>
      <c r="M882" s="142"/>
      <c r="N882" s="142"/>
      <c r="O882" s="142"/>
      <c r="Q882" s="142"/>
      <c r="R882" s="142"/>
      <c r="S882" s="142"/>
      <c r="T882" s="142"/>
      <c r="U882" s="142"/>
      <c r="V882" s="142"/>
      <c r="W882" s="142"/>
      <c r="X882" s="162"/>
      <c r="AA882" s="144">
        <v>870</v>
      </c>
      <c r="AB882" s="397" t="str">
        <f t="shared" si="55"/>
        <v/>
      </c>
      <c r="AC882" s="397" t="str">
        <f t="shared" si="56"/>
        <v/>
      </c>
      <c r="AP882" s="146" t="str">
        <f t="shared" si="57"/>
        <v/>
      </c>
      <c r="AQ882" s="146" t="str">
        <f t="shared" si="58"/>
        <v/>
      </c>
    </row>
    <row r="883" spans="2:43" x14ac:dyDescent="0.2">
      <c r="B883" s="179">
        <v>871</v>
      </c>
      <c r="C883" s="180"/>
      <c r="D883" s="180"/>
      <c r="E883" s="142"/>
      <c r="F883" s="142"/>
      <c r="G883" s="195"/>
      <c r="H883" s="142"/>
      <c r="I883" s="142"/>
      <c r="J883" s="142"/>
      <c r="K883" s="142"/>
      <c r="L883" s="142"/>
      <c r="M883" s="142"/>
      <c r="N883" s="142"/>
      <c r="O883" s="142"/>
      <c r="Q883" s="142"/>
      <c r="R883" s="142"/>
      <c r="S883" s="142"/>
      <c r="T883" s="142"/>
      <c r="U883" s="142"/>
      <c r="V883" s="142"/>
      <c r="W883" s="142"/>
      <c r="X883" s="162"/>
      <c r="AA883" s="144">
        <v>871</v>
      </c>
      <c r="AB883" s="397" t="str">
        <f t="shared" si="55"/>
        <v/>
      </c>
      <c r="AC883" s="397" t="str">
        <f t="shared" si="56"/>
        <v/>
      </c>
      <c r="AP883" s="146" t="str">
        <f t="shared" si="57"/>
        <v/>
      </c>
      <c r="AQ883" s="146" t="str">
        <f t="shared" si="58"/>
        <v/>
      </c>
    </row>
    <row r="884" spans="2:43" x14ac:dyDescent="0.2">
      <c r="B884" s="179">
        <v>872</v>
      </c>
      <c r="C884" s="180"/>
      <c r="D884" s="180"/>
      <c r="E884" s="142"/>
      <c r="F884" s="142"/>
      <c r="G884" s="195"/>
      <c r="H884" s="142"/>
      <c r="I884" s="142"/>
      <c r="J884" s="142"/>
      <c r="K884" s="142"/>
      <c r="L884" s="142"/>
      <c r="M884" s="142"/>
      <c r="N884" s="142"/>
      <c r="O884" s="142"/>
      <c r="Q884" s="142"/>
      <c r="R884" s="142"/>
      <c r="S884" s="142"/>
      <c r="T884" s="142"/>
      <c r="U884" s="142"/>
      <c r="V884" s="142"/>
      <c r="W884" s="142"/>
      <c r="X884" s="162"/>
      <c r="AA884" s="144">
        <v>872</v>
      </c>
      <c r="AB884" s="397" t="str">
        <f t="shared" si="55"/>
        <v/>
      </c>
      <c r="AC884" s="397" t="str">
        <f t="shared" si="56"/>
        <v/>
      </c>
      <c r="AP884" s="146" t="str">
        <f t="shared" si="57"/>
        <v/>
      </c>
      <c r="AQ884" s="146" t="str">
        <f t="shared" si="58"/>
        <v/>
      </c>
    </row>
    <row r="885" spans="2:43" x14ac:dyDescent="0.2">
      <c r="B885" s="179">
        <v>873</v>
      </c>
      <c r="C885" s="180"/>
      <c r="D885" s="180"/>
      <c r="E885" s="142"/>
      <c r="F885" s="142"/>
      <c r="G885" s="195"/>
      <c r="H885" s="142"/>
      <c r="I885" s="142"/>
      <c r="J885" s="142"/>
      <c r="K885" s="142"/>
      <c r="L885" s="142"/>
      <c r="M885" s="142"/>
      <c r="N885" s="142"/>
      <c r="O885" s="142"/>
      <c r="Q885" s="142"/>
      <c r="R885" s="142"/>
      <c r="S885" s="142"/>
      <c r="T885" s="142"/>
      <c r="U885" s="142"/>
      <c r="V885" s="142"/>
      <c r="W885" s="142"/>
      <c r="X885" s="162"/>
      <c r="AA885" s="144">
        <v>873</v>
      </c>
      <c r="AB885" s="397" t="str">
        <f t="shared" si="55"/>
        <v/>
      </c>
      <c r="AC885" s="397" t="str">
        <f t="shared" si="56"/>
        <v/>
      </c>
      <c r="AP885" s="146" t="str">
        <f t="shared" si="57"/>
        <v/>
      </c>
      <c r="AQ885" s="146" t="str">
        <f t="shared" si="58"/>
        <v/>
      </c>
    </row>
    <row r="886" spans="2:43" x14ac:dyDescent="0.2">
      <c r="B886" s="179">
        <v>874</v>
      </c>
      <c r="C886" s="180"/>
      <c r="D886" s="180"/>
      <c r="E886" s="142"/>
      <c r="F886" s="142"/>
      <c r="G886" s="195"/>
      <c r="H886" s="142"/>
      <c r="I886" s="142"/>
      <c r="J886" s="142"/>
      <c r="K886" s="142"/>
      <c r="L886" s="142"/>
      <c r="M886" s="142"/>
      <c r="N886" s="142"/>
      <c r="O886" s="142"/>
      <c r="Q886" s="142"/>
      <c r="R886" s="142"/>
      <c r="S886" s="142"/>
      <c r="T886" s="142"/>
      <c r="U886" s="142"/>
      <c r="V886" s="142"/>
      <c r="W886" s="142"/>
      <c r="X886" s="162"/>
      <c r="AA886" s="144">
        <v>874</v>
      </c>
      <c r="AB886" s="397" t="str">
        <f t="shared" si="55"/>
        <v/>
      </c>
      <c r="AC886" s="397" t="str">
        <f t="shared" si="56"/>
        <v/>
      </c>
      <c r="AP886" s="146" t="str">
        <f t="shared" si="57"/>
        <v/>
      </c>
      <c r="AQ886" s="146" t="str">
        <f t="shared" si="58"/>
        <v/>
      </c>
    </row>
    <row r="887" spans="2:43" x14ac:dyDescent="0.2">
      <c r="B887" s="179">
        <v>875</v>
      </c>
      <c r="C887" s="180"/>
      <c r="D887" s="180"/>
      <c r="E887" s="142"/>
      <c r="F887" s="142"/>
      <c r="G887" s="195"/>
      <c r="H887" s="142"/>
      <c r="I887" s="142"/>
      <c r="J887" s="142"/>
      <c r="K887" s="142"/>
      <c r="L887" s="142"/>
      <c r="M887" s="142"/>
      <c r="N887" s="142"/>
      <c r="O887" s="142"/>
      <c r="Q887" s="142"/>
      <c r="R887" s="142"/>
      <c r="S887" s="142"/>
      <c r="T887" s="142"/>
      <c r="U887" s="142"/>
      <c r="V887" s="142"/>
      <c r="W887" s="142"/>
      <c r="X887" s="162"/>
      <c r="AA887" s="144">
        <v>875</v>
      </c>
      <c r="AB887" s="397" t="str">
        <f t="shared" si="55"/>
        <v/>
      </c>
      <c r="AC887" s="397" t="str">
        <f t="shared" si="56"/>
        <v/>
      </c>
      <c r="AP887" s="146" t="str">
        <f t="shared" si="57"/>
        <v/>
      </c>
      <c r="AQ887" s="146" t="str">
        <f t="shared" si="58"/>
        <v/>
      </c>
    </row>
    <row r="888" spans="2:43" x14ac:dyDescent="0.2">
      <c r="B888" s="179">
        <v>876</v>
      </c>
      <c r="C888" s="180"/>
      <c r="D888" s="180"/>
      <c r="E888" s="142"/>
      <c r="F888" s="142"/>
      <c r="G888" s="195"/>
      <c r="H888" s="142"/>
      <c r="I888" s="142"/>
      <c r="J888" s="142"/>
      <c r="K888" s="142"/>
      <c r="L888" s="142"/>
      <c r="M888" s="142"/>
      <c r="N888" s="142"/>
      <c r="O888" s="142"/>
      <c r="Q888" s="142"/>
      <c r="R888" s="142"/>
      <c r="S888" s="142"/>
      <c r="T888" s="142"/>
      <c r="U888" s="142"/>
      <c r="V888" s="142"/>
      <c r="W888" s="142"/>
      <c r="X888" s="162"/>
      <c r="AA888" s="144">
        <v>876</v>
      </c>
      <c r="AB888" s="397" t="str">
        <f t="shared" si="55"/>
        <v/>
      </c>
      <c r="AC888" s="397" t="str">
        <f t="shared" si="56"/>
        <v/>
      </c>
      <c r="AP888" s="146" t="str">
        <f t="shared" si="57"/>
        <v/>
      </c>
      <c r="AQ888" s="146" t="str">
        <f t="shared" si="58"/>
        <v/>
      </c>
    </row>
    <row r="889" spans="2:43" x14ac:dyDescent="0.2">
      <c r="B889" s="179">
        <v>877</v>
      </c>
      <c r="C889" s="180"/>
      <c r="D889" s="180"/>
      <c r="E889" s="142"/>
      <c r="F889" s="142"/>
      <c r="G889" s="195"/>
      <c r="H889" s="142"/>
      <c r="I889" s="142"/>
      <c r="J889" s="142"/>
      <c r="K889" s="142"/>
      <c r="L889" s="142"/>
      <c r="M889" s="142"/>
      <c r="N889" s="142"/>
      <c r="O889" s="142"/>
      <c r="Q889" s="142"/>
      <c r="R889" s="142"/>
      <c r="S889" s="142"/>
      <c r="T889" s="142"/>
      <c r="U889" s="142"/>
      <c r="V889" s="142"/>
      <c r="W889" s="142"/>
      <c r="X889" s="162"/>
      <c r="AA889" s="144">
        <v>877</v>
      </c>
      <c r="AB889" s="397" t="str">
        <f t="shared" si="55"/>
        <v/>
      </c>
      <c r="AC889" s="397" t="str">
        <f t="shared" si="56"/>
        <v/>
      </c>
      <c r="AP889" s="146" t="str">
        <f t="shared" si="57"/>
        <v/>
      </c>
      <c r="AQ889" s="146" t="str">
        <f t="shared" si="58"/>
        <v/>
      </c>
    </row>
    <row r="890" spans="2:43" x14ac:dyDescent="0.2">
      <c r="B890" s="179">
        <v>878</v>
      </c>
      <c r="C890" s="180"/>
      <c r="D890" s="180"/>
      <c r="E890" s="142"/>
      <c r="F890" s="142"/>
      <c r="G890" s="195"/>
      <c r="H890" s="142"/>
      <c r="I890" s="142"/>
      <c r="J890" s="142"/>
      <c r="K890" s="142"/>
      <c r="L890" s="142"/>
      <c r="M890" s="142"/>
      <c r="N890" s="142"/>
      <c r="O890" s="142"/>
      <c r="Q890" s="142"/>
      <c r="R890" s="142"/>
      <c r="S890" s="142"/>
      <c r="T890" s="142"/>
      <c r="U890" s="142"/>
      <c r="V890" s="142"/>
      <c r="W890" s="142"/>
      <c r="X890" s="162"/>
      <c r="AA890" s="144">
        <v>878</v>
      </c>
      <c r="AB890" s="397" t="str">
        <f t="shared" si="55"/>
        <v/>
      </c>
      <c r="AC890" s="397" t="str">
        <f t="shared" si="56"/>
        <v/>
      </c>
      <c r="AP890" s="146" t="str">
        <f t="shared" si="57"/>
        <v/>
      </c>
      <c r="AQ890" s="146" t="str">
        <f t="shared" si="58"/>
        <v/>
      </c>
    </row>
    <row r="891" spans="2:43" x14ac:dyDescent="0.2">
      <c r="B891" s="179">
        <v>879</v>
      </c>
      <c r="C891" s="180"/>
      <c r="D891" s="180"/>
      <c r="E891" s="142"/>
      <c r="F891" s="142"/>
      <c r="G891" s="195"/>
      <c r="H891" s="142"/>
      <c r="I891" s="142"/>
      <c r="J891" s="142"/>
      <c r="K891" s="142"/>
      <c r="L891" s="142"/>
      <c r="M891" s="142"/>
      <c r="N891" s="142"/>
      <c r="O891" s="142"/>
      <c r="Q891" s="142"/>
      <c r="R891" s="142"/>
      <c r="S891" s="142"/>
      <c r="T891" s="142"/>
      <c r="U891" s="142"/>
      <c r="V891" s="142"/>
      <c r="W891" s="142"/>
      <c r="X891" s="162"/>
      <c r="AA891" s="144">
        <v>879</v>
      </c>
      <c r="AB891" s="397" t="str">
        <f t="shared" si="55"/>
        <v/>
      </c>
      <c r="AC891" s="397" t="str">
        <f t="shared" si="56"/>
        <v/>
      </c>
      <c r="AP891" s="146" t="str">
        <f t="shared" si="57"/>
        <v/>
      </c>
      <c r="AQ891" s="146" t="str">
        <f t="shared" si="58"/>
        <v/>
      </c>
    </row>
    <row r="892" spans="2:43" x14ac:dyDescent="0.2">
      <c r="B892" s="179">
        <v>880</v>
      </c>
      <c r="C892" s="180"/>
      <c r="D892" s="180"/>
      <c r="E892" s="142"/>
      <c r="F892" s="142"/>
      <c r="G892" s="195"/>
      <c r="H892" s="142"/>
      <c r="I892" s="142"/>
      <c r="J892" s="142"/>
      <c r="K892" s="142"/>
      <c r="L892" s="142"/>
      <c r="M892" s="142"/>
      <c r="N892" s="142"/>
      <c r="O892" s="142"/>
      <c r="Q892" s="142"/>
      <c r="R892" s="142"/>
      <c r="S892" s="142"/>
      <c r="T892" s="142"/>
      <c r="U892" s="142"/>
      <c r="V892" s="142"/>
      <c r="W892" s="142"/>
      <c r="X892" s="162"/>
      <c r="AA892" s="144">
        <v>880</v>
      </c>
      <c r="AB892" s="397" t="str">
        <f t="shared" si="55"/>
        <v/>
      </c>
      <c r="AC892" s="397" t="str">
        <f t="shared" si="56"/>
        <v/>
      </c>
      <c r="AP892" s="146" t="str">
        <f t="shared" si="57"/>
        <v/>
      </c>
      <c r="AQ892" s="146" t="str">
        <f t="shared" si="58"/>
        <v/>
      </c>
    </row>
    <row r="893" spans="2:43" x14ac:dyDescent="0.2">
      <c r="B893" s="179">
        <v>881</v>
      </c>
      <c r="C893" s="180"/>
      <c r="D893" s="180"/>
      <c r="E893" s="142"/>
      <c r="F893" s="142"/>
      <c r="G893" s="195"/>
      <c r="H893" s="142"/>
      <c r="I893" s="142"/>
      <c r="J893" s="142"/>
      <c r="K893" s="142"/>
      <c r="L893" s="142"/>
      <c r="M893" s="142"/>
      <c r="N893" s="142"/>
      <c r="O893" s="142"/>
      <c r="Q893" s="142"/>
      <c r="R893" s="142"/>
      <c r="S893" s="142"/>
      <c r="T893" s="142"/>
      <c r="U893" s="142"/>
      <c r="V893" s="142"/>
      <c r="W893" s="142"/>
      <c r="X893" s="162"/>
      <c r="AA893" s="144">
        <v>881</v>
      </c>
      <c r="AB893" s="397" t="str">
        <f t="shared" si="55"/>
        <v/>
      </c>
      <c r="AC893" s="397" t="str">
        <f t="shared" si="56"/>
        <v/>
      </c>
      <c r="AP893" s="146" t="str">
        <f t="shared" si="57"/>
        <v/>
      </c>
      <c r="AQ893" s="146" t="str">
        <f t="shared" si="58"/>
        <v/>
      </c>
    </row>
    <row r="894" spans="2:43" x14ac:dyDescent="0.2">
      <c r="B894" s="179">
        <v>882</v>
      </c>
      <c r="C894" s="180"/>
      <c r="D894" s="180"/>
      <c r="E894" s="142"/>
      <c r="F894" s="142"/>
      <c r="G894" s="195"/>
      <c r="H894" s="142"/>
      <c r="I894" s="142"/>
      <c r="J894" s="142"/>
      <c r="K894" s="142"/>
      <c r="L894" s="142"/>
      <c r="M894" s="142"/>
      <c r="N894" s="142"/>
      <c r="O894" s="142"/>
      <c r="Q894" s="142"/>
      <c r="R894" s="142"/>
      <c r="S894" s="142"/>
      <c r="T894" s="142"/>
      <c r="U894" s="142"/>
      <c r="V894" s="142"/>
      <c r="W894" s="142"/>
      <c r="X894" s="162"/>
      <c r="AA894" s="144">
        <v>882</v>
      </c>
      <c r="AB894" s="397" t="str">
        <f t="shared" si="55"/>
        <v/>
      </c>
      <c r="AC894" s="397" t="str">
        <f t="shared" si="56"/>
        <v/>
      </c>
      <c r="AP894" s="146" t="str">
        <f t="shared" si="57"/>
        <v/>
      </c>
      <c r="AQ894" s="146" t="str">
        <f t="shared" si="58"/>
        <v/>
      </c>
    </row>
    <row r="895" spans="2:43" x14ac:dyDescent="0.2">
      <c r="B895" s="179">
        <v>883</v>
      </c>
      <c r="C895" s="180"/>
      <c r="D895" s="180"/>
      <c r="E895" s="142"/>
      <c r="F895" s="142"/>
      <c r="G895" s="195"/>
      <c r="H895" s="142"/>
      <c r="I895" s="142"/>
      <c r="J895" s="142"/>
      <c r="K895" s="142"/>
      <c r="L895" s="142"/>
      <c r="M895" s="142"/>
      <c r="N895" s="142"/>
      <c r="O895" s="142"/>
      <c r="Q895" s="142"/>
      <c r="R895" s="142"/>
      <c r="S895" s="142"/>
      <c r="T895" s="142"/>
      <c r="U895" s="142"/>
      <c r="V895" s="142"/>
      <c r="W895" s="142"/>
      <c r="X895" s="162"/>
      <c r="AA895" s="144">
        <v>883</v>
      </c>
      <c r="AB895" s="397" t="str">
        <f t="shared" si="55"/>
        <v/>
      </c>
      <c r="AC895" s="397" t="str">
        <f t="shared" si="56"/>
        <v/>
      </c>
      <c r="AP895" s="146" t="str">
        <f t="shared" si="57"/>
        <v/>
      </c>
      <c r="AQ895" s="146" t="str">
        <f t="shared" si="58"/>
        <v/>
      </c>
    </row>
    <row r="896" spans="2:43" x14ac:dyDescent="0.2">
      <c r="B896" s="179">
        <v>884</v>
      </c>
      <c r="C896" s="180"/>
      <c r="D896" s="180"/>
      <c r="E896" s="142"/>
      <c r="F896" s="142"/>
      <c r="G896" s="195"/>
      <c r="H896" s="142"/>
      <c r="I896" s="142"/>
      <c r="J896" s="142"/>
      <c r="K896" s="142"/>
      <c r="L896" s="142"/>
      <c r="M896" s="142"/>
      <c r="N896" s="142"/>
      <c r="O896" s="142"/>
      <c r="Q896" s="142"/>
      <c r="R896" s="142"/>
      <c r="S896" s="142"/>
      <c r="T896" s="142"/>
      <c r="U896" s="142"/>
      <c r="V896" s="142"/>
      <c r="W896" s="142"/>
      <c r="X896" s="162"/>
      <c r="AA896" s="144">
        <v>884</v>
      </c>
      <c r="AB896" s="397" t="str">
        <f t="shared" si="55"/>
        <v/>
      </c>
      <c r="AC896" s="397" t="str">
        <f t="shared" si="56"/>
        <v/>
      </c>
      <c r="AP896" s="146" t="str">
        <f t="shared" si="57"/>
        <v/>
      </c>
      <c r="AQ896" s="146" t="str">
        <f t="shared" si="58"/>
        <v/>
      </c>
    </row>
    <row r="897" spans="2:43" x14ac:dyDescent="0.2">
      <c r="B897" s="179">
        <v>885</v>
      </c>
      <c r="C897" s="180"/>
      <c r="D897" s="180"/>
      <c r="E897" s="142"/>
      <c r="F897" s="142"/>
      <c r="G897" s="195"/>
      <c r="H897" s="142"/>
      <c r="I897" s="142"/>
      <c r="J897" s="142"/>
      <c r="K897" s="142"/>
      <c r="L897" s="142"/>
      <c r="M897" s="142"/>
      <c r="N897" s="142"/>
      <c r="O897" s="142"/>
      <c r="Q897" s="142"/>
      <c r="R897" s="142"/>
      <c r="S897" s="142"/>
      <c r="T897" s="142"/>
      <c r="U897" s="142"/>
      <c r="V897" s="142"/>
      <c r="W897" s="142"/>
      <c r="X897" s="162"/>
      <c r="AA897" s="144">
        <v>885</v>
      </c>
      <c r="AB897" s="397" t="str">
        <f t="shared" si="55"/>
        <v/>
      </c>
      <c r="AC897" s="397" t="str">
        <f t="shared" si="56"/>
        <v/>
      </c>
      <c r="AP897" s="146" t="str">
        <f t="shared" si="57"/>
        <v/>
      </c>
      <c r="AQ897" s="146" t="str">
        <f t="shared" si="58"/>
        <v/>
      </c>
    </row>
    <row r="898" spans="2:43" x14ac:dyDescent="0.2">
      <c r="B898" s="179">
        <v>886</v>
      </c>
      <c r="C898" s="180"/>
      <c r="D898" s="180"/>
      <c r="E898" s="142"/>
      <c r="F898" s="142"/>
      <c r="G898" s="195"/>
      <c r="H898" s="142"/>
      <c r="I898" s="142"/>
      <c r="J898" s="142"/>
      <c r="K898" s="142"/>
      <c r="L898" s="142"/>
      <c r="M898" s="142"/>
      <c r="N898" s="142"/>
      <c r="O898" s="142"/>
      <c r="Q898" s="142"/>
      <c r="R898" s="142"/>
      <c r="S898" s="142"/>
      <c r="T898" s="142"/>
      <c r="U898" s="142"/>
      <c r="V898" s="142"/>
      <c r="W898" s="142"/>
      <c r="X898" s="162"/>
      <c r="AA898" s="144">
        <v>886</v>
      </c>
      <c r="AB898" s="397" t="str">
        <f t="shared" si="55"/>
        <v/>
      </c>
      <c r="AC898" s="397" t="str">
        <f t="shared" si="56"/>
        <v/>
      </c>
      <c r="AP898" s="146" t="str">
        <f t="shared" si="57"/>
        <v/>
      </c>
      <c r="AQ898" s="146" t="str">
        <f t="shared" si="58"/>
        <v/>
      </c>
    </row>
    <row r="899" spans="2:43" x14ac:dyDescent="0.2">
      <c r="B899" s="179">
        <v>887</v>
      </c>
      <c r="C899" s="180"/>
      <c r="D899" s="180"/>
      <c r="E899" s="142"/>
      <c r="F899" s="142"/>
      <c r="G899" s="195"/>
      <c r="H899" s="142"/>
      <c r="I899" s="142"/>
      <c r="J899" s="142"/>
      <c r="K899" s="142"/>
      <c r="L899" s="142"/>
      <c r="M899" s="142"/>
      <c r="N899" s="142"/>
      <c r="O899" s="142"/>
      <c r="Q899" s="142"/>
      <c r="R899" s="142"/>
      <c r="S899" s="142"/>
      <c r="T899" s="142"/>
      <c r="U899" s="142"/>
      <c r="V899" s="142"/>
      <c r="W899" s="142"/>
      <c r="X899" s="162"/>
      <c r="AA899" s="144">
        <v>887</v>
      </c>
      <c r="AB899" s="397" t="str">
        <f t="shared" si="55"/>
        <v/>
      </c>
      <c r="AC899" s="397" t="str">
        <f t="shared" si="56"/>
        <v/>
      </c>
      <c r="AP899" s="146" t="str">
        <f t="shared" si="57"/>
        <v/>
      </c>
      <c r="AQ899" s="146" t="str">
        <f t="shared" si="58"/>
        <v/>
      </c>
    </row>
    <row r="900" spans="2:43" x14ac:dyDescent="0.2">
      <c r="B900" s="179">
        <v>888</v>
      </c>
      <c r="C900" s="180"/>
      <c r="D900" s="180"/>
      <c r="E900" s="142"/>
      <c r="F900" s="142"/>
      <c r="G900" s="195"/>
      <c r="H900" s="142"/>
      <c r="I900" s="142"/>
      <c r="J900" s="142"/>
      <c r="K900" s="142"/>
      <c r="L900" s="142"/>
      <c r="M900" s="142"/>
      <c r="N900" s="142"/>
      <c r="O900" s="142"/>
      <c r="Q900" s="142"/>
      <c r="R900" s="142"/>
      <c r="S900" s="142"/>
      <c r="T900" s="142"/>
      <c r="U900" s="142"/>
      <c r="V900" s="142"/>
      <c r="W900" s="142"/>
      <c r="X900" s="162"/>
      <c r="AA900" s="144">
        <v>888</v>
      </c>
      <c r="AB900" s="397" t="str">
        <f t="shared" si="55"/>
        <v/>
      </c>
      <c r="AC900" s="397" t="str">
        <f t="shared" si="56"/>
        <v/>
      </c>
      <c r="AP900" s="146" t="str">
        <f t="shared" si="57"/>
        <v/>
      </c>
      <c r="AQ900" s="146" t="str">
        <f t="shared" si="58"/>
        <v/>
      </c>
    </row>
    <row r="901" spans="2:43" x14ac:dyDescent="0.2">
      <c r="B901" s="179">
        <v>889</v>
      </c>
      <c r="C901" s="180"/>
      <c r="D901" s="180"/>
      <c r="E901" s="142"/>
      <c r="F901" s="142"/>
      <c r="G901" s="195"/>
      <c r="H901" s="142"/>
      <c r="I901" s="142"/>
      <c r="J901" s="142"/>
      <c r="K901" s="142"/>
      <c r="L901" s="142"/>
      <c r="M901" s="142"/>
      <c r="N901" s="142"/>
      <c r="O901" s="142"/>
      <c r="Q901" s="142"/>
      <c r="R901" s="142"/>
      <c r="S901" s="142"/>
      <c r="T901" s="142"/>
      <c r="U901" s="142"/>
      <c r="V901" s="142"/>
      <c r="W901" s="142"/>
      <c r="X901" s="162"/>
      <c r="AA901" s="144">
        <v>889</v>
      </c>
      <c r="AB901" s="397" t="str">
        <f t="shared" si="55"/>
        <v/>
      </c>
      <c r="AC901" s="397" t="str">
        <f t="shared" si="56"/>
        <v/>
      </c>
      <c r="AP901" s="146" t="str">
        <f t="shared" si="57"/>
        <v/>
      </c>
      <c r="AQ901" s="146" t="str">
        <f t="shared" si="58"/>
        <v/>
      </c>
    </row>
    <row r="902" spans="2:43" x14ac:dyDescent="0.2">
      <c r="B902" s="179">
        <v>890</v>
      </c>
      <c r="C902" s="180"/>
      <c r="D902" s="180"/>
      <c r="E902" s="142"/>
      <c r="F902" s="142"/>
      <c r="G902" s="195"/>
      <c r="H902" s="142"/>
      <c r="I902" s="142"/>
      <c r="J902" s="142"/>
      <c r="K902" s="142"/>
      <c r="L902" s="142"/>
      <c r="M902" s="142"/>
      <c r="N902" s="142"/>
      <c r="O902" s="142"/>
      <c r="Q902" s="142"/>
      <c r="R902" s="142"/>
      <c r="S902" s="142"/>
      <c r="T902" s="142"/>
      <c r="U902" s="142"/>
      <c r="V902" s="142"/>
      <c r="W902" s="142"/>
      <c r="X902" s="162"/>
      <c r="AA902" s="144">
        <v>890</v>
      </c>
      <c r="AB902" s="397" t="str">
        <f t="shared" si="55"/>
        <v/>
      </c>
      <c r="AC902" s="397" t="str">
        <f t="shared" si="56"/>
        <v/>
      </c>
      <c r="AP902" s="146" t="str">
        <f t="shared" si="57"/>
        <v/>
      </c>
      <c r="AQ902" s="146" t="str">
        <f t="shared" si="58"/>
        <v/>
      </c>
    </row>
    <row r="903" spans="2:43" x14ac:dyDescent="0.2">
      <c r="B903" s="179">
        <v>891</v>
      </c>
      <c r="C903" s="180"/>
      <c r="D903" s="180"/>
      <c r="E903" s="142"/>
      <c r="F903" s="142"/>
      <c r="G903" s="195"/>
      <c r="H903" s="142"/>
      <c r="I903" s="142"/>
      <c r="J903" s="142"/>
      <c r="K903" s="142"/>
      <c r="L903" s="142"/>
      <c r="M903" s="142"/>
      <c r="N903" s="142"/>
      <c r="O903" s="142"/>
      <c r="Q903" s="142"/>
      <c r="R903" s="142"/>
      <c r="S903" s="142"/>
      <c r="T903" s="142"/>
      <c r="U903" s="142"/>
      <c r="V903" s="142"/>
      <c r="W903" s="142"/>
      <c r="X903" s="162"/>
      <c r="AA903" s="144">
        <v>891</v>
      </c>
      <c r="AB903" s="397" t="str">
        <f t="shared" si="55"/>
        <v/>
      </c>
      <c r="AC903" s="397" t="str">
        <f t="shared" si="56"/>
        <v/>
      </c>
      <c r="AP903" s="146" t="str">
        <f t="shared" si="57"/>
        <v/>
      </c>
      <c r="AQ903" s="146" t="str">
        <f t="shared" si="58"/>
        <v/>
      </c>
    </row>
    <row r="904" spans="2:43" x14ac:dyDescent="0.2">
      <c r="B904" s="179">
        <v>892</v>
      </c>
      <c r="C904" s="180"/>
      <c r="D904" s="180"/>
      <c r="E904" s="142"/>
      <c r="F904" s="142"/>
      <c r="G904" s="195"/>
      <c r="H904" s="142"/>
      <c r="I904" s="142"/>
      <c r="J904" s="142"/>
      <c r="K904" s="142"/>
      <c r="L904" s="142"/>
      <c r="M904" s="142"/>
      <c r="N904" s="142"/>
      <c r="O904" s="142"/>
      <c r="Q904" s="142"/>
      <c r="R904" s="142"/>
      <c r="S904" s="142"/>
      <c r="T904" s="142"/>
      <c r="U904" s="142"/>
      <c r="V904" s="142"/>
      <c r="W904" s="142"/>
      <c r="X904" s="162"/>
      <c r="AA904" s="144">
        <v>892</v>
      </c>
      <c r="AB904" s="397" t="str">
        <f t="shared" si="55"/>
        <v/>
      </c>
      <c r="AC904" s="397" t="str">
        <f t="shared" si="56"/>
        <v/>
      </c>
      <c r="AP904" s="146" t="str">
        <f t="shared" si="57"/>
        <v/>
      </c>
      <c r="AQ904" s="146" t="str">
        <f t="shared" si="58"/>
        <v/>
      </c>
    </row>
    <row r="905" spans="2:43" x14ac:dyDescent="0.2">
      <c r="B905" s="179">
        <v>893</v>
      </c>
      <c r="C905" s="180"/>
      <c r="D905" s="180"/>
      <c r="E905" s="142"/>
      <c r="F905" s="142"/>
      <c r="G905" s="195"/>
      <c r="H905" s="142"/>
      <c r="I905" s="142"/>
      <c r="J905" s="142"/>
      <c r="K905" s="142"/>
      <c r="L905" s="142"/>
      <c r="M905" s="142"/>
      <c r="N905" s="142"/>
      <c r="O905" s="142"/>
      <c r="Q905" s="142"/>
      <c r="R905" s="142"/>
      <c r="S905" s="142"/>
      <c r="T905" s="142"/>
      <c r="U905" s="142"/>
      <c r="V905" s="142"/>
      <c r="W905" s="142"/>
      <c r="X905" s="162"/>
      <c r="AA905" s="144">
        <v>893</v>
      </c>
      <c r="AB905" s="397" t="str">
        <f t="shared" si="55"/>
        <v/>
      </c>
      <c r="AC905" s="397" t="str">
        <f t="shared" si="56"/>
        <v/>
      </c>
      <c r="AP905" s="146" t="str">
        <f t="shared" si="57"/>
        <v/>
      </c>
      <c r="AQ905" s="146" t="str">
        <f t="shared" si="58"/>
        <v/>
      </c>
    </row>
    <row r="906" spans="2:43" x14ac:dyDescent="0.2">
      <c r="B906" s="179">
        <v>894</v>
      </c>
      <c r="C906" s="180"/>
      <c r="D906" s="180"/>
      <c r="E906" s="142"/>
      <c r="F906" s="142"/>
      <c r="G906" s="195"/>
      <c r="H906" s="142"/>
      <c r="I906" s="142"/>
      <c r="J906" s="142"/>
      <c r="K906" s="142"/>
      <c r="L906" s="142"/>
      <c r="M906" s="142"/>
      <c r="N906" s="142"/>
      <c r="O906" s="142"/>
      <c r="Q906" s="142"/>
      <c r="R906" s="142"/>
      <c r="S906" s="142"/>
      <c r="T906" s="142"/>
      <c r="U906" s="142"/>
      <c r="V906" s="142"/>
      <c r="W906" s="142"/>
      <c r="X906" s="162"/>
      <c r="AA906" s="144">
        <v>894</v>
      </c>
      <c r="AB906" s="397" t="str">
        <f t="shared" si="55"/>
        <v/>
      </c>
      <c r="AC906" s="397" t="str">
        <f t="shared" si="56"/>
        <v/>
      </c>
      <c r="AP906" s="146" t="str">
        <f t="shared" si="57"/>
        <v/>
      </c>
      <c r="AQ906" s="146" t="str">
        <f t="shared" si="58"/>
        <v/>
      </c>
    </row>
    <row r="907" spans="2:43" x14ac:dyDescent="0.2">
      <c r="B907" s="179">
        <v>895</v>
      </c>
      <c r="C907" s="180"/>
      <c r="D907" s="180"/>
      <c r="E907" s="142"/>
      <c r="F907" s="142"/>
      <c r="G907" s="195"/>
      <c r="H907" s="142"/>
      <c r="I907" s="142"/>
      <c r="J907" s="142"/>
      <c r="K907" s="142"/>
      <c r="L907" s="142"/>
      <c r="M907" s="142"/>
      <c r="N907" s="142"/>
      <c r="O907" s="142"/>
      <c r="Q907" s="142"/>
      <c r="R907" s="142"/>
      <c r="S907" s="142"/>
      <c r="T907" s="142"/>
      <c r="U907" s="142"/>
      <c r="V907" s="142"/>
      <c r="W907" s="142"/>
      <c r="X907" s="162"/>
      <c r="AA907" s="144">
        <v>895</v>
      </c>
      <c r="AB907" s="397" t="str">
        <f t="shared" si="55"/>
        <v/>
      </c>
      <c r="AC907" s="397" t="str">
        <f t="shared" si="56"/>
        <v/>
      </c>
      <c r="AP907" s="146" t="str">
        <f t="shared" si="57"/>
        <v/>
      </c>
      <c r="AQ907" s="146" t="str">
        <f t="shared" si="58"/>
        <v/>
      </c>
    </row>
    <row r="908" spans="2:43" x14ac:dyDescent="0.2">
      <c r="B908" s="179">
        <v>896</v>
      </c>
      <c r="C908" s="180"/>
      <c r="D908" s="180"/>
      <c r="E908" s="142"/>
      <c r="F908" s="142"/>
      <c r="G908" s="195"/>
      <c r="H908" s="142"/>
      <c r="I908" s="142"/>
      <c r="J908" s="142"/>
      <c r="K908" s="142"/>
      <c r="L908" s="142"/>
      <c r="M908" s="142"/>
      <c r="N908" s="142"/>
      <c r="O908" s="142"/>
      <c r="Q908" s="142"/>
      <c r="R908" s="142"/>
      <c r="S908" s="142"/>
      <c r="T908" s="142"/>
      <c r="U908" s="142"/>
      <c r="V908" s="142"/>
      <c r="W908" s="142"/>
      <c r="X908" s="162"/>
      <c r="AA908" s="144">
        <v>896</v>
      </c>
      <c r="AB908" s="397" t="str">
        <f t="shared" si="55"/>
        <v/>
      </c>
      <c r="AC908" s="397" t="str">
        <f t="shared" si="56"/>
        <v/>
      </c>
      <c r="AP908" s="146" t="str">
        <f t="shared" si="57"/>
        <v/>
      </c>
      <c r="AQ908" s="146" t="str">
        <f t="shared" si="58"/>
        <v/>
      </c>
    </row>
    <row r="909" spans="2:43" x14ac:dyDescent="0.2">
      <c r="B909" s="179">
        <v>897</v>
      </c>
      <c r="C909" s="180"/>
      <c r="D909" s="180"/>
      <c r="E909" s="142"/>
      <c r="F909" s="142"/>
      <c r="G909" s="195"/>
      <c r="H909" s="142"/>
      <c r="I909" s="142"/>
      <c r="J909" s="142"/>
      <c r="K909" s="142"/>
      <c r="L909" s="142"/>
      <c r="M909" s="142"/>
      <c r="N909" s="142"/>
      <c r="O909" s="142"/>
      <c r="Q909" s="142"/>
      <c r="R909" s="142"/>
      <c r="S909" s="142"/>
      <c r="T909" s="142"/>
      <c r="U909" s="142"/>
      <c r="V909" s="142"/>
      <c r="W909" s="142"/>
      <c r="X909" s="162"/>
      <c r="AA909" s="144">
        <v>897</v>
      </c>
      <c r="AB909" s="397" t="str">
        <f t="shared" si="55"/>
        <v/>
      </c>
      <c r="AC909" s="397" t="str">
        <f t="shared" si="56"/>
        <v/>
      </c>
      <c r="AP909" s="146" t="str">
        <f t="shared" si="57"/>
        <v/>
      </c>
      <c r="AQ909" s="146" t="str">
        <f t="shared" si="58"/>
        <v/>
      </c>
    </row>
    <row r="910" spans="2:43" x14ac:dyDescent="0.2">
      <c r="B910" s="179">
        <v>898</v>
      </c>
      <c r="C910" s="180"/>
      <c r="D910" s="180"/>
      <c r="E910" s="142"/>
      <c r="F910" s="142"/>
      <c r="G910" s="195"/>
      <c r="H910" s="142"/>
      <c r="I910" s="142"/>
      <c r="J910" s="142"/>
      <c r="K910" s="142"/>
      <c r="L910" s="142"/>
      <c r="M910" s="142"/>
      <c r="N910" s="142"/>
      <c r="O910" s="142"/>
      <c r="Q910" s="142"/>
      <c r="R910" s="142"/>
      <c r="S910" s="142"/>
      <c r="T910" s="142"/>
      <c r="U910" s="142"/>
      <c r="V910" s="142"/>
      <c r="W910" s="142"/>
      <c r="X910" s="162"/>
      <c r="AA910" s="144">
        <v>898</v>
      </c>
      <c r="AB910" s="397" t="str">
        <f t="shared" ref="AB910:AB973" si="59">IF(AND(C910=1,D910&lt;&gt;0),D910,"")</f>
        <v/>
      </c>
      <c r="AC910" s="397" t="str">
        <f t="shared" ref="AC910:AC973" si="60">IF(AND(C910=2,D910&lt;&gt;0),D910,"")</f>
        <v/>
      </c>
      <c r="AP910" s="146" t="str">
        <f t="shared" si="57"/>
        <v/>
      </c>
      <c r="AQ910" s="146" t="str">
        <f t="shared" si="58"/>
        <v/>
      </c>
    </row>
    <row r="911" spans="2:43" x14ac:dyDescent="0.2">
      <c r="B911" s="179">
        <v>899</v>
      </c>
      <c r="C911" s="180"/>
      <c r="D911" s="180"/>
      <c r="E911" s="142"/>
      <c r="F911" s="142"/>
      <c r="G911" s="195"/>
      <c r="H911" s="142"/>
      <c r="I911" s="142"/>
      <c r="J911" s="142"/>
      <c r="K911" s="142"/>
      <c r="L911" s="142"/>
      <c r="M911" s="142"/>
      <c r="N911" s="142"/>
      <c r="O911" s="142"/>
      <c r="Q911" s="142"/>
      <c r="R911" s="142"/>
      <c r="S911" s="142"/>
      <c r="T911" s="142"/>
      <c r="U911" s="142"/>
      <c r="V911" s="142"/>
      <c r="W911" s="142"/>
      <c r="X911" s="162"/>
      <c r="AA911" s="144">
        <v>899</v>
      </c>
      <c r="AB911" s="397" t="str">
        <f t="shared" si="59"/>
        <v/>
      </c>
      <c r="AC911" s="397" t="str">
        <f t="shared" si="60"/>
        <v/>
      </c>
      <c r="AP911" s="146" t="str">
        <f t="shared" ref="AP911:AP974" si="61">IF(AB910="","",ABS(AB910-$K$13))</f>
        <v/>
      </c>
      <c r="AQ911" s="146" t="str">
        <f t="shared" ref="AQ911:AQ974" si="62">IF(AC910="","",ABS(AC910-$K$14))</f>
        <v/>
      </c>
    </row>
    <row r="912" spans="2:43" x14ac:dyDescent="0.2">
      <c r="B912" s="179">
        <v>900</v>
      </c>
      <c r="C912" s="180"/>
      <c r="D912" s="180"/>
      <c r="E912" s="142"/>
      <c r="F912" s="142"/>
      <c r="G912" s="195"/>
      <c r="H912" s="142"/>
      <c r="I912" s="142"/>
      <c r="J912" s="142"/>
      <c r="K912" s="142"/>
      <c r="L912" s="142"/>
      <c r="M912" s="142"/>
      <c r="N912" s="142"/>
      <c r="O912" s="142"/>
      <c r="Q912" s="142"/>
      <c r="R912" s="142"/>
      <c r="S912" s="142"/>
      <c r="T912" s="142"/>
      <c r="U912" s="142"/>
      <c r="V912" s="142"/>
      <c r="W912" s="142"/>
      <c r="X912" s="162"/>
      <c r="AA912" s="144">
        <v>900</v>
      </c>
      <c r="AB912" s="397" t="str">
        <f t="shared" si="59"/>
        <v/>
      </c>
      <c r="AC912" s="397" t="str">
        <f t="shared" si="60"/>
        <v/>
      </c>
      <c r="AP912" s="146" t="str">
        <f t="shared" si="61"/>
        <v/>
      </c>
      <c r="AQ912" s="146" t="str">
        <f t="shared" si="62"/>
        <v/>
      </c>
    </row>
    <row r="913" spans="2:43" x14ac:dyDescent="0.2">
      <c r="B913" s="179">
        <v>901</v>
      </c>
      <c r="C913" s="180"/>
      <c r="D913" s="180"/>
      <c r="E913" s="142"/>
      <c r="F913" s="142"/>
      <c r="G913" s="195"/>
      <c r="H913" s="142"/>
      <c r="I913" s="142"/>
      <c r="J913" s="142"/>
      <c r="K913" s="142"/>
      <c r="L913" s="142"/>
      <c r="M913" s="142"/>
      <c r="N913" s="142"/>
      <c r="O913" s="142"/>
      <c r="Q913" s="142"/>
      <c r="R913" s="142"/>
      <c r="S913" s="142"/>
      <c r="T913" s="142"/>
      <c r="U913" s="142"/>
      <c r="V913" s="142"/>
      <c r="W913" s="142"/>
      <c r="X913" s="162"/>
      <c r="AA913" s="144">
        <v>901</v>
      </c>
      <c r="AB913" s="397" t="str">
        <f t="shared" si="59"/>
        <v/>
      </c>
      <c r="AC913" s="397" t="str">
        <f t="shared" si="60"/>
        <v/>
      </c>
      <c r="AP913" s="146" t="str">
        <f t="shared" si="61"/>
        <v/>
      </c>
      <c r="AQ913" s="146" t="str">
        <f t="shared" si="62"/>
        <v/>
      </c>
    </row>
    <row r="914" spans="2:43" x14ac:dyDescent="0.2">
      <c r="B914" s="179">
        <v>902</v>
      </c>
      <c r="C914" s="180"/>
      <c r="D914" s="180"/>
      <c r="E914" s="142"/>
      <c r="F914" s="142"/>
      <c r="G914" s="195"/>
      <c r="H914" s="142"/>
      <c r="I914" s="142"/>
      <c r="J914" s="142"/>
      <c r="K914" s="142"/>
      <c r="L914" s="142"/>
      <c r="M914" s="142"/>
      <c r="N914" s="142"/>
      <c r="O914" s="142"/>
      <c r="Q914" s="142"/>
      <c r="R914" s="142"/>
      <c r="S914" s="142"/>
      <c r="T914" s="142"/>
      <c r="U914" s="142"/>
      <c r="V914" s="142"/>
      <c r="W914" s="142"/>
      <c r="X914" s="162"/>
      <c r="AA914" s="144">
        <v>902</v>
      </c>
      <c r="AB914" s="397" t="str">
        <f t="shared" si="59"/>
        <v/>
      </c>
      <c r="AC914" s="397" t="str">
        <f t="shared" si="60"/>
        <v/>
      </c>
      <c r="AP914" s="146" t="str">
        <f t="shared" si="61"/>
        <v/>
      </c>
      <c r="AQ914" s="146" t="str">
        <f t="shared" si="62"/>
        <v/>
      </c>
    </row>
    <row r="915" spans="2:43" x14ac:dyDescent="0.2">
      <c r="B915" s="179">
        <v>903</v>
      </c>
      <c r="C915" s="180"/>
      <c r="D915" s="180"/>
      <c r="E915" s="142"/>
      <c r="F915" s="142"/>
      <c r="G915" s="195"/>
      <c r="H915" s="142"/>
      <c r="I915" s="142"/>
      <c r="J915" s="142"/>
      <c r="K915" s="142"/>
      <c r="L915" s="142"/>
      <c r="M915" s="142"/>
      <c r="N915" s="142"/>
      <c r="O915" s="142"/>
      <c r="Q915" s="142"/>
      <c r="R915" s="142"/>
      <c r="S915" s="142"/>
      <c r="T915" s="142"/>
      <c r="U915" s="142"/>
      <c r="V915" s="142"/>
      <c r="W915" s="142"/>
      <c r="X915" s="162"/>
      <c r="AA915" s="144">
        <v>903</v>
      </c>
      <c r="AB915" s="397" t="str">
        <f t="shared" si="59"/>
        <v/>
      </c>
      <c r="AC915" s="397" t="str">
        <f t="shared" si="60"/>
        <v/>
      </c>
      <c r="AP915" s="146" t="str">
        <f t="shared" si="61"/>
        <v/>
      </c>
      <c r="AQ915" s="146" t="str">
        <f t="shared" si="62"/>
        <v/>
      </c>
    </row>
    <row r="916" spans="2:43" x14ac:dyDescent="0.2">
      <c r="B916" s="179">
        <v>904</v>
      </c>
      <c r="C916" s="180"/>
      <c r="D916" s="180"/>
      <c r="E916" s="142"/>
      <c r="F916" s="142"/>
      <c r="G916" s="195"/>
      <c r="H916" s="142"/>
      <c r="I916" s="142"/>
      <c r="J916" s="142"/>
      <c r="K916" s="142"/>
      <c r="L916" s="142"/>
      <c r="M916" s="142"/>
      <c r="N916" s="142"/>
      <c r="O916" s="142"/>
      <c r="Q916" s="142"/>
      <c r="R916" s="142"/>
      <c r="S916" s="142"/>
      <c r="T916" s="142"/>
      <c r="U916" s="142"/>
      <c r="V916" s="142"/>
      <c r="W916" s="142"/>
      <c r="X916" s="162"/>
      <c r="AA916" s="144">
        <v>904</v>
      </c>
      <c r="AB916" s="397" t="str">
        <f t="shared" si="59"/>
        <v/>
      </c>
      <c r="AC916" s="397" t="str">
        <f t="shared" si="60"/>
        <v/>
      </c>
      <c r="AP916" s="146" t="str">
        <f t="shared" si="61"/>
        <v/>
      </c>
      <c r="AQ916" s="146" t="str">
        <f t="shared" si="62"/>
        <v/>
      </c>
    </row>
    <row r="917" spans="2:43" x14ac:dyDescent="0.2">
      <c r="B917" s="179">
        <v>905</v>
      </c>
      <c r="C917" s="180"/>
      <c r="D917" s="180"/>
      <c r="E917" s="142"/>
      <c r="F917" s="142"/>
      <c r="G917" s="195"/>
      <c r="H917" s="142"/>
      <c r="I917" s="142"/>
      <c r="J917" s="142"/>
      <c r="K917" s="142"/>
      <c r="L917" s="142"/>
      <c r="M917" s="142"/>
      <c r="N917" s="142"/>
      <c r="O917" s="142"/>
      <c r="Q917" s="142"/>
      <c r="R917" s="142"/>
      <c r="S917" s="142"/>
      <c r="T917" s="142"/>
      <c r="U917" s="142"/>
      <c r="V917" s="142"/>
      <c r="W917" s="142"/>
      <c r="X917" s="162"/>
      <c r="AA917" s="144">
        <v>905</v>
      </c>
      <c r="AB917" s="397" t="str">
        <f t="shared" si="59"/>
        <v/>
      </c>
      <c r="AC917" s="397" t="str">
        <f t="shared" si="60"/>
        <v/>
      </c>
      <c r="AP917" s="146" t="str">
        <f t="shared" si="61"/>
        <v/>
      </c>
      <c r="AQ917" s="146" t="str">
        <f t="shared" si="62"/>
        <v/>
      </c>
    </row>
    <row r="918" spans="2:43" x14ac:dyDescent="0.2">
      <c r="B918" s="179">
        <v>906</v>
      </c>
      <c r="C918" s="180"/>
      <c r="D918" s="180"/>
      <c r="E918" s="142"/>
      <c r="F918" s="142"/>
      <c r="G918" s="195"/>
      <c r="H918" s="142"/>
      <c r="I918" s="142"/>
      <c r="J918" s="142"/>
      <c r="K918" s="142"/>
      <c r="L918" s="142"/>
      <c r="M918" s="142"/>
      <c r="N918" s="142"/>
      <c r="O918" s="142"/>
      <c r="Q918" s="142"/>
      <c r="R918" s="142"/>
      <c r="S918" s="142"/>
      <c r="T918" s="142"/>
      <c r="U918" s="142"/>
      <c r="V918" s="142"/>
      <c r="W918" s="142"/>
      <c r="X918" s="162"/>
      <c r="AA918" s="144">
        <v>906</v>
      </c>
      <c r="AB918" s="397" t="str">
        <f t="shared" si="59"/>
        <v/>
      </c>
      <c r="AC918" s="397" t="str">
        <f t="shared" si="60"/>
        <v/>
      </c>
      <c r="AP918" s="146" t="str">
        <f t="shared" si="61"/>
        <v/>
      </c>
      <c r="AQ918" s="146" t="str">
        <f t="shared" si="62"/>
        <v/>
      </c>
    </row>
    <row r="919" spans="2:43" x14ac:dyDescent="0.2">
      <c r="B919" s="179">
        <v>907</v>
      </c>
      <c r="C919" s="180"/>
      <c r="D919" s="180"/>
      <c r="E919" s="142"/>
      <c r="F919" s="142"/>
      <c r="G919" s="195"/>
      <c r="H919" s="142"/>
      <c r="I919" s="142"/>
      <c r="J919" s="142"/>
      <c r="K919" s="142"/>
      <c r="L919" s="142"/>
      <c r="M919" s="142"/>
      <c r="N919" s="142"/>
      <c r="O919" s="142"/>
      <c r="Q919" s="142"/>
      <c r="R919" s="142"/>
      <c r="S919" s="142"/>
      <c r="T919" s="142"/>
      <c r="U919" s="142"/>
      <c r="V919" s="142"/>
      <c r="W919" s="142"/>
      <c r="X919" s="162"/>
      <c r="AA919" s="144">
        <v>907</v>
      </c>
      <c r="AB919" s="397" t="str">
        <f t="shared" si="59"/>
        <v/>
      </c>
      <c r="AC919" s="397" t="str">
        <f t="shared" si="60"/>
        <v/>
      </c>
      <c r="AP919" s="146" t="str">
        <f t="shared" si="61"/>
        <v/>
      </c>
      <c r="AQ919" s="146" t="str">
        <f t="shared" si="62"/>
        <v/>
      </c>
    </row>
    <row r="920" spans="2:43" x14ac:dyDescent="0.2">
      <c r="B920" s="179">
        <v>908</v>
      </c>
      <c r="C920" s="180"/>
      <c r="D920" s="180"/>
      <c r="E920" s="142"/>
      <c r="F920" s="142"/>
      <c r="G920" s="195"/>
      <c r="H920" s="142"/>
      <c r="I920" s="142"/>
      <c r="J920" s="142"/>
      <c r="K920" s="142"/>
      <c r="L920" s="142"/>
      <c r="M920" s="142"/>
      <c r="N920" s="142"/>
      <c r="O920" s="142"/>
      <c r="Q920" s="142"/>
      <c r="R920" s="142"/>
      <c r="S920" s="142"/>
      <c r="T920" s="142"/>
      <c r="U920" s="142"/>
      <c r="V920" s="142"/>
      <c r="W920" s="142"/>
      <c r="X920" s="162"/>
      <c r="AA920" s="144">
        <v>908</v>
      </c>
      <c r="AB920" s="397" t="str">
        <f t="shared" si="59"/>
        <v/>
      </c>
      <c r="AC920" s="397" t="str">
        <f t="shared" si="60"/>
        <v/>
      </c>
      <c r="AP920" s="146" t="str">
        <f t="shared" si="61"/>
        <v/>
      </c>
      <c r="AQ920" s="146" t="str">
        <f t="shared" si="62"/>
        <v/>
      </c>
    </row>
    <row r="921" spans="2:43" x14ac:dyDescent="0.2">
      <c r="B921" s="179">
        <v>909</v>
      </c>
      <c r="C921" s="180"/>
      <c r="D921" s="180"/>
      <c r="E921" s="142"/>
      <c r="F921" s="142"/>
      <c r="G921" s="195"/>
      <c r="H921" s="142"/>
      <c r="I921" s="142"/>
      <c r="J921" s="142"/>
      <c r="K921" s="142"/>
      <c r="L921" s="142"/>
      <c r="M921" s="142"/>
      <c r="N921" s="142"/>
      <c r="O921" s="142"/>
      <c r="Q921" s="142"/>
      <c r="R921" s="142"/>
      <c r="S921" s="142"/>
      <c r="T921" s="142"/>
      <c r="U921" s="142"/>
      <c r="V921" s="142"/>
      <c r="W921" s="142"/>
      <c r="X921" s="162"/>
      <c r="AA921" s="144">
        <v>909</v>
      </c>
      <c r="AB921" s="397" t="str">
        <f t="shared" si="59"/>
        <v/>
      </c>
      <c r="AC921" s="397" t="str">
        <f t="shared" si="60"/>
        <v/>
      </c>
      <c r="AP921" s="146" t="str">
        <f t="shared" si="61"/>
        <v/>
      </c>
      <c r="AQ921" s="146" t="str">
        <f t="shared" si="62"/>
        <v/>
      </c>
    </row>
    <row r="922" spans="2:43" x14ac:dyDescent="0.2">
      <c r="B922" s="179">
        <v>910</v>
      </c>
      <c r="C922" s="180"/>
      <c r="D922" s="180"/>
      <c r="E922" s="142"/>
      <c r="F922" s="142"/>
      <c r="G922" s="195"/>
      <c r="H922" s="142"/>
      <c r="I922" s="142"/>
      <c r="J922" s="142"/>
      <c r="K922" s="142"/>
      <c r="L922" s="142"/>
      <c r="M922" s="142"/>
      <c r="N922" s="142"/>
      <c r="O922" s="142"/>
      <c r="Q922" s="142"/>
      <c r="R922" s="142"/>
      <c r="S922" s="142"/>
      <c r="T922" s="142"/>
      <c r="U922" s="142"/>
      <c r="V922" s="142"/>
      <c r="W922" s="142"/>
      <c r="X922" s="162"/>
      <c r="AA922" s="144">
        <v>910</v>
      </c>
      <c r="AB922" s="397" t="str">
        <f t="shared" si="59"/>
        <v/>
      </c>
      <c r="AC922" s="397" t="str">
        <f t="shared" si="60"/>
        <v/>
      </c>
      <c r="AP922" s="146" t="str">
        <f t="shared" si="61"/>
        <v/>
      </c>
      <c r="AQ922" s="146" t="str">
        <f t="shared" si="62"/>
        <v/>
      </c>
    </row>
    <row r="923" spans="2:43" x14ac:dyDescent="0.2">
      <c r="B923" s="179">
        <v>911</v>
      </c>
      <c r="C923" s="180"/>
      <c r="D923" s="180"/>
      <c r="E923" s="142"/>
      <c r="F923" s="142"/>
      <c r="G923" s="195"/>
      <c r="H923" s="142"/>
      <c r="I923" s="142"/>
      <c r="J923" s="142"/>
      <c r="K923" s="142"/>
      <c r="L923" s="142"/>
      <c r="M923" s="142"/>
      <c r="N923" s="142"/>
      <c r="O923" s="142"/>
      <c r="Q923" s="142"/>
      <c r="R923" s="142"/>
      <c r="S923" s="142"/>
      <c r="T923" s="142"/>
      <c r="U923" s="142"/>
      <c r="V923" s="142"/>
      <c r="W923" s="142"/>
      <c r="X923" s="162"/>
      <c r="AA923" s="144">
        <v>911</v>
      </c>
      <c r="AB923" s="397" t="str">
        <f t="shared" si="59"/>
        <v/>
      </c>
      <c r="AC923" s="397" t="str">
        <f t="shared" si="60"/>
        <v/>
      </c>
      <c r="AP923" s="146" t="str">
        <f t="shared" si="61"/>
        <v/>
      </c>
      <c r="AQ923" s="146" t="str">
        <f t="shared" si="62"/>
        <v/>
      </c>
    </row>
    <row r="924" spans="2:43" x14ac:dyDescent="0.2">
      <c r="B924" s="179">
        <v>912</v>
      </c>
      <c r="C924" s="180"/>
      <c r="D924" s="180"/>
      <c r="E924" s="142"/>
      <c r="F924" s="142"/>
      <c r="G924" s="195"/>
      <c r="H924" s="142"/>
      <c r="I924" s="142"/>
      <c r="J924" s="142"/>
      <c r="K924" s="142"/>
      <c r="L924" s="142"/>
      <c r="M924" s="142"/>
      <c r="N924" s="142"/>
      <c r="O924" s="142"/>
      <c r="Q924" s="142"/>
      <c r="R924" s="142"/>
      <c r="S924" s="142"/>
      <c r="T924" s="142"/>
      <c r="U924" s="142"/>
      <c r="V924" s="142"/>
      <c r="W924" s="142"/>
      <c r="X924" s="162"/>
      <c r="AA924" s="144">
        <v>912</v>
      </c>
      <c r="AB924" s="397" t="str">
        <f t="shared" si="59"/>
        <v/>
      </c>
      <c r="AC924" s="397" t="str">
        <f t="shared" si="60"/>
        <v/>
      </c>
      <c r="AP924" s="146" t="str">
        <f t="shared" si="61"/>
        <v/>
      </c>
      <c r="AQ924" s="146" t="str">
        <f t="shared" si="62"/>
        <v/>
      </c>
    </row>
    <row r="925" spans="2:43" x14ac:dyDescent="0.2">
      <c r="B925" s="179">
        <v>913</v>
      </c>
      <c r="C925" s="180"/>
      <c r="D925" s="180"/>
      <c r="E925" s="142"/>
      <c r="F925" s="142"/>
      <c r="G925" s="195"/>
      <c r="H925" s="142"/>
      <c r="I925" s="142"/>
      <c r="J925" s="142"/>
      <c r="K925" s="142"/>
      <c r="L925" s="142"/>
      <c r="M925" s="142"/>
      <c r="N925" s="142"/>
      <c r="O925" s="142"/>
      <c r="Q925" s="142"/>
      <c r="R925" s="142"/>
      <c r="S925" s="142"/>
      <c r="T925" s="142"/>
      <c r="U925" s="142"/>
      <c r="V925" s="142"/>
      <c r="W925" s="142"/>
      <c r="X925" s="162"/>
      <c r="AA925" s="144">
        <v>913</v>
      </c>
      <c r="AB925" s="397" t="str">
        <f t="shared" si="59"/>
        <v/>
      </c>
      <c r="AC925" s="397" t="str">
        <f t="shared" si="60"/>
        <v/>
      </c>
      <c r="AP925" s="146" t="str">
        <f t="shared" si="61"/>
        <v/>
      </c>
      <c r="AQ925" s="146" t="str">
        <f t="shared" si="62"/>
        <v/>
      </c>
    </row>
    <row r="926" spans="2:43" x14ac:dyDescent="0.2">
      <c r="B926" s="179">
        <v>914</v>
      </c>
      <c r="C926" s="180"/>
      <c r="D926" s="180"/>
      <c r="E926" s="142"/>
      <c r="F926" s="142"/>
      <c r="G926" s="195"/>
      <c r="H926" s="142"/>
      <c r="I926" s="142"/>
      <c r="J926" s="142"/>
      <c r="K926" s="142"/>
      <c r="L926" s="142"/>
      <c r="M926" s="142"/>
      <c r="N926" s="142"/>
      <c r="O926" s="142"/>
      <c r="Q926" s="142"/>
      <c r="R926" s="142"/>
      <c r="S926" s="142"/>
      <c r="T926" s="142"/>
      <c r="U926" s="142"/>
      <c r="V926" s="142"/>
      <c r="W926" s="142"/>
      <c r="X926" s="162"/>
      <c r="AA926" s="144">
        <v>914</v>
      </c>
      <c r="AB926" s="397" t="str">
        <f t="shared" si="59"/>
        <v/>
      </c>
      <c r="AC926" s="397" t="str">
        <f t="shared" si="60"/>
        <v/>
      </c>
      <c r="AP926" s="146" t="str">
        <f t="shared" si="61"/>
        <v/>
      </c>
      <c r="AQ926" s="146" t="str">
        <f t="shared" si="62"/>
        <v/>
      </c>
    </row>
    <row r="927" spans="2:43" x14ac:dyDescent="0.2">
      <c r="B927" s="179">
        <v>915</v>
      </c>
      <c r="C927" s="180"/>
      <c r="D927" s="180"/>
      <c r="E927" s="142"/>
      <c r="F927" s="142"/>
      <c r="G927" s="195"/>
      <c r="H927" s="142"/>
      <c r="I927" s="142"/>
      <c r="J927" s="142"/>
      <c r="K927" s="142"/>
      <c r="L927" s="142"/>
      <c r="M927" s="142"/>
      <c r="N927" s="142"/>
      <c r="O927" s="142"/>
      <c r="Q927" s="142"/>
      <c r="R927" s="142"/>
      <c r="S927" s="142"/>
      <c r="T927" s="142"/>
      <c r="U927" s="142"/>
      <c r="V927" s="142"/>
      <c r="W927" s="142"/>
      <c r="X927" s="162"/>
      <c r="AA927" s="144">
        <v>915</v>
      </c>
      <c r="AB927" s="397" t="str">
        <f t="shared" si="59"/>
        <v/>
      </c>
      <c r="AC927" s="397" t="str">
        <f t="shared" si="60"/>
        <v/>
      </c>
      <c r="AP927" s="146" t="str">
        <f t="shared" si="61"/>
        <v/>
      </c>
      <c r="AQ927" s="146" t="str">
        <f t="shared" si="62"/>
        <v/>
      </c>
    </row>
    <row r="928" spans="2:43" x14ac:dyDescent="0.2">
      <c r="B928" s="179">
        <v>916</v>
      </c>
      <c r="C928" s="180"/>
      <c r="D928" s="180"/>
      <c r="E928" s="142"/>
      <c r="F928" s="142"/>
      <c r="G928" s="195"/>
      <c r="H928" s="142"/>
      <c r="I928" s="142"/>
      <c r="J928" s="142"/>
      <c r="K928" s="142"/>
      <c r="L928" s="142"/>
      <c r="M928" s="142"/>
      <c r="N928" s="142"/>
      <c r="O928" s="142"/>
      <c r="Q928" s="142"/>
      <c r="R928" s="142"/>
      <c r="S928" s="142"/>
      <c r="T928" s="142"/>
      <c r="U928" s="142"/>
      <c r="V928" s="142"/>
      <c r="W928" s="142"/>
      <c r="X928" s="162"/>
      <c r="AA928" s="144">
        <v>916</v>
      </c>
      <c r="AB928" s="397" t="str">
        <f t="shared" si="59"/>
        <v/>
      </c>
      <c r="AC928" s="397" t="str">
        <f t="shared" si="60"/>
        <v/>
      </c>
      <c r="AP928" s="146" t="str">
        <f t="shared" si="61"/>
        <v/>
      </c>
      <c r="AQ928" s="146" t="str">
        <f t="shared" si="62"/>
        <v/>
      </c>
    </row>
    <row r="929" spans="2:43" x14ac:dyDescent="0.2">
      <c r="B929" s="179">
        <v>917</v>
      </c>
      <c r="C929" s="180"/>
      <c r="D929" s="180"/>
      <c r="E929" s="142"/>
      <c r="F929" s="142"/>
      <c r="G929" s="195"/>
      <c r="H929" s="142"/>
      <c r="I929" s="142"/>
      <c r="J929" s="142"/>
      <c r="K929" s="142"/>
      <c r="L929" s="142"/>
      <c r="M929" s="142"/>
      <c r="N929" s="142"/>
      <c r="O929" s="142"/>
      <c r="Q929" s="142"/>
      <c r="R929" s="142"/>
      <c r="S929" s="142"/>
      <c r="T929" s="142"/>
      <c r="U929" s="142"/>
      <c r="V929" s="142"/>
      <c r="W929" s="142"/>
      <c r="X929" s="162"/>
      <c r="AA929" s="144">
        <v>917</v>
      </c>
      <c r="AB929" s="397" t="str">
        <f t="shared" si="59"/>
        <v/>
      </c>
      <c r="AC929" s="397" t="str">
        <f t="shared" si="60"/>
        <v/>
      </c>
      <c r="AP929" s="146" t="str">
        <f t="shared" si="61"/>
        <v/>
      </c>
      <c r="AQ929" s="146" t="str">
        <f t="shared" si="62"/>
        <v/>
      </c>
    </row>
    <row r="930" spans="2:43" x14ac:dyDescent="0.2">
      <c r="B930" s="179">
        <v>918</v>
      </c>
      <c r="C930" s="180"/>
      <c r="D930" s="180"/>
      <c r="E930" s="142"/>
      <c r="F930" s="142"/>
      <c r="G930" s="195"/>
      <c r="H930" s="142"/>
      <c r="I930" s="142"/>
      <c r="J930" s="142"/>
      <c r="K930" s="142"/>
      <c r="L930" s="142"/>
      <c r="M930" s="142"/>
      <c r="N930" s="142"/>
      <c r="O930" s="142"/>
      <c r="Q930" s="142"/>
      <c r="R930" s="142"/>
      <c r="S930" s="142"/>
      <c r="T930" s="142"/>
      <c r="U930" s="142"/>
      <c r="V930" s="142"/>
      <c r="W930" s="142"/>
      <c r="X930" s="162"/>
      <c r="AA930" s="144">
        <v>918</v>
      </c>
      <c r="AB930" s="397" t="str">
        <f t="shared" si="59"/>
        <v/>
      </c>
      <c r="AC930" s="397" t="str">
        <f t="shared" si="60"/>
        <v/>
      </c>
      <c r="AP930" s="146" t="str">
        <f t="shared" si="61"/>
        <v/>
      </c>
      <c r="AQ930" s="146" t="str">
        <f t="shared" si="62"/>
        <v/>
      </c>
    </row>
    <row r="931" spans="2:43" x14ac:dyDescent="0.2">
      <c r="B931" s="179">
        <v>919</v>
      </c>
      <c r="C931" s="180"/>
      <c r="D931" s="180"/>
      <c r="E931" s="142"/>
      <c r="F931" s="142"/>
      <c r="G931" s="195"/>
      <c r="H931" s="142"/>
      <c r="I931" s="142"/>
      <c r="J931" s="142"/>
      <c r="K931" s="142"/>
      <c r="L931" s="142"/>
      <c r="M931" s="142"/>
      <c r="N931" s="142"/>
      <c r="O931" s="142"/>
      <c r="Q931" s="142"/>
      <c r="R931" s="142"/>
      <c r="S931" s="142"/>
      <c r="T931" s="142"/>
      <c r="U931" s="142"/>
      <c r="V931" s="142"/>
      <c r="W931" s="142"/>
      <c r="X931" s="162"/>
      <c r="AA931" s="144">
        <v>919</v>
      </c>
      <c r="AB931" s="397" t="str">
        <f t="shared" si="59"/>
        <v/>
      </c>
      <c r="AC931" s="397" t="str">
        <f t="shared" si="60"/>
        <v/>
      </c>
      <c r="AP931" s="146" t="str">
        <f t="shared" si="61"/>
        <v/>
      </c>
      <c r="AQ931" s="146" t="str">
        <f t="shared" si="62"/>
        <v/>
      </c>
    </row>
    <row r="932" spans="2:43" x14ac:dyDescent="0.2">
      <c r="B932" s="179">
        <v>920</v>
      </c>
      <c r="C932" s="180"/>
      <c r="D932" s="180"/>
      <c r="E932" s="142"/>
      <c r="F932" s="142"/>
      <c r="G932" s="195"/>
      <c r="H932" s="142"/>
      <c r="I932" s="142"/>
      <c r="J932" s="142"/>
      <c r="K932" s="142"/>
      <c r="L932" s="142"/>
      <c r="M932" s="142"/>
      <c r="N932" s="142"/>
      <c r="O932" s="142"/>
      <c r="Q932" s="142"/>
      <c r="R932" s="142"/>
      <c r="S932" s="142"/>
      <c r="T932" s="142"/>
      <c r="U932" s="142"/>
      <c r="V932" s="142"/>
      <c r="W932" s="142"/>
      <c r="X932" s="162"/>
      <c r="AA932" s="144">
        <v>920</v>
      </c>
      <c r="AB932" s="397" t="str">
        <f t="shared" si="59"/>
        <v/>
      </c>
      <c r="AC932" s="397" t="str">
        <f t="shared" si="60"/>
        <v/>
      </c>
      <c r="AP932" s="146" t="str">
        <f t="shared" si="61"/>
        <v/>
      </c>
      <c r="AQ932" s="146" t="str">
        <f t="shared" si="62"/>
        <v/>
      </c>
    </row>
    <row r="933" spans="2:43" x14ac:dyDescent="0.2">
      <c r="B933" s="179">
        <v>921</v>
      </c>
      <c r="C933" s="180"/>
      <c r="D933" s="180"/>
      <c r="E933" s="142"/>
      <c r="F933" s="142"/>
      <c r="G933" s="195"/>
      <c r="H933" s="142"/>
      <c r="I933" s="142"/>
      <c r="J933" s="142"/>
      <c r="K933" s="142"/>
      <c r="L933" s="142"/>
      <c r="M933" s="142"/>
      <c r="N933" s="142"/>
      <c r="O933" s="142"/>
      <c r="Q933" s="142"/>
      <c r="R933" s="142"/>
      <c r="S933" s="142"/>
      <c r="T933" s="142"/>
      <c r="U933" s="142"/>
      <c r="V933" s="142"/>
      <c r="W933" s="142"/>
      <c r="X933" s="162"/>
      <c r="AA933" s="144">
        <v>921</v>
      </c>
      <c r="AB933" s="397" t="str">
        <f t="shared" si="59"/>
        <v/>
      </c>
      <c r="AC933" s="397" t="str">
        <f t="shared" si="60"/>
        <v/>
      </c>
      <c r="AP933" s="146" t="str">
        <f t="shared" si="61"/>
        <v/>
      </c>
      <c r="AQ933" s="146" t="str">
        <f t="shared" si="62"/>
        <v/>
      </c>
    </row>
    <row r="934" spans="2:43" x14ac:dyDescent="0.2">
      <c r="B934" s="179">
        <v>922</v>
      </c>
      <c r="C934" s="180"/>
      <c r="D934" s="180"/>
      <c r="E934" s="142"/>
      <c r="F934" s="142"/>
      <c r="G934" s="195"/>
      <c r="H934" s="142"/>
      <c r="I934" s="142"/>
      <c r="J934" s="142"/>
      <c r="K934" s="142"/>
      <c r="L934" s="142"/>
      <c r="M934" s="142"/>
      <c r="N934" s="142"/>
      <c r="O934" s="142"/>
      <c r="Q934" s="142"/>
      <c r="R934" s="142"/>
      <c r="S934" s="142"/>
      <c r="T934" s="142"/>
      <c r="U934" s="142"/>
      <c r="V934" s="142"/>
      <c r="W934" s="142"/>
      <c r="X934" s="162"/>
      <c r="AA934" s="144">
        <v>922</v>
      </c>
      <c r="AB934" s="397" t="str">
        <f t="shared" si="59"/>
        <v/>
      </c>
      <c r="AC934" s="397" t="str">
        <f t="shared" si="60"/>
        <v/>
      </c>
      <c r="AP934" s="146" t="str">
        <f t="shared" si="61"/>
        <v/>
      </c>
      <c r="AQ934" s="146" t="str">
        <f t="shared" si="62"/>
        <v/>
      </c>
    </row>
    <row r="935" spans="2:43" x14ac:dyDescent="0.2">
      <c r="B935" s="179">
        <v>923</v>
      </c>
      <c r="C935" s="180"/>
      <c r="D935" s="180"/>
      <c r="E935" s="142"/>
      <c r="F935" s="142"/>
      <c r="G935" s="195"/>
      <c r="H935" s="142"/>
      <c r="I935" s="142"/>
      <c r="J935" s="142"/>
      <c r="K935" s="142"/>
      <c r="L935" s="142"/>
      <c r="M935" s="142"/>
      <c r="N935" s="142"/>
      <c r="O935" s="142"/>
      <c r="Q935" s="142"/>
      <c r="R935" s="142"/>
      <c r="S935" s="142"/>
      <c r="T935" s="142"/>
      <c r="U935" s="142"/>
      <c r="V935" s="142"/>
      <c r="W935" s="142"/>
      <c r="X935" s="162"/>
      <c r="AA935" s="144">
        <v>923</v>
      </c>
      <c r="AB935" s="397" t="str">
        <f t="shared" si="59"/>
        <v/>
      </c>
      <c r="AC935" s="397" t="str">
        <f t="shared" si="60"/>
        <v/>
      </c>
      <c r="AP935" s="146" t="str">
        <f t="shared" si="61"/>
        <v/>
      </c>
      <c r="AQ935" s="146" t="str">
        <f t="shared" si="62"/>
        <v/>
      </c>
    </row>
    <row r="936" spans="2:43" x14ac:dyDescent="0.2">
      <c r="B936" s="179">
        <v>924</v>
      </c>
      <c r="C936" s="180"/>
      <c r="D936" s="180"/>
      <c r="E936" s="142"/>
      <c r="F936" s="142"/>
      <c r="G936" s="195"/>
      <c r="H936" s="142"/>
      <c r="I936" s="142"/>
      <c r="J936" s="142"/>
      <c r="K936" s="142"/>
      <c r="L936" s="142"/>
      <c r="M936" s="142"/>
      <c r="N936" s="142"/>
      <c r="O936" s="142"/>
      <c r="Q936" s="142"/>
      <c r="R936" s="142"/>
      <c r="S936" s="142"/>
      <c r="T936" s="142"/>
      <c r="U936" s="142"/>
      <c r="V936" s="142"/>
      <c r="W936" s="142"/>
      <c r="X936" s="162"/>
      <c r="AA936" s="144">
        <v>924</v>
      </c>
      <c r="AB936" s="397" t="str">
        <f t="shared" si="59"/>
        <v/>
      </c>
      <c r="AC936" s="397" t="str">
        <f t="shared" si="60"/>
        <v/>
      </c>
      <c r="AP936" s="146" t="str">
        <f t="shared" si="61"/>
        <v/>
      </c>
      <c r="AQ936" s="146" t="str">
        <f t="shared" si="62"/>
        <v/>
      </c>
    </row>
    <row r="937" spans="2:43" x14ac:dyDescent="0.2">
      <c r="B937" s="179">
        <v>925</v>
      </c>
      <c r="C937" s="180"/>
      <c r="D937" s="180"/>
      <c r="E937" s="142"/>
      <c r="F937" s="142"/>
      <c r="G937" s="195"/>
      <c r="H937" s="142"/>
      <c r="I937" s="142"/>
      <c r="J937" s="142"/>
      <c r="K937" s="142"/>
      <c r="L937" s="142"/>
      <c r="M937" s="142"/>
      <c r="N937" s="142"/>
      <c r="O937" s="142"/>
      <c r="Q937" s="142"/>
      <c r="R937" s="142"/>
      <c r="S937" s="142"/>
      <c r="T937" s="142"/>
      <c r="U937" s="142"/>
      <c r="V937" s="142"/>
      <c r="W937" s="142"/>
      <c r="X937" s="162"/>
      <c r="AA937" s="144">
        <v>925</v>
      </c>
      <c r="AB937" s="397" t="str">
        <f t="shared" si="59"/>
        <v/>
      </c>
      <c r="AC937" s="397" t="str">
        <f t="shared" si="60"/>
        <v/>
      </c>
      <c r="AP937" s="146" t="str">
        <f t="shared" si="61"/>
        <v/>
      </c>
      <c r="AQ937" s="146" t="str">
        <f t="shared" si="62"/>
        <v/>
      </c>
    </row>
    <row r="938" spans="2:43" x14ac:dyDescent="0.2">
      <c r="B938" s="179">
        <v>926</v>
      </c>
      <c r="C938" s="180"/>
      <c r="D938" s="180"/>
      <c r="E938" s="142"/>
      <c r="F938" s="142"/>
      <c r="G938" s="195"/>
      <c r="H938" s="142"/>
      <c r="I938" s="142"/>
      <c r="J938" s="142"/>
      <c r="K938" s="142"/>
      <c r="L938" s="142"/>
      <c r="M938" s="142"/>
      <c r="N938" s="142"/>
      <c r="O938" s="142"/>
      <c r="Q938" s="142"/>
      <c r="R938" s="142"/>
      <c r="S938" s="142"/>
      <c r="T938" s="142"/>
      <c r="U938" s="142"/>
      <c r="V938" s="142"/>
      <c r="W938" s="142"/>
      <c r="X938" s="162"/>
      <c r="AA938" s="144">
        <v>926</v>
      </c>
      <c r="AB938" s="397" t="str">
        <f t="shared" si="59"/>
        <v/>
      </c>
      <c r="AC938" s="397" t="str">
        <f t="shared" si="60"/>
        <v/>
      </c>
      <c r="AP938" s="146" t="str">
        <f t="shared" si="61"/>
        <v/>
      </c>
      <c r="AQ938" s="146" t="str">
        <f t="shared" si="62"/>
        <v/>
      </c>
    </row>
    <row r="939" spans="2:43" x14ac:dyDescent="0.2">
      <c r="B939" s="179">
        <v>927</v>
      </c>
      <c r="C939" s="180"/>
      <c r="D939" s="180"/>
      <c r="E939" s="142"/>
      <c r="F939" s="142"/>
      <c r="G939" s="195"/>
      <c r="H939" s="142"/>
      <c r="I939" s="142"/>
      <c r="J939" s="142"/>
      <c r="K939" s="142"/>
      <c r="L939" s="142"/>
      <c r="M939" s="142"/>
      <c r="N939" s="142"/>
      <c r="O939" s="142"/>
      <c r="Q939" s="142"/>
      <c r="R939" s="142"/>
      <c r="S939" s="142"/>
      <c r="T939" s="142"/>
      <c r="U939" s="142"/>
      <c r="V939" s="142"/>
      <c r="W939" s="142"/>
      <c r="X939" s="162"/>
      <c r="AA939" s="144">
        <v>927</v>
      </c>
      <c r="AB939" s="397" t="str">
        <f t="shared" si="59"/>
        <v/>
      </c>
      <c r="AC939" s="397" t="str">
        <f t="shared" si="60"/>
        <v/>
      </c>
      <c r="AP939" s="146" t="str">
        <f t="shared" si="61"/>
        <v/>
      </c>
      <c r="AQ939" s="146" t="str">
        <f t="shared" si="62"/>
        <v/>
      </c>
    </row>
    <row r="940" spans="2:43" x14ac:dyDescent="0.2">
      <c r="B940" s="179">
        <v>928</v>
      </c>
      <c r="C940" s="180"/>
      <c r="D940" s="180"/>
      <c r="E940" s="142"/>
      <c r="F940" s="142"/>
      <c r="G940" s="195"/>
      <c r="H940" s="142"/>
      <c r="I940" s="142"/>
      <c r="J940" s="142"/>
      <c r="K940" s="142"/>
      <c r="L940" s="142"/>
      <c r="M940" s="142"/>
      <c r="N940" s="142"/>
      <c r="O940" s="142"/>
      <c r="Q940" s="142"/>
      <c r="R940" s="142"/>
      <c r="S940" s="142"/>
      <c r="T940" s="142"/>
      <c r="U940" s="142"/>
      <c r="V940" s="142"/>
      <c r="W940" s="142"/>
      <c r="X940" s="162"/>
      <c r="AA940" s="144">
        <v>928</v>
      </c>
      <c r="AB940" s="397" t="str">
        <f t="shared" si="59"/>
        <v/>
      </c>
      <c r="AC940" s="397" t="str">
        <f t="shared" si="60"/>
        <v/>
      </c>
      <c r="AP940" s="146" t="str">
        <f t="shared" si="61"/>
        <v/>
      </c>
      <c r="AQ940" s="146" t="str">
        <f t="shared" si="62"/>
        <v/>
      </c>
    </row>
    <row r="941" spans="2:43" x14ac:dyDescent="0.2">
      <c r="B941" s="179">
        <v>929</v>
      </c>
      <c r="C941" s="180"/>
      <c r="D941" s="180"/>
      <c r="E941" s="142"/>
      <c r="F941" s="142"/>
      <c r="G941" s="195"/>
      <c r="H941" s="142"/>
      <c r="I941" s="142"/>
      <c r="J941" s="142"/>
      <c r="K941" s="142"/>
      <c r="L941" s="142"/>
      <c r="M941" s="142"/>
      <c r="N941" s="142"/>
      <c r="O941" s="142"/>
      <c r="Q941" s="142"/>
      <c r="R941" s="142"/>
      <c r="S941" s="142"/>
      <c r="T941" s="142"/>
      <c r="U941" s="142"/>
      <c r="V941" s="142"/>
      <c r="W941" s="142"/>
      <c r="X941" s="162"/>
      <c r="AA941" s="144">
        <v>929</v>
      </c>
      <c r="AB941" s="397" t="str">
        <f t="shared" si="59"/>
        <v/>
      </c>
      <c r="AC941" s="397" t="str">
        <f t="shared" si="60"/>
        <v/>
      </c>
      <c r="AP941" s="146" t="str">
        <f t="shared" si="61"/>
        <v/>
      </c>
      <c r="AQ941" s="146" t="str">
        <f t="shared" si="62"/>
        <v/>
      </c>
    </row>
    <row r="942" spans="2:43" x14ac:dyDescent="0.2">
      <c r="B942" s="179">
        <v>930</v>
      </c>
      <c r="C942" s="180"/>
      <c r="D942" s="180"/>
      <c r="E942" s="142"/>
      <c r="F942" s="142"/>
      <c r="G942" s="195"/>
      <c r="H942" s="142"/>
      <c r="I942" s="142"/>
      <c r="J942" s="142"/>
      <c r="K942" s="142"/>
      <c r="L942" s="142"/>
      <c r="M942" s="142"/>
      <c r="N942" s="142"/>
      <c r="O942" s="142"/>
      <c r="Q942" s="142"/>
      <c r="R942" s="142"/>
      <c r="S942" s="142"/>
      <c r="T942" s="142"/>
      <c r="U942" s="142"/>
      <c r="V942" s="142"/>
      <c r="W942" s="142"/>
      <c r="X942" s="162"/>
      <c r="AA942" s="144">
        <v>930</v>
      </c>
      <c r="AB942" s="397" t="str">
        <f t="shared" si="59"/>
        <v/>
      </c>
      <c r="AC942" s="397" t="str">
        <f t="shared" si="60"/>
        <v/>
      </c>
      <c r="AP942" s="146" t="str">
        <f t="shared" si="61"/>
        <v/>
      </c>
      <c r="AQ942" s="146" t="str">
        <f t="shared" si="62"/>
        <v/>
      </c>
    </row>
    <row r="943" spans="2:43" x14ac:dyDescent="0.2">
      <c r="B943" s="179">
        <v>931</v>
      </c>
      <c r="C943" s="180"/>
      <c r="D943" s="180"/>
      <c r="E943" s="142"/>
      <c r="F943" s="142"/>
      <c r="G943" s="195"/>
      <c r="H943" s="142"/>
      <c r="I943" s="142"/>
      <c r="J943" s="142"/>
      <c r="K943" s="142"/>
      <c r="L943" s="142"/>
      <c r="M943" s="142"/>
      <c r="N943" s="142"/>
      <c r="O943" s="142"/>
      <c r="Q943" s="142"/>
      <c r="R943" s="142"/>
      <c r="S943" s="142"/>
      <c r="T943" s="142"/>
      <c r="U943" s="142"/>
      <c r="V943" s="142"/>
      <c r="W943" s="142"/>
      <c r="X943" s="162"/>
      <c r="AA943" s="144">
        <v>931</v>
      </c>
      <c r="AB943" s="397" t="str">
        <f t="shared" si="59"/>
        <v/>
      </c>
      <c r="AC943" s="397" t="str">
        <f t="shared" si="60"/>
        <v/>
      </c>
      <c r="AP943" s="146" t="str">
        <f t="shared" si="61"/>
        <v/>
      </c>
      <c r="AQ943" s="146" t="str">
        <f t="shared" si="62"/>
        <v/>
      </c>
    </row>
    <row r="944" spans="2:43" x14ac:dyDescent="0.2">
      <c r="B944" s="179">
        <v>932</v>
      </c>
      <c r="C944" s="180"/>
      <c r="D944" s="180"/>
      <c r="E944" s="142"/>
      <c r="F944" s="142"/>
      <c r="G944" s="195"/>
      <c r="H944" s="142"/>
      <c r="I944" s="142"/>
      <c r="J944" s="142"/>
      <c r="K944" s="142"/>
      <c r="L944" s="142"/>
      <c r="M944" s="142"/>
      <c r="N944" s="142"/>
      <c r="O944" s="142"/>
      <c r="Q944" s="142"/>
      <c r="R944" s="142"/>
      <c r="S944" s="142"/>
      <c r="T944" s="142"/>
      <c r="U944" s="142"/>
      <c r="V944" s="142"/>
      <c r="W944" s="142"/>
      <c r="X944" s="162"/>
      <c r="AA944" s="144">
        <v>932</v>
      </c>
      <c r="AB944" s="397" t="str">
        <f t="shared" si="59"/>
        <v/>
      </c>
      <c r="AC944" s="397" t="str">
        <f t="shared" si="60"/>
        <v/>
      </c>
      <c r="AP944" s="146" t="str">
        <f t="shared" si="61"/>
        <v/>
      </c>
      <c r="AQ944" s="146" t="str">
        <f t="shared" si="62"/>
        <v/>
      </c>
    </row>
    <row r="945" spans="2:43" x14ac:dyDescent="0.2">
      <c r="B945" s="179">
        <v>933</v>
      </c>
      <c r="C945" s="180"/>
      <c r="D945" s="180"/>
      <c r="E945" s="142"/>
      <c r="F945" s="142"/>
      <c r="G945" s="195"/>
      <c r="H945" s="142"/>
      <c r="I945" s="142"/>
      <c r="J945" s="142"/>
      <c r="K945" s="142"/>
      <c r="L945" s="142"/>
      <c r="M945" s="142"/>
      <c r="N945" s="142"/>
      <c r="O945" s="142"/>
      <c r="Q945" s="142"/>
      <c r="R945" s="142"/>
      <c r="S945" s="142"/>
      <c r="T945" s="142"/>
      <c r="U945" s="142"/>
      <c r="V945" s="142"/>
      <c r="W945" s="142"/>
      <c r="X945" s="162"/>
      <c r="AA945" s="144">
        <v>933</v>
      </c>
      <c r="AB945" s="397" t="str">
        <f t="shared" si="59"/>
        <v/>
      </c>
      <c r="AC945" s="397" t="str">
        <f t="shared" si="60"/>
        <v/>
      </c>
      <c r="AP945" s="146" t="str">
        <f t="shared" si="61"/>
        <v/>
      </c>
      <c r="AQ945" s="146" t="str">
        <f t="shared" si="62"/>
        <v/>
      </c>
    </row>
    <row r="946" spans="2:43" x14ac:dyDescent="0.2">
      <c r="B946" s="179">
        <v>934</v>
      </c>
      <c r="C946" s="180"/>
      <c r="D946" s="180"/>
      <c r="E946" s="142"/>
      <c r="F946" s="142"/>
      <c r="G946" s="195"/>
      <c r="H946" s="142"/>
      <c r="I946" s="142"/>
      <c r="J946" s="142"/>
      <c r="K946" s="142"/>
      <c r="L946" s="142"/>
      <c r="M946" s="142"/>
      <c r="N946" s="142"/>
      <c r="O946" s="142"/>
      <c r="Q946" s="142"/>
      <c r="R946" s="142"/>
      <c r="S946" s="142"/>
      <c r="T946" s="142"/>
      <c r="U946" s="142"/>
      <c r="V946" s="142"/>
      <c r="W946" s="142"/>
      <c r="X946" s="162"/>
      <c r="AA946" s="144">
        <v>934</v>
      </c>
      <c r="AB946" s="397" t="str">
        <f t="shared" si="59"/>
        <v/>
      </c>
      <c r="AC946" s="397" t="str">
        <f t="shared" si="60"/>
        <v/>
      </c>
      <c r="AP946" s="146" t="str">
        <f t="shared" si="61"/>
        <v/>
      </c>
      <c r="AQ946" s="146" t="str">
        <f t="shared" si="62"/>
        <v/>
      </c>
    </row>
    <row r="947" spans="2:43" x14ac:dyDescent="0.2">
      <c r="B947" s="179">
        <v>935</v>
      </c>
      <c r="C947" s="180"/>
      <c r="D947" s="180"/>
      <c r="E947" s="142"/>
      <c r="F947" s="142"/>
      <c r="G947" s="195"/>
      <c r="H947" s="142"/>
      <c r="I947" s="142"/>
      <c r="J947" s="142"/>
      <c r="K947" s="142"/>
      <c r="L947" s="142"/>
      <c r="M947" s="142"/>
      <c r="N947" s="142"/>
      <c r="O947" s="142"/>
      <c r="Q947" s="142"/>
      <c r="R947" s="142"/>
      <c r="S947" s="142"/>
      <c r="T947" s="142"/>
      <c r="U947" s="142"/>
      <c r="V947" s="142"/>
      <c r="W947" s="142"/>
      <c r="X947" s="162"/>
      <c r="AA947" s="144">
        <v>935</v>
      </c>
      <c r="AB947" s="397" t="str">
        <f t="shared" si="59"/>
        <v/>
      </c>
      <c r="AC947" s="397" t="str">
        <f t="shared" si="60"/>
        <v/>
      </c>
      <c r="AP947" s="146" t="str">
        <f t="shared" si="61"/>
        <v/>
      </c>
      <c r="AQ947" s="146" t="str">
        <f t="shared" si="62"/>
        <v/>
      </c>
    </row>
    <row r="948" spans="2:43" x14ac:dyDescent="0.2">
      <c r="B948" s="179">
        <v>936</v>
      </c>
      <c r="C948" s="180"/>
      <c r="D948" s="180"/>
      <c r="E948" s="142"/>
      <c r="F948" s="142"/>
      <c r="G948" s="195"/>
      <c r="H948" s="142"/>
      <c r="I948" s="142"/>
      <c r="J948" s="142"/>
      <c r="K948" s="142"/>
      <c r="L948" s="142"/>
      <c r="M948" s="142"/>
      <c r="N948" s="142"/>
      <c r="O948" s="142"/>
      <c r="Q948" s="142"/>
      <c r="R948" s="142"/>
      <c r="S948" s="142"/>
      <c r="T948" s="142"/>
      <c r="U948" s="142"/>
      <c r="V948" s="142"/>
      <c r="W948" s="142"/>
      <c r="X948" s="162"/>
      <c r="AA948" s="144">
        <v>936</v>
      </c>
      <c r="AB948" s="397" t="str">
        <f t="shared" si="59"/>
        <v/>
      </c>
      <c r="AC948" s="397" t="str">
        <f t="shared" si="60"/>
        <v/>
      </c>
      <c r="AP948" s="146" t="str">
        <f t="shared" si="61"/>
        <v/>
      </c>
      <c r="AQ948" s="146" t="str">
        <f t="shared" si="62"/>
        <v/>
      </c>
    </row>
    <row r="949" spans="2:43" x14ac:dyDescent="0.2">
      <c r="B949" s="179">
        <v>937</v>
      </c>
      <c r="C949" s="180"/>
      <c r="D949" s="180"/>
      <c r="E949" s="142"/>
      <c r="F949" s="142"/>
      <c r="G949" s="195"/>
      <c r="H949" s="142"/>
      <c r="I949" s="142"/>
      <c r="J949" s="142"/>
      <c r="K949" s="142"/>
      <c r="L949" s="142"/>
      <c r="M949" s="142"/>
      <c r="N949" s="142"/>
      <c r="O949" s="142"/>
      <c r="Q949" s="142"/>
      <c r="R949" s="142"/>
      <c r="S949" s="142"/>
      <c r="T949" s="142"/>
      <c r="U949" s="142"/>
      <c r="V949" s="142"/>
      <c r="W949" s="142"/>
      <c r="X949" s="162"/>
      <c r="AA949" s="144">
        <v>937</v>
      </c>
      <c r="AB949" s="397" t="str">
        <f t="shared" si="59"/>
        <v/>
      </c>
      <c r="AC949" s="397" t="str">
        <f t="shared" si="60"/>
        <v/>
      </c>
      <c r="AP949" s="146" t="str">
        <f t="shared" si="61"/>
        <v/>
      </c>
      <c r="AQ949" s="146" t="str">
        <f t="shared" si="62"/>
        <v/>
      </c>
    </row>
    <row r="950" spans="2:43" x14ac:dyDescent="0.2">
      <c r="B950" s="179">
        <v>938</v>
      </c>
      <c r="C950" s="180"/>
      <c r="D950" s="180"/>
      <c r="E950" s="142"/>
      <c r="F950" s="142"/>
      <c r="G950" s="195"/>
      <c r="H950" s="142"/>
      <c r="I950" s="142"/>
      <c r="J950" s="142"/>
      <c r="K950" s="142"/>
      <c r="L950" s="142"/>
      <c r="M950" s="142"/>
      <c r="N950" s="142"/>
      <c r="O950" s="142"/>
      <c r="Q950" s="142"/>
      <c r="R950" s="142"/>
      <c r="S950" s="142"/>
      <c r="T950" s="142"/>
      <c r="U950" s="142"/>
      <c r="V950" s="142"/>
      <c r="W950" s="142"/>
      <c r="X950" s="162"/>
      <c r="AA950" s="144">
        <v>938</v>
      </c>
      <c r="AB950" s="397" t="str">
        <f t="shared" si="59"/>
        <v/>
      </c>
      <c r="AC950" s="397" t="str">
        <f t="shared" si="60"/>
        <v/>
      </c>
      <c r="AP950" s="146" t="str">
        <f t="shared" si="61"/>
        <v/>
      </c>
      <c r="AQ950" s="146" t="str">
        <f t="shared" si="62"/>
        <v/>
      </c>
    </row>
    <row r="951" spans="2:43" x14ac:dyDescent="0.2">
      <c r="B951" s="179">
        <v>939</v>
      </c>
      <c r="C951" s="180"/>
      <c r="D951" s="180"/>
      <c r="E951" s="142"/>
      <c r="F951" s="142"/>
      <c r="G951" s="195"/>
      <c r="H951" s="142"/>
      <c r="I951" s="142"/>
      <c r="J951" s="142"/>
      <c r="K951" s="142"/>
      <c r="L951" s="142"/>
      <c r="M951" s="142"/>
      <c r="N951" s="142"/>
      <c r="O951" s="142"/>
      <c r="Q951" s="142"/>
      <c r="R951" s="142"/>
      <c r="S951" s="142"/>
      <c r="T951" s="142"/>
      <c r="U951" s="142"/>
      <c r="V951" s="142"/>
      <c r="W951" s="142"/>
      <c r="X951" s="162"/>
      <c r="AA951" s="144">
        <v>939</v>
      </c>
      <c r="AB951" s="397" t="str">
        <f t="shared" si="59"/>
        <v/>
      </c>
      <c r="AC951" s="397" t="str">
        <f t="shared" si="60"/>
        <v/>
      </c>
      <c r="AP951" s="146" t="str">
        <f t="shared" si="61"/>
        <v/>
      </c>
      <c r="AQ951" s="146" t="str">
        <f t="shared" si="62"/>
        <v/>
      </c>
    </row>
    <row r="952" spans="2:43" x14ac:dyDescent="0.2">
      <c r="B952" s="179">
        <v>940</v>
      </c>
      <c r="C952" s="180"/>
      <c r="D952" s="180"/>
      <c r="E952" s="142"/>
      <c r="F952" s="142"/>
      <c r="G952" s="195"/>
      <c r="H952" s="142"/>
      <c r="I952" s="142"/>
      <c r="J952" s="142"/>
      <c r="K952" s="142"/>
      <c r="L952" s="142"/>
      <c r="M952" s="142"/>
      <c r="N952" s="142"/>
      <c r="O952" s="142"/>
      <c r="Q952" s="142"/>
      <c r="R952" s="142"/>
      <c r="S952" s="142"/>
      <c r="T952" s="142"/>
      <c r="U952" s="142"/>
      <c r="V952" s="142"/>
      <c r="W952" s="142"/>
      <c r="X952" s="162"/>
      <c r="AA952" s="144">
        <v>940</v>
      </c>
      <c r="AB952" s="397" t="str">
        <f t="shared" si="59"/>
        <v/>
      </c>
      <c r="AC952" s="397" t="str">
        <f t="shared" si="60"/>
        <v/>
      </c>
      <c r="AP952" s="146" t="str">
        <f t="shared" si="61"/>
        <v/>
      </c>
      <c r="AQ952" s="146" t="str">
        <f t="shared" si="62"/>
        <v/>
      </c>
    </row>
    <row r="953" spans="2:43" x14ac:dyDescent="0.2">
      <c r="B953" s="179">
        <v>941</v>
      </c>
      <c r="C953" s="180"/>
      <c r="D953" s="180"/>
      <c r="E953" s="142"/>
      <c r="F953" s="142"/>
      <c r="G953" s="195"/>
      <c r="H953" s="142"/>
      <c r="I953" s="142"/>
      <c r="J953" s="142"/>
      <c r="K953" s="142"/>
      <c r="L953" s="142"/>
      <c r="M953" s="142"/>
      <c r="N953" s="142"/>
      <c r="O953" s="142"/>
      <c r="Q953" s="142"/>
      <c r="R953" s="142"/>
      <c r="S953" s="142"/>
      <c r="T953" s="142"/>
      <c r="U953" s="142"/>
      <c r="V953" s="142"/>
      <c r="W953" s="142"/>
      <c r="X953" s="162"/>
      <c r="AA953" s="144">
        <v>941</v>
      </c>
      <c r="AB953" s="397" t="str">
        <f t="shared" si="59"/>
        <v/>
      </c>
      <c r="AC953" s="397" t="str">
        <f t="shared" si="60"/>
        <v/>
      </c>
      <c r="AP953" s="146" t="str">
        <f t="shared" si="61"/>
        <v/>
      </c>
      <c r="AQ953" s="146" t="str">
        <f t="shared" si="62"/>
        <v/>
      </c>
    </row>
    <row r="954" spans="2:43" x14ac:dyDescent="0.2">
      <c r="B954" s="179">
        <v>942</v>
      </c>
      <c r="C954" s="180"/>
      <c r="D954" s="180"/>
      <c r="E954" s="142"/>
      <c r="F954" s="142"/>
      <c r="G954" s="195"/>
      <c r="H954" s="142"/>
      <c r="I954" s="142"/>
      <c r="J954" s="142"/>
      <c r="K954" s="142"/>
      <c r="L954" s="142"/>
      <c r="M954" s="142"/>
      <c r="N954" s="142"/>
      <c r="O954" s="142"/>
      <c r="Q954" s="142"/>
      <c r="R954" s="142"/>
      <c r="S954" s="142"/>
      <c r="T954" s="142"/>
      <c r="U954" s="142"/>
      <c r="V954" s="142"/>
      <c r="W954" s="142"/>
      <c r="X954" s="162"/>
      <c r="AA954" s="144">
        <v>942</v>
      </c>
      <c r="AB954" s="397" t="str">
        <f t="shared" si="59"/>
        <v/>
      </c>
      <c r="AC954" s="397" t="str">
        <f t="shared" si="60"/>
        <v/>
      </c>
      <c r="AP954" s="146" t="str">
        <f t="shared" si="61"/>
        <v/>
      </c>
      <c r="AQ954" s="146" t="str">
        <f t="shared" si="62"/>
        <v/>
      </c>
    </row>
    <row r="955" spans="2:43" x14ac:dyDescent="0.2">
      <c r="B955" s="179">
        <v>943</v>
      </c>
      <c r="C955" s="180"/>
      <c r="D955" s="180"/>
      <c r="E955" s="142"/>
      <c r="F955" s="142"/>
      <c r="G955" s="195"/>
      <c r="H955" s="142"/>
      <c r="I955" s="142"/>
      <c r="J955" s="142"/>
      <c r="K955" s="142"/>
      <c r="L955" s="142"/>
      <c r="M955" s="142"/>
      <c r="N955" s="142"/>
      <c r="O955" s="142"/>
      <c r="Q955" s="142"/>
      <c r="R955" s="142"/>
      <c r="S955" s="142"/>
      <c r="T955" s="142"/>
      <c r="U955" s="142"/>
      <c r="V955" s="142"/>
      <c r="W955" s="142"/>
      <c r="X955" s="162"/>
      <c r="AA955" s="144">
        <v>943</v>
      </c>
      <c r="AB955" s="397" t="str">
        <f t="shared" si="59"/>
        <v/>
      </c>
      <c r="AC955" s="397" t="str">
        <f t="shared" si="60"/>
        <v/>
      </c>
      <c r="AP955" s="146" t="str">
        <f t="shared" si="61"/>
        <v/>
      </c>
      <c r="AQ955" s="146" t="str">
        <f t="shared" si="62"/>
        <v/>
      </c>
    </row>
    <row r="956" spans="2:43" x14ac:dyDescent="0.2">
      <c r="B956" s="179">
        <v>944</v>
      </c>
      <c r="C956" s="180"/>
      <c r="D956" s="180"/>
      <c r="E956" s="142"/>
      <c r="F956" s="142"/>
      <c r="G956" s="195"/>
      <c r="H956" s="142"/>
      <c r="I956" s="142"/>
      <c r="J956" s="142"/>
      <c r="K956" s="142"/>
      <c r="L956" s="142"/>
      <c r="M956" s="142"/>
      <c r="N956" s="142"/>
      <c r="O956" s="142"/>
      <c r="Q956" s="142"/>
      <c r="R956" s="142"/>
      <c r="S956" s="142"/>
      <c r="T956" s="142"/>
      <c r="U956" s="142"/>
      <c r="V956" s="142"/>
      <c r="W956" s="142"/>
      <c r="X956" s="162"/>
      <c r="AA956" s="144">
        <v>944</v>
      </c>
      <c r="AB956" s="397" t="str">
        <f t="shared" si="59"/>
        <v/>
      </c>
      <c r="AC956" s="397" t="str">
        <f t="shared" si="60"/>
        <v/>
      </c>
      <c r="AP956" s="146" t="str">
        <f t="shared" si="61"/>
        <v/>
      </c>
      <c r="AQ956" s="146" t="str">
        <f t="shared" si="62"/>
        <v/>
      </c>
    </row>
    <row r="957" spans="2:43" x14ac:dyDescent="0.2">
      <c r="B957" s="179">
        <v>945</v>
      </c>
      <c r="C957" s="180"/>
      <c r="D957" s="180"/>
      <c r="E957" s="142"/>
      <c r="F957" s="142"/>
      <c r="G957" s="195"/>
      <c r="H957" s="142"/>
      <c r="I957" s="142"/>
      <c r="J957" s="142"/>
      <c r="K957" s="142"/>
      <c r="L957" s="142"/>
      <c r="M957" s="142"/>
      <c r="N957" s="142"/>
      <c r="O957" s="142"/>
      <c r="Q957" s="142"/>
      <c r="R957" s="142"/>
      <c r="S957" s="142"/>
      <c r="T957" s="142"/>
      <c r="U957" s="142"/>
      <c r="V957" s="142"/>
      <c r="W957" s="142"/>
      <c r="X957" s="162"/>
      <c r="AA957" s="144">
        <v>945</v>
      </c>
      <c r="AB957" s="397" t="str">
        <f t="shared" si="59"/>
        <v/>
      </c>
      <c r="AC957" s="397" t="str">
        <f t="shared" si="60"/>
        <v/>
      </c>
      <c r="AP957" s="146" t="str">
        <f t="shared" si="61"/>
        <v/>
      </c>
      <c r="AQ957" s="146" t="str">
        <f t="shared" si="62"/>
        <v/>
      </c>
    </row>
    <row r="958" spans="2:43" x14ac:dyDescent="0.2">
      <c r="B958" s="179">
        <v>946</v>
      </c>
      <c r="C958" s="180"/>
      <c r="D958" s="180"/>
      <c r="E958" s="142"/>
      <c r="F958" s="142"/>
      <c r="G958" s="195"/>
      <c r="H958" s="142"/>
      <c r="I958" s="142"/>
      <c r="J958" s="142"/>
      <c r="K958" s="142"/>
      <c r="L958" s="142"/>
      <c r="M958" s="142"/>
      <c r="N958" s="142"/>
      <c r="O958" s="142"/>
      <c r="Q958" s="142"/>
      <c r="R958" s="142"/>
      <c r="S958" s="142"/>
      <c r="T958" s="142"/>
      <c r="U958" s="142"/>
      <c r="V958" s="142"/>
      <c r="W958" s="142"/>
      <c r="X958" s="162"/>
      <c r="AA958" s="144">
        <v>946</v>
      </c>
      <c r="AB958" s="397" t="str">
        <f t="shared" si="59"/>
        <v/>
      </c>
      <c r="AC958" s="397" t="str">
        <f t="shared" si="60"/>
        <v/>
      </c>
      <c r="AP958" s="146" t="str">
        <f t="shared" si="61"/>
        <v/>
      </c>
      <c r="AQ958" s="146" t="str">
        <f t="shared" si="62"/>
        <v/>
      </c>
    </row>
    <row r="959" spans="2:43" x14ac:dyDescent="0.2">
      <c r="B959" s="179">
        <v>947</v>
      </c>
      <c r="C959" s="180"/>
      <c r="D959" s="180"/>
      <c r="E959" s="142"/>
      <c r="F959" s="142"/>
      <c r="G959" s="195"/>
      <c r="H959" s="142"/>
      <c r="I959" s="142"/>
      <c r="J959" s="142"/>
      <c r="K959" s="142"/>
      <c r="L959" s="142"/>
      <c r="M959" s="142"/>
      <c r="N959" s="142"/>
      <c r="O959" s="142"/>
      <c r="Q959" s="142"/>
      <c r="R959" s="142"/>
      <c r="S959" s="142"/>
      <c r="T959" s="142"/>
      <c r="U959" s="142"/>
      <c r="V959" s="142"/>
      <c r="W959" s="142"/>
      <c r="X959" s="162"/>
      <c r="AA959" s="144">
        <v>947</v>
      </c>
      <c r="AB959" s="397" t="str">
        <f t="shared" si="59"/>
        <v/>
      </c>
      <c r="AC959" s="397" t="str">
        <f t="shared" si="60"/>
        <v/>
      </c>
      <c r="AP959" s="146" t="str">
        <f t="shared" si="61"/>
        <v/>
      </c>
      <c r="AQ959" s="146" t="str">
        <f t="shared" si="62"/>
        <v/>
      </c>
    </row>
    <row r="960" spans="2:43" x14ac:dyDescent="0.2">
      <c r="B960" s="179">
        <v>948</v>
      </c>
      <c r="C960" s="180"/>
      <c r="D960" s="180"/>
      <c r="E960" s="142"/>
      <c r="F960" s="142"/>
      <c r="G960" s="195"/>
      <c r="H960" s="142"/>
      <c r="I960" s="142"/>
      <c r="J960" s="142"/>
      <c r="K960" s="142"/>
      <c r="L960" s="142"/>
      <c r="M960" s="142"/>
      <c r="N960" s="142"/>
      <c r="O960" s="142"/>
      <c r="Q960" s="142"/>
      <c r="R960" s="142"/>
      <c r="S960" s="142"/>
      <c r="T960" s="142"/>
      <c r="U960" s="142"/>
      <c r="V960" s="142"/>
      <c r="W960" s="142"/>
      <c r="X960" s="162"/>
      <c r="AA960" s="144">
        <v>948</v>
      </c>
      <c r="AB960" s="397" t="str">
        <f t="shared" si="59"/>
        <v/>
      </c>
      <c r="AC960" s="397" t="str">
        <f t="shared" si="60"/>
        <v/>
      </c>
      <c r="AP960" s="146" t="str">
        <f t="shared" si="61"/>
        <v/>
      </c>
      <c r="AQ960" s="146" t="str">
        <f t="shared" si="62"/>
        <v/>
      </c>
    </row>
    <row r="961" spans="2:43" x14ac:dyDescent="0.2">
      <c r="B961" s="179">
        <v>949</v>
      </c>
      <c r="C961" s="180"/>
      <c r="D961" s="180"/>
      <c r="E961" s="142"/>
      <c r="F961" s="142"/>
      <c r="G961" s="195"/>
      <c r="H961" s="142"/>
      <c r="I961" s="142"/>
      <c r="J961" s="142"/>
      <c r="K961" s="142"/>
      <c r="L961" s="142"/>
      <c r="M961" s="142"/>
      <c r="N961" s="142"/>
      <c r="O961" s="142"/>
      <c r="Q961" s="142"/>
      <c r="R961" s="142"/>
      <c r="S961" s="142"/>
      <c r="T961" s="142"/>
      <c r="U961" s="142"/>
      <c r="V961" s="142"/>
      <c r="W961" s="142"/>
      <c r="X961" s="162"/>
      <c r="AA961" s="144">
        <v>949</v>
      </c>
      <c r="AB961" s="397" t="str">
        <f t="shared" si="59"/>
        <v/>
      </c>
      <c r="AC961" s="397" t="str">
        <f t="shared" si="60"/>
        <v/>
      </c>
      <c r="AP961" s="146" t="str">
        <f t="shared" si="61"/>
        <v/>
      </c>
      <c r="AQ961" s="146" t="str">
        <f t="shared" si="62"/>
        <v/>
      </c>
    </row>
    <row r="962" spans="2:43" x14ac:dyDescent="0.2">
      <c r="B962" s="179">
        <v>950</v>
      </c>
      <c r="C962" s="180"/>
      <c r="D962" s="180"/>
      <c r="E962" s="142"/>
      <c r="F962" s="142"/>
      <c r="G962" s="195"/>
      <c r="H962" s="142"/>
      <c r="I962" s="142"/>
      <c r="J962" s="142"/>
      <c r="K962" s="142"/>
      <c r="L962" s="142"/>
      <c r="M962" s="142"/>
      <c r="N962" s="142"/>
      <c r="O962" s="142"/>
      <c r="Q962" s="142"/>
      <c r="R962" s="142"/>
      <c r="S962" s="142"/>
      <c r="T962" s="142"/>
      <c r="U962" s="142"/>
      <c r="V962" s="142"/>
      <c r="W962" s="142"/>
      <c r="X962" s="162"/>
      <c r="AA962" s="144">
        <v>950</v>
      </c>
      <c r="AB962" s="397" t="str">
        <f t="shared" si="59"/>
        <v/>
      </c>
      <c r="AC962" s="397" t="str">
        <f t="shared" si="60"/>
        <v/>
      </c>
      <c r="AP962" s="146" t="str">
        <f t="shared" si="61"/>
        <v/>
      </c>
      <c r="AQ962" s="146" t="str">
        <f t="shared" si="62"/>
        <v/>
      </c>
    </row>
    <row r="963" spans="2:43" x14ac:dyDescent="0.2">
      <c r="B963" s="179">
        <v>951</v>
      </c>
      <c r="C963" s="180"/>
      <c r="D963" s="180"/>
      <c r="E963" s="142"/>
      <c r="F963" s="142"/>
      <c r="G963" s="195"/>
      <c r="H963" s="142"/>
      <c r="I963" s="142"/>
      <c r="J963" s="142"/>
      <c r="K963" s="142"/>
      <c r="L963" s="142"/>
      <c r="M963" s="142"/>
      <c r="N963" s="142"/>
      <c r="O963" s="142"/>
      <c r="Q963" s="142"/>
      <c r="R963" s="142"/>
      <c r="S963" s="142"/>
      <c r="T963" s="142"/>
      <c r="U963" s="142"/>
      <c r="V963" s="142"/>
      <c r="W963" s="142"/>
      <c r="X963" s="162"/>
      <c r="AA963" s="144">
        <v>951</v>
      </c>
      <c r="AB963" s="397" t="str">
        <f t="shared" si="59"/>
        <v/>
      </c>
      <c r="AC963" s="397" t="str">
        <f t="shared" si="60"/>
        <v/>
      </c>
      <c r="AP963" s="146" t="str">
        <f t="shared" si="61"/>
        <v/>
      </c>
      <c r="AQ963" s="146" t="str">
        <f t="shared" si="62"/>
        <v/>
      </c>
    </row>
    <row r="964" spans="2:43" x14ac:dyDescent="0.2">
      <c r="B964" s="179">
        <v>952</v>
      </c>
      <c r="C964" s="180"/>
      <c r="D964" s="180"/>
      <c r="E964" s="142"/>
      <c r="F964" s="142"/>
      <c r="G964" s="195"/>
      <c r="H964" s="142"/>
      <c r="I964" s="142"/>
      <c r="J964" s="142"/>
      <c r="K964" s="142"/>
      <c r="L964" s="142"/>
      <c r="M964" s="142"/>
      <c r="N964" s="142"/>
      <c r="O964" s="142"/>
      <c r="Q964" s="142"/>
      <c r="R964" s="142"/>
      <c r="S964" s="142"/>
      <c r="T964" s="142"/>
      <c r="U964" s="142"/>
      <c r="V964" s="142"/>
      <c r="W964" s="142"/>
      <c r="X964" s="162"/>
      <c r="AA964" s="144">
        <v>952</v>
      </c>
      <c r="AB964" s="397" t="str">
        <f t="shared" si="59"/>
        <v/>
      </c>
      <c r="AC964" s="397" t="str">
        <f t="shared" si="60"/>
        <v/>
      </c>
      <c r="AP964" s="146" t="str">
        <f t="shared" si="61"/>
        <v/>
      </c>
      <c r="AQ964" s="146" t="str">
        <f t="shared" si="62"/>
        <v/>
      </c>
    </row>
    <row r="965" spans="2:43" x14ac:dyDescent="0.2">
      <c r="B965" s="179">
        <v>953</v>
      </c>
      <c r="C965" s="180"/>
      <c r="D965" s="180"/>
      <c r="E965" s="142"/>
      <c r="F965" s="142"/>
      <c r="G965" s="195"/>
      <c r="H965" s="142"/>
      <c r="I965" s="142"/>
      <c r="J965" s="142"/>
      <c r="K965" s="142"/>
      <c r="L965" s="142"/>
      <c r="M965" s="142"/>
      <c r="N965" s="142"/>
      <c r="O965" s="142"/>
      <c r="Q965" s="142"/>
      <c r="R965" s="142"/>
      <c r="S965" s="142"/>
      <c r="T965" s="142"/>
      <c r="U965" s="142"/>
      <c r="V965" s="142"/>
      <c r="W965" s="142"/>
      <c r="X965" s="162"/>
      <c r="AA965" s="144">
        <v>953</v>
      </c>
      <c r="AB965" s="397" t="str">
        <f t="shared" si="59"/>
        <v/>
      </c>
      <c r="AC965" s="397" t="str">
        <f t="shared" si="60"/>
        <v/>
      </c>
      <c r="AP965" s="146" t="str">
        <f t="shared" si="61"/>
        <v/>
      </c>
      <c r="AQ965" s="146" t="str">
        <f t="shared" si="62"/>
        <v/>
      </c>
    </row>
    <row r="966" spans="2:43" x14ac:dyDescent="0.2">
      <c r="B966" s="179">
        <v>954</v>
      </c>
      <c r="C966" s="180"/>
      <c r="D966" s="180"/>
      <c r="E966" s="142"/>
      <c r="F966" s="142"/>
      <c r="G966" s="195"/>
      <c r="H966" s="142"/>
      <c r="I966" s="142"/>
      <c r="J966" s="142"/>
      <c r="K966" s="142"/>
      <c r="L966" s="142"/>
      <c r="M966" s="142"/>
      <c r="N966" s="142"/>
      <c r="O966" s="142"/>
      <c r="Q966" s="142"/>
      <c r="R966" s="142"/>
      <c r="S966" s="142"/>
      <c r="T966" s="142"/>
      <c r="U966" s="142"/>
      <c r="V966" s="142"/>
      <c r="W966" s="142"/>
      <c r="X966" s="162"/>
      <c r="AA966" s="144">
        <v>954</v>
      </c>
      <c r="AB966" s="397" t="str">
        <f t="shared" si="59"/>
        <v/>
      </c>
      <c r="AC966" s="397" t="str">
        <f t="shared" si="60"/>
        <v/>
      </c>
      <c r="AP966" s="146" t="str">
        <f t="shared" si="61"/>
        <v/>
      </c>
      <c r="AQ966" s="146" t="str">
        <f t="shared" si="62"/>
        <v/>
      </c>
    </row>
    <row r="967" spans="2:43" x14ac:dyDescent="0.2">
      <c r="B967" s="179">
        <v>955</v>
      </c>
      <c r="C967" s="180"/>
      <c r="D967" s="180"/>
      <c r="E967" s="142"/>
      <c r="F967" s="142"/>
      <c r="G967" s="195"/>
      <c r="H967" s="142"/>
      <c r="I967" s="142"/>
      <c r="J967" s="142"/>
      <c r="K967" s="142"/>
      <c r="L967" s="142"/>
      <c r="M967" s="142"/>
      <c r="N967" s="142"/>
      <c r="O967" s="142"/>
      <c r="Q967" s="142"/>
      <c r="R967" s="142"/>
      <c r="S967" s="142"/>
      <c r="T967" s="142"/>
      <c r="U967" s="142"/>
      <c r="V967" s="142"/>
      <c r="W967" s="142"/>
      <c r="X967" s="162"/>
      <c r="AA967" s="144">
        <v>955</v>
      </c>
      <c r="AB967" s="397" t="str">
        <f t="shared" si="59"/>
        <v/>
      </c>
      <c r="AC967" s="397" t="str">
        <f t="shared" si="60"/>
        <v/>
      </c>
      <c r="AP967" s="146" t="str">
        <f t="shared" si="61"/>
        <v/>
      </c>
      <c r="AQ967" s="146" t="str">
        <f t="shared" si="62"/>
        <v/>
      </c>
    </row>
    <row r="968" spans="2:43" x14ac:dyDescent="0.2">
      <c r="B968" s="179">
        <v>956</v>
      </c>
      <c r="C968" s="180"/>
      <c r="D968" s="180"/>
      <c r="E968" s="142"/>
      <c r="F968" s="142"/>
      <c r="G968" s="195"/>
      <c r="H968" s="142"/>
      <c r="I968" s="142"/>
      <c r="J968" s="142"/>
      <c r="K968" s="142"/>
      <c r="L968" s="142"/>
      <c r="M968" s="142"/>
      <c r="N968" s="142"/>
      <c r="O968" s="142"/>
      <c r="Q968" s="142"/>
      <c r="R968" s="142"/>
      <c r="S968" s="142"/>
      <c r="T968" s="142"/>
      <c r="U968" s="142"/>
      <c r="V968" s="142"/>
      <c r="W968" s="142"/>
      <c r="X968" s="162"/>
      <c r="AA968" s="144">
        <v>956</v>
      </c>
      <c r="AB968" s="397" t="str">
        <f t="shared" si="59"/>
        <v/>
      </c>
      <c r="AC968" s="397" t="str">
        <f t="shared" si="60"/>
        <v/>
      </c>
      <c r="AP968" s="146" t="str">
        <f t="shared" si="61"/>
        <v/>
      </c>
      <c r="AQ968" s="146" t="str">
        <f t="shared" si="62"/>
        <v/>
      </c>
    </row>
    <row r="969" spans="2:43" x14ac:dyDescent="0.2">
      <c r="B969" s="179">
        <v>957</v>
      </c>
      <c r="C969" s="180"/>
      <c r="D969" s="180"/>
      <c r="E969" s="142"/>
      <c r="F969" s="142"/>
      <c r="G969" s="195"/>
      <c r="H969" s="142"/>
      <c r="I969" s="142"/>
      <c r="J969" s="142"/>
      <c r="K969" s="142"/>
      <c r="L969" s="142"/>
      <c r="M969" s="142"/>
      <c r="N969" s="142"/>
      <c r="O969" s="142"/>
      <c r="Q969" s="142"/>
      <c r="R969" s="142"/>
      <c r="S969" s="142"/>
      <c r="T969" s="142"/>
      <c r="U969" s="142"/>
      <c r="V969" s="142"/>
      <c r="W969" s="142"/>
      <c r="X969" s="162"/>
      <c r="AA969" s="144">
        <v>957</v>
      </c>
      <c r="AB969" s="397" t="str">
        <f t="shared" si="59"/>
        <v/>
      </c>
      <c r="AC969" s="397" t="str">
        <f t="shared" si="60"/>
        <v/>
      </c>
      <c r="AP969" s="146" t="str">
        <f t="shared" si="61"/>
        <v/>
      </c>
      <c r="AQ969" s="146" t="str">
        <f t="shared" si="62"/>
        <v/>
      </c>
    </row>
    <row r="970" spans="2:43" x14ac:dyDescent="0.2">
      <c r="B970" s="179">
        <v>958</v>
      </c>
      <c r="C970" s="180"/>
      <c r="D970" s="180"/>
      <c r="E970" s="142"/>
      <c r="F970" s="142"/>
      <c r="G970" s="195"/>
      <c r="H970" s="142"/>
      <c r="I970" s="142"/>
      <c r="J970" s="142"/>
      <c r="K970" s="142"/>
      <c r="L970" s="142"/>
      <c r="M970" s="142"/>
      <c r="N970" s="142"/>
      <c r="O970" s="142"/>
      <c r="Q970" s="142"/>
      <c r="R970" s="142"/>
      <c r="S970" s="142"/>
      <c r="T970" s="142"/>
      <c r="U970" s="142"/>
      <c r="V970" s="142"/>
      <c r="W970" s="142"/>
      <c r="X970" s="162"/>
      <c r="AA970" s="144">
        <v>958</v>
      </c>
      <c r="AB970" s="397" t="str">
        <f t="shared" si="59"/>
        <v/>
      </c>
      <c r="AC970" s="397" t="str">
        <f t="shared" si="60"/>
        <v/>
      </c>
      <c r="AP970" s="146" t="str">
        <f t="shared" si="61"/>
        <v/>
      </c>
      <c r="AQ970" s="146" t="str">
        <f t="shared" si="62"/>
        <v/>
      </c>
    </row>
    <row r="971" spans="2:43" x14ac:dyDescent="0.2">
      <c r="B971" s="179">
        <v>959</v>
      </c>
      <c r="C971" s="180"/>
      <c r="D971" s="180"/>
      <c r="E971" s="142"/>
      <c r="F971" s="142"/>
      <c r="G971" s="195"/>
      <c r="H971" s="142"/>
      <c r="I971" s="142"/>
      <c r="J971" s="142"/>
      <c r="K971" s="142"/>
      <c r="L971" s="142"/>
      <c r="M971" s="142"/>
      <c r="N971" s="142"/>
      <c r="O971" s="142"/>
      <c r="Q971" s="142"/>
      <c r="R971" s="142"/>
      <c r="S971" s="142"/>
      <c r="T971" s="142"/>
      <c r="U971" s="142"/>
      <c r="V971" s="142"/>
      <c r="W971" s="142"/>
      <c r="X971" s="162"/>
      <c r="AA971" s="144">
        <v>959</v>
      </c>
      <c r="AB971" s="397" t="str">
        <f t="shared" si="59"/>
        <v/>
      </c>
      <c r="AC971" s="397" t="str">
        <f t="shared" si="60"/>
        <v/>
      </c>
      <c r="AP971" s="146" t="str">
        <f t="shared" si="61"/>
        <v/>
      </c>
      <c r="AQ971" s="146" t="str">
        <f t="shared" si="62"/>
        <v/>
      </c>
    </row>
    <row r="972" spans="2:43" x14ac:dyDescent="0.2">
      <c r="B972" s="179">
        <v>960</v>
      </c>
      <c r="C972" s="180"/>
      <c r="D972" s="180"/>
      <c r="E972" s="142"/>
      <c r="F972" s="142"/>
      <c r="G972" s="195"/>
      <c r="H972" s="142"/>
      <c r="I972" s="142"/>
      <c r="J972" s="142"/>
      <c r="K972" s="142"/>
      <c r="L972" s="142"/>
      <c r="M972" s="142"/>
      <c r="N972" s="142"/>
      <c r="O972" s="142"/>
      <c r="Q972" s="142"/>
      <c r="R972" s="142"/>
      <c r="S972" s="142"/>
      <c r="T972" s="142"/>
      <c r="U972" s="142"/>
      <c r="V972" s="142"/>
      <c r="W972" s="142"/>
      <c r="X972" s="162"/>
      <c r="AA972" s="144">
        <v>960</v>
      </c>
      <c r="AB972" s="397" t="str">
        <f t="shared" si="59"/>
        <v/>
      </c>
      <c r="AC972" s="397" t="str">
        <f t="shared" si="60"/>
        <v/>
      </c>
      <c r="AP972" s="146" t="str">
        <f t="shared" si="61"/>
        <v/>
      </c>
      <c r="AQ972" s="146" t="str">
        <f t="shared" si="62"/>
        <v/>
      </c>
    </row>
    <row r="973" spans="2:43" x14ac:dyDescent="0.2">
      <c r="B973" s="179">
        <v>961</v>
      </c>
      <c r="C973" s="180"/>
      <c r="D973" s="180"/>
      <c r="E973" s="142"/>
      <c r="F973" s="142"/>
      <c r="G973" s="195"/>
      <c r="H973" s="142"/>
      <c r="I973" s="142"/>
      <c r="J973" s="142"/>
      <c r="K973" s="142"/>
      <c r="L973" s="142"/>
      <c r="M973" s="142"/>
      <c r="N973" s="142"/>
      <c r="O973" s="142"/>
      <c r="Q973" s="142"/>
      <c r="R973" s="142"/>
      <c r="S973" s="142"/>
      <c r="T973" s="142"/>
      <c r="U973" s="142"/>
      <c r="V973" s="142"/>
      <c r="W973" s="142"/>
      <c r="X973" s="162"/>
      <c r="AA973" s="144">
        <v>961</v>
      </c>
      <c r="AB973" s="397" t="str">
        <f t="shared" si="59"/>
        <v/>
      </c>
      <c r="AC973" s="397" t="str">
        <f t="shared" si="60"/>
        <v/>
      </c>
      <c r="AP973" s="146" t="str">
        <f t="shared" si="61"/>
        <v/>
      </c>
      <c r="AQ973" s="146" t="str">
        <f t="shared" si="62"/>
        <v/>
      </c>
    </row>
    <row r="974" spans="2:43" x14ac:dyDescent="0.2">
      <c r="B974" s="179">
        <v>962</v>
      </c>
      <c r="C974" s="180"/>
      <c r="D974" s="180"/>
      <c r="E974" s="142"/>
      <c r="F974" s="142"/>
      <c r="G974" s="195"/>
      <c r="H974" s="142"/>
      <c r="I974" s="142"/>
      <c r="J974" s="142"/>
      <c r="K974" s="142"/>
      <c r="L974" s="142"/>
      <c r="M974" s="142"/>
      <c r="N974" s="142"/>
      <c r="O974" s="142"/>
      <c r="Q974" s="142"/>
      <c r="R974" s="142"/>
      <c r="S974" s="142"/>
      <c r="T974" s="142"/>
      <c r="U974" s="142"/>
      <c r="V974" s="142"/>
      <c r="W974" s="142"/>
      <c r="X974" s="162"/>
      <c r="AA974" s="144">
        <v>962</v>
      </c>
      <c r="AB974" s="397" t="str">
        <f t="shared" ref="AB974:AB1012" si="63">IF(AND(C974=1,D974&lt;&gt;0),D974,"")</f>
        <v/>
      </c>
      <c r="AC974" s="397" t="str">
        <f t="shared" ref="AC974:AC1012" si="64">IF(AND(C974=2,D974&lt;&gt;0),D974,"")</f>
        <v/>
      </c>
      <c r="AP974" s="146" t="str">
        <f t="shared" si="61"/>
        <v/>
      </c>
      <c r="AQ974" s="146" t="str">
        <f t="shared" si="62"/>
        <v/>
      </c>
    </row>
    <row r="975" spans="2:43" x14ac:dyDescent="0.2">
      <c r="B975" s="179">
        <v>963</v>
      </c>
      <c r="C975" s="180"/>
      <c r="D975" s="180"/>
      <c r="E975" s="142"/>
      <c r="F975" s="142"/>
      <c r="G975" s="195"/>
      <c r="H975" s="142"/>
      <c r="I975" s="142"/>
      <c r="J975" s="142"/>
      <c r="K975" s="142"/>
      <c r="L975" s="142"/>
      <c r="M975" s="142"/>
      <c r="N975" s="142"/>
      <c r="O975" s="142"/>
      <c r="Q975" s="142"/>
      <c r="R975" s="142"/>
      <c r="S975" s="142"/>
      <c r="T975" s="142"/>
      <c r="U975" s="142"/>
      <c r="V975" s="142"/>
      <c r="W975" s="142"/>
      <c r="X975" s="162"/>
      <c r="AA975" s="144">
        <v>963</v>
      </c>
      <c r="AB975" s="397" t="str">
        <f t="shared" si="63"/>
        <v/>
      </c>
      <c r="AC975" s="397" t="str">
        <f t="shared" si="64"/>
        <v/>
      </c>
      <c r="AP975" s="146" t="str">
        <f t="shared" ref="AP975:AP1012" si="65">IF(AB974="","",ABS(AB974-$K$13))</f>
        <v/>
      </c>
      <c r="AQ975" s="146" t="str">
        <f t="shared" ref="AQ975:AQ1012" si="66">IF(AC974="","",ABS(AC974-$K$14))</f>
        <v/>
      </c>
    </row>
    <row r="976" spans="2:43" x14ac:dyDescent="0.2">
      <c r="B976" s="179">
        <v>964</v>
      </c>
      <c r="C976" s="180"/>
      <c r="D976" s="180"/>
      <c r="E976" s="142"/>
      <c r="F976" s="142"/>
      <c r="G976" s="195"/>
      <c r="H976" s="142"/>
      <c r="I976" s="142"/>
      <c r="J976" s="142"/>
      <c r="K976" s="142"/>
      <c r="L976" s="142"/>
      <c r="M976" s="142"/>
      <c r="N976" s="142"/>
      <c r="O976" s="142"/>
      <c r="Q976" s="142"/>
      <c r="R976" s="142"/>
      <c r="S976" s="142"/>
      <c r="T976" s="142"/>
      <c r="U976" s="142"/>
      <c r="V976" s="142"/>
      <c r="W976" s="142"/>
      <c r="X976" s="162"/>
      <c r="AA976" s="144">
        <v>964</v>
      </c>
      <c r="AB976" s="397" t="str">
        <f t="shared" si="63"/>
        <v/>
      </c>
      <c r="AC976" s="397" t="str">
        <f t="shared" si="64"/>
        <v/>
      </c>
      <c r="AP976" s="146" t="str">
        <f t="shared" si="65"/>
        <v/>
      </c>
      <c r="AQ976" s="146" t="str">
        <f t="shared" si="66"/>
        <v/>
      </c>
    </row>
    <row r="977" spans="2:43" x14ac:dyDescent="0.2">
      <c r="B977" s="179">
        <v>965</v>
      </c>
      <c r="C977" s="180"/>
      <c r="D977" s="180"/>
      <c r="E977" s="142"/>
      <c r="F977" s="142"/>
      <c r="G977" s="195"/>
      <c r="H977" s="142"/>
      <c r="I977" s="142"/>
      <c r="J977" s="142"/>
      <c r="K977" s="142"/>
      <c r="L977" s="142"/>
      <c r="M977" s="142"/>
      <c r="N977" s="142"/>
      <c r="O977" s="142"/>
      <c r="Q977" s="142"/>
      <c r="R977" s="142"/>
      <c r="S977" s="142"/>
      <c r="T977" s="142"/>
      <c r="U977" s="142"/>
      <c r="V977" s="142"/>
      <c r="W977" s="142"/>
      <c r="X977" s="162"/>
      <c r="AA977" s="144">
        <v>965</v>
      </c>
      <c r="AB977" s="397" t="str">
        <f t="shared" si="63"/>
        <v/>
      </c>
      <c r="AC977" s="397" t="str">
        <f t="shared" si="64"/>
        <v/>
      </c>
      <c r="AP977" s="146" t="str">
        <f t="shared" si="65"/>
        <v/>
      </c>
      <c r="AQ977" s="146" t="str">
        <f t="shared" si="66"/>
        <v/>
      </c>
    </row>
    <row r="978" spans="2:43" x14ac:dyDescent="0.2">
      <c r="B978" s="179">
        <v>966</v>
      </c>
      <c r="C978" s="180"/>
      <c r="D978" s="180"/>
      <c r="E978" s="142"/>
      <c r="F978" s="142"/>
      <c r="G978" s="195"/>
      <c r="H978" s="142"/>
      <c r="I978" s="142"/>
      <c r="J978" s="142"/>
      <c r="K978" s="142"/>
      <c r="L978" s="142"/>
      <c r="M978" s="142"/>
      <c r="N978" s="142"/>
      <c r="O978" s="142"/>
      <c r="Q978" s="142"/>
      <c r="R978" s="142"/>
      <c r="S978" s="142"/>
      <c r="T978" s="142"/>
      <c r="U978" s="142"/>
      <c r="V978" s="142"/>
      <c r="W978" s="142"/>
      <c r="X978" s="162"/>
      <c r="AA978" s="144">
        <v>966</v>
      </c>
      <c r="AB978" s="397" t="str">
        <f t="shared" si="63"/>
        <v/>
      </c>
      <c r="AC978" s="397" t="str">
        <f t="shared" si="64"/>
        <v/>
      </c>
      <c r="AP978" s="146" t="str">
        <f t="shared" si="65"/>
        <v/>
      </c>
      <c r="AQ978" s="146" t="str">
        <f t="shared" si="66"/>
        <v/>
      </c>
    </row>
    <row r="979" spans="2:43" x14ac:dyDescent="0.2">
      <c r="B979" s="179">
        <v>967</v>
      </c>
      <c r="C979" s="180"/>
      <c r="D979" s="180"/>
      <c r="E979" s="142"/>
      <c r="F979" s="142"/>
      <c r="G979" s="195"/>
      <c r="H979" s="142"/>
      <c r="I979" s="142"/>
      <c r="J979" s="142"/>
      <c r="K979" s="142"/>
      <c r="L979" s="142"/>
      <c r="M979" s="142"/>
      <c r="N979" s="142"/>
      <c r="O979" s="142"/>
      <c r="Q979" s="142"/>
      <c r="R979" s="142"/>
      <c r="S979" s="142"/>
      <c r="T979" s="142"/>
      <c r="U979" s="142"/>
      <c r="V979" s="142"/>
      <c r="W979" s="142"/>
      <c r="X979" s="162"/>
      <c r="AA979" s="144">
        <v>967</v>
      </c>
      <c r="AB979" s="397" t="str">
        <f t="shared" si="63"/>
        <v/>
      </c>
      <c r="AC979" s="397" t="str">
        <f t="shared" si="64"/>
        <v/>
      </c>
      <c r="AP979" s="146" t="str">
        <f t="shared" si="65"/>
        <v/>
      </c>
      <c r="AQ979" s="146" t="str">
        <f t="shared" si="66"/>
        <v/>
      </c>
    </row>
    <row r="980" spans="2:43" x14ac:dyDescent="0.2">
      <c r="B980" s="179">
        <v>968</v>
      </c>
      <c r="C980" s="180"/>
      <c r="D980" s="180"/>
      <c r="E980" s="142"/>
      <c r="F980" s="142"/>
      <c r="G980" s="195"/>
      <c r="H980" s="142"/>
      <c r="I980" s="142"/>
      <c r="J980" s="142"/>
      <c r="K980" s="142"/>
      <c r="L980" s="142"/>
      <c r="M980" s="142"/>
      <c r="N980" s="142"/>
      <c r="O980" s="142"/>
      <c r="Q980" s="142"/>
      <c r="R980" s="142"/>
      <c r="S980" s="142"/>
      <c r="T980" s="142"/>
      <c r="U980" s="142"/>
      <c r="V980" s="142"/>
      <c r="W980" s="142"/>
      <c r="X980" s="162"/>
      <c r="AA980" s="144">
        <v>968</v>
      </c>
      <c r="AB980" s="397" t="str">
        <f t="shared" si="63"/>
        <v/>
      </c>
      <c r="AC980" s="397" t="str">
        <f t="shared" si="64"/>
        <v/>
      </c>
      <c r="AP980" s="146" t="str">
        <f t="shared" si="65"/>
        <v/>
      </c>
      <c r="AQ980" s="146" t="str">
        <f t="shared" si="66"/>
        <v/>
      </c>
    </row>
    <row r="981" spans="2:43" x14ac:dyDescent="0.2">
      <c r="B981" s="179">
        <v>969</v>
      </c>
      <c r="C981" s="180"/>
      <c r="D981" s="180"/>
      <c r="E981" s="142"/>
      <c r="F981" s="142"/>
      <c r="G981" s="195"/>
      <c r="H981" s="142"/>
      <c r="I981" s="142"/>
      <c r="J981" s="142"/>
      <c r="K981" s="142"/>
      <c r="L981" s="142"/>
      <c r="M981" s="142"/>
      <c r="N981" s="142"/>
      <c r="O981" s="142"/>
      <c r="Q981" s="142"/>
      <c r="R981" s="142"/>
      <c r="S981" s="142"/>
      <c r="T981" s="142"/>
      <c r="U981" s="142"/>
      <c r="V981" s="142"/>
      <c r="W981" s="142"/>
      <c r="X981" s="162"/>
      <c r="AA981" s="144">
        <v>969</v>
      </c>
      <c r="AB981" s="397" t="str">
        <f t="shared" si="63"/>
        <v/>
      </c>
      <c r="AC981" s="397" t="str">
        <f t="shared" si="64"/>
        <v/>
      </c>
      <c r="AP981" s="146" t="str">
        <f t="shared" si="65"/>
        <v/>
      </c>
      <c r="AQ981" s="146" t="str">
        <f t="shared" si="66"/>
        <v/>
      </c>
    </row>
    <row r="982" spans="2:43" x14ac:dyDescent="0.2">
      <c r="B982" s="179">
        <v>970</v>
      </c>
      <c r="C982" s="180"/>
      <c r="D982" s="180"/>
      <c r="E982" s="142"/>
      <c r="F982" s="142"/>
      <c r="G982" s="195"/>
      <c r="H982" s="142"/>
      <c r="I982" s="142"/>
      <c r="J982" s="142"/>
      <c r="K982" s="142"/>
      <c r="L982" s="142"/>
      <c r="M982" s="142"/>
      <c r="N982" s="142"/>
      <c r="O982" s="142"/>
      <c r="Q982" s="142"/>
      <c r="R982" s="142"/>
      <c r="S982" s="142"/>
      <c r="T982" s="142"/>
      <c r="U982" s="142"/>
      <c r="V982" s="142"/>
      <c r="W982" s="142"/>
      <c r="X982" s="162"/>
      <c r="AA982" s="144">
        <v>970</v>
      </c>
      <c r="AB982" s="397" t="str">
        <f t="shared" si="63"/>
        <v/>
      </c>
      <c r="AC982" s="397" t="str">
        <f t="shared" si="64"/>
        <v/>
      </c>
      <c r="AP982" s="146" t="str">
        <f t="shared" si="65"/>
        <v/>
      </c>
      <c r="AQ982" s="146" t="str">
        <f t="shared" si="66"/>
        <v/>
      </c>
    </row>
    <row r="983" spans="2:43" x14ac:dyDescent="0.2">
      <c r="B983" s="179">
        <v>971</v>
      </c>
      <c r="C983" s="180"/>
      <c r="D983" s="180"/>
      <c r="E983" s="142"/>
      <c r="F983" s="142"/>
      <c r="G983" s="195"/>
      <c r="H983" s="142"/>
      <c r="I983" s="142"/>
      <c r="J983" s="142"/>
      <c r="K983" s="142"/>
      <c r="L983" s="142"/>
      <c r="M983" s="142"/>
      <c r="N983" s="142"/>
      <c r="O983" s="142"/>
      <c r="Q983" s="142"/>
      <c r="R983" s="142"/>
      <c r="S983" s="142"/>
      <c r="T983" s="142"/>
      <c r="U983" s="142"/>
      <c r="V983" s="142"/>
      <c r="W983" s="142"/>
      <c r="X983" s="162"/>
      <c r="AA983" s="144">
        <v>971</v>
      </c>
      <c r="AB983" s="397" t="str">
        <f t="shared" si="63"/>
        <v/>
      </c>
      <c r="AC983" s="397" t="str">
        <f t="shared" si="64"/>
        <v/>
      </c>
      <c r="AP983" s="146" t="str">
        <f t="shared" si="65"/>
        <v/>
      </c>
      <c r="AQ983" s="146" t="str">
        <f t="shared" si="66"/>
        <v/>
      </c>
    </row>
    <row r="984" spans="2:43" x14ac:dyDescent="0.2">
      <c r="B984" s="179">
        <v>972</v>
      </c>
      <c r="C984" s="180"/>
      <c r="D984" s="180"/>
      <c r="E984" s="142"/>
      <c r="F984" s="142"/>
      <c r="G984" s="195"/>
      <c r="H984" s="142"/>
      <c r="I984" s="142"/>
      <c r="J984" s="142"/>
      <c r="K984" s="142"/>
      <c r="L984" s="142"/>
      <c r="M984" s="142"/>
      <c r="N984" s="142"/>
      <c r="O984" s="142"/>
      <c r="Q984" s="142"/>
      <c r="R984" s="142"/>
      <c r="S984" s="142"/>
      <c r="T984" s="142"/>
      <c r="U984" s="142"/>
      <c r="V984" s="142"/>
      <c r="W984" s="142"/>
      <c r="X984" s="162"/>
      <c r="AA984" s="144">
        <v>972</v>
      </c>
      <c r="AB984" s="397" t="str">
        <f t="shared" si="63"/>
        <v/>
      </c>
      <c r="AC984" s="397" t="str">
        <f t="shared" si="64"/>
        <v/>
      </c>
      <c r="AP984" s="146" t="str">
        <f t="shared" si="65"/>
        <v/>
      </c>
      <c r="AQ984" s="146" t="str">
        <f t="shared" si="66"/>
        <v/>
      </c>
    </row>
    <row r="985" spans="2:43" x14ac:dyDescent="0.2">
      <c r="B985" s="179">
        <v>973</v>
      </c>
      <c r="C985" s="180"/>
      <c r="D985" s="180"/>
      <c r="E985" s="142"/>
      <c r="F985" s="142"/>
      <c r="G985" s="195"/>
      <c r="H985" s="142"/>
      <c r="I985" s="142"/>
      <c r="J985" s="142"/>
      <c r="K985" s="142"/>
      <c r="L985" s="142"/>
      <c r="M985" s="142"/>
      <c r="N985" s="142"/>
      <c r="O985" s="142"/>
      <c r="Q985" s="142"/>
      <c r="R985" s="142"/>
      <c r="S985" s="142"/>
      <c r="T985" s="142"/>
      <c r="U985" s="142"/>
      <c r="V985" s="142"/>
      <c r="W985" s="142"/>
      <c r="X985" s="162"/>
      <c r="AA985" s="144">
        <v>973</v>
      </c>
      <c r="AB985" s="397" t="str">
        <f t="shared" si="63"/>
        <v/>
      </c>
      <c r="AC985" s="397" t="str">
        <f t="shared" si="64"/>
        <v/>
      </c>
      <c r="AP985" s="146" t="str">
        <f t="shared" si="65"/>
        <v/>
      </c>
      <c r="AQ985" s="146" t="str">
        <f t="shared" si="66"/>
        <v/>
      </c>
    </row>
    <row r="986" spans="2:43" x14ac:dyDescent="0.2">
      <c r="B986" s="179">
        <v>974</v>
      </c>
      <c r="C986" s="180"/>
      <c r="D986" s="180"/>
      <c r="E986" s="142"/>
      <c r="F986" s="142"/>
      <c r="G986" s="195"/>
      <c r="H986" s="142"/>
      <c r="I986" s="142"/>
      <c r="J986" s="142"/>
      <c r="K986" s="142"/>
      <c r="L986" s="142"/>
      <c r="M986" s="142"/>
      <c r="N986" s="142"/>
      <c r="O986" s="142"/>
      <c r="Q986" s="142"/>
      <c r="R986" s="142"/>
      <c r="S986" s="142"/>
      <c r="T986" s="142"/>
      <c r="U986" s="142"/>
      <c r="V986" s="142"/>
      <c r="W986" s="142"/>
      <c r="X986" s="162"/>
      <c r="AA986" s="144">
        <v>974</v>
      </c>
      <c r="AB986" s="397" t="str">
        <f t="shared" si="63"/>
        <v/>
      </c>
      <c r="AC986" s="397" t="str">
        <f t="shared" si="64"/>
        <v/>
      </c>
      <c r="AP986" s="146" t="str">
        <f t="shared" si="65"/>
        <v/>
      </c>
      <c r="AQ986" s="146" t="str">
        <f t="shared" si="66"/>
        <v/>
      </c>
    </row>
    <row r="987" spans="2:43" x14ac:dyDescent="0.2">
      <c r="B987" s="179">
        <v>975</v>
      </c>
      <c r="C987" s="180"/>
      <c r="D987" s="180"/>
      <c r="E987" s="142"/>
      <c r="F987" s="142"/>
      <c r="G987" s="195"/>
      <c r="H987" s="142"/>
      <c r="I987" s="142"/>
      <c r="J987" s="142"/>
      <c r="K987" s="142"/>
      <c r="L987" s="142"/>
      <c r="M987" s="142"/>
      <c r="N987" s="142"/>
      <c r="O987" s="142"/>
      <c r="Q987" s="142"/>
      <c r="R987" s="142"/>
      <c r="S987" s="142"/>
      <c r="T987" s="142"/>
      <c r="U987" s="142"/>
      <c r="V987" s="142"/>
      <c r="W987" s="142"/>
      <c r="X987" s="162"/>
      <c r="AA987" s="144">
        <v>975</v>
      </c>
      <c r="AB987" s="397" t="str">
        <f t="shared" si="63"/>
        <v/>
      </c>
      <c r="AC987" s="397" t="str">
        <f t="shared" si="64"/>
        <v/>
      </c>
      <c r="AP987" s="146" t="str">
        <f t="shared" si="65"/>
        <v/>
      </c>
      <c r="AQ987" s="146" t="str">
        <f t="shared" si="66"/>
        <v/>
      </c>
    </row>
    <row r="988" spans="2:43" x14ac:dyDescent="0.2">
      <c r="B988" s="179">
        <v>976</v>
      </c>
      <c r="C988" s="180"/>
      <c r="D988" s="180"/>
      <c r="E988" s="142"/>
      <c r="F988" s="142"/>
      <c r="G988" s="195"/>
      <c r="H988" s="142"/>
      <c r="I988" s="142"/>
      <c r="J988" s="142"/>
      <c r="K988" s="142"/>
      <c r="L988" s="142"/>
      <c r="M988" s="142"/>
      <c r="N988" s="142"/>
      <c r="O988" s="142"/>
      <c r="Q988" s="142"/>
      <c r="R988" s="142"/>
      <c r="S988" s="142"/>
      <c r="T988" s="142"/>
      <c r="U988" s="142"/>
      <c r="V988" s="142"/>
      <c r="W988" s="142"/>
      <c r="X988" s="162"/>
      <c r="AA988" s="144">
        <v>976</v>
      </c>
      <c r="AB988" s="397" t="str">
        <f t="shared" si="63"/>
        <v/>
      </c>
      <c r="AC988" s="397" t="str">
        <f t="shared" si="64"/>
        <v/>
      </c>
      <c r="AP988" s="146" t="str">
        <f t="shared" si="65"/>
        <v/>
      </c>
      <c r="AQ988" s="146" t="str">
        <f t="shared" si="66"/>
        <v/>
      </c>
    </row>
    <row r="989" spans="2:43" x14ac:dyDescent="0.2">
      <c r="B989" s="179">
        <v>977</v>
      </c>
      <c r="C989" s="180"/>
      <c r="D989" s="180"/>
      <c r="E989" s="142"/>
      <c r="F989" s="142"/>
      <c r="G989" s="195"/>
      <c r="H989" s="142"/>
      <c r="I989" s="142"/>
      <c r="J989" s="142"/>
      <c r="K989" s="142"/>
      <c r="L989" s="142"/>
      <c r="M989" s="142"/>
      <c r="N989" s="142"/>
      <c r="O989" s="142"/>
      <c r="Q989" s="142"/>
      <c r="R989" s="142"/>
      <c r="S989" s="142"/>
      <c r="T989" s="142"/>
      <c r="U989" s="142"/>
      <c r="V989" s="142"/>
      <c r="W989" s="142"/>
      <c r="X989" s="162"/>
      <c r="AA989" s="144">
        <v>977</v>
      </c>
      <c r="AB989" s="397" t="str">
        <f t="shared" si="63"/>
        <v/>
      </c>
      <c r="AC989" s="397" t="str">
        <f t="shared" si="64"/>
        <v/>
      </c>
      <c r="AP989" s="146" t="str">
        <f t="shared" si="65"/>
        <v/>
      </c>
      <c r="AQ989" s="146" t="str">
        <f t="shared" si="66"/>
        <v/>
      </c>
    </row>
    <row r="990" spans="2:43" x14ac:dyDescent="0.2">
      <c r="B990" s="179">
        <v>978</v>
      </c>
      <c r="C990" s="180"/>
      <c r="D990" s="180"/>
      <c r="E990" s="142"/>
      <c r="F990" s="142"/>
      <c r="G990" s="195"/>
      <c r="H990" s="142"/>
      <c r="I990" s="142"/>
      <c r="J990" s="142"/>
      <c r="K990" s="142"/>
      <c r="L990" s="142"/>
      <c r="M990" s="142"/>
      <c r="N990" s="142"/>
      <c r="O990" s="142"/>
      <c r="Q990" s="142"/>
      <c r="R990" s="142"/>
      <c r="S990" s="142"/>
      <c r="T990" s="142"/>
      <c r="U990" s="142"/>
      <c r="V990" s="142"/>
      <c r="W990" s="142"/>
      <c r="X990" s="162"/>
      <c r="AA990" s="144">
        <v>978</v>
      </c>
      <c r="AB990" s="397" t="str">
        <f t="shared" si="63"/>
        <v/>
      </c>
      <c r="AC990" s="397" t="str">
        <f t="shared" si="64"/>
        <v/>
      </c>
      <c r="AP990" s="146" t="str">
        <f t="shared" si="65"/>
        <v/>
      </c>
      <c r="AQ990" s="146" t="str">
        <f t="shared" si="66"/>
        <v/>
      </c>
    </row>
    <row r="991" spans="2:43" x14ac:dyDescent="0.2">
      <c r="B991" s="179">
        <v>979</v>
      </c>
      <c r="C991" s="180"/>
      <c r="D991" s="180"/>
      <c r="E991" s="142"/>
      <c r="F991" s="142"/>
      <c r="G991" s="195"/>
      <c r="H991" s="142"/>
      <c r="I991" s="142"/>
      <c r="J991" s="142"/>
      <c r="K991" s="142"/>
      <c r="L991" s="142"/>
      <c r="M991" s="142"/>
      <c r="N991" s="142"/>
      <c r="O991" s="142"/>
      <c r="Q991" s="142"/>
      <c r="R991" s="142"/>
      <c r="S991" s="142"/>
      <c r="T991" s="142"/>
      <c r="U991" s="142"/>
      <c r="V991" s="142"/>
      <c r="W991" s="142"/>
      <c r="X991" s="162"/>
      <c r="AA991" s="144">
        <v>979</v>
      </c>
      <c r="AB991" s="397" t="str">
        <f t="shared" si="63"/>
        <v/>
      </c>
      <c r="AC991" s="397" t="str">
        <f t="shared" si="64"/>
        <v/>
      </c>
      <c r="AP991" s="146" t="str">
        <f t="shared" si="65"/>
        <v/>
      </c>
      <c r="AQ991" s="146" t="str">
        <f t="shared" si="66"/>
        <v/>
      </c>
    </row>
    <row r="992" spans="2:43" x14ac:dyDescent="0.2">
      <c r="B992" s="179">
        <v>980</v>
      </c>
      <c r="C992" s="180"/>
      <c r="D992" s="180"/>
      <c r="E992" s="142"/>
      <c r="F992" s="142"/>
      <c r="G992" s="195"/>
      <c r="H992" s="142"/>
      <c r="I992" s="142"/>
      <c r="J992" s="142"/>
      <c r="K992" s="142"/>
      <c r="L992" s="142"/>
      <c r="M992" s="142"/>
      <c r="N992" s="142"/>
      <c r="O992" s="142"/>
      <c r="Q992" s="142"/>
      <c r="R992" s="142"/>
      <c r="S992" s="142"/>
      <c r="T992" s="142"/>
      <c r="U992" s="142"/>
      <c r="V992" s="142"/>
      <c r="W992" s="142"/>
      <c r="X992" s="162"/>
      <c r="AA992" s="144">
        <v>980</v>
      </c>
      <c r="AB992" s="397" t="str">
        <f t="shared" si="63"/>
        <v/>
      </c>
      <c r="AC992" s="397" t="str">
        <f t="shared" si="64"/>
        <v/>
      </c>
      <c r="AP992" s="146" t="str">
        <f t="shared" si="65"/>
        <v/>
      </c>
      <c r="AQ992" s="146" t="str">
        <f t="shared" si="66"/>
        <v/>
      </c>
    </row>
    <row r="993" spans="2:43" x14ac:dyDescent="0.2">
      <c r="B993" s="179">
        <v>981</v>
      </c>
      <c r="C993" s="180"/>
      <c r="D993" s="180"/>
      <c r="E993" s="142"/>
      <c r="F993" s="142"/>
      <c r="G993" s="195"/>
      <c r="H993" s="142"/>
      <c r="I993" s="142"/>
      <c r="J993" s="142"/>
      <c r="K993" s="142"/>
      <c r="L993" s="142"/>
      <c r="M993" s="142"/>
      <c r="N993" s="142"/>
      <c r="O993" s="142"/>
      <c r="Q993" s="142"/>
      <c r="R993" s="142"/>
      <c r="S993" s="142"/>
      <c r="T993" s="142"/>
      <c r="U993" s="142"/>
      <c r="V993" s="142"/>
      <c r="W993" s="142"/>
      <c r="X993" s="162"/>
      <c r="AA993" s="144">
        <v>981</v>
      </c>
      <c r="AB993" s="397" t="str">
        <f t="shared" si="63"/>
        <v/>
      </c>
      <c r="AC993" s="397" t="str">
        <f t="shared" si="64"/>
        <v/>
      </c>
      <c r="AP993" s="146" t="str">
        <f t="shared" si="65"/>
        <v/>
      </c>
      <c r="AQ993" s="146" t="str">
        <f t="shared" si="66"/>
        <v/>
      </c>
    </row>
    <row r="994" spans="2:43" x14ac:dyDescent="0.2">
      <c r="B994" s="179">
        <v>982</v>
      </c>
      <c r="C994" s="180"/>
      <c r="D994" s="180"/>
      <c r="E994" s="142"/>
      <c r="F994" s="142"/>
      <c r="G994" s="195"/>
      <c r="H994" s="142"/>
      <c r="I994" s="142"/>
      <c r="J994" s="142"/>
      <c r="K994" s="142"/>
      <c r="L994" s="142"/>
      <c r="M994" s="142"/>
      <c r="N994" s="142"/>
      <c r="O994" s="142"/>
      <c r="Q994" s="142"/>
      <c r="R994" s="142"/>
      <c r="S994" s="142"/>
      <c r="T994" s="142"/>
      <c r="U994" s="142"/>
      <c r="V994" s="142"/>
      <c r="W994" s="142"/>
      <c r="X994" s="162"/>
      <c r="AA994" s="144">
        <v>982</v>
      </c>
      <c r="AB994" s="397" t="str">
        <f t="shared" si="63"/>
        <v/>
      </c>
      <c r="AC994" s="397" t="str">
        <f t="shared" si="64"/>
        <v/>
      </c>
      <c r="AP994" s="146" t="str">
        <f t="shared" si="65"/>
        <v/>
      </c>
      <c r="AQ994" s="146" t="str">
        <f t="shared" si="66"/>
        <v/>
      </c>
    </row>
    <row r="995" spans="2:43" x14ac:dyDescent="0.2">
      <c r="B995" s="179">
        <v>983</v>
      </c>
      <c r="C995" s="180"/>
      <c r="D995" s="180"/>
      <c r="E995" s="142"/>
      <c r="F995" s="142"/>
      <c r="G995" s="195"/>
      <c r="H995" s="142"/>
      <c r="I995" s="142"/>
      <c r="J995" s="142"/>
      <c r="K995" s="142"/>
      <c r="L995" s="142"/>
      <c r="M995" s="142"/>
      <c r="N995" s="142"/>
      <c r="O995" s="142"/>
      <c r="Q995" s="142"/>
      <c r="R995" s="142"/>
      <c r="S995" s="142"/>
      <c r="T995" s="142"/>
      <c r="U995" s="142"/>
      <c r="V995" s="142"/>
      <c r="W995" s="142"/>
      <c r="X995" s="162"/>
      <c r="AA995" s="144">
        <v>983</v>
      </c>
      <c r="AB995" s="397" t="str">
        <f t="shared" si="63"/>
        <v/>
      </c>
      <c r="AC995" s="397" t="str">
        <f t="shared" si="64"/>
        <v/>
      </c>
      <c r="AP995" s="146" t="str">
        <f t="shared" si="65"/>
        <v/>
      </c>
      <c r="AQ995" s="146" t="str">
        <f t="shared" si="66"/>
        <v/>
      </c>
    </row>
    <row r="996" spans="2:43" x14ac:dyDescent="0.2">
      <c r="B996" s="179">
        <v>984</v>
      </c>
      <c r="C996" s="180"/>
      <c r="D996" s="180"/>
      <c r="E996" s="142"/>
      <c r="F996" s="142"/>
      <c r="G996" s="195"/>
      <c r="H996" s="142"/>
      <c r="I996" s="142"/>
      <c r="J996" s="142"/>
      <c r="K996" s="142"/>
      <c r="L996" s="142"/>
      <c r="M996" s="142"/>
      <c r="N996" s="142"/>
      <c r="O996" s="142"/>
      <c r="Q996" s="142"/>
      <c r="R996" s="142"/>
      <c r="S996" s="142"/>
      <c r="T996" s="142"/>
      <c r="U996" s="142"/>
      <c r="V996" s="142"/>
      <c r="W996" s="142"/>
      <c r="X996" s="162"/>
      <c r="AA996" s="144">
        <v>984</v>
      </c>
      <c r="AB996" s="397" t="str">
        <f t="shared" si="63"/>
        <v/>
      </c>
      <c r="AC996" s="397" t="str">
        <f t="shared" si="64"/>
        <v/>
      </c>
      <c r="AP996" s="146" t="str">
        <f t="shared" si="65"/>
        <v/>
      </c>
      <c r="AQ996" s="146" t="str">
        <f t="shared" si="66"/>
        <v/>
      </c>
    </row>
    <row r="997" spans="2:43" x14ac:dyDescent="0.2">
      <c r="B997" s="179">
        <v>985</v>
      </c>
      <c r="C997" s="180"/>
      <c r="D997" s="180"/>
      <c r="E997" s="142"/>
      <c r="F997" s="142"/>
      <c r="G997" s="195"/>
      <c r="H997" s="142"/>
      <c r="I997" s="142"/>
      <c r="J997" s="142"/>
      <c r="K997" s="142"/>
      <c r="L997" s="142"/>
      <c r="M997" s="142"/>
      <c r="N997" s="142"/>
      <c r="O997" s="142"/>
      <c r="Q997" s="142"/>
      <c r="R997" s="142"/>
      <c r="S997" s="142"/>
      <c r="T997" s="142"/>
      <c r="U997" s="142"/>
      <c r="V997" s="142"/>
      <c r="W997" s="142"/>
      <c r="X997" s="162"/>
      <c r="AA997" s="144">
        <v>985</v>
      </c>
      <c r="AB997" s="397" t="str">
        <f t="shared" si="63"/>
        <v/>
      </c>
      <c r="AC997" s="397" t="str">
        <f t="shared" si="64"/>
        <v/>
      </c>
      <c r="AP997" s="146" t="str">
        <f t="shared" si="65"/>
        <v/>
      </c>
      <c r="AQ997" s="146" t="str">
        <f t="shared" si="66"/>
        <v/>
      </c>
    </row>
    <row r="998" spans="2:43" x14ac:dyDescent="0.2">
      <c r="B998" s="179">
        <v>986</v>
      </c>
      <c r="C998" s="180"/>
      <c r="D998" s="180"/>
      <c r="E998" s="142"/>
      <c r="F998" s="142"/>
      <c r="G998" s="195"/>
      <c r="H998" s="142"/>
      <c r="I998" s="142"/>
      <c r="J998" s="142"/>
      <c r="K998" s="142"/>
      <c r="L998" s="142"/>
      <c r="M998" s="142"/>
      <c r="N998" s="142"/>
      <c r="O998" s="142"/>
      <c r="Q998" s="142"/>
      <c r="R998" s="142"/>
      <c r="S998" s="142"/>
      <c r="T998" s="142"/>
      <c r="U998" s="142"/>
      <c r="V998" s="142"/>
      <c r="W998" s="142"/>
      <c r="X998" s="162"/>
      <c r="AA998" s="144">
        <v>986</v>
      </c>
      <c r="AB998" s="397" t="str">
        <f t="shared" si="63"/>
        <v/>
      </c>
      <c r="AC998" s="397" t="str">
        <f t="shared" si="64"/>
        <v/>
      </c>
      <c r="AP998" s="146" t="str">
        <f t="shared" si="65"/>
        <v/>
      </c>
      <c r="AQ998" s="146" t="str">
        <f t="shared" si="66"/>
        <v/>
      </c>
    </row>
    <row r="999" spans="2:43" x14ac:dyDescent="0.2">
      <c r="B999" s="179">
        <v>987</v>
      </c>
      <c r="C999" s="180"/>
      <c r="D999" s="180"/>
      <c r="E999" s="142"/>
      <c r="F999" s="142"/>
      <c r="G999" s="195"/>
      <c r="H999" s="142"/>
      <c r="I999" s="142"/>
      <c r="J999" s="142"/>
      <c r="K999" s="142"/>
      <c r="L999" s="142"/>
      <c r="M999" s="142"/>
      <c r="N999" s="142"/>
      <c r="O999" s="142"/>
      <c r="Q999" s="142"/>
      <c r="R999" s="142"/>
      <c r="S999" s="142"/>
      <c r="T999" s="142"/>
      <c r="U999" s="142"/>
      <c r="V999" s="142"/>
      <c r="W999" s="142"/>
      <c r="X999" s="162"/>
      <c r="AA999" s="144">
        <v>987</v>
      </c>
      <c r="AB999" s="397" t="str">
        <f t="shared" si="63"/>
        <v/>
      </c>
      <c r="AC999" s="397" t="str">
        <f t="shared" si="64"/>
        <v/>
      </c>
      <c r="AP999" s="146" t="str">
        <f t="shared" si="65"/>
        <v/>
      </c>
      <c r="AQ999" s="146" t="str">
        <f t="shared" si="66"/>
        <v/>
      </c>
    </row>
    <row r="1000" spans="2:43" x14ac:dyDescent="0.2">
      <c r="B1000" s="179">
        <v>988</v>
      </c>
      <c r="C1000" s="180"/>
      <c r="D1000" s="180"/>
      <c r="E1000" s="142"/>
      <c r="F1000" s="142"/>
      <c r="G1000" s="195"/>
      <c r="H1000" s="142"/>
      <c r="I1000" s="142"/>
      <c r="J1000" s="142"/>
      <c r="K1000" s="142"/>
      <c r="L1000" s="142"/>
      <c r="M1000" s="142"/>
      <c r="N1000" s="142"/>
      <c r="O1000" s="142"/>
      <c r="Q1000" s="142"/>
      <c r="R1000" s="142"/>
      <c r="S1000" s="142"/>
      <c r="T1000" s="142"/>
      <c r="U1000" s="142"/>
      <c r="V1000" s="142"/>
      <c r="W1000" s="142"/>
      <c r="X1000" s="162"/>
      <c r="AA1000" s="144">
        <v>988</v>
      </c>
      <c r="AB1000" s="397" t="str">
        <f t="shared" si="63"/>
        <v/>
      </c>
      <c r="AC1000" s="397" t="str">
        <f t="shared" si="64"/>
        <v/>
      </c>
      <c r="AP1000" s="146" t="str">
        <f t="shared" si="65"/>
        <v/>
      </c>
      <c r="AQ1000" s="146" t="str">
        <f t="shared" si="66"/>
        <v/>
      </c>
    </row>
    <row r="1001" spans="2:43" x14ac:dyDescent="0.2">
      <c r="B1001" s="179">
        <v>989</v>
      </c>
      <c r="C1001" s="180"/>
      <c r="D1001" s="180"/>
      <c r="E1001" s="142"/>
      <c r="F1001" s="142"/>
      <c r="G1001" s="195"/>
      <c r="H1001" s="142"/>
      <c r="I1001" s="142"/>
      <c r="J1001" s="142"/>
      <c r="K1001" s="142"/>
      <c r="L1001" s="142"/>
      <c r="M1001" s="142"/>
      <c r="N1001" s="142"/>
      <c r="O1001" s="142"/>
      <c r="Q1001" s="142"/>
      <c r="R1001" s="142"/>
      <c r="S1001" s="142"/>
      <c r="T1001" s="142"/>
      <c r="U1001" s="142"/>
      <c r="V1001" s="142"/>
      <c r="W1001" s="142"/>
      <c r="X1001" s="162"/>
      <c r="AA1001" s="144">
        <v>989</v>
      </c>
      <c r="AB1001" s="397" t="str">
        <f t="shared" si="63"/>
        <v/>
      </c>
      <c r="AC1001" s="397" t="str">
        <f t="shared" si="64"/>
        <v/>
      </c>
      <c r="AP1001" s="146" t="str">
        <f t="shared" si="65"/>
        <v/>
      </c>
      <c r="AQ1001" s="146" t="str">
        <f t="shared" si="66"/>
        <v/>
      </c>
    </row>
    <row r="1002" spans="2:43" x14ac:dyDescent="0.2">
      <c r="B1002" s="179">
        <v>990</v>
      </c>
      <c r="C1002" s="180"/>
      <c r="D1002" s="180"/>
      <c r="E1002" s="142"/>
      <c r="F1002" s="142"/>
      <c r="G1002" s="195"/>
      <c r="H1002" s="142"/>
      <c r="I1002" s="142"/>
      <c r="J1002" s="142"/>
      <c r="K1002" s="142"/>
      <c r="L1002" s="142"/>
      <c r="M1002" s="142"/>
      <c r="N1002" s="142"/>
      <c r="O1002" s="142"/>
      <c r="Q1002" s="142"/>
      <c r="R1002" s="142"/>
      <c r="S1002" s="142"/>
      <c r="T1002" s="142"/>
      <c r="U1002" s="142"/>
      <c r="V1002" s="142"/>
      <c r="W1002" s="142"/>
      <c r="X1002" s="162"/>
      <c r="AA1002" s="144">
        <v>990</v>
      </c>
      <c r="AB1002" s="397" t="str">
        <f t="shared" si="63"/>
        <v/>
      </c>
      <c r="AC1002" s="397" t="str">
        <f t="shared" si="64"/>
        <v/>
      </c>
      <c r="AP1002" s="146" t="str">
        <f t="shared" si="65"/>
        <v/>
      </c>
      <c r="AQ1002" s="146" t="str">
        <f t="shared" si="66"/>
        <v/>
      </c>
    </row>
    <row r="1003" spans="2:43" x14ac:dyDescent="0.2">
      <c r="B1003" s="179">
        <v>991</v>
      </c>
      <c r="C1003" s="180"/>
      <c r="D1003" s="180"/>
      <c r="E1003" s="142"/>
      <c r="F1003" s="142"/>
      <c r="G1003" s="195"/>
      <c r="H1003" s="142"/>
      <c r="I1003" s="142"/>
      <c r="J1003" s="142"/>
      <c r="K1003" s="142"/>
      <c r="L1003" s="142"/>
      <c r="M1003" s="142"/>
      <c r="N1003" s="142"/>
      <c r="O1003" s="142"/>
      <c r="Q1003" s="142"/>
      <c r="R1003" s="142"/>
      <c r="S1003" s="142"/>
      <c r="T1003" s="142"/>
      <c r="U1003" s="142"/>
      <c r="V1003" s="142"/>
      <c r="W1003" s="142"/>
      <c r="X1003" s="162"/>
      <c r="AA1003" s="144">
        <v>991</v>
      </c>
      <c r="AB1003" s="397" t="str">
        <f t="shared" si="63"/>
        <v/>
      </c>
      <c r="AC1003" s="397" t="str">
        <f t="shared" si="64"/>
        <v/>
      </c>
      <c r="AP1003" s="146" t="str">
        <f t="shared" si="65"/>
        <v/>
      </c>
      <c r="AQ1003" s="146" t="str">
        <f t="shared" si="66"/>
        <v/>
      </c>
    </row>
    <row r="1004" spans="2:43" x14ac:dyDescent="0.2">
      <c r="B1004" s="179">
        <v>992</v>
      </c>
      <c r="C1004" s="180"/>
      <c r="D1004" s="180"/>
      <c r="E1004" s="142"/>
      <c r="F1004" s="142"/>
      <c r="G1004" s="195"/>
      <c r="H1004" s="142"/>
      <c r="I1004" s="142"/>
      <c r="J1004" s="142"/>
      <c r="K1004" s="142"/>
      <c r="L1004" s="142"/>
      <c r="M1004" s="142"/>
      <c r="N1004" s="142"/>
      <c r="O1004" s="142"/>
      <c r="Q1004" s="142"/>
      <c r="R1004" s="142"/>
      <c r="S1004" s="142"/>
      <c r="T1004" s="142"/>
      <c r="U1004" s="142"/>
      <c r="V1004" s="142"/>
      <c r="W1004" s="142"/>
      <c r="X1004" s="162"/>
      <c r="AA1004" s="144">
        <v>992</v>
      </c>
      <c r="AB1004" s="397" t="str">
        <f t="shared" si="63"/>
        <v/>
      </c>
      <c r="AC1004" s="397" t="str">
        <f t="shared" si="64"/>
        <v/>
      </c>
      <c r="AP1004" s="146" t="str">
        <f t="shared" si="65"/>
        <v/>
      </c>
      <c r="AQ1004" s="146" t="str">
        <f t="shared" si="66"/>
        <v/>
      </c>
    </row>
    <row r="1005" spans="2:43" x14ac:dyDescent="0.2">
      <c r="B1005" s="179">
        <v>993</v>
      </c>
      <c r="C1005" s="180"/>
      <c r="D1005" s="180"/>
      <c r="E1005" s="142"/>
      <c r="F1005" s="142"/>
      <c r="G1005" s="195"/>
      <c r="H1005" s="142"/>
      <c r="I1005" s="142"/>
      <c r="J1005" s="142"/>
      <c r="K1005" s="142"/>
      <c r="L1005" s="142"/>
      <c r="M1005" s="142"/>
      <c r="N1005" s="142"/>
      <c r="O1005" s="142"/>
      <c r="Q1005" s="142"/>
      <c r="R1005" s="142"/>
      <c r="S1005" s="142"/>
      <c r="T1005" s="142"/>
      <c r="U1005" s="142"/>
      <c r="V1005" s="142"/>
      <c r="W1005" s="142"/>
      <c r="X1005" s="162"/>
      <c r="AA1005" s="144">
        <v>993</v>
      </c>
      <c r="AB1005" s="397" t="str">
        <f t="shared" si="63"/>
        <v/>
      </c>
      <c r="AC1005" s="397" t="str">
        <f t="shared" si="64"/>
        <v/>
      </c>
      <c r="AP1005" s="146" t="str">
        <f t="shared" si="65"/>
        <v/>
      </c>
      <c r="AQ1005" s="146" t="str">
        <f t="shared" si="66"/>
        <v/>
      </c>
    </row>
    <row r="1006" spans="2:43" x14ac:dyDescent="0.2">
      <c r="B1006" s="179">
        <v>994</v>
      </c>
      <c r="C1006" s="180"/>
      <c r="D1006" s="180"/>
      <c r="E1006" s="142"/>
      <c r="F1006" s="142"/>
      <c r="G1006" s="195"/>
      <c r="H1006" s="142"/>
      <c r="I1006" s="142"/>
      <c r="J1006" s="142"/>
      <c r="K1006" s="142"/>
      <c r="L1006" s="142"/>
      <c r="M1006" s="142"/>
      <c r="N1006" s="142"/>
      <c r="O1006" s="142"/>
      <c r="Q1006" s="142"/>
      <c r="R1006" s="142"/>
      <c r="S1006" s="142"/>
      <c r="T1006" s="142"/>
      <c r="U1006" s="142"/>
      <c r="V1006" s="142"/>
      <c r="W1006" s="142"/>
      <c r="X1006" s="162"/>
      <c r="AA1006" s="144">
        <v>994</v>
      </c>
      <c r="AB1006" s="397" t="str">
        <f t="shared" si="63"/>
        <v/>
      </c>
      <c r="AC1006" s="397" t="str">
        <f t="shared" si="64"/>
        <v/>
      </c>
      <c r="AP1006" s="146" t="str">
        <f t="shared" si="65"/>
        <v/>
      </c>
      <c r="AQ1006" s="146" t="str">
        <f t="shared" si="66"/>
        <v/>
      </c>
    </row>
    <row r="1007" spans="2:43" x14ac:dyDescent="0.2">
      <c r="B1007" s="179">
        <v>995</v>
      </c>
      <c r="C1007" s="180"/>
      <c r="D1007" s="180"/>
      <c r="E1007" s="142"/>
      <c r="F1007" s="142"/>
      <c r="G1007" s="195"/>
      <c r="H1007" s="142"/>
      <c r="I1007" s="142"/>
      <c r="J1007" s="142"/>
      <c r="K1007" s="142"/>
      <c r="L1007" s="142"/>
      <c r="M1007" s="142"/>
      <c r="N1007" s="142"/>
      <c r="O1007" s="142"/>
      <c r="Q1007" s="142"/>
      <c r="R1007" s="142"/>
      <c r="S1007" s="142"/>
      <c r="T1007" s="142"/>
      <c r="U1007" s="142"/>
      <c r="V1007" s="142"/>
      <c r="W1007" s="142"/>
      <c r="X1007" s="162"/>
      <c r="AA1007" s="144">
        <v>995</v>
      </c>
      <c r="AB1007" s="397" t="str">
        <f t="shared" si="63"/>
        <v/>
      </c>
      <c r="AC1007" s="397" t="str">
        <f t="shared" si="64"/>
        <v/>
      </c>
      <c r="AP1007" s="146" t="str">
        <f t="shared" si="65"/>
        <v/>
      </c>
      <c r="AQ1007" s="146" t="str">
        <f t="shared" si="66"/>
        <v/>
      </c>
    </row>
    <row r="1008" spans="2:43" x14ac:dyDescent="0.2">
      <c r="B1008" s="179">
        <v>996</v>
      </c>
      <c r="C1008" s="180"/>
      <c r="D1008" s="180"/>
      <c r="E1008" s="142"/>
      <c r="F1008" s="142"/>
      <c r="G1008" s="195"/>
      <c r="H1008" s="142"/>
      <c r="I1008" s="142"/>
      <c r="J1008" s="142"/>
      <c r="K1008" s="142"/>
      <c r="L1008" s="142"/>
      <c r="M1008" s="142"/>
      <c r="N1008" s="142"/>
      <c r="O1008" s="142"/>
      <c r="Q1008" s="142"/>
      <c r="R1008" s="142"/>
      <c r="S1008" s="142"/>
      <c r="T1008" s="142"/>
      <c r="U1008" s="142"/>
      <c r="V1008" s="142"/>
      <c r="W1008" s="142"/>
      <c r="X1008" s="162"/>
      <c r="AA1008" s="144">
        <v>996</v>
      </c>
      <c r="AB1008" s="397" t="str">
        <f t="shared" si="63"/>
        <v/>
      </c>
      <c r="AC1008" s="397" t="str">
        <f t="shared" si="64"/>
        <v/>
      </c>
      <c r="AP1008" s="146" t="str">
        <f t="shared" si="65"/>
        <v/>
      </c>
      <c r="AQ1008" s="146" t="str">
        <f t="shared" si="66"/>
        <v/>
      </c>
    </row>
    <row r="1009" spans="1:55" x14ac:dyDescent="0.2">
      <c r="B1009" s="179">
        <v>997</v>
      </c>
      <c r="C1009" s="180"/>
      <c r="D1009" s="180"/>
      <c r="E1009" s="142"/>
      <c r="F1009" s="142"/>
      <c r="G1009" s="195"/>
      <c r="H1009" s="142"/>
      <c r="I1009" s="142"/>
      <c r="J1009" s="142"/>
      <c r="K1009" s="142"/>
      <c r="L1009" s="142"/>
      <c r="M1009" s="142"/>
      <c r="N1009" s="142"/>
      <c r="O1009" s="142"/>
      <c r="Q1009" s="142"/>
      <c r="R1009" s="142"/>
      <c r="S1009" s="142"/>
      <c r="T1009" s="142"/>
      <c r="U1009" s="142"/>
      <c r="V1009" s="142"/>
      <c r="W1009" s="142"/>
      <c r="X1009" s="162"/>
      <c r="AA1009" s="144">
        <v>997</v>
      </c>
      <c r="AB1009" s="397" t="str">
        <f t="shared" si="63"/>
        <v/>
      </c>
      <c r="AC1009" s="397" t="str">
        <f t="shared" si="64"/>
        <v/>
      </c>
      <c r="AP1009" s="146" t="str">
        <f t="shared" si="65"/>
        <v/>
      </c>
      <c r="AQ1009" s="146" t="str">
        <f t="shared" si="66"/>
        <v/>
      </c>
    </row>
    <row r="1010" spans="1:55" x14ac:dyDescent="0.2">
      <c r="B1010" s="179">
        <v>998</v>
      </c>
      <c r="C1010" s="180"/>
      <c r="D1010" s="180"/>
      <c r="E1010" s="142"/>
      <c r="F1010" s="142"/>
      <c r="G1010" s="195"/>
      <c r="H1010" s="142"/>
      <c r="I1010" s="142"/>
      <c r="J1010" s="142"/>
      <c r="K1010" s="142"/>
      <c r="L1010" s="142"/>
      <c r="M1010" s="142"/>
      <c r="N1010" s="142"/>
      <c r="O1010" s="142"/>
      <c r="Q1010" s="142"/>
      <c r="R1010" s="142"/>
      <c r="S1010" s="142"/>
      <c r="T1010" s="142"/>
      <c r="U1010" s="142"/>
      <c r="V1010" s="142"/>
      <c r="W1010" s="142"/>
      <c r="X1010" s="162"/>
      <c r="AA1010" s="144">
        <v>998</v>
      </c>
      <c r="AB1010" s="397" t="str">
        <f t="shared" si="63"/>
        <v/>
      </c>
      <c r="AC1010" s="397" t="str">
        <f t="shared" si="64"/>
        <v/>
      </c>
      <c r="AP1010" s="146" t="str">
        <f t="shared" si="65"/>
        <v/>
      </c>
      <c r="AQ1010" s="146" t="str">
        <f t="shared" si="66"/>
        <v/>
      </c>
    </row>
    <row r="1011" spans="1:55" x14ac:dyDescent="0.2">
      <c r="B1011" s="179">
        <v>999</v>
      </c>
      <c r="C1011" s="180"/>
      <c r="D1011" s="180"/>
      <c r="E1011" s="142"/>
      <c r="F1011" s="142"/>
      <c r="G1011" s="195"/>
      <c r="H1011" s="142"/>
      <c r="I1011" s="142"/>
      <c r="J1011" s="142"/>
      <c r="K1011" s="142"/>
      <c r="L1011" s="142"/>
      <c r="M1011" s="142"/>
      <c r="N1011" s="142"/>
      <c r="O1011" s="142"/>
      <c r="Q1011" s="142"/>
      <c r="R1011" s="142"/>
      <c r="S1011" s="142"/>
      <c r="T1011" s="142"/>
      <c r="U1011" s="142"/>
      <c r="V1011" s="142"/>
      <c r="W1011" s="142"/>
      <c r="X1011" s="162"/>
      <c r="AA1011" s="144">
        <v>999</v>
      </c>
      <c r="AB1011" s="397" t="str">
        <f t="shared" si="63"/>
        <v/>
      </c>
      <c r="AC1011" s="397" t="str">
        <f t="shared" si="64"/>
        <v/>
      </c>
      <c r="AP1011" s="146" t="str">
        <f t="shared" si="65"/>
        <v/>
      </c>
      <c r="AQ1011" s="146" t="str">
        <f t="shared" si="66"/>
        <v/>
      </c>
    </row>
    <row r="1012" spans="1:55" x14ac:dyDescent="0.2">
      <c r="B1012" s="179">
        <v>1000</v>
      </c>
      <c r="C1012" s="180"/>
      <c r="D1012" s="180"/>
      <c r="E1012" s="142"/>
      <c r="F1012" s="142"/>
      <c r="G1012" s="195"/>
      <c r="H1012" s="142"/>
      <c r="I1012" s="142"/>
      <c r="J1012" s="142"/>
      <c r="K1012" s="142"/>
      <c r="L1012" s="142"/>
      <c r="M1012" s="142"/>
      <c r="N1012" s="142"/>
      <c r="O1012" s="142"/>
      <c r="Q1012" s="142"/>
      <c r="R1012" s="142"/>
      <c r="S1012" s="142"/>
      <c r="T1012" s="142"/>
      <c r="U1012" s="142"/>
      <c r="V1012" s="142"/>
      <c r="W1012" s="142"/>
      <c r="X1012" s="162"/>
      <c r="AA1012" s="144">
        <v>1000</v>
      </c>
      <c r="AB1012" s="397" t="str">
        <f t="shared" si="63"/>
        <v/>
      </c>
      <c r="AC1012" s="397" t="str">
        <f t="shared" si="64"/>
        <v/>
      </c>
      <c r="AP1012" s="146" t="str">
        <f t="shared" si="65"/>
        <v/>
      </c>
      <c r="AQ1012" s="146" t="str">
        <f t="shared" si="66"/>
        <v/>
      </c>
    </row>
    <row r="1013" spans="1:55" s="215" customFormat="1" x14ac:dyDescent="0.2">
      <c r="A1013" s="162"/>
      <c r="B1013" s="162"/>
      <c r="C1013" s="142"/>
      <c r="D1013" s="142"/>
      <c r="E1013" s="142"/>
      <c r="F1013" s="142"/>
      <c r="G1013" s="195"/>
      <c r="H1013" s="142"/>
      <c r="I1013" s="142"/>
      <c r="J1013" s="142"/>
      <c r="K1013" s="142"/>
      <c r="L1013" s="142"/>
      <c r="M1013" s="142"/>
      <c r="N1013" s="142"/>
      <c r="O1013" s="142"/>
      <c r="P1013" s="142"/>
      <c r="Q1013" s="142"/>
      <c r="R1013" s="142"/>
      <c r="S1013" s="142"/>
      <c r="T1013" s="142"/>
      <c r="U1013" s="142"/>
      <c r="V1013" s="142"/>
      <c r="W1013" s="142"/>
      <c r="X1013" s="162"/>
      <c r="Y1013" s="143"/>
      <c r="Z1013" s="144"/>
      <c r="AA1013" s="144"/>
      <c r="AB1013" s="397"/>
      <c r="AC1013" s="397"/>
      <c r="AD1013" s="397"/>
      <c r="AE1013" s="398"/>
      <c r="AF1013" s="145"/>
      <c r="AG1013" s="145"/>
      <c r="AH1013" s="145"/>
      <c r="AI1013" s="145"/>
      <c r="AJ1013" s="145"/>
      <c r="AK1013" s="146"/>
      <c r="AL1013" s="146"/>
      <c r="AM1013" s="146"/>
      <c r="AN1013" s="146"/>
      <c r="AO1013" s="146"/>
      <c r="AP1013" s="146"/>
      <c r="AQ1013" s="146"/>
      <c r="AR1013" s="146"/>
      <c r="AS1013" s="146"/>
      <c r="AT1013" s="146"/>
      <c r="AU1013" s="146"/>
      <c r="AV1013" s="146"/>
      <c r="AW1013" s="146"/>
      <c r="AX1013" s="147"/>
      <c r="AY1013" s="146"/>
      <c r="AZ1013" s="146"/>
      <c r="BA1013" s="146"/>
      <c r="BB1013" s="146"/>
      <c r="BC1013" s="214"/>
    </row>
    <row r="1014" spans="1:55" s="215" customFormat="1" x14ac:dyDescent="0.2">
      <c r="A1014" s="162"/>
      <c r="B1014" s="162"/>
      <c r="C1014" s="142"/>
      <c r="D1014" s="142"/>
      <c r="E1014" s="142"/>
      <c r="F1014" s="142"/>
      <c r="G1014" s="195"/>
      <c r="H1014" s="142"/>
      <c r="I1014" s="142"/>
      <c r="J1014" s="142"/>
      <c r="K1014" s="142"/>
      <c r="L1014" s="142"/>
      <c r="M1014" s="142"/>
      <c r="N1014" s="142"/>
      <c r="O1014" s="142"/>
      <c r="P1014" s="142"/>
      <c r="Q1014" s="142"/>
      <c r="R1014" s="142"/>
      <c r="S1014" s="142"/>
      <c r="T1014" s="142"/>
      <c r="U1014" s="142"/>
      <c r="V1014" s="142"/>
      <c r="W1014" s="142"/>
      <c r="X1014" s="162"/>
      <c r="Y1014" s="143"/>
      <c r="Z1014" s="144"/>
      <c r="AA1014" s="144"/>
      <c r="AB1014" s="397"/>
      <c r="AC1014" s="397"/>
      <c r="AD1014" s="397"/>
      <c r="AE1014" s="398"/>
      <c r="AF1014" s="145"/>
      <c r="AG1014" s="145"/>
      <c r="AH1014" s="145"/>
      <c r="AI1014" s="145"/>
      <c r="AJ1014" s="145"/>
      <c r="AK1014" s="146"/>
      <c r="AL1014" s="146"/>
      <c r="AM1014" s="146"/>
      <c r="AN1014" s="146"/>
      <c r="AO1014" s="146"/>
      <c r="AP1014" s="146"/>
      <c r="AQ1014" s="146"/>
      <c r="AR1014" s="146"/>
      <c r="AS1014" s="146"/>
      <c r="AT1014" s="146"/>
      <c r="AU1014" s="146"/>
      <c r="AV1014" s="146"/>
      <c r="AW1014" s="146"/>
      <c r="AX1014" s="147"/>
      <c r="AY1014" s="146"/>
      <c r="AZ1014" s="146"/>
      <c r="BA1014" s="146"/>
      <c r="BB1014" s="146"/>
      <c r="BC1014" s="214"/>
    </row>
    <row r="1015" spans="1:55" s="215" customFormat="1" x14ac:dyDescent="0.2">
      <c r="A1015" s="162"/>
      <c r="B1015" s="162"/>
      <c r="C1015" s="142"/>
      <c r="D1015" s="142"/>
      <c r="E1015" s="142"/>
      <c r="F1015" s="142"/>
      <c r="G1015" s="195"/>
      <c r="H1015" s="142"/>
      <c r="I1015" s="142"/>
      <c r="J1015" s="142"/>
      <c r="K1015" s="142"/>
      <c r="L1015" s="142"/>
      <c r="M1015" s="142"/>
      <c r="N1015" s="142"/>
      <c r="O1015" s="142"/>
      <c r="P1015" s="142"/>
      <c r="Q1015" s="142"/>
      <c r="R1015" s="142"/>
      <c r="S1015" s="142"/>
      <c r="T1015" s="142"/>
      <c r="U1015" s="142"/>
      <c r="V1015" s="142"/>
      <c r="W1015" s="142"/>
      <c r="X1015" s="162"/>
      <c r="Y1015" s="143"/>
      <c r="Z1015" s="144"/>
      <c r="AA1015" s="144"/>
      <c r="AB1015" s="397"/>
      <c r="AC1015" s="397"/>
      <c r="AD1015" s="397"/>
      <c r="AE1015" s="398"/>
      <c r="AF1015" s="145"/>
      <c r="AG1015" s="145"/>
      <c r="AH1015" s="145"/>
      <c r="AI1015" s="145"/>
      <c r="AJ1015" s="145"/>
      <c r="AK1015" s="146"/>
      <c r="AL1015" s="146"/>
      <c r="AM1015" s="146"/>
      <c r="AN1015" s="146"/>
      <c r="AO1015" s="146"/>
      <c r="AP1015" s="146"/>
      <c r="AQ1015" s="146"/>
      <c r="AR1015" s="146"/>
      <c r="AS1015" s="146"/>
      <c r="AT1015" s="146"/>
      <c r="AU1015" s="146"/>
      <c r="AV1015" s="146"/>
      <c r="AW1015" s="146"/>
      <c r="AX1015" s="147"/>
      <c r="AY1015" s="146"/>
      <c r="AZ1015" s="146"/>
      <c r="BA1015" s="146"/>
      <c r="BB1015" s="146"/>
      <c r="BC1015" s="214"/>
    </row>
    <row r="1016" spans="1:55" s="215" customFormat="1" x14ac:dyDescent="0.2">
      <c r="A1016" s="162"/>
      <c r="B1016" s="162"/>
      <c r="C1016" s="142"/>
      <c r="D1016" s="142"/>
      <c r="E1016" s="142"/>
      <c r="F1016" s="142"/>
      <c r="G1016" s="195"/>
      <c r="H1016" s="142"/>
      <c r="I1016" s="142"/>
      <c r="J1016" s="142"/>
      <c r="K1016" s="142"/>
      <c r="L1016" s="142"/>
      <c r="M1016" s="142"/>
      <c r="N1016" s="142"/>
      <c r="O1016" s="142"/>
      <c r="P1016" s="142"/>
      <c r="Q1016" s="142"/>
      <c r="R1016" s="142"/>
      <c r="S1016" s="142"/>
      <c r="T1016" s="142"/>
      <c r="U1016" s="142"/>
      <c r="V1016" s="142"/>
      <c r="W1016" s="142"/>
      <c r="X1016" s="162"/>
      <c r="Y1016" s="143"/>
      <c r="Z1016" s="144"/>
      <c r="AA1016" s="144"/>
      <c r="AB1016" s="397"/>
      <c r="AC1016" s="397"/>
      <c r="AD1016" s="397"/>
      <c r="AE1016" s="398"/>
      <c r="AF1016" s="145"/>
      <c r="AG1016" s="145"/>
      <c r="AH1016" s="145"/>
      <c r="AI1016" s="145"/>
      <c r="AJ1016" s="145"/>
      <c r="AK1016" s="146"/>
      <c r="AL1016" s="146"/>
      <c r="AM1016" s="146"/>
      <c r="AN1016" s="146"/>
      <c r="AO1016" s="146"/>
      <c r="AP1016" s="146"/>
      <c r="AQ1016" s="146"/>
      <c r="AR1016" s="146"/>
      <c r="AS1016" s="146"/>
      <c r="AT1016" s="146"/>
      <c r="AU1016" s="146"/>
      <c r="AV1016" s="146"/>
      <c r="AW1016" s="146"/>
      <c r="AX1016" s="147"/>
      <c r="AY1016" s="146"/>
      <c r="AZ1016" s="146"/>
      <c r="BA1016" s="146"/>
      <c r="BB1016" s="146"/>
      <c r="BC1016" s="214"/>
    </row>
    <row r="1017" spans="1:55" s="215" customFormat="1" x14ac:dyDescent="0.2">
      <c r="A1017" s="162"/>
      <c r="B1017" s="162"/>
      <c r="C1017" s="142"/>
      <c r="D1017" s="142"/>
      <c r="E1017" s="142"/>
      <c r="F1017" s="142"/>
      <c r="G1017" s="195"/>
      <c r="H1017" s="142"/>
      <c r="I1017" s="142"/>
      <c r="J1017" s="142"/>
      <c r="K1017" s="142"/>
      <c r="L1017" s="142"/>
      <c r="M1017" s="142"/>
      <c r="N1017" s="142"/>
      <c r="O1017" s="142"/>
      <c r="P1017" s="142"/>
      <c r="Q1017" s="142"/>
      <c r="R1017" s="142"/>
      <c r="S1017" s="142"/>
      <c r="T1017" s="142"/>
      <c r="U1017" s="142"/>
      <c r="V1017" s="142"/>
      <c r="W1017" s="142"/>
      <c r="X1017" s="162"/>
      <c r="Y1017" s="143"/>
      <c r="Z1017" s="144"/>
      <c r="AA1017" s="144"/>
      <c r="AB1017" s="397"/>
      <c r="AC1017" s="397"/>
      <c r="AD1017" s="397"/>
      <c r="AE1017" s="398"/>
      <c r="AF1017" s="145"/>
      <c r="AG1017" s="145"/>
      <c r="AH1017" s="145"/>
      <c r="AI1017" s="145"/>
      <c r="AJ1017" s="145"/>
      <c r="AK1017" s="146"/>
      <c r="AL1017" s="146"/>
      <c r="AM1017" s="146"/>
      <c r="AN1017" s="146"/>
      <c r="AO1017" s="146"/>
      <c r="AP1017" s="146"/>
      <c r="AQ1017" s="146"/>
      <c r="AR1017" s="146"/>
      <c r="AS1017" s="146"/>
      <c r="AT1017" s="146"/>
      <c r="AU1017" s="146"/>
      <c r="AV1017" s="146"/>
      <c r="AW1017" s="146"/>
      <c r="AX1017" s="147"/>
      <c r="AY1017" s="146"/>
      <c r="AZ1017" s="146"/>
      <c r="BA1017" s="146"/>
      <c r="BB1017" s="146"/>
      <c r="BC1017" s="214"/>
    </row>
    <row r="1018" spans="1:55" s="215" customFormat="1" x14ac:dyDescent="0.2">
      <c r="A1018" s="162"/>
      <c r="B1018" s="162"/>
      <c r="C1018" s="142"/>
      <c r="D1018" s="142"/>
      <c r="E1018" s="142"/>
      <c r="F1018" s="142"/>
      <c r="G1018" s="195"/>
      <c r="H1018" s="142"/>
      <c r="I1018" s="142"/>
      <c r="J1018" s="142"/>
      <c r="K1018" s="142"/>
      <c r="L1018" s="142"/>
      <c r="M1018" s="142"/>
      <c r="N1018" s="142"/>
      <c r="O1018" s="142"/>
      <c r="P1018" s="142"/>
      <c r="Q1018" s="142"/>
      <c r="R1018" s="142"/>
      <c r="S1018" s="142"/>
      <c r="T1018" s="142"/>
      <c r="U1018" s="142"/>
      <c r="V1018" s="142"/>
      <c r="W1018" s="142"/>
      <c r="X1018" s="162"/>
      <c r="Y1018" s="143"/>
      <c r="Z1018" s="144"/>
      <c r="AA1018" s="144"/>
      <c r="AB1018" s="397"/>
      <c r="AC1018" s="397"/>
      <c r="AD1018" s="397"/>
      <c r="AE1018" s="398"/>
      <c r="AF1018" s="145"/>
      <c r="AG1018" s="145"/>
      <c r="AH1018" s="145"/>
      <c r="AI1018" s="145"/>
      <c r="AJ1018" s="145"/>
      <c r="AK1018" s="146"/>
      <c r="AL1018" s="146"/>
      <c r="AM1018" s="146"/>
      <c r="AN1018" s="146"/>
      <c r="AO1018" s="146"/>
      <c r="AP1018" s="146"/>
      <c r="AQ1018" s="146"/>
      <c r="AR1018" s="146"/>
      <c r="AS1018" s="146"/>
      <c r="AT1018" s="146"/>
      <c r="AU1018" s="146"/>
      <c r="AV1018" s="146"/>
      <c r="AW1018" s="146"/>
      <c r="AX1018" s="147"/>
      <c r="AY1018" s="146"/>
      <c r="AZ1018" s="146"/>
      <c r="BA1018" s="146"/>
      <c r="BB1018" s="146"/>
      <c r="BC1018" s="214"/>
    </row>
    <row r="1019" spans="1:55" s="215" customFormat="1" x14ac:dyDescent="0.2">
      <c r="A1019" s="162"/>
      <c r="B1019" s="162"/>
      <c r="C1019" s="142"/>
      <c r="D1019" s="142"/>
      <c r="E1019" s="142"/>
      <c r="F1019" s="142"/>
      <c r="G1019" s="195"/>
      <c r="H1019" s="142"/>
      <c r="I1019" s="142"/>
      <c r="J1019" s="142"/>
      <c r="K1019" s="142"/>
      <c r="L1019" s="142"/>
      <c r="M1019" s="142"/>
      <c r="N1019" s="142"/>
      <c r="O1019" s="142"/>
      <c r="P1019" s="142"/>
      <c r="Q1019" s="142"/>
      <c r="R1019" s="142"/>
      <c r="S1019" s="142"/>
      <c r="T1019" s="142"/>
      <c r="U1019" s="142"/>
      <c r="V1019" s="142"/>
      <c r="W1019" s="142"/>
      <c r="X1019" s="162"/>
      <c r="Y1019" s="143"/>
      <c r="Z1019" s="144"/>
      <c r="AA1019" s="144"/>
      <c r="AB1019" s="397"/>
      <c r="AC1019" s="397"/>
      <c r="AD1019" s="397"/>
      <c r="AE1019" s="398"/>
      <c r="AF1019" s="145"/>
      <c r="AG1019" s="145"/>
      <c r="AH1019" s="145"/>
      <c r="AI1019" s="145"/>
      <c r="AJ1019" s="145"/>
      <c r="AK1019" s="146"/>
      <c r="AL1019" s="146"/>
      <c r="AM1019" s="146"/>
      <c r="AN1019" s="146"/>
      <c r="AO1019" s="146"/>
      <c r="AP1019" s="146"/>
      <c r="AQ1019" s="146"/>
      <c r="AR1019" s="146"/>
      <c r="AS1019" s="146"/>
      <c r="AT1019" s="146"/>
      <c r="AU1019" s="146"/>
      <c r="AV1019" s="146"/>
      <c r="AW1019" s="146"/>
      <c r="AX1019" s="147"/>
      <c r="AY1019" s="146"/>
      <c r="AZ1019" s="146"/>
      <c r="BA1019" s="146"/>
      <c r="BB1019" s="146"/>
      <c r="BC1019" s="214"/>
    </row>
    <row r="1020" spans="1:55" s="215" customFormat="1" x14ac:dyDescent="0.2">
      <c r="A1020" s="162"/>
      <c r="B1020" s="162"/>
      <c r="C1020" s="142"/>
      <c r="D1020" s="142"/>
      <c r="E1020" s="142"/>
      <c r="F1020" s="142"/>
      <c r="G1020" s="195"/>
      <c r="H1020" s="142"/>
      <c r="I1020" s="142"/>
      <c r="J1020" s="142"/>
      <c r="K1020" s="142"/>
      <c r="L1020" s="142"/>
      <c r="M1020" s="142"/>
      <c r="N1020" s="142"/>
      <c r="O1020" s="142"/>
      <c r="P1020" s="142"/>
      <c r="Q1020" s="142"/>
      <c r="R1020" s="142"/>
      <c r="S1020" s="142"/>
      <c r="T1020" s="142"/>
      <c r="U1020" s="142"/>
      <c r="V1020" s="142"/>
      <c r="W1020" s="142"/>
      <c r="X1020" s="162"/>
      <c r="Y1020" s="143"/>
      <c r="Z1020" s="144"/>
      <c r="AA1020" s="144"/>
      <c r="AB1020" s="397"/>
      <c r="AC1020" s="397"/>
      <c r="AD1020" s="397"/>
      <c r="AE1020" s="398"/>
      <c r="AF1020" s="145"/>
      <c r="AG1020" s="145"/>
      <c r="AH1020" s="145"/>
      <c r="AI1020" s="145"/>
      <c r="AJ1020" s="145"/>
      <c r="AK1020" s="146"/>
      <c r="AL1020" s="146"/>
      <c r="AM1020" s="146"/>
      <c r="AN1020" s="146"/>
      <c r="AO1020" s="146"/>
      <c r="AP1020" s="146"/>
      <c r="AQ1020" s="146"/>
      <c r="AR1020" s="146"/>
      <c r="AS1020" s="146"/>
      <c r="AT1020" s="146"/>
      <c r="AU1020" s="146"/>
      <c r="AV1020" s="146"/>
      <c r="AW1020" s="146"/>
      <c r="AX1020" s="147"/>
      <c r="AY1020" s="146"/>
      <c r="AZ1020" s="146"/>
      <c r="BA1020" s="146"/>
      <c r="BB1020" s="146"/>
      <c r="BC1020" s="214"/>
    </row>
    <row r="1021" spans="1:55" s="215" customFormat="1" x14ac:dyDescent="0.2">
      <c r="A1021" s="162"/>
      <c r="B1021" s="162"/>
      <c r="C1021" s="142"/>
      <c r="D1021" s="142"/>
      <c r="E1021" s="142"/>
      <c r="F1021" s="142"/>
      <c r="G1021" s="195"/>
      <c r="H1021" s="142"/>
      <c r="I1021" s="142"/>
      <c r="J1021" s="142"/>
      <c r="K1021" s="142"/>
      <c r="L1021" s="142"/>
      <c r="M1021" s="142"/>
      <c r="N1021" s="142"/>
      <c r="O1021" s="142"/>
      <c r="P1021" s="142"/>
      <c r="Q1021" s="142"/>
      <c r="R1021" s="142"/>
      <c r="S1021" s="142"/>
      <c r="T1021" s="142"/>
      <c r="U1021" s="142"/>
      <c r="V1021" s="142"/>
      <c r="W1021" s="142"/>
      <c r="X1021" s="162"/>
      <c r="Y1021" s="143"/>
      <c r="Z1021" s="144"/>
      <c r="AA1021" s="144"/>
      <c r="AB1021" s="397"/>
      <c r="AC1021" s="397"/>
      <c r="AD1021" s="397"/>
      <c r="AE1021" s="398"/>
      <c r="AF1021" s="145"/>
      <c r="AG1021" s="145"/>
      <c r="AH1021" s="145"/>
      <c r="AI1021" s="145"/>
      <c r="AJ1021" s="145"/>
      <c r="AK1021" s="146"/>
      <c r="AL1021" s="146"/>
      <c r="AM1021" s="146"/>
      <c r="AN1021" s="146"/>
      <c r="AO1021" s="146"/>
      <c r="AP1021" s="146"/>
      <c r="AQ1021" s="146"/>
      <c r="AR1021" s="146"/>
      <c r="AS1021" s="146"/>
      <c r="AT1021" s="146"/>
      <c r="AU1021" s="146"/>
      <c r="AV1021" s="146"/>
      <c r="AW1021" s="146"/>
      <c r="AX1021" s="147"/>
      <c r="AY1021" s="146"/>
      <c r="AZ1021" s="146"/>
      <c r="BA1021" s="146"/>
      <c r="BB1021" s="146"/>
      <c r="BC1021" s="214"/>
    </row>
    <row r="1022" spans="1:55" s="215" customFormat="1" x14ac:dyDescent="0.2">
      <c r="A1022" s="162"/>
      <c r="B1022" s="162"/>
      <c r="C1022" s="142"/>
      <c r="D1022" s="142"/>
      <c r="E1022" s="142"/>
      <c r="F1022" s="142"/>
      <c r="G1022" s="195"/>
      <c r="H1022" s="142"/>
      <c r="I1022" s="142"/>
      <c r="J1022" s="142"/>
      <c r="K1022" s="142"/>
      <c r="L1022" s="142"/>
      <c r="M1022" s="142"/>
      <c r="N1022" s="142"/>
      <c r="O1022" s="142"/>
      <c r="P1022" s="142"/>
      <c r="Q1022" s="142"/>
      <c r="R1022" s="142"/>
      <c r="S1022" s="142"/>
      <c r="T1022" s="142"/>
      <c r="U1022" s="142"/>
      <c r="V1022" s="142"/>
      <c r="W1022" s="142"/>
      <c r="X1022" s="162"/>
      <c r="Y1022" s="143"/>
      <c r="Z1022" s="144"/>
      <c r="AA1022" s="144"/>
      <c r="AB1022" s="397"/>
      <c r="AC1022" s="397"/>
      <c r="AD1022" s="397"/>
      <c r="AE1022" s="398"/>
      <c r="AF1022" s="145"/>
      <c r="AG1022" s="145"/>
      <c r="AH1022" s="145"/>
      <c r="AI1022" s="145"/>
      <c r="AJ1022" s="145"/>
      <c r="AK1022" s="146"/>
      <c r="AL1022" s="146"/>
      <c r="AM1022" s="146"/>
      <c r="AN1022" s="146"/>
      <c r="AO1022" s="146"/>
      <c r="AP1022" s="146"/>
      <c r="AQ1022" s="146"/>
      <c r="AR1022" s="146"/>
      <c r="AS1022" s="146"/>
      <c r="AT1022" s="146"/>
      <c r="AU1022" s="146"/>
      <c r="AV1022" s="146"/>
      <c r="AW1022" s="146"/>
      <c r="AX1022" s="147"/>
      <c r="AY1022" s="146"/>
      <c r="AZ1022" s="146"/>
      <c r="BA1022" s="146"/>
      <c r="BB1022" s="146"/>
      <c r="BC1022" s="214"/>
    </row>
    <row r="1023" spans="1:55" s="215" customFormat="1" x14ac:dyDescent="0.2">
      <c r="A1023" s="162"/>
      <c r="B1023" s="162"/>
      <c r="C1023" s="142"/>
      <c r="D1023" s="142"/>
      <c r="E1023" s="142"/>
      <c r="F1023" s="142"/>
      <c r="G1023" s="195"/>
      <c r="H1023" s="142"/>
      <c r="I1023" s="142"/>
      <c r="J1023" s="142"/>
      <c r="K1023" s="142"/>
      <c r="L1023" s="142"/>
      <c r="M1023" s="142"/>
      <c r="N1023" s="142"/>
      <c r="O1023" s="142"/>
      <c r="P1023" s="142"/>
      <c r="Q1023" s="142"/>
      <c r="R1023" s="142"/>
      <c r="S1023" s="142"/>
      <c r="T1023" s="142"/>
      <c r="U1023" s="142"/>
      <c r="V1023" s="142"/>
      <c r="W1023" s="142"/>
      <c r="X1023" s="162"/>
      <c r="Y1023" s="143"/>
      <c r="Z1023" s="144"/>
      <c r="AA1023" s="144"/>
      <c r="AB1023" s="397"/>
      <c r="AC1023" s="397"/>
      <c r="AD1023" s="397"/>
      <c r="AE1023" s="398"/>
      <c r="AF1023" s="145"/>
      <c r="AG1023" s="145"/>
      <c r="AH1023" s="145"/>
      <c r="AI1023" s="145"/>
      <c r="AJ1023" s="145"/>
      <c r="AK1023" s="146"/>
      <c r="AL1023" s="146"/>
      <c r="AM1023" s="146"/>
      <c r="AN1023" s="146"/>
      <c r="AO1023" s="146"/>
      <c r="AP1023" s="146"/>
      <c r="AQ1023" s="146"/>
      <c r="AR1023" s="146"/>
      <c r="AS1023" s="146"/>
      <c r="AT1023" s="146"/>
      <c r="AU1023" s="146"/>
      <c r="AV1023" s="146"/>
      <c r="AW1023" s="146"/>
      <c r="AX1023" s="147"/>
      <c r="AY1023" s="146"/>
      <c r="AZ1023" s="146"/>
      <c r="BA1023" s="146"/>
      <c r="BB1023" s="146"/>
      <c r="BC1023" s="214"/>
    </row>
    <row r="1024" spans="1:55" s="215" customFormat="1" x14ac:dyDescent="0.2">
      <c r="A1024" s="162"/>
      <c r="B1024" s="162"/>
      <c r="C1024" s="142"/>
      <c r="D1024" s="142"/>
      <c r="E1024" s="142"/>
      <c r="F1024" s="142"/>
      <c r="G1024" s="195"/>
      <c r="H1024" s="142"/>
      <c r="I1024" s="142"/>
      <c r="J1024" s="142"/>
      <c r="K1024" s="142"/>
      <c r="L1024" s="142"/>
      <c r="M1024" s="142"/>
      <c r="N1024" s="142"/>
      <c r="O1024" s="142"/>
      <c r="P1024" s="142"/>
      <c r="Q1024" s="142"/>
      <c r="R1024" s="142"/>
      <c r="S1024" s="142"/>
      <c r="T1024" s="142"/>
      <c r="U1024" s="142"/>
      <c r="V1024" s="142"/>
      <c r="W1024" s="142"/>
      <c r="X1024" s="162"/>
      <c r="Y1024" s="143"/>
      <c r="Z1024" s="144"/>
      <c r="AA1024" s="144"/>
      <c r="AB1024" s="397"/>
      <c r="AC1024" s="397"/>
      <c r="AD1024" s="397"/>
      <c r="AE1024" s="398"/>
      <c r="AF1024" s="145"/>
      <c r="AG1024" s="145"/>
      <c r="AH1024" s="145"/>
      <c r="AI1024" s="145"/>
      <c r="AJ1024" s="145"/>
      <c r="AK1024" s="146"/>
      <c r="AL1024" s="146"/>
      <c r="AM1024" s="146"/>
      <c r="AN1024" s="146"/>
      <c r="AO1024" s="146"/>
      <c r="AP1024" s="146"/>
      <c r="AQ1024" s="146"/>
      <c r="AR1024" s="146"/>
      <c r="AS1024" s="146"/>
      <c r="AT1024" s="146"/>
      <c r="AU1024" s="146"/>
      <c r="AV1024" s="146"/>
      <c r="AW1024" s="146"/>
      <c r="AX1024" s="147"/>
      <c r="AY1024" s="146"/>
      <c r="AZ1024" s="146"/>
      <c r="BA1024" s="146"/>
      <c r="BB1024" s="146"/>
      <c r="BC1024" s="214"/>
    </row>
    <row r="1025" spans="1:55" s="215" customFormat="1" x14ac:dyDescent="0.2">
      <c r="A1025" s="162"/>
      <c r="B1025" s="162"/>
      <c r="C1025" s="142"/>
      <c r="D1025" s="142"/>
      <c r="E1025" s="142"/>
      <c r="F1025" s="142"/>
      <c r="G1025" s="195"/>
      <c r="H1025" s="142"/>
      <c r="I1025" s="142"/>
      <c r="J1025" s="142"/>
      <c r="K1025" s="142"/>
      <c r="L1025" s="142"/>
      <c r="M1025" s="142"/>
      <c r="N1025" s="142"/>
      <c r="O1025" s="142"/>
      <c r="P1025" s="142"/>
      <c r="Q1025" s="142"/>
      <c r="R1025" s="142"/>
      <c r="S1025" s="142"/>
      <c r="T1025" s="142"/>
      <c r="U1025" s="142"/>
      <c r="V1025" s="142"/>
      <c r="W1025" s="142"/>
      <c r="X1025" s="162"/>
      <c r="Y1025" s="143"/>
      <c r="Z1025" s="144"/>
      <c r="AA1025" s="144"/>
      <c r="AB1025" s="397"/>
      <c r="AC1025" s="397"/>
      <c r="AD1025" s="397"/>
      <c r="AE1025" s="398"/>
      <c r="AF1025" s="145"/>
      <c r="AG1025" s="145"/>
      <c r="AH1025" s="145"/>
      <c r="AI1025" s="145"/>
      <c r="AJ1025" s="145"/>
      <c r="AK1025" s="146"/>
      <c r="AL1025" s="146"/>
      <c r="AM1025" s="146"/>
      <c r="AN1025" s="146"/>
      <c r="AO1025" s="146"/>
      <c r="AP1025" s="146"/>
      <c r="AQ1025" s="146"/>
      <c r="AR1025" s="146"/>
      <c r="AS1025" s="146"/>
      <c r="AT1025" s="146"/>
      <c r="AU1025" s="146"/>
      <c r="AV1025" s="146"/>
      <c r="AW1025" s="146"/>
      <c r="AX1025" s="147"/>
      <c r="AY1025" s="146"/>
      <c r="AZ1025" s="146"/>
      <c r="BA1025" s="146"/>
      <c r="BB1025" s="146"/>
      <c r="BC1025" s="214"/>
    </row>
    <row r="1026" spans="1:55" s="215" customFormat="1" x14ac:dyDescent="0.2">
      <c r="A1026" s="162"/>
      <c r="B1026" s="162"/>
      <c r="C1026" s="142"/>
      <c r="D1026" s="142"/>
      <c r="E1026" s="142"/>
      <c r="F1026" s="142"/>
      <c r="G1026" s="195"/>
      <c r="H1026" s="142"/>
      <c r="I1026" s="142"/>
      <c r="J1026" s="142"/>
      <c r="K1026" s="142"/>
      <c r="L1026" s="142"/>
      <c r="M1026" s="142"/>
      <c r="N1026" s="142"/>
      <c r="O1026" s="142"/>
      <c r="P1026" s="142"/>
      <c r="Q1026" s="142"/>
      <c r="R1026" s="142"/>
      <c r="S1026" s="142"/>
      <c r="T1026" s="142"/>
      <c r="U1026" s="142"/>
      <c r="V1026" s="142"/>
      <c r="W1026" s="142"/>
      <c r="X1026" s="162"/>
      <c r="Y1026" s="143"/>
      <c r="Z1026" s="144"/>
      <c r="AA1026" s="144"/>
      <c r="AB1026" s="397"/>
      <c r="AC1026" s="397"/>
      <c r="AD1026" s="397"/>
      <c r="AE1026" s="398"/>
      <c r="AF1026" s="145"/>
      <c r="AG1026" s="145"/>
      <c r="AH1026" s="145"/>
      <c r="AI1026" s="145"/>
      <c r="AJ1026" s="145"/>
      <c r="AK1026" s="146"/>
      <c r="AL1026" s="146"/>
      <c r="AM1026" s="146"/>
      <c r="AN1026" s="146"/>
      <c r="AO1026" s="146"/>
      <c r="AP1026" s="146"/>
      <c r="AQ1026" s="146"/>
      <c r="AR1026" s="146"/>
      <c r="AS1026" s="146"/>
      <c r="AT1026" s="146"/>
      <c r="AU1026" s="146"/>
      <c r="AV1026" s="146"/>
      <c r="AW1026" s="146"/>
      <c r="AX1026" s="147"/>
      <c r="AY1026" s="146"/>
      <c r="AZ1026" s="146"/>
      <c r="BA1026" s="146"/>
      <c r="BB1026" s="146"/>
      <c r="BC1026" s="214"/>
    </row>
    <row r="1027" spans="1:55" s="215" customFormat="1" x14ac:dyDescent="0.2">
      <c r="A1027" s="162"/>
      <c r="B1027" s="162"/>
      <c r="C1027" s="142"/>
      <c r="D1027" s="142"/>
      <c r="E1027" s="142"/>
      <c r="F1027" s="142"/>
      <c r="G1027" s="195"/>
      <c r="H1027" s="142"/>
      <c r="I1027" s="142"/>
      <c r="J1027" s="142"/>
      <c r="K1027" s="142"/>
      <c r="L1027" s="142"/>
      <c r="M1027" s="142"/>
      <c r="N1027" s="142"/>
      <c r="O1027" s="142"/>
      <c r="P1027" s="142"/>
      <c r="Q1027" s="142"/>
      <c r="R1027" s="142"/>
      <c r="S1027" s="142"/>
      <c r="T1027" s="142"/>
      <c r="U1027" s="142"/>
      <c r="V1027" s="142"/>
      <c r="W1027" s="142"/>
      <c r="X1027" s="162"/>
      <c r="Y1027" s="143"/>
      <c r="Z1027" s="144"/>
      <c r="AA1027" s="144"/>
      <c r="AB1027" s="397"/>
      <c r="AC1027" s="397"/>
      <c r="AD1027" s="397"/>
      <c r="AE1027" s="398"/>
      <c r="AF1027" s="145"/>
      <c r="AG1027" s="145"/>
      <c r="AH1027" s="145"/>
      <c r="AI1027" s="145"/>
      <c r="AJ1027" s="145"/>
      <c r="AK1027" s="146"/>
      <c r="AL1027" s="146"/>
      <c r="AM1027" s="146"/>
      <c r="AN1027" s="146"/>
      <c r="AO1027" s="146"/>
      <c r="AP1027" s="146"/>
      <c r="AQ1027" s="146"/>
      <c r="AR1027" s="146"/>
      <c r="AS1027" s="146"/>
      <c r="AT1027" s="146"/>
      <c r="AU1027" s="146"/>
      <c r="AV1027" s="146"/>
      <c r="AW1027" s="146"/>
      <c r="AX1027" s="147"/>
      <c r="AY1027" s="146"/>
      <c r="AZ1027" s="146"/>
      <c r="BA1027" s="146"/>
      <c r="BB1027" s="146"/>
      <c r="BC1027" s="214"/>
    </row>
    <row r="1028" spans="1:55" s="215" customFormat="1" x14ac:dyDescent="0.2">
      <c r="A1028" s="162"/>
      <c r="B1028" s="162"/>
      <c r="C1028" s="142"/>
      <c r="D1028" s="142"/>
      <c r="E1028" s="142"/>
      <c r="F1028" s="142"/>
      <c r="G1028" s="195"/>
      <c r="H1028" s="142"/>
      <c r="I1028" s="142"/>
      <c r="J1028" s="142"/>
      <c r="K1028" s="142"/>
      <c r="L1028" s="142"/>
      <c r="M1028" s="142"/>
      <c r="N1028" s="142"/>
      <c r="O1028" s="142"/>
      <c r="P1028" s="142"/>
      <c r="Q1028" s="142"/>
      <c r="R1028" s="142"/>
      <c r="S1028" s="142"/>
      <c r="T1028" s="142"/>
      <c r="U1028" s="142"/>
      <c r="V1028" s="142"/>
      <c r="W1028" s="142"/>
      <c r="X1028" s="162"/>
      <c r="Y1028" s="143"/>
      <c r="Z1028" s="144"/>
      <c r="AA1028" s="144"/>
      <c r="AB1028" s="397"/>
      <c r="AC1028" s="397"/>
      <c r="AD1028" s="397"/>
      <c r="AE1028" s="398"/>
      <c r="AF1028" s="145"/>
      <c r="AG1028" s="145"/>
      <c r="AH1028" s="145"/>
      <c r="AI1028" s="145"/>
      <c r="AJ1028" s="145"/>
      <c r="AK1028" s="146"/>
      <c r="AL1028" s="146"/>
      <c r="AM1028" s="146"/>
      <c r="AN1028" s="146"/>
      <c r="AO1028" s="146"/>
      <c r="AP1028" s="146"/>
      <c r="AQ1028" s="146"/>
      <c r="AR1028" s="146"/>
      <c r="AS1028" s="146"/>
      <c r="AT1028" s="146"/>
      <c r="AU1028" s="146"/>
      <c r="AV1028" s="146"/>
      <c r="AW1028" s="146"/>
      <c r="AX1028" s="147"/>
      <c r="AY1028" s="146"/>
      <c r="AZ1028" s="146"/>
      <c r="BA1028" s="146"/>
      <c r="BB1028" s="146"/>
      <c r="BC1028" s="214"/>
    </row>
    <row r="1029" spans="1:55" s="215" customFormat="1" x14ac:dyDescent="0.2">
      <c r="A1029" s="162"/>
      <c r="B1029" s="162"/>
      <c r="C1029" s="142"/>
      <c r="D1029" s="142"/>
      <c r="E1029" s="142"/>
      <c r="F1029" s="142"/>
      <c r="G1029" s="195"/>
      <c r="H1029" s="142"/>
      <c r="I1029" s="142"/>
      <c r="J1029" s="142"/>
      <c r="K1029" s="142"/>
      <c r="L1029" s="142"/>
      <c r="M1029" s="142"/>
      <c r="N1029" s="142"/>
      <c r="O1029" s="142"/>
      <c r="P1029" s="142"/>
      <c r="Q1029" s="142"/>
      <c r="R1029" s="142"/>
      <c r="S1029" s="142"/>
      <c r="T1029" s="142"/>
      <c r="U1029" s="142"/>
      <c r="V1029" s="142"/>
      <c r="W1029" s="142"/>
      <c r="X1029" s="162"/>
      <c r="Y1029" s="143"/>
      <c r="Z1029" s="144"/>
      <c r="AA1029" s="144"/>
      <c r="AB1029" s="397"/>
      <c r="AC1029" s="397"/>
      <c r="AD1029" s="397"/>
      <c r="AE1029" s="398"/>
      <c r="AF1029" s="145"/>
      <c r="AG1029" s="145"/>
      <c r="AH1029" s="145"/>
      <c r="AI1029" s="145"/>
      <c r="AJ1029" s="145"/>
      <c r="AK1029" s="146"/>
      <c r="AL1029" s="146"/>
      <c r="AM1029" s="146"/>
      <c r="AN1029" s="146"/>
      <c r="AO1029" s="146"/>
      <c r="AP1029" s="146"/>
      <c r="AQ1029" s="146"/>
      <c r="AR1029" s="146"/>
      <c r="AS1029" s="146"/>
      <c r="AT1029" s="146"/>
      <c r="AU1029" s="146"/>
      <c r="AV1029" s="146"/>
      <c r="AW1029" s="146"/>
      <c r="AX1029" s="147"/>
      <c r="AY1029" s="146"/>
      <c r="AZ1029" s="146"/>
      <c r="BA1029" s="146"/>
      <c r="BB1029" s="146"/>
      <c r="BC1029" s="214"/>
    </row>
    <row r="1030" spans="1:55" s="215" customFormat="1" x14ac:dyDescent="0.2">
      <c r="A1030" s="162"/>
      <c r="B1030" s="162"/>
      <c r="C1030" s="142"/>
      <c r="D1030" s="142"/>
      <c r="E1030" s="142"/>
      <c r="F1030" s="142"/>
      <c r="G1030" s="195"/>
      <c r="H1030" s="142"/>
      <c r="I1030" s="142"/>
      <c r="J1030" s="142"/>
      <c r="K1030" s="142"/>
      <c r="L1030" s="142"/>
      <c r="M1030" s="142"/>
      <c r="N1030" s="142"/>
      <c r="O1030" s="142"/>
      <c r="P1030" s="142"/>
      <c r="Q1030" s="142"/>
      <c r="R1030" s="142"/>
      <c r="S1030" s="142"/>
      <c r="T1030" s="142"/>
      <c r="U1030" s="142"/>
      <c r="V1030" s="142"/>
      <c r="W1030" s="142"/>
      <c r="X1030" s="162"/>
      <c r="Y1030" s="143"/>
      <c r="Z1030" s="144"/>
      <c r="AA1030" s="144"/>
      <c r="AB1030" s="397"/>
      <c r="AC1030" s="397"/>
      <c r="AD1030" s="397"/>
      <c r="AE1030" s="398"/>
      <c r="AF1030" s="145"/>
      <c r="AG1030" s="145"/>
      <c r="AH1030" s="145"/>
      <c r="AI1030" s="145"/>
      <c r="AJ1030" s="145"/>
      <c r="AK1030" s="146"/>
      <c r="AL1030" s="146"/>
      <c r="AM1030" s="146"/>
      <c r="AN1030" s="146"/>
      <c r="AO1030" s="146"/>
      <c r="AP1030" s="146"/>
      <c r="AQ1030" s="146"/>
      <c r="AR1030" s="146"/>
      <c r="AS1030" s="146"/>
      <c r="AT1030" s="146"/>
      <c r="AU1030" s="146"/>
      <c r="AV1030" s="146"/>
      <c r="AW1030" s="146"/>
      <c r="AX1030" s="147"/>
      <c r="AY1030" s="146"/>
      <c r="AZ1030" s="146"/>
      <c r="BA1030" s="146"/>
      <c r="BB1030" s="146"/>
      <c r="BC1030" s="214"/>
    </row>
    <row r="1031" spans="1:55" s="215" customFormat="1" x14ac:dyDescent="0.2">
      <c r="A1031" s="162"/>
      <c r="B1031" s="162"/>
      <c r="C1031" s="142"/>
      <c r="D1031" s="142"/>
      <c r="E1031" s="142"/>
      <c r="F1031" s="142"/>
      <c r="G1031" s="195"/>
      <c r="H1031" s="142"/>
      <c r="I1031" s="142"/>
      <c r="J1031" s="142"/>
      <c r="K1031" s="142"/>
      <c r="L1031" s="142"/>
      <c r="M1031" s="142"/>
      <c r="N1031" s="142"/>
      <c r="O1031" s="142"/>
      <c r="P1031" s="142"/>
      <c r="Q1031" s="142"/>
      <c r="R1031" s="142"/>
      <c r="S1031" s="142"/>
      <c r="T1031" s="142"/>
      <c r="U1031" s="142"/>
      <c r="V1031" s="142"/>
      <c r="W1031" s="142"/>
      <c r="X1031" s="162"/>
      <c r="Y1031" s="143"/>
      <c r="Z1031" s="144"/>
      <c r="AA1031" s="144"/>
      <c r="AB1031" s="397"/>
      <c r="AC1031" s="397"/>
      <c r="AD1031" s="397"/>
      <c r="AE1031" s="398"/>
      <c r="AF1031" s="145"/>
      <c r="AG1031" s="145"/>
      <c r="AH1031" s="145"/>
      <c r="AI1031" s="145"/>
      <c r="AJ1031" s="145"/>
      <c r="AK1031" s="146"/>
      <c r="AL1031" s="146"/>
      <c r="AM1031" s="146"/>
      <c r="AN1031" s="146"/>
      <c r="AO1031" s="146"/>
      <c r="AP1031" s="146"/>
      <c r="AQ1031" s="146"/>
      <c r="AR1031" s="146"/>
      <c r="AS1031" s="146"/>
      <c r="AT1031" s="146"/>
      <c r="AU1031" s="146"/>
      <c r="AV1031" s="146"/>
      <c r="AW1031" s="146"/>
      <c r="AX1031" s="147"/>
      <c r="AY1031" s="146"/>
      <c r="AZ1031" s="146"/>
      <c r="BA1031" s="146"/>
      <c r="BB1031" s="146"/>
      <c r="BC1031" s="214"/>
    </row>
    <row r="1032" spans="1:55" s="215" customFormat="1" x14ac:dyDescent="0.2">
      <c r="A1032" s="162"/>
      <c r="B1032" s="162"/>
      <c r="C1032" s="142"/>
      <c r="D1032" s="142"/>
      <c r="E1032" s="142"/>
      <c r="F1032" s="142"/>
      <c r="G1032" s="195"/>
      <c r="H1032" s="142"/>
      <c r="I1032" s="142"/>
      <c r="J1032" s="142"/>
      <c r="K1032" s="142"/>
      <c r="L1032" s="142"/>
      <c r="M1032" s="142"/>
      <c r="N1032" s="142"/>
      <c r="O1032" s="142"/>
      <c r="P1032" s="142"/>
      <c r="Q1032" s="142"/>
      <c r="R1032" s="142"/>
      <c r="S1032" s="142"/>
      <c r="T1032" s="142"/>
      <c r="U1032" s="142"/>
      <c r="V1032" s="142"/>
      <c r="W1032" s="142"/>
      <c r="X1032" s="162"/>
      <c r="Y1032" s="143"/>
      <c r="Z1032" s="144"/>
      <c r="AA1032" s="144"/>
      <c r="AB1032" s="397"/>
      <c r="AC1032" s="397"/>
      <c r="AD1032" s="397"/>
      <c r="AE1032" s="398"/>
      <c r="AF1032" s="145"/>
      <c r="AG1032" s="145"/>
      <c r="AH1032" s="145"/>
      <c r="AI1032" s="145"/>
      <c r="AJ1032" s="145"/>
      <c r="AK1032" s="146"/>
      <c r="AL1032" s="146"/>
      <c r="AM1032" s="146"/>
      <c r="AN1032" s="146"/>
      <c r="AO1032" s="146"/>
      <c r="AP1032" s="146"/>
      <c r="AQ1032" s="146"/>
      <c r="AR1032" s="146"/>
      <c r="AS1032" s="146"/>
      <c r="AT1032" s="146"/>
      <c r="AU1032" s="146"/>
      <c r="AV1032" s="146"/>
      <c r="AW1032" s="146"/>
      <c r="AX1032" s="147"/>
      <c r="AY1032" s="146"/>
      <c r="AZ1032" s="146"/>
      <c r="BA1032" s="146"/>
      <c r="BB1032" s="146"/>
      <c r="BC1032" s="214"/>
    </row>
    <row r="1033" spans="1:55" s="215" customFormat="1" x14ac:dyDescent="0.2">
      <c r="A1033" s="162"/>
      <c r="B1033" s="162"/>
      <c r="C1033" s="142"/>
      <c r="D1033" s="142"/>
      <c r="E1033" s="142"/>
      <c r="F1033" s="142"/>
      <c r="G1033" s="195"/>
      <c r="H1033" s="142"/>
      <c r="I1033" s="142"/>
      <c r="J1033" s="142"/>
      <c r="K1033" s="142"/>
      <c r="L1033" s="142"/>
      <c r="M1033" s="142"/>
      <c r="N1033" s="142"/>
      <c r="O1033" s="142"/>
      <c r="P1033" s="142"/>
      <c r="Q1033" s="142"/>
      <c r="R1033" s="142"/>
      <c r="S1033" s="142"/>
      <c r="T1033" s="142"/>
      <c r="U1033" s="142"/>
      <c r="V1033" s="142"/>
      <c r="W1033" s="142"/>
      <c r="X1033" s="162"/>
      <c r="Y1033" s="143"/>
      <c r="Z1033" s="144"/>
      <c r="AA1033" s="144"/>
      <c r="AB1033" s="397"/>
      <c r="AC1033" s="397"/>
      <c r="AD1033" s="397"/>
      <c r="AE1033" s="398"/>
      <c r="AF1033" s="145"/>
      <c r="AG1033" s="145"/>
      <c r="AH1033" s="145"/>
      <c r="AI1033" s="145"/>
      <c r="AJ1033" s="145"/>
      <c r="AK1033" s="146"/>
      <c r="AL1033" s="146"/>
      <c r="AM1033" s="146"/>
      <c r="AN1033" s="146"/>
      <c r="AO1033" s="146"/>
      <c r="AP1033" s="146"/>
      <c r="AQ1033" s="146"/>
      <c r="AR1033" s="146"/>
      <c r="AS1033" s="146"/>
      <c r="AT1033" s="146"/>
      <c r="AU1033" s="146"/>
      <c r="AV1033" s="146"/>
      <c r="AW1033" s="146"/>
      <c r="AX1033" s="147"/>
      <c r="AY1033" s="146"/>
      <c r="AZ1033" s="146"/>
      <c r="BA1033" s="146"/>
      <c r="BB1033" s="146"/>
      <c r="BC1033" s="214"/>
    </row>
    <row r="1034" spans="1:55" s="215" customFormat="1" x14ac:dyDescent="0.2">
      <c r="A1034" s="162"/>
      <c r="B1034" s="162"/>
      <c r="C1034" s="142"/>
      <c r="D1034" s="142"/>
      <c r="E1034" s="142"/>
      <c r="F1034" s="142"/>
      <c r="G1034" s="195"/>
      <c r="H1034" s="142"/>
      <c r="I1034" s="142"/>
      <c r="J1034" s="142"/>
      <c r="K1034" s="142"/>
      <c r="L1034" s="142"/>
      <c r="M1034" s="142"/>
      <c r="N1034" s="142"/>
      <c r="O1034" s="142"/>
      <c r="P1034" s="142"/>
      <c r="Q1034" s="142"/>
      <c r="R1034" s="142"/>
      <c r="S1034" s="142"/>
      <c r="T1034" s="142"/>
      <c r="U1034" s="142"/>
      <c r="V1034" s="142"/>
      <c r="W1034" s="142"/>
      <c r="X1034" s="162"/>
      <c r="Y1034" s="143"/>
      <c r="Z1034" s="144"/>
      <c r="AA1034" s="144"/>
      <c r="AB1034" s="397"/>
      <c r="AC1034" s="397"/>
      <c r="AD1034" s="397"/>
      <c r="AE1034" s="398"/>
      <c r="AF1034" s="145"/>
      <c r="AG1034" s="145"/>
      <c r="AH1034" s="145"/>
      <c r="AI1034" s="145"/>
      <c r="AJ1034" s="145"/>
      <c r="AK1034" s="146"/>
      <c r="AL1034" s="146"/>
      <c r="AM1034" s="146"/>
      <c r="AN1034" s="146"/>
      <c r="AO1034" s="146"/>
      <c r="AP1034" s="146"/>
      <c r="AQ1034" s="146"/>
      <c r="AR1034" s="146"/>
      <c r="AS1034" s="146"/>
      <c r="AT1034" s="146"/>
      <c r="AU1034" s="146"/>
      <c r="AV1034" s="146"/>
      <c r="AW1034" s="146"/>
      <c r="AX1034" s="147"/>
      <c r="AY1034" s="146"/>
      <c r="AZ1034" s="146"/>
      <c r="BA1034" s="146"/>
      <c r="BB1034" s="146"/>
      <c r="BC1034" s="214"/>
    </row>
    <row r="1035" spans="1:55" s="215" customFormat="1" x14ac:dyDescent="0.2">
      <c r="A1035" s="162"/>
      <c r="B1035" s="162"/>
      <c r="C1035" s="142"/>
      <c r="D1035" s="142"/>
      <c r="E1035" s="142"/>
      <c r="F1035" s="142"/>
      <c r="G1035" s="195"/>
      <c r="H1035" s="142"/>
      <c r="I1035" s="142"/>
      <c r="J1035" s="142"/>
      <c r="K1035" s="142"/>
      <c r="L1035" s="142"/>
      <c r="M1035" s="142"/>
      <c r="N1035" s="142"/>
      <c r="O1035" s="142"/>
      <c r="P1035" s="142"/>
      <c r="Q1035" s="142"/>
      <c r="R1035" s="142"/>
      <c r="S1035" s="142"/>
      <c r="T1035" s="142"/>
      <c r="U1035" s="142"/>
      <c r="V1035" s="142"/>
      <c r="W1035" s="142"/>
      <c r="X1035" s="162"/>
      <c r="Y1035" s="143"/>
      <c r="Z1035" s="144"/>
      <c r="AA1035" s="144"/>
      <c r="AB1035" s="397"/>
      <c r="AC1035" s="397"/>
      <c r="AD1035" s="397"/>
      <c r="AE1035" s="398"/>
      <c r="AF1035" s="145"/>
      <c r="AG1035" s="145"/>
      <c r="AH1035" s="145"/>
      <c r="AI1035" s="145"/>
      <c r="AJ1035" s="145"/>
      <c r="AK1035" s="146"/>
      <c r="AL1035" s="146"/>
      <c r="AM1035" s="146"/>
      <c r="AN1035" s="146"/>
      <c r="AO1035" s="146"/>
      <c r="AP1035" s="146"/>
      <c r="AQ1035" s="146"/>
      <c r="AR1035" s="146"/>
      <c r="AS1035" s="146"/>
      <c r="AT1035" s="146"/>
      <c r="AU1035" s="146"/>
      <c r="AV1035" s="146"/>
      <c r="AW1035" s="146"/>
      <c r="AX1035" s="147"/>
      <c r="AY1035" s="146"/>
      <c r="AZ1035" s="146"/>
      <c r="BA1035" s="146"/>
      <c r="BB1035" s="146"/>
      <c r="BC1035" s="214"/>
    </row>
    <row r="1036" spans="1:55" s="215" customFormat="1" x14ac:dyDescent="0.2">
      <c r="A1036" s="162"/>
      <c r="B1036" s="162"/>
      <c r="C1036" s="142"/>
      <c r="D1036" s="142"/>
      <c r="E1036" s="142"/>
      <c r="F1036" s="142"/>
      <c r="G1036" s="195"/>
      <c r="H1036" s="142"/>
      <c r="I1036" s="142"/>
      <c r="J1036" s="142"/>
      <c r="K1036" s="142"/>
      <c r="L1036" s="142"/>
      <c r="M1036" s="142"/>
      <c r="N1036" s="142"/>
      <c r="O1036" s="142"/>
      <c r="P1036" s="142"/>
      <c r="Q1036" s="142"/>
      <c r="R1036" s="142"/>
      <c r="S1036" s="142"/>
      <c r="T1036" s="142"/>
      <c r="U1036" s="142"/>
      <c r="V1036" s="142"/>
      <c r="W1036" s="142"/>
      <c r="X1036" s="162"/>
      <c r="Y1036" s="143"/>
      <c r="Z1036" s="144"/>
      <c r="AA1036" s="144"/>
      <c r="AB1036" s="397"/>
      <c r="AC1036" s="397"/>
      <c r="AD1036" s="397"/>
      <c r="AE1036" s="398"/>
      <c r="AF1036" s="145"/>
      <c r="AG1036" s="145"/>
      <c r="AH1036" s="145"/>
      <c r="AI1036" s="145"/>
      <c r="AJ1036" s="145"/>
      <c r="AK1036" s="146"/>
      <c r="AL1036" s="146"/>
      <c r="AM1036" s="146"/>
      <c r="AN1036" s="146"/>
      <c r="AO1036" s="146"/>
      <c r="AP1036" s="146"/>
      <c r="AQ1036" s="146"/>
      <c r="AR1036" s="146"/>
      <c r="AS1036" s="146"/>
      <c r="AT1036" s="146"/>
      <c r="AU1036" s="146"/>
      <c r="AV1036" s="146"/>
      <c r="AW1036" s="146"/>
      <c r="AX1036" s="147"/>
      <c r="AY1036" s="146"/>
      <c r="AZ1036" s="146"/>
      <c r="BA1036" s="146"/>
      <c r="BB1036" s="146"/>
      <c r="BC1036" s="214"/>
    </row>
    <row r="1037" spans="1:55" s="215" customFormat="1" x14ac:dyDescent="0.2">
      <c r="A1037" s="162"/>
      <c r="B1037" s="162"/>
      <c r="C1037" s="142"/>
      <c r="D1037" s="142"/>
      <c r="E1037" s="142"/>
      <c r="F1037" s="142"/>
      <c r="G1037" s="195"/>
      <c r="H1037" s="142"/>
      <c r="I1037" s="142"/>
      <c r="J1037" s="142"/>
      <c r="K1037" s="142"/>
      <c r="L1037" s="142"/>
      <c r="M1037" s="142"/>
      <c r="N1037" s="142"/>
      <c r="O1037" s="142"/>
      <c r="P1037" s="142"/>
      <c r="Q1037" s="142"/>
      <c r="R1037" s="142"/>
      <c r="S1037" s="142"/>
      <c r="T1037" s="142"/>
      <c r="U1037" s="142"/>
      <c r="V1037" s="142"/>
      <c r="W1037" s="142"/>
      <c r="X1037" s="162"/>
      <c r="Y1037" s="143"/>
      <c r="Z1037" s="144"/>
      <c r="AA1037" s="144"/>
      <c r="AB1037" s="397"/>
      <c r="AC1037" s="397"/>
      <c r="AD1037" s="397"/>
      <c r="AE1037" s="398"/>
      <c r="AF1037" s="145"/>
      <c r="AG1037" s="145"/>
      <c r="AH1037" s="145"/>
      <c r="AI1037" s="145"/>
      <c r="AJ1037" s="145"/>
      <c r="AK1037" s="146"/>
      <c r="AL1037" s="146"/>
      <c r="AM1037" s="146"/>
      <c r="AN1037" s="146"/>
      <c r="AO1037" s="146"/>
      <c r="AP1037" s="146"/>
      <c r="AQ1037" s="146"/>
      <c r="AR1037" s="146"/>
      <c r="AS1037" s="146"/>
      <c r="AT1037" s="146"/>
      <c r="AU1037" s="146"/>
      <c r="AV1037" s="146"/>
      <c r="AW1037" s="146"/>
      <c r="AX1037" s="147"/>
      <c r="AY1037" s="146"/>
      <c r="AZ1037" s="146"/>
      <c r="BA1037" s="146"/>
      <c r="BB1037" s="146"/>
      <c r="BC1037" s="214"/>
    </row>
    <row r="1038" spans="1:55" s="215" customFormat="1" x14ac:dyDescent="0.2">
      <c r="A1038" s="162"/>
      <c r="B1038" s="162"/>
      <c r="C1038" s="142"/>
      <c r="D1038" s="142"/>
      <c r="E1038" s="142"/>
      <c r="F1038" s="142"/>
      <c r="G1038" s="195"/>
      <c r="H1038" s="142"/>
      <c r="I1038" s="142"/>
      <c r="J1038" s="142"/>
      <c r="K1038" s="142"/>
      <c r="L1038" s="142"/>
      <c r="M1038" s="142"/>
      <c r="N1038" s="142"/>
      <c r="O1038" s="142"/>
      <c r="P1038" s="142"/>
      <c r="Q1038" s="142"/>
      <c r="R1038" s="142"/>
      <c r="S1038" s="142"/>
      <c r="T1038" s="142"/>
      <c r="U1038" s="142"/>
      <c r="V1038" s="142"/>
      <c r="W1038" s="142"/>
      <c r="X1038" s="162"/>
      <c r="Y1038" s="143"/>
      <c r="Z1038" s="144"/>
      <c r="AA1038" s="144"/>
      <c r="AB1038" s="397"/>
      <c r="AC1038" s="397"/>
      <c r="AD1038" s="397"/>
      <c r="AE1038" s="398"/>
      <c r="AF1038" s="145"/>
      <c r="AG1038" s="145"/>
      <c r="AH1038" s="145"/>
      <c r="AI1038" s="145"/>
      <c r="AJ1038" s="145"/>
      <c r="AK1038" s="146"/>
      <c r="AL1038" s="146"/>
      <c r="AM1038" s="146"/>
      <c r="AN1038" s="146"/>
      <c r="AO1038" s="146"/>
      <c r="AP1038" s="146"/>
      <c r="AQ1038" s="146"/>
      <c r="AR1038" s="146"/>
      <c r="AS1038" s="146"/>
      <c r="AT1038" s="146"/>
      <c r="AU1038" s="146"/>
      <c r="AV1038" s="146"/>
      <c r="AW1038" s="146"/>
      <c r="AX1038" s="147"/>
      <c r="AY1038" s="146"/>
      <c r="AZ1038" s="146"/>
      <c r="BA1038" s="146"/>
      <c r="BB1038" s="146"/>
      <c r="BC1038" s="214"/>
    </row>
    <row r="1039" spans="1:55" s="215" customFormat="1" x14ac:dyDescent="0.2">
      <c r="A1039" s="162"/>
      <c r="B1039" s="162"/>
      <c r="C1039" s="142"/>
      <c r="D1039" s="142"/>
      <c r="E1039" s="142"/>
      <c r="F1039" s="142"/>
      <c r="G1039" s="195"/>
      <c r="H1039" s="142"/>
      <c r="I1039" s="142"/>
      <c r="J1039" s="142"/>
      <c r="K1039" s="142"/>
      <c r="L1039" s="142"/>
      <c r="M1039" s="142"/>
      <c r="N1039" s="142"/>
      <c r="O1039" s="142"/>
      <c r="P1039" s="142"/>
      <c r="Q1039" s="142"/>
      <c r="R1039" s="142"/>
      <c r="S1039" s="142"/>
      <c r="T1039" s="142"/>
      <c r="U1039" s="142"/>
      <c r="V1039" s="142"/>
      <c r="W1039" s="142"/>
      <c r="X1039" s="162"/>
      <c r="Y1039" s="143"/>
      <c r="Z1039" s="144"/>
      <c r="AA1039" s="144"/>
      <c r="AB1039" s="397"/>
      <c r="AC1039" s="397"/>
      <c r="AD1039" s="397"/>
      <c r="AE1039" s="398"/>
      <c r="AF1039" s="145"/>
      <c r="AG1039" s="145"/>
      <c r="AH1039" s="145"/>
      <c r="AI1039" s="145"/>
      <c r="AJ1039" s="145"/>
      <c r="AK1039" s="146"/>
      <c r="AL1039" s="146"/>
      <c r="AM1039" s="146"/>
      <c r="AN1039" s="146"/>
      <c r="AO1039" s="146"/>
      <c r="AP1039" s="146"/>
      <c r="AQ1039" s="146"/>
      <c r="AR1039" s="146"/>
      <c r="AS1039" s="146"/>
      <c r="AT1039" s="146"/>
      <c r="AU1039" s="146"/>
      <c r="AV1039" s="146"/>
      <c r="AW1039" s="146"/>
      <c r="AX1039" s="147"/>
      <c r="AY1039" s="146"/>
      <c r="AZ1039" s="146"/>
      <c r="BA1039" s="146"/>
      <c r="BB1039" s="146"/>
      <c r="BC1039" s="214"/>
    </row>
    <row r="1040" spans="1:55" s="215" customFormat="1" x14ac:dyDescent="0.2">
      <c r="A1040" s="162"/>
      <c r="B1040" s="162"/>
      <c r="C1040" s="142"/>
      <c r="D1040" s="142"/>
      <c r="E1040" s="142"/>
      <c r="F1040" s="142"/>
      <c r="G1040" s="195"/>
      <c r="H1040" s="142"/>
      <c r="I1040" s="142"/>
      <c r="J1040" s="142"/>
      <c r="K1040" s="142"/>
      <c r="L1040" s="142"/>
      <c r="M1040" s="142"/>
      <c r="N1040" s="142"/>
      <c r="O1040" s="142"/>
      <c r="P1040" s="142"/>
      <c r="Q1040" s="142"/>
      <c r="R1040" s="142"/>
      <c r="S1040" s="142"/>
      <c r="T1040" s="142"/>
      <c r="U1040" s="142"/>
      <c r="V1040" s="142"/>
      <c r="W1040" s="142"/>
      <c r="X1040" s="162"/>
      <c r="Y1040" s="143"/>
      <c r="Z1040" s="144"/>
      <c r="AA1040" s="144"/>
      <c r="AB1040" s="397"/>
      <c r="AC1040" s="397"/>
      <c r="AD1040" s="397"/>
      <c r="AE1040" s="398"/>
      <c r="AF1040" s="145"/>
      <c r="AG1040" s="145"/>
      <c r="AH1040" s="145"/>
      <c r="AI1040" s="145"/>
      <c r="AJ1040" s="145"/>
      <c r="AK1040" s="146"/>
      <c r="AL1040" s="146"/>
      <c r="AM1040" s="146"/>
      <c r="AN1040" s="146"/>
      <c r="AO1040" s="146"/>
      <c r="AP1040" s="146"/>
      <c r="AQ1040" s="146"/>
      <c r="AR1040" s="146"/>
      <c r="AS1040" s="146"/>
      <c r="AT1040" s="146"/>
      <c r="AU1040" s="146"/>
      <c r="AV1040" s="146"/>
      <c r="AW1040" s="146"/>
      <c r="AX1040" s="147"/>
      <c r="AY1040" s="146"/>
      <c r="AZ1040" s="146"/>
      <c r="BA1040" s="146"/>
      <c r="BB1040" s="146"/>
      <c r="BC1040" s="214"/>
    </row>
    <row r="1041" spans="1:55" s="215" customFormat="1" x14ac:dyDescent="0.2">
      <c r="A1041" s="162"/>
      <c r="B1041" s="162"/>
      <c r="C1041" s="142"/>
      <c r="D1041" s="142"/>
      <c r="E1041" s="142"/>
      <c r="F1041" s="142"/>
      <c r="G1041" s="195"/>
      <c r="H1041" s="142"/>
      <c r="I1041" s="142"/>
      <c r="J1041" s="142"/>
      <c r="K1041" s="142"/>
      <c r="L1041" s="142"/>
      <c r="M1041" s="142"/>
      <c r="N1041" s="142"/>
      <c r="O1041" s="142"/>
      <c r="P1041" s="142"/>
      <c r="Q1041" s="142"/>
      <c r="R1041" s="142"/>
      <c r="S1041" s="142"/>
      <c r="T1041" s="142"/>
      <c r="U1041" s="142"/>
      <c r="V1041" s="142"/>
      <c r="W1041" s="142"/>
      <c r="X1041" s="162"/>
      <c r="Y1041" s="143"/>
      <c r="Z1041" s="144"/>
      <c r="AA1041" s="144"/>
      <c r="AB1041" s="397"/>
      <c r="AC1041" s="397"/>
      <c r="AD1041" s="397"/>
      <c r="AE1041" s="398"/>
      <c r="AF1041" s="145"/>
      <c r="AG1041" s="145"/>
      <c r="AH1041" s="145"/>
      <c r="AI1041" s="145"/>
      <c r="AJ1041" s="145"/>
      <c r="AK1041" s="146"/>
      <c r="AL1041" s="146"/>
      <c r="AM1041" s="146"/>
      <c r="AN1041" s="146"/>
      <c r="AO1041" s="146"/>
      <c r="AP1041" s="146"/>
      <c r="AQ1041" s="146"/>
      <c r="AR1041" s="146"/>
      <c r="AS1041" s="146"/>
      <c r="AT1041" s="146"/>
      <c r="AU1041" s="146"/>
      <c r="AV1041" s="146"/>
      <c r="AW1041" s="146"/>
      <c r="AX1041" s="147"/>
      <c r="AY1041" s="146"/>
      <c r="AZ1041" s="146"/>
      <c r="BA1041" s="146"/>
      <c r="BB1041" s="146"/>
      <c r="BC1041" s="214"/>
    </row>
    <row r="1042" spans="1:55" s="215" customFormat="1" x14ac:dyDescent="0.2">
      <c r="A1042" s="162"/>
      <c r="B1042" s="162"/>
      <c r="C1042" s="142"/>
      <c r="D1042" s="142"/>
      <c r="E1042" s="142"/>
      <c r="F1042" s="142"/>
      <c r="G1042" s="195"/>
      <c r="H1042" s="142"/>
      <c r="I1042" s="142"/>
      <c r="J1042" s="142"/>
      <c r="K1042" s="142"/>
      <c r="L1042" s="142"/>
      <c r="M1042" s="142"/>
      <c r="N1042" s="142"/>
      <c r="O1042" s="142"/>
      <c r="P1042" s="142"/>
      <c r="Q1042" s="142"/>
      <c r="R1042" s="142"/>
      <c r="S1042" s="142"/>
      <c r="T1042" s="142"/>
      <c r="U1042" s="142"/>
      <c r="V1042" s="142"/>
      <c r="W1042" s="142"/>
      <c r="X1042" s="162"/>
      <c r="Y1042" s="143"/>
      <c r="Z1042" s="144"/>
      <c r="AA1042" s="144"/>
      <c r="AB1042" s="397"/>
      <c r="AC1042" s="397"/>
      <c r="AD1042" s="397"/>
      <c r="AE1042" s="398"/>
      <c r="AF1042" s="145"/>
      <c r="AG1042" s="145"/>
      <c r="AH1042" s="145"/>
      <c r="AI1042" s="145"/>
      <c r="AJ1042" s="145"/>
      <c r="AK1042" s="146"/>
      <c r="AL1042" s="146"/>
      <c r="AM1042" s="146"/>
      <c r="AN1042" s="146"/>
      <c r="AO1042" s="146"/>
      <c r="AP1042" s="146"/>
      <c r="AQ1042" s="146"/>
      <c r="AR1042" s="146"/>
      <c r="AS1042" s="146"/>
      <c r="AT1042" s="146"/>
      <c r="AU1042" s="146"/>
      <c r="AV1042" s="146"/>
      <c r="AW1042" s="146"/>
      <c r="AX1042" s="147"/>
      <c r="AY1042" s="146"/>
      <c r="AZ1042" s="146"/>
      <c r="BA1042" s="146"/>
      <c r="BB1042" s="146"/>
      <c r="BC1042" s="214"/>
    </row>
    <row r="1043" spans="1:55" s="215" customFormat="1" x14ac:dyDescent="0.2">
      <c r="A1043" s="162"/>
      <c r="B1043" s="162"/>
      <c r="C1043" s="142"/>
      <c r="D1043" s="142"/>
      <c r="E1043" s="142"/>
      <c r="F1043" s="142"/>
      <c r="G1043" s="195"/>
      <c r="H1043" s="142"/>
      <c r="I1043" s="142"/>
      <c r="J1043" s="142"/>
      <c r="K1043" s="142"/>
      <c r="L1043" s="142"/>
      <c r="M1043" s="142"/>
      <c r="N1043" s="142"/>
      <c r="O1043" s="142"/>
      <c r="P1043" s="142"/>
      <c r="Q1043" s="142"/>
      <c r="R1043" s="142"/>
      <c r="S1043" s="142"/>
      <c r="T1043" s="142"/>
      <c r="U1043" s="142"/>
      <c r="V1043" s="142"/>
      <c r="W1043" s="142"/>
      <c r="X1043" s="162"/>
      <c r="Y1043" s="143"/>
      <c r="Z1043" s="144"/>
      <c r="AA1043" s="144"/>
      <c r="AB1043" s="397"/>
      <c r="AC1043" s="397"/>
      <c r="AD1043" s="397"/>
      <c r="AE1043" s="398"/>
      <c r="AF1043" s="145"/>
      <c r="AG1043" s="145"/>
      <c r="AH1043" s="145"/>
      <c r="AI1043" s="145"/>
      <c r="AJ1043" s="145"/>
      <c r="AK1043" s="146"/>
      <c r="AL1043" s="146"/>
      <c r="AM1043" s="146"/>
      <c r="AN1043" s="146"/>
      <c r="AO1043" s="146"/>
      <c r="AP1043" s="146"/>
      <c r="AQ1043" s="146"/>
      <c r="AR1043" s="146"/>
      <c r="AS1043" s="146"/>
      <c r="AT1043" s="146"/>
      <c r="AU1043" s="146"/>
      <c r="AV1043" s="146"/>
      <c r="AW1043" s="146"/>
      <c r="AX1043" s="147"/>
      <c r="AY1043" s="146"/>
      <c r="AZ1043" s="146"/>
      <c r="BA1043" s="146"/>
      <c r="BB1043" s="146"/>
      <c r="BC1043" s="214"/>
    </row>
    <row r="1044" spans="1:55" s="215" customFormat="1" x14ac:dyDescent="0.2">
      <c r="A1044" s="162"/>
      <c r="B1044" s="162"/>
      <c r="C1044" s="142"/>
      <c r="D1044" s="142"/>
      <c r="E1044" s="142"/>
      <c r="F1044" s="142"/>
      <c r="G1044" s="195"/>
      <c r="H1044" s="142"/>
      <c r="I1044" s="142"/>
      <c r="J1044" s="142"/>
      <c r="K1044" s="142"/>
      <c r="L1044" s="142"/>
      <c r="M1044" s="142"/>
      <c r="N1044" s="142"/>
      <c r="O1044" s="142"/>
      <c r="P1044" s="142"/>
      <c r="Q1044" s="142"/>
      <c r="R1044" s="142"/>
      <c r="S1044" s="142"/>
      <c r="T1044" s="142"/>
      <c r="U1044" s="142"/>
      <c r="V1044" s="142"/>
      <c r="W1044" s="142"/>
      <c r="X1044" s="162"/>
      <c r="Y1044" s="143"/>
      <c r="Z1044" s="144"/>
      <c r="AA1044" s="144"/>
      <c r="AB1044" s="397"/>
      <c r="AC1044" s="397"/>
      <c r="AD1044" s="397"/>
      <c r="AE1044" s="398"/>
      <c r="AF1044" s="145"/>
      <c r="AG1044" s="145"/>
      <c r="AH1044" s="145"/>
      <c r="AI1044" s="145"/>
      <c r="AJ1044" s="145"/>
      <c r="AK1044" s="146"/>
      <c r="AL1044" s="146"/>
      <c r="AM1044" s="146"/>
      <c r="AN1044" s="146"/>
      <c r="AO1044" s="146"/>
      <c r="AP1044" s="146"/>
      <c r="AQ1044" s="146"/>
      <c r="AR1044" s="146"/>
      <c r="AS1044" s="146"/>
      <c r="AT1044" s="146"/>
      <c r="AU1044" s="146"/>
      <c r="AV1044" s="146"/>
      <c r="AW1044" s="146"/>
      <c r="AX1044" s="147"/>
      <c r="AY1044" s="146"/>
      <c r="AZ1044" s="146"/>
      <c r="BA1044" s="146"/>
      <c r="BB1044" s="146"/>
      <c r="BC1044" s="214"/>
    </row>
    <row r="1045" spans="1:55" s="215" customFormat="1" x14ac:dyDescent="0.2">
      <c r="A1045" s="162"/>
      <c r="B1045" s="162"/>
      <c r="C1045" s="142"/>
      <c r="D1045" s="142"/>
      <c r="E1045" s="142"/>
      <c r="F1045" s="142"/>
      <c r="G1045" s="195"/>
      <c r="H1045" s="142"/>
      <c r="I1045" s="142"/>
      <c r="J1045" s="142"/>
      <c r="K1045" s="142"/>
      <c r="L1045" s="142"/>
      <c r="M1045" s="142"/>
      <c r="N1045" s="142"/>
      <c r="O1045" s="142"/>
      <c r="P1045" s="142"/>
      <c r="Q1045" s="142"/>
      <c r="R1045" s="142"/>
      <c r="S1045" s="142"/>
      <c r="T1045" s="142"/>
      <c r="U1045" s="142"/>
      <c r="V1045" s="142"/>
      <c r="W1045" s="142"/>
      <c r="X1045" s="162"/>
      <c r="Y1045" s="143"/>
      <c r="Z1045" s="144"/>
      <c r="AA1045" s="144"/>
      <c r="AB1045" s="397"/>
      <c r="AC1045" s="397"/>
      <c r="AD1045" s="397"/>
      <c r="AE1045" s="398"/>
      <c r="AF1045" s="145"/>
      <c r="AG1045" s="145"/>
      <c r="AH1045" s="145"/>
      <c r="AI1045" s="145"/>
      <c r="AJ1045" s="145"/>
      <c r="AK1045" s="146"/>
      <c r="AL1045" s="146"/>
      <c r="AM1045" s="146"/>
      <c r="AN1045" s="146"/>
      <c r="AO1045" s="146"/>
      <c r="AP1045" s="146"/>
      <c r="AQ1045" s="146"/>
      <c r="AR1045" s="146"/>
      <c r="AS1045" s="146"/>
      <c r="AT1045" s="146"/>
      <c r="AU1045" s="146"/>
      <c r="AV1045" s="146"/>
      <c r="AW1045" s="146"/>
      <c r="AX1045" s="147"/>
      <c r="AY1045" s="146"/>
      <c r="AZ1045" s="146"/>
      <c r="BA1045" s="146"/>
      <c r="BB1045" s="146"/>
      <c r="BC1045" s="214"/>
    </row>
    <row r="1046" spans="1:55" s="215" customFormat="1" x14ac:dyDescent="0.2">
      <c r="A1046" s="162"/>
      <c r="B1046" s="162"/>
      <c r="C1046" s="142"/>
      <c r="D1046" s="142"/>
      <c r="E1046" s="142"/>
      <c r="F1046" s="142"/>
      <c r="G1046" s="195"/>
      <c r="H1046" s="142"/>
      <c r="I1046" s="142"/>
      <c r="J1046" s="142"/>
      <c r="K1046" s="142"/>
      <c r="L1046" s="142"/>
      <c r="M1046" s="142"/>
      <c r="N1046" s="142"/>
      <c r="O1046" s="142"/>
      <c r="P1046" s="142"/>
      <c r="Q1046" s="142"/>
      <c r="R1046" s="142"/>
      <c r="S1046" s="142"/>
      <c r="T1046" s="142"/>
      <c r="U1046" s="142"/>
      <c r="V1046" s="142"/>
      <c r="W1046" s="142"/>
      <c r="X1046" s="162"/>
      <c r="Y1046" s="143"/>
      <c r="Z1046" s="144"/>
      <c r="AA1046" s="144"/>
      <c r="AB1046" s="397"/>
      <c r="AC1046" s="397"/>
      <c r="AD1046" s="397"/>
      <c r="AE1046" s="398"/>
      <c r="AF1046" s="145"/>
      <c r="AG1046" s="145"/>
      <c r="AH1046" s="145"/>
      <c r="AI1046" s="145"/>
      <c r="AJ1046" s="145"/>
      <c r="AK1046" s="146"/>
      <c r="AL1046" s="146"/>
      <c r="AM1046" s="146"/>
      <c r="AN1046" s="146"/>
      <c r="AO1046" s="146"/>
      <c r="AP1046" s="146"/>
      <c r="AQ1046" s="146"/>
      <c r="AR1046" s="146"/>
      <c r="AS1046" s="146"/>
      <c r="AT1046" s="146"/>
      <c r="AU1046" s="146"/>
      <c r="AV1046" s="146"/>
      <c r="AW1046" s="146"/>
      <c r="AX1046" s="147"/>
      <c r="AY1046" s="146"/>
      <c r="AZ1046" s="146"/>
      <c r="BA1046" s="146"/>
      <c r="BB1046" s="146"/>
      <c r="BC1046" s="214"/>
    </row>
    <row r="1047" spans="1:55" s="215" customFormat="1" x14ac:dyDescent="0.2">
      <c r="A1047" s="162"/>
      <c r="B1047" s="162"/>
      <c r="C1047" s="142"/>
      <c r="D1047" s="142"/>
      <c r="E1047" s="142"/>
      <c r="F1047" s="142"/>
      <c r="G1047" s="195"/>
      <c r="H1047" s="142"/>
      <c r="I1047" s="142"/>
      <c r="J1047" s="142"/>
      <c r="K1047" s="142"/>
      <c r="L1047" s="142"/>
      <c r="M1047" s="142"/>
      <c r="N1047" s="142"/>
      <c r="O1047" s="142"/>
      <c r="P1047" s="142"/>
      <c r="Q1047" s="142"/>
      <c r="R1047" s="142"/>
      <c r="S1047" s="142"/>
      <c r="T1047" s="142"/>
      <c r="U1047" s="142"/>
      <c r="V1047" s="142"/>
      <c r="W1047" s="142"/>
      <c r="X1047" s="162"/>
      <c r="Y1047" s="143"/>
      <c r="Z1047" s="144"/>
      <c r="AA1047" s="144"/>
      <c r="AB1047" s="397"/>
      <c r="AC1047" s="397"/>
      <c r="AD1047" s="397"/>
      <c r="AE1047" s="398"/>
      <c r="AF1047" s="145"/>
      <c r="AG1047" s="145"/>
      <c r="AH1047" s="145"/>
      <c r="AI1047" s="145"/>
      <c r="AJ1047" s="145"/>
      <c r="AK1047" s="146"/>
      <c r="AL1047" s="146"/>
      <c r="AM1047" s="146"/>
      <c r="AN1047" s="146"/>
      <c r="AO1047" s="146"/>
      <c r="AP1047" s="146"/>
      <c r="AQ1047" s="146"/>
      <c r="AR1047" s="146"/>
      <c r="AS1047" s="146"/>
      <c r="AT1047" s="146"/>
      <c r="AU1047" s="146"/>
      <c r="AV1047" s="146"/>
      <c r="AW1047" s="146"/>
      <c r="AX1047" s="147"/>
      <c r="AY1047" s="146"/>
      <c r="AZ1047" s="146"/>
      <c r="BA1047" s="146"/>
      <c r="BB1047" s="146"/>
      <c r="BC1047" s="214"/>
    </row>
    <row r="1048" spans="1:55" s="215" customFormat="1" x14ac:dyDescent="0.2">
      <c r="A1048" s="162"/>
      <c r="B1048" s="162"/>
      <c r="C1048" s="142"/>
      <c r="D1048" s="142"/>
      <c r="E1048" s="142"/>
      <c r="F1048" s="142"/>
      <c r="G1048" s="195"/>
      <c r="H1048" s="142"/>
      <c r="I1048" s="142"/>
      <c r="J1048" s="142"/>
      <c r="K1048" s="142"/>
      <c r="L1048" s="142"/>
      <c r="M1048" s="142"/>
      <c r="N1048" s="142"/>
      <c r="O1048" s="142"/>
      <c r="P1048" s="142"/>
      <c r="Q1048" s="142"/>
      <c r="R1048" s="142"/>
      <c r="S1048" s="142"/>
      <c r="T1048" s="142"/>
      <c r="U1048" s="142"/>
      <c r="V1048" s="142"/>
      <c r="W1048" s="142"/>
      <c r="X1048" s="162"/>
      <c r="Y1048" s="143"/>
      <c r="Z1048" s="144"/>
      <c r="AA1048" s="144"/>
      <c r="AB1048" s="397"/>
      <c r="AC1048" s="397"/>
      <c r="AD1048" s="397"/>
      <c r="AE1048" s="398"/>
      <c r="AF1048" s="145"/>
      <c r="AG1048" s="145"/>
      <c r="AH1048" s="145"/>
      <c r="AI1048" s="145"/>
      <c r="AJ1048" s="145"/>
      <c r="AK1048" s="146"/>
      <c r="AL1048" s="146"/>
      <c r="AM1048" s="146"/>
      <c r="AN1048" s="146"/>
      <c r="AO1048" s="146"/>
      <c r="AP1048" s="146"/>
      <c r="AQ1048" s="146"/>
      <c r="AR1048" s="146"/>
      <c r="AS1048" s="146"/>
      <c r="AT1048" s="146"/>
      <c r="AU1048" s="146"/>
      <c r="AV1048" s="146"/>
      <c r="AW1048" s="146"/>
      <c r="AX1048" s="147"/>
      <c r="AY1048" s="146"/>
      <c r="AZ1048" s="146"/>
      <c r="BA1048" s="146"/>
      <c r="BB1048" s="146"/>
      <c r="BC1048" s="214"/>
    </row>
    <row r="1049" spans="1:55" s="215" customFormat="1" x14ac:dyDescent="0.2">
      <c r="A1049" s="162"/>
      <c r="B1049" s="162"/>
      <c r="C1049" s="142"/>
      <c r="D1049" s="142"/>
      <c r="E1049" s="142"/>
      <c r="F1049" s="142"/>
      <c r="G1049" s="195"/>
      <c r="H1049" s="142"/>
      <c r="I1049" s="142"/>
      <c r="J1049" s="142"/>
      <c r="K1049" s="142"/>
      <c r="L1049" s="142"/>
      <c r="M1049" s="142"/>
      <c r="N1049" s="142"/>
      <c r="O1049" s="142"/>
      <c r="P1049" s="142"/>
      <c r="Q1049" s="142"/>
      <c r="R1049" s="142"/>
      <c r="S1049" s="142"/>
      <c r="T1049" s="142"/>
      <c r="U1049" s="142"/>
      <c r="V1049" s="142"/>
      <c r="W1049" s="142"/>
      <c r="X1049" s="162"/>
      <c r="Y1049" s="143"/>
      <c r="Z1049" s="144"/>
      <c r="AA1049" s="144"/>
      <c r="AB1049" s="397"/>
      <c r="AC1049" s="397"/>
      <c r="AD1049" s="397"/>
      <c r="AE1049" s="398"/>
      <c r="AF1049" s="145"/>
      <c r="AG1049" s="145"/>
      <c r="AH1049" s="145"/>
      <c r="AI1049" s="145"/>
      <c r="AJ1049" s="145"/>
      <c r="AK1049" s="146"/>
      <c r="AL1049" s="146"/>
      <c r="AM1049" s="146"/>
      <c r="AN1049" s="146"/>
      <c r="AO1049" s="146"/>
      <c r="AP1049" s="146"/>
      <c r="AQ1049" s="146"/>
      <c r="AR1049" s="146"/>
      <c r="AS1049" s="146"/>
      <c r="AT1049" s="146"/>
      <c r="AU1049" s="146"/>
      <c r="AV1049" s="146"/>
      <c r="AW1049" s="146"/>
      <c r="AX1049" s="147"/>
      <c r="AY1049" s="146"/>
      <c r="AZ1049" s="146"/>
      <c r="BA1049" s="146"/>
      <c r="BB1049" s="146"/>
      <c r="BC1049" s="214"/>
    </row>
    <row r="1050" spans="1:55" s="215" customFormat="1" x14ac:dyDescent="0.2">
      <c r="A1050" s="162"/>
      <c r="B1050" s="162"/>
      <c r="C1050" s="142"/>
      <c r="D1050" s="142"/>
      <c r="E1050" s="142"/>
      <c r="F1050" s="142"/>
      <c r="G1050" s="195"/>
      <c r="H1050" s="142"/>
      <c r="I1050" s="142"/>
      <c r="J1050" s="142"/>
      <c r="K1050" s="142"/>
      <c r="L1050" s="142"/>
      <c r="M1050" s="142"/>
      <c r="N1050" s="142"/>
      <c r="O1050" s="142"/>
      <c r="P1050" s="142"/>
      <c r="Q1050" s="142"/>
      <c r="R1050" s="142"/>
      <c r="S1050" s="142"/>
      <c r="T1050" s="142"/>
      <c r="U1050" s="142"/>
      <c r="V1050" s="142"/>
      <c r="W1050" s="142"/>
      <c r="X1050" s="162"/>
      <c r="Y1050" s="143"/>
      <c r="Z1050" s="144"/>
      <c r="AA1050" s="144"/>
      <c r="AB1050" s="397"/>
      <c r="AC1050" s="397"/>
      <c r="AD1050" s="397"/>
      <c r="AE1050" s="398"/>
      <c r="AF1050" s="145"/>
      <c r="AG1050" s="145"/>
      <c r="AH1050" s="145"/>
      <c r="AI1050" s="145"/>
      <c r="AJ1050" s="145"/>
      <c r="AK1050" s="146"/>
      <c r="AL1050" s="146"/>
      <c r="AM1050" s="146"/>
      <c r="AN1050" s="146"/>
      <c r="AO1050" s="146"/>
      <c r="AP1050" s="146"/>
      <c r="AQ1050" s="146"/>
      <c r="AR1050" s="146"/>
      <c r="AS1050" s="146"/>
      <c r="AT1050" s="146"/>
      <c r="AU1050" s="146"/>
      <c r="AV1050" s="146"/>
      <c r="AW1050" s="146"/>
      <c r="AX1050" s="147"/>
      <c r="AY1050" s="146"/>
      <c r="AZ1050" s="146"/>
      <c r="BA1050" s="146"/>
      <c r="BB1050" s="146"/>
      <c r="BC1050" s="214"/>
    </row>
    <row r="1051" spans="1:55" s="215" customFormat="1" x14ac:dyDescent="0.2">
      <c r="A1051" s="162"/>
      <c r="B1051" s="162"/>
      <c r="C1051" s="142"/>
      <c r="D1051" s="142"/>
      <c r="E1051" s="142"/>
      <c r="F1051" s="142"/>
      <c r="G1051" s="195"/>
      <c r="H1051" s="142"/>
      <c r="I1051" s="142"/>
      <c r="J1051" s="142"/>
      <c r="K1051" s="142"/>
      <c r="L1051" s="142"/>
      <c r="M1051" s="142"/>
      <c r="N1051" s="142"/>
      <c r="O1051" s="142"/>
      <c r="P1051" s="142"/>
      <c r="Q1051" s="142"/>
      <c r="R1051" s="142"/>
      <c r="S1051" s="142"/>
      <c r="T1051" s="142"/>
      <c r="U1051" s="142"/>
      <c r="V1051" s="142"/>
      <c r="W1051" s="142"/>
      <c r="X1051" s="162"/>
      <c r="Y1051" s="143"/>
      <c r="Z1051" s="144"/>
      <c r="AA1051" s="144"/>
      <c r="AB1051" s="397"/>
      <c r="AC1051" s="397"/>
      <c r="AD1051" s="397"/>
      <c r="AE1051" s="398"/>
      <c r="AF1051" s="145"/>
      <c r="AG1051" s="145"/>
      <c r="AH1051" s="145"/>
      <c r="AI1051" s="145"/>
      <c r="AJ1051" s="145"/>
      <c r="AK1051" s="146"/>
      <c r="AL1051" s="146"/>
      <c r="AM1051" s="146"/>
      <c r="AN1051" s="146"/>
      <c r="AO1051" s="146"/>
      <c r="AP1051" s="146"/>
      <c r="AQ1051" s="146"/>
      <c r="AR1051" s="146"/>
      <c r="AS1051" s="146"/>
      <c r="AT1051" s="146"/>
      <c r="AU1051" s="146"/>
      <c r="AV1051" s="146"/>
      <c r="AW1051" s="146"/>
      <c r="AX1051" s="147"/>
      <c r="AY1051" s="146"/>
      <c r="AZ1051" s="146"/>
      <c r="BA1051" s="146"/>
      <c r="BB1051" s="146"/>
      <c r="BC1051" s="214"/>
    </row>
    <row r="1052" spans="1:55" s="215" customFormat="1" x14ac:dyDescent="0.2">
      <c r="A1052" s="162"/>
      <c r="B1052" s="162"/>
      <c r="C1052" s="142"/>
      <c r="D1052" s="142"/>
      <c r="E1052" s="142"/>
      <c r="F1052" s="142"/>
      <c r="G1052" s="195"/>
      <c r="H1052" s="142"/>
      <c r="I1052" s="142"/>
      <c r="J1052" s="142"/>
      <c r="K1052" s="142"/>
      <c r="L1052" s="142"/>
      <c r="M1052" s="142"/>
      <c r="N1052" s="142"/>
      <c r="O1052" s="142"/>
      <c r="P1052" s="142"/>
      <c r="Q1052" s="142"/>
      <c r="R1052" s="142"/>
      <c r="S1052" s="142"/>
      <c r="T1052" s="142"/>
      <c r="U1052" s="142"/>
      <c r="V1052" s="142"/>
      <c r="W1052" s="142"/>
      <c r="X1052" s="162"/>
      <c r="Y1052" s="143"/>
      <c r="Z1052" s="144"/>
      <c r="AA1052" s="144"/>
      <c r="AB1052" s="397"/>
      <c r="AC1052" s="397"/>
      <c r="AD1052" s="397"/>
      <c r="AE1052" s="398"/>
      <c r="AF1052" s="145"/>
      <c r="AG1052" s="145"/>
      <c r="AH1052" s="145"/>
      <c r="AI1052" s="145"/>
      <c r="AJ1052" s="145"/>
      <c r="AK1052" s="146"/>
      <c r="AL1052" s="146"/>
      <c r="AM1052" s="146"/>
      <c r="AN1052" s="146"/>
      <c r="AO1052" s="146"/>
      <c r="AP1052" s="146"/>
      <c r="AQ1052" s="146"/>
      <c r="AR1052" s="146"/>
      <c r="AS1052" s="146"/>
      <c r="AT1052" s="146"/>
      <c r="AU1052" s="146"/>
      <c r="AV1052" s="146"/>
      <c r="AW1052" s="146"/>
      <c r="AX1052" s="147"/>
      <c r="AY1052" s="146"/>
      <c r="AZ1052" s="146"/>
      <c r="BA1052" s="146"/>
      <c r="BB1052" s="146"/>
      <c r="BC1052" s="214"/>
    </row>
    <row r="1053" spans="1:55" s="215" customFormat="1" x14ac:dyDescent="0.2">
      <c r="A1053" s="162"/>
      <c r="B1053" s="162"/>
      <c r="C1053" s="142"/>
      <c r="D1053" s="142"/>
      <c r="E1053" s="142"/>
      <c r="F1053" s="142"/>
      <c r="G1053" s="195"/>
      <c r="H1053" s="142"/>
      <c r="I1053" s="142"/>
      <c r="J1053" s="142"/>
      <c r="K1053" s="142"/>
      <c r="L1053" s="142"/>
      <c r="M1053" s="142"/>
      <c r="N1053" s="142"/>
      <c r="O1053" s="142"/>
      <c r="P1053" s="142"/>
      <c r="Q1053" s="142"/>
      <c r="R1053" s="142"/>
      <c r="S1053" s="142"/>
      <c r="T1053" s="142"/>
      <c r="U1053" s="142"/>
      <c r="V1053" s="142"/>
      <c r="W1053" s="142"/>
      <c r="X1053" s="162"/>
      <c r="Y1053" s="143"/>
      <c r="Z1053" s="144"/>
      <c r="AA1053" s="144"/>
      <c r="AB1053" s="397"/>
      <c r="AC1053" s="397"/>
      <c r="AD1053" s="397"/>
      <c r="AE1053" s="398"/>
      <c r="AF1053" s="145"/>
      <c r="AG1053" s="145"/>
      <c r="AH1053" s="145"/>
      <c r="AI1053" s="145"/>
      <c r="AJ1053" s="145"/>
      <c r="AK1053" s="146"/>
      <c r="AL1053" s="146"/>
      <c r="AM1053" s="146"/>
      <c r="AN1053" s="146"/>
      <c r="AO1053" s="146"/>
      <c r="AP1053" s="146"/>
      <c r="AQ1053" s="146"/>
      <c r="AR1053" s="146"/>
      <c r="AS1053" s="146"/>
      <c r="AT1053" s="146"/>
      <c r="AU1053" s="146"/>
      <c r="AV1053" s="146"/>
      <c r="AW1053" s="146"/>
      <c r="AX1053" s="147"/>
      <c r="AY1053" s="146"/>
      <c r="AZ1053" s="146"/>
      <c r="BA1053" s="146"/>
      <c r="BB1053" s="146"/>
      <c r="BC1053" s="214"/>
    </row>
    <row r="1054" spans="1:55" s="215" customFormat="1" x14ac:dyDescent="0.2">
      <c r="A1054" s="162"/>
      <c r="B1054" s="162"/>
      <c r="C1054" s="142"/>
      <c r="D1054" s="142"/>
      <c r="E1054" s="142"/>
      <c r="F1054" s="142"/>
      <c r="G1054" s="195"/>
      <c r="H1054" s="142"/>
      <c r="I1054" s="142"/>
      <c r="J1054" s="142"/>
      <c r="K1054" s="142"/>
      <c r="L1054" s="142"/>
      <c r="M1054" s="142"/>
      <c r="N1054" s="142"/>
      <c r="O1054" s="142"/>
      <c r="P1054" s="142"/>
      <c r="Q1054" s="142"/>
      <c r="R1054" s="142"/>
      <c r="S1054" s="142"/>
      <c r="T1054" s="142"/>
      <c r="U1054" s="142"/>
      <c r="V1054" s="142"/>
      <c r="W1054" s="142"/>
      <c r="X1054" s="162"/>
      <c r="Y1054" s="143"/>
      <c r="Z1054" s="144"/>
      <c r="AA1054" s="144"/>
      <c r="AB1054" s="397"/>
      <c r="AC1054" s="397"/>
      <c r="AD1054" s="397"/>
      <c r="AE1054" s="398"/>
      <c r="AF1054" s="145"/>
      <c r="AG1054" s="145"/>
      <c r="AH1054" s="145"/>
      <c r="AI1054" s="145"/>
      <c r="AJ1054" s="145"/>
      <c r="AK1054" s="146"/>
      <c r="AL1054" s="146"/>
      <c r="AM1054" s="146"/>
      <c r="AN1054" s="146"/>
      <c r="AO1054" s="146"/>
      <c r="AP1054" s="146"/>
      <c r="AQ1054" s="146"/>
      <c r="AR1054" s="146"/>
      <c r="AS1054" s="146"/>
      <c r="AT1054" s="146"/>
      <c r="AU1054" s="146"/>
      <c r="AV1054" s="146"/>
      <c r="AW1054" s="146"/>
      <c r="AX1054" s="147"/>
      <c r="AY1054" s="146"/>
      <c r="AZ1054" s="146"/>
      <c r="BA1054" s="146"/>
      <c r="BB1054" s="146"/>
      <c r="BC1054" s="214"/>
    </row>
    <row r="1055" spans="1:55" s="215" customFormat="1" x14ac:dyDescent="0.2">
      <c r="A1055" s="162"/>
      <c r="B1055" s="162"/>
      <c r="C1055" s="142"/>
      <c r="D1055" s="142"/>
      <c r="E1055" s="142"/>
      <c r="F1055" s="142"/>
      <c r="G1055" s="195"/>
      <c r="H1055" s="142"/>
      <c r="I1055" s="142"/>
      <c r="J1055" s="142"/>
      <c r="K1055" s="142"/>
      <c r="L1055" s="142"/>
      <c r="M1055" s="142"/>
      <c r="N1055" s="142"/>
      <c r="O1055" s="142"/>
      <c r="P1055" s="142"/>
      <c r="Q1055" s="142"/>
      <c r="R1055" s="142"/>
      <c r="S1055" s="142"/>
      <c r="T1055" s="142"/>
      <c r="U1055" s="142"/>
      <c r="V1055" s="142"/>
      <c r="W1055" s="142"/>
      <c r="X1055" s="162"/>
      <c r="Y1055" s="143"/>
      <c r="Z1055" s="144"/>
      <c r="AA1055" s="144"/>
      <c r="AB1055" s="397"/>
      <c r="AC1055" s="397"/>
      <c r="AD1055" s="397"/>
      <c r="AE1055" s="398"/>
      <c r="AF1055" s="145"/>
      <c r="AG1055" s="145"/>
      <c r="AH1055" s="145"/>
      <c r="AI1055" s="145"/>
      <c r="AJ1055" s="145"/>
      <c r="AK1055" s="146"/>
      <c r="AL1055" s="146"/>
      <c r="AM1055" s="146"/>
      <c r="AN1055" s="146"/>
      <c r="AO1055" s="146"/>
      <c r="AP1055" s="146"/>
      <c r="AQ1055" s="146"/>
      <c r="AR1055" s="146"/>
      <c r="AS1055" s="146"/>
      <c r="AT1055" s="146"/>
      <c r="AU1055" s="146"/>
      <c r="AV1055" s="146"/>
      <c r="AW1055" s="146"/>
      <c r="AX1055" s="147"/>
      <c r="AY1055" s="146"/>
      <c r="AZ1055" s="146"/>
      <c r="BA1055" s="146"/>
      <c r="BB1055" s="146"/>
      <c r="BC1055" s="214"/>
    </row>
    <row r="1056" spans="1:55" s="215" customFormat="1" x14ac:dyDescent="0.2">
      <c r="A1056" s="162"/>
      <c r="B1056" s="162"/>
      <c r="C1056" s="142"/>
      <c r="D1056" s="142"/>
      <c r="E1056" s="142"/>
      <c r="F1056" s="142"/>
      <c r="G1056" s="195"/>
      <c r="H1056" s="142"/>
      <c r="I1056" s="142"/>
      <c r="J1056" s="142"/>
      <c r="K1056" s="142"/>
      <c r="L1056" s="142"/>
      <c r="M1056" s="142"/>
      <c r="N1056" s="142"/>
      <c r="O1056" s="142"/>
      <c r="P1056" s="142"/>
      <c r="Q1056" s="142"/>
      <c r="R1056" s="142"/>
      <c r="S1056" s="142"/>
      <c r="T1056" s="142"/>
      <c r="U1056" s="142"/>
      <c r="V1056" s="142"/>
      <c r="W1056" s="142"/>
      <c r="X1056" s="162"/>
      <c r="Y1056" s="143"/>
      <c r="Z1056" s="144"/>
      <c r="AA1056" s="144"/>
      <c r="AB1056" s="397"/>
      <c r="AC1056" s="397"/>
      <c r="AD1056" s="397"/>
      <c r="AE1056" s="398"/>
      <c r="AF1056" s="145"/>
      <c r="AG1056" s="145"/>
      <c r="AH1056" s="145"/>
      <c r="AI1056" s="145"/>
      <c r="AJ1056" s="145"/>
      <c r="AK1056" s="146"/>
      <c r="AL1056" s="146"/>
      <c r="AM1056" s="146"/>
      <c r="AN1056" s="146"/>
      <c r="AO1056" s="146"/>
      <c r="AP1056" s="146"/>
      <c r="AQ1056" s="146"/>
      <c r="AR1056" s="146"/>
      <c r="AS1056" s="146"/>
      <c r="AT1056" s="146"/>
      <c r="AU1056" s="146"/>
      <c r="AV1056" s="146"/>
      <c r="AW1056" s="146"/>
      <c r="AX1056" s="147"/>
      <c r="AY1056" s="146"/>
      <c r="AZ1056" s="146"/>
      <c r="BA1056" s="146"/>
      <c r="BB1056" s="146"/>
      <c r="BC1056" s="214"/>
    </row>
    <row r="1057" spans="1:55" s="215" customFormat="1" x14ac:dyDescent="0.2">
      <c r="A1057" s="162"/>
      <c r="B1057" s="162"/>
      <c r="C1057" s="142"/>
      <c r="D1057" s="142"/>
      <c r="E1057" s="142"/>
      <c r="F1057" s="142"/>
      <c r="G1057" s="195"/>
      <c r="H1057" s="142"/>
      <c r="I1057" s="142"/>
      <c r="J1057" s="142"/>
      <c r="K1057" s="142"/>
      <c r="L1057" s="142"/>
      <c r="M1057" s="142"/>
      <c r="N1057" s="142"/>
      <c r="O1057" s="142"/>
      <c r="P1057" s="142"/>
      <c r="Q1057" s="142"/>
      <c r="R1057" s="142"/>
      <c r="S1057" s="142"/>
      <c r="T1057" s="142"/>
      <c r="U1057" s="142"/>
      <c r="V1057" s="142"/>
      <c r="W1057" s="142"/>
      <c r="X1057" s="162"/>
      <c r="Y1057" s="143"/>
      <c r="Z1057" s="144"/>
      <c r="AA1057" s="144"/>
      <c r="AB1057" s="397"/>
      <c r="AC1057" s="397"/>
      <c r="AD1057" s="397"/>
      <c r="AE1057" s="398"/>
      <c r="AF1057" s="145"/>
      <c r="AG1057" s="145"/>
      <c r="AH1057" s="145"/>
      <c r="AI1057" s="145"/>
      <c r="AJ1057" s="145"/>
      <c r="AK1057" s="146"/>
      <c r="AL1057" s="146"/>
      <c r="AM1057" s="146"/>
      <c r="AN1057" s="146"/>
      <c r="AO1057" s="146"/>
      <c r="AP1057" s="146"/>
      <c r="AQ1057" s="146"/>
      <c r="AR1057" s="146"/>
      <c r="AS1057" s="146"/>
      <c r="AT1057" s="146"/>
      <c r="AU1057" s="146"/>
      <c r="AV1057" s="146"/>
      <c r="AW1057" s="146"/>
      <c r="AX1057" s="147"/>
      <c r="AY1057" s="146"/>
      <c r="AZ1057" s="146"/>
      <c r="BA1057" s="146"/>
      <c r="BB1057" s="146"/>
      <c r="BC1057" s="214"/>
    </row>
    <row r="1058" spans="1:55" s="215" customFormat="1" x14ac:dyDescent="0.2">
      <c r="A1058" s="162"/>
      <c r="B1058" s="162"/>
      <c r="C1058" s="142"/>
      <c r="D1058" s="142"/>
      <c r="E1058" s="142"/>
      <c r="F1058" s="142"/>
      <c r="G1058" s="195"/>
      <c r="H1058" s="142"/>
      <c r="I1058" s="142"/>
      <c r="J1058" s="142"/>
      <c r="K1058" s="142"/>
      <c r="L1058" s="142"/>
      <c r="M1058" s="142"/>
      <c r="N1058" s="142"/>
      <c r="O1058" s="142"/>
      <c r="P1058" s="142"/>
      <c r="Q1058" s="142"/>
      <c r="R1058" s="142"/>
      <c r="S1058" s="142"/>
      <c r="T1058" s="142"/>
      <c r="U1058" s="142"/>
      <c r="V1058" s="142"/>
      <c r="W1058" s="142"/>
      <c r="X1058" s="162"/>
      <c r="Y1058" s="143"/>
      <c r="Z1058" s="144"/>
      <c r="AA1058" s="144"/>
      <c r="AB1058" s="397"/>
      <c r="AC1058" s="397"/>
      <c r="AD1058" s="397"/>
      <c r="AE1058" s="398"/>
      <c r="AF1058" s="145"/>
      <c r="AG1058" s="145"/>
      <c r="AH1058" s="145"/>
      <c r="AI1058" s="145"/>
      <c r="AJ1058" s="145"/>
      <c r="AK1058" s="146"/>
      <c r="AL1058" s="146"/>
      <c r="AM1058" s="146"/>
      <c r="AN1058" s="146"/>
      <c r="AO1058" s="146"/>
      <c r="AP1058" s="146"/>
      <c r="AQ1058" s="146"/>
      <c r="AR1058" s="146"/>
      <c r="AS1058" s="146"/>
      <c r="AT1058" s="146"/>
      <c r="AU1058" s="146"/>
      <c r="AV1058" s="146"/>
      <c r="AW1058" s="146"/>
      <c r="AX1058" s="147"/>
      <c r="AY1058" s="146"/>
      <c r="AZ1058" s="146"/>
      <c r="BA1058" s="146"/>
      <c r="BB1058" s="146"/>
      <c r="BC1058" s="214"/>
    </row>
    <row r="1059" spans="1:55" s="215" customFormat="1" x14ac:dyDescent="0.2">
      <c r="A1059" s="162"/>
      <c r="B1059" s="162"/>
      <c r="C1059" s="142"/>
      <c r="D1059" s="142"/>
      <c r="E1059" s="142"/>
      <c r="F1059" s="142"/>
      <c r="G1059" s="195"/>
      <c r="H1059" s="142"/>
      <c r="I1059" s="142"/>
      <c r="J1059" s="142"/>
      <c r="K1059" s="142"/>
      <c r="L1059" s="142"/>
      <c r="M1059" s="142"/>
      <c r="N1059" s="142"/>
      <c r="O1059" s="142"/>
      <c r="P1059" s="142"/>
      <c r="Q1059" s="142"/>
      <c r="R1059" s="142"/>
      <c r="S1059" s="142"/>
      <c r="T1059" s="142"/>
      <c r="U1059" s="142"/>
      <c r="V1059" s="142"/>
      <c r="W1059" s="142"/>
      <c r="X1059" s="162"/>
      <c r="Y1059" s="143"/>
      <c r="Z1059" s="144"/>
      <c r="AA1059" s="144"/>
      <c r="AB1059" s="397"/>
      <c r="AC1059" s="397"/>
      <c r="AD1059" s="397"/>
      <c r="AE1059" s="398"/>
      <c r="AF1059" s="145"/>
      <c r="AG1059" s="145"/>
      <c r="AH1059" s="145"/>
      <c r="AI1059" s="145"/>
      <c r="AJ1059" s="145"/>
      <c r="AK1059" s="146"/>
      <c r="AL1059" s="146"/>
      <c r="AM1059" s="146"/>
      <c r="AN1059" s="146"/>
      <c r="AO1059" s="146"/>
      <c r="AP1059" s="146"/>
      <c r="AQ1059" s="146"/>
      <c r="AR1059" s="146"/>
      <c r="AS1059" s="146"/>
      <c r="AT1059" s="146"/>
      <c r="AU1059" s="146"/>
      <c r="AV1059" s="146"/>
      <c r="AW1059" s="146"/>
      <c r="AX1059" s="147"/>
      <c r="AY1059" s="146"/>
      <c r="AZ1059" s="146"/>
      <c r="BA1059" s="146"/>
      <c r="BB1059" s="146"/>
      <c r="BC1059" s="214"/>
    </row>
    <row r="1060" spans="1:55" s="215" customFormat="1" x14ac:dyDescent="0.2">
      <c r="A1060" s="162"/>
      <c r="B1060" s="162"/>
      <c r="C1060" s="142"/>
      <c r="D1060" s="142"/>
      <c r="E1060" s="142"/>
      <c r="F1060" s="142"/>
      <c r="G1060" s="195"/>
      <c r="H1060" s="142"/>
      <c r="I1060" s="142"/>
      <c r="J1060" s="142"/>
      <c r="K1060" s="142"/>
      <c r="L1060" s="142"/>
      <c r="M1060" s="142"/>
      <c r="N1060" s="142"/>
      <c r="O1060" s="142"/>
      <c r="P1060" s="142"/>
      <c r="Q1060" s="142"/>
      <c r="R1060" s="142"/>
      <c r="S1060" s="142"/>
      <c r="T1060" s="142"/>
      <c r="U1060" s="142"/>
      <c r="V1060" s="142"/>
      <c r="W1060" s="142"/>
      <c r="X1060" s="162"/>
      <c r="Y1060" s="143"/>
      <c r="Z1060" s="144"/>
      <c r="AA1060" s="144"/>
      <c r="AB1060" s="397"/>
      <c r="AC1060" s="397"/>
      <c r="AD1060" s="397"/>
      <c r="AE1060" s="398"/>
      <c r="AF1060" s="145"/>
      <c r="AG1060" s="145"/>
      <c r="AH1060" s="145"/>
      <c r="AI1060" s="145"/>
      <c r="AJ1060" s="145"/>
      <c r="AK1060" s="146"/>
      <c r="AL1060" s="146"/>
      <c r="AM1060" s="146"/>
      <c r="AN1060" s="146"/>
      <c r="AO1060" s="146"/>
      <c r="AP1060" s="146"/>
      <c r="AQ1060" s="146"/>
      <c r="AR1060" s="146"/>
      <c r="AS1060" s="146"/>
      <c r="AT1060" s="146"/>
      <c r="AU1060" s="146"/>
      <c r="AV1060" s="146"/>
      <c r="AW1060" s="146"/>
      <c r="AX1060" s="147"/>
      <c r="AY1060" s="146"/>
      <c r="AZ1060" s="146"/>
      <c r="BA1060" s="146"/>
      <c r="BB1060" s="146"/>
      <c r="BC1060" s="214"/>
    </row>
    <row r="1061" spans="1:55" s="215" customFormat="1" x14ac:dyDescent="0.2">
      <c r="A1061" s="162"/>
      <c r="B1061" s="162"/>
      <c r="C1061" s="142"/>
      <c r="D1061" s="142"/>
      <c r="E1061" s="142"/>
      <c r="F1061" s="142"/>
      <c r="G1061" s="195"/>
      <c r="H1061" s="142"/>
      <c r="I1061" s="142"/>
      <c r="J1061" s="142"/>
      <c r="K1061" s="142"/>
      <c r="L1061" s="142"/>
      <c r="M1061" s="142"/>
      <c r="N1061" s="142"/>
      <c r="O1061" s="142"/>
      <c r="P1061" s="142"/>
      <c r="Q1061" s="142"/>
      <c r="R1061" s="142"/>
      <c r="S1061" s="142"/>
      <c r="T1061" s="142"/>
      <c r="U1061" s="142"/>
      <c r="V1061" s="142"/>
      <c r="W1061" s="142"/>
      <c r="X1061" s="162"/>
      <c r="Y1061" s="143"/>
      <c r="Z1061" s="144"/>
      <c r="AA1061" s="144"/>
      <c r="AB1061" s="397"/>
      <c r="AC1061" s="397"/>
      <c r="AD1061" s="397"/>
      <c r="AE1061" s="398"/>
      <c r="AF1061" s="145"/>
      <c r="AG1061" s="145"/>
      <c r="AH1061" s="145"/>
      <c r="AI1061" s="145"/>
      <c r="AJ1061" s="145"/>
      <c r="AK1061" s="146"/>
      <c r="AL1061" s="146"/>
      <c r="AM1061" s="146"/>
      <c r="AN1061" s="146"/>
      <c r="AO1061" s="146"/>
      <c r="AP1061" s="146"/>
      <c r="AQ1061" s="146"/>
      <c r="AR1061" s="146"/>
      <c r="AS1061" s="146"/>
      <c r="AT1061" s="146"/>
      <c r="AU1061" s="146"/>
      <c r="AV1061" s="146"/>
      <c r="AW1061" s="146"/>
      <c r="AX1061" s="147"/>
      <c r="AY1061" s="146"/>
      <c r="AZ1061" s="146"/>
      <c r="BA1061" s="146"/>
      <c r="BB1061" s="146"/>
      <c r="BC1061" s="214"/>
    </row>
    <row r="1062" spans="1:55" s="215" customFormat="1" x14ac:dyDescent="0.2">
      <c r="A1062" s="162"/>
      <c r="B1062" s="162"/>
      <c r="C1062" s="142"/>
      <c r="D1062" s="142"/>
      <c r="E1062" s="142"/>
      <c r="F1062" s="142"/>
      <c r="G1062" s="195"/>
      <c r="H1062" s="142"/>
      <c r="I1062" s="142"/>
      <c r="J1062" s="142"/>
      <c r="K1062" s="142"/>
      <c r="L1062" s="142"/>
      <c r="M1062" s="142"/>
      <c r="N1062" s="142"/>
      <c r="O1062" s="142"/>
      <c r="P1062" s="142"/>
      <c r="Q1062" s="142"/>
      <c r="R1062" s="142"/>
      <c r="S1062" s="142"/>
      <c r="T1062" s="142"/>
      <c r="U1062" s="142"/>
      <c r="V1062" s="142"/>
      <c r="W1062" s="142"/>
      <c r="X1062" s="162"/>
      <c r="Y1062" s="143"/>
      <c r="Z1062" s="144"/>
      <c r="AA1062" s="144"/>
      <c r="AB1062" s="397"/>
      <c r="AC1062" s="397"/>
      <c r="AD1062" s="397"/>
      <c r="AE1062" s="398"/>
      <c r="AF1062" s="145"/>
      <c r="AG1062" s="145"/>
      <c r="AH1062" s="145"/>
      <c r="AI1062" s="145"/>
      <c r="AJ1062" s="145"/>
      <c r="AK1062" s="146"/>
      <c r="AL1062" s="146"/>
      <c r="AM1062" s="146"/>
      <c r="AN1062" s="146"/>
      <c r="AO1062" s="146"/>
      <c r="AP1062" s="146"/>
      <c r="AQ1062" s="146"/>
      <c r="AR1062" s="146"/>
      <c r="AS1062" s="146"/>
      <c r="AT1062" s="146"/>
      <c r="AU1062" s="146"/>
      <c r="AV1062" s="146"/>
      <c r="AW1062" s="146"/>
      <c r="AX1062" s="147"/>
      <c r="AY1062" s="146"/>
      <c r="AZ1062" s="146"/>
      <c r="BA1062" s="146"/>
      <c r="BB1062" s="146"/>
      <c r="BC1062" s="214"/>
    </row>
    <row r="1063" spans="1:55" s="215" customFormat="1" x14ac:dyDescent="0.2">
      <c r="A1063" s="162"/>
      <c r="B1063" s="162"/>
      <c r="C1063" s="142"/>
      <c r="D1063" s="142"/>
      <c r="E1063" s="142"/>
      <c r="F1063" s="142"/>
      <c r="G1063" s="195"/>
      <c r="H1063" s="142"/>
      <c r="I1063" s="142"/>
      <c r="J1063" s="142"/>
      <c r="K1063" s="142"/>
      <c r="L1063" s="142"/>
      <c r="M1063" s="142"/>
      <c r="N1063" s="142"/>
      <c r="O1063" s="142"/>
      <c r="P1063" s="142"/>
      <c r="Q1063" s="142"/>
      <c r="R1063" s="142"/>
      <c r="S1063" s="142"/>
      <c r="T1063" s="142"/>
      <c r="U1063" s="142"/>
      <c r="V1063" s="142"/>
      <c r="W1063" s="142"/>
      <c r="X1063" s="162"/>
      <c r="Y1063" s="143"/>
      <c r="Z1063" s="144"/>
      <c r="AA1063" s="144"/>
      <c r="AB1063" s="397"/>
      <c r="AC1063" s="397"/>
      <c r="AD1063" s="397"/>
      <c r="AE1063" s="398"/>
      <c r="AF1063" s="145"/>
      <c r="AG1063" s="145"/>
      <c r="AH1063" s="145"/>
      <c r="AI1063" s="145"/>
      <c r="AJ1063" s="145"/>
      <c r="AK1063" s="146"/>
      <c r="AL1063" s="146"/>
      <c r="AM1063" s="146"/>
      <c r="AN1063" s="146"/>
      <c r="AO1063" s="146"/>
      <c r="AP1063" s="146"/>
      <c r="AQ1063" s="146"/>
      <c r="AR1063" s="146"/>
      <c r="AS1063" s="146"/>
      <c r="AT1063" s="146"/>
      <c r="AU1063" s="146"/>
      <c r="AV1063" s="146"/>
      <c r="AW1063" s="146"/>
      <c r="AX1063" s="147"/>
      <c r="AY1063" s="146"/>
      <c r="AZ1063" s="146"/>
      <c r="BA1063" s="146"/>
      <c r="BB1063" s="146"/>
      <c r="BC1063" s="214"/>
    </row>
    <row r="1064" spans="1:55" s="215" customFormat="1" x14ac:dyDescent="0.2">
      <c r="A1064" s="162"/>
      <c r="B1064" s="162"/>
      <c r="C1064" s="142"/>
      <c r="D1064" s="142"/>
      <c r="E1064" s="142"/>
      <c r="F1064" s="142"/>
      <c r="G1064" s="195"/>
      <c r="H1064" s="142"/>
      <c r="I1064" s="142"/>
      <c r="J1064" s="142"/>
      <c r="K1064" s="142"/>
      <c r="L1064" s="142"/>
      <c r="M1064" s="142"/>
      <c r="N1064" s="142"/>
      <c r="O1064" s="142"/>
      <c r="P1064" s="142"/>
      <c r="Q1064" s="142"/>
      <c r="R1064" s="142"/>
      <c r="S1064" s="142"/>
      <c r="T1064" s="142"/>
      <c r="U1064" s="142"/>
      <c r="V1064" s="142"/>
      <c r="W1064" s="142"/>
      <c r="X1064" s="162"/>
      <c r="Y1064" s="143"/>
      <c r="Z1064" s="144"/>
      <c r="AA1064" s="144"/>
      <c r="AB1064" s="397"/>
      <c r="AC1064" s="397"/>
      <c r="AD1064" s="397"/>
      <c r="AE1064" s="398"/>
      <c r="AF1064" s="145"/>
      <c r="AG1064" s="145"/>
      <c r="AH1064" s="145"/>
      <c r="AI1064" s="145"/>
      <c r="AJ1064" s="145"/>
      <c r="AK1064" s="146"/>
      <c r="AL1064" s="146"/>
      <c r="AM1064" s="146"/>
      <c r="AN1064" s="146"/>
      <c r="AO1064" s="146"/>
      <c r="AP1064" s="146"/>
      <c r="AQ1064" s="146"/>
      <c r="AR1064" s="146"/>
      <c r="AS1064" s="146"/>
      <c r="AT1064" s="146"/>
      <c r="AU1064" s="146"/>
      <c r="AV1064" s="146"/>
      <c r="AW1064" s="146"/>
      <c r="AX1064" s="147"/>
      <c r="AY1064" s="146"/>
      <c r="AZ1064" s="146"/>
      <c r="BA1064" s="146"/>
      <c r="BB1064" s="146"/>
      <c r="BC1064" s="214"/>
    </row>
    <row r="1065" spans="1:55" s="215" customFormat="1" x14ac:dyDescent="0.2">
      <c r="A1065" s="162"/>
      <c r="B1065" s="162"/>
      <c r="C1065" s="142"/>
      <c r="D1065" s="142"/>
      <c r="E1065" s="142"/>
      <c r="F1065" s="142"/>
      <c r="G1065" s="195"/>
      <c r="H1065" s="142"/>
      <c r="I1065" s="142"/>
      <c r="J1065" s="142"/>
      <c r="K1065" s="142"/>
      <c r="L1065" s="142"/>
      <c r="M1065" s="142"/>
      <c r="N1065" s="142"/>
      <c r="O1065" s="142"/>
      <c r="P1065" s="142"/>
      <c r="Q1065" s="142"/>
      <c r="R1065" s="142"/>
      <c r="S1065" s="142"/>
      <c r="T1065" s="142"/>
      <c r="U1065" s="142"/>
      <c r="V1065" s="142"/>
      <c r="W1065" s="142"/>
      <c r="X1065" s="162"/>
      <c r="Y1065" s="143"/>
      <c r="Z1065" s="144"/>
      <c r="AA1065" s="144"/>
      <c r="AB1065" s="397"/>
      <c r="AC1065" s="397"/>
      <c r="AD1065" s="397"/>
      <c r="AE1065" s="398"/>
      <c r="AF1065" s="145"/>
      <c r="AG1065" s="145"/>
      <c r="AH1065" s="145"/>
      <c r="AI1065" s="145"/>
      <c r="AJ1065" s="145"/>
      <c r="AK1065" s="146"/>
      <c r="AL1065" s="146"/>
      <c r="AM1065" s="146"/>
      <c r="AN1065" s="146"/>
      <c r="AO1065" s="146"/>
      <c r="AP1065" s="146"/>
      <c r="AQ1065" s="146"/>
      <c r="AR1065" s="146"/>
      <c r="AS1065" s="146"/>
      <c r="AT1065" s="146"/>
      <c r="AU1065" s="146"/>
      <c r="AV1065" s="146"/>
      <c r="AW1065" s="146"/>
      <c r="AX1065" s="147"/>
      <c r="AY1065" s="146"/>
      <c r="AZ1065" s="146"/>
      <c r="BA1065" s="146"/>
      <c r="BB1065" s="146"/>
      <c r="BC1065" s="214"/>
    </row>
    <row r="1066" spans="1:55" s="215" customFormat="1" x14ac:dyDescent="0.2">
      <c r="A1066" s="162"/>
      <c r="B1066" s="162"/>
      <c r="C1066" s="142"/>
      <c r="D1066" s="142"/>
      <c r="E1066" s="142"/>
      <c r="F1066" s="142"/>
      <c r="G1066" s="195"/>
      <c r="H1066" s="142"/>
      <c r="I1066" s="142"/>
      <c r="J1066" s="142"/>
      <c r="K1066" s="142"/>
      <c r="L1066" s="142"/>
      <c r="M1066" s="142"/>
      <c r="N1066" s="142"/>
      <c r="O1066" s="142"/>
      <c r="P1066" s="142"/>
      <c r="Q1066" s="142"/>
      <c r="R1066" s="142"/>
      <c r="S1066" s="142"/>
      <c r="T1066" s="142"/>
      <c r="U1066" s="142"/>
      <c r="V1066" s="142"/>
      <c r="W1066" s="142"/>
      <c r="X1066" s="162"/>
      <c r="Y1066" s="143"/>
      <c r="Z1066" s="144"/>
      <c r="AA1066" s="144"/>
      <c r="AB1066" s="397"/>
      <c r="AC1066" s="397"/>
      <c r="AD1066" s="397"/>
      <c r="AE1066" s="398"/>
      <c r="AF1066" s="145"/>
      <c r="AG1066" s="145"/>
      <c r="AH1066" s="145"/>
      <c r="AI1066" s="145"/>
      <c r="AJ1066" s="145"/>
      <c r="AK1066" s="146"/>
      <c r="AL1066" s="146"/>
      <c r="AM1066" s="146"/>
      <c r="AN1066" s="146"/>
      <c r="AO1066" s="146"/>
      <c r="AP1066" s="146"/>
      <c r="AQ1066" s="146"/>
      <c r="AR1066" s="146"/>
      <c r="AS1066" s="146"/>
      <c r="AT1066" s="146"/>
      <c r="AU1066" s="146"/>
      <c r="AV1066" s="146"/>
      <c r="AW1066" s="146"/>
      <c r="AX1066" s="147"/>
      <c r="AY1066" s="146"/>
      <c r="AZ1066" s="146"/>
      <c r="BA1066" s="146"/>
      <c r="BB1066" s="146"/>
      <c r="BC1066" s="214"/>
    </row>
    <row r="1067" spans="1:55" s="215" customFormat="1" x14ac:dyDescent="0.2">
      <c r="A1067" s="162"/>
      <c r="B1067" s="162"/>
      <c r="C1067" s="142"/>
      <c r="D1067" s="142"/>
      <c r="E1067" s="142"/>
      <c r="F1067" s="142"/>
      <c r="G1067" s="195"/>
      <c r="H1067" s="142"/>
      <c r="I1067" s="142"/>
      <c r="J1067" s="142"/>
      <c r="K1067" s="142"/>
      <c r="L1067" s="142"/>
      <c r="M1067" s="142"/>
      <c r="N1067" s="142"/>
      <c r="O1067" s="142"/>
      <c r="P1067" s="142"/>
      <c r="Q1067" s="142"/>
      <c r="R1067" s="142"/>
      <c r="S1067" s="142"/>
      <c r="T1067" s="142"/>
      <c r="U1067" s="142"/>
      <c r="V1067" s="142"/>
      <c r="W1067" s="142"/>
      <c r="X1067" s="162"/>
      <c r="Y1067" s="143"/>
      <c r="Z1067" s="144"/>
      <c r="AA1067" s="144"/>
      <c r="AB1067" s="397"/>
      <c r="AC1067" s="397"/>
      <c r="AD1067" s="397"/>
      <c r="AE1067" s="398"/>
      <c r="AF1067" s="145"/>
      <c r="AG1067" s="145"/>
      <c r="AH1067" s="145"/>
      <c r="AI1067" s="145"/>
      <c r="AJ1067" s="145"/>
      <c r="AK1067" s="146"/>
      <c r="AL1067" s="146"/>
      <c r="AM1067" s="146"/>
      <c r="AN1067" s="146"/>
      <c r="AO1067" s="146"/>
      <c r="AP1067" s="146"/>
      <c r="AQ1067" s="146"/>
      <c r="AR1067" s="146"/>
      <c r="AS1067" s="146"/>
      <c r="AT1067" s="146"/>
      <c r="AU1067" s="146"/>
      <c r="AV1067" s="146"/>
      <c r="AW1067" s="146"/>
      <c r="AX1067" s="147"/>
      <c r="AY1067" s="146"/>
      <c r="AZ1067" s="146"/>
      <c r="BA1067" s="146"/>
      <c r="BB1067" s="146"/>
      <c r="BC1067" s="214"/>
    </row>
    <row r="1068" spans="1:55" s="215" customFormat="1" x14ac:dyDescent="0.2">
      <c r="A1068" s="162"/>
      <c r="B1068" s="162"/>
      <c r="C1068" s="142"/>
      <c r="D1068" s="142"/>
      <c r="E1068" s="142"/>
      <c r="F1068" s="142"/>
      <c r="G1068" s="195"/>
      <c r="H1068" s="142"/>
      <c r="I1068" s="142"/>
      <c r="J1068" s="142"/>
      <c r="K1068" s="142"/>
      <c r="L1068" s="142"/>
      <c r="M1068" s="142"/>
      <c r="N1068" s="142"/>
      <c r="O1068" s="142"/>
      <c r="P1068" s="142"/>
      <c r="Q1068" s="142"/>
      <c r="R1068" s="142"/>
      <c r="S1068" s="142"/>
      <c r="T1068" s="142"/>
      <c r="U1068" s="142"/>
      <c r="V1068" s="142"/>
      <c r="W1068" s="142"/>
      <c r="X1068" s="162"/>
      <c r="Y1068" s="143"/>
      <c r="Z1068" s="144"/>
      <c r="AA1068" s="144"/>
      <c r="AB1068" s="397"/>
      <c r="AC1068" s="397"/>
      <c r="AD1068" s="397"/>
      <c r="AE1068" s="398"/>
      <c r="AF1068" s="145"/>
      <c r="AG1068" s="145"/>
      <c r="AH1068" s="145"/>
      <c r="AI1068" s="145"/>
      <c r="AJ1068" s="145"/>
      <c r="AK1068" s="146"/>
      <c r="AL1068" s="146"/>
      <c r="AM1068" s="146"/>
      <c r="AN1068" s="146"/>
      <c r="AO1068" s="146"/>
      <c r="AP1068" s="146"/>
      <c r="AQ1068" s="146"/>
      <c r="AR1068" s="146"/>
      <c r="AS1068" s="146"/>
      <c r="AT1068" s="146"/>
      <c r="AU1068" s="146"/>
      <c r="AV1068" s="146"/>
      <c r="AW1068" s="146"/>
      <c r="AX1068" s="147"/>
      <c r="AY1068" s="146"/>
      <c r="AZ1068" s="146"/>
      <c r="BA1068" s="146"/>
      <c r="BB1068" s="146"/>
      <c r="BC1068" s="214"/>
    </row>
    <row r="1069" spans="1:55" s="215" customFormat="1" x14ac:dyDescent="0.2">
      <c r="A1069" s="162"/>
      <c r="B1069" s="162"/>
      <c r="C1069" s="142"/>
      <c r="D1069" s="142"/>
      <c r="E1069" s="142"/>
      <c r="F1069" s="142"/>
      <c r="G1069" s="195"/>
      <c r="H1069" s="142"/>
      <c r="I1069" s="142"/>
      <c r="J1069" s="142"/>
      <c r="K1069" s="142"/>
      <c r="L1069" s="142"/>
      <c r="M1069" s="142"/>
      <c r="N1069" s="142"/>
      <c r="O1069" s="142"/>
      <c r="P1069" s="142"/>
      <c r="Q1069" s="142"/>
      <c r="R1069" s="142"/>
      <c r="S1069" s="142"/>
      <c r="T1069" s="142"/>
      <c r="U1069" s="142"/>
      <c r="V1069" s="142"/>
      <c r="W1069" s="142"/>
      <c r="X1069" s="162"/>
      <c r="Y1069" s="143"/>
      <c r="Z1069" s="144"/>
      <c r="AA1069" s="144"/>
      <c r="AB1069" s="397"/>
      <c r="AC1069" s="397"/>
      <c r="AD1069" s="397"/>
      <c r="AE1069" s="398"/>
      <c r="AF1069" s="145"/>
      <c r="AG1069" s="145"/>
      <c r="AH1069" s="145"/>
      <c r="AI1069" s="145"/>
      <c r="AJ1069" s="145"/>
      <c r="AK1069" s="146"/>
      <c r="AL1069" s="146"/>
      <c r="AM1069" s="146"/>
      <c r="AN1069" s="146"/>
      <c r="AO1069" s="146"/>
      <c r="AP1069" s="146"/>
      <c r="AQ1069" s="146"/>
      <c r="AR1069" s="146"/>
      <c r="AS1069" s="146"/>
      <c r="AT1069" s="146"/>
      <c r="AU1069" s="146"/>
      <c r="AV1069" s="146"/>
      <c r="AW1069" s="146"/>
      <c r="AX1069" s="147"/>
      <c r="AY1069" s="146"/>
      <c r="AZ1069" s="146"/>
      <c r="BA1069" s="146"/>
      <c r="BB1069" s="146"/>
      <c r="BC1069" s="214"/>
    </row>
    <row r="1070" spans="1:55" s="215" customFormat="1" x14ac:dyDescent="0.2">
      <c r="A1070" s="162"/>
      <c r="B1070" s="162"/>
      <c r="C1070" s="142"/>
      <c r="D1070" s="142"/>
      <c r="E1070" s="142"/>
      <c r="F1070" s="142"/>
      <c r="G1070" s="195"/>
      <c r="H1070" s="142"/>
      <c r="I1070" s="142"/>
      <c r="J1070" s="142"/>
      <c r="K1070" s="142"/>
      <c r="L1070" s="142"/>
      <c r="M1070" s="142"/>
      <c r="N1070" s="142"/>
      <c r="O1070" s="142"/>
      <c r="P1070" s="142"/>
      <c r="Q1070" s="142"/>
      <c r="R1070" s="142"/>
      <c r="S1070" s="142"/>
      <c r="T1070" s="142"/>
      <c r="U1070" s="142"/>
      <c r="V1070" s="142"/>
      <c r="W1070" s="142"/>
      <c r="X1070" s="162"/>
      <c r="Y1070" s="143"/>
      <c r="Z1070" s="144"/>
      <c r="AA1070" s="144"/>
      <c r="AB1070" s="397"/>
      <c r="AC1070" s="397"/>
      <c r="AD1070" s="397"/>
      <c r="AE1070" s="398"/>
      <c r="AF1070" s="145"/>
      <c r="AG1070" s="145"/>
      <c r="AH1070" s="145"/>
      <c r="AI1070" s="145"/>
      <c r="AJ1070" s="145"/>
      <c r="AK1070" s="146"/>
      <c r="AL1070" s="146"/>
      <c r="AM1070" s="146"/>
      <c r="AN1070" s="146"/>
      <c r="AO1070" s="146"/>
      <c r="AP1070" s="146"/>
      <c r="AQ1070" s="146"/>
      <c r="AR1070" s="146"/>
      <c r="AS1070" s="146"/>
      <c r="AT1070" s="146"/>
      <c r="AU1070" s="146"/>
      <c r="AV1070" s="146"/>
      <c r="AW1070" s="146"/>
      <c r="AX1070" s="147"/>
      <c r="AY1070" s="146"/>
      <c r="AZ1070" s="146"/>
      <c r="BA1070" s="146"/>
      <c r="BB1070" s="146"/>
      <c r="BC1070" s="214"/>
    </row>
    <row r="1071" spans="1:55" s="215" customFormat="1" x14ac:dyDescent="0.2">
      <c r="A1071" s="162"/>
      <c r="B1071" s="162"/>
      <c r="C1071" s="142"/>
      <c r="D1071" s="142"/>
      <c r="E1071" s="142"/>
      <c r="F1071" s="142"/>
      <c r="G1071" s="195"/>
      <c r="H1071" s="142"/>
      <c r="I1071" s="142"/>
      <c r="J1071" s="142"/>
      <c r="K1071" s="142"/>
      <c r="L1071" s="142"/>
      <c r="M1071" s="142"/>
      <c r="N1071" s="142"/>
      <c r="O1071" s="142"/>
      <c r="P1071" s="142"/>
      <c r="Q1071" s="142"/>
      <c r="R1071" s="142"/>
      <c r="S1071" s="142"/>
      <c r="T1071" s="142"/>
      <c r="U1071" s="142"/>
      <c r="V1071" s="142"/>
      <c r="W1071" s="142"/>
      <c r="X1071" s="162"/>
      <c r="Y1071" s="143"/>
      <c r="Z1071" s="144"/>
      <c r="AA1071" s="144"/>
      <c r="AB1071" s="397"/>
      <c r="AC1071" s="397"/>
      <c r="AD1071" s="397"/>
      <c r="AE1071" s="398"/>
      <c r="AF1071" s="145"/>
      <c r="AG1071" s="145"/>
      <c r="AH1071" s="145"/>
      <c r="AI1071" s="145"/>
      <c r="AJ1071" s="145"/>
      <c r="AK1071" s="146"/>
      <c r="AL1071" s="146"/>
      <c r="AM1071" s="146"/>
      <c r="AN1071" s="146"/>
      <c r="AO1071" s="146"/>
      <c r="AP1071" s="146"/>
      <c r="AQ1071" s="146"/>
      <c r="AR1071" s="146"/>
      <c r="AS1071" s="146"/>
      <c r="AT1071" s="146"/>
      <c r="AU1071" s="146"/>
      <c r="AV1071" s="146"/>
      <c r="AW1071" s="146"/>
      <c r="AX1071" s="147"/>
      <c r="AY1071" s="146"/>
      <c r="AZ1071" s="146"/>
      <c r="BA1071" s="146"/>
      <c r="BB1071" s="146"/>
      <c r="BC1071" s="214"/>
    </row>
    <row r="1072" spans="1:55" s="215" customFormat="1" x14ac:dyDescent="0.2">
      <c r="A1072" s="162"/>
      <c r="B1072" s="162"/>
      <c r="C1072" s="142"/>
      <c r="D1072" s="142"/>
      <c r="E1072" s="142"/>
      <c r="F1072" s="142"/>
      <c r="G1072" s="195"/>
      <c r="H1072" s="142"/>
      <c r="I1072" s="142"/>
      <c r="J1072" s="142"/>
      <c r="K1072" s="142"/>
      <c r="L1072" s="142"/>
      <c r="M1072" s="142"/>
      <c r="N1072" s="142"/>
      <c r="O1072" s="142"/>
      <c r="P1072" s="142"/>
      <c r="Q1072" s="142"/>
      <c r="R1072" s="142"/>
      <c r="S1072" s="142"/>
      <c r="T1072" s="142"/>
      <c r="U1072" s="142"/>
      <c r="V1072" s="142"/>
      <c r="W1072" s="142"/>
      <c r="X1072" s="162"/>
      <c r="Y1072" s="143"/>
      <c r="Z1072" s="144"/>
      <c r="AA1072" s="144"/>
      <c r="AB1072" s="397"/>
      <c r="AC1072" s="397"/>
      <c r="AD1072" s="397"/>
      <c r="AE1072" s="398"/>
      <c r="AF1072" s="145"/>
      <c r="AG1072" s="145"/>
      <c r="AH1072" s="145"/>
      <c r="AI1072" s="145"/>
      <c r="AJ1072" s="145"/>
      <c r="AK1072" s="146"/>
      <c r="AL1072" s="146"/>
      <c r="AM1072" s="146"/>
      <c r="AN1072" s="146"/>
      <c r="AO1072" s="146"/>
      <c r="AP1072" s="146"/>
      <c r="AQ1072" s="146"/>
      <c r="AR1072" s="146"/>
      <c r="AS1072" s="146"/>
      <c r="AT1072" s="146"/>
      <c r="AU1072" s="146"/>
      <c r="AV1072" s="146"/>
      <c r="AW1072" s="146"/>
      <c r="AX1072" s="147"/>
      <c r="AY1072" s="146"/>
      <c r="AZ1072" s="146"/>
      <c r="BA1072" s="146"/>
      <c r="BB1072" s="146"/>
      <c r="BC1072" s="214"/>
    </row>
    <row r="1073" spans="1:55" s="215" customFormat="1" x14ac:dyDescent="0.2">
      <c r="A1073" s="162"/>
      <c r="B1073" s="162"/>
      <c r="C1073" s="142"/>
      <c r="D1073" s="142"/>
      <c r="E1073" s="142"/>
      <c r="F1073" s="142"/>
      <c r="G1073" s="195"/>
      <c r="H1073" s="142"/>
      <c r="I1073" s="142"/>
      <c r="J1073" s="142"/>
      <c r="K1073" s="142"/>
      <c r="L1073" s="142"/>
      <c r="M1073" s="142"/>
      <c r="N1073" s="142"/>
      <c r="O1073" s="142"/>
      <c r="P1073" s="142"/>
      <c r="Q1073" s="142"/>
      <c r="R1073" s="142"/>
      <c r="S1073" s="142"/>
      <c r="T1073" s="142"/>
      <c r="U1073" s="142"/>
      <c r="V1073" s="142"/>
      <c r="W1073" s="142"/>
      <c r="X1073" s="162"/>
      <c r="Y1073" s="143"/>
      <c r="Z1073" s="144"/>
      <c r="AA1073" s="144"/>
      <c r="AB1073" s="397"/>
      <c r="AC1073" s="397"/>
      <c r="AD1073" s="397"/>
      <c r="AE1073" s="398"/>
      <c r="AF1073" s="145"/>
      <c r="AG1073" s="145"/>
      <c r="AH1073" s="145"/>
      <c r="AI1073" s="145"/>
      <c r="AJ1073" s="145"/>
      <c r="AK1073" s="146"/>
      <c r="AL1073" s="146"/>
      <c r="AM1073" s="146"/>
      <c r="AN1073" s="146"/>
      <c r="AO1073" s="146"/>
      <c r="AP1073" s="146"/>
      <c r="AQ1073" s="146"/>
      <c r="AR1073" s="146"/>
      <c r="AS1073" s="146"/>
      <c r="AT1073" s="146"/>
      <c r="AU1073" s="146"/>
      <c r="AV1073" s="146"/>
      <c r="AW1073" s="146"/>
      <c r="AX1073" s="147"/>
      <c r="AY1073" s="146"/>
      <c r="AZ1073" s="146"/>
      <c r="BA1073" s="146"/>
      <c r="BB1073" s="146"/>
      <c r="BC1073" s="214"/>
    </row>
    <row r="1074" spans="1:55" s="215" customFormat="1" x14ac:dyDescent="0.2">
      <c r="A1074" s="162"/>
      <c r="B1074" s="162"/>
      <c r="C1074" s="142"/>
      <c r="D1074" s="142"/>
      <c r="E1074" s="142"/>
      <c r="F1074" s="142"/>
      <c r="G1074" s="195"/>
      <c r="H1074" s="142"/>
      <c r="I1074" s="142"/>
      <c r="J1074" s="142"/>
      <c r="K1074" s="142"/>
      <c r="L1074" s="142"/>
      <c r="M1074" s="142"/>
      <c r="N1074" s="142"/>
      <c r="O1074" s="142"/>
      <c r="P1074" s="142"/>
      <c r="Q1074" s="142"/>
      <c r="R1074" s="142"/>
      <c r="S1074" s="142"/>
      <c r="T1074" s="142"/>
      <c r="U1074" s="142"/>
      <c r="V1074" s="142"/>
      <c r="W1074" s="142"/>
      <c r="X1074" s="162"/>
      <c r="Y1074" s="143"/>
      <c r="Z1074" s="144"/>
      <c r="AA1074" s="144"/>
      <c r="AB1074" s="397"/>
      <c r="AC1074" s="397"/>
      <c r="AD1074" s="397"/>
      <c r="AE1074" s="398"/>
      <c r="AF1074" s="145"/>
      <c r="AG1074" s="145"/>
      <c r="AH1074" s="145"/>
      <c r="AI1074" s="145"/>
      <c r="AJ1074" s="145"/>
      <c r="AK1074" s="146"/>
      <c r="AL1074" s="146"/>
      <c r="AM1074" s="146"/>
      <c r="AN1074" s="146"/>
      <c r="AO1074" s="146"/>
      <c r="AP1074" s="146"/>
      <c r="AQ1074" s="146"/>
      <c r="AR1074" s="146"/>
      <c r="AS1074" s="146"/>
      <c r="AT1074" s="146"/>
      <c r="AU1074" s="146"/>
      <c r="AV1074" s="146"/>
      <c r="AW1074" s="146"/>
      <c r="AX1074" s="147"/>
      <c r="AY1074" s="146"/>
      <c r="AZ1074" s="146"/>
      <c r="BA1074" s="146"/>
      <c r="BB1074" s="146"/>
      <c r="BC1074" s="214"/>
    </row>
    <row r="1075" spans="1:55" s="215" customFormat="1" x14ac:dyDescent="0.2">
      <c r="A1075" s="162"/>
      <c r="B1075" s="162"/>
      <c r="C1075" s="142"/>
      <c r="D1075" s="142"/>
      <c r="E1075" s="142"/>
      <c r="F1075" s="142"/>
      <c r="G1075" s="195"/>
      <c r="H1075" s="142"/>
      <c r="I1075" s="142"/>
      <c r="J1075" s="142"/>
      <c r="K1075" s="142"/>
      <c r="L1075" s="142"/>
      <c r="M1075" s="142"/>
      <c r="N1075" s="142"/>
      <c r="O1075" s="142"/>
      <c r="P1075" s="142"/>
      <c r="Q1075" s="142"/>
      <c r="R1075" s="142"/>
      <c r="S1075" s="142"/>
      <c r="T1075" s="142"/>
      <c r="U1075" s="142"/>
      <c r="V1075" s="142"/>
      <c r="W1075" s="142"/>
      <c r="X1075" s="162"/>
      <c r="Y1075" s="143"/>
      <c r="Z1075" s="144"/>
      <c r="AA1075" s="144"/>
      <c r="AB1075" s="397"/>
      <c r="AC1075" s="397"/>
      <c r="AD1075" s="397"/>
      <c r="AE1075" s="398"/>
      <c r="AF1075" s="145"/>
      <c r="AG1075" s="145"/>
      <c r="AH1075" s="145"/>
      <c r="AI1075" s="145"/>
      <c r="AJ1075" s="145"/>
      <c r="AK1075" s="146"/>
      <c r="AL1075" s="146"/>
      <c r="AM1075" s="146"/>
      <c r="AN1075" s="146"/>
      <c r="AO1075" s="146"/>
      <c r="AP1075" s="146"/>
      <c r="AQ1075" s="146"/>
      <c r="AR1075" s="146"/>
      <c r="AS1075" s="146"/>
      <c r="AT1075" s="146"/>
      <c r="AU1075" s="146"/>
      <c r="AV1075" s="146"/>
      <c r="AW1075" s="146"/>
      <c r="AX1075" s="147"/>
      <c r="AY1075" s="146"/>
      <c r="AZ1075" s="146"/>
      <c r="BA1075" s="146"/>
      <c r="BB1075" s="146"/>
      <c r="BC1075" s="214"/>
    </row>
    <row r="1076" spans="1:55" s="215" customFormat="1" x14ac:dyDescent="0.2">
      <c r="A1076" s="162"/>
      <c r="B1076" s="162"/>
      <c r="C1076" s="142"/>
      <c r="D1076" s="142"/>
      <c r="E1076" s="142"/>
      <c r="F1076" s="142"/>
      <c r="G1076" s="195"/>
      <c r="H1076" s="142"/>
      <c r="I1076" s="142"/>
      <c r="J1076" s="142"/>
      <c r="K1076" s="142"/>
      <c r="L1076" s="142"/>
      <c r="M1076" s="142"/>
      <c r="N1076" s="142"/>
      <c r="O1076" s="142"/>
      <c r="P1076" s="142"/>
      <c r="Q1076" s="142"/>
      <c r="R1076" s="142"/>
      <c r="S1076" s="142"/>
      <c r="T1076" s="142"/>
      <c r="U1076" s="142"/>
      <c r="V1076" s="142"/>
      <c r="W1076" s="142"/>
      <c r="X1076" s="162"/>
      <c r="Y1076" s="143"/>
      <c r="Z1076" s="144"/>
      <c r="AA1076" s="144"/>
      <c r="AB1076" s="397"/>
      <c r="AC1076" s="397"/>
      <c r="AD1076" s="397"/>
      <c r="AE1076" s="398"/>
      <c r="AF1076" s="145"/>
      <c r="AG1076" s="145"/>
      <c r="AH1076" s="145"/>
      <c r="AI1076" s="145"/>
      <c r="AJ1076" s="145"/>
      <c r="AK1076" s="146"/>
      <c r="AL1076" s="146"/>
      <c r="AM1076" s="146"/>
      <c r="AN1076" s="146"/>
      <c r="AO1076" s="146"/>
      <c r="AP1076" s="146"/>
      <c r="AQ1076" s="146"/>
      <c r="AR1076" s="146"/>
      <c r="AS1076" s="146"/>
      <c r="AT1076" s="146"/>
      <c r="AU1076" s="146"/>
      <c r="AV1076" s="146"/>
      <c r="AW1076" s="146"/>
      <c r="AX1076" s="147"/>
      <c r="AY1076" s="146"/>
      <c r="AZ1076" s="146"/>
      <c r="BA1076" s="146"/>
      <c r="BB1076" s="146"/>
      <c r="BC1076" s="214"/>
    </row>
    <row r="1077" spans="1:55" s="215" customFormat="1" x14ac:dyDescent="0.2">
      <c r="A1077" s="162"/>
      <c r="B1077" s="162"/>
      <c r="C1077" s="142"/>
      <c r="D1077" s="142"/>
      <c r="E1077" s="142"/>
      <c r="F1077" s="142"/>
      <c r="G1077" s="195"/>
      <c r="H1077" s="142"/>
      <c r="I1077" s="142"/>
      <c r="J1077" s="142"/>
      <c r="K1077" s="142"/>
      <c r="L1077" s="142"/>
      <c r="M1077" s="142"/>
      <c r="N1077" s="142"/>
      <c r="O1077" s="142"/>
      <c r="P1077" s="142"/>
      <c r="Q1077" s="142"/>
      <c r="R1077" s="142"/>
      <c r="S1077" s="142"/>
      <c r="T1077" s="142"/>
      <c r="U1077" s="142"/>
      <c r="V1077" s="142"/>
      <c r="W1077" s="142"/>
      <c r="X1077" s="162"/>
      <c r="Y1077" s="143"/>
      <c r="Z1077" s="144"/>
      <c r="AA1077" s="144"/>
      <c r="AB1077" s="397"/>
      <c r="AC1077" s="397"/>
      <c r="AD1077" s="397"/>
      <c r="AE1077" s="398"/>
      <c r="AF1077" s="145"/>
      <c r="AG1077" s="145"/>
      <c r="AH1077" s="145"/>
      <c r="AI1077" s="145"/>
      <c r="AJ1077" s="145"/>
      <c r="AK1077" s="146"/>
      <c r="AL1077" s="146"/>
      <c r="AM1077" s="146"/>
      <c r="AN1077" s="146"/>
      <c r="AO1077" s="146"/>
      <c r="AP1077" s="146"/>
      <c r="AQ1077" s="146"/>
      <c r="AR1077" s="146"/>
      <c r="AS1077" s="146"/>
      <c r="AT1077" s="146"/>
      <c r="AU1077" s="146"/>
      <c r="AV1077" s="146"/>
      <c r="AW1077" s="146"/>
      <c r="AX1077" s="147"/>
      <c r="AY1077" s="146"/>
      <c r="AZ1077" s="146"/>
      <c r="BA1077" s="146"/>
      <c r="BB1077" s="146"/>
      <c r="BC1077" s="214"/>
    </row>
    <row r="1078" spans="1:55" s="215" customFormat="1" x14ac:dyDescent="0.2">
      <c r="A1078" s="162"/>
      <c r="B1078" s="162"/>
      <c r="C1078" s="142"/>
      <c r="D1078" s="142"/>
      <c r="E1078" s="142"/>
      <c r="F1078" s="142"/>
      <c r="G1078" s="195"/>
      <c r="H1078" s="142"/>
      <c r="I1078" s="142"/>
      <c r="J1078" s="142"/>
      <c r="K1078" s="142"/>
      <c r="L1078" s="142"/>
      <c r="M1078" s="142"/>
      <c r="N1078" s="142"/>
      <c r="O1078" s="142"/>
      <c r="P1078" s="142"/>
      <c r="Q1078" s="142"/>
      <c r="R1078" s="142"/>
      <c r="S1078" s="142"/>
      <c r="T1078" s="142"/>
      <c r="U1078" s="142"/>
      <c r="V1078" s="142"/>
      <c r="W1078" s="142"/>
      <c r="X1078" s="162"/>
      <c r="Y1078" s="143"/>
      <c r="Z1078" s="144"/>
      <c r="AA1078" s="144"/>
      <c r="AB1078" s="397"/>
      <c r="AC1078" s="397"/>
      <c r="AD1078" s="397"/>
      <c r="AE1078" s="398"/>
      <c r="AF1078" s="145"/>
      <c r="AG1078" s="145"/>
      <c r="AH1078" s="145"/>
      <c r="AI1078" s="145"/>
      <c r="AJ1078" s="145"/>
      <c r="AK1078" s="146"/>
      <c r="AL1078" s="146"/>
      <c r="AM1078" s="146"/>
      <c r="AN1078" s="146"/>
      <c r="AO1078" s="146"/>
      <c r="AP1078" s="146"/>
      <c r="AQ1078" s="146"/>
      <c r="AR1078" s="146"/>
      <c r="AS1078" s="146"/>
      <c r="AT1078" s="146"/>
      <c r="AU1078" s="146"/>
      <c r="AV1078" s="146"/>
      <c r="AW1078" s="146"/>
      <c r="AX1078" s="147"/>
      <c r="AY1078" s="146"/>
      <c r="AZ1078" s="146"/>
      <c r="BA1078" s="146"/>
      <c r="BB1078" s="146"/>
      <c r="BC1078" s="214"/>
    </row>
    <row r="1079" spans="1:55" s="215" customFormat="1" x14ac:dyDescent="0.2">
      <c r="A1079" s="162"/>
      <c r="B1079" s="162"/>
      <c r="C1079" s="142"/>
      <c r="D1079" s="142"/>
      <c r="E1079" s="142"/>
      <c r="F1079" s="142"/>
      <c r="G1079" s="195"/>
      <c r="H1079" s="142"/>
      <c r="I1079" s="142"/>
      <c r="J1079" s="142"/>
      <c r="K1079" s="142"/>
      <c r="L1079" s="142"/>
      <c r="M1079" s="142"/>
      <c r="N1079" s="142"/>
      <c r="O1079" s="142"/>
      <c r="P1079" s="142"/>
      <c r="Q1079" s="142"/>
      <c r="R1079" s="142"/>
      <c r="S1079" s="142"/>
      <c r="T1079" s="142"/>
      <c r="U1079" s="142"/>
      <c r="V1079" s="142"/>
      <c r="W1079" s="142"/>
      <c r="X1079" s="162"/>
      <c r="Y1079" s="143"/>
      <c r="Z1079" s="144"/>
      <c r="AA1079" s="144"/>
      <c r="AB1079" s="397"/>
      <c r="AC1079" s="397"/>
      <c r="AD1079" s="397"/>
      <c r="AE1079" s="398"/>
      <c r="AF1079" s="145"/>
      <c r="AG1079" s="145"/>
      <c r="AH1079" s="145"/>
      <c r="AI1079" s="145"/>
      <c r="AJ1079" s="145"/>
      <c r="AK1079" s="146"/>
      <c r="AL1079" s="146"/>
      <c r="AM1079" s="146"/>
      <c r="AN1079" s="146"/>
      <c r="AO1079" s="146"/>
      <c r="AP1079" s="146"/>
      <c r="AQ1079" s="146"/>
      <c r="AR1079" s="146"/>
      <c r="AS1079" s="146"/>
      <c r="AT1079" s="146"/>
      <c r="AU1079" s="146"/>
      <c r="AV1079" s="146"/>
      <c r="AW1079" s="146"/>
      <c r="AX1079" s="147"/>
      <c r="AY1079" s="146"/>
      <c r="AZ1079" s="146"/>
      <c r="BA1079" s="146"/>
      <c r="BB1079" s="146"/>
      <c r="BC1079" s="214"/>
    </row>
    <row r="1080" spans="1:55" s="215" customFormat="1" x14ac:dyDescent="0.2">
      <c r="A1080" s="162"/>
      <c r="B1080" s="162"/>
      <c r="C1080" s="142"/>
      <c r="D1080" s="142"/>
      <c r="E1080" s="142"/>
      <c r="F1080" s="142"/>
      <c r="G1080" s="195"/>
      <c r="H1080" s="142"/>
      <c r="I1080" s="142"/>
      <c r="J1080" s="142"/>
      <c r="K1080" s="142"/>
      <c r="L1080" s="142"/>
      <c r="M1080" s="142"/>
      <c r="N1080" s="142"/>
      <c r="O1080" s="142"/>
      <c r="P1080" s="142"/>
      <c r="Q1080" s="142"/>
      <c r="R1080" s="142"/>
      <c r="S1080" s="142"/>
      <c r="T1080" s="142"/>
      <c r="U1080" s="142"/>
      <c r="V1080" s="142"/>
      <c r="W1080" s="142"/>
      <c r="X1080" s="162"/>
      <c r="Y1080" s="143"/>
      <c r="Z1080" s="144"/>
      <c r="AA1080" s="144"/>
      <c r="AB1080" s="397"/>
      <c r="AC1080" s="397"/>
      <c r="AD1080" s="397"/>
      <c r="AE1080" s="398"/>
      <c r="AF1080" s="145"/>
      <c r="AG1080" s="145"/>
      <c r="AH1080" s="145"/>
      <c r="AI1080" s="145"/>
      <c r="AJ1080" s="145"/>
      <c r="AK1080" s="146"/>
      <c r="AL1080" s="146"/>
      <c r="AM1080" s="146"/>
      <c r="AN1080" s="146"/>
      <c r="AO1080" s="146"/>
      <c r="AP1080" s="146"/>
      <c r="AQ1080" s="146"/>
      <c r="AR1080" s="146"/>
      <c r="AS1080" s="146"/>
      <c r="AT1080" s="146"/>
      <c r="AU1080" s="146"/>
      <c r="AV1080" s="146"/>
      <c r="AW1080" s="146"/>
      <c r="AX1080" s="147"/>
      <c r="AY1080" s="146"/>
      <c r="AZ1080" s="146"/>
      <c r="BA1080" s="146"/>
      <c r="BB1080" s="146"/>
      <c r="BC1080" s="214"/>
    </row>
    <row r="1081" spans="1:55" s="215" customFormat="1" x14ac:dyDescent="0.2">
      <c r="A1081" s="162"/>
      <c r="B1081" s="162"/>
      <c r="C1081" s="142"/>
      <c r="D1081" s="142"/>
      <c r="E1081" s="142"/>
      <c r="F1081" s="142"/>
      <c r="G1081" s="195"/>
      <c r="H1081" s="142"/>
      <c r="I1081" s="142"/>
      <c r="J1081" s="142"/>
      <c r="K1081" s="142"/>
      <c r="L1081" s="142"/>
      <c r="M1081" s="142"/>
      <c r="N1081" s="142"/>
      <c r="O1081" s="142"/>
      <c r="P1081" s="142"/>
      <c r="Q1081" s="142"/>
      <c r="R1081" s="142"/>
      <c r="S1081" s="142"/>
      <c r="T1081" s="142"/>
      <c r="U1081" s="142"/>
      <c r="V1081" s="142"/>
      <c r="W1081" s="142"/>
      <c r="X1081" s="162"/>
      <c r="Y1081" s="143"/>
      <c r="Z1081" s="144"/>
      <c r="AA1081" s="144"/>
      <c r="AB1081" s="397"/>
      <c r="AC1081" s="397"/>
      <c r="AD1081" s="397"/>
      <c r="AE1081" s="398"/>
      <c r="AF1081" s="145"/>
      <c r="AG1081" s="145"/>
      <c r="AH1081" s="145"/>
      <c r="AI1081" s="145"/>
      <c r="AJ1081" s="145"/>
      <c r="AK1081" s="146"/>
      <c r="AL1081" s="146"/>
      <c r="AM1081" s="146"/>
      <c r="AN1081" s="146"/>
      <c r="AO1081" s="146"/>
      <c r="AP1081" s="146"/>
      <c r="AQ1081" s="146"/>
      <c r="AR1081" s="146"/>
      <c r="AS1081" s="146"/>
      <c r="AT1081" s="146"/>
      <c r="AU1081" s="146"/>
      <c r="AV1081" s="146"/>
      <c r="AW1081" s="146"/>
      <c r="AX1081" s="147"/>
      <c r="AY1081" s="146"/>
      <c r="AZ1081" s="146"/>
      <c r="BA1081" s="146"/>
      <c r="BB1081" s="146"/>
      <c r="BC1081" s="214"/>
    </row>
    <row r="1082" spans="1:55" s="215" customFormat="1" x14ac:dyDescent="0.2">
      <c r="A1082" s="162"/>
      <c r="B1082" s="162"/>
      <c r="C1082" s="142"/>
      <c r="D1082" s="142"/>
      <c r="E1082" s="142"/>
      <c r="F1082" s="142"/>
      <c r="G1082" s="195"/>
      <c r="H1082" s="142"/>
      <c r="I1082" s="142"/>
      <c r="J1082" s="142"/>
      <c r="K1082" s="142"/>
      <c r="L1082" s="142"/>
      <c r="M1082" s="142"/>
      <c r="N1082" s="142"/>
      <c r="O1082" s="142"/>
      <c r="P1082" s="142"/>
      <c r="Q1082" s="142"/>
      <c r="R1082" s="142"/>
      <c r="S1082" s="142"/>
      <c r="T1082" s="142"/>
      <c r="U1082" s="142"/>
      <c r="V1082" s="142"/>
      <c r="W1082" s="142"/>
      <c r="X1082" s="162"/>
      <c r="Y1082" s="143"/>
      <c r="Z1082" s="144"/>
      <c r="AA1082" s="144"/>
      <c r="AB1082" s="397"/>
      <c r="AC1082" s="397"/>
      <c r="AD1082" s="397"/>
      <c r="AE1082" s="398"/>
      <c r="AF1082" s="145"/>
      <c r="AG1082" s="145"/>
      <c r="AH1082" s="145"/>
      <c r="AI1082" s="145"/>
      <c r="AJ1082" s="145"/>
      <c r="AK1082" s="146"/>
      <c r="AL1082" s="146"/>
      <c r="AM1082" s="146"/>
      <c r="AN1082" s="146"/>
      <c r="AO1082" s="146"/>
      <c r="AP1082" s="146"/>
      <c r="AQ1082" s="146"/>
      <c r="AR1082" s="146"/>
      <c r="AS1082" s="146"/>
      <c r="AT1082" s="146"/>
      <c r="AU1082" s="146"/>
      <c r="AV1082" s="146"/>
      <c r="AW1082" s="146"/>
      <c r="AX1082" s="147"/>
      <c r="AY1082" s="146"/>
      <c r="AZ1082" s="146"/>
      <c r="BA1082" s="146"/>
      <c r="BB1082" s="146"/>
      <c r="BC1082" s="214"/>
    </row>
    <row r="1083" spans="1:55" s="215" customFormat="1" x14ac:dyDescent="0.2">
      <c r="A1083" s="162"/>
      <c r="B1083" s="162"/>
      <c r="C1083" s="142"/>
      <c r="D1083" s="142"/>
      <c r="E1083" s="142"/>
      <c r="F1083" s="142"/>
      <c r="G1083" s="195"/>
      <c r="H1083" s="142"/>
      <c r="I1083" s="142"/>
      <c r="J1083" s="142"/>
      <c r="K1083" s="142"/>
      <c r="L1083" s="142"/>
      <c r="M1083" s="142"/>
      <c r="N1083" s="142"/>
      <c r="O1083" s="142"/>
      <c r="P1083" s="142"/>
      <c r="Q1083" s="142"/>
      <c r="R1083" s="142"/>
      <c r="S1083" s="142"/>
      <c r="T1083" s="142"/>
      <c r="U1083" s="142"/>
      <c r="V1083" s="142"/>
      <c r="W1083" s="142"/>
      <c r="X1083" s="162"/>
      <c r="Y1083" s="143"/>
      <c r="Z1083" s="144"/>
      <c r="AA1083" s="144"/>
      <c r="AB1083" s="397"/>
      <c r="AC1083" s="397"/>
      <c r="AD1083" s="397"/>
      <c r="AE1083" s="398"/>
      <c r="AF1083" s="145"/>
      <c r="AG1083" s="145"/>
      <c r="AH1083" s="145"/>
      <c r="AI1083" s="145"/>
      <c r="AJ1083" s="145"/>
      <c r="AK1083" s="146"/>
      <c r="AL1083" s="146"/>
      <c r="AM1083" s="146"/>
      <c r="AN1083" s="146"/>
      <c r="AO1083" s="146"/>
      <c r="AP1083" s="146"/>
      <c r="AQ1083" s="146"/>
      <c r="AR1083" s="146"/>
      <c r="AS1083" s="146"/>
      <c r="AT1083" s="146"/>
      <c r="AU1083" s="146"/>
      <c r="AV1083" s="146"/>
      <c r="AW1083" s="146"/>
      <c r="AX1083" s="147"/>
      <c r="AY1083" s="146"/>
      <c r="AZ1083" s="146"/>
      <c r="BA1083" s="146"/>
      <c r="BB1083" s="146"/>
      <c r="BC1083" s="214"/>
    </row>
    <row r="1084" spans="1:55" s="215" customFormat="1" x14ac:dyDescent="0.2">
      <c r="A1084" s="162"/>
      <c r="B1084" s="162"/>
      <c r="C1084" s="142"/>
      <c r="D1084" s="142"/>
      <c r="E1084" s="142"/>
      <c r="F1084" s="142"/>
      <c r="G1084" s="195"/>
      <c r="H1084" s="142"/>
      <c r="I1084" s="142"/>
      <c r="J1084" s="142"/>
      <c r="K1084" s="142"/>
      <c r="L1084" s="142"/>
      <c r="M1084" s="142"/>
      <c r="N1084" s="142"/>
      <c r="O1084" s="142"/>
      <c r="P1084" s="142"/>
      <c r="Q1084" s="142"/>
      <c r="R1084" s="142"/>
      <c r="S1084" s="142"/>
      <c r="T1084" s="142"/>
      <c r="U1084" s="142"/>
      <c r="V1084" s="142"/>
      <c r="W1084" s="142"/>
      <c r="X1084" s="162"/>
      <c r="Y1084" s="143"/>
      <c r="Z1084" s="144"/>
      <c r="AA1084" s="144"/>
      <c r="AB1084" s="397"/>
      <c r="AC1084" s="397"/>
      <c r="AD1084" s="397"/>
      <c r="AE1084" s="398"/>
      <c r="AF1084" s="145"/>
      <c r="AG1084" s="145"/>
      <c r="AH1084" s="145"/>
      <c r="AI1084" s="145"/>
      <c r="AJ1084" s="145"/>
      <c r="AK1084" s="146"/>
      <c r="AL1084" s="146"/>
      <c r="AM1084" s="146"/>
      <c r="AN1084" s="146"/>
      <c r="AO1084" s="146"/>
      <c r="AP1084" s="146"/>
      <c r="AQ1084" s="146"/>
      <c r="AR1084" s="146"/>
      <c r="AS1084" s="146"/>
      <c r="AT1084" s="146"/>
      <c r="AU1084" s="146"/>
      <c r="AV1084" s="146"/>
      <c r="AW1084" s="146"/>
      <c r="AX1084" s="147"/>
      <c r="AY1084" s="146"/>
      <c r="AZ1084" s="146"/>
      <c r="BA1084" s="146"/>
      <c r="BB1084" s="146"/>
      <c r="BC1084" s="214"/>
    </row>
    <row r="1085" spans="1:55" s="215" customFormat="1" x14ac:dyDescent="0.2">
      <c r="A1085" s="162"/>
      <c r="B1085" s="162"/>
      <c r="C1085" s="142"/>
      <c r="D1085" s="142"/>
      <c r="E1085" s="142"/>
      <c r="F1085" s="142"/>
      <c r="G1085" s="195"/>
      <c r="H1085" s="142"/>
      <c r="I1085" s="142"/>
      <c r="J1085" s="142"/>
      <c r="K1085" s="142"/>
      <c r="L1085" s="142"/>
      <c r="M1085" s="142"/>
      <c r="N1085" s="142"/>
      <c r="O1085" s="142"/>
      <c r="P1085" s="142"/>
      <c r="Q1085" s="142"/>
      <c r="R1085" s="142"/>
      <c r="S1085" s="142"/>
      <c r="T1085" s="142"/>
      <c r="U1085" s="142"/>
      <c r="V1085" s="142"/>
      <c r="W1085" s="142"/>
      <c r="X1085" s="162"/>
      <c r="Y1085" s="143"/>
      <c r="Z1085" s="144"/>
      <c r="AA1085" s="144"/>
      <c r="AB1085" s="397"/>
      <c r="AC1085" s="397"/>
      <c r="AD1085" s="397"/>
      <c r="AE1085" s="398"/>
      <c r="AF1085" s="145"/>
      <c r="AG1085" s="145"/>
      <c r="AH1085" s="145"/>
      <c r="AI1085" s="145"/>
      <c r="AJ1085" s="145"/>
      <c r="AK1085" s="146"/>
      <c r="AL1085" s="146"/>
      <c r="AM1085" s="146"/>
      <c r="AN1085" s="146"/>
      <c r="AO1085" s="146"/>
      <c r="AP1085" s="146"/>
      <c r="AQ1085" s="146"/>
      <c r="AR1085" s="146"/>
      <c r="AS1085" s="146"/>
      <c r="AT1085" s="146"/>
      <c r="AU1085" s="146"/>
      <c r="AV1085" s="146"/>
      <c r="AW1085" s="146"/>
      <c r="AX1085" s="147"/>
      <c r="AY1085" s="146"/>
      <c r="AZ1085" s="146"/>
      <c r="BA1085" s="146"/>
      <c r="BB1085" s="146"/>
      <c r="BC1085" s="214"/>
    </row>
    <row r="1086" spans="1:55" s="215" customFormat="1" x14ac:dyDescent="0.2">
      <c r="A1086" s="162"/>
      <c r="B1086" s="162"/>
      <c r="C1086" s="142"/>
      <c r="D1086" s="142"/>
      <c r="E1086" s="142"/>
      <c r="F1086" s="142"/>
      <c r="G1086" s="195"/>
      <c r="H1086" s="142"/>
      <c r="I1086" s="142"/>
      <c r="J1086" s="142"/>
      <c r="K1086" s="142"/>
      <c r="L1086" s="142"/>
      <c r="M1086" s="142"/>
      <c r="N1086" s="142"/>
      <c r="O1086" s="142"/>
      <c r="P1086" s="142"/>
      <c r="Q1086" s="142"/>
      <c r="R1086" s="142"/>
      <c r="S1086" s="142"/>
      <c r="T1086" s="142"/>
      <c r="U1086" s="142"/>
      <c r="V1086" s="142"/>
      <c r="W1086" s="142"/>
      <c r="X1086" s="162"/>
      <c r="Y1086" s="143"/>
      <c r="Z1086" s="144"/>
      <c r="AA1086" s="144"/>
      <c r="AB1086" s="397"/>
      <c r="AC1086" s="397"/>
      <c r="AD1086" s="397"/>
      <c r="AE1086" s="398"/>
      <c r="AF1086" s="145"/>
      <c r="AG1086" s="145"/>
      <c r="AH1086" s="145"/>
      <c r="AI1086" s="145"/>
      <c r="AJ1086" s="145"/>
      <c r="AK1086" s="146"/>
      <c r="AL1086" s="146"/>
      <c r="AM1086" s="146"/>
      <c r="AN1086" s="146"/>
      <c r="AO1086" s="146"/>
      <c r="AP1086" s="146"/>
      <c r="AQ1086" s="146"/>
      <c r="AR1086" s="146"/>
      <c r="AS1086" s="146"/>
      <c r="AT1086" s="146"/>
      <c r="AU1086" s="146"/>
      <c r="AV1086" s="146"/>
      <c r="AW1086" s="146"/>
      <c r="AX1086" s="147"/>
      <c r="AY1086" s="146"/>
      <c r="AZ1086" s="146"/>
      <c r="BA1086" s="146"/>
      <c r="BB1086" s="146"/>
      <c r="BC1086" s="214"/>
    </row>
    <row r="1087" spans="1:55" s="215" customFormat="1" x14ac:dyDescent="0.2">
      <c r="A1087" s="162"/>
      <c r="B1087" s="162"/>
      <c r="C1087" s="142"/>
      <c r="D1087" s="142"/>
      <c r="E1087" s="142"/>
      <c r="F1087" s="142"/>
      <c r="G1087" s="195"/>
      <c r="H1087" s="142"/>
      <c r="I1087" s="142"/>
      <c r="J1087" s="142"/>
      <c r="K1087" s="142"/>
      <c r="L1087" s="142"/>
      <c r="M1087" s="142"/>
      <c r="N1087" s="142"/>
      <c r="O1087" s="142"/>
      <c r="P1087" s="142"/>
      <c r="Q1087" s="142"/>
      <c r="R1087" s="142"/>
      <c r="S1087" s="142"/>
      <c r="T1087" s="142"/>
      <c r="U1087" s="142"/>
      <c r="V1087" s="142"/>
      <c r="W1087" s="142"/>
      <c r="X1087" s="162"/>
      <c r="Y1087" s="143"/>
      <c r="Z1087" s="144"/>
      <c r="AA1087" s="144"/>
      <c r="AB1087" s="397"/>
      <c r="AC1087" s="397"/>
      <c r="AD1087" s="397"/>
      <c r="AE1087" s="398"/>
      <c r="AF1087" s="145"/>
      <c r="AG1087" s="145"/>
      <c r="AH1087" s="145"/>
      <c r="AI1087" s="145"/>
      <c r="AJ1087" s="145"/>
      <c r="AK1087" s="146"/>
      <c r="AL1087" s="146"/>
      <c r="AM1087" s="146"/>
      <c r="AN1087" s="146"/>
      <c r="AO1087" s="146"/>
      <c r="AP1087" s="146"/>
      <c r="AQ1087" s="146"/>
      <c r="AR1087" s="146"/>
      <c r="AS1087" s="146"/>
      <c r="AT1087" s="146"/>
      <c r="AU1087" s="146"/>
      <c r="AV1087" s="146"/>
      <c r="AW1087" s="146"/>
      <c r="AX1087" s="147"/>
      <c r="AY1087" s="146"/>
      <c r="AZ1087" s="146"/>
      <c r="BA1087" s="146"/>
      <c r="BB1087" s="146"/>
      <c r="BC1087" s="214"/>
    </row>
    <row r="1088" spans="1:55" s="215" customFormat="1" x14ac:dyDescent="0.2">
      <c r="A1088" s="162"/>
      <c r="B1088" s="162"/>
      <c r="C1088" s="142"/>
      <c r="D1088" s="142"/>
      <c r="E1088" s="142"/>
      <c r="F1088" s="142"/>
      <c r="G1088" s="195"/>
      <c r="H1088" s="142"/>
      <c r="I1088" s="142"/>
      <c r="J1088" s="142"/>
      <c r="K1088" s="142"/>
      <c r="L1088" s="142"/>
      <c r="M1088" s="142"/>
      <c r="N1088" s="142"/>
      <c r="O1088" s="142"/>
      <c r="P1088" s="142"/>
      <c r="Q1088" s="142"/>
      <c r="R1088" s="142"/>
      <c r="S1088" s="142"/>
      <c r="T1088" s="142"/>
      <c r="U1088" s="142"/>
      <c r="V1088" s="142"/>
      <c r="W1088" s="142"/>
      <c r="X1088" s="162"/>
      <c r="Y1088" s="143"/>
      <c r="Z1088" s="144"/>
      <c r="AA1088" s="144"/>
      <c r="AB1088" s="397"/>
      <c r="AC1088" s="397"/>
      <c r="AD1088" s="397"/>
      <c r="AE1088" s="398"/>
      <c r="AF1088" s="145"/>
      <c r="AG1088" s="145"/>
      <c r="AH1088" s="145"/>
      <c r="AI1088" s="145"/>
      <c r="AJ1088" s="145"/>
      <c r="AK1088" s="146"/>
      <c r="AL1088" s="146"/>
      <c r="AM1088" s="146"/>
      <c r="AN1088" s="146"/>
      <c r="AO1088" s="146"/>
      <c r="AP1088" s="146"/>
      <c r="AQ1088" s="146"/>
      <c r="AR1088" s="146"/>
      <c r="AS1088" s="146"/>
      <c r="AT1088" s="146"/>
      <c r="AU1088" s="146"/>
      <c r="AV1088" s="146"/>
      <c r="AW1088" s="146"/>
      <c r="AX1088" s="147"/>
      <c r="AY1088" s="146"/>
      <c r="AZ1088" s="146"/>
      <c r="BA1088" s="146"/>
      <c r="BB1088" s="146"/>
      <c r="BC1088" s="214"/>
    </row>
    <row r="1089" spans="1:55" s="215" customFormat="1" x14ac:dyDescent="0.2">
      <c r="A1089" s="162"/>
      <c r="B1089" s="162"/>
      <c r="C1089" s="142"/>
      <c r="D1089" s="142"/>
      <c r="E1089" s="142"/>
      <c r="F1089" s="142"/>
      <c r="G1089" s="195"/>
      <c r="H1089" s="142"/>
      <c r="I1089" s="142"/>
      <c r="J1089" s="142"/>
      <c r="K1089" s="142"/>
      <c r="L1089" s="142"/>
      <c r="M1089" s="142"/>
      <c r="N1089" s="142"/>
      <c r="O1089" s="142"/>
      <c r="P1089" s="142"/>
      <c r="Q1089" s="142"/>
      <c r="R1089" s="142"/>
      <c r="S1089" s="142"/>
      <c r="T1089" s="142"/>
      <c r="U1089" s="142"/>
      <c r="V1089" s="142"/>
      <c r="W1089" s="142"/>
      <c r="X1089" s="162"/>
      <c r="Y1089" s="143"/>
      <c r="Z1089" s="144"/>
      <c r="AA1089" s="144"/>
      <c r="AB1089" s="397"/>
      <c r="AC1089" s="397"/>
      <c r="AD1089" s="397"/>
      <c r="AE1089" s="398"/>
      <c r="AF1089" s="145"/>
      <c r="AG1089" s="145"/>
      <c r="AH1089" s="145"/>
      <c r="AI1089" s="145"/>
      <c r="AJ1089" s="145"/>
      <c r="AK1089" s="146"/>
      <c r="AL1089" s="146"/>
      <c r="AM1089" s="146"/>
      <c r="AN1089" s="146"/>
      <c r="AO1089" s="146"/>
      <c r="AP1089" s="146"/>
      <c r="AQ1089" s="146"/>
      <c r="AR1089" s="146"/>
      <c r="AS1089" s="146"/>
      <c r="AT1089" s="146"/>
      <c r="AU1089" s="146"/>
      <c r="AV1089" s="146"/>
      <c r="AW1089" s="146"/>
      <c r="AX1089" s="147"/>
      <c r="AY1089" s="146"/>
      <c r="AZ1089" s="146"/>
      <c r="BA1089" s="146"/>
      <c r="BB1089" s="146"/>
      <c r="BC1089" s="214"/>
    </row>
    <row r="1090" spans="1:55" s="215" customFormat="1" x14ac:dyDescent="0.2">
      <c r="A1090" s="162"/>
      <c r="B1090" s="162"/>
      <c r="C1090" s="142"/>
      <c r="D1090" s="142"/>
      <c r="E1090" s="142"/>
      <c r="F1090" s="142"/>
      <c r="G1090" s="195"/>
      <c r="H1090" s="142"/>
      <c r="I1090" s="142"/>
      <c r="J1090" s="142"/>
      <c r="K1090" s="142"/>
      <c r="L1090" s="142"/>
      <c r="M1090" s="142"/>
      <c r="N1090" s="142"/>
      <c r="O1090" s="142"/>
      <c r="P1090" s="142"/>
      <c r="Q1090" s="142"/>
      <c r="R1090" s="142"/>
      <c r="S1090" s="142"/>
      <c r="T1090" s="142"/>
      <c r="U1090" s="142"/>
      <c r="V1090" s="142"/>
      <c r="W1090" s="142"/>
      <c r="X1090" s="162"/>
      <c r="Y1090" s="143"/>
      <c r="Z1090" s="144"/>
      <c r="AA1090" s="144"/>
      <c r="AB1090" s="397"/>
      <c r="AC1090" s="397"/>
      <c r="AD1090" s="397"/>
      <c r="AE1090" s="398"/>
      <c r="AF1090" s="145"/>
      <c r="AG1090" s="145"/>
      <c r="AH1090" s="145"/>
      <c r="AI1090" s="145"/>
      <c r="AJ1090" s="145"/>
      <c r="AK1090" s="146"/>
      <c r="AL1090" s="146"/>
      <c r="AM1090" s="146"/>
      <c r="AN1090" s="146"/>
      <c r="AO1090" s="146"/>
      <c r="AP1090" s="146"/>
      <c r="AQ1090" s="146"/>
      <c r="AR1090" s="146"/>
      <c r="AS1090" s="146"/>
      <c r="AT1090" s="146"/>
      <c r="AU1090" s="146"/>
      <c r="AV1090" s="146"/>
      <c r="AW1090" s="146"/>
      <c r="AX1090" s="147"/>
      <c r="AY1090" s="146"/>
      <c r="AZ1090" s="146"/>
      <c r="BA1090" s="146"/>
      <c r="BB1090" s="146"/>
      <c r="BC1090" s="214"/>
    </row>
    <row r="1091" spans="1:55" s="215" customFormat="1" x14ac:dyDescent="0.2">
      <c r="A1091" s="162"/>
      <c r="B1091" s="162"/>
      <c r="C1091" s="142"/>
      <c r="D1091" s="142"/>
      <c r="E1091" s="142"/>
      <c r="F1091" s="142"/>
      <c r="G1091" s="195"/>
      <c r="H1091" s="142"/>
      <c r="I1091" s="142"/>
      <c r="J1091" s="142"/>
      <c r="K1091" s="142"/>
      <c r="L1091" s="142"/>
      <c r="M1091" s="142"/>
      <c r="N1091" s="142"/>
      <c r="O1091" s="142"/>
      <c r="P1091" s="142"/>
      <c r="Q1091" s="142"/>
      <c r="R1091" s="142"/>
      <c r="S1091" s="142"/>
      <c r="T1091" s="142"/>
      <c r="U1091" s="142"/>
      <c r="V1091" s="142"/>
      <c r="W1091" s="142"/>
      <c r="X1091" s="162"/>
      <c r="Y1091" s="143"/>
      <c r="Z1091" s="144"/>
      <c r="AA1091" s="144"/>
      <c r="AB1091" s="397"/>
      <c r="AC1091" s="397"/>
      <c r="AD1091" s="397"/>
      <c r="AE1091" s="398"/>
      <c r="AF1091" s="145"/>
      <c r="AG1091" s="145"/>
      <c r="AH1091" s="145"/>
      <c r="AI1091" s="145"/>
      <c r="AJ1091" s="145"/>
      <c r="AK1091" s="146"/>
      <c r="AL1091" s="146"/>
      <c r="AM1091" s="146"/>
      <c r="AN1091" s="146"/>
      <c r="AO1091" s="146"/>
      <c r="AP1091" s="146"/>
      <c r="AQ1091" s="146"/>
      <c r="AR1091" s="146"/>
      <c r="AS1091" s="146"/>
      <c r="AT1091" s="146"/>
      <c r="AU1091" s="146"/>
      <c r="AV1091" s="146"/>
      <c r="AW1091" s="146"/>
      <c r="AX1091" s="147"/>
      <c r="AY1091" s="146"/>
      <c r="AZ1091" s="146"/>
      <c r="BA1091" s="146"/>
      <c r="BB1091" s="146"/>
      <c r="BC1091" s="214"/>
    </row>
    <row r="1092" spans="1:55" s="215" customFormat="1" x14ac:dyDescent="0.2">
      <c r="A1092" s="162"/>
      <c r="B1092" s="162"/>
      <c r="C1092" s="142"/>
      <c r="D1092" s="142"/>
      <c r="E1092" s="142"/>
      <c r="F1092" s="142"/>
      <c r="G1092" s="195"/>
      <c r="H1092" s="142"/>
      <c r="I1092" s="142"/>
      <c r="J1092" s="142"/>
      <c r="K1092" s="142"/>
      <c r="L1092" s="142"/>
      <c r="M1092" s="142"/>
      <c r="N1092" s="142"/>
      <c r="O1092" s="142"/>
      <c r="P1092" s="142"/>
      <c r="Q1092" s="142"/>
      <c r="R1092" s="142"/>
      <c r="S1092" s="142"/>
      <c r="T1092" s="142"/>
      <c r="U1092" s="142"/>
      <c r="V1092" s="142"/>
      <c r="W1092" s="142"/>
      <c r="X1092" s="162"/>
      <c r="Y1092" s="143"/>
      <c r="Z1092" s="144"/>
      <c r="AA1092" s="144"/>
      <c r="AB1092" s="397"/>
      <c r="AC1092" s="397"/>
      <c r="AD1092" s="397"/>
      <c r="AE1092" s="398"/>
      <c r="AF1092" s="145"/>
      <c r="AG1092" s="145"/>
      <c r="AH1092" s="145"/>
      <c r="AI1092" s="145"/>
      <c r="AJ1092" s="145"/>
      <c r="AK1092" s="146"/>
      <c r="AL1092" s="146"/>
      <c r="AM1092" s="146"/>
      <c r="AN1092" s="146"/>
      <c r="AO1092" s="146"/>
      <c r="AP1092" s="146"/>
      <c r="AQ1092" s="146"/>
      <c r="AR1092" s="146"/>
      <c r="AS1092" s="146"/>
      <c r="AT1092" s="146"/>
      <c r="AU1092" s="146"/>
      <c r="AV1092" s="146"/>
      <c r="AW1092" s="146"/>
      <c r="AX1092" s="147"/>
      <c r="AY1092" s="146"/>
      <c r="AZ1092" s="146"/>
      <c r="BA1092" s="146"/>
      <c r="BB1092" s="146"/>
      <c r="BC1092" s="214"/>
    </row>
    <row r="1093" spans="1:55" s="215" customFormat="1" x14ac:dyDescent="0.2">
      <c r="A1093" s="162"/>
      <c r="B1093" s="162"/>
      <c r="C1093" s="142"/>
      <c r="D1093" s="142"/>
      <c r="E1093" s="142"/>
      <c r="F1093" s="142"/>
      <c r="G1093" s="195"/>
      <c r="H1093" s="142"/>
      <c r="I1093" s="142"/>
      <c r="J1093" s="142"/>
      <c r="K1093" s="142"/>
      <c r="L1093" s="142"/>
      <c r="M1093" s="142"/>
      <c r="N1093" s="142"/>
      <c r="O1093" s="142"/>
      <c r="P1093" s="142"/>
      <c r="Q1093" s="142"/>
      <c r="R1093" s="142"/>
      <c r="S1093" s="142"/>
      <c r="T1093" s="142"/>
      <c r="U1093" s="142"/>
      <c r="V1093" s="142"/>
      <c r="W1093" s="142"/>
      <c r="X1093" s="162"/>
      <c r="Y1093" s="143"/>
      <c r="Z1093" s="144"/>
      <c r="AA1093" s="144"/>
      <c r="AB1093" s="397"/>
      <c r="AC1093" s="397"/>
      <c r="AD1093" s="397"/>
      <c r="AE1093" s="398"/>
      <c r="AF1093" s="145"/>
      <c r="AG1093" s="145"/>
      <c r="AH1093" s="145"/>
      <c r="AI1093" s="145"/>
      <c r="AJ1093" s="145"/>
      <c r="AK1093" s="146"/>
      <c r="AL1093" s="146"/>
      <c r="AM1093" s="146"/>
      <c r="AN1093" s="146"/>
      <c r="AO1093" s="146"/>
      <c r="AP1093" s="146"/>
      <c r="AQ1093" s="146"/>
      <c r="AR1093" s="146"/>
      <c r="AS1093" s="146"/>
      <c r="AT1093" s="146"/>
      <c r="AU1093" s="146"/>
      <c r="AV1093" s="146"/>
      <c r="AW1093" s="146"/>
      <c r="AX1093" s="147"/>
      <c r="AY1093" s="146"/>
      <c r="AZ1093" s="146"/>
      <c r="BA1093" s="146"/>
      <c r="BB1093" s="146"/>
      <c r="BC1093" s="214"/>
    </row>
    <row r="1094" spans="1:55" s="215" customFormat="1" x14ac:dyDescent="0.2">
      <c r="A1094" s="162"/>
      <c r="B1094" s="162"/>
      <c r="C1094" s="142"/>
      <c r="D1094" s="142"/>
      <c r="E1094" s="142"/>
      <c r="F1094" s="142"/>
      <c r="G1094" s="195"/>
      <c r="H1094" s="142"/>
      <c r="I1094" s="142"/>
      <c r="J1094" s="142"/>
      <c r="K1094" s="142"/>
      <c r="L1094" s="142"/>
      <c r="M1094" s="142"/>
      <c r="N1094" s="142"/>
      <c r="O1094" s="142"/>
      <c r="P1094" s="142"/>
      <c r="Q1094" s="142"/>
      <c r="R1094" s="142"/>
      <c r="S1094" s="142"/>
      <c r="T1094" s="142"/>
      <c r="U1094" s="142"/>
      <c r="V1094" s="142"/>
      <c r="W1094" s="142"/>
      <c r="X1094" s="162"/>
      <c r="Y1094" s="143"/>
      <c r="Z1094" s="144"/>
      <c r="AA1094" s="144"/>
      <c r="AB1094" s="397"/>
      <c r="AC1094" s="397"/>
      <c r="AD1094" s="397"/>
      <c r="AE1094" s="398"/>
      <c r="AF1094" s="145"/>
      <c r="AG1094" s="145"/>
      <c r="AH1094" s="145"/>
      <c r="AI1094" s="145"/>
      <c r="AJ1094" s="145"/>
      <c r="AK1094" s="146"/>
      <c r="AL1094" s="146"/>
      <c r="AM1094" s="146"/>
      <c r="AN1094" s="146"/>
      <c r="AO1094" s="146"/>
      <c r="AP1094" s="146"/>
      <c r="AQ1094" s="146"/>
      <c r="AR1094" s="146"/>
      <c r="AS1094" s="146"/>
      <c r="AT1094" s="146"/>
      <c r="AU1094" s="146"/>
      <c r="AV1094" s="146"/>
      <c r="AW1094" s="146"/>
      <c r="AX1094" s="147"/>
      <c r="AY1094" s="146"/>
      <c r="AZ1094" s="146"/>
      <c r="BA1094" s="146"/>
      <c r="BB1094" s="146"/>
      <c r="BC1094" s="214"/>
    </row>
    <row r="1095" spans="1:55" s="215" customFormat="1" x14ac:dyDescent="0.2">
      <c r="A1095" s="162"/>
      <c r="B1095" s="162"/>
      <c r="C1095" s="142"/>
      <c r="D1095" s="142"/>
      <c r="E1095" s="142"/>
      <c r="F1095" s="142"/>
      <c r="G1095" s="195"/>
      <c r="H1095" s="142"/>
      <c r="I1095" s="142"/>
      <c r="J1095" s="142"/>
      <c r="K1095" s="142"/>
      <c r="L1095" s="142"/>
      <c r="M1095" s="142"/>
      <c r="N1095" s="142"/>
      <c r="O1095" s="142"/>
      <c r="P1095" s="142"/>
      <c r="Q1095" s="142"/>
      <c r="R1095" s="142"/>
      <c r="S1095" s="142"/>
      <c r="T1095" s="142"/>
      <c r="U1095" s="142"/>
      <c r="V1095" s="142"/>
      <c r="W1095" s="142"/>
      <c r="X1095" s="162"/>
      <c r="Y1095" s="143"/>
      <c r="Z1095" s="144"/>
      <c r="AA1095" s="144"/>
      <c r="AB1095" s="397"/>
      <c r="AC1095" s="397"/>
      <c r="AD1095" s="397"/>
      <c r="AE1095" s="398"/>
      <c r="AF1095" s="145"/>
      <c r="AG1095" s="145"/>
      <c r="AH1095" s="145"/>
      <c r="AI1095" s="145"/>
      <c r="AJ1095" s="145"/>
      <c r="AK1095" s="146"/>
      <c r="AL1095" s="146"/>
      <c r="AM1095" s="146"/>
      <c r="AN1095" s="146"/>
      <c r="AO1095" s="146"/>
      <c r="AP1095" s="146"/>
      <c r="AQ1095" s="146"/>
      <c r="AR1095" s="146"/>
      <c r="AS1095" s="146"/>
      <c r="AT1095" s="146"/>
      <c r="AU1095" s="146"/>
      <c r="AV1095" s="146"/>
      <c r="AW1095" s="146"/>
      <c r="AX1095" s="147"/>
      <c r="AY1095" s="146"/>
      <c r="AZ1095" s="146"/>
      <c r="BA1095" s="146"/>
      <c r="BB1095" s="146"/>
      <c r="BC1095" s="214"/>
    </row>
    <row r="1096" spans="1:55" s="215" customFormat="1" x14ac:dyDescent="0.2">
      <c r="A1096" s="162"/>
      <c r="B1096" s="162"/>
      <c r="C1096" s="142"/>
      <c r="D1096" s="142"/>
      <c r="E1096" s="142"/>
      <c r="F1096" s="142"/>
      <c r="G1096" s="195"/>
      <c r="H1096" s="142"/>
      <c r="I1096" s="142"/>
      <c r="J1096" s="142"/>
      <c r="K1096" s="142"/>
      <c r="L1096" s="142"/>
      <c r="M1096" s="142"/>
      <c r="N1096" s="142"/>
      <c r="O1096" s="142"/>
      <c r="P1096" s="142"/>
      <c r="Q1096" s="142"/>
      <c r="R1096" s="142"/>
      <c r="S1096" s="142"/>
      <c r="T1096" s="142"/>
      <c r="U1096" s="142"/>
      <c r="V1096" s="142"/>
      <c r="W1096" s="142"/>
      <c r="X1096" s="162"/>
      <c r="Y1096" s="143"/>
      <c r="Z1096" s="144"/>
      <c r="AA1096" s="144"/>
      <c r="AB1096" s="397"/>
      <c r="AC1096" s="397"/>
      <c r="AD1096" s="397"/>
      <c r="AE1096" s="398"/>
      <c r="AF1096" s="145"/>
      <c r="AG1096" s="145"/>
      <c r="AH1096" s="145"/>
      <c r="AI1096" s="145"/>
      <c r="AJ1096" s="145"/>
      <c r="AK1096" s="146"/>
      <c r="AL1096" s="146"/>
      <c r="AM1096" s="146"/>
      <c r="AN1096" s="146"/>
      <c r="AO1096" s="146"/>
      <c r="AP1096" s="146"/>
      <c r="AQ1096" s="146"/>
      <c r="AR1096" s="146"/>
      <c r="AS1096" s="146"/>
      <c r="AT1096" s="146"/>
      <c r="AU1096" s="146"/>
      <c r="AV1096" s="146"/>
      <c r="AW1096" s="146"/>
      <c r="AX1096" s="147"/>
      <c r="AY1096" s="146"/>
      <c r="AZ1096" s="146"/>
      <c r="BA1096" s="146"/>
      <c r="BB1096" s="146"/>
      <c r="BC1096" s="214"/>
    </row>
    <row r="1097" spans="1:55" s="215" customFormat="1" x14ac:dyDescent="0.2">
      <c r="A1097" s="162"/>
      <c r="B1097" s="162"/>
      <c r="C1097" s="142"/>
      <c r="D1097" s="142"/>
      <c r="E1097" s="142"/>
      <c r="F1097" s="142"/>
      <c r="G1097" s="195"/>
      <c r="H1097" s="142"/>
      <c r="I1097" s="142"/>
      <c r="J1097" s="142"/>
      <c r="K1097" s="142"/>
      <c r="L1097" s="142"/>
      <c r="M1097" s="142"/>
      <c r="N1097" s="142"/>
      <c r="O1097" s="142"/>
      <c r="P1097" s="142"/>
      <c r="Q1097" s="142"/>
      <c r="R1097" s="142"/>
      <c r="S1097" s="142"/>
      <c r="T1097" s="142"/>
      <c r="U1097" s="142"/>
      <c r="V1097" s="142"/>
      <c r="W1097" s="142"/>
      <c r="X1097" s="162"/>
      <c r="Y1097" s="143"/>
      <c r="Z1097" s="144"/>
      <c r="AA1097" s="144"/>
      <c r="AB1097" s="397"/>
      <c r="AC1097" s="397"/>
      <c r="AD1097" s="397"/>
      <c r="AE1097" s="398"/>
      <c r="AF1097" s="145"/>
      <c r="AG1097" s="145"/>
      <c r="AH1097" s="145"/>
      <c r="AI1097" s="145"/>
      <c r="AJ1097" s="145"/>
      <c r="AK1097" s="146"/>
      <c r="AL1097" s="146"/>
      <c r="AM1097" s="146"/>
      <c r="AN1097" s="146"/>
      <c r="AO1097" s="146"/>
      <c r="AP1097" s="146"/>
      <c r="AQ1097" s="146"/>
      <c r="AR1097" s="146"/>
      <c r="AS1097" s="146"/>
      <c r="AT1097" s="146"/>
      <c r="AU1097" s="146"/>
      <c r="AV1097" s="146"/>
      <c r="AW1097" s="146"/>
      <c r="AX1097" s="147"/>
      <c r="AY1097" s="146"/>
      <c r="AZ1097" s="146"/>
      <c r="BA1097" s="146"/>
      <c r="BB1097" s="146"/>
      <c r="BC1097" s="214"/>
    </row>
    <row r="1098" spans="1:55" s="215" customFormat="1" x14ac:dyDescent="0.2">
      <c r="A1098" s="162"/>
      <c r="B1098" s="162"/>
      <c r="C1098" s="142"/>
      <c r="D1098" s="142"/>
      <c r="E1098" s="142"/>
      <c r="F1098" s="142"/>
      <c r="G1098" s="195"/>
      <c r="H1098" s="142"/>
      <c r="I1098" s="142"/>
      <c r="J1098" s="142"/>
      <c r="K1098" s="142"/>
      <c r="L1098" s="142"/>
      <c r="M1098" s="142"/>
      <c r="N1098" s="142"/>
      <c r="O1098" s="142"/>
      <c r="P1098" s="142"/>
      <c r="Q1098" s="142"/>
      <c r="R1098" s="142"/>
      <c r="S1098" s="142"/>
      <c r="T1098" s="142"/>
      <c r="U1098" s="142"/>
      <c r="V1098" s="142"/>
      <c r="W1098" s="142"/>
      <c r="X1098" s="162"/>
      <c r="Y1098" s="143"/>
      <c r="Z1098" s="144"/>
      <c r="AA1098" s="144"/>
      <c r="AB1098" s="397"/>
      <c r="AC1098" s="397"/>
      <c r="AD1098" s="397"/>
      <c r="AE1098" s="398"/>
      <c r="AF1098" s="145"/>
      <c r="AG1098" s="145"/>
      <c r="AH1098" s="145"/>
      <c r="AI1098" s="145"/>
      <c r="AJ1098" s="145"/>
      <c r="AK1098" s="146"/>
      <c r="AL1098" s="146"/>
      <c r="AM1098" s="146"/>
      <c r="AN1098" s="146"/>
      <c r="AO1098" s="146"/>
      <c r="AP1098" s="146"/>
      <c r="AQ1098" s="146"/>
      <c r="AR1098" s="146"/>
      <c r="AS1098" s="146"/>
      <c r="AT1098" s="146"/>
      <c r="AU1098" s="146"/>
      <c r="AV1098" s="146"/>
      <c r="AW1098" s="146"/>
      <c r="AX1098" s="147"/>
      <c r="AY1098" s="146"/>
      <c r="AZ1098" s="146"/>
      <c r="BA1098" s="146"/>
      <c r="BB1098" s="146"/>
      <c r="BC1098" s="214"/>
    </row>
    <row r="1099" spans="1:55" s="215" customFormat="1" x14ac:dyDescent="0.2">
      <c r="A1099" s="162"/>
      <c r="B1099" s="162"/>
      <c r="C1099" s="142"/>
      <c r="D1099" s="142"/>
      <c r="E1099" s="142"/>
      <c r="F1099" s="142"/>
      <c r="G1099" s="195"/>
      <c r="H1099" s="142"/>
      <c r="I1099" s="142"/>
      <c r="J1099" s="142"/>
      <c r="K1099" s="142"/>
      <c r="L1099" s="142"/>
      <c r="M1099" s="142"/>
      <c r="N1099" s="142"/>
      <c r="O1099" s="142"/>
      <c r="P1099" s="142"/>
      <c r="Q1099" s="142"/>
      <c r="R1099" s="142"/>
      <c r="S1099" s="142"/>
      <c r="T1099" s="142"/>
      <c r="U1099" s="142"/>
      <c r="V1099" s="142"/>
      <c r="W1099" s="142"/>
      <c r="X1099" s="162"/>
      <c r="Y1099" s="143"/>
      <c r="Z1099" s="144"/>
      <c r="AA1099" s="144"/>
      <c r="AB1099" s="397"/>
      <c r="AC1099" s="397"/>
      <c r="AD1099" s="397"/>
      <c r="AE1099" s="398"/>
      <c r="AF1099" s="145"/>
      <c r="AG1099" s="145"/>
      <c r="AH1099" s="145"/>
      <c r="AI1099" s="145"/>
      <c r="AJ1099" s="145"/>
      <c r="AK1099" s="146"/>
      <c r="AL1099" s="146"/>
      <c r="AM1099" s="146"/>
      <c r="AN1099" s="146"/>
      <c r="AO1099" s="146"/>
      <c r="AP1099" s="146"/>
      <c r="AQ1099" s="146"/>
      <c r="AR1099" s="146"/>
      <c r="AS1099" s="146"/>
      <c r="AT1099" s="146"/>
      <c r="AU1099" s="146"/>
      <c r="AV1099" s="146"/>
      <c r="AW1099" s="146"/>
      <c r="AX1099" s="147"/>
      <c r="AY1099" s="146"/>
      <c r="AZ1099" s="146"/>
      <c r="BA1099" s="146"/>
      <c r="BB1099" s="146"/>
      <c r="BC1099" s="214"/>
    </row>
    <row r="1100" spans="1:55" s="215" customFormat="1" x14ac:dyDescent="0.2">
      <c r="A1100" s="162"/>
      <c r="B1100" s="162"/>
      <c r="C1100" s="142"/>
      <c r="D1100" s="142"/>
      <c r="E1100" s="142"/>
      <c r="F1100" s="142"/>
      <c r="G1100" s="195"/>
      <c r="H1100" s="142"/>
      <c r="I1100" s="142"/>
      <c r="J1100" s="142"/>
      <c r="K1100" s="142"/>
      <c r="L1100" s="142"/>
      <c r="M1100" s="142"/>
      <c r="N1100" s="142"/>
      <c r="O1100" s="142"/>
      <c r="P1100" s="142"/>
      <c r="Q1100" s="142"/>
      <c r="R1100" s="142"/>
      <c r="S1100" s="142"/>
      <c r="T1100" s="142"/>
      <c r="U1100" s="142"/>
      <c r="V1100" s="142"/>
      <c r="W1100" s="142"/>
      <c r="X1100" s="162"/>
      <c r="Y1100" s="143"/>
      <c r="Z1100" s="144"/>
      <c r="AA1100" s="144"/>
      <c r="AB1100" s="397"/>
      <c r="AC1100" s="397"/>
      <c r="AD1100" s="397"/>
      <c r="AE1100" s="398"/>
      <c r="AF1100" s="145"/>
      <c r="AG1100" s="145"/>
      <c r="AH1100" s="145"/>
      <c r="AI1100" s="145"/>
      <c r="AJ1100" s="145"/>
      <c r="AK1100" s="146"/>
      <c r="AL1100" s="146"/>
      <c r="AM1100" s="146"/>
      <c r="AN1100" s="146"/>
      <c r="AO1100" s="146"/>
      <c r="AP1100" s="146"/>
      <c r="AQ1100" s="146"/>
      <c r="AR1100" s="146"/>
      <c r="AS1100" s="146"/>
      <c r="AT1100" s="146"/>
      <c r="AU1100" s="146"/>
      <c r="AV1100" s="146"/>
      <c r="AW1100" s="146"/>
      <c r="AX1100" s="147"/>
      <c r="AY1100" s="146"/>
      <c r="AZ1100" s="146"/>
      <c r="BA1100" s="146"/>
      <c r="BB1100" s="146"/>
      <c r="BC1100" s="214"/>
    </row>
    <row r="1101" spans="1:55" s="215" customFormat="1" x14ac:dyDescent="0.2">
      <c r="A1101" s="162"/>
      <c r="B1101" s="162"/>
      <c r="C1101" s="142"/>
      <c r="D1101" s="142"/>
      <c r="E1101" s="142"/>
      <c r="F1101" s="142"/>
      <c r="G1101" s="195"/>
      <c r="H1101" s="142"/>
      <c r="I1101" s="142"/>
      <c r="J1101" s="142"/>
      <c r="K1101" s="142"/>
      <c r="L1101" s="142"/>
      <c r="M1101" s="142"/>
      <c r="N1101" s="142"/>
      <c r="O1101" s="142"/>
      <c r="P1101" s="142"/>
      <c r="Q1101" s="142"/>
      <c r="R1101" s="142"/>
      <c r="S1101" s="142"/>
      <c r="T1101" s="142"/>
      <c r="U1101" s="142"/>
      <c r="V1101" s="142"/>
      <c r="W1101" s="142"/>
      <c r="X1101" s="162"/>
      <c r="Y1101" s="143"/>
      <c r="Z1101" s="144"/>
      <c r="AA1101" s="144"/>
      <c r="AB1101" s="397"/>
      <c r="AC1101" s="397"/>
      <c r="AD1101" s="397"/>
      <c r="AE1101" s="398"/>
      <c r="AF1101" s="145"/>
      <c r="AG1101" s="145"/>
      <c r="AH1101" s="145"/>
      <c r="AI1101" s="145"/>
      <c r="AJ1101" s="145"/>
      <c r="AK1101" s="146"/>
      <c r="AL1101" s="146"/>
      <c r="AM1101" s="146"/>
      <c r="AN1101" s="146"/>
      <c r="AO1101" s="146"/>
      <c r="AP1101" s="146"/>
      <c r="AQ1101" s="146"/>
      <c r="AR1101" s="146"/>
      <c r="AS1101" s="146"/>
      <c r="AT1101" s="146"/>
      <c r="AU1101" s="146"/>
      <c r="AV1101" s="146"/>
      <c r="AW1101" s="146"/>
      <c r="AX1101" s="147"/>
      <c r="AY1101" s="146"/>
      <c r="AZ1101" s="146"/>
      <c r="BA1101" s="146"/>
      <c r="BB1101" s="146"/>
      <c r="BC1101" s="214"/>
    </row>
    <row r="1102" spans="1:55" s="215" customFormat="1" x14ac:dyDescent="0.2">
      <c r="A1102" s="162"/>
      <c r="B1102" s="162"/>
      <c r="C1102" s="142"/>
      <c r="D1102" s="142"/>
      <c r="E1102" s="142"/>
      <c r="F1102" s="142"/>
      <c r="G1102" s="195"/>
      <c r="H1102" s="142"/>
      <c r="I1102" s="142"/>
      <c r="J1102" s="142"/>
      <c r="K1102" s="142"/>
      <c r="L1102" s="142"/>
      <c r="M1102" s="142"/>
      <c r="N1102" s="142"/>
      <c r="O1102" s="142"/>
      <c r="P1102" s="142"/>
      <c r="Q1102" s="142"/>
      <c r="R1102" s="142"/>
      <c r="S1102" s="142"/>
      <c r="T1102" s="142"/>
      <c r="U1102" s="142"/>
      <c r="V1102" s="142"/>
      <c r="W1102" s="142"/>
      <c r="X1102" s="162"/>
      <c r="Y1102" s="143"/>
      <c r="Z1102" s="144"/>
      <c r="AA1102" s="144"/>
      <c r="AB1102" s="397"/>
      <c r="AC1102" s="397"/>
      <c r="AD1102" s="397"/>
      <c r="AE1102" s="398"/>
      <c r="AF1102" s="145"/>
      <c r="AG1102" s="145"/>
      <c r="AH1102" s="145"/>
      <c r="AI1102" s="145"/>
      <c r="AJ1102" s="145"/>
      <c r="AK1102" s="146"/>
      <c r="AL1102" s="146"/>
      <c r="AM1102" s="146"/>
      <c r="AN1102" s="146"/>
      <c r="AO1102" s="146"/>
      <c r="AP1102" s="146"/>
      <c r="AQ1102" s="146"/>
      <c r="AR1102" s="146"/>
      <c r="AS1102" s="146"/>
      <c r="AT1102" s="146"/>
      <c r="AU1102" s="146"/>
      <c r="AV1102" s="146"/>
      <c r="AW1102" s="146"/>
      <c r="AX1102" s="147"/>
      <c r="AY1102" s="146"/>
      <c r="AZ1102" s="146"/>
      <c r="BA1102" s="146"/>
      <c r="BB1102" s="146"/>
      <c r="BC1102" s="214"/>
    </row>
    <row r="1103" spans="1:55" s="215" customFormat="1" x14ac:dyDescent="0.2">
      <c r="A1103" s="162"/>
      <c r="B1103" s="162"/>
      <c r="C1103" s="142"/>
      <c r="D1103" s="142"/>
      <c r="E1103" s="142"/>
      <c r="F1103" s="142"/>
      <c r="G1103" s="195"/>
      <c r="H1103" s="142"/>
      <c r="I1103" s="142"/>
      <c r="J1103" s="142"/>
      <c r="K1103" s="142"/>
      <c r="L1103" s="142"/>
      <c r="M1103" s="142"/>
      <c r="N1103" s="142"/>
      <c r="O1103" s="142"/>
      <c r="P1103" s="142"/>
      <c r="Q1103" s="142"/>
      <c r="R1103" s="142"/>
      <c r="S1103" s="142"/>
      <c r="T1103" s="142"/>
      <c r="U1103" s="142"/>
      <c r="V1103" s="142"/>
      <c r="W1103" s="142"/>
      <c r="X1103" s="162"/>
      <c r="Y1103" s="143"/>
      <c r="Z1103" s="144"/>
      <c r="AA1103" s="144"/>
      <c r="AB1103" s="397"/>
      <c r="AC1103" s="397"/>
      <c r="AD1103" s="397"/>
      <c r="AE1103" s="398"/>
      <c r="AF1103" s="145"/>
      <c r="AG1103" s="145"/>
      <c r="AH1103" s="145"/>
      <c r="AI1103" s="145"/>
      <c r="AJ1103" s="145"/>
      <c r="AK1103" s="146"/>
      <c r="AL1103" s="146"/>
      <c r="AM1103" s="146"/>
      <c r="AN1103" s="146"/>
      <c r="AO1103" s="146"/>
      <c r="AP1103" s="146"/>
      <c r="AQ1103" s="146"/>
      <c r="AR1103" s="146"/>
      <c r="AS1103" s="146"/>
      <c r="AT1103" s="146"/>
      <c r="AU1103" s="146"/>
      <c r="AV1103" s="146"/>
      <c r="AW1103" s="146"/>
      <c r="AX1103" s="147"/>
      <c r="AY1103" s="146"/>
      <c r="AZ1103" s="146"/>
      <c r="BA1103" s="146"/>
      <c r="BB1103" s="146"/>
      <c r="BC1103" s="214"/>
    </row>
    <row r="1104" spans="1:55" s="215" customFormat="1" x14ac:dyDescent="0.2">
      <c r="A1104" s="162"/>
      <c r="B1104" s="162"/>
      <c r="C1104" s="142"/>
      <c r="D1104" s="142"/>
      <c r="E1104" s="142"/>
      <c r="F1104" s="142"/>
      <c r="G1104" s="195"/>
      <c r="H1104" s="142"/>
      <c r="I1104" s="142"/>
      <c r="J1104" s="142"/>
      <c r="K1104" s="142"/>
      <c r="L1104" s="142"/>
      <c r="M1104" s="142"/>
      <c r="N1104" s="142"/>
      <c r="O1104" s="142"/>
      <c r="P1104" s="142"/>
      <c r="Q1104" s="142"/>
      <c r="R1104" s="142"/>
      <c r="S1104" s="142"/>
      <c r="T1104" s="142"/>
      <c r="U1104" s="142"/>
      <c r="V1104" s="142"/>
      <c r="W1104" s="142"/>
      <c r="X1104" s="162"/>
      <c r="Y1104" s="143"/>
      <c r="Z1104" s="144"/>
      <c r="AA1104" s="144"/>
      <c r="AB1104" s="397"/>
      <c r="AC1104" s="397"/>
      <c r="AD1104" s="397"/>
      <c r="AE1104" s="398"/>
      <c r="AF1104" s="145"/>
      <c r="AG1104" s="145"/>
      <c r="AH1104" s="145"/>
      <c r="AI1104" s="145"/>
      <c r="AJ1104" s="145"/>
      <c r="AK1104" s="146"/>
      <c r="AL1104" s="146"/>
      <c r="AM1104" s="146"/>
      <c r="AN1104" s="146"/>
      <c r="AO1104" s="146"/>
      <c r="AP1104" s="146"/>
      <c r="AQ1104" s="146"/>
      <c r="AR1104" s="146"/>
      <c r="AS1104" s="146"/>
      <c r="AT1104" s="146"/>
      <c r="AU1104" s="146"/>
      <c r="AV1104" s="146"/>
      <c r="AW1104" s="146"/>
      <c r="AX1104" s="147"/>
      <c r="AY1104" s="146"/>
      <c r="AZ1104" s="146"/>
      <c r="BA1104" s="146"/>
      <c r="BB1104" s="146"/>
      <c r="BC1104" s="214"/>
    </row>
    <row r="1105" spans="1:55" s="215" customFormat="1" x14ac:dyDescent="0.2">
      <c r="A1105" s="162"/>
      <c r="B1105" s="162"/>
      <c r="C1105" s="142"/>
      <c r="D1105" s="142"/>
      <c r="E1105" s="142"/>
      <c r="F1105" s="142"/>
      <c r="G1105" s="195"/>
      <c r="H1105" s="142"/>
      <c r="I1105" s="142"/>
      <c r="J1105" s="142"/>
      <c r="K1105" s="142"/>
      <c r="L1105" s="142"/>
      <c r="M1105" s="142"/>
      <c r="N1105" s="142"/>
      <c r="O1105" s="142"/>
      <c r="P1105" s="142"/>
      <c r="Q1105" s="142"/>
      <c r="R1105" s="142"/>
      <c r="S1105" s="142"/>
      <c r="T1105" s="142"/>
      <c r="U1105" s="142"/>
      <c r="V1105" s="142"/>
      <c r="W1105" s="142"/>
      <c r="X1105" s="162"/>
      <c r="Y1105" s="143"/>
      <c r="Z1105" s="144"/>
      <c r="AA1105" s="144"/>
      <c r="AB1105" s="397"/>
      <c r="AC1105" s="397"/>
      <c r="AD1105" s="397"/>
      <c r="AE1105" s="398"/>
      <c r="AF1105" s="145"/>
      <c r="AG1105" s="145"/>
      <c r="AH1105" s="145"/>
      <c r="AI1105" s="145"/>
      <c r="AJ1105" s="145"/>
      <c r="AK1105" s="146"/>
      <c r="AL1105" s="146"/>
      <c r="AM1105" s="146"/>
      <c r="AN1105" s="146"/>
      <c r="AO1105" s="146"/>
      <c r="AP1105" s="146"/>
      <c r="AQ1105" s="146"/>
      <c r="AR1105" s="146"/>
      <c r="AS1105" s="146"/>
      <c r="AT1105" s="146"/>
      <c r="AU1105" s="146"/>
      <c r="AV1105" s="146"/>
      <c r="AW1105" s="146"/>
      <c r="AX1105" s="147"/>
      <c r="AY1105" s="146"/>
      <c r="AZ1105" s="146"/>
      <c r="BA1105" s="146"/>
      <c r="BB1105" s="146"/>
      <c r="BC1105" s="214"/>
    </row>
    <row r="1106" spans="1:55" s="215" customFormat="1" x14ac:dyDescent="0.2">
      <c r="A1106" s="162"/>
      <c r="B1106" s="162"/>
      <c r="C1106" s="142"/>
      <c r="D1106" s="142"/>
      <c r="E1106" s="142"/>
      <c r="F1106" s="142"/>
      <c r="G1106" s="195"/>
      <c r="H1106" s="142"/>
      <c r="I1106" s="142"/>
      <c r="J1106" s="142"/>
      <c r="K1106" s="142"/>
      <c r="L1106" s="142"/>
      <c r="M1106" s="142"/>
      <c r="N1106" s="142"/>
      <c r="O1106" s="142"/>
      <c r="P1106" s="142"/>
      <c r="Q1106" s="142"/>
      <c r="R1106" s="142"/>
      <c r="S1106" s="142"/>
      <c r="T1106" s="142"/>
      <c r="U1106" s="142"/>
      <c r="V1106" s="142"/>
      <c r="W1106" s="142"/>
      <c r="X1106" s="162"/>
      <c r="Y1106" s="143"/>
      <c r="Z1106" s="144"/>
      <c r="AA1106" s="144"/>
      <c r="AB1106" s="397"/>
      <c r="AC1106" s="397"/>
      <c r="AD1106" s="397"/>
      <c r="AE1106" s="398"/>
      <c r="AF1106" s="145"/>
      <c r="AG1106" s="145"/>
      <c r="AH1106" s="145"/>
      <c r="AI1106" s="145"/>
      <c r="AJ1106" s="145"/>
      <c r="AK1106" s="146"/>
      <c r="AL1106" s="146"/>
      <c r="AM1106" s="146"/>
      <c r="AN1106" s="146"/>
      <c r="AO1106" s="146"/>
      <c r="AP1106" s="146"/>
      <c r="AQ1106" s="146"/>
      <c r="AR1106" s="146"/>
      <c r="AS1106" s="146"/>
      <c r="AT1106" s="146"/>
      <c r="AU1106" s="146"/>
      <c r="AV1106" s="146"/>
      <c r="AW1106" s="146"/>
      <c r="AX1106" s="147"/>
      <c r="AY1106" s="146"/>
      <c r="AZ1106" s="146"/>
      <c r="BA1106" s="146"/>
      <c r="BB1106" s="146"/>
      <c r="BC1106" s="214"/>
    </row>
    <row r="1107" spans="1:55" s="215" customFormat="1" x14ac:dyDescent="0.2">
      <c r="A1107" s="162"/>
      <c r="B1107" s="162"/>
      <c r="C1107" s="142"/>
      <c r="D1107" s="142"/>
      <c r="E1107" s="142"/>
      <c r="F1107" s="142"/>
      <c r="G1107" s="195"/>
      <c r="H1107" s="142"/>
      <c r="I1107" s="142"/>
      <c r="J1107" s="142"/>
      <c r="K1107" s="142"/>
      <c r="L1107" s="142"/>
      <c r="M1107" s="142"/>
      <c r="N1107" s="142"/>
      <c r="O1107" s="142"/>
      <c r="P1107" s="142"/>
      <c r="Q1107" s="142"/>
      <c r="R1107" s="142"/>
      <c r="S1107" s="142"/>
      <c r="T1107" s="142"/>
      <c r="U1107" s="142"/>
      <c r="V1107" s="142"/>
      <c r="W1107" s="142"/>
      <c r="X1107" s="162"/>
      <c r="Y1107" s="143"/>
      <c r="Z1107" s="144"/>
      <c r="AA1107" s="144"/>
      <c r="AB1107" s="397"/>
      <c r="AC1107" s="397"/>
      <c r="AD1107" s="397"/>
      <c r="AE1107" s="398"/>
      <c r="AF1107" s="145"/>
      <c r="AG1107" s="145"/>
      <c r="AH1107" s="145"/>
      <c r="AI1107" s="145"/>
      <c r="AJ1107" s="145"/>
      <c r="AK1107" s="146"/>
      <c r="AL1107" s="146"/>
      <c r="AM1107" s="146"/>
      <c r="AN1107" s="146"/>
      <c r="AO1107" s="146"/>
      <c r="AP1107" s="146"/>
      <c r="AQ1107" s="146"/>
      <c r="AR1107" s="146"/>
      <c r="AS1107" s="146"/>
      <c r="AT1107" s="146"/>
      <c r="AU1107" s="146"/>
      <c r="AV1107" s="146"/>
      <c r="AW1107" s="146"/>
      <c r="AX1107" s="147"/>
      <c r="AY1107" s="146"/>
      <c r="AZ1107" s="146"/>
      <c r="BA1107" s="146"/>
      <c r="BB1107" s="146"/>
      <c r="BC1107" s="214"/>
    </row>
    <row r="1108" spans="1:55" s="215" customFormat="1" x14ac:dyDescent="0.2">
      <c r="A1108" s="162"/>
      <c r="B1108" s="162"/>
      <c r="C1108" s="142"/>
      <c r="D1108" s="142"/>
      <c r="E1108" s="142"/>
      <c r="F1108" s="142"/>
      <c r="G1108" s="195"/>
      <c r="H1108" s="142"/>
      <c r="I1108" s="142"/>
      <c r="J1108" s="142"/>
      <c r="K1108" s="142"/>
      <c r="L1108" s="142"/>
      <c r="M1108" s="142"/>
      <c r="N1108" s="142"/>
      <c r="O1108" s="142"/>
      <c r="P1108" s="142"/>
      <c r="Q1108" s="142"/>
      <c r="R1108" s="142"/>
      <c r="S1108" s="142"/>
      <c r="T1108" s="142"/>
      <c r="U1108" s="142"/>
      <c r="V1108" s="142"/>
      <c r="W1108" s="142"/>
      <c r="X1108" s="162"/>
      <c r="Y1108" s="143"/>
      <c r="Z1108" s="144"/>
      <c r="AA1108" s="144"/>
      <c r="AB1108" s="397"/>
      <c r="AC1108" s="397"/>
      <c r="AD1108" s="397"/>
      <c r="AE1108" s="398"/>
      <c r="AF1108" s="145"/>
      <c r="AG1108" s="145"/>
      <c r="AH1108" s="145"/>
      <c r="AI1108" s="145"/>
      <c r="AJ1108" s="145"/>
      <c r="AK1108" s="146"/>
      <c r="AL1108" s="146"/>
      <c r="AM1108" s="146"/>
      <c r="AN1108" s="146"/>
      <c r="AO1108" s="146"/>
      <c r="AP1108" s="146"/>
      <c r="AQ1108" s="146"/>
      <c r="AR1108" s="146"/>
      <c r="AS1108" s="146"/>
      <c r="AT1108" s="146"/>
      <c r="AU1108" s="146"/>
      <c r="AV1108" s="146"/>
      <c r="AW1108" s="146"/>
      <c r="AX1108" s="147"/>
      <c r="AY1108" s="146"/>
      <c r="AZ1108" s="146"/>
      <c r="BA1108" s="146"/>
      <c r="BB1108" s="146"/>
      <c r="BC1108" s="214"/>
    </row>
    <row r="1109" spans="1:55" s="215" customFormat="1" x14ac:dyDescent="0.2">
      <c r="A1109" s="162"/>
      <c r="B1109" s="162"/>
      <c r="C1109" s="142"/>
      <c r="D1109" s="142"/>
      <c r="E1109" s="142"/>
      <c r="F1109" s="142"/>
      <c r="G1109" s="195"/>
      <c r="H1109" s="142"/>
      <c r="I1109" s="142"/>
      <c r="J1109" s="142"/>
      <c r="K1109" s="142"/>
      <c r="L1109" s="142"/>
      <c r="M1109" s="142"/>
      <c r="N1109" s="142"/>
      <c r="O1109" s="142"/>
      <c r="P1109" s="142"/>
      <c r="Q1109" s="142"/>
      <c r="R1109" s="142"/>
      <c r="S1109" s="142"/>
      <c r="T1109" s="142"/>
      <c r="U1109" s="142"/>
      <c r="V1109" s="142"/>
      <c r="W1109" s="142"/>
      <c r="X1109" s="162"/>
      <c r="Y1109" s="143"/>
      <c r="Z1109" s="144"/>
      <c r="AA1109" s="144"/>
      <c r="AB1109" s="397"/>
      <c r="AC1109" s="397"/>
      <c r="AD1109" s="397"/>
      <c r="AE1109" s="398"/>
      <c r="AF1109" s="145"/>
      <c r="AG1109" s="145"/>
      <c r="AH1109" s="145"/>
      <c r="AI1109" s="145"/>
      <c r="AJ1109" s="145"/>
      <c r="AK1109" s="146"/>
      <c r="AL1109" s="146"/>
      <c r="AM1109" s="146"/>
      <c r="AN1109" s="146"/>
      <c r="AO1109" s="146"/>
      <c r="AP1109" s="146"/>
      <c r="AQ1109" s="146"/>
      <c r="AR1109" s="146"/>
      <c r="AS1109" s="146"/>
      <c r="AT1109" s="146"/>
      <c r="AU1109" s="146"/>
      <c r="AV1109" s="146"/>
      <c r="AW1109" s="146"/>
      <c r="AX1109" s="147"/>
      <c r="AY1109" s="146"/>
      <c r="AZ1109" s="146"/>
      <c r="BA1109" s="146"/>
      <c r="BB1109" s="146"/>
      <c r="BC1109" s="214"/>
    </row>
    <row r="1110" spans="1:55" s="215" customFormat="1" x14ac:dyDescent="0.2">
      <c r="A1110" s="162"/>
      <c r="B1110" s="162"/>
      <c r="C1110" s="142"/>
      <c r="D1110" s="142"/>
      <c r="E1110" s="142"/>
      <c r="F1110" s="142"/>
      <c r="G1110" s="195"/>
      <c r="H1110" s="142"/>
      <c r="I1110" s="142"/>
      <c r="J1110" s="142"/>
      <c r="K1110" s="142"/>
      <c r="L1110" s="142"/>
      <c r="M1110" s="142"/>
      <c r="N1110" s="142"/>
      <c r="O1110" s="142"/>
      <c r="P1110" s="142"/>
      <c r="Q1110" s="142"/>
      <c r="R1110" s="142"/>
      <c r="S1110" s="142"/>
      <c r="T1110" s="142"/>
      <c r="U1110" s="142"/>
      <c r="V1110" s="142"/>
      <c r="W1110" s="142"/>
      <c r="X1110" s="162"/>
      <c r="Y1110" s="143"/>
      <c r="Z1110" s="144"/>
      <c r="AA1110" s="144"/>
      <c r="AB1110" s="397"/>
      <c r="AC1110" s="397"/>
      <c r="AD1110" s="397"/>
      <c r="AE1110" s="398"/>
      <c r="AF1110" s="145"/>
      <c r="AG1110" s="145"/>
      <c r="AH1110" s="145"/>
      <c r="AI1110" s="145"/>
      <c r="AJ1110" s="145"/>
      <c r="AK1110" s="146"/>
      <c r="AL1110" s="146"/>
      <c r="AM1110" s="146"/>
      <c r="AN1110" s="146"/>
      <c r="AO1110" s="146"/>
      <c r="AP1110" s="146"/>
      <c r="AQ1110" s="146"/>
      <c r="AR1110" s="146"/>
      <c r="AS1110" s="146"/>
      <c r="AT1110" s="146"/>
      <c r="AU1110" s="146"/>
      <c r="AV1110" s="146"/>
      <c r="AW1110" s="146"/>
      <c r="AX1110" s="147"/>
      <c r="AY1110" s="146"/>
      <c r="AZ1110" s="146"/>
      <c r="BA1110" s="146"/>
      <c r="BB1110" s="146"/>
      <c r="BC1110" s="214"/>
    </row>
    <row r="1111" spans="1:55" s="215" customFormat="1" x14ac:dyDescent="0.2">
      <c r="A1111" s="162"/>
      <c r="B1111" s="162"/>
      <c r="C1111" s="142"/>
      <c r="D1111" s="142"/>
      <c r="E1111" s="142"/>
      <c r="F1111" s="142"/>
      <c r="G1111" s="195"/>
      <c r="H1111" s="142"/>
      <c r="I1111" s="142"/>
      <c r="J1111" s="142"/>
      <c r="K1111" s="142"/>
      <c r="L1111" s="142"/>
      <c r="M1111" s="142"/>
      <c r="N1111" s="142"/>
      <c r="O1111" s="142"/>
      <c r="P1111" s="142"/>
      <c r="Q1111" s="142"/>
      <c r="R1111" s="142"/>
      <c r="S1111" s="142"/>
      <c r="T1111" s="142"/>
      <c r="U1111" s="142"/>
      <c r="V1111" s="142"/>
      <c r="W1111" s="142"/>
      <c r="X1111" s="162"/>
      <c r="Y1111" s="143"/>
      <c r="Z1111" s="144"/>
      <c r="AA1111" s="144"/>
      <c r="AB1111" s="397"/>
      <c r="AC1111" s="397"/>
      <c r="AD1111" s="397"/>
      <c r="AE1111" s="398"/>
      <c r="AF1111" s="145"/>
      <c r="AG1111" s="145"/>
      <c r="AH1111" s="145"/>
      <c r="AI1111" s="145"/>
      <c r="AJ1111" s="145"/>
      <c r="AK1111" s="146"/>
      <c r="AL1111" s="146"/>
      <c r="AM1111" s="146"/>
      <c r="AN1111" s="146"/>
      <c r="AO1111" s="146"/>
      <c r="AP1111" s="146"/>
      <c r="AQ1111" s="146"/>
      <c r="AR1111" s="146"/>
      <c r="AS1111" s="146"/>
      <c r="AT1111" s="146"/>
      <c r="AU1111" s="146"/>
      <c r="AV1111" s="146"/>
      <c r="AW1111" s="146"/>
      <c r="AX1111" s="147"/>
      <c r="AY1111" s="146"/>
      <c r="AZ1111" s="146"/>
      <c r="BA1111" s="146"/>
      <c r="BB1111" s="146"/>
      <c r="BC1111" s="214"/>
    </row>
    <row r="1112" spans="1:55" s="215" customFormat="1" x14ac:dyDescent="0.2">
      <c r="A1112" s="162"/>
      <c r="B1112" s="162"/>
      <c r="C1112" s="142"/>
      <c r="D1112" s="142"/>
      <c r="E1112" s="142"/>
      <c r="F1112" s="142"/>
      <c r="G1112" s="195"/>
      <c r="H1112" s="142"/>
      <c r="I1112" s="142"/>
      <c r="J1112" s="142"/>
      <c r="K1112" s="142"/>
      <c r="L1112" s="142"/>
      <c r="M1112" s="142"/>
      <c r="N1112" s="142"/>
      <c r="O1112" s="142"/>
      <c r="P1112" s="142"/>
      <c r="Q1112" s="142"/>
      <c r="R1112" s="142"/>
      <c r="S1112" s="142"/>
      <c r="T1112" s="142"/>
      <c r="U1112" s="142"/>
      <c r="V1112" s="142"/>
      <c r="W1112" s="142"/>
      <c r="X1112" s="162"/>
      <c r="Y1112" s="143"/>
      <c r="Z1112" s="144"/>
      <c r="AA1112" s="144"/>
      <c r="AB1112" s="397"/>
      <c r="AC1112" s="397"/>
      <c r="AD1112" s="397"/>
      <c r="AE1112" s="398"/>
      <c r="AF1112" s="145"/>
      <c r="AG1112" s="145"/>
      <c r="AH1112" s="145"/>
      <c r="AI1112" s="145"/>
      <c r="AJ1112" s="145"/>
      <c r="AK1112" s="146"/>
      <c r="AL1112" s="146"/>
      <c r="AM1112" s="146"/>
      <c r="AN1112" s="146"/>
      <c r="AO1112" s="146"/>
      <c r="AP1112" s="146"/>
      <c r="AQ1112" s="146"/>
      <c r="AR1112" s="146"/>
      <c r="AS1112" s="146"/>
      <c r="AT1112" s="146"/>
      <c r="AU1112" s="146"/>
      <c r="AV1112" s="146"/>
      <c r="AW1112" s="146"/>
      <c r="AX1112" s="147"/>
      <c r="AY1112" s="146"/>
      <c r="AZ1112" s="146"/>
      <c r="BA1112" s="146"/>
      <c r="BB1112" s="146"/>
      <c r="BC1112" s="214"/>
    </row>
    <row r="1113" spans="1:55" s="215" customFormat="1" x14ac:dyDescent="0.2">
      <c r="A1113" s="162"/>
      <c r="B1113" s="162"/>
      <c r="C1113" s="142"/>
      <c r="D1113" s="142"/>
      <c r="E1113" s="142"/>
      <c r="F1113" s="142"/>
      <c r="G1113" s="195"/>
      <c r="H1113" s="142"/>
      <c r="I1113" s="142"/>
      <c r="J1113" s="142"/>
      <c r="K1113" s="142"/>
      <c r="L1113" s="142"/>
      <c r="M1113" s="142"/>
      <c r="N1113" s="142"/>
      <c r="O1113" s="142"/>
      <c r="P1113" s="142"/>
      <c r="Q1113" s="142"/>
      <c r="R1113" s="142"/>
      <c r="S1113" s="142"/>
      <c r="T1113" s="142"/>
      <c r="U1113" s="142"/>
      <c r="V1113" s="142"/>
      <c r="W1113" s="142"/>
      <c r="X1113" s="162"/>
      <c r="Y1113" s="143"/>
      <c r="Z1113" s="144"/>
      <c r="AA1113" s="144"/>
      <c r="AB1113" s="397"/>
      <c r="AC1113" s="397"/>
      <c r="AD1113" s="397"/>
      <c r="AE1113" s="398"/>
      <c r="AF1113" s="145"/>
      <c r="AG1113" s="145"/>
      <c r="AH1113" s="145"/>
      <c r="AI1113" s="145"/>
      <c r="AJ1113" s="145"/>
      <c r="AK1113" s="146"/>
      <c r="AL1113" s="146"/>
      <c r="AM1113" s="146"/>
      <c r="AN1113" s="146"/>
      <c r="AO1113" s="146"/>
      <c r="AP1113" s="146"/>
      <c r="AQ1113" s="146"/>
      <c r="AR1113" s="146"/>
      <c r="AS1113" s="146"/>
      <c r="AT1113" s="146"/>
      <c r="AU1113" s="146"/>
      <c r="AV1113" s="146"/>
      <c r="AW1113" s="146"/>
      <c r="AX1113" s="147"/>
      <c r="AY1113" s="146"/>
      <c r="AZ1113" s="146"/>
      <c r="BA1113" s="146"/>
      <c r="BB1113" s="146"/>
      <c r="BC1113" s="214"/>
    </row>
    <row r="1114" spans="1:55" s="215" customFormat="1" x14ac:dyDescent="0.2">
      <c r="A1114" s="162"/>
      <c r="B1114" s="162"/>
      <c r="C1114" s="142"/>
      <c r="D1114" s="142"/>
      <c r="E1114" s="142"/>
      <c r="F1114" s="142"/>
      <c r="G1114" s="195"/>
      <c r="H1114" s="142"/>
      <c r="I1114" s="142"/>
      <c r="J1114" s="142"/>
      <c r="K1114" s="142"/>
      <c r="L1114" s="142"/>
      <c r="M1114" s="142"/>
      <c r="N1114" s="142"/>
      <c r="O1114" s="142"/>
      <c r="P1114" s="142"/>
      <c r="Q1114" s="142"/>
      <c r="R1114" s="142"/>
      <c r="S1114" s="142"/>
      <c r="T1114" s="142"/>
      <c r="U1114" s="142"/>
      <c r="V1114" s="142"/>
      <c r="W1114" s="142"/>
      <c r="X1114" s="162"/>
      <c r="Y1114" s="143"/>
      <c r="Z1114" s="144"/>
      <c r="AA1114" s="144"/>
      <c r="AB1114" s="397"/>
      <c r="AC1114" s="397"/>
      <c r="AD1114" s="397"/>
      <c r="AE1114" s="398"/>
      <c r="AF1114" s="145"/>
      <c r="AG1114" s="145"/>
      <c r="AH1114" s="145"/>
      <c r="AI1114" s="145"/>
      <c r="AJ1114" s="145"/>
      <c r="AK1114" s="146"/>
      <c r="AL1114" s="146"/>
      <c r="AM1114" s="146"/>
      <c r="AN1114" s="146"/>
      <c r="AO1114" s="146"/>
      <c r="AP1114" s="146"/>
      <c r="AQ1114" s="146"/>
      <c r="AR1114" s="146"/>
      <c r="AS1114" s="146"/>
      <c r="AT1114" s="146"/>
      <c r="AU1114" s="146"/>
      <c r="AV1114" s="146"/>
      <c r="AW1114" s="146"/>
      <c r="AX1114" s="147"/>
      <c r="AY1114" s="146"/>
      <c r="AZ1114" s="146"/>
      <c r="BA1114" s="146"/>
      <c r="BB1114" s="146"/>
      <c r="BC1114" s="214"/>
    </row>
    <row r="1115" spans="1:55" s="215" customFormat="1" x14ac:dyDescent="0.2">
      <c r="A1115" s="162"/>
      <c r="B1115" s="162"/>
      <c r="C1115" s="142"/>
      <c r="D1115" s="142"/>
      <c r="E1115" s="142"/>
      <c r="F1115" s="142"/>
      <c r="G1115" s="195"/>
      <c r="H1115" s="142"/>
      <c r="I1115" s="142"/>
      <c r="J1115" s="142"/>
      <c r="K1115" s="142"/>
      <c r="L1115" s="142"/>
      <c r="M1115" s="142"/>
      <c r="N1115" s="142"/>
      <c r="O1115" s="142"/>
      <c r="P1115" s="142"/>
      <c r="Q1115" s="142"/>
      <c r="R1115" s="142"/>
      <c r="S1115" s="142"/>
      <c r="T1115" s="142"/>
      <c r="U1115" s="142"/>
      <c r="V1115" s="142"/>
      <c r="W1115" s="142"/>
      <c r="X1115" s="162"/>
      <c r="Y1115" s="143"/>
      <c r="Z1115" s="144"/>
      <c r="AA1115" s="144"/>
      <c r="AB1115" s="397"/>
      <c r="AC1115" s="397"/>
      <c r="AD1115" s="397"/>
      <c r="AE1115" s="398"/>
      <c r="AF1115" s="145"/>
      <c r="AG1115" s="145"/>
      <c r="AH1115" s="145"/>
      <c r="AI1115" s="145"/>
      <c r="AJ1115" s="145"/>
      <c r="AK1115" s="146"/>
      <c r="AL1115" s="146"/>
      <c r="AM1115" s="146"/>
      <c r="AN1115" s="146"/>
      <c r="AO1115" s="146"/>
      <c r="AP1115" s="146"/>
      <c r="AQ1115" s="146"/>
      <c r="AR1115" s="146"/>
      <c r="AS1115" s="146"/>
      <c r="AT1115" s="146"/>
      <c r="AU1115" s="146"/>
      <c r="AV1115" s="146"/>
      <c r="AW1115" s="146"/>
      <c r="AX1115" s="147"/>
      <c r="AY1115" s="146"/>
      <c r="AZ1115" s="146"/>
      <c r="BA1115" s="146"/>
      <c r="BB1115" s="146"/>
      <c r="BC1115" s="214"/>
    </row>
    <row r="1116" spans="1:55" s="215" customFormat="1" x14ac:dyDescent="0.2">
      <c r="A1116" s="162"/>
      <c r="B1116" s="162"/>
      <c r="C1116" s="142"/>
      <c r="D1116" s="142"/>
      <c r="E1116" s="142"/>
      <c r="F1116" s="142"/>
      <c r="G1116" s="195"/>
      <c r="H1116" s="142"/>
      <c r="I1116" s="142"/>
      <c r="J1116" s="142"/>
      <c r="K1116" s="142"/>
      <c r="L1116" s="142"/>
      <c r="M1116" s="142"/>
      <c r="N1116" s="142"/>
      <c r="O1116" s="142"/>
      <c r="P1116" s="142"/>
      <c r="Q1116" s="142"/>
      <c r="R1116" s="142"/>
      <c r="S1116" s="142"/>
      <c r="T1116" s="142"/>
      <c r="U1116" s="142"/>
      <c r="V1116" s="142"/>
      <c r="W1116" s="142"/>
      <c r="X1116" s="162"/>
      <c r="Y1116" s="143"/>
      <c r="Z1116" s="144"/>
      <c r="AA1116" s="144"/>
      <c r="AB1116" s="397"/>
      <c r="AC1116" s="397"/>
      <c r="AD1116" s="397"/>
      <c r="AE1116" s="398"/>
      <c r="AF1116" s="145"/>
      <c r="AG1116" s="145"/>
      <c r="AH1116" s="145"/>
      <c r="AI1116" s="145"/>
      <c r="AJ1116" s="145"/>
      <c r="AK1116" s="146"/>
      <c r="AL1116" s="146"/>
      <c r="AM1116" s="146"/>
      <c r="AN1116" s="146"/>
      <c r="AO1116" s="146"/>
      <c r="AP1116" s="146"/>
      <c r="AQ1116" s="146"/>
      <c r="AR1116" s="146"/>
      <c r="AS1116" s="146"/>
      <c r="AT1116" s="146"/>
      <c r="AU1116" s="146"/>
      <c r="AV1116" s="146"/>
      <c r="AW1116" s="146"/>
      <c r="AX1116" s="147"/>
      <c r="AY1116" s="146"/>
      <c r="AZ1116" s="146"/>
      <c r="BA1116" s="146"/>
      <c r="BB1116" s="146"/>
      <c r="BC1116" s="214"/>
    </row>
    <row r="1117" spans="1:55" s="215" customFormat="1" x14ac:dyDescent="0.2">
      <c r="A1117" s="162"/>
      <c r="B1117" s="162"/>
      <c r="C1117" s="142"/>
      <c r="D1117" s="142"/>
      <c r="E1117" s="142"/>
      <c r="F1117" s="142"/>
      <c r="G1117" s="195"/>
      <c r="H1117" s="142"/>
      <c r="I1117" s="142"/>
      <c r="J1117" s="142"/>
      <c r="K1117" s="142"/>
      <c r="L1117" s="142"/>
      <c r="M1117" s="142"/>
      <c r="N1117" s="142"/>
      <c r="O1117" s="142"/>
      <c r="P1117" s="142"/>
      <c r="Q1117" s="142"/>
      <c r="R1117" s="142"/>
      <c r="S1117" s="142"/>
      <c r="T1117" s="142"/>
      <c r="U1117" s="142"/>
      <c r="V1117" s="142"/>
      <c r="W1117" s="142"/>
      <c r="X1117" s="162"/>
      <c r="Y1117" s="143"/>
      <c r="Z1117" s="144"/>
      <c r="AA1117" s="144"/>
      <c r="AB1117" s="397"/>
      <c r="AC1117" s="397"/>
      <c r="AD1117" s="397"/>
      <c r="AE1117" s="398"/>
      <c r="AF1117" s="145"/>
      <c r="AG1117" s="145"/>
      <c r="AH1117" s="145"/>
      <c r="AI1117" s="145"/>
      <c r="AJ1117" s="145"/>
      <c r="AK1117" s="146"/>
      <c r="AL1117" s="146"/>
      <c r="AM1117" s="146"/>
      <c r="AN1117" s="146"/>
      <c r="AO1117" s="146"/>
      <c r="AP1117" s="146"/>
      <c r="AQ1117" s="146"/>
      <c r="AR1117" s="146"/>
      <c r="AS1117" s="146"/>
      <c r="AT1117" s="146"/>
      <c r="AU1117" s="146"/>
      <c r="AV1117" s="146"/>
      <c r="AW1117" s="146"/>
      <c r="AX1117" s="147"/>
      <c r="AY1117" s="146"/>
      <c r="AZ1117" s="146"/>
      <c r="BA1117" s="146"/>
      <c r="BB1117" s="146"/>
      <c r="BC1117" s="214"/>
    </row>
    <row r="1118" spans="1:55" s="215" customFormat="1" x14ac:dyDescent="0.2">
      <c r="A1118" s="162"/>
      <c r="B1118" s="162"/>
      <c r="C1118" s="142"/>
      <c r="D1118" s="142"/>
      <c r="E1118" s="142"/>
      <c r="F1118" s="142"/>
      <c r="G1118" s="195"/>
      <c r="H1118" s="142"/>
      <c r="I1118" s="142"/>
      <c r="J1118" s="142"/>
      <c r="K1118" s="142"/>
      <c r="L1118" s="142"/>
      <c r="M1118" s="142"/>
      <c r="N1118" s="142"/>
      <c r="O1118" s="142"/>
      <c r="P1118" s="142"/>
      <c r="Q1118" s="142"/>
      <c r="R1118" s="142"/>
      <c r="S1118" s="142"/>
      <c r="T1118" s="142"/>
      <c r="U1118" s="142"/>
      <c r="V1118" s="142"/>
      <c r="W1118" s="142"/>
      <c r="X1118" s="162"/>
      <c r="Y1118" s="143"/>
      <c r="Z1118" s="144"/>
      <c r="AA1118" s="144"/>
      <c r="AB1118" s="397"/>
      <c r="AC1118" s="397"/>
      <c r="AD1118" s="397"/>
      <c r="AE1118" s="398"/>
      <c r="AF1118" s="145"/>
      <c r="AG1118" s="145"/>
      <c r="AH1118" s="145"/>
      <c r="AI1118" s="145"/>
      <c r="AJ1118" s="145"/>
      <c r="AK1118" s="146"/>
      <c r="AL1118" s="146"/>
      <c r="AM1118" s="146"/>
      <c r="AN1118" s="146"/>
      <c r="AO1118" s="146"/>
      <c r="AP1118" s="146"/>
      <c r="AQ1118" s="146"/>
      <c r="AR1118" s="146"/>
      <c r="AS1118" s="146"/>
      <c r="AT1118" s="146"/>
      <c r="AU1118" s="146"/>
      <c r="AV1118" s="146"/>
      <c r="AW1118" s="146"/>
      <c r="AX1118" s="147"/>
      <c r="AY1118" s="146"/>
      <c r="AZ1118" s="146"/>
      <c r="BA1118" s="146"/>
      <c r="BB1118" s="146"/>
      <c r="BC1118" s="214"/>
    </row>
    <row r="1119" spans="1:55" s="215" customFormat="1" x14ac:dyDescent="0.2">
      <c r="A1119" s="162"/>
      <c r="B1119" s="162"/>
      <c r="C1119" s="142"/>
      <c r="D1119" s="142"/>
      <c r="E1119" s="142"/>
      <c r="F1119" s="142"/>
      <c r="G1119" s="195"/>
      <c r="H1119" s="142"/>
      <c r="I1119" s="142"/>
      <c r="J1119" s="142"/>
      <c r="K1119" s="142"/>
      <c r="L1119" s="142"/>
      <c r="M1119" s="142"/>
      <c r="N1119" s="142"/>
      <c r="O1119" s="142"/>
      <c r="P1119" s="142"/>
      <c r="Q1119" s="142"/>
      <c r="R1119" s="142"/>
      <c r="S1119" s="142"/>
      <c r="T1119" s="142"/>
      <c r="U1119" s="142"/>
      <c r="V1119" s="142"/>
      <c r="W1119" s="142"/>
      <c r="X1119" s="162"/>
      <c r="Y1119" s="143"/>
      <c r="Z1119" s="144"/>
      <c r="AA1119" s="144"/>
      <c r="AB1119" s="397"/>
      <c r="AC1119" s="397"/>
      <c r="AD1119" s="397"/>
      <c r="AE1119" s="398"/>
      <c r="AF1119" s="145"/>
      <c r="AG1119" s="145"/>
      <c r="AH1119" s="145"/>
      <c r="AI1119" s="145"/>
      <c r="AJ1119" s="145"/>
      <c r="AK1119" s="146"/>
      <c r="AL1119" s="146"/>
      <c r="AM1119" s="146"/>
      <c r="AN1119" s="146"/>
      <c r="AO1119" s="146"/>
      <c r="AP1119" s="146"/>
      <c r="AQ1119" s="146"/>
      <c r="AR1119" s="146"/>
      <c r="AS1119" s="146"/>
      <c r="AT1119" s="146"/>
      <c r="AU1119" s="146"/>
      <c r="AV1119" s="146"/>
      <c r="AW1119" s="146"/>
      <c r="AX1119" s="147"/>
      <c r="AY1119" s="146"/>
      <c r="AZ1119" s="146"/>
      <c r="BA1119" s="146"/>
      <c r="BB1119" s="146"/>
      <c r="BC1119" s="214"/>
    </row>
    <row r="1120" spans="1:55" s="215" customFormat="1" x14ac:dyDescent="0.2">
      <c r="A1120" s="162"/>
      <c r="B1120" s="162"/>
      <c r="C1120" s="142"/>
      <c r="D1120" s="142"/>
      <c r="E1120" s="142"/>
      <c r="F1120" s="142"/>
      <c r="G1120" s="195"/>
      <c r="H1120" s="142"/>
      <c r="I1120" s="142"/>
      <c r="J1120" s="142"/>
      <c r="K1120" s="142"/>
      <c r="L1120" s="142"/>
      <c r="M1120" s="142"/>
      <c r="N1120" s="142"/>
      <c r="O1120" s="142"/>
      <c r="P1120" s="142"/>
      <c r="Q1120" s="142"/>
      <c r="R1120" s="142"/>
      <c r="S1120" s="142"/>
      <c r="T1120" s="142"/>
      <c r="U1120" s="142"/>
      <c r="V1120" s="142"/>
      <c r="W1120" s="142"/>
      <c r="X1120" s="162"/>
      <c r="Y1120" s="143"/>
      <c r="Z1120" s="144"/>
      <c r="AA1120" s="144"/>
      <c r="AB1120" s="397"/>
      <c r="AC1120" s="397"/>
      <c r="AD1120" s="397"/>
      <c r="AE1120" s="398"/>
      <c r="AF1120" s="145"/>
      <c r="AG1120" s="145"/>
      <c r="AH1120" s="145"/>
      <c r="AI1120" s="145"/>
      <c r="AJ1120" s="145"/>
      <c r="AK1120" s="146"/>
      <c r="AL1120" s="146"/>
      <c r="AM1120" s="146"/>
      <c r="AN1120" s="146"/>
      <c r="AO1120" s="146"/>
      <c r="AP1120" s="146"/>
      <c r="AQ1120" s="146"/>
      <c r="AR1120" s="146"/>
      <c r="AS1120" s="146"/>
      <c r="AT1120" s="146"/>
      <c r="AU1120" s="146"/>
      <c r="AV1120" s="146"/>
      <c r="AW1120" s="146"/>
      <c r="AX1120" s="147"/>
      <c r="AY1120" s="146"/>
      <c r="AZ1120" s="146"/>
      <c r="BA1120" s="146"/>
      <c r="BB1120" s="146"/>
      <c r="BC1120" s="214"/>
    </row>
    <row r="1121" spans="1:55" s="215" customFormat="1" x14ac:dyDescent="0.2">
      <c r="A1121" s="162"/>
      <c r="B1121" s="162"/>
      <c r="C1121" s="142"/>
      <c r="D1121" s="142"/>
      <c r="E1121" s="142"/>
      <c r="F1121" s="142"/>
      <c r="G1121" s="195"/>
      <c r="H1121" s="142"/>
      <c r="I1121" s="142"/>
      <c r="J1121" s="142"/>
      <c r="K1121" s="142"/>
      <c r="L1121" s="142"/>
      <c r="M1121" s="142"/>
      <c r="N1121" s="142"/>
      <c r="O1121" s="142"/>
      <c r="P1121" s="142"/>
      <c r="Q1121" s="142"/>
      <c r="R1121" s="142"/>
      <c r="S1121" s="142"/>
      <c r="T1121" s="142"/>
      <c r="U1121" s="142"/>
      <c r="V1121" s="142"/>
      <c r="W1121" s="142"/>
      <c r="X1121" s="162"/>
      <c r="Y1121" s="143"/>
      <c r="Z1121" s="144"/>
      <c r="AA1121" s="144"/>
      <c r="AB1121" s="397"/>
      <c r="AC1121" s="397"/>
      <c r="AD1121" s="397"/>
      <c r="AE1121" s="398"/>
      <c r="AF1121" s="145"/>
      <c r="AG1121" s="145"/>
      <c r="AH1121" s="145"/>
      <c r="AI1121" s="145"/>
      <c r="AJ1121" s="145"/>
      <c r="AK1121" s="146"/>
      <c r="AL1121" s="146"/>
      <c r="AM1121" s="146"/>
      <c r="AN1121" s="146"/>
      <c r="AO1121" s="146"/>
      <c r="AP1121" s="146"/>
      <c r="AQ1121" s="146"/>
      <c r="AR1121" s="146"/>
      <c r="AS1121" s="146"/>
      <c r="AT1121" s="146"/>
      <c r="AU1121" s="146"/>
      <c r="AV1121" s="146"/>
      <c r="AW1121" s="146"/>
      <c r="AX1121" s="147"/>
      <c r="AY1121" s="146"/>
      <c r="AZ1121" s="146"/>
      <c r="BA1121" s="146"/>
      <c r="BB1121" s="146"/>
      <c r="BC1121" s="214"/>
    </row>
    <row r="1122" spans="1:55" s="215" customFormat="1" x14ac:dyDescent="0.2">
      <c r="A1122" s="162"/>
      <c r="B1122" s="162"/>
      <c r="C1122" s="142"/>
      <c r="D1122" s="142"/>
      <c r="E1122" s="142"/>
      <c r="F1122" s="142"/>
      <c r="G1122" s="195"/>
      <c r="H1122" s="142"/>
      <c r="I1122" s="142"/>
      <c r="J1122" s="142"/>
      <c r="K1122" s="142"/>
      <c r="L1122" s="142"/>
      <c r="M1122" s="142"/>
      <c r="N1122" s="142"/>
      <c r="O1122" s="142"/>
      <c r="P1122" s="142"/>
      <c r="Q1122" s="142"/>
      <c r="R1122" s="142"/>
      <c r="S1122" s="142"/>
      <c r="T1122" s="142"/>
      <c r="U1122" s="142"/>
      <c r="V1122" s="142"/>
      <c r="W1122" s="142"/>
      <c r="X1122" s="162"/>
      <c r="Y1122" s="143"/>
      <c r="Z1122" s="144"/>
      <c r="AA1122" s="144"/>
      <c r="AB1122" s="397"/>
      <c r="AC1122" s="397"/>
      <c r="AD1122" s="397"/>
      <c r="AE1122" s="398"/>
      <c r="AF1122" s="145"/>
      <c r="AG1122" s="145"/>
      <c r="AH1122" s="145"/>
      <c r="AI1122" s="145"/>
      <c r="AJ1122" s="145"/>
      <c r="AK1122" s="146"/>
      <c r="AL1122" s="146"/>
      <c r="AM1122" s="146"/>
      <c r="AN1122" s="146"/>
      <c r="AO1122" s="146"/>
      <c r="AP1122" s="146"/>
      <c r="AQ1122" s="146"/>
      <c r="AR1122" s="146"/>
      <c r="AS1122" s="146"/>
      <c r="AT1122" s="146"/>
      <c r="AU1122" s="146"/>
      <c r="AV1122" s="146"/>
      <c r="AW1122" s="146"/>
      <c r="AX1122" s="147"/>
      <c r="AY1122" s="146"/>
      <c r="AZ1122" s="146"/>
      <c r="BA1122" s="146"/>
      <c r="BB1122" s="146"/>
      <c r="BC1122" s="214"/>
    </row>
    <row r="1123" spans="1:55" s="215" customFormat="1" x14ac:dyDescent="0.2">
      <c r="A1123" s="162"/>
      <c r="B1123" s="162"/>
      <c r="C1123" s="142"/>
      <c r="D1123" s="142"/>
      <c r="E1123" s="142"/>
      <c r="F1123" s="142"/>
      <c r="G1123" s="195"/>
      <c r="H1123" s="142"/>
      <c r="I1123" s="142"/>
      <c r="J1123" s="142"/>
      <c r="K1123" s="142"/>
      <c r="L1123" s="142"/>
      <c r="M1123" s="142"/>
      <c r="N1123" s="142"/>
      <c r="O1123" s="142"/>
      <c r="P1123" s="142"/>
      <c r="Q1123" s="142"/>
      <c r="R1123" s="142"/>
      <c r="S1123" s="142"/>
      <c r="T1123" s="142"/>
      <c r="U1123" s="142"/>
      <c r="V1123" s="142"/>
      <c r="W1123" s="142"/>
      <c r="X1123" s="162"/>
      <c r="Y1123" s="143"/>
      <c r="Z1123" s="144"/>
      <c r="AA1123" s="144"/>
      <c r="AB1123" s="397"/>
      <c r="AC1123" s="397"/>
      <c r="AD1123" s="397"/>
      <c r="AE1123" s="398"/>
      <c r="AF1123" s="145"/>
      <c r="AG1123" s="145"/>
      <c r="AH1123" s="145"/>
      <c r="AI1123" s="145"/>
      <c r="AJ1123" s="145"/>
      <c r="AK1123" s="146"/>
      <c r="AL1123" s="146"/>
      <c r="AM1123" s="146"/>
      <c r="AN1123" s="146"/>
      <c r="AO1123" s="146"/>
      <c r="AP1123" s="146"/>
      <c r="AQ1123" s="146"/>
      <c r="AR1123" s="146"/>
      <c r="AS1123" s="146"/>
      <c r="AT1123" s="146"/>
      <c r="AU1123" s="146"/>
      <c r="AV1123" s="146"/>
      <c r="AW1123" s="146"/>
      <c r="AX1123" s="147"/>
      <c r="AY1123" s="146"/>
      <c r="AZ1123" s="146"/>
      <c r="BA1123" s="146"/>
      <c r="BB1123" s="146"/>
      <c r="BC1123" s="214"/>
    </row>
    <row r="1124" spans="1:55" s="215" customFormat="1" x14ac:dyDescent="0.2">
      <c r="A1124" s="162"/>
      <c r="B1124" s="162"/>
      <c r="C1124" s="142"/>
      <c r="D1124" s="142"/>
      <c r="E1124" s="142"/>
      <c r="F1124" s="142"/>
      <c r="G1124" s="195"/>
      <c r="H1124" s="142"/>
      <c r="I1124" s="142"/>
      <c r="J1124" s="142"/>
      <c r="K1124" s="142"/>
      <c r="L1124" s="142"/>
      <c r="M1124" s="142"/>
      <c r="N1124" s="142"/>
      <c r="O1124" s="142"/>
      <c r="P1124" s="142"/>
      <c r="Q1124" s="142"/>
      <c r="R1124" s="142"/>
      <c r="S1124" s="142"/>
      <c r="T1124" s="142"/>
      <c r="U1124" s="142"/>
      <c r="V1124" s="142"/>
      <c r="W1124" s="142"/>
      <c r="X1124" s="162"/>
      <c r="Y1124" s="143"/>
      <c r="Z1124" s="144"/>
      <c r="AA1124" s="144"/>
      <c r="AB1124" s="397"/>
      <c r="AC1124" s="397"/>
      <c r="AD1124" s="397"/>
      <c r="AE1124" s="398"/>
      <c r="AF1124" s="145"/>
      <c r="AG1124" s="145"/>
      <c r="AH1124" s="145"/>
      <c r="AI1124" s="145"/>
      <c r="AJ1124" s="145"/>
      <c r="AK1124" s="146"/>
      <c r="AL1124" s="146"/>
      <c r="AM1124" s="146"/>
      <c r="AN1124" s="146"/>
      <c r="AO1124" s="146"/>
      <c r="AP1124" s="146"/>
      <c r="AQ1124" s="146"/>
      <c r="AR1124" s="146"/>
      <c r="AS1124" s="146"/>
      <c r="AT1124" s="146"/>
      <c r="AU1124" s="146"/>
      <c r="AV1124" s="146"/>
      <c r="AW1124" s="146"/>
      <c r="AX1124" s="147"/>
      <c r="AY1124" s="146"/>
      <c r="AZ1124" s="146"/>
      <c r="BA1124" s="146"/>
      <c r="BB1124" s="146"/>
      <c r="BC1124" s="214"/>
    </row>
    <row r="1125" spans="1:55" s="215" customFormat="1" x14ac:dyDescent="0.2">
      <c r="A1125" s="162"/>
      <c r="B1125" s="162"/>
      <c r="C1125" s="142"/>
      <c r="D1125" s="142"/>
      <c r="E1125" s="142"/>
      <c r="F1125" s="142"/>
      <c r="G1125" s="195"/>
      <c r="H1125" s="142"/>
      <c r="I1125" s="142"/>
      <c r="J1125" s="142"/>
      <c r="K1125" s="142"/>
      <c r="L1125" s="142"/>
      <c r="M1125" s="142"/>
      <c r="N1125" s="142"/>
      <c r="O1125" s="142"/>
      <c r="P1125" s="142"/>
      <c r="Q1125" s="142"/>
      <c r="R1125" s="142"/>
      <c r="S1125" s="142"/>
      <c r="T1125" s="142"/>
      <c r="U1125" s="142"/>
      <c r="V1125" s="142"/>
      <c r="W1125" s="142"/>
      <c r="X1125" s="162"/>
      <c r="Y1125" s="143"/>
      <c r="Z1125" s="144"/>
      <c r="AA1125" s="144"/>
      <c r="AB1125" s="397"/>
      <c r="AC1125" s="397"/>
      <c r="AD1125" s="397"/>
      <c r="AE1125" s="398"/>
      <c r="AF1125" s="145"/>
      <c r="AG1125" s="145"/>
      <c r="AH1125" s="145"/>
      <c r="AI1125" s="145"/>
      <c r="AJ1125" s="145"/>
      <c r="AK1125" s="146"/>
      <c r="AL1125" s="146"/>
      <c r="AM1125" s="146"/>
      <c r="AN1125" s="146"/>
      <c r="AO1125" s="146"/>
      <c r="AP1125" s="146"/>
      <c r="AQ1125" s="146"/>
      <c r="AR1125" s="146"/>
      <c r="AS1125" s="146"/>
      <c r="AT1125" s="146"/>
      <c r="AU1125" s="146"/>
      <c r="AV1125" s="146"/>
      <c r="AW1125" s="146"/>
      <c r="AX1125" s="147"/>
      <c r="AY1125" s="146"/>
      <c r="AZ1125" s="146"/>
      <c r="BA1125" s="146"/>
      <c r="BB1125" s="146"/>
      <c r="BC1125" s="214"/>
    </row>
    <row r="1126" spans="1:55" s="215" customFormat="1" x14ac:dyDescent="0.2">
      <c r="A1126" s="162"/>
      <c r="B1126" s="162"/>
      <c r="C1126" s="142"/>
      <c r="D1126" s="142"/>
      <c r="E1126" s="142"/>
      <c r="F1126" s="142"/>
      <c r="G1126" s="195"/>
      <c r="H1126" s="142"/>
      <c r="I1126" s="142"/>
      <c r="J1126" s="142"/>
      <c r="K1126" s="142"/>
      <c r="L1126" s="142"/>
      <c r="M1126" s="142"/>
      <c r="N1126" s="142"/>
      <c r="O1126" s="142"/>
      <c r="P1126" s="142"/>
      <c r="Q1126" s="142"/>
      <c r="R1126" s="142"/>
      <c r="S1126" s="142"/>
      <c r="T1126" s="142"/>
      <c r="U1126" s="142"/>
      <c r="V1126" s="142"/>
      <c r="W1126" s="142"/>
      <c r="X1126" s="162"/>
      <c r="Y1126" s="143"/>
      <c r="Z1126" s="144"/>
      <c r="AA1126" s="144"/>
      <c r="AB1126" s="397"/>
      <c r="AC1126" s="397"/>
      <c r="AD1126" s="397"/>
      <c r="AE1126" s="398"/>
      <c r="AF1126" s="145"/>
      <c r="AG1126" s="145"/>
      <c r="AH1126" s="145"/>
      <c r="AI1126" s="145"/>
      <c r="AJ1126" s="145"/>
      <c r="AK1126" s="146"/>
      <c r="AL1126" s="146"/>
      <c r="AM1126" s="146"/>
      <c r="AN1126" s="146"/>
      <c r="AO1126" s="146"/>
      <c r="AP1126" s="146"/>
      <c r="AQ1126" s="146"/>
      <c r="AR1126" s="146"/>
      <c r="AS1126" s="146"/>
      <c r="AT1126" s="146"/>
      <c r="AU1126" s="146"/>
      <c r="AV1126" s="146"/>
      <c r="AW1126" s="146"/>
      <c r="AX1126" s="147"/>
      <c r="AY1126" s="146"/>
      <c r="AZ1126" s="146"/>
      <c r="BA1126" s="146"/>
      <c r="BB1126" s="146"/>
      <c r="BC1126" s="214"/>
    </row>
    <row r="1127" spans="1:55" s="215" customFormat="1" x14ac:dyDescent="0.2">
      <c r="A1127" s="162"/>
      <c r="B1127" s="162"/>
      <c r="C1127" s="142"/>
      <c r="D1127" s="142"/>
      <c r="E1127" s="142"/>
      <c r="F1127" s="142"/>
      <c r="G1127" s="195"/>
      <c r="H1127" s="142"/>
      <c r="I1127" s="142"/>
      <c r="J1127" s="142"/>
      <c r="K1127" s="142"/>
      <c r="L1127" s="142"/>
      <c r="M1127" s="142"/>
      <c r="N1127" s="142"/>
      <c r="O1127" s="142"/>
      <c r="P1127" s="142"/>
      <c r="Q1127" s="142"/>
      <c r="R1127" s="142"/>
      <c r="S1127" s="142"/>
      <c r="T1127" s="142"/>
      <c r="U1127" s="142"/>
      <c r="V1127" s="142"/>
      <c r="W1127" s="142"/>
      <c r="X1127" s="162"/>
      <c r="Y1127" s="143"/>
      <c r="Z1127" s="144"/>
      <c r="AA1127" s="144"/>
      <c r="AB1127" s="397"/>
      <c r="AC1127" s="397"/>
      <c r="AD1127" s="397"/>
      <c r="AE1127" s="398"/>
      <c r="AF1127" s="145"/>
      <c r="AG1127" s="145"/>
      <c r="AH1127" s="145"/>
      <c r="AI1127" s="145"/>
      <c r="AJ1127" s="145"/>
      <c r="AK1127" s="146"/>
      <c r="AL1127" s="146"/>
      <c r="AM1127" s="146"/>
      <c r="AN1127" s="146"/>
      <c r="AO1127" s="146"/>
      <c r="AP1127" s="146"/>
      <c r="AQ1127" s="146"/>
      <c r="AR1127" s="146"/>
      <c r="AS1127" s="146"/>
      <c r="AT1127" s="146"/>
      <c r="AU1127" s="146"/>
      <c r="AV1127" s="146"/>
      <c r="AW1127" s="146"/>
      <c r="AX1127" s="147"/>
      <c r="AY1127" s="146"/>
      <c r="AZ1127" s="146"/>
      <c r="BA1127" s="146"/>
      <c r="BB1127" s="146"/>
      <c r="BC1127" s="214"/>
    </row>
    <row r="1128" spans="1:55" s="215" customFormat="1" x14ac:dyDescent="0.2">
      <c r="A1128" s="162"/>
      <c r="B1128" s="162"/>
      <c r="C1128" s="142"/>
      <c r="D1128" s="142"/>
      <c r="E1128" s="142"/>
      <c r="F1128" s="142"/>
      <c r="G1128" s="195"/>
      <c r="H1128" s="142"/>
      <c r="I1128" s="142"/>
      <c r="J1128" s="142"/>
      <c r="K1128" s="142"/>
      <c r="L1128" s="142"/>
      <c r="M1128" s="142"/>
      <c r="N1128" s="142"/>
      <c r="O1128" s="142"/>
      <c r="P1128" s="142"/>
      <c r="Q1128" s="142"/>
      <c r="R1128" s="142"/>
      <c r="S1128" s="142"/>
      <c r="T1128" s="142"/>
      <c r="U1128" s="142"/>
      <c r="V1128" s="142"/>
      <c r="W1128" s="142"/>
      <c r="X1128" s="162"/>
      <c r="Y1128" s="143"/>
      <c r="Z1128" s="144"/>
      <c r="AA1128" s="144"/>
      <c r="AB1128" s="397"/>
      <c r="AC1128" s="397"/>
      <c r="AD1128" s="397"/>
      <c r="AE1128" s="398"/>
      <c r="AF1128" s="145"/>
      <c r="AG1128" s="145"/>
      <c r="AH1128" s="145"/>
      <c r="AI1128" s="145"/>
      <c r="AJ1128" s="145"/>
      <c r="AK1128" s="146"/>
      <c r="AL1128" s="146"/>
      <c r="AM1128" s="146"/>
      <c r="AN1128" s="146"/>
      <c r="AO1128" s="146"/>
      <c r="AP1128" s="146"/>
      <c r="AQ1128" s="146"/>
      <c r="AR1128" s="146"/>
      <c r="AS1128" s="146"/>
      <c r="AT1128" s="146"/>
      <c r="AU1128" s="146"/>
      <c r="AV1128" s="146"/>
      <c r="AW1128" s="146"/>
      <c r="AX1128" s="147"/>
      <c r="AY1128" s="146"/>
      <c r="AZ1128" s="146"/>
      <c r="BA1128" s="146"/>
      <c r="BB1128" s="146"/>
      <c r="BC1128" s="214"/>
    </row>
    <row r="1129" spans="1:55" s="215" customFormat="1" x14ac:dyDescent="0.2">
      <c r="A1129" s="162"/>
      <c r="B1129" s="162"/>
      <c r="C1129" s="142"/>
      <c r="D1129" s="142"/>
      <c r="E1129" s="142"/>
      <c r="F1129" s="142"/>
      <c r="G1129" s="195"/>
      <c r="H1129" s="142"/>
      <c r="I1129" s="142"/>
      <c r="J1129" s="142"/>
      <c r="K1129" s="142"/>
      <c r="L1129" s="142"/>
      <c r="M1129" s="142"/>
      <c r="N1129" s="142"/>
      <c r="O1129" s="142"/>
      <c r="P1129" s="142"/>
      <c r="Q1129" s="142"/>
      <c r="R1129" s="142"/>
      <c r="S1129" s="142"/>
      <c r="T1129" s="142"/>
      <c r="U1129" s="142"/>
      <c r="V1129" s="142"/>
      <c r="W1129" s="142"/>
      <c r="X1129" s="162"/>
      <c r="Y1129" s="143"/>
      <c r="Z1129" s="144"/>
      <c r="AA1129" s="144"/>
      <c r="AB1129" s="397"/>
      <c r="AC1129" s="397"/>
      <c r="AD1129" s="397"/>
      <c r="AE1129" s="398"/>
      <c r="AF1129" s="145"/>
      <c r="AG1129" s="145"/>
      <c r="AH1129" s="145"/>
      <c r="AI1129" s="145"/>
      <c r="AJ1129" s="145"/>
      <c r="AK1129" s="146"/>
      <c r="AL1129" s="146"/>
      <c r="AM1129" s="146"/>
      <c r="AN1129" s="146"/>
      <c r="AO1129" s="146"/>
      <c r="AP1129" s="146"/>
      <c r="AQ1129" s="146"/>
      <c r="AR1129" s="146"/>
      <c r="AS1129" s="146"/>
      <c r="AT1129" s="146"/>
      <c r="AU1129" s="146"/>
      <c r="AV1129" s="146"/>
      <c r="AW1129" s="146"/>
      <c r="AX1129" s="147"/>
      <c r="AY1129" s="146"/>
      <c r="AZ1129" s="146"/>
      <c r="BA1129" s="146"/>
      <c r="BB1129" s="146"/>
      <c r="BC1129" s="214"/>
    </row>
    <row r="1130" spans="1:55" s="215" customFormat="1" x14ac:dyDescent="0.2">
      <c r="A1130" s="162"/>
      <c r="B1130" s="162"/>
      <c r="C1130" s="142"/>
      <c r="D1130" s="142"/>
      <c r="E1130" s="142"/>
      <c r="F1130" s="142"/>
      <c r="G1130" s="195"/>
      <c r="H1130" s="142"/>
      <c r="I1130" s="142"/>
      <c r="J1130" s="142"/>
      <c r="K1130" s="142"/>
      <c r="L1130" s="142"/>
      <c r="M1130" s="142"/>
      <c r="N1130" s="142"/>
      <c r="O1130" s="142"/>
      <c r="P1130" s="142"/>
      <c r="Q1130" s="142"/>
      <c r="R1130" s="142"/>
      <c r="S1130" s="142"/>
      <c r="T1130" s="142"/>
      <c r="U1130" s="142"/>
      <c r="V1130" s="142"/>
      <c r="W1130" s="142"/>
      <c r="X1130" s="162"/>
      <c r="Y1130" s="143"/>
      <c r="Z1130" s="144"/>
      <c r="AA1130" s="144"/>
      <c r="AB1130" s="397"/>
      <c r="AC1130" s="397"/>
      <c r="AD1130" s="397"/>
      <c r="AE1130" s="398"/>
      <c r="AF1130" s="145"/>
      <c r="AG1130" s="145"/>
      <c r="AH1130" s="145"/>
      <c r="AI1130" s="145"/>
      <c r="AJ1130" s="145"/>
      <c r="AK1130" s="146"/>
      <c r="AL1130" s="146"/>
      <c r="AM1130" s="146"/>
      <c r="AN1130" s="146"/>
      <c r="AO1130" s="146"/>
      <c r="AP1130" s="146"/>
      <c r="AQ1130" s="146"/>
      <c r="AR1130" s="146"/>
      <c r="AS1130" s="146"/>
      <c r="AT1130" s="146"/>
      <c r="AU1130" s="146"/>
      <c r="AV1130" s="146"/>
      <c r="AW1130" s="146"/>
      <c r="AX1130" s="147"/>
      <c r="AY1130" s="146"/>
      <c r="AZ1130" s="146"/>
      <c r="BA1130" s="146"/>
      <c r="BB1130" s="146"/>
      <c r="BC1130" s="214"/>
    </row>
    <row r="1131" spans="1:55" s="215" customFormat="1" x14ac:dyDescent="0.2">
      <c r="A1131" s="162"/>
      <c r="B1131" s="162"/>
      <c r="C1131" s="142"/>
      <c r="D1131" s="142"/>
      <c r="E1131" s="142"/>
      <c r="F1131" s="142"/>
      <c r="G1131" s="195"/>
      <c r="H1131" s="142"/>
      <c r="I1131" s="142"/>
      <c r="J1131" s="142"/>
      <c r="K1131" s="142"/>
      <c r="L1131" s="142"/>
      <c r="M1131" s="142"/>
      <c r="N1131" s="142"/>
      <c r="O1131" s="142"/>
      <c r="P1131" s="142"/>
      <c r="Q1131" s="142"/>
      <c r="R1131" s="142"/>
      <c r="S1131" s="142"/>
      <c r="T1131" s="142"/>
      <c r="U1131" s="142"/>
      <c r="V1131" s="142"/>
      <c r="W1131" s="142"/>
      <c r="X1131" s="162"/>
      <c r="Y1131" s="143"/>
      <c r="Z1131" s="144"/>
      <c r="AA1131" s="144"/>
      <c r="AB1131" s="397"/>
      <c r="AC1131" s="397"/>
      <c r="AD1131" s="397"/>
      <c r="AE1131" s="398"/>
      <c r="AF1131" s="145"/>
      <c r="AG1131" s="145"/>
      <c r="AH1131" s="145"/>
      <c r="AI1131" s="145"/>
      <c r="AJ1131" s="145"/>
      <c r="AK1131" s="146"/>
      <c r="AL1131" s="146"/>
      <c r="AM1131" s="146"/>
      <c r="AN1131" s="146"/>
      <c r="AO1131" s="146"/>
      <c r="AP1131" s="146"/>
      <c r="AQ1131" s="146"/>
      <c r="AR1131" s="146"/>
      <c r="AS1131" s="146"/>
      <c r="AT1131" s="146"/>
      <c r="AU1131" s="146"/>
      <c r="AV1131" s="146"/>
      <c r="AW1131" s="146"/>
      <c r="AX1131" s="147"/>
      <c r="AY1131" s="146"/>
      <c r="AZ1131" s="146"/>
      <c r="BA1131" s="146"/>
      <c r="BB1131" s="146"/>
      <c r="BC1131" s="214"/>
    </row>
    <row r="1132" spans="1:55" s="215" customFormat="1" x14ac:dyDescent="0.2">
      <c r="A1132" s="162"/>
      <c r="B1132" s="162"/>
      <c r="C1132" s="142"/>
      <c r="D1132" s="142"/>
      <c r="E1132" s="142"/>
      <c r="F1132" s="142"/>
      <c r="G1132" s="195"/>
      <c r="H1132" s="142"/>
      <c r="I1132" s="142"/>
      <c r="J1132" s="142"/>
      <c r="K1132" s="142"/>
      <c r="L1132" s="142"/>
      <c r="M1132" s="142"/>
      <c r="N1132" s="142"/>
      <c r="O1132" s="142"/>
      <c r="P1132" s="142"/>
      <c r="Q1132" s="142"/>
      <c r="R1132" s="142"/>
      <c r="S1132" s="142"/>
      <c r="T1132" s="142"/>
      <c r="U1132" s="142"/>
      <c r="V1132" s="142"/>
      <c r="W1132" s="142"/>
      <c r="X1132" s="162"/>
      <c r="Y1132" s="143"/>
      <c r="Z1132" s="144"/>
      <c r="AA1132" s="144"/>
      <c r="AB1132" s="397"/>
      <c r="AC1132" s="397"/>
      <c r="AD1132" s="397"/>
      <c r="AE1132" s="398"/>
      <c r="AF1132" s="145"/>
      <c r="AG1132" s="145"/>
      <c r="AH1132" s="145"/>
      <c r="AI1132" s="145"/>
      <c r="AJ1132" s="145"/>
      <c r="AK1132" s="146"/>
      <c r="AL1132" s="146"/>
      <c r="AM1132" s="146"/>
      <c r="AN1132" s="146"/>
      <c r="AO1132" s="146"/>
      <c r="AP1132" s="146"/>
      <c r="AQ1132" s="146"/>
      <c r="AR1132" s="146"/>
      <c r="AS1132" s="146"/>
      <c r="AT1132" s="146"/>
      <c r="AU1132" s="146"/>
      <c r="AV1132" s="146"/>
      <c r="AW1132" s="146"/>
      <c r="AX1132" s="147"/>
      <c r="AY1132" s="146"/>
      <c r="AZ1132" s="146"/>
      <c r="BA1132" s="146"/>
      <c r="BB1132" s="146"/>
      <c r="BC1132" s="214"/>
    </row>
    <row r="1133" spans="1:55" s="215" customFormat="1" x14ac:dyDescent="0.2">
      <c r="A1133" s="162"/>
      <c r="B1133" s="162"/>
      <c r="C1133" s="142"/>
      <c r="D1133" s="142"/>
      <c r="E1133" s="142"/>
      <c r="F1133" s="142"/>
      <c r="G1133" s="195"/>
      <c r="H1133" s="142"/>
      <c r="I1133" s="142"/>
      <c r="J1133" s="142"/>
      <c r="K1133" s="142"/>
      <c r="L1133" s="142"/>
      <c r="M1133" s="142"/>
      <c r="N1133" s="142"/>
      <c r="O1133" s="142"/>
      <c r="P1133" s="142"/>
      <c r="Q1133" s="142"/>
      <c r="R1133" s="142"/>
      <c r="S1133" s="142"/>
      <c r="T1133" s="142"/>
      <c r="U1133" s="142"/>
      <c r="V1133" s="142"/>
      <c r="W1133" s="142"/>
      <c r="X1133" s="162"/>
      <c r="Y1133" s="143"/>
      <c r="Z1133" s="144"/>
      <c r="AA1133" s="144"/>
      <c r="AB1133" s="397"/>
      <c r="AC1133" s="397"/>
      <c r="AD1133" s="397"/>
      <c r="AE1133" s="398"/>
      <c r="AF1133" s="145"/>
      <c r="AG1133" s="145"/>
      <c r="AH1133" s="145"/>
      <c r="AI1133" s="145"/>
      <c r="AJ1133" s="145"/>
      <c r="AK1133" s="146"/>
      <c r="AL1133" s="146"/>
      <c r="AM1133" s="146"/>
      <c r="AN1133" s="146"/>
      <c r="AO1133" s="146"/>
      <c r="AP1133" s="146"/>
      <c r="AQ1133" s="146"/>
      <c r="AR1133" s="146"/>
      <c r="AS1133" s="146"/>
      <c r="AT1133" s="146"/>
      <c r="AU1133" s="146"/>
      <c r="AV1133" s="146"/>
      <c r="AW1133" s="146"/>
      <c r="AX1133" s="147"/>
      <c r="AY1133" s="146"/>
      <c r="AZ1133" s="146"/>
      <c r="BA1133" s="146"/>
      <c r="BB1133" s="146"/>
      <c r="BC1133" s="214"/>
    </row>
    <row r="1134" spans="1:55" s="215" customFormat="1" x14ac:dyDescent="0.2">
      <c r="A1134" s="162"/>
      <c r="B1134" s="162"/>
      <c r="C1134" s="142"/>
      <c r="D1134" s="142"/>
      <c r="E1134" s="142"/>
      <c r="F1134" s="142"/>
      <c r="G1134" s="195"/>
      <c r="H1134" s="142"/>
      <c r="I1134" s="142"/>
      <c r="J1134" s="142"/>
      <c r="K1134" s="142"/>
      <c r="L1134" s="142"/>
      <c r="M1134" s="142"/>
      <c r="N1134" s="142"/>
      <c r="O1134" s="142"/>
      <c r="P1134" s="142"/>
      <c r="Q1134" s="142"/>
      <c r="R1134" s="142"/>
      <c r="S1134" s="142"/>
      <c r="T1134" s="142"/>
      <c r="U1134" s="142"/>
      <c r="V1134" s="142"/>
      <c r="W1134" s="142"/>
      <c r="X1134" s="162"/>
      <c r="Y1134" s="143"/>
      <c r="Z1134" s="144"/>
      <c r="AA1134" s="144"/>
      <c r="AB1134" s="397"/>
      <c r="AC1134" s="397"/>
      <c r="AD1134" s="397"/>
      <c r="AE1134" s="398"/>
      <c r="AF1134" s="145"/>
      <c r="AG1134" s="145"/>
      <c r="AH1134" s="145"/>
      <c r="AI1134" s="145"/>
      <c r="AJ1134" s="145"/>
      <c r="AK1134" s="146"/>
      <c r="AL1134" s="146"/>
      <c r="AM1134" s="146"/>
      <c r="AN1134" s="146"/>
      <c r="AO1134" s="146"/>
      <c r="AP1134" s="146"/>
      <c r="AQ1134" s="146"/>
      <c r="AR1134" s="146"/>
      <c r="AS1134" s="146"/>
      <c r="AT1134" s="146"/>
      <c r="AU1134" s="146"/>
      <c r="AV1134" s="146"/>
      <c r="AW1134" s="146"/>
      <c r="AX1134" s="147"/>
      <c r="AY1134" s="146"/>
      <c r="AZ1134" s="146"/>
      <c r="BA1134" s="146"/>
      <c r="BB1134" s="146"/>
      <c r="BC1134" s="214"/>
    </row>
    <row r="1135" spans="1:55" s="215" customFormat="1" x14ac:dyDescent="0.2">
      <c r="A1135" s="162"/>
      <c r="B1135" s="162"/>
      <c r="C1135" s="142"/>
      <c r="D1135" s="142"/>
      <c r="E1135" s="142"/>
      <c r="F1135" s="142"/>
      <c r="G1135" s="195"/>
      <c r="H1135" s="142"/>
      <c r="I1135" s="142"/>
      <c r="J1135" s="142"/>
      <c r="K1135" s="142"/>
      <c r="L1135" s="142"/>
      <c r="M1135" s="142"/>
      <c r="N1135" s="142"/>
      <c r="O1135" s="142"/>
      <c r="P1135" s="142"/>
      <c r="Q1135" s="142"/>
      <c r="R1135" s="142"/>
      <c r="S1135" s="142"/>
      <c r="T1135" s="142"/>
      <c r="U1135" s="142"/>
      <c r="V1135" s="142"/>
      <c r="W1135" s="142"/>
      <c r="X1135" s="162"/>
      <c r="Y1135" s="143"/>
      <c r="Z1135" s="144"/>
      <c r="AA1135" s="144"/>
      <c r="AB1135" s="397"/>
      <c r="AC1135" s="397"/>
      <c r="AD1135" s="397"/>
      <c r="AE1135" s="398"/>
      <c r="AF1135" s="145"/>
      <c r="AG1135" s="145"/>
      <c r="AH1135" s="145"/>
      <c r="AI1135" s="145"/>
      <c r="AJ1135" s="145"/>
      <c r="AK1135" s="146"/>
      <c r="AL1135" s="146"/>
      <c r="AM1135" s="146"/>
      <c r="AN1135" s="146"/>
      <c r="AO1135" s="146"/>
      <c r="AP1135" s="146"/>
      <c r="AQ1135" s="146"/>
      <c r="AR1135" s="146"/>
      <c r="AS1135" s="146"/>
      <c r="AT1135" s="146"/>
      <c r="AU1135" s="146"/>
      <c r="AV1135" s="146"/>
      <c r="AW1135" s="146"/>
      <c r="AX1135" s="147"/>
      <c r="AY1135" s="146"/>
      <c r="AZ1135" s="146"/>
      <c r="BA1135" s="146"/>
      <c r="BB1135" s="146"/>
      <c r="BC1135" s="214"/>
    </row>
    <row r="1136" spans="1:55" s="215" customFormat="1" x14ac:dyDescent="0.2">
      <c r="A1136" s="162"/>
      <c r="B1136" s="162"/>
      <c r="C1136" s="142"/>
      <c r="D1136" s="142"/>
      <c r="E1136" s="142"/>
      <c r="F1136" s="142"/>
      <c r="G1136" s="195"/>
      <c r="H1136" s="142"/>
      <c r="I1136" s="142"/>
      <c r="J1136" s="142"/>
      <c r="K1136" s="142"/>
      <c r="L1136" s="142"/>
      <c r="M1136" s="142"/>
      <c r="N1136" s="142"/>
      <c r="O1136" s="142"/>
      <c r="P1136" s="142"/>
      <c r="Q1136" s="142"/>
      <c r="R1136" s="142"/>
      <c r="S1136" s="142"/>
      <c r="T1136" s="142"/>
      <c r="U1136" s="142"/>
      <c r="V1136" s="142"/>
      <c r="W1136" s="142"/>
      <c r="X1136" s="162"/>
      <c r="Y1136" s="143"/>
      <c r="Z1136" s="144"/>
      <c r="AA1136" s="144"/>
      <c r="AB1136" s="397"/>
      <c r="AC1136" s="397"/>
      <c r="AD1136" s="397"/>
      <c r="AE1136" s="398"/>
      <c r="AF1136" s="145"/>
      <c r="AG1136" s="145"/>
      <c r="AH1136" s="145"/>
      <c r="AI1136" s="145"/>
      <c r="AJ1136" s="145"/>
      <c r="AK1136" s="146"/>
      <c r="AL1136" s="146"/>
      <c r="AM1136" s="146"/>
      <c r="AN1136" s="146"/>
      <c r="AO1136" s="146"/>
      <c r="AP1136" s="146"/>
      <c r="AQ1136" s="146"/>
      <c r="AR1136" s="146"/>
      <c r="AS1136" s="146"/>
      <c r="AT1136" s="146"/>
      <c r="AU1136" s="146"/>
      <c r="AV1136" s="146"/>
      <c r="AW1136" s="146"/>
      <c r="AX1136" s="147"/>
      <c r="AY1136" s="146"/>
      <c r="AZ1136" s="146"/>
      <c r="BA1136" s="146"/>
      <c r="BB1136" s="146"/>
      <c r="BC1136" s="214"/>
    </row>
    <row r="1137" spans="1:55" s="215" customFormat="1" x14ac:dyDescent="0.2">
      <c r="A1137" s="162"/>
      <c r="B1137" s="162"/>
      <c r="C1137" s="142"/>
      <c r="D1137" s="142"/>
      <c r="E1137" s="142"/>
      <c r="F1137" s="142"/>
      <c r="G1137" s="195"/>
      <c r="H1137" s="142"/>
      <c r="I1137" s="142"/>
      <c r="J1137" s="142"/>
      <c r="K1137" s="142"/>
      <c r="L1137" s="142"/>
      <c r="M1137" s="142"/>
      <c r="N1137" s="142"/>
      <c r="O1137" s="142"/>
      <c r="P1137" s="142"/>
      <c r="Q1137" s="142"/>
      <c r="R1137" s="142"/>
      <c r="S1137" s="142"/>
      <c r="T1137" s="142"/>
      <c r="U1137" s="142"/>
      <c r="V1137" s="142"/>
      <c r="W1137" s="142"/>
      <c r="X1137" s="162"/>
      <c r="Y1137" s="143"/>
      <c r="Z1137" s="144"/>
      <c r="AA1137" s="144"/>
      <c r="AB1137" s="397"/>
      <c r="AC1137" s="397"/>
      <c r="AD1137" s="397"/>
      <c r="AE1137" s="398"/>
      <c r="AF1137" s="145"/>
      <c r="AG1137" s="145"/>
      <c r="AH1137" s="145"/>
      <c r="AI1137" s="145"/>
      <c r="AJ1137" s="145"/>
      <c r="AK1137" s="146"/>
      <c r="AL1137" s="146"/>
      <c r="AM1137" s="146"/>
      <c r="AN1137" s="146"/>
      <c r="AO1137" s="146"/>
      <c r="AP1137" s="146"/>
      <c r="AQ1137" s="146"/>
      <c r="AR1137" s="146"/>
      <c r="AS1137" s="146"/>
      <c r="AT1137" s="146"/>
      <c r="AU1137" s="146"/>
      <c r="AV1137" s="146"/>
      <c r="AW1137" s="146"/>
      <c r="AX1137" s="147"/>
      <c r="AY1137" s="146"/>
      <c r="AZ1137" s="146"/>
      <c r="BA1137" s="146"/>
      <c r="BB1137" s="146"/>
      <c r="BC1137" s="214"/>
    </row>
    <row r="1138" spans="1:55" s="215" customFormat="1" x14ac:dyDescent="0.2">
      <c r="A1138" s="162"/>
      <c r="B1138" s="162"/>
      <c r="C1138" s="142"/>
      <c r="D1138" s="142"/>
      <c r="E1138" s="142"/>
      <c r="F1138" s="142"/>
      <c r="G1138" s="195"/>
      <c r="H1138" s="142"/>
      <c r="I1138" s="142"/>
      <c r="J1138" s="142"/>
      <c r="K1138" s="142"/>
      <c r="L1138" s="142"/>
      <c r="M1138" s="142"/>
      <c r="N1138" s="142"/>
      <c r="O1138" s="142"/>
      <c r="P1138" s="142"/>
      <c r="Q1138" s="142"/>
      <c r="R1138" s="142"/>
      <c r="S1138" s="142"/>
      <c r="T1138" s="142"/>
      <c r="U1138" s="142"/>
      <c r="V1138" s="142"/>
      <c r="W1138" s="142"/>
      <c r="X1138" s="162"/>
      <c r="Y1138" s="143"/>
      <c r="Z1138" s="144"/>
      <c r="AA1138" s="144"/>
      <c r="AB1138" s="397"/>
      <c r="AC1138" s="397"/>
      <c r="AD1138" s="397"/>
      <c r="AE1138" s="398"/>
      <c r="AF1138" s="145"/>
      <c r="AG1138" s="145"/>
      <c r="AH1138" s="145"/>
      <c r="AI1138" s="145"/>
      <c r="AJ1138" s="145"/>
      <c r="AK1138" s="146"/>
      <c r="AL1138" s="146"/>
      <c r="AM1138" s="146"/>
      <c r="AN1138" s="146"/>
      <c r="AO1138" s="146"/>
      <c r="AP1138" s="146"/>
      <c r="AQ1138" s="146"/>
      <c r="AR1138" s="146"/>
      <c r="AS1138" s="146"/>
      <c r="AT1138" s="146"/>
      <c r="AU1138" s="146"/>
      <c r="AV1138" s="146"/>
      <c r="AW1138" s="146"/>
      <c r="AX1138" s="147"/>
      <c r="AY1138" s="146"/>
      <c r="AZ1138" s="146"/>
      <c r="BA1138" s="146"/>
      <c r="BB1138" s="146"/>
      <c r="BC1138" s="214"/>
    </row>
    <row r="1139" spans="1:55" s="215" customFormat="1" x14ac:dyDescent="0.2">
      <c r="A1139" s="162"/>
      <c r="B1139" s="162"/>
      <c r="C1139" s="142"/>
      <c r="D1139" s="142"/>
      <c r="E1139" s="142"/>
      <c r="F1139" s="142"/>
      <c r="G1139" s="195"/>
      <c r="H1139" s="142"/>
      <c r="I1139" s="142"/>
      <c r="J1139" s="142"/>
      <c r="K1139" s="142"/>
      <c r="L1139" s="142"/>
      <c r="M1139" s="142"/>
      <c r="N1139" s="142"/>
      <c r="O1139" s="142"/>
      <c r="P1139" s="142"/>
      <c r="Q1139" s="142"/>
      <c r="R1139" s="142"/>
      <c r="S1139" s="142"/>
      <c r="T1139" s="142"/>
      <c r="U1139" s="142"/>
      <c r="V1139" s="142"/>
      <c r="W1139" s="142"/>
      <c r="X1139" s="162"/>
      <c r="Y1139" s="143"/>
      <c r="Z1139" s="144"/>
      <c r="AA1139" s="144"/>
      <c r="AB1139" s="397"/>
      <c r="AC1139" s="397"/>
      <c r="AD1139" s="397"/>
      <c r="AE1139" s="398"/>
      <c r="AF1139" s="145"/>
      <c r="AG1139" s="145"/>
      <c r="AH1139" s="145"/>
      <c r="AI1139" s="145"/>
      <c r="AJ1139" s="145"/>
      <c r="AK1139" s="146"/>
      <c r="AL1139" s="146"/>
      <c r="AM1139" s="146"/>
      <c r="AN1139" s="146"/>
      <c r="AO1139" s="146"/>
      <c r="AP1139" s="146"/>
      <c r="AQ1139" s="146"/>
      <c r="AR1139" s="146"/>
      <c r="AS1139" s="146"/>
      <c r="AT1139" s="146"/>
      <c r="AU1139" s="146"/>
      <c r="AV1139" s="146"/>
      <c r="AW1139" s="146"/>
      <c r="AX1139" s="147"/>
      <c r="AY1139" s="146"/>
      <c r="AZ1139" s="146"/>
      <c r="BA1139" s="146"/>
      <c r="BB1139" s="146"/>
      <c r="BC1139" s="214"/>
    </row>
    <row r="1140" spans="1:55" s="215" customFormat="1" x14ac:dyDescent="0.2">
      <c r="A1140" s="162"/>
      <c r="B1140" s="162"/>
      <c r="C1140" s="142"/>
      <c r="D1140" s="142"/>
      <c r="E1140" s="142"/>
      <c r="F1140" s="142"/>
      <c r="G1140" s="195"/>
      <c r="H1140" s="142"/>
      <c r="I1140" s="142"/>
      <c r="J1140" s="142"/>
      <c r="K1140" s="142"/>
      <c r="L1140" s="142"/>
      <c r="M1140" s="142"/>
      <c r="N1140" s="142"/>
      <c r="O1140" s="142"/>
      <c r="P1140" s="142"/>
      <c r="Q1140" s="142"/>
      <c r="R1140" s="142"/>
      <c r="S1140" s="142"/>
      <c r="T1140" s="142"/>
      <c r="U1140" s="142"/>
      <c r="V1140" s="142"/>
      <c r="W1140" s="142"/>
      <c r="X1140" s="162"/>
      <c r="Y1140" s="143"/>
      <c r="Z1140" s="144"/>
      <c r="AA1140" s="144"/>
      <c r="AB1140" s="397"/>
      <c r="AC1140" s="397"/>
      <c r="AD1140" s="397"/>
      <c r="AE1140" s="398"/>
      <c r="AF1140" s="145"/>
      <c r="AG1140" s="145"/>
      <c r="AH1140" s="145"/>
      <c r="AI1140" s="145"/>
      <c r="AJ1140" s="145"/>
      <c r="AK1140" s="146"/>
      <c r="AL1140" s="146"/>
      <c r="AM1140" s="146"/>
      <c r="AN1140" s="146"/>
      <c r="AO1140" s="146"/>
      <c r="AP1140" s="146"/>
      <c r="AQ1140" s="146"/>
      <c r="AR1140" s="146"/>
      <c r="AS1140" s="146"/>
      <c r="AT1140" s="146"/>
      <c r="AU1140" s="146"/>
      <c r="AV1140" s="146"/>
      <c r="AW1140" s="146"/>
      <c r="AX1140" s="147"/>
      <c r="AY1140" s="146"/>
      <c r="AZ1140" s="146"/>
      <c r="BA1140" s="146"/>
      <c r="BB1140" s="146"/>
      <c r="BC1140" s="214"/>
    </row>
    <row r="1141" spans="1:55" s="215" customFormat="1" x14ac:dyDescent="0.2">
      <c r="A1141" s="162"/>
      <c r="B1141" s="162"/>
      <c r="C1141" s="142"/>
      <c r="D1141" s="142"/>
      <c r="E1141" s="142"/>
      <c r="F1141" s="142"/>
      <c r="G1141" s="195"/>
      <c r="H1141" s="142"/>
      <c r="I1141" s="142"/>
      <c r="J1141" s="142"/>
      <c r="K1141" s="142"/>
      <c r="L1141" s="142"/>
      <c r="M1141" s="142"/>
      <c r="N1141" s="142"/>
      <c r="O1141" s="142"/>
      <c r="P1141" s="142"/>
      <c r="Q1141" s="142"/>
      <c r="R1141" s="142"/>
      <c r="S1141" s="142"/>
      <c r="T1141" s="142"/>
      <c r="U1141" s="142"/>
      <c r="V1141" s="142"/>
      <c r="W1141" s="142"/>
      <c r="X1141" s="162"/>
      <c r="Y1141" s="143"/>
      <c r="Z1141" s="144"/>
      <c r="AA1141" s="144"/>
      <c r="AB1141" s="397"/>
      <c r="AC1141" s="397"/>
      <c r="AD1141" s="397"/>
      <c r="AE1141" s="398"/>
      <c r="AF1141" s="145"/>
      <c r="AG1141" s="145"/>
      <c r="AH1141" s="145"/>
      <c r="AI1141" s="145"/>
      <c r="AJ1141" s="145"/>
      <c r="AK1141" s="146"/>
      <c r="AL1141" s="146"/>
      <c r="AM1141" s="146"/>
      <c r="AN1141" s="146"/>
      <c r="AO1141" s="146"/>
      <c r="AP1141" s="146"/>
      <c r="AQ1141" s="146"/>
      <c r="AR1141" s="146"/>
      <c r="AS1141" s="146"/>
      <c r="AT1141" s="146"/>
      <c r="AU1141" s="146"/>
      <c r="AV1141" s="146"/>
      <c r="AW1141" s="146"/>
      <c r="AX1141" s="147"/>
      <c r="AY1141" s="146"/>
      <c r="AZ1141" s="146"/>
      <c r="BA1141" s="146"/>
      <c r="BB1141" s="146"/>
      <c r="BC1141" s="214"/>
    </row>
    <row r="1142" spans="1:55" s="215" customFormat="1" x14ac:dyDescent="0.2">
      <c r="A1142" s="162"/>
      <c r="B1142" s="162"/>
      <c r="C1142" s="142"/>
      <c r="D1142" s="142"/>
      <c r="E1142" s="142"/>
      <c r="F1142" s="142"/>
      <c r="G1142" s="195"/>
      <c r="H1142" s="142"/>
      <c r="I1142" s="142"/>
      <c r="J1142" s="142"/>
      <c r="K1142" s="142"/>
      <c r="L1142" s="142"/>
      <c r="M1142" s="142"/>
      <c r="N1142" s="142"/>
      <c r="O1142" s="142"/>
      <c r="P1142" s="142"/>
      <c r="Q1142" s="142"/>
      <c r="R1142" s="142"/>
      <c r="S1142" s="142"/>
      <c r="T1142" s="142"/>
      <c r="U1142" s="142"/>
      <c r="V1142" s="142"/>
      <c r="W1142" s="142"/>
      <c r="X1142" s="162"/>
      <c r="Y1142" s="143"/>
      <c r="Z1142" s="144"/>
      <c r="AA1142" s="144"/>
      <c r="AB1142" s="397"/>
      <c r="AC1142" s="397"/>
      <c r="AD1142" s="397"/>
      <c r="AE1142" s="398"/>
      <c r="AF1142" s="145"/>
      <c r="AG1142" s="145"/>
      <c r="AH1142" s="145"/>
      <c r="AI1142" s="145"/>
      <c r="AJ1142" s="145"/>
      <c r="AK1142" s="146"/>
      <c r="AL1142" s="146"/>
      <c r="AM1142" s="146"/>
      <c r="AN1142" s="146"/>
      <c r="AO1142" s="146"/>
      <c r="AP1142" s="146"/>
      <c r="AQ1142" s="146"/>
      <c r="AR1142" s="146"/>
      <c r="AS1142" s="146"/>
      <c r="AT1142" s="146"/>
      <c r="AU1142" s="146"/>
      <c r="AV1142" s="146"/>
      <c r="AW1142" s="146"/>
      <c r="AX1142" s="147"/>
      <c r="AY1142" s="146"/>
      <c r="AZ1142" s="146"/>
      <c r="BA1142" s="146"/>
      <c r="BB1142" s="146"/>
      <c r="BC1142" s="214"/>
    </row>
    <row r="1143" spans="1:55" s="215" customFormat="1" x14ac:dyDescent="0.2">
      <c r="A1143" s="162"/>
      <c r="B1143" s="162"/>
      <c r="C1143" s="142"/>
      <c r="D1143" s="142"/>
      <c r="E1143" s="142"/>
      <c r="F1143" s="142"/>
      <c r="G1143" s="195"/>
      <c r="H1143" s="142"/>
      <c r="I1143" s="142"/>
      <c r="J1143" s="142"/>
      <c r="K1143" s="142"/>
      <c r="L1143" s="142"/>
      <c r="M1143" s="142"/>
      <c r="N1143" s="142"/>
      <c r="O1143" s="142"/>
      <c r="P1143" s="142"/>
      <c r="Q1143" s="142"/>
      <c r="R1143" s="142"/>
      <c r="S1143" s="142"/>
      <c r="T1143" s="142"/>
      <c r="U1143" s="142"/>
      <c r="V1143" s="142"/>
      <c r="W1143" s="142"/>
      <c r="X1143" s="162"/>
      <c r="Y1143" s="143"/>
      <c r="Z1143" s="144"/>
      <c r="AA1143" s="144"/>
      <c r="AB1143" s="397"/>
      <c r="AC1143" s="397"/>
      <c r="AD1143" s="397"/>
      <c r="AE1143" s="398"/>
      <c r="AF1143" s="145"/>
      <c r="AG1143" s="145"/>
      <c r="AH1143" s="145"/>
      <c r="AI1143" s="145"/>
      <c r="AJ1143" s="145"/>
      <c r="AK1143" s="146"/>
      <c r="AL1143" s="146"/>
      <c r="AM1143" s="146"/>
      <c r="AN1143" s="146"/>
      <c r="AO1143" s="146"/>
      <c r="AP1143" s="146"/>
      <c r="AQ1143" s="146"/>
      <c r="AR1143" s="146"/>
      <c r="AS1143" s="146"/>
      <c r="AT1143" s="146"/>
      <c r="AU1143" s="146"/>
      <c r="AV1143" s="146"/>
      <c r="AW1143" s="146"/>
      <c r="AX1143" s="147"/>
      <c r="AY1143" s="146"/>
      <c r="AZ1143" s="146"/>
      <c r="BA1143" s="146"/>
      <c r="BB1143" s="146"/>
      <c r="BC1143" s="214"/>
    </row>
    <row r="1144" spans="1:55" s="215" customFormat="1" x14ac:dyDescent="0.2">
      <c r="A1144" s="162"/>
      <c r="B1144" s="162"/>
      <c r="C1144" s="142"/>
      <c r="D1144" s="142"/>
      <c r="E1144" s="142"/>
      <c r="F1144" s="142"/>
      <c r="G1144" s="195"/>
      <c r="H1144" s="142"/>
      <c r="I1144" s="142"/>
      <c r="J1144" s="142"/>
      <c r="K1144" s="142"/>
      <c r="L1144" s="142"/>
      <c r="M1144" s="142"/>
      <c r="N1144" s="142"/>
      <c r="O1144" s="142"/>
      <c r="P1144" s="142"/>
      <c r="Q1144" s="142"/>
      <c r="R1144" s="142"/>
      <c r="S1144" s="142"/>
      <c r="T1144" s="142"/>
      <c r="U1144" s="142"/>
      <c r="V1144" s="142"/>
      <c r="W1144" s="142"/>
      <c r="X1144" s="162"/>
      <c r="Y1144" s="143"/>
      <c r="Z1144" s="144"/>
      <c r="AA1144" s="144"/>
      <c r="AB1144" s="397"/>
      <c r="AC1144" s="397"/>
      <c r="AD1144" s="397"/>
      <c r="AE1144" s="398"/>
      <c r="AF1144" s="145"/>
      <c r="AG1144" s="145"/>
      <c r="AH1144" s="145"/>
      <c r="AI1144" s="145"/>
      <c r="AJ1144" s="145"/>
      <c r="AK1144" s="146"/>
      <c r="AL1144" s="146"/>
      <c r="AM1144" s="146"/>
      <c r="AN1144" s="146"/>
      <c r="AO1144" s="146"/>
      <c r="AP1144" s="146"/>
      <c r="AQ1144" s="146"/>
      <c r="AR1144" s="146"/>
      <c r="AS1144" s="146"/>
      <c r="AT1144" s="146"/>
      <c r="AU1144" s="146"/>
      <c r="AV1144" s="146"/>
      <c r="AW1144" s="146"/>
      <c r="AX1144" s="147"/>
      <c r="AY1144" s="146"/>
      <c r="AZ1144" s="146"/>
      <c r="BA1144" s="146"/>
      <c r="BB1144" s="146"/>
      <c r="BC1144" s="214"/>
    </row>
    <row r="1145" spans="1:55" s="215" customFormat="1" x14ac:dyDescent="0.2">
      <c r="A1145" s="162"/>
      <c r="B1145" s="162"/>
      <c r="C1145" s="142"/>
      <c r="D1145" s="142"/>
      <c r="E1145" s="142"/>
      <c r="F1145" s="142"/>
      <c r="G1145" s="195"/>
      <c r="H1145" s="142"/>
      <c r="I1145" s="142"/>
      <c r="J1145" s="142"/>
      <c r="K1145" s="142"/>
      <c r="L1145" s="142"/>
      <c r="M1145" s="142"/>
      <c r="N1145" s="142"/>
      <c r="O1145" s="142"/>
      <c r="P1145" s="142"/>
      <c r="Q1145" s="142"/>
      <c r="R1145" s="142"/>
      <c r="S1145" s="142"/>
      <c r="T1145" s="142"/>
      <c r="U1145" s="142"/>
      <c r="V1145" s="142"/>
      <c r="W1145" s="142"/>
      <c r="X1145" s="162"/>
      <c r="Y1145" s="143"/>
      <c r="Z1145" s="144"/>
      <c r="AA1145" s="144"/>
      <c r="AB1145" s="397"/>
      <c r="AC1145" s="397"/>
      <c r="AD1145" s="397"/>
      <c r="AE1145" s="398"/>
      <c r="AF1145" s="145"/>
      <c r="AG1145" s="145"/>
      <c r="AH1145" s="145"/>
      <c r="AI1145" s="145"/>
      <c r="AJ1145" s="145"/>
      <c r="AK1145" s="146"/>
      <c r="AL1145" s="146"/>
      <c r="AM1145" s="146"/>
      <c r="AN1145" s="146"/>
      <c r="AO1145" s="146"/>
      <c r="AP1145" s="146"/>
      <c r="AQ1145" s="146"/>
      <c r="AR1145" s="146"/>
      <c r="AS1145" s="146"/>
      <c r="AT1145" s="146"/>
      <c r="AU1145" s="146"/>
      <c r="AV1145" s="146"/>
      <c r="AW1145" s="146"/>
      <c r="AX1145" s="147"/>
      <c r="AY1145" s="146"/>
      <c r="AZ1145" s="146"/>
      <c r="BA1145" s="146"/>
      <c r="BB1145" s="146"/>
      <c r="BC1145" s="214"/>
    </row>
    <row r="1146" spans="1:55" s="215" customFormat="1" x14ac:dyDescent="0.2">
      <c r="A1146" s="162"/>
      <c r="B1146" s="162"/>
      <c r="C1146" s="142"/>
      <c r="D1146" s="142"/>
      <c r="E1146" s="142"/>
      <c r="F1146" s="142"/>
      <c r="G1146" s="195"/>
      <c r="H1146" s="142"/>
      <c r="I1146" s="142"/>
      <c r="J1146" s="142"/>
      <c r="K1146" s="142"/>
      <c r="L1146" s="142"/>
      <c r="M1146" s="142"/>
      <c r="N1146" s="142"/>
      <c r="O1146" s="142"/>
      <c r="P1146" s="142"/>
      <c r="Q1146" s="142"/>
      <c r="R1146" s="142"/>
      <c r="S1146" s="142"/>
      <c r="T1146" s="142"/>
      <c r="U1146" s="142"/>
      <c r="V1146" s="142"/>
      <c r="W1146" s="142"/>
      <c r="X1146" s="162"/>
      <c r="Y1146" s="143"/>
      <c r="Z1146" s="144"/>
      <c r="AA1146" s="144"/>
      <c r="AB1146" s="397"/>
      <c r="AC1146" s="397"/>
      <c r="AD1146" s="397"/>
      <c r="AE1146" s="398"/>
      <c r="AF1146" s="145"/>
      <c r="AG1146" s="145"/>
      <c r="AH1146" s="145"/>
      <c r="AI1146" s="145"/>
      <c r="AJ1146" s="145"/>
      <c r="AK1146" s="146"/>
      <c r="AL1146" s="146"/>
      <c r="AM1146" s="146"/>
      <c r="AN1146" s="146"/>
      <c r="AO1146" s="146"/>
      <c r="AP1146" s="146"/>
      <c r="AQ1146" s="146"/>
      <c r="AR1146" s="146"/>
      <c r="AS1146" s="146"/>
      <c r="AT1146" s="146"/>
      <c r="AU1146" s="146"/>
      <c r="AV1146" s="146"/>
      <c r="AW1146" s="146"/>
      <c r="AX1146" s="147"/>
      <c r="AY1146" s="146"/>
      <c r="AZ1146" s="146"/>
      <c r="BA1146" s="146"/>
      <c r="BB1146" s="146"/>
      <c r="BC1146" s="214"/>
    </row>
    <row r="1147" spans="1:55" s="215" customFormat="1" x14ac:dyDescent="0.2">
      <c r="A1147" s="162"/>
      <c r="B1147" s="162"/>
      <c r="C1147" s="142"/>
      <c r="D1147" s="142"/>
      <c r="E1147" s="142"/>
      <c r="F1147" s="142"/>
      <c r="G1147" s="195"/>
      <c r="H1147" s="142"/>
      <c r="I1147" s="142"/>
      <c r="J1147" s="142"/>
      <c r="K1147" s="142"/>
      <c r="L1147" s="142"/>
      <c r="M1147" s="142"/>
      <c r="N1147" s="142"/>
      <c r="O1147" s="142"/>
      <c r="P1147" s="142"/>
      <c r="Q1147" s="142"/>
      <c r="R1147" s="142"/>
      <c r="S1147" s="142"/>
      <c r="T1147" s="142"/>
      <c r="U1147" s="142"/>
      <c r="V1147" s="142"/>
      <c r="W1147" s="142"/>
      <c r="X1147" s="162"/>
      <c r="Y1147" s="143"/>
      <c r="Z1147" s="144"/>
      <c r="AA1147" s="144"/>
      <c r="AB1147" s="397"/>
      <c r="AC1147" s="397"/>
      <c r="AD1147" s="397"/>
      <c r="AE1147" s="398"/>
      <c r="AF1147" s="145"/>
      <c r="AG1147" s="145"/>
      <c r="AH1147" s="145"/>
      <c r="AI1147" s="145"/>
      <c r="AJ1147" s="145"/>
      <c r="AK1147" s="146"/>
      <c r="AL1147" s="146"/>
      <c r="AM1147" s="146"/>
      <c r="AN1147" s="146"/>
      <c r="AO1147" s="146"/>
      <c r="AP1147" s="146"/>
      <c r="AQ1147" s="146"/>
      <c r="AR1147" s="146"/>
      <c r="AS1147" s="146"/>
      <c r="AT1147" s="146"/>
      <c r="AU1147" s="146"/>
      <c r="AV1147" s="146"/>
      <c r="AW1147" s="146"/>
      <c r="AX1147" s="147"/>
      <c r="AY1147" s="146"/>
      <c r="AZ1147" s="146"/>
      <c r="BA1147" s="146"/>
      <c r="BB1147" s="146"/>
      <c r="BC1147" s="214"/>
    </row>
    <row r="1148" spans="1:55" s="215" customFormat="1" x14ac:dyDescent="0.2">
      <c r="A1148" s="162"/>
      <c r="B1148" s="162"/>
      <c r="C1148" s="142"/>
      <c r="D1148" s="142"/>
      <c r="E1148" s="142"/>
      <c r="F1148" s="142"/>
      <c r="G1148" s="195"/>
      <c r="H1148" s="142"/>
      <c r="I1148" s="142"/>
      <c r="J1148" s="142"/>
      <c r="K1148" s="142"/>
      <c r="L1148" s="142"/>
      <c r="M1148" s="142"/>
      <c r="N1148" s="142"/>
      <c r="O1148" s="142"/>
      <c r="P1148" s="142"/>
      <c r="Q1148" s="142"/>
      <c r="R1148" s="142"/>
      <c r="S1148" s="142"/>
      <c r="T1148" s="142"/>
      <c r="U1148" s="142"/>
      <c r="V1148" s="142"/>
      <c r="W1148" s="142"/>
      <c r="X1148" s="162"/>
      <c r="Y1148" s="143"/>
      <c r="Z1148" s="144"/>
      <c r="AA1148" s="144"/>
      <c r="AB1148" s="397"/>
      <c r="AC1148" s="397"/>
      <c r="AD1148" s="397"/>
      <c r="AE1148" s="398"/>
      <c r="AF1148" s="145"/>
      <c r="AG1148" s="145"/>
      <c r="AH1148" s="145"/>
      <c r="AI1148" s="145"/>
      <c r="AJ1148" s="145"/>
      <c r="AK1148" s="146"/>
      <c r="AL1148" s="146"/>
      <c r="AM1148" s="146"/>
      <c r="AN1148" s="146"/>
      <c r="AO1148" s="146"/>
      <c r="AP1148" s="146"/>
      <c r="AQ1148" s="146"/>
      <c r="AR1148" s="146"/>
      <c r="AS1148" s="146"/>
      <c r="AT1148" s="146"/>
      <c r="AU1148" s="146"/>
      <c r="AV1148" s="146"/>
      <c r="AW1148" s="146"/>
      <c r="AX1148" s="147"/>
      <c r="AY1148" s="146"/>
      <c r="AZ1148" s="146"/>
      <c r="BA1148" s="146"/>
      <c r="BB1148" s="146"/>
      <c r="BC1148" s="214"/>
    </row>
    <row r="1149" spans="1:55" s="215" customFormat="1" x14ac:dyDescent="0.2">
      <c r="A1149" s="162"/>
      <c r="B1149" s="162"/>
      <c r="C1149" s="142"/>
      <c r="D1149" s="142"/>
      <c r="E1149" s="142"/>
      <c r="F1149" s="142"/>
      <c r="G1149" s="195"/>
      <c r="H1149" s="142"/>
      <c r="I1149" s="142"/>
      <c r="J1149" s="142"/>
      <c r="K1149" s="142"/>
      <c r="L1149" s="142"/>
      <c r="M1149" s="142"/>
      <c r="N1149" s="142"/>
      <c r="O1149" s="142"/>
      <c r="P1149" s="142"/>
      <c r="Q1149" s="142"/>
      <c r="R1149" s="142"/>
      <c r="S1149" s="142"/>
      <c r="T1149" s="142"/>
      <c r="U1149" s="142"/>
      <c r="V1149" s="142"/>
      <c r="W1149" s="142"/>
      <c r="X1149" s="162"/>
      <c r="Y1149" s="143"/>
      <c r="Z1149" s="144"/>
      <c r="AA1149" s="144"/>
      <c r="AB1149" s="397"/>
      <c r="AC1149" s="397"/>
      <c r="AD1149" s="397"/>
      <c r="AE1149" s="398"/>
      <c r="AF1149" s="145"/>
      <c r="AG1149" s="145"/>
      <c r="AH1149" s="145"/>
      <c r="AI1149" s="145"/>
      <c r="AJ1149" s="145"/>
      <c r="AK1149" s="146"/>
      <c r="AL1149" s="146"/>
      <c r="AM1149" s="146"/>
      <c r="AN1149" s="146"/>
      <c r="AO1149" s="146"/>
      <c r="AP1149" s="146"/>
      <c r="AQ1149" s="146"/>
      <c r="AR1149" s="146"/>
      <c r="AS1149" s="146"/>
      <c r="AT1149" s="146"/>
      <c r="AU1149" s="146"/>
      <c r="AV1149" s="146"/>
      <c r="AW1149" s="146"/>
      <c r="AX1149" s="147"/>
      <c r="AY1149" s="146"/>
      <c r="AZ1149" s="146"/>
      <c r="BA1149" s="146"/>
      <c r="BB1149" s="146"/>
      <c r="BC1149" s="214"/>
    </row>
    <row r="1150" spans="1:55" s="215" customFormat="1" x14ac:dyDescent="0.2">
      <c r="A1150" s="162"/>
      <c r="B1150" s="162"/>
      <c r="C1150" s="142"/>
      <c r="D1150" s="142"/>
      <c r="E1150" s="142"/>
      <c r="F1150" s="142"/>
      <c r="G1150" s="195"/>
      <c r="H1150" s="142"/>
      <c r="I1150" s="142"/>
      <c r="J1150" s="142"/>
      <c r="K1150" s="142"/>
      <c r="L1150" s="142"/>
      <c r="M1150" s="142"/>
      <c r="N1150" s="142"/>
      <c r="O1150" s="142"/>
      <c r="P1150" s="142"/>
      <c r="Q1150" s="142"/>
      <c r="R1150" s="142"/>
      <c r="S1150" s="142"/>
      <c r="T1150" s="142"/>
      <c r="U1150" s="142"/>
      <c r="V1150" s="142"/>
      <c r="W1150" s="142"/>
      <c r="X1150" s="162"/>
      <c r="Y1150" s="143"/>
      <c r="Z1150" s="144"/>
      <c r="AA1150" s="144"/>
      <c r="AB1150" s="397"/>
      <c r="AC1150" s="397"/>
      <c r="AD1150" s="397"/>
      <c r="AE1150" s="398"/>
      <c r="AF1150" s="145"/>
      <c r="AG1150" s="145"/>
      <c r="AH1150" s="145"/>
      <c r="AI1150" s="145"/>
      <c r="AJ1150" s="145"/>
      <c r="AK1150" s="146"/>
      <c r="AL1150" s="146"/>
      <c r="AM1150" s="146"/>
      <c r="AN1150" s="146"/>
      <c r="AO1150" s="146"/>
      <c r="AP1150" s="146"/>
      <c r="AQ1150" s="146"/>
      <c r="AR1150" s="146"/>
      <c r="AS1150" s="146"/>
      <c r="AT1150" s="146"/>
      <c r="AU1150" s="146"/>
      <c r="AV1150" s="146"/>
      <c r="AW1150" s="146"/>
      <c r="AX1150" s="147"/>
      <c r="AY1150" s="146"/>
      <c r="AZ1150" s="146"/>
      <c r="BA1150" s="146"/>
      <c r="BB1150" s="146"/>
      <c r="BC1150" s="214"/>
    </row>
    <row r="1151" spans="1:55" s="215" customFormat="1" x14ac:dyDescent="0.2">
      <c r="A1151" s="162"/>
      <c r="B1151" s="162"/>
      <c r="C1151" s="142"/>
      <c r="D1151" s="142"/>
      <c r="E1151" s="142"/>
      <c r="F1151" s="142"/>
      <c r="G1151" s="195"/>
      <c r="H1151" s="142"/>
      <c r="I1151" s="142"/>
      <c r="J1151" s="142"/>
      <c r="K1151" s="142"/>
      <c r="L1151" s="142"/>
      <c r="M1151" s="142"/>
      <c r="N1151" s="142"/>
      <c r="O1151" s="142"/>
      <c r="P1151" s="142"/>
      <c r="Q1151" s="142"/>
      <c r="R1151" s="142"/>
      <c r="S1151" s="142"/>
      <c r="T1151" s="142"/>
      <c r="U1151" s="142"/>
      <c r="V1151" s="142"/>
      <c r="W1151" s="142"/>
      <c r="X1151" s="162"/>
      <c r="Y1151" s="143"/>
      <c r="Z1151" s="144"/>
      <c r="AA1151" s="144"/>
      <c r="AB1151" s="397"/>
      <c r="AC1151" s="397"/>
      <c r="AD1151" s="397"/>
      <c r="AE1151" s="398"/>
      <c r="AF1151" s="145"/>
      <c r="AG1151" s="145"/>
      <c r="AH1151" s="145"/>
      <c r="AI1151" s="145"/>
      <c r="AJ1151" s="145"/>
      <c r="AK1151" s="146"/>
      <c r="AL1151" s="146"/>
      <c r="AM1151" s="146"/>
      <c r="AN1151" s="146"/>
      <c r="AO1151" s="146"/>
      <c r="AP1151" s="146"/>
      <c r="AQ1151" s="146"/>
      <c r="AR1151" s="146"/>
      <c r="AS1151" s="146"/>
      <c r="AT1151" s="146"/>
      <c r="AU1151" s="146"/>
      <c r="AV1151" s="146"/>
      <c r="AW1151" s="146"/>
      <c r="AX1151" s="147"/>
      <c r="AY1151" s="146"/>
      <c r="AZ1151" s="146"/>
      <c r="BA1151" s="146"/>
      <c r="BB1151" s="146"/>
      <c r="BC1151" s="214"/>
    </row>
    <row r="1152" spans="1:55" s="215" customFormat="1" x14ac:dyDescent="0.2">
      <c r="A1152" s="162"/>
      <c r="B1152" s="162"/>
      <c r="C1152" s="142"/>
      <c r="D1152" s="142"/>
      <c r="E1152" s="142"/>
      <c r="F1152" s="142"/>
      <c r="G1152" s="195"/>
      <c r="H1152" s="142"/>
      <c r="I1152" s="142"/>
      <c r="J1152" s="142"/>
      <c r="K1152" s="142"/>
      <c r="L1152" s="142"/>
      <c r="M1152" s="142"/>
      <c r="N1152" s="142"/>
      <c r="O1152" s="142"/>
      <c r="P1152" s="142"/>
      <c r="Q1152" s="142"/>
      <c r="R1152" s="142"/>
      <c r="S1152" s="142"/>
      <c r="T1152" s="142"/>
      <c r="U1152" s="142"/>
      <c r="V1152" s="142"/>
      <c r="W1152" s="142"/>
      <c r="X1152" s="162"/>
      <c r="Y1152" s="143"/>
      <c r="Z1152" s="144"/>
      <c r="AA1152" s="144"/>
      <c r="AB1152" s="397"/>
      <c r="AC1152" s="397"/>
      <c r="AD1152" s="397"/>
      <c r="AE1152" s="398"/>
      <c r="AF1152" s="145"/>
      <c r="AG1152" s="145"/>
      <c r="AH1152" s="145"/>
      <c r="AI1152" s="145"/>
      <c r="AJ1152" s="145"/>
      <c r="AK1152" s="146"/>
      <c r="AL1152" s="146"/>
      <c r="AM1152" s="146"/>
      <c r="AN1152" s="146"/>
      <c r="AO1152" s="146"/>
      <c r="AP1152" s="146"/>
      <c r="AQ1152" s="146"/>
      <c r="AR1152" s="146"/>
      <c r="AS1152" s="146"/>
      <c r="AT1152" s="146"/>
      <c r="AU1152" s="146"/>
      <c r="AV1152" s="146"/>
      <c r="AW1152" s="146"/>
      <c r="AX1152" s="147"/>
      <c r="AY1152" s="146"/>
      <c r="AZ1152" s="146"/>
      <c r="BA1152" s="146"/>
      <c r="BB1152" s="146"/>
      <c r="BC1152" s="214"/>
    </row>
    <row r="1153" spans="1:55" s="215" customFormat="1" x14ac:dyDescent="0.2">
      <c r="A1153" s="162"/>
      <c r="B1153" s="162"/>
      <c r="C1153" s="142"/>
      <c r="D1153" s="142"/>
      <c r="E1153" s="142"/>
      <c r="F1153" s="142"/>
      <c r="G1153" s="195"/>
      <c r="H1153" s="142"/>
      <c r="I1153" s="142"/>
      <c r="J1153" s="142"/>
      <c r="K1153" s="142"/>
      <c r="L1153" s="142"/>
      <c r="M1153" s="142"/>
      <c r="N1153" s="142"/>
      <c r="O1153" s="142"/>
      <c r="P1153" s="142"/>
      <c r="Q1153" s="142"/>
      <c r="R1153" s="142"/>
      <c r="S1153" s="142"/>
      <c r="T1153" s="142"/>
      <c r="U1153" s="142"/>
      <c r="V1153" s="142"/>
      <c r="W1153" s="142"/>
      <c r="X1153" s="162"/>
      <c r="Y1153" s="143"/>
      <c r="Z1153" s="144"/>
      <c r="AA1153" s="144"/>
      <c r="AB1153" s="397"/>
      <c r="AC1153" s="397"/>
      <c r="AD1153" s="397"/>
      <c r="AE1153" s="398"/>
      <c r="AF1153" s="145"/>
      <c r="AG1153" s="145"/>
      <c r="AH1153" s="145"/>
      <c r="AI1153" s="145"/>
      <c r="AJ1153" s="145"/>
      <c r="AK1153" s="146"/>
      <c r="AL1153" s="146"/>
      <c r="AM1153" s="146"/>
      <c r="AN1153" s="146"/>
      <c r="AO1153" s="146"/>
      <c r="AP1153" s="146"/>
      <c r="AQ1153" s="146"/>
      <c r="AR1153" s="146"/>
      <c r="AS1153" s="146"/>
      <c r="AT1153" s="146"/>
      <c r="AU1153" s="146"/>
      <c r="AV1153" s="146"/>
      <c r="AW1153" s="146"/>
      <c r="AX1153" s="147"/>
      <c r="AY1153" s="146"/>
      <c r="AZ1153" s="146"/>
      <c r="BA1153" s="146"/>
      <c r="BB1153" s="146"/>
      <c r="BC1153" s="214"/>
    </row>
    <row r="1154" spans="1:55" s="215" customFormat="1" x14ac:dyDescent="0.2">
      <c r="A1154" s="162"/>
      <c r="B1154" s="162"/>
      <c r="C1154" s="142"/>
      <c r="D1154" s="142"/>
      <c r="E1154" s="142"/>
      <c r="F1154" s="142"/>
      <c r="G1154" s="195"/>
      <c r="H1154" s="142"/>
      <c r="I1154" s="142"/>
      <c r="J1154" s="142"/>
      <c r="K1154" s="142"/>
      <c r="L1154" s="142"/>
      <c r="M1154" s="142"/>
      <c r="N1154" s="142"/>
      <c r="O1154" s="142"/>
      <c r="P1154" s="142"/>
      <c r="Q1154" s="142"/>
      <c r="R1154" s="142"/>
      <c r="S1154" s="142"/>
      <c r="T1154" s="142"/>
      <c r="U1154" s="142"/>
      <c r="V1154" s="142"/>
      <c r="W1154" s="142"/>
      <c r="X1154" s="162"/>
      <c r="Y1154" s="143"/>
      <c r="Z1154" s="144"/>
      <c r="AA1154" s="144"/>
      <c r="AB1154" s="397"/>
      <c r="AC1154" s="397"/>
      <c r="AD1154" s="397"/>
      <c r="AE1154" s="398"/>
      <c r="AF1154" s="145"/>
      <c r="AG1154" s="145"/>
      <c r="AH1154" s="145"/>
      <c r="AI1154" s="145"/>
      <c r="AJ1154" s="145"/>
      <c r="AK1154" s="146"/>
      <c r="AL1154" s="146"/>
      <c r="AM1154" s="146"/>
      <c r="AN1154" s="146"/>
      <c r="AO1154" s="146"/>
      <c r="AP1154" s="146"/>
      <c r="AQ1154" s="146"/>
      <c r="AR1154" s="146"/>
      <c r="AS1154" s="146"/>
      <c r="AT1154" s="146"/>
      <c r="AU1154" s="146"/>
      <c r="AV1154" s="146"/>
      <c r="AW1154" s="146"/>
      <c r="AX1154" s="147"/>
      <c r="AY1154" s="146"/>
      <c r="AZ1154" s="146"/>
      <c r="BA1154" s="146"/>
      <c r="BB1154" s="146"/>
      <c r="BC1154" s="214"/>
    </row>
    <row r="1155" spans="1:55" s="215" customFormat="1" x14ac:dyDescent="0.2">
      <c r="A1155" s="162"/>
      <c r="B1155" s="162"/>
      <c r="C1155" s="142"/>
      <c r="D1155" s="142"/>
      <c r="E1155" s="142"/>
      <c r="F1155" s="142"/>
      <c r="G1155" s="195"/>
      <c r="H1155" s="142"/>
      <c r="I1155" s="142"/>
      <c r="J1155" s="142"/>
      <c r="K1155" s="142"/>
      <c r="L1155" s="142"/>
      <c r="M1155" s="142"/>
      <c r="N1155" s="142"/>
      <c r="O1155" s="142"/>
      <c r="P1155" s="142"/>
      <c r="Q1155" s="142"/>
      <c r="R1155" s="142"/>
      <c r="S1155" s="142"/>
      <c r="T1155" s="142"/>
      <c r="U1155" s="142"/>
      <c r="V1155" s="142"/>
      <c r="W1155" s="142"/>
      <c r="X1155" s="162"/>
      <c r="Y1155" s="143"/>
      <c r="Z1155" s="144"/>
      <c r="AA1155" s="144"/>
      <c r="AB1155" s="397"/>
      <c r="AC1155" s="397"/>
      <c r="AD1155" s="397"/>
      <c r="AE1155" s="398"/>
      <c r="AF1155" s="145"/>
      <c r="AG1155" s="145"/>
      <c r="AH1155" s="145"/>
      <c r="AI1155" s="145"/>
      <c r="AJ1155" s="145"/>
      <c r="AK1155" s="146"/>
      <c r="AL1155" s="146"/>
      <c r="AM1155" s="146"/>
      <c r="AN1155" s="146"/>
      <c r="AO1155" s="146"/>
      <c r="AP1155" s="146"/>
      <c r="AQ1155" s="146"/>
      <c r="AR1155" s="146"/>
      <c r="AS1155" s="146"/>
      <c r="AT1155" s="146"/>
      <c r="AU1155" s="146"/>
      <c r="AV1155" s="146"/>
      <c r="AW1155" s="146"/>
      <c r="AX1155" s="147"/>
      <c r="AY1155" s="146"/>
      <c r="AZ1155" s="146"/>
      <c r="BA1155" s="146"/>
      <c r="BB1155" s="146"/>
      <c r="BC1155" s="214"/>
    </row>
    <row r="1156" spans="1:55" s="215" customFormat="1" x14ac:dyDescent="0.2">
      <c r="A1156" s="162"/>
      <c r="B1156" s="162"/>
      <c r="C1156" s="142"/>
      <c r="D1156" s="142"/>
      <c r="E1156" s="142"/>
      <c r="F1156" s="142"/>
      <c r="G1156" s="195"/>
      <c r="H1156" s="142"/>
      <c r="I1156" s="142"/>
      <c r="J1156" s="142"/>
      <c r="K1156" s="142"/>
      <c r="L1156" s="142"/>
      <c r="M1156" s="142"/>
      <c r="N1156" s="142"/>
      <c r="O1156" s="142"/>
      <c r="P1156" s="142"/>
      <c r="Q1156" s="142"/>
      <c r="R1156" s="142"/>
      <c r="S1156" s="142"/>
      <c r="T1156" s="142"/>
      <c r="U1156" s="142"/>
      <c r="V1156" s="142"/>
      <c r="W1156" s="142"/>
      <c r="X1156" s="162"/>
      <c r="Y1156" s="143"/>
      <c r="Z1156" s="144"/>
      <c r="AA1156" s="144"/>
      <c r="AB1156" s="397"/>
      <c r="AC1156" s="397"/>
      <c r="AD1156" s="397"/>
      <c r="AE1156" s="398"/>
      <c r="AF1156" s="145"/>
      <c r="AG1156" s="145"/>
      <c r="AH1156" s="145"/>
      <c r="AI1156" s="145"/>
      <c r="AJ1156" s="145"/>
      <c r="AK1156" s="146"/>
      <c r="AL1156" s="146"/>
      <c r="AM1156" s="146"/>
      <c r="AN1156" s="146"/>
      <c r="AO1156" s="146"/>
      <c r="AP1156" s="146"/>
      <c r="AQ1156" s="146"/>
      <c r="AR1156" s="146"/>
      <c r="AS1156" s="146"/>
      <c r="AT1156" s="146"/>
      <c r="AU1156" s="146"/>
      <c r="AV1156" s="146"/>
      <c r="AW1156" s="146"/>
      <c r="AX1156" s="147"/>
      <c r="AY1156" s="146"/>
      <c r="AZ1156" s="146"/>
      <c r="BA1156" s="146"/>
      <c r="BB1156" s="146"/>
      <c r="BC1156" s="214"/>
    </row>
    <row r="1157" spans="1:55" s="215" customFormat="1" x14ac:dyDescent="0.2">
      <c r="A1157" s="162"/>
      <c r="B1157" s="162"/>
      <c r="C1157" s="142"/>
      <c r="D1157" s="142"/>
      <c r="E1157" s="142"/>
      <c r="F1157" s="142"/>
      <c r="G1157" s="195"/>
      <c r="H1157" s="142"/>
      <c r="I1157" s="142"/>
      <c r="J1157" s="142"/>
      <c r="K1157" s="142"/>
      <c r="L1157" s="142"/>
      <c r="M1157" s="142"/>
      <c r="N1157" s="142"/>
      <c r="O1157" s="142"/>
      <c r="P1157" s="142"/>
      <c r="Q1157" s="142"/>
      <c r="R1157" s="142"/>
      <c r="S1157" s="142"/>
      <c r="T1157" s="142"/>
      <c r="U1157" s="142"/>
      <c r="V1157" s="142"/>
      <c r="W1157" s="142"/>
      <c r="X1157" s="162"/>
      <c r="Y1157" s="143"/>
      <c r="Z1157" s="144"/>
      <c r="AA1157" s="144"/>
      <c r="AB1157" s="397"/>
      <c r="AC1157" s="397"/>
      <c r="AD1157" s="397"/>
      <c r="AE1157" s="398"/>
      <c r="AF1157" s="145"/>
      <c r="AG1157" s="145"/>
      <c r="AH1157" s="145"/>
      <c r="AI1157" s="145"/>
      <c r="AJ1157" s="145"/>
      <c r="AK1157" s="146"/>
      <c r="AL1157" s="146"/>
      <c r="AM1157" s="146"/>
      <c r="AN1157" s="146"/>
      <c r="AO1157" s="146"/>
      <c r="AP1157" s="146"/>
      <c r="AQ1157" s="146"/>
      <c r="AR1157" s="146"/>
      <c r="AS1157" s="146"/>
      <c r="AT1157" s="146"/>
      <c r="AU1157" s="146"/>
      <c r="AV1157" s="146"/>
      <c r="AW1157" s="146"/>
      <c r="AX1157" s="147"/>
      <c r="AY1157" s="146"/>
      <c r="AZ1157" s="146"/>
      <c r="BA1157" s="146"/>
      <c r="BB1157" s="146"/>
      <c r="BC1157" s="214"/>
    </row>
    <row r="1158" spans="1:55" s="215" customFormat="1" x14ac:dyDescent="0.2">
      <c r="A1158" s="162"/>
      <c r="B1158" s="162"/>
      <c r="C1158" s="142"/>
      <c r="D1158" s="142"/>
      <c r="E1158" s="142"/>
      <c r="F1158" s="142"/>
      <c r="G1158" s="195"/>
      <c r="H1158" s="142"/>
      <c r="I1158" s="142"/>
      <c r="J1158" s="142"/>
      <c r="K1158" s="142"/>
      <c r="L1158" s="142"/>
      <c r="M1158" s="142"/>
      <c r="N1158" s="142"/>
      <c r="O1158" s="142"/>
      <c r="P1158" s="142"/>
      <c r="Q1158" s="142"/>
      <c r="R1158" s="142"/>
      <c r="S1158" s="142"/>
      <c r="T1158" s="142"/>
      <c r="U1158" s="142"/>
      <c r="V1158" s="142"/>
      <c r="W1158" s="142"/>
      <c r="X1158" s="162"/>
      <c r="Y1158" s="143"/>
      <c r="Z1158" s="144"/>
      <c r="AA1158" s="144"/>
      <c r="AB1158" s="397"/>
      <c r="AC1158" s="397"/>
      <c r="AD1158" s="397"/>
      <c r="AE1158" s="398"/>
      <c r="AF1158" s="145"/>
      <c r="AG1158" s="145"/>
      <c r="AH1158" s="145"/>
      <c r="AI1158" s="145"/>
      <c r="AJ1158" s="145"/>
      <c r="AK1158" s="146"/>
      <c r="AL1158" s="146"/>
      <c r="AM1158" s="146"/>
      <c r="AN1158" s="146"/>
      <c r="AO1158" s="146"/>
      <c r="AP1158" s="146"/>
      <c r="AQ1158" s="146"/>
      <c r="AR1158" s="146"/>
      <c r="AS1158" s="146"/>
      <c r="AT1158" s="146"/>
      <c r="AU1158" s="146"/>
      <c r="AV1158" s="146"/>
      <c r="AW1158" s="146"/>
      <c r="AX1158" s="147"/>
      <c r="AY1158" s="146"/>
      <c r="AZ1158" s="146"/>
      <c r="BA1158" s="146"/>
      <c r="BB1158" s="146"/>
      <c r="BC1158" s="214"/>
    </row>
    <row r="1159" spans="1:55" s="215" customFormat="1" x14ac:dyDescent="0.2">
      <c r="A1159" s="162"/>
      <c r="B1159" s="162"/>
      <c r="C1159" s="142"/>
      <c r="D1159" s="142"/>
      <c r="E1159" s="142"/>
      <c r="F1159" s="142"/>
      <c r="G1159" s="195"/>
      <c r="H1159" s="142"/>
      <c r="I1159" s="142"/>
      <c r="J1159" s="142"/>
      <c r="K1159" s="142"/>
      <c r="L1159" s="142"/>
      <c r="M1159" s="142"/>
      <c r="N1159" s="142"/>
      <c r="O1159" s="142"/>
      <c r="P1159" s="142"/>
      <c r="Q1159" s="142"/>
      <c r="R1159" s="142"/>
      <c r="S1159" s="142"/>
      <c r="T1159" s="142"/>
      <c r="U1159" s="142"/>
      <c r="V1159" s="142"/>
      <c r="W1159" s="142"/>
      <c r="X1159" s="162"/>
      <c r="Y1159" s="143"/>
      <c r="Z1159" s="144"/>
      <c r="AA1159" s="144"/>
      <c r="AB1159" s="397"/>
      <c r="AC1159" s="397"/>
      <c r="AD1159" s="397"/>
      <c r="AE1159" s="398"/>
      <c r="AF1159" s="145"/>
      <c r="AG1159" s="145"/>
      <c r="AH1159" s="145"/>
      <c r="AI1159" s="145"/>
      <c r="AJ1159" s="145"/>
      <c r="AK1159" s="146"/>
      <c r="AL1159" s="146"/>
      <c r="AM1159" s="146"/>
      <c r="AN1159" s="146"/>
      <c r="AO1159" s="146"/>
      <c r="AP1159" s="146"/>
      <c r="AQ1159" s="146"/>
      <c r="AR1159" s="146"/>
      <c r="AS1159" s="146"/>
      <c r="AT1159" s="146"/>
      <c r="AU1159" s="146"/>
      <c r="AV1159" s="146"/>
      <c r="AW1159" s="146"/>
      <c r="AX1159" s="147"/>
      <c r="AY1159" s="146"/>
      <c r="AZ1159" s="146"/>
      <c r="BA1159" s="146"/>
      <c r="BB1159" s="146"/>
      <c r="BC1159" s="214"/>
    </row>
    <row r="1160" spans="1:55" s="215" customFormat="1" x14ac:dyDescent="0.2">
      <c r="A1160" s="162"/>
      <c r="B1160" s="162"/>
      <c r="C1160" s="142"/>
      <c r="D1160" s="142"/>
      <c r="E1160" s="142"/>
      <c r="F1160" s="142"/>
      <c r="G1160" s="195"/>
      <c r="H1160" s="142"/>
      <c r="I1160" s="142"/>
      <c r="J1160" s="142"/>
      <c r="K1160" s="142"/>
      <c r="L1160" s="142"/>
      <c r="M1160" s="142"/>
      <c r="N1160" s="142"/>
      <c r="O1160" s="142"/>
      <c r="P1160" s="142"/>
      <c r="Q1160" s="142"/>
      <c r="R1160" s="142"/>
      <c r="S1160" s="142"/>
      <c r="T1160" s="142"/>
      <c r="U1160" s="142"/>
      <c r="V1160" s="142"/>
      <c r="W1160" s="142"/>
      <c r="X1160" s="162"/>
      <c r="Y1160" s="143"/>
      <c r="Z1160" s="144"/>
      <c r="AA1160" s="144"/>
      <c r="AB1160" s="397"/>
      <c r="AC1160" s="397"/>
      <c r="AD1160" s="397"/>
      <c r="AE1160" s="398"/>
      <c r="AF1160" s="145"/>
      <c r="AG1160" s="145"/>
      <c r="AH1160" s="145"/>
      <c r="AI1160" s="145"/>
      <c r="AJ1160" s="145"/>
      <c r="AK1160" s="146"/>
      <c r="AL1160" s="146"/>
      <c r="AM1160" s="146"/>
      <c r="AN1160" s="146"/>
      <c r="AO1160" s="146"/>
      <c r="AP1160" s="146"/>
      <c r="AQ1160" s="146"/>
      <c r="AR1160" s="146"/>
      <c r="AS1160" s="146"/>
      <c r="AT1160" s="146"/>
      <c r="AU1160" s="146"/>
      <c r="AV1160" s="146"/>
      <c r="AW1160" s="146"/>
      <c r="AX1160" s="147"/>
      <c r="AY1160" s="146"/>
      <c r="AZ1160" s="146"/>
      <c r="BA1160" s="146"/>
      <c r="BB1160" s="146"/>
      <c r="BC1160" s="214"/>
    </row>
    <row r="1161" spans="1:55" s="215" customFormat="1" x14ac:dyDescent="0.2">
      <c r="A1161" s="162"/>
      <c r="B1161" s="162"/>
      <c r="C1161" s="142"/>
      <c r="D1161" s="142"/>
      <c r="E1161" s="142"/>
      <c r="F1161" s="142"/>
      <c r="G1161" s="195"/>
      <c r="H1161" s="142"/>
      <c r="I1161" s="142"/>
      <c r="J1161" s="142"/>
      <c r="K1161" s="142"/>
      <c r="L1161" s="142"/>
      <c r="M1161" s="142"/>
      <c r="N1161" s="142"/>
      <c r="O1161" s="142"/>
      <c r="P1161" s="142"/>
      <c r="Q1161" s="142"/>
      <c r="R1161" s="142"/>
      <c r="S1161" s="142"/>
      <c r="T1161" s="142"/>
      <c r="U1161" s="142"/>
      <c r="V1161" s="142"/>
      <c r="W1161" s="142"/>
      <c r="X1161" s="162"/>
      <c r="Y1161" s="143"/>
      <c r="Z1161" s="144"/>
      <c r="AA1161" s="144"/>
      <c r="AB1161" s="397"/>
      <c r="AC1161" s="397"/>
      <c r="AD1161" s="397"/>
      <c r="AE1161" s="398"/>
      <c r="AF1161" s="145"/>
      <c r="AG1161" s="145"/>
      <c r="AH1161" s="145"/>
      <c r="AI1161" s="145"/>
      <c r="AJ1161" s="145"/>
      <c r="AK1161" s="146"/>
      <c r="AL1161" s="146"/>
      <c r="AM1161" s="146"/>
      <c r="AN1161" s="146"/>
      <c r="AO1161" s="146"/>
      <c r="AP1161" s="146"/>
      <c r="AQ1161" s="146"/>
      <c r="AR1161" s="146"/>
      <c r="AS1161" s="146"/>
      <c r="AT1161" s="146"/>
      <c r="AU1161" s="146"/>
      <c r="AV1161" s="146"/>
      <c r="AW1161" s="146"/>
      <c r="AX1161" s="147"/>
      <c r="AY1161" s="146"/>
      <c r="AZ1161" s="146"/>
      <c r="BA1161" s="146"/>
      <c r="BB1161" s="146"/>
      <c r="BC1161" s="214"/>
    </row>
    <row r="1162" spans="1:55" s="215" customFormat="1" x14ac:dyDescent="0.2">
      <c r="A1162" s="162"/>
      <c r="B1162" s="162"/>
      <c r="C1162" s="142"/>
      <c r="D1162" s="142"/>
      <c r="E1162" s="142"/>
      <c r="F1162" s="142"/>
      <c r="G1162" s="195"/>
      <c r="H1162" s="142"/>
      <c r="I1162" s="142"/>
      <c r="J1162" s="142"/>
      <c r="K1162" s="142"/>
      <c r="L1162" s="142"/>
      <c r="M1162" s="142"/>
      <c r="N1162" s="142"/>
      <c r="O1162" s="142"/>
      <c r="P1162" s="142"/>
      <c r="Q1162" s="142"/>
      <c r="R1162" s="142"/>
      <c r="S1162" s="142"/>
      <c r="T1162" s="142"/>
      <c r="U1162" s="142"/>
      <c r="V1162" s="142"/>
      <c r="W1162" s="142"/>
      <c r="X1162" s="162"/>
      <c r="Y1162" s="143"/>
      <c r="Z1162" s="144"/>
      <c r="AA1162" s="144"/>
      <c r="AB1162" s="397"/>
      <c r="AC1162" s="397"/>
      <c r="AD1162" s="397"/>
      <c r="AE1162" s="398"/>
      <c r="AF1162" s="145"/>
      <c r="AG1162" s="145"/>
      <c r="AH1162" s="145"/>
      <c r="AI1162" s="145"/>
      <c r="AJ1162" s="145"/>
      <c r="AK1162" s="146"/>
      <c r="AL1162" s="146"/>
      <c r="AM1162" s="146"/>
      <c r="AN1162" s="146"/>
      <c r="AO1162" s="146"/>
      <c r="AP1162" s="146"/>
      <c r="AQ1162" s="146"/>
      <c r="AR1162" s="146"/>
      <c r="AS1162" s="146"/>
      <c r="AT1162" s="146"/>
      <c r="AU1162" s="146"/>
      <c r="AV1162" s="146"/>
      <c r="AW1162" s="146"/>
      <c r="AX1162" s="147"/>
      <c r="AY1162" s="146"/>
      <c r="AZ1162" s="146"/>
      <c r="BA1162" s="146"/>
      <c r="BB1162" s="146"/>
      <c r="BC1162" s="214"/>
    </row>
    <row r="1163" spans="1:55" s="215" customFormat="1" x14ac:dyDescent="0.2">
      <c r="A1163" s="162"/>
      <c r="B1163" s="162"/>
      <c r="C1163" s="142"/>
      <c r="D1163" s="142"/>
      <c r="E1163" s="142"/>
      <c r="F1163" s="142"/>
      <c r="G1163" s="195"/>
      <c r="H1163" s="142"/>
      <c r="I1163" s="142"/>
      <c r="J1163" s="142"/>
      <c r="K1163" s="142"/>
      <c r="L1163" s="142"/>
      <c r="M1163" s="142"/>
      <c r="N1163" s="142"/>
      <c r="O1163" s="142"/>
      <c r="P1163" s="142"/>
      <c r="Q1163" s="142"/>
      <c r="R1163" s="142"/>
      <c r="S1163" s="142"/>
      <c r="T1163" s="142"/>
      <c r="U1163" s="142"/>
      <c r="V1163" s="142"/>
      <c r="W1163" s="142"/>
      <c r="X1163" s="162"/>
      <c r="Y1163" s="143"/>
      <c r="Z1163" s="144"/>
      <c r="AA1163" s="144"/>
      <c r="AB1163" s="397"/>
      <c r="AC1163" s="397"/>
      <c r="AD1163" s="397"/>
      <c r="AE1163" s="398"/>
      <c r="AF1163" s="145"/>
      <c r="AG1163" s="145"/>
      <c r="AH1163" s="145"/>
      <c r="AI1163" s="145"/>
      <c r="AJ1163" s="145"/>
      <c r="AK1163" s="146"/>
      <c r="AL1163" s="146"/>
      <c r="AM1163" s="146"/>
      <c r="AN1163" s="146"/>
      <c r="AO1163" s="146"/>
      <c r="AP1163" s="146"/>
      <c r="AQ1163" s="146"/>
      <c r="AR1163" s="146"/>
      <c r="AS1163" s="146"/>
      <c r="AT1163" s="146"/>
      <c r="AU1163" s="146"/>
      <c r="AV1163" s="146"/>
      <c r="AW1163" s="146"/>
      <c r="AX1163" s="147"/>
      <c r="AY1163" s="146"/>
      <c r="AZ1163" s="146"/>
      <c r="BA1163" s="146"/>
      <c r="BB1163" s="146"/>
      <c r="BC1163" s="214"/>
    </row>
    <row r="1164" spans="1:55" s="215" customFormat="1" x14ac:dyDescent="0.2">
      <c r="A1164" s="162"/>
      <c r="B1164" s="162"/>
      <c r="C1164" s="142"/>
      <c r="D1164" s="142"/>
      <c r="E1164" s="142"/>
      <c r="F1164" s="142"/>
      <c r="G1164" s="195"/>
      <c r="H1164" s="142"/>
      <c r="I1164" s="142"/>
      <c r="J1164" s="142"/>
      <c r="K1164" s="142"/>
      <c r="L1164" s="142"/>
      <c r="M1164" s="142"/>
      <c r="N1164" s="142"/>
      <c r="O1164" s="142"/>
      <c r="P1164" s="142"/>
      <c r="Q1164" s="142"/>
      <c r="R1164" s="142"/>
      <c r="S1164" s="142"/>
      <c r="T1164" s="142"/>
      <c r="U1164" s="142"/>
      <c r="V1164" s="142"/>
      <c r="W1164" s="142"/>
      <c r="X1164" s="162"/>
      <c r="Y1164" s="143"/>
      <c r="Z1164" s="144"/>
      <c r="AA1164" s="144"/>
      <c r="AB1164" s="397"/>
      <c r="AC1164" s="397"/>
      <c r="AD1164" s="397"/>
      <c r="AE1164" s="398"/>
      <c r="AF1164" s="145"/>
      <c r="AG1164" s="145"/>
      <c r="AH1164" s="145"/>
      <c r="AI1164" s="145"/>
      <c r="AJ1164" s="145"/>
      <c r="AK1164" s="146"/>
      <c r="AL1164" s="146"/>
      <c r="AM1164" s="146"/>
      <c r="AN1164" s="146"/>
      <c r="AO1164" s="146"/>
      <c r="AP1164" s="146"/>
      <c r="AQ1164" s="146"/>
      <c r="AR1164" s="146"/>
      <c r="AS1164" s="146"/>
      <c r="AT1164" s="146"/>
      <c r="AU1164" s="146"/>
      <c r="AV1164" s="146"/>
      <c r="AW1164" s="146"/>
      <c r="AX1164" s="147"/>
      <c r="AY1164" s="146"/>
      <c r="AZ1164" s="146"/>
      <c r="BA1164" s="146"/>
      <c r="BB1164" s="146"/>
      <c r="BC1164" s="214"/>
    </row>
    <row r="1165" spans="1:55" s="215" customFormat="1" x14ac:dyDescent="0.2">
      <c r="A1165" s="162"/>
      <c r="B1165" s="162"/>
      <c r="C1165" s="142"/>
      <c r="D1165" s="142"/>
      <c r="E1165" s="142"/>
      <c r="F1165" s="142"/>
      <c r="G1165" s="195"/>
      <c r="H1165" s="142"/>
      <c r="I1165" s="142"/>
      <c r="J1165" s="142"/>
      <c r="K1165" s="142"/>
      <c r="L1165" s="142"/>
      <c r="M1165" s="142"/>
      <c r="N1165" s="142"/>
      <c r="O1165" s="142"/>
      <c r="P1165" s="142"/>
      <c r="Q1165" s="142"/>
      <c r="R1165" s="142"/>
      <c r="S1165" s="142"/>
      <c r="T1165" s="142"/>
      <c r="U1165" s="142"/>
      <c r="V1165" s="142"/>
      <c r="W1165" s="142"/>
      <c r="X1165" s="162"/>
      <c r="Y1165" s="143"/>
      <c r="Z1165" s="144"/>
      <c r="AA1165" s="144"/>
      <c r="AB1165" s="397"/>
      <c r="AC1165" s="397"/>
      <c r="AD1165" s="397"/>
      <c r="AE1165" s="398"/>
      <c r="AF1165" s="145"/>
      <c r="AG1165" s="145"/>
      <c r="AH1165" s="145"/>
      <c r="AI1165" s="145"/>
      <c r="AJ1165" s="145"/>
      <c r="AK1165" s="146"/>
      <c r="AL1165" s="146"/>
      <c r="AM1165" s="146"/>
      <c r="AN1165" s="146"/>
      <c r="AO1165" s="146"/>
      <c r="AP1165" s="146"/>
      <c r="AQ1165" s="146"/>
      <c r="AR1165" s="146"/>
      <c r="AS1165" s="146"/>
      <c r="AT1165" s="146"/>
      <c r="AU1165" s="146"/>
      <c r="AV1165" s="146"/>
      <c r="AW1165" s="146"/>
      <c r="AX1165" s="147"/>
      <c r="AY1165" s="146"/>
      <c r="AZ1165" s="146"/>
      <c r="BA1165" s="146"/>
      <c r="BB1165" s="146"/>
      <c r="BC1165" s="214"/>
    </row>
    <row r="1166" spans="1:55" s="215" customFormat="1" x14ac:dyDescent="0.2">
      <c r="A1166" s="162"/>
      <c r="B1166" s="162"/>
      <c r="C1166" s="142"/>
      <c r="D1166" s="142"/>
      <c r="E1166" s="142"/>
      <c r="F1166" s="142"/>
      <c r="G1166" s="195"/>
      <c r="H1166" s="142"/>
      <c r="I1166" s="142"/>
      <c r="J1166" s="142"/>
      <c r="K1166" s="142"/>
      <c r="L1166" s="142"/>
      <c r="M1166" s="142"/>
      <c r="N1166" s="142"/>
      <c r="O1166" s="142"/>
      <c r="P1166" s="142"/>
      <c r="Q1166" s="142"/>
      <c r="R1166" s="142"/>
      <c r="S1166" s="142"/>
      <c r="T1166" s="142"/>
      <c r="U1166" s="142"/>
      <c r="V1166" s="142"/>
      <c r="W1166" s="142"/>
      <c r="X1166" s="162"/>
      <c r="Y1166" s="143"/>
      <c r="Z1166" s="144"/>
      <c r="AA1166" s="144"/>
      <c r="AB1166" s="397"/>
      <c r="AC1166" s="397"/>
      <c r="AD1166" s="397"/>
      <c r="AE1166" s="398"/>
      <c r="AF1166" s="145"/>
      <c r="AG1166" s="145"/>
      <c r="AH1166" s="145"/>
      <c r="AI1166" s="145"/>
      <c r="AJ1166" s="145"/>
      <c r="AK1166" s="146"/>
      <c r="AL1166" s="146"/>
      <c r="AM1166" s="146"/>
      <c r="AN1166" s="146"/>
      <c r="AO1166" s="146"/>
      <c r="AP1166" s="146"/>
      <c r="AQ1166" s="146"/>
      <c r="AR1166" s="146"/>
      <c r="AS1166" s="146"/>
      <c r="AT1166" s="146"/>
      <c r="AU1166" s="146"/>
      <c r="AV1166" s="146"/>
      <c r="AW1166" s="146"/>
      <c r="AX1166" s="147"/>
      <c r="AY1166" s="146"/>
      <c r="AZ1166" s="146"/>
      <c r="BA1166" s="146"/>
      <c r="BB1166" s="146"/>
      <c r="BC1166" s="214"/>
    </row>
    <row r="1167" spans="1:55" s="215" customFormat="1" x14ac:dyDescent="0.2">
      <c r="A1167" s="162"/>
      <c r="B1167" s="162"/>
      <c r="C1167" s="142"/>
      <c r="D1167" s="142"/>
      <c r="E1167" s="142"/>
      <c r="F1167" s="142"/>
      <c r="G1167" s="195"/>
      <c r="H1167" s="142"/>
      <c r="I1167" s="142"/>
      <c r="J1167" s="142"/>
      <c r="K1167" s="142"/>
      <c r="L1167" s="142"/>
      <c r="M1167" s="142"/>
      <c r="N1167" s="142"/>
      <c r="O1167" s="142"/>
      <c r="P1167" s="142"/>
      <c r="Q1167" s="142"/>
      <c r="R1167" s="142"/>
      <c r="S1167" s="142"/>
      <c r="T1167" s="142"/>
      <c r="U1167" s="142"/>
      <c r="V1167" s="142"/>
      <c r="W1167" s="142"/>
      <c r="X1167" s="162"/>
      <c r="Y1167" s="143"/>
      <c r="Z1167" s="144"/>
      <c r="AA1167" s="144"/>
      <c r="AB1167" s="397"/>
      <c r="AC1167" s="397"/>
      <c r="AD1167" s="397"/>
      <c r="AE1167" s="398"/>
      <c r="AF1167" s="145"/>
      <c r="AG1167" s="145"/>
      <c r="AH1167" s="145"/>
      <c r="AI1167" s="145"/>
      <c r="AJ1167" s="145"/>
      <c r="AK1167" s="146"/>
      <c r="AL1167" s="146"/>
      <c r="AM1167" s="146"/>
      <c r="AN1167" s="146"/>
      <c r="AO1167" s="146"/>
      <c r="AP1167" s="146"/>
      <c r="AQ1167" s="146"/>
      <c r="AR1167" s="146"/>
      <c r="AS1167" s="146"/>
      <c r="AT1167" s="146"/>
      <c r="AU1167" s="146"/>
      <c r="AV1167" s="146"/>
      <c r="AW1167" s="146"/>
      <c r="AX1167" s="147"/>
      <c r="AY1167" s="146"/>
      <c r="AZ1167" s="146"/>
      <c r="BA1167" s="146"/>
      <c r="BB1167" s="146"/>
      <c r="BC1167" s="214"/>
    </row>
    <row r="1168" spans="1:55" s="215" customFormat="1" x14ac:dyDescent="0.2">
      <c r="A1168" s="162"/>
      <c r="B1168" s="162"/>
      <c r="C1168" s="142"/>
      <c r="D1168" s="142"/>
      <c r="E1168" s="142"/>
      <c r="F1168" s="142"/>
      <c r="G1168" s="195"/>
      <c r="H1168" s="142"/>
      <c r="I1168" s="142"/>
      <c r="J1168" s="142"/>
      <c r="K1168" s="142"/>
      <c r="L1168" s="142"/>
      <c r="M1168" s="142"/>
      <c r="N1168" s="142"/>
      <c r="O1168" s="142"/>
      <c r="P1168" s="142"/>
      <c r="Q1168" s="142"/>
      <c r="R1168" s="142"/>
      <c r="S1168" s="142"/>
      <c r="T1168" s="142"/>
      <c r="U1168" s="142"/>
      <c r="V1168" s="142"/>
      <c r="W1168" s="142"/>
      <c r="X1168" s="162"/>
      <c r="Y1168" s="143"/>
      <c r="Z1168" s="144"/>
      <c r="AA1168" s="144"/>
      <c r="AB1168" s="397"/>
      <c r="AC1168" s="397"/>
      <c r="AD1168" s="397"/>
      <c r="AE1168" s="398"/>
      <c r="AF1168" s="145"/>
      <c r="AG1168" s="145"/>
      <c r="AH1168" s="145"/>
      <c r="AI1168" s="145"/>
      <c r="AJ1168" s="145"/>
      <c r="AK1168" s="146"/>
      <c r="AL1168" s="146"/>
      <c r="AM1168" s="146"/>
      <c r="AN1168" s="146"/>
      <c r="AO1168" s="146"/>
      <c r="AP1168" s="146"/>
      <c r="AQ1168" s="146"/>
      <c r="AR1168" s="146"/>
      <c r="AS1168" s="146"/>
      <c r="AT1168" s="146"/>
      <c r="AU1168" s="146"/>
      <c r="AV1168" s="146"/>
      <c r="AW1168" s="146"/>
      <c r="AX1168" s="147"/>
      <c r="AY1168" s="146"/>
      <c r="AZ1168" s="146"/>
      <c r="BA1168" s="146"/>
      <c r="BB1168" s="146"/>
      <c r="BC1168" s="214"/>
    </row>
    <row r="1169" spans="1:55" s="215" customFormat="1" x14ac:dyDescent="0.2">
      <c r="A1169" s="162"/>
      <c r="B1169" s="162"/>
      <c r="C1169" s="142"/>
      <c r="D1169" s="142"/>
      <c r="E1169" s="142"/>
      <c r="F1169" s="142"/>
      <c r="G1169" s="195"/>
      <c r="H1169" s="142"/>
      <c r="I1169" s="142"/>
      <c r="J1169" s="142"/>
      <c r="K1169" s="142"/>
      <c r="L1169" s="142"/>
      <c r="M1169" s="142"/>
      <c r="N1169" s="142"/>
      <c r="O1169" s="142"/>
      <c r="P1169" s="142"/>
      <c r="Q1169" s="142"/>
      <c r="R1169" s="142"/>
      <c r="S1169" s="142"/>
      <c r="T1169" s="142"/>
      <c r="U1169" s="142"/>
      <c r="V1169" s="142"/>
      <c r="W1169" s="142"/>
      <c r="X1169" s="162"/>
      <c r="Y1169" s="143"/>
      <c r="Z1169" s="144"/>
      <c r="AA1169" s="144"/>
      <c r="AB1169" s="397"/>
      <c r="AC1169" s="397"/>
      <c r="AD1169" s="397"/>
      <c r="AE1169" s="398"/>
      <c r="AF1169" s="145"/>
      <c r="AG1169" s="145"/>
      <c r="AH1169" s="145"/>
      <c r="AI1169" s="145"/>
      <c r="AJ1169" s="145"/>
      <c r="AK1169" s="146"/>
      <c r="AL1169" s="146"/>
      <c r="AM1169" s="146"/>
      <c r="AN1169" s="146"/>
      <c r="AO1169" s="146"/>
      <c r="AP1169" s="146"/>
      <c r="AQ1169" s="146"/>
      <c r="AR1169" s="146"/>
      <c r="AS1169" s="146"/>
      <c r="AT1169" s="146"/>
      <c r="AU1169" s="146"/>
      <c r="AV1169" s="146"/>
      <c r="AW1169" s="146"/>
      <c r="AX1169" s="147"/>
      <c r="AY1169" s="146"/>
      <c r="AZ1169" s="146"/>
      <c r="BA1169" s="146"/>
      <c r="BB1169" s="146"/>
      <c r="BC1169" s="214"/>
    </row>
    <row r="1170" spans="1:55" s="215" customFormat="1" x14ac:dyDescent="0.2">
      <c r="A1170" s="162"/>
      <c r="B1170" s="162"/>
      <c r="C1170" s="142"/>
      <c r="D1170" s="142"/>
      <c r="E1170" s="142"/>
      <c r="F1170" s="142"/>
      <c r="G1170" s="195"/>
      <c r="H1170" s="142"/>
      <c r="I1170" s="142"/>
      <c r="J1170" s="142"/>
      <c r="K1170" s="142"/>
      <c r="L1170" s="142"/>
      <c r="M1170" s="142"/>
      <c r="N1170" s="142"/>
      <c r="O1170" s="142"/>
      <c r="P1170" s="142"/>
      <c r="Q1170" s="142"/>
      <c r="R1170" s="142"/>
      <c r="S1170" s="142"/>
      <c r="T1170" s="142"/>
      <c r="U1170" s="142"/>
      <c r="V1170" s="142"/>
      <c r="W1170" s="142"/>
      <c r="X1170" s="162"/>
      <c r="Y1170" s="143"/>
      <c r="Z1170" s="144"/>
      <c r="AA1170" s="144"/>
      <c r="AB1170" s="397"/>
      <c r="AC1170" s="397"/>
      <c r="AD1170" s="397"/>
      <c r="AE1170" s="398"/>
      <c r="AF1170" s="145"/>
      <c r="AG1170" s="145"/>
      <c r="AH1170" s="145"/>
      <c r="AI1170" s="145"/>
      <c r="AJ1170" s="145"/>
      <c r="AK1170" s="146"/>
      <c r="AL1170" s="146"/>
      <c r="AM1170" s="146"/>
      <c r="AN1170" s="146"/>
      <c r="AO1170" s="146"/>
      <c r="AP1170" s="146"/>
      <c r="AQ1170" s="146"/>
      <c r="AR1170" s="146"/>
      <c r="AS1170" s="146"/>
      <c r="AT1170" s="146"/>
      <c r="AU1170" s="146"/>
      <c r="AV1170" s="146"/>
      <c r="AW1170" s="146"/>
      <c r="AX1170" s="147"/>
      <c r="AY1170" s="146"/>
      <c r="AZ1170" s="146"/>
      <c r="BA1170" s="146"/>
      <c r="BB1170" s="146"/>
      <c r="BC1170" s="214"/>
    </row>
    <row r="1171" spans="1:55" x14ac:dyDescent="0.2">
      <c r="E1171" s="142"/>
      <c r="F1171" s="142"/>
      <c r="G1171" s="195"/>
      <c r="H1171" s="142"/>
      <c r="I1171" s="142"/>
      <c r="J1171" s="142"/>
      <c r="K1171" s="142"/>
      <c r="L1171" s="142"/>
      <c r="M1171" s="142"/>
      <c r="N1171" s="142"/>
      <c r="O1171" s="142"/>
      <c r="Q1171" s="142"/>
      <c r="R1171" s="142"/>
      <c r="S1171" s="142"/>
      <c r="T1171" s="142"/>
      <c r="U1171" s="142"/>
      <c r="V1171" s="142"/>
      <c r="W1171" s="142"/>
      <c r="X1171" s="162"/>
    </row>
    <row r="1172" spans="1:55" x14ac:dyDescent="0.2">
      <c r="E1172" s="142"/>
      <c r="F1172" s="142"/>
      <c r="G1172" s="195"/>
      <c r="H1172" s="142"/>
      <c r="I1172" s="142"/>
      <c r="J1172" s="142"/>
      <c r="K1172" s="142"/>
      <c r="L1172" s="142"/>
      <c r="M1172" s="142"/>
      <c r="N1172" s="142"/>
      <c r="O1172" s="142"/>
      <c r="Q1172" s="142"/>
      <c r="R1172" s="142"/>
      <c r="S1172" s="142"/>
      <c r="T1172" s="142"/>
      <c r="U1172" s="142"/>
      <c r="V1172" s="142"/>
      <c r="W1172" s="142"/>
      <c r="X1172" s="162"/>
    </row>
    <row r="1173" spans="1:55" x14ac:dyDescent="0.2">
      <c r="E1173" s="142"/>
      <c r="F1173" s="142"/>
      <c r="G1173" s="195"/>
      <c r="H1173" s="142"/>
      <c r="I1173" s="142"/>
      <c r="J1173" s="142"/>
      <c r="K1173" s="142"/>
      <c r="L1173" s="142"/>
      <c r="M1173" s="142"/>
      <c r="N1173" s="142"/>
      <c r="O1173" s="142"/>
      <c r="Q1173" s="142"/>
      <c r="R1173" s="142"/>
      <c r="S1173" s="142"/>
      <c r="T1173" s="142"/>
      <c r="U1173" s="142"/>
      <c r="V1173" s="142"/>
      <c r="W1173" s="142"/>
      <c r="X1173" s="162"/>
    </row>
    <row r="1174" spans="1:55" x14ac:dyDescent="0.2">
      <c r="E1174" s="142"/>
      <c r="F1174" s="142"/>
      <c r="G1174" s="195"/>
      <c r="H1174" s="142"/>
      <c r="I1174" s="142"/>
      <c r="J1174" s="142"/>
      <c r="K1174" s="142"/>
      <c r="L1174" s="142"/>
      <c r="M1174" s="142"/>
      <c r="N1174" s="142"/>
      <c r="O1174" s="142"/>
      <c r="Q1174" s="142"/>
      <c r="R1174" s="142"/>
      <c r="S1174" s="142"/>
      <c r="T1174" s="142"/>
      <c r="U1174" s="142"/>
      <c r="V1174" s="142"/>
      <c r="W1174" s="142"/>
      <c r="X1174" s="162"/>
    </row>
    <row r="1175" spans="1:55" x14ac:dyDescent="0.2">
      <c r="E1175" s="142"/>
      <c r="F1175" s="142"/>
      <c r="G1175" s="195"/>
      <c r="H1175" s="142"/>
      <c r="I1175" s="142"/>
      <c r="J1175" s="142"/>
      <c r="K1175" s="142"/>
      <c r="L1175" s="142"/>
      <c r="M1175" s="142"/>
      <c r="N1175" s="142"/>
      <c r="O1175" s="142"/>
      <c r="Q1175" s="142"/>
      <c r="R1175" s="142"/>
      <c r="S1175" s="142"/>
      <c r="T1175" s="142"/>
      <c r="U1175" s="142"/>
      <c r="V1175" s="142"/>
      <c r="W1175" s="142"/>
      <c r="X1175" s="162"/>
    </row>
    <row r="1176" spans="1:55" x14ac:dyDescent="0.2">
      <c r="E1176" s="142"/>
      <c r="F1176" s="142"/>
      <c r="G1176" s="195"/>
      <c r="H1176" s="142"/>
      <c r="I1176" s="142"/>
      <c r="J1176" s="142"/>
      <c r="K1176" s="142"/>
      <c r="L1176" s="142"/>
      <c r="M1176" s="142"/>
      <c r="N1176" s="142"/>
      <c r="O1176" s="142"/>
      <c r="Q1176" s="142"/>
      <c r="R1176" s="142"/>
      <c r="S1176" s="142"/>
      <c r="T1176" s="142"/>
      <c r="U1176" s="142"/>
      <c r="V1176" s="142"/>
      <c r="W1176" s="142"/>
      <c r="X1176" s="162"/>
    </row>
  </sheetData>
  <sheetProtection sheet="1" objects="1" scenarios="1" formatCells="0"/>
  <mergeCells count="23">
    <mergeCell ref="F24:O24"/>
    <mergeCell ref="R43:W44"/>
    <mergeCell ref="Q6:U8"/>
    <mergeCell ref="G7:O8"/>
    <mergeCell ref="G9:O9"/>
    <mergeCell ref="F18:F19"/>
    <mergeCell ref="G18:I18"/>
    <mergeCell ref="J18:L18"/>
    <mergeCell ref="N18:O18"/>
    <mergeCell ref="G35:H37"/>
    <mergeCell ref="J35:K37"/>
    <mergeCell ref="I37:I38"/>
    <mergeCell ref="F37:F38"/>
    <mergeCell ref="B9:C9"/>
    <mergeCell ref="D8:E8"/>
    <mergeCell ref="D9:E9"/>
    <mergeCell ref="B8:C8"/>
    <mergeCell ref="Q1:U1"/>
    <mergeCell ref="Q2:U5"/>
    <mergeCell ref="B7:C7"/>
    <mergeCell ref="D7:E7"/>
    <mergeCell ref="B6:C6"/>
    <mergeCell ref="D6:E6"/>
  </mergeCells>
  <dataValidations count="1">
    <dataValidation type="whole" allowBlank="1" showInputMessage="1" showErrorMessage="1" error="Кодовете трябва да бъдат 1 и 2!" sqref="C13:C1012">
      <formula1>1</formula1>
      <formula2>2</formula2>
    </dataValidation>
  </dataValidations>
  <hyperlinks>
    <hyperlink ref="C1" location="Начало!A1" display="Начало"/>
    <hyperlink ref="C2" location="Soccer_juniors!A1" display="Данни (Soccer_juniors)"/>
    <hyperlink ref="C3" location="EDesign2x2!A1" display="Данни (Design2x2)"/>
    <hyperlink ref="C4" location="Rowing!A1" display="Данни (Rowing)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Y1014"/>
  <sheetViews>
    <sheetView zoomScale="80" zoomScaleNormal="80" workbookViewId="0">
      <selection activeCell="B6" sqref="B6"/>
    </sheetView>
  </sheetViews>
  <sheetFormatPr defaultRowHeight="12.75" x14ac:dyDescent="0.2"/>
  <cols>
    <col min="1" max="3" width="9.140625" style="149"/>
    <col min="4" max="4" width="5.85546875" style="215" customWidth="1"/>
    <col min="5" max="5" width="17.28515625" style="149" customWidth="1"/>
    <col min="6" max="6" width="9.140625" style="149"/>
    <col min="7" max="10" width="8.5703125" style="149" customWidth="1"/>
    <col min="11" max="11" width="12" style="149" bestFit="1" customWidth="1"/>
    <col min="12" max="12" width="9.140625" style="149"/>
    <col min="13" max="13" width="12.85546875" style="149" customWidth="1"/>
    <col min="14" max="18" width="10.7109375" style="149" customWidth="1"/>
    <col min="19" max="19" width="10.7109375" style="146" customWidth="1"/>
    <col min="20" max="23" width="7.5703125" style="146" customWidth="1"/>
    <col min="24" max="45" width="9.140625" style="146"/>
    <col min="46" max="47" width="9.140625" style="220"/>
    <col min="48" max="51" width="9.140625" style="146"/>
    <col min="52" max="16384" width="9.140625" style="149"/>
  </cols>
  <sheetData>
    <row r="1" spans="1:51" s="215" customFormat="1" ht="15.75" customHeight="1" x14ac:dyDescent="0.2">
      <c r="E1" s="505" t="s">
        <v>306</v>
      </c>
      <c r="F1" s="505"/>
      <c r="G1" s="505"/>
      <c r="H1" s="505"/>
      <c r="I1" s="505"/>
      <c r="J1" s="505"/>
      <c r="K1" s="505"/>
      <c r="L1" s="505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220"/>
      <c r="AU1" s="220"/>
      <c r="AV1" s="146"/>
      <c r="AW1" s="146"/>
      <c r="AX1" s="146"/>
      <c r="AY1" s="146"/>
    </row>
    <row r="2" spans="1:51" s="215" customFormat="1" ht="15" x14ac:dyDescent="0.25">
      <c r="B2" s="216" t="s">
        <v>243</v>
      </c>
      <c r="E2" s="505"/>
      <c r="F2" s="505"/>
      <c r="G2" s="505"/>
      <c r="H2" s="505"/>
      <c r="I2" s="505"/>
      <c r="J2" s="505"/>
      <c r="K2" s="505"/>
      <c r="L2" s="505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220"/>
      <c r="AU2" s="220"/>
      <c r="AV2" s="146"/>
      <c r="AW2" s="146"/>
      <c r="AX2" s="146"/>
      <c r="AY2" s="146"/>
    </row>
    <row r="3" spans="1:51" ht="15" customHeight="1" x14ac:dyDescent="0.25">
      <c r="A3" s="215"/>
      <c r="B3" s="216" t="s">
        <v>454</v>
      </c>
      <c r="E3" s="505"/>
      <c r="F3" s="505"/>
      <c r="G3" s="505"/>
      <c r="H3" s="505"/>
      <c r="I3" s="505"/>
      <c r="J3" s="505"/>
      <c r="K3" s="505"/>
      <c r="L3" s="505"/>
      <c r="M3" s="215"/>
      <c r="N3" s="477" t="s">
        <v>198</v>
      </c>
      <c r="O3" s="478"/>
      <c r="P3" s="478"/>
      <c r="Q3" s="478"/>
      <c r="R3" s="478"/>
    </row>
    <row r="4" spans="1:51" x14ac:dyDescent="0.2">
      <c r="A4" s="215"/>
      <c r="B4" s="215"/>
      <c r="C4" s="215"/>
      <c r="E4" s="215"/>
      <c r="F4" s="153"/>
      <c r="G4" s="153"/>
      <c r="H4" s="153"/>
      <c r="I4" s="153"/>
      <c r="J4" s="153"/>
      <c r="K4" s="153"/>
      <c r="L4" s="153"/>
      <c r="M4" s="153"/>
      <c r="N4" s="506" t="s">
        <v>307</v>
      </c>
      <c r="O4" s="506"/>
      <c r="P4" s="506"/>
      <c r="Q4" s="506"/>
      <c r="R4" s="506"/>
      <c r="AB4" s="146">
        <v>1</v>
      </c>
      <c r="AC4" s="146">
        <f>COUNT(T13:T1012)</f>
        <v>0</v>
      </c>
      <c r="AD4" s="146" t="str">
        <f>IF(AC4=0,"",AVERAGE(T13:T1012))</f>
        <v/>
      </c>
      <c r="AE4" s="146" t="str">
        <f>IF(AC4=0,"",STDEV(T13:T1012))</f>
        <v/>
      </c>
      <c r="AF4" s="146" t="str">
        <f>IF(AC4=0,"",SKEW(T13:T1012))</f>
        <v/>
      </c>
      <c r="AG4" s="382" t="str">
        <f>IF(AC4=0,"",2*SQRT((6*AC4*(AC4-1))/((AC4-2)*(AC4+1)*(AC4+3))))</f>
        <v/>
      </c>
      <c r="AH4" s="146" t="e">
        <f>IF(ABS(AF4)&gt;AG4,"*","")</f>
        <v>#VALUE!</v>
      </c>
      <c r="AI4" s="146" t="str">
        <f>IF(AC4=0,"",KURT(T13:T1012))</f>
        <v/>
      </c>
      <c r="AJ4" s="382" t="e">
        <f>2*AG4*SQRT((AC4^2-1)/((AC4-3)*(AC4+5)))</f>
        <v>#VALUE!</v>
      </c>
      <c r="AK4" s="146" t="e">
        <f>IF(ABS(AI4)&gt;AJ4,"*","")</f>
        <v>#VALUE!</v>
      </c>
    </row>
    <row r="5" spans="1:51" x14ac:dyDescent="0.2">
      <c r="A5" s="215"/>
      <c r="B5" s="221" t="s">
        <v>308</v>
      </c>
      <c r="C5" s="215"/>
      <c r="E5" s="222"/>
      <c r="F5" s="156"/>
      <c r="G5" s="156"/>
      <c r="H5" s="156"/>
      <c r="I5" s="156"/>
      <c r="J5" s="156"/>
      <c r="K5" s="156"/>
      <c r="L5" s="156"/>
      <c r="M5" s="156"/>
      <c r="N5" s="506"/>
      <c r="O5" s="506"/>
      <c r="P5" s="506"/>
      <c r="Q5" s="506"/>
      <c r="R5" s="506"/>
      <c r="AB5" s="146">
        <v>2</v>
      </c>
      <c r="AC5" s="146">
        <f>COUNT(U13:U1012)</f>
        <v>0</v>
      </c>
      <c r="AD5" s="146" t="str">
        <f>IF(AC5=0,"",AVERAGE(U13:U1012))</f>
        <v/>
      </c>
      <c r="AE5" s="146" t="str">
        <f>IF(AC5=0,"",STDEV(U13:U1012))</f>
        <v/>
      </c>
      <c r="AF5" s="146" t="str">
        <f>IF(AC5=0,"",SKEW(U13:U1012))</f>
        <v/>
      </c>
      <c r="AG5" s="382" t="str">
        <f t="shared" ref="AG5:AG9" si="0">IF(AC5=0,"",2*SQRT((6*AC5*(AC5-1))/((AC5-2)*(AC5+1)*(AC5+3))))</f>
        <v/>
      </c>
      <c r="AH5" s="146" t="e">
        <f t="shared" ref="AH5:AH9" si="1">IF(ABS(AF5)&gt;AG5,"*","")</f>
        <v>#VALUE!</v>
      </c>
      <c r="AI5" s="146" t="str">
        <f>IF(AC5=0,"",KURT(U13:U1012))</f>
        <v/>
      </c>
      <c r="AJ5" s="382" t="e">
        <f t="shared" ref="AJ5:AJ9" si="2">2*AG5*SQRT((AC5^2-1)/((AC5-3)*(AC5+5)))</f>
        <v>#VALUE!</v>
      </c>
      <c r="AK5" s="146" t="e">
        <f t="shared" ref="AK5:AK9" si="3">IF(ABS(AI5)&gt;AJ5,"*","")</f>
        <v>#VALUE!</v>
      </c>
      <c r="AP5" s="383"/>
    </row>
    <row r="6" spans="1:51" ht="16.5" customHeight="1" x14ac:dyDescent="0.2">
      <c r="A6" s="223" t="s">
        <v>309</v>
      </c>
      <c r="B6" s="224" t="s">
        <v>203</v>
      </c>
      <c r="C6" s="215"/>
      <c r="E6" s="225" t="s">
        <v>310</v>
      </c>
      <c r="F6" s="225"/>
      <c r="G6" s="225"/>
      <c r="H6" s="225"/>
      <c r="I6" s="225"/>
      <c r="J6" s="225"/>
      <c r="K6" s="225"/>
      <c r="L6" s="225"/>
      <c r="M6" s="159"/>
      <c r="N6" s="506"/>
      <c r="O6" s="506"/>
      <c r="P6" s="506"/>
      <c r="Q6" s="506"/>
      <c r="R6" s="506"/>
      <c r="AB6" s="146">
        <v>3</v>
      </c>
      <c r="AC6" s="146">
        <f>COUNT(V13:V1012)</f>
        <v>0</v>
      </c>
      <c r="AD6" s="146" t="str">
        <f>IF(AC6=0,"",AVERAGE(V13:V1012))</f>
        <v/>
      </c>
      <c r="AE6" s="146" t="str">
        <f>IF(AC6=0,"",STDEV(V13:V1012))</f>
        <v/>
      </c>
      <c r="AF6" s="146" t="e">
        <f>SKEW(V13:V1012)</f>
        <v>#DIV/0!</v>
      </c>
      <c r="AG6" s="382" t="str">
        <f t="shared" si="0"/>
        <v/>
      </c>
      <c r="AH6" s="146" t="e">
        <f t="shared" si="1"/>
        <v>#DIV/0!</v>
      </c>
      <c r="AI6" s="146" t="str">
        <f>IF(AC6=0,"",KURT(V13:V1012))</f>
        <v/>
      </c>
      <c r="AJ6" s="382" t="e">
        <f t="shared" si="2"/>
        <v>#VALUE!</v>
      </c>
      <c r="AK6" s="146" t="e">
        <f t="shared" si="3"/>
        <v>#VALUE!</v>
      </c>
      <c r="AL6" s="146" t="s">
        <v>311</v>
      </c>
      <c r="AM6" s="146" t="e">
        <f>AM8-AM7</f>
        <v>#NUM!</v>
      </c>
      <c r="AN6" s="384" t="str">
        <f>G24</f>
        <v/>
      </c>
      <c r="AO6" s="146" t="e">
        <f>AM6/AN6</f>
        <v>#NUM!</v>
      </c>
    </row>
    <row r="7" spans="1:51" ht="16.5" customHeight="1" x14ac:dyDescent="0.2">
      <c r="A7" s="223" t="s">
        <v>312</v>
      </c>
      <c r="B7" s="224" t="s">
        <v>205</v>
      </c>
      <c r="C7" s="215"/>
      <c r="E7" s="226" t="s">
        <v>313</v>
      </c>
      <c r="F7" s="227"/>
      <c r="G7" s="227"/>
      <c r="H7" s="227"/>
      <c r="I7" s="227"/>
      <c r="J7" s="227"/>
      <c r="K7" s="227"/>
      <c r="L7" s="227"/>
      <c r="M7" s="142"/>
      <c r="N7" s="506"/>
      <c r="O7" s="506"/>
      <c r="P7" s="506"/>
      <c r="Q7" s="506"/>
      <c r="R7" s="506"/>
      <c r="AB7" s="146">
        <v>4</v>
      </c>
      <c r="AC7" s="146">
        <f>COUNT(W13:W1012)</f>
        <v>0</v>
      </c>
      <c r="AD7" s="146" t="str">
        <f>IF(AC7=0,"",AVERAGE(W13:W1012))</f>
        <v/>
      </c>
      <c r="AE7" s="146" t="str">
        <f>IF(AC7=0,"",STDEV(W13:W1012))</f>
        <v/>
      </c>
      <c r="AF7" s="146" t="str">
        <f>IF(AC7=0,"",SKEW(W13:W1012))</f>
        <v/>
      </c>
      <c r="AG7" s="382" t="str">
        <f t="shared" si="0"/>
        <v/>
      </c>
      <c r="AH7" s="146" t="e">
        <f t="shared" si="1"/>
        <v>#VALUE!</v>
      </c>
      <c r="AI7" s="146" t="str">
        <f>IF(AC7=0,"",KURT(W13:W1012))</f>
        <v/>
      </c>
      <c r="AJ7" s="382" t="e">
        <f t="shared" si="2"/>
        <v>#VALUE!</v>
      </c>
      <c r="AK7" s="146" t="e">
        <f t="shared" si="3"/>
        <v>#VALUE!</v>
      </c>
      <c r="AL7" s="146" t="s">
        <v>314</v>
      </c>
      <c r="AM7" s="385">
        <f>SUM(Y12:AC12)</f>
        <v>0</v>
      </c>
      <c r="AN7" s="384" t="str">
        <f>G25</f>
        <v/>
      </c>
      <c r="AO7" s="146" t="e">
        <f>AM7/AN7</f>
        <v>#VALUE!</v>
      </c>
    </row>
    <row r="8" spans="1:51" ht="16.5" customHeight="1" x14ac:dyDescent="0.2">
      <c r="A8" s="223" t="s">
        <v>315</v>
      </c>
      <c r="B8" s="224" t="s">
        <v>490</v>
      </c>
      <c r="C8" s="215"/>
      <c r="E8" s="226" t="s">
        <v>316</v>
      </c>
      <c r="F8" s="225"/>
      <c r="G8" s="225"/>
      <c r="H8" s="225"/>
      <c r="I8" s="225"/>
      <c r="J8" s="225"/>
      <c r="K8" s="225"/>
      <c r="L8" s="225"/>
      <c r="M8" s="159"/>
      <c r="N8" s="506" t="s">
        <v>317</v>
      </c>
      <c r="O8" s="506"/>
      <c r="P8" s="506"/>
      <c r="Q8" s="506"/>
      <c r="R8" s="506"/>
      <c r="S8" s="507" t="s">
        <v>318</v>
      </c>
      <c r="T8" s="508"/>
      <c r="U8" s="174" t="s">
        <v>319</v>
      </c>
      <c r="V8" s="174" t="s">
        <v>320</v>
      </c>
      <c r="AB8" s="146">
        <v>5</v>
      </c>
      <c r="AC8" s="146">
        <f>COUNT(X13:X1012)</f>
        <v>0</v>
      </c>
      <c r="AD8" s="146" t="str">
        <f>IF(AC8=0,"",AVERAGE(X13:X1012))</f>
        <v/>
      </c>
      <c r="AE8" s="146" t="str">
        <f>IF(AC8=0,"",STDEV(X13:X1012))</f>
        <v/>
      </c>
      <c r="AF8" s="146" t="str">
        <f>IF(AC8=0,"",SKEW(X13:X1012))</f>
        <v/>
      </c>
      <c r="AG8" s="382" t="str">
        <f t="shared" si="0"/>
        <v/>
      </c>
      <c r="AH8" s="146" t="e">
        <f t="shared" si="1"/>
        <v>#VALUE!</v>
      </c>
      <c r="AI8" s="146" t="str">
        <f>IF(AC8=0,"",KURT(X13:X1012))</f>
        <v/>
      </c>
      <c r="AJ8" s="382" t="e">
        <f t="shared" si="2"/>
        <v>#VALUE!</v>
      </c>
      <c r="AK8" s="146" t="e">
        <f t="shared" si="3"/>
        <v>#VALUE!</v>
      </c>
      <c r="AL8" s="146" t="s">
        <v>321</v>
      </c>
      <c r="AM8" s="385" t="e">
        <f>DEVSQ(Y13:AC1012)</f>
        <v>#NUM!</v>
      </c>
    </row>
    <row r="9" spans="1:51" ht="16.5" customHeight="1" x14ac:dyDescent="0.2">
      <c r="A9" s="223" t="s">
        <v>322</v>
      </c>
      <c r="B9" s="224" t="s">
        <v>323</v>
      </c>
      <c r="C9" s="215"/>
      <c r="E9" s="509" t="s">
        <v>324</v>
      </c>
      <c r="F9" s="509"/>
      <c r="G9" s="509"/>
      <c r="H9" s="509"/>
      <c r="I9" s="509"/>
      <c r="J9" s="509"/>
      <c r="K9" s="509"/>
      <c r="L9" s="509"/>
      <c r="M9" s="509"/>
      <c r="N9" s="506"/>
      <c r="O9" s="506"/>
      <c r="P9" s="506"/>
      <c r="Q9" s="506"/>
      <c r="R9" s="506"/>
      <c r="S9" s="507"/>
      <c r="T9" s="508"/>
      <c r="U9" s="165" t="str">
        <f>IF(F20=0,"",AO6/AO7)</f>
        <v/>
      </c>
      <c r="V9" s="165" t="str">
        <f>IF(F20=0,"",FDIST(U9,G24,G25))</f>
        <v/>
      </c>
      <c r="AC9" s="146">
        <f>SUM(AC4:AC8)</f>
        <v>0</v>
      </c>
      <c r="AF9" s="146" t="e">
        <f>SKEW(C14:C1013)</f>
        <v>#DIV/0!</v>
      </c>
      <c r="AG9" s="382" t="str">
        <f t="shared" si="0"/>
        <v/>
      </c>
      <c r="AH9" s="146" t="e">
        <f t="shared" si="1"/>
        <v>#DIV/0!</v>
      </c>
      <c r="AI9" s="146" t="str">
        <f>IF(AC9=0,"",KURT(C14:C1013))</f>
        <v/>
      </c>
      <c r="AJ9" s="382" t="e">
        <f t="shared" si="2"/>
        <v>#VALUE!</v>
      </c>
      <c r="AK9" s="146" t="e">
        <f t="shared" si="3"/>
        <v>#VALUE!</v>
      </c>
    </row>
    <row r="10" spans="1:51" ht="16.5" customHeight="1" x14ac:dyDescent="0.2">
      <c r="A10" s="223" t="s">
        <v>325</v>
      </c>
      <c r="B10" s="224" t="s">
        <v>326</v>
      </c>
      <c r="C10" s="215"/>
      <c r="E10" s="509"/>
      <c r="F10" s="509"/>
      <c r="G10" s="509"/>
      <c r="H10" s="509"/>
      <c r="I10" s="509"/>
      <c r="J10" s="509"/>
      <c r="K10" s="509"/>
      <c r="L10" s="509"/>
      <c r="M10" s="509"/>
      <c r="N10" s="506"/>
      <c r="O10" s="506"/>
      <c r="P10" s="506"/>
      <c r="Q10" s="506"/>
      <c r="R10" s="506"/>
    </row>
    <row r="11" spans="1:51" x14ac:dyDescent="0.2">
      <c r="A11" s="215"/>
      <c r="B11" s="215"/>
      <c r="C11" s="215"/>
      <c r="E11" s="510" t="s">
        <v>327</v>
      </c>
      <c r="F11" s="510"/>
      <c r="G11" s="510"/>
      <c r="H11" s="510"/>
      <c r="I11" s="510"/>
      <c r="J11" s="510"/>
      <c r="K11" s="510"/>
      <c r="L11" s="510"/>
      <c r="M11" s="510"/>
      <c r="N11" s="215"/>
      <c r="O11" s="215"/>
      <c r="P11" s="215"/>
      <c r="Q11" s="215"/>
      <c r="R11" s="215"/>
    </row>
    <row r="12" spans="1:51" x14ac:dyDescent="0.2">
      <c r="A12" s="215"/>
      <c r="B12" s="215"/>
      <c r="C12" s="221" t="s">
        <v>328</v>
      </c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T12" s="146" t="str">
        <f>IF(COUNT(T13:T1012)=0,"",DEVSQ(T13:T1012))</f>
        <v/>
      </c>
      <c r="U12" s="146" t="str">
        <f t="shared" ref="U12:X12" si="4">IF(COUNT(U13:U1012)=0,"",DEVSQ(U13:U1012))</f>
        <v/>
      </c>
      <c r="V12" s="146" t="str">
        <f t="shared" si="4"/>
        <v/>
      </c>
      <c r="W12" s="146" t="str">
        <f t="shared" si="4"/>
        <v/>
      </c>
      <c r="X12" s="146" t="str">
        <f t="shared" si="4"/>
        <v/>
      </c>
      <c r="Y12" s="146" t="str">
        <f>IF(COUNT(Y13:Y1012)=0,"",DEVSQ(Y13:Y1012))</f>
        <v/>
      </c>
      <c r="Z12" s="146" t="str">
        <f t="shared" ref="Z12:AC12" si="5">IF(COUNT(Z13:Z1012)=0,"",DEVSQ(Z13:Z1012))</f>
        <v/>
      </c>
      <c r="AA12" s="146" t="str">
        <f t="shared" si="5"/>
        <v/>
      </c>
      <c r="AB12" s="146" t="str">
        <f t="shared" si="5"/>
        <v/>
      </c>
      <c r="AC12" s="146" t="str">
        <f t="shared" si="5"/>
        <v/>
      </c>
    </row>
    <row r="13" spans="1:51" x14ac:dyDescent="0.2">
      <c r="A13" s="174" t="s">
        <v>187</v>
      </c>
      <c r="B13" s="174" t="s">
        <v>3</v>
      </c>
      <c r="C13" s="174" t="s">
        <v>215</v>
      </c>
      <c r="E13" s="215"/>
      <c r="F13" s="215"/>
      <c r="G13" s="215"/>
      <c r="H13" s="215"/>
      <c r="I13" s="215"/>
      <c r="J13" s="215"/>
      <c r="K13" s="221" t="s">
        <v>329</v>
      </c>
      <c r="L13" s="215"/>
      <c r="M13" s="215"/>
      <c r="N13" s="215"/>
      <c r="O13" s="215"/>
      <c r="P13" s="215"/>
      <c r="Q13" s="215"/>
      <c r="R13" s="215"/>
      <c r="T13" s="146" t="str">
        <f>IF(B14=1,C14,"")</f>
        <v/>
      </c>
      <c r="U13" s="146" t="str">
        <f>IF(B14=2,C14,"")</f>
        <v/>
      </c>
      <c r="V13" s="146" t="str">
        <f>IF(B14=3,C14,"")</f>
        <v/>
      </c>
      <c r="W13" s="146" t="str">
        <f>IF(B14=4,C14,"")</f>
        <v/>
      </c>
      <c r="X13" s="146" t="str">
        <f>IF(B14=5,C14,"")</f>
        <v/>
      </c>
      <c r="Y13" s="146" t="str">
        <f t="shared" ref="Y13:Y76" si="6">IF(T13="","",ABS(T13-$AD$4))</f>
        <v/>
      </c>
      <c r="Z13" s="146" t="str">
        <f t="shared" ref="Z13:Z76" si="7">IF(U13="","",ABS(U13-$AD$5))</f>
        <v/>
      </c>
      <c r="AA13" s="146" t="str">
        <f t="shared" ref="AA13:AA76" si="8">IF(V13="","",ABS(V13-$AD$6))</f>
        <v/>
      </c>
      <c r="AB13" s="146" t="str">
        <f t="shared" ref="AB13:AB76" si="9">IF(W13="","",ABS(W13-$AD$7))</f>
        <v/>
      </c>
      <c r="AC13" s="146" t="str">
        <f t="shared" ref="AC13:AC76" si="10">IF(X13="","",ABS(X13-$AD$8))</f>
        <v/>
      </c>
      <c r="AE13" s="146" t="str">
        <f>E15</f>
        <v>Група 1</v>
      </c>
      <c r="AF13" s="146">
        <v>1</v>
      </c>
      <c r="AG13" s="146" t="e">
        <f>AG14-AE4</f>
        <v>#VALUE!</v>
      </c>
    </row>
    <row r="14" spans="1:51" ht="15" x14ac:dyDescent="0.2">
      <c r="A14" s="179">
        <v>1</v>
      </c>
      <c r="B14" s="71"/>
      <c r="C14" s="71"/>
      <c r="F14" s="174" t="s">
        <v>330</v>
      </c>
      <c r="G14" s="228" t="s">
        <v>46</v>
      </c>
      <c r="H14" s="174" t="s">
        <v>47</v>
      </c>
      <c r="I14" s="174" t="s">
        <v>49</v>
      </c>
      <c r="J14" s="174" t="s">
        <v>50</v>
      </c>
      <c r="K14" s="174" t="s">
        <v>331</v>
      </c>
      <c r="L14" s="174" t="s">
        <v>332</v>
      </c>
      <c r="M14" s="215"/>
      <c r="N14" s="215"/>
      <c r="O14" s="215"/>
      <c r="P14" s="215"/>
      <c r="Q14" s="215"/>
      <c r="R14" s="215"/>
      <c r="T14" s="146" t="str">
        <f t="shared" ref="T14:T77" si="11">IF(B15=1,C15,"")</f>
        <v/>
      </c>
      <c r="U14" s="146" t="str">
        <f t="shared" ref="U14:U77" si="12">IF(B15=2,C15,"")</f>
        <v/>
      </c>
      <c r="V14" s="146" t="str">
        <f t="shared" ref="V14:V77" si="13">IF(B15=3,C15,"")</f>
        <v/>
      </c>
      <c r="W14" s="146" t="str">
        <f t="shared" ref="W14:W77" si="14">IF(B15=4,C15,"")</f>
        <v/>
      </c>
      <c r="X14" s="146" t="str">
        <f t="shared" ref="X14:X77" si="15">IF(B15=5,C15,"")</f>
        <v/>
      </c>
      <c r="Y14" s="146" t="str">
        <f t="shared" si="6"/>
        <v/>
      </c>
      <c r="Z14" s="146" t="str">
        <f t="shared" si="7"/>
        <v/>
      </c>
      <c r="AA14" s="146" t="str">
        <f t="shared" si="8"/>
        <v/>
      </c>
      <c r="AB14" s="146" t="str">
        <f t="shared" si="9"/>
        <v/>
      </c>
      <c r="AC14" s="146" t="str">
        <f t="shared" si="10"/>
        <v/>
      </c>
      <c r="AE14" s="146" t="str">
        <f>E16</f>
        <v>Група 2</v>
      </c>
      <c r="AF14" s="146">
        <v>1</v>
      </c>
      <c r="AG14" s="146" t="str">
        <f>AD4</f>
        <v/>
      </c>
    </row>
    <row r="15" spans="1:51" ht="15" x14ac:dyDescent="0.2">
      <c r="A15" s="179">
        <v>2</v>
      </c>
      <c r="B15" s="71"/>
      <c r="C15" s="71"/>
      <c r="E15" s="223" t="str">
        <f>B6</f>
        <v>Група 1</v>
      </c>
      <c r="F15" s="229" t="str">
        <f>IF(AC4=0,"",AC4)</f>
        <v/>
      </c>
      <c r="G15" s="183" t="str">
        <f>IF(AC4=0,"",AD4)</f>
        <v/>
      </c>
      <c r="H15" s="183" t="str">
        <f>IF(AB4=0,"",AE4)</f>
        <v/>
      </c>
      <c r="I15" s="183" t="str">
        <f t="shared" ref="I15:I20" si="16">IF(AC4&lt;4,"",CONCATENATE(ROUND(AF4,3),AH4))</f>
        <v/>
      </c>
      <c r="J15" s="230" t="str">
        <f t="shared" ref="J15:J20" si="17">IF(AC4&lt;4,"",CONCATENATE(ROUND(AI4,3),AK4))</f>
        <v/>
      </c>
      <c r="K15" s="511" t="str">
        <f>IF(F20=0,"",I24)</f>
        <v/>
      </c>
      <c r="L15" s="511" t="str">
        <f>IF(F20=0,"",(1-J24)*100)</f>
        <v/>
      </c>
      <c r="M15" s="215"/>
      <c r="N15" s="215"/>
      <c r="O15" s="215"/>
      <c r="P15" s="215"/>
      <c r="Q15" s="215"/>
      <c r="R15" s="215"/>
      <c r="T15" s="146" t="str">
        <f t="shared" si="11"/>
        <v/>
      </c>
      <c r="U15" s="146" t="str">
        <f t="shared" si="12"/>
        <v/>
      </c>
      <c r="V15" s="146" t="str">
        <f t="shared" si="13"/>
        <v/>
      </c>
      <c r="W15" s="146" t="str">
        <f t="shared" si="14"/>
        <v/>
      </c>
      <c r="X15" s="146" t="str">
        <f t="shared" si="15"/>
        <v/>
      </c>
      <c r="Y15" s="146" t="str">
        <f t="shared" si="6"/>
        <v/>
      </c>
      <c r="Z15" s="146" t="str">
        <f t="shared" si="7"/>
        <v/>
      </c>
      <c r="AA15" s="146" t="str">
        <f t="shared" si="8"/>
        <v/>
      </c>
      <c r="AB15" s="146" t="str">
        <f t="shared" si="9"/>
        <v/>
      </c>
      <c r="AC15" s="146" t="str">
        <f t="shared" si="10"/>
        <v/>
      </c>
      <c r="AE15" s="146" t="str">
        <f>E17</f>
        <v>Група 3</v>
      </c>
      <c r="AF15" s="146">
        <v>1</v>
      </c>
      <c r="AG15" s="146" t="e">
        <f>AG14+AE4</f>
        <v>#VALUE!</v>
      </c>
    </row>
    <row r="16" spans="1:51" ht="15" x14ac:dyDescent="0.2">
      <c r="A16" s="179">
        <v>3</v>
      </c>
      <c r="B16" s="71"/>
      <c r="C16" s="71"/>
      <c r="E16" s="223" t="str">
        <f t="shared" ref="E16:E19" si="18">B7</f>
        <v>Група 2</v>
      </c>
      <c r="F16" s="229" t="str">
        <f>IF(AC5=0,"",AC5)</f>
        <v/>
      </c>
      <c r="G16" s="183" t="str">
        <f>IF(AC5=0,"",AD5)</f>
        <v/>
      </c>
      <c r="H16" s="183" t="str">
        <f>IF(AB5=0,"",AE5)</f>
        <v/>
      </c>
      <c r="I16" s="183" t="str">
        <f t="shared" si="16"/>
        <v/>
      </c>
      <c r="J16" s="230" t="str">
        <f t="shared" si="17"/>
        <v/>
      </c>
      <c r="K16" s="511"/>
      <c r="L16" s="511"/>
      <c r="M16" s="215"/>
      <c r="N16" s="215"/>
      <c r="O16" s="215"/>
      <c r="P16" s="215"/>
      <c r="Q16" s="215"/>
      <c r="R16" s="215"/>
      <c r="T16" s="146" t="str">
        <f t="shared" si="11"/>
        <v/>
      </c>
      <c r="U16" s="146" t="str">
        <f t="shared" si="12"/>
        <v/>
      </c>
      <c r="V16" s="146" t="str">
        <f t="shared" si="13"/>
        <v/>
      </c>
      <c r="W16" s="146" t="str">
        <f t="shared" si="14"/>
        <v/>
      </c>
      <c r="X16" s="146" t="str">
        <f t="shared" si="15"/>
        <v/>
      </c>
      <c r="Y16" s="146" t="str">
        <f t="shared" si="6"/>
        <v/>
      </c>
      <c r="Z16" s="146" t="str">
        <f t="shared" si="7"/>
        <v/>
      </c>
      <c r="AA16" s="146" t="str">
        <f t="shared" si="8"/>
        <v/>
      </c>
      <c r="AB16" s="146" t="str">
        <f t="shared" si="9"/>
        <v/>
      </c>
      <c r="AC16" s="146" t="str">
        <f t="shared" si="10"/>
        <v/>
      </c>
      <c r="AE16" s="146" t="str">
        <f>E18</f>
        <v>Група 4</v>
      </c>
      <c r="AF16" s="146">
        <v>2</v>
      </c>
      <c r="AG16" s="146" t="e">
        <f>AG17-AE5</f>
        <v>#VALUE!</v>
      </c>
    </row>
    <row r="17" spans="1:33" ht="15" x14ac:dyDescent="0.2">
      <c r="A17" s="179">
        <v>4</v>
      </c>
      <c r="B17" s="71"/>
      <c r="C17" s="71"/>
      <c r="E17" s="223" t="str">
        <f t="shared" si="18"/>
        <v>Група 3</v>
      </c>
      <c r="F17" s="229" t="str">
        <f>IF(AC6=0,"",AC6)</f>
        <v/>
      </c>
      <c r="G17" s="183" t="str">
        <f>IF(AC6=0,"",AD6)</f>
        <v/>
      </c>
      <c r="H17" s="183" t="str">
        <f>IF(AB6=0,"",AE6)</f>
        <v/>
      </c>
      <c r="I17" s="183" t="str">
        <f t="shared" si="16"/>
        <v/>
      </c>
      <c r="J17" s="230" t="str">
        <f t="shared" si="17"/>
        <v/>
      </c>
      <c r="K17" s="511"/>
      <c r="L17" s="511"/>
      <c r="M17" s="231"/>
      <c r="N17" s="231"/>
      <c r="O17" s="231"/>
      <c r="P17" s="215"/>
      <c r="Q17" s="215"/>
      <c r="R17" s="215"/>
      <c r="T17" s="146" t="str">
        <f t="shared" si="11"/>
        <v/>
      </c>
      <c r="U17" s="146" t="str">
        <f t="shared" si="12"/>
        <v/>
      </c>
      <c r="V17" s="146" t="str">
        <f t="shared" si="13"/>
        <v/>
      </c>
      <c r="W17" s="146" t="str">
        <f t="shared" si="14"/>
        <v/>
      </c>
      <c r="X17" s="146" t="str">
        <f t="shared" si="15"/>
        <v/>
      </c>
      <c r="Y17" s="146" t="str">
        <f t="shared" si="6"/>
        <v/>
      </c>
      <c r="Z17" s="146" t="str">
        <f t="shared" si="7"/>
        <v/>
      </c>
      <c r="AA17" s="146" t="str">
        <f t="shared" si="8"/>
        <v/>
      </c>
      <c r="AB17" s="146" t="str">
        <f t="shared" si="9"/>
        <v/>
      </c>
      <c r="AC17" s="146" t="str">
        <f t="shared" si="10"/>
        <v/>
      </c>
      <c r="AE17" s="146" t="str">
        <f>E19</f>
        <v>Група 5</v>
      </c>
      <c r="AF17" s="146">
        <v>2</v>
      </c>
      <c r="AG17" s="146" t="str">
        <f>AD5</f>
        <v/>
      </c>
    </row>
    <row r="18" spans="1:33" ht="15" x14ac:dyDescent="0.2">
      <c r="A18" s="179">
        <v>5</v>
      </c>
      <c r="B18" s="71"/>
      <c r="C18" s="71"/>
      <c r="E18" s="223" t="str">
        <f t="shared" si="18"/>
        <v>Група 4</v>
      </c>
      <c r="F18" s="229" t="str">
        <f>IF(AC7=0,"",AC7)</f>
        <v/>
      </c>
      <c r="G18" s="183" t="str">
        <f>IF(AC7=0,"",AD7)</f>
        <v/>
      </c>
      <c r="H18" s="183" t="str">
        <f>IF(AB7=0,"",AE7)</f>
        <v/>
      </c>
      <c r="I18" s="183" t="str">
        <f t="shared" si="16"/>
        <v/>
      </c>
      <c r="J18" s="230" t="str">
        <f t="shared" si="17"/>
        <v/>
      </c>
      <c r="K18" s="511"/>
      <c r="L18" s="511"/>
      <c r="M18" s="231"/>
      <c r="N18" s="231"/>
      <c r="O18" s="215"/>
      <c r="P18" s="215"/>
      <c r="Q18" s="215"/>
      <c r="R18" s="215"/>
      <c r="T18" s="146" t="str">
        <f t="shared" si="11"/>
        <v/>
      </c>
      <c r="U18" s="146" t="str">
        <f t="shared" si="12"/>
        <v/>
      </c>
      <c r="V18" s="146" t="str">
        <f t="shared" si="13"/>
        <v/>
      </c>
      <c r="W18" s="146" t="str">
        <f t="shared" si="14"/>
        <v/>
      </c>
      <c r="X18" s="146" t="str">
        <f t="shared" si="15"/>
        <v/>
      </c>
      <c r="Y18" s="146" t="str">
        <f t="shared" si="6"/>
        <v/>
      </c>
      <c r="Z18" s="146" t="str">
        <f t="shared" si="7"/>
        <v/>
      </c>
      <c r="AA18" s="146" t="str">
        <f t="shared" si="8"/>
        <v/>
      </c>
      <c r="AB18" s="146" t="str">
        <f t="shared" si="9"/>
        <v/>
      </c>
      <c r="AC18" s="146" t="str">
        <f t="shared" si="10"/>
        <v/>
      </c>
      <c r="AF18" s="146">
        <v>2</v>
      </c>
      <c r="AG18" s="146" t="e">
        <f>AG17+AE5</f>
        <v>#VALUE!</v>
      </c>
    </row>
    <row r="19" spans="1:33" ht="15" x14ac:dyDescent="0.2">
      <c r="A19" s="179">
        <v>6</v>
      </c>
      <c r="B19" s="71"/>
      <c r="C19" s="71"/>
      <c r="E19" s="223" t="str">
        <f t="shared" si="18"/>
        <v>Група 5</v>
      </c>
      <c r="F19" s="229" t="str">
        <f>IF(AC8=0,"",AC8)</f>
        <v/>
      </c>
      <c r="G19" s="183" t="str">
        <f>IF(AC8=0,"",AD8)</f>
        <v/>
      </c>
      <c r="H19" s="183" t="str">
        <f>IF(AB8=0,"",AE8)</f>
        <v/>
      </c>
      <c r="I19" s="183" t="str">
        <f t="shared" si="16"/>
        <v/>
      </c>
      <c r="J19" s="230" t="str">
        <f t="shared" si="17"/>
        <v/>
      </c>
      <c r="K19" s="511"/>
      <c r="L19" s="511"/>
      <c r="M19" s="231"/>
      <c r="N19" s="231"/>
      <c r="O19" s="231"/>
      <c r="P19" s="215"/>
      <c r="Q19" s="215"/>
      <c r="R19" s="215"/>
      <c r="T19" s="146" t="str">
        <f t="shared" si="11"/>
        <v/>
      </c>
      <c r="U19" s="146" t="str">
        <f t="shared" si="12"/>
        <v/>
      </c>
      <c r="V19" s="146" t="str">
        <f t="shared" si="13"/>
        <v/>
      </c>
      <c r="W19" s="146" t="str">
        <f t="shared" si="14"/>
        <v/>
      </c>
      <c r="X19" s="146" t="str">
        <f t="shared" si="15"/>
        <v/>
      </c>
      <c r="Y19" s="146" t="str">
        <f t="shared" si="6"/>
        <v/>
      </c>
      <c r="Z19" s="146" t="str">
        <f t="shared" si="7"/>
        <v/>
      </c>
      <c r="AA19" s="146" t="str">
        <f t="shared" si="8"/>
        <v/>
      </c>
      <c r="AB19" s="146" t="str">
        <f t="shared" si="9"/>
        <v/>
      </c>
      <c r="AC19" s="146" t="str">
        <f t="shared" si="10"/>
        <v/>
      </c>
      <c r="AF19" s="146">
        <v>3</v>
      </c>
      <c r="AG19" s="146" t="e">
        <f>AG20-AE6</f>
        <v>#VALUE!</v>
      </c>
    </row>
    <row r="20" spans="1:33" ht="15" x14ac:dyDescent="0.2">
      <c r="A20" s="179">
        <v>7</v>
      </c>
      <c r="B20" s="71"/>
      <c r="C20" s="71"/>
      <c r="E20" s="223" t="s">
        <v>9</v>
      </c>
      <c r="F20" s="229">
        <f>SUM(F15:F19)</f>
        <v>0</v>
      </c>
      <c r="G20" s="183" t="str">
        <f>IF(F20=0,"",AVERAGE(C14:C1013))</f>
        <v/>
      </c>
      <c r="H20" s="183" t="str">
        <f>IF(F20=0,"",STDEV(C14:C1013))</f>
        <v/>
      </c>
      <c r="I20" s="183" t="str">
        <f t="shared" si="16"/>
        <v/>
      </c>
      <c r="J20" s="230" t="str">
        <f t="shared" si="17"/>
        <v/>
      </c>
      <c r="K20" s="511"/>
      <c r="L20" s="511"/>
      <c r="M20" s="231"/>
      <c r="N20" s="231"/>
      <c r="O20" s="231"/>
      <c r="P20" s="215"/>
      <c r="Q20" s="215"/>
      <c r="R20" s="215"/>
      <c r="T20" s="146" t="str">
        <f t="shared" si="11"/>
        <v/>
      </c>
      <c r="U20" s="146" t="str">
        <f t="shared" si="12"/>
        <v/>
      </c>
      <c r="V20" s="146" t="str">
        <f t="shared" si="13"/>
        <v/>
      </c>
      <c r="W20" s="146" t="str">
        <f t="shared" si="14"/>
        <v/>
      </c>
      <c r="X20" s="146" t="str">
        <f t="shared" si="15"/>
        <v/>
      </c>
      <c r="Y20" s="146" t="str">
        <f t="shared" si="6"/>
        <v/>
      </c>
      <c r="Z20" s="146" t="str">
        <f t="shared" si="7"/>
        <v/>
      </c>
      <c r="AA20" s="146" t="str">
        <f t="shared" si="8"/>
        <v/>
      </c>
      <c r="AB20" s="146" t="str">
        <f t="shared" si="9"/>
        <v/>
      </c>
      <c r="AC20" s="146" t="str">
        <f t="shared" si="10"/>
        <v/>
      </c>
      <c r="AF20" s="146">
        <v>3</v>
      </c>
      <c r="AG20" s="146" t="str">
        <f>AD6</f>
        <v/>
      </c>
    </row>
    <row r="21" spans="1:33" ht="15" x14ac:dyDescent="0.2">
      <c r="A21" s="179">
        <v>8</v>
      </c>
      <c r="B21" s="71"/>
      <c r="C21" s="71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T21" s="146" t="str">
        <f t="shared" si="11"/>
        <v/>
      </c>
      <c r="U21" s="146" t="str">
        <f t="shared" si="12"/>
        <v/>
      </c>
      <c r="V21" s="146" t="str">
        <f t="shared" si="13"/>
        <v/>
      </c>
      <c r="W21" s="146" t="str">
        <f t="shared" si="14"/>
        <v/>
      </c>
      <c r="X21" s="146" t="str">
        <f t="shared" si="15"/>
        <v/>
      </c>
      <c r="Y21" s="146" t="str">
        <f t="shared" si="6"/>
        <v/>
      </c>
      <c r="Z21" s="146" t="str">
        <f t="shared" si="7"/>
        <v/>
      </c>
      <c r="AA21" s="146" t="str">
        <f t="shared" si="8"/>
        <v/>
      </c>
      <c r="AB21" s="146" t="str">
        <f t="shared" si="9"/>
        <v/>
      </c>
      <c r="AC21" s="146" t="str">
        <f t="shared" si="10"/>
        <v/>
      </c>
      <c r="AF21" s="146">
        <v>3</v>
      </c>
      <c r="AG21" s="146" t="e">
        <f>AG20+AE6</f>
        <v>#VALUE!</v>
      </c>
    </row>
    <row r="22" spans="1:33" ht="15" x14ac:dyDescent="0.2">
      <c r="A22" s="179">
        <v>9</v>
      </c>
      <c r="B22" s="71"/>
      <c r="C22" s="71"/>
      <c r="E22" s="215"/>
      <c r="F22" s="215"/>
      <c r="G22" s="215"/>
      <c r="H22" s="215"/>
      <c r="I22" s="221" t="s">
        <v>333</v>
      </c>
      <c r="K22" s="215"/>
      <c r="L22" s="215"/>
      <c r="M22" s="215"/>
      <c r="N22" s="215"/>
      <c r="O22" s="215"/>
      <c r="P22" s="215"/>
      <c r="Q22" s="215"/>
      <c r="R22" s="215"/>
      <c r="T22" s="146" t="str">
        <f t="shared" si="11"/>
        <v/>
      </c>
      <c r="U22" s="146" t="str">
        <f t="shared" si="12"/>
        <v/>
      </c>
      <c r="V22" s="146" t="str">
        <f t="shared" si="13"/>
        <v/>
      </c>
      <c r="W22" s="146" t="str">
        <f t="shared" si="14"/>
        <v/>
      </c>
      <c r="X22" s="146" t="str">
        <f t="shared" si="15"/>
        <v/>
      </c>
      <c r="Y22" s="146" t="str">
        <f t="shared" si="6"/>
        <v/>
      </c>
      <c r="Z22" s="146" t="str">
        <f t="shared" si="7"/>
        <v/>
      </c>
      <c r="AA22" s="146" t="str">
        <f t="shared" si="8"/>
        <v/>
      </c>
      <c r="AB22" s="146" t="str">
        <f t="shared" si="9"/>
        <v/>
      </c>
      <c r="AC22" s="146" t="str">
        <f t="shared" si="10"/>
        <v/>
      </c>
      <c r="AF22" s="146">
        <v>4</v>
      </c>
      <c r="AG22" s="146" t="e">
        <f>AG23-AE7</f>
        <v>#VALUE!</v>
      </c>
    </row>
    <row r="23" spans="1:33" ht="12.75" customHeight="1" x14ac:dyDescent="0.2">
      <c r="A23" s="179">
        <v>10</v>
      </c>
      <c r="B23" s="71"/>
      <c r="C23" s="71"/>
      <c r="F23" s="174" t="s">
        <v>334</v>
      </c>
      <c r="G23" s="174" t="s">
        <v>335</v>
      </c>
      <c r="H23" s="174" t="s">
        <v>336</v>
      </c>
      <c r="I23" s="174" t="s">
        <v>337</v>
      </c>
      <c r="J23" s="174" t="s">
        <v>320</v>
      </c>
      <c r="K23" s="215"/>
      <c r="L23" s="215"/>
      <c r="M23" s="215"/>
      <c r="N23" s="215"/>
      <c r="O23" s="215"/>
      <c r="P23" s="215"/>
      <c r="Q23" s="215"/>
      <c r="R23" s="215"/>
      <c r="T23" s="146" t="str">
        <f t="shared" si="11"/>
        <v/>
      </c>
      <c r="U23" s="146" t="str">
        <f t="shared" si="12"/>
        <v/>
      </c>
      <c r="V23" s="146" t="str">
        <f t="shared" si="13"/>
        <v/>
      </c>
      <c r="W23" s="146" t="str">
        <f t="shared" si="14"/>
        <v/>
      </c>
      <c r="X23" s="146" t="str">
        <f t="shared" si="15"/>
        <v/>
      </c>
      <c r="Y23" s="146" t="str">
        <f t="shared" si="6"/>
        <v/>
      </c>
      <c r="Z23" s="146" t="str">
        <f t="shared" si="7"/>
        <v/>
      </c>
      <c r="AA23" s="146" t="str">
        <f t="shared" si="8"/>
        <v/>
      </c>
      <c r="AB23" s="146" t="str">
        <f t="shared" si="9"/>
        <v/>
      </c>
      <c r="AC23" s="146" t="str">
        <f t="shared" si="10"/>
        <v/>
      </c>
      <c r="AF23" s="146">
        <v>4</v>
      </c>
      <c r="AG23" s="146" t="str">
        <f>AD7</f>
        <v/>
      </c>
    </row>
    <row r="24" spans="1:33" ht="15" x14ac:dyDescent="0.2">
      <c r="A24" s="179">
        <v>11</v>
      </c>
      <c r="B24" s="71"/>
      <c r="C24" s="71"/>
      <c r="E24" s="223" t="s">
        <v>338</v>
      </c>
      <c r="F24" s="165" t="str">
        <f>IF(F20=0,"",F26-F25)</f>
        <v/>
      </c>
      <c r="G24" s="232" t="str">
        <f>IF(F20=0,"",COUNTIF(AC4:AC8,"&lt;&gt;0")-1)</f>
        <v/>
      </c>
      <c r="H24" s="165" t="str">
        <f>IF(F20=0,"",F24/G24)</f>
        <v/>
      </c>
      <c r="I24" s="165" t="str">
        <f>IF(F20=0,"",H24/H25)</f>
        <v/>
      </c>
      <c r="J24" s="165" t="str">
        <f>IF(F20=0,"",FDIST(I24,G24,G25))</f>
        <v/>
      </c>
      <c r="K24" s="215"/>
      <c r="L24" s="215"/>
      <c r="M24" s="215"/>
      <c r="N24" s="215"/>
      <c r="O24" s="215"/>
      <c r="P24" s="215"/>
      <c r="Q24" s="215"/>
      <c r="R24" s="215"/>
      <c r="T24" s="146" t="str">
        <f t="shared" si="11"/>
        <v/>
      </c>
      <c r="U24" s="146" t="str">
        <f t="shared" si="12"/>
        <v/>
      </c>
      <c r="V24" s="146" t="str">
        <f t="shared" si="13"/>
        <v/>
      </c>
      <c r="W24" s="146" t="str">
        <f t="shared" si="14"/>
        <v/>
      </c>
      <c r="X24" s="146" t="str">
        <f t="shared" si="15"/>
        <v/>
      </c>
      <c r="Y24" s="146" t="str">
        <f t="shared" si="6"/>
        <v/>
      </c>
      <c r="Z24" s="146" t="str">
        <f t="shared" si="7"/>
        <v/>
      </c>
      <c r="AA24" s="146" t="str">
        <f t="shared" si="8"/>
        <v/>
      </c>
      <c r="AB24" s="146" t="str">
        <f t="shared" si="9"/>
        <v/>
      </c>
      <c r="AC24" s="146" t="str">
        <f t="shared" si="10"/>
        <v/>
      </c>
      <c r="AF24" s="146">
        <v>4</v>
      </c>
      <c r="AG24" s="146" t="e">
        <f>AG23+AE7</f>
        <v>#VALUE!</v>
      </c>
    </row>
    <row r="25" spans="1:33" ht="15" x14ac:dyDescent="0.2">
      <c r="A25" s="179">
        <v>12</v>
      </c>
      <c r="B25" s="71"/>
      <c r="C25" s="71"/>
      <c r="E25" s="223" t="s">
        <v>339</v>
      </c>
      <c r="F25" s="165" t="str">
        <f>IF(F20=0,"",SUM(T12:X12))</f>
        <v/>
      </c>
      <c r="G25" s="232" t="str">
        <f>IF(F20=0,"",F20-(G24+1))</f>
        <v/>
      </c>
      <c r="H25" s="165" t="str">
        <f>IF(F20=0,"",F25/G25)</f>
        <v/>
      </c>
      <c r="K25" s="215"/>
      <c r="L25" s="215"/>
      <c r="M25" s="215"/>
      <c r="N25" s="215"/>
      <c r="O25" s="215"/>
      <c r="P25" s="215"/>
      <c r="Q25" s="215"/>
      <c r="R25" s="215"/>
      <c r="T25" s="146" t="str">
        <f t="shared" si="11"/>
        <v/>
      </c>
      <c r="U25" s="146" t="str">
        <f t="shared" si="12"/>
        <v/>
      </c>
      <c r="V25" s="146" t="str">
        <f t="shared" si="13"/>
        <v/>
      </c>
      <c r="W25" s="146" t="str">
        <f t="shared" si="14"/>
        <v/>
      </c>
      <c r="X25" s="146" t="str">
        <f t="shared" si="15"/>
        <v/>
      </c>
      <c r="Y25" s="146" t="str">
        <f t="shared" si="6"/>
        <v/>
      </c>
      <c r="Z25" s="146" t="str">
        <f t="shared" si="7"/>
        <v/>
      </c>
      <c r="AA25" s="146" t="str">
        <f t="shared" si="8"/>
        <v/>
      </c>
      <c r="AB25" s="146" t="str">
        <f t="shared" si="9"/>
        <v/>
      </c>
      <c r="AC25" s="146" t="str">
        <f t="shared" si="10"/>
        <v/>
      </c>
      <c r="AF25" s="146">
        <v>5</v>
      </c>
      <c r="AG25" s="146" t="e">
        <f>AG26-AE8</f>
        <v>#VALUE!</v>
      </c>
    </row>
    <row r="26" spans="1:33" ht="15" x14ac:dyDescent="0.2">
      <c r="A26" s="179">
        <v>13</v>
      </c>
      <c r="B26" s="71"/>
      <c r="C26" s="71"/>
      <c r="E26" s="223" t="s">
        <v>340</v>
      </c>
      <c r="F26" s="165" t="str">
        <f>IF(F20=0,"",DEVSQ(C14:C113))</f>
        <v/>
      </c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T26" s="146" t="str">
        <f t="shared" si="11"/>
        <v/>
      </c>
      <c r="U26" s="146" t="str">
        <f t="shared" si="12"/>
        <v/>
      </c>
      <c r="V26" s="146" t="str">
        <f t="shared" si="13"/>
        <v/>
      </c>
      <c r="W26" s="146" t="str">
        <f t="shared" si="14"/>
        <v/>
      </c>
      <c r="X26" s="146" t="str">
        <f t="shared" si="15"/>
        <v/>
      </c>
      <c r="Y26" s="146" t="str">
        <f t="shared" si="6"/>
        <v/>
      </c>
      <c r="Z26" s="146" t="str">
        <f t="shared" si="7"/>
        <v/>
      </c>
      <c r="AA26" s="146" t="str">
        <f t="shared" si="8"/>
        <v/>
      </c>
      <c r="AB26" s="146" t="str">
        <f t="shared" si="9"/>
        <v/>
      </c>
      <c r="AC26" s="146" t="str">
        <f t="shared" si="10"/>
        <v/>
      </c>
      <c r="AF26" s="146">
        <v>5</v>
      </c>
      <c r="AG26" s="146" t="str">
        <f>AD8</f>
        <v/>
      </c>
    </row>
    <row r="27" spans="1:33" ht="15" x14ac:dyDescent="0.2">
      <c r="A27" s="179">
        <v>14</v>
      </c>
      <c r="B27" s="71"/>
      <c r="C27" s="71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T27" s="146" t="str">
        <f t="shared" si="11"/>
        <v/>
      </c>
      <c r="U27" s="146" t="str">
        <f t="shared" si="12"/>
        <v/>
      </c>
      <c r="V27" s="146" t="str">
        <f t="shared" si="13"/>
        <v/>
      </c>
      <c r="W27" s="146" t="str">
        <f t="shared" si="14"/>
        <v/>
      </c>
      <c r="X27" s="146" t="str">
        <f t="shared" si="15"/>
        <v/>
      </c>
      <c r="Y27" s="146" t="str">
        <f t="shared" si="6"/>
        <v/>
      </c>
      <c r="Z27" s="146" t="str">
        <f t="shared" si="7"/>
        <v/>
      </c>
      <c r="AA27" s="146" t="str">
        <f t="shared" si="8"/>
        <v/>
      </c>
      <c r="AB27" s="146" t="str">
        <f t="shared" si="9"/>
        <v/>
      </c>
      <c r="AC27" s="146" t="str">
        <f t="shared" si="10"/>
        <v/>
      </c>
      <c r="AF27" s="146">
        <v>5</v>
      </c>
      <c r="AG27" s="146" t="e">
        <f>AG26+AE8</f>
        <v>#VALUE!</v>
      </c>
    </row>
    <row r="28" spans="1:33" ht="15" customHeight="1" x14ac:dyDescent="0.25">
      <c r="A28" s="179">
        <v>15</v>
      </c>
      <c r="B28" s="71"/>
      <c r="C28" s="71"/>
      <c r="E28" s="483" t="s">
        <v>341</v>
      </c>
      <c r="F28" s="483"/>
      <c r="G28" s="483"/>
      <c r="H28" s="483"/>
      <c r="I28" s="483"/>
      <c r="J28" s="483"/>
      <c r="K28" s="483"/>
      <c r="L28" s="483"/>
      <c r="M28" s="201"/>
      <c r="N28" s="201"/>
      <c r="O28" s="233" t="str">
        <f>B6</f>
        <v>Група 1</v>
      </c>
      <c r="P28" s="234" t="str">
        <f>B7</f>
        <v>Група 2</v>
      </c>
      <c r="Q28" s="234" t="str">
        <f>B8</f>
        <v>Група 3</v>
      </c>
      <c r="R28" s="234" t="str">
        <f>B9</f>
        <v>Група 4</v>
      </c>
      <c r="S28" s="235" t="str">
        <f>B10</f>
        <v>Група 5</v>
      </c>
      <c r="T28" s="146" t="str">
        <f t="shared" si="11"/>
        <v/>
      </c>
      <c r="U28" s="146" t="str">
        <f t="shared" si="12"/>
        <v/>
      </c>
      <c r="V28" s="146" t="str">
        <f t="shared" si="13"/>
        <v/>
      </c>
      <c r="W28" s="146" t="str">
        <f t="shared" si="14"/>
        <v/>
      </c>
      <c r="X28" s="146" t="str">
        <f t="shared" si="15"/>
        <v/>
      </c>
      <c r="Y28" s="146" t="str">
        <f t="shared" si="6"/>
        <v/>
      </c>
      <c r="Z28" s="146" t="str">
        <f t="shared" si="7"/>
        <v/>
      </c>
      <c r="AA28" s="146" t="str">
        <f t="shared" si="8"/>
        <v/>
      </c>
      <c r="AB28" s="146" t="str">
        <f t="shared" si="9"/>
        <v/>
      </c>
      <c r="AC28" s="146" t="str">
        <f t="shared" si="10"/>
        <v/>
      </c>
    </row>
    <row r="29" spans="1:33" ht="15" x14ac:dyDescent="0.25">
      <c r="A29" s="179">
        <v>16</v>
      </c>
      <c r="B29" s="71"/>
      <c r="C29" s="71"/>
      <c r="E29" s="197"/>
      <c r="F29" s="236" t="s">
        <v>342</v>
      </c>
      <c r="G29" s="198"/>
      <c r="H29" s="197"/>
      <c r="I29" s="197"/>
      <c r="J29" s="199"/>
      <c r="K29" s="200"/>
      <c r="L29" s="201"/>
      <c r="M29" s="201"/>
      <c r="N29" s="201"/>
      <c r="O29" s="215"/>
      <c r="P29" s="215"/>
      <c r="Q29" s="215"/>
      <c r="R29" s="215"/>
      <c r="S29" s="237"/>
      <c r="T29" s="146" t="str">
        <f t="shared" si="11"/>
        <v/>
      </c>
      <c r="U29" s="146" t="str">
        <f t="shared" si="12"/>
        <v/>
      </c>
      <c r="V29" s="146" t="str">
        <f t="shared" si="13"/>
        <v/>
      </c>
      <c r="W29" s="146" t="str">
        <f t="shared" si="14"/>
        <v/>
      </c>
      <c r="X29" s="146" t="str">
        <f t="shared" si="15"/>
        <v/>
      </c>
      <c r="Y29" s="146" t="str">
        <f t="shared" si="6"/>
        <v/>
      </c>
      <c r="Z29" s="146" t="str">
        <f t="shared" si="7"/>
        <v/>
      </c>
      <c r="AA29" s="146" t="str">
        <f t="shared" si="8"/>
        <v/>
      </c>
      <c r="AB29" s="146" t="str">
        <f t="shared" si="9"/>
        <v/>
      </c>
      <c r="AC29" s="146" t="str">
        <f t="shared" si="10"/>
        <v/>
      </c>
    </row>
    <row r="30" spans="1:33" ht="14.25" customHeight="1" x14ac:dyDescent="0.35">
      <c r="A30" s="179">
        <v>17</v>
      </c>
      <c r="B30" s="71"/>
      <c r="C30" s="71"/>
      <c r="E30" s="197"/>
      <c r="F30" s="215"/>
      <c r="G30" s="198" t="s">
        <v>343</v>
      </c>
      <c r="H30" s="215"/>
      <c r="I30" s="215"/>
      <c r="J30" s="215"/>
      <c r="K30" s="215"/>
      <c r="L30" s="201"/>
      <c r="M30" s="201"/>
      <c r="N30" s="201"/>
      <c r="O30" s="512" t="s">
        <v>344</v>
      </c>
      <c r="P30" s="512"/>
      <c r="Q30" s="512"/>
      <c r="R30" s="512"/>
      <c r="S30" s="512"/>
      <c r="T30" s="146" t="str">
        <f t="shared" si="11"/>
        <v/>
      </c>
      <c r="U30" s="146" t="str">
        <f t="shared" si="12"/>
        <v/>
      </c>
      <c r="V30" s="146" t="str">
        <f t="shared" si="13"/>
        <v/>
      </c>
      <c r="W30" s="146" t="str">
        <f t="shared" si="14"/>
        <v/>
      </c>
      <c r="X30" s="146" t="str">
        <f t="shared" si="15"/>
        <v/>
      </c>
      <c r="Y30" s="146" t="str">
        <f t="shared" si="6"/>
        <v/>
      </c>
      <c r="Z30" s="146" t="str">
        <f t="shared" si="7"/>
        <v/>
      </c>
      <c r="AA30" s="146" t="str">
        <f t="shared" si="8"/>
        <v/>
      </c>
      <c r="AB30" s="146" t="str">
        <f t="shared" si="9"/>
        <v/>
      </c>
      <c r="AC30" s="146" t="str">
        <f t="shared" si="10"/>
        <v/>
      </c>
    </row>
    <row r="31" spans="1:33" ht="15" customHeight="1" x14ac:dyDescent="0.35">
      <c r="A31" s="179">
        <v>18</v>
      </c>
      <c r="B31" s="71"/>
      <c r="C31" s="71"/>
      <c r="E31" s="197"/>
      <c r="F31" s="215"/>
      <c r="G31" s="198" t="s">
        <v>345</v>
      </c>
      <c r="H31" s="215"/>
      <c r="I31" s="215"/>
      <c r="J31" s="215"/>
      <c r="K31" s="215"/>
      <c r="L31" s="201"/>
      <c r="M31" s="201"/>
      <c r="N31" s="201"/>
      <c r="O31" s="512"/>
      <c r="P31" s="512"/>
      <c r="Q31" s="512"/>
      <c r="R31" s="512"/>
      <c r="S31" s="512"/>
      <c r="T31" s="146" t="str">
        <f t="shared" si="11"/>
        <v/>
      </c>
      <c r="U31" s="146" t="str">
        <f t="shared" si="12"/>
        <v/>
      </c>
      <c r="V31" s="146" t="str">
        <f t="shared" si="13"/>
        <v/>
      </c>
      <c r="W31" s="146" t="str">
        <f t="shared" si="14"/>
        <v/>
      </c>
      <c r="X31" s="146" t="str">
        <f t="shared" si="15"/>
        <v/>
      </c>
      <c r="Y31" s="146" t="str">
        <f t="shared" si="6"/>
        <v/>
      </c>
      <c r="Z31" s="146" t="str">
        <f t="shared" si="7"/>
        <v/>
      </c>
      <c r="AA31" s="146" t="str">
        <f t="shared" si="8"/>
        <v/>
      </c>
      <c r="AB31" s="146" t="str">
        <f t="shared" si="9"/>
        <v/>
      </c>
      <c r="AC31" s="146" t="str">
        <f t="shared" si="10"/>
        <v/>
      </c>
    </row>
    <row r="32" spans="1:33" ht="15" x14ac:dyDescent="0.25">
      <c r="A32" s="179">
        <v>19</v>
      </c>
      <c r="B32" s="71"/>
      <c r="C32" s="71"/>
      <c r="E32" s="197"/>
      <c r="F32" s="202" t="s">
        <v>346</v>
      </c>
      <c r="G32" s="198"/>
      <c r="H32" s="197"/>
      <c r="I32" s="197"/>
      <c r="J32" s="197"/>
      <c r="K32" s="200"/>
      <c r="L32" s="201"/>
      <c r="M32" s="201"/>
      <c r="N32" s="201"/>
      <c r="O32" s="507" t="s">
        <v>347</v>
      </c>
      <c r="P32" s="507" t="s">
        <v>348</v>
      </c>
      <c r="Q32" s="507"/>
      <c r="R32" s="507"/>
      <c r="S32" s="507"/>
      <c r="T32" s="146" t="str">
        <f t="shared" si="11"/>
        <v/>
      </c>
      <c r="U32" s="146" t="str">
        <f t="shared" si="12"/>
        <v/>
      </c>
      <c r="V32" s="146" t="str">
        <f t="shared" si="13"/>
        <v/>
      </c>
      <c r="W32" s="146" t="str">
        <f t="shared" si="14"/>
        <v/>
      </c>
      <c r="X32" s="146" t="str">
        <f t="shared" si="15"/>
        <v/>
      </c>
      <c r="Y32" s="146" t="str">
        <f t="shared" si="6"/>
        <v/>
      </c>
      <c r="Z32" s="146" t="str">
        <f t="shared" si="7"/>
        <v/>
      </c>
      <c r="AA32" s="146" t="str">
        <f t="shared" si="8"/>
        <v/>
      </c>
      <c r="AB32" s="146" t="str">
        <f t="shared" si="9"/>
        <v/>
      </c>
      <c r="AC32" s="146" t="str">
        <f t="shared" si="10"/>
        <v/>
      </c>
    </row>
    <row r="33" spans="1:29" ht="15.75" customHeight="1" x14ac:dyDescent="0.25">
      <c r="A33" s="179">
        <v>20</v>
      </c>
      <c r="B33" s="71"/>
      <c r="C33" s="71"/>
      <c r="E33" s="215"/>
      <c r="F33" s="198"/>
      <c r="G33" s="198" t="s">
        <v>349</v>
      </c>
      <c r="H33" s="197"/>
      <c r="I33" s="197"/>
      <c r="J33" s="197"/>
      <c r="K33" s="200"/>
      <c r="L33" s="215"/>
      <c r="M33" s="215"/>
      <c r="N33" s="215"/>
      <c r="O33" s="513"/>
      <c r="P33" s="513"/>
      <c r="Q33" s="513"/>
      <c r="R33" s="513"/>
      <c r="S33" s="513"/>
      <c r="T33" s="146" t="str">
        <f t="shared" si="11"/>
        <v/>
      </c>
      <c r="U33" s="146" t="str">
        <f t="shared" si="12"/>
        <v/>
      </c>
      <c r="V33" s="146" t="str">
        <f t="shared" si="13"/>
        <v/>
      </c>
      <c r="W33" s="146" t="str">
        <f t="shared" si="14"/>
        <v/>
      </c>
      <c r="X33" s="146" t="str">
        <f t="shared" si="15"/>
        <v/>
      </c>
      <c r="Y33" s="146" t="str">
        <f t="shared" si="6"/>
        <v/>
      </c>
      <c r="Z33" s="146" t="str">
        <f t="shared" si="7"/>
        <v/>
      </c>
      <c r="AA33" s="146" t="str">
        <f t="shared" si="8"/>
        <v/>
      </c>
      <c r="AB33" s="146" t="str">
        <f t="shared" si="9"/>
        <v/>
      </c>
      <c r="AC33" s="146" t="str">
        <f t="shared" si="10"/>
        <v/>
      </c>
    </row>
    <row r="34" spans="1:29" ht="13.5" customHeight="1" x14ac:dyDescent="0.25">
      <c r="A34" s="179">
        <v>21</v>
      </c>
      <c r="B34" s="71"/>
      <c r="C34" s="71"/>
      <c r="E34" s="215"/>
      <c r="F34" s="198"/>
      <c r="G34" s="198" t="s">
        <v>350</v>
      </c>
      <c r="H34" s="197"/>
      <c r="I34" s="197"/>
      <c r="J34" s="197"/>
      <c r="K34" s="200"/>
      <c r="L34" s="215"/>
      <c r="M34" s="215"/>
      <c r="N34" s="215"/>
      <c r="O34" s="497" t="s">
        <v>351</v>
      </c>
      <c r="P34" s="480" t="s">
        <v>352</v>
      </c>
      <c r="Q34" s="480"/>
      <c r="R34" s="480"/>
      <c r="S34" s="480"/>
      <c r="T34" s="146" t="str">
        <f t="shared" si="11"/>
        <v/>
      </c>
      <c r="U34" s="146" t="str">
        <f t="shared" si="12"/>
        <v/>
      </c>
      <c r="V34" s="146" t="str">
        <f t="shared" si="13"/>
        <v/>
      </c>
      <c r="W34" s="146" t="str">
        <f t="shared" si="14"/>
        <v/>
      </c>
      <c r="X34" s="146" t="str">
        <f t="shared" si="15"/>
        <v/>
      </c>
      <c r="Y34" s="146" t="str">
        <f t="shared" si="6"/>
        <v/>
      </c>
      <c r="Z34" s="146" t="str">
        <f t="shared" si="7"/>
        <v/>
      </c>
      <c r="AA34" s="146" t="str">
        <f t="shared" si="8"/>
        <v/>
      </c>
      <c r="AB34" s="146" t="str">
        <f t="shared" si="9"/>
        <v/>
      </c>
      <c r="AC34" s="146" t="str">
        <f t="shared" si="10"/>
        <v/>
      </c>
    </row>
    <row r="35" spans="1:29" ht="12.75" customHeight="1" x14ac:dyDescent="0.2">
      <c r="A35" s="179">
        <v>22</v>
      </c>
      <c r="B35" s="71"/>
      <c r="C35" s="71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501"/>
      <c r="P35" s="238">
        <v>1</v>
      </c>
      <c r="Q35" s="238">
        <v>2</v>
      </c>
      <c r="R35" s="238">
        <v>3</v>
      </c>
      <c r="S35" s="238">
        <v>4</v>
      </c>
      <c r="T35" s="146" t="str">
        <f t="shared" si="11"/>
        <v/>
      </c>
      <c r="U35" s="146" t="str">
        <f t="shared" si="12"/>
        <v/>
      </c>
      <c r="V35" s="146" t="str">
        <f t="shared" si="13"/>
        <v/>
      </c>
      <c r="W35" s="146" t="str">
        <f t="shared" si="14"/>
        <v/>
      </c>
      <c r="X35" s="146" t="str">
        <f t="shared" si="15"/>
        <v/>
      </c>
      <c r="Y35" s="146" t="str">
        <f t="shared" si="6"/>
        <v/>
      </c>
      <c r="Z35" s="146" t="str">
        <f t="shared" si="7"/>
        <v/>
      </c>
      <c r="AA35" s="146" t="str">
        <f t="shared" si="8"/>
        <v/>
      </c>
      <c r="AB35" s="146" t="str">
        <f t="shared" si="9"/>
        <v/>
      </c>
      <c r="AC35" s="146" t="str">
        <f t="shared" si="10"/>
        <v/>
      </c>
    </row>
    <row r="36" spans="1:29" ht="13.5" customHeight="1" x14ac:dyDescent="0.2">
      <c r="A36" s="179">
        <v>23</v>
      </c>
      <c r="B36" s="71"/>
      <c r="C36" s="71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23">
        <v>10</v>
      </c>
      <c r="P36" s="239">
        <v>4.96</v>
      </c>
      <c r="Q36" s="239">
        <v>4.0999999999999996</v>
      </c>
      <c r="R36" s="239">
        <v>3.71</v>
      </c>
      <c r="S36" s="239">
        <v>3.48</v>
      </c>
      <c r="T36" s="146" t="str">
        <f t="shared" si="11"/>
        <v/>
      </c>
      <c r="U36" s="146" t="str">
        <f t="shared" si="12"/>
        <v/>
      </c>
      <c r="V36" s="146" t="str">
        <f t="shared" si="13"/>
        <v/>
      </c>
      <c r="W36" s="146" t="str">
        <f t="shared" si="14"/>
        <v/>
      </c>
      <c r="X36" s="146" t="str">
        <f t="shared" si="15"/>
        <v/>
      </c>
      <c r="Y36" s="146" t="str">
        <f t="shared" si="6"/>
        <v/>
      </c>
      <c r="Z36" s="146" t="str">
        <f t="shared" si="7"/>
        <v/>
      </c>
      <c r="AA36" s="146" t="str">
        <f t="shared" si="8"/>
        <v/>
      </c>
      <c r="AB36" s="146" t="str">
        <f t="shared" si="9"/>
        <v/>
      </c>
      <c r="AC36" s="146" t="str">
        <f t="shared" si="10"/>
        <v/>
      </c>
    </row>
    <row r="37" spans="1:29" ht="15" x14ac:dyDescent="0.2">
      <c r="A37" s="179">
        <v>24</v>
      </c>
      <c r="B37" s="71"/>
      <c r="C37" s="71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23">
        <v>11</v>
      </c>
      <c r="P37" s="239">
        <v>4.84</v>
      </c>
      <c r="Q37" s="239">
        <v>3.98</v>
      </c>
      <c r="R37" s="239">
        <v>3.59</v>
      </c>
      <c r="S37" s="239">
        <v>3.36</v>
      </c>
      <c r="T37" s="146" t="str">
        <f t="shared" si="11"/>
        <v/>
      </c>
      <c r="U37" s="146" t="str">
        <f t="shared" si="12"/>
        <v/>
      </c>
      <c r="V37" s="146" t="str">
        <f t="shared" si="13"/>
        <v/>
      </c>
      <c r="W37" s="146" t="str">
        <f t="shared" si="14"/>
        <v/>
      </c>
      <c r="X37" s="146" t="str">
        <f t="shared" si="15"/>
        <v/>
      </c>
      <c r="Y37" s="146" t="str">
        <f t="shared" si="6"/>
        <v/>
      </c>
      <c r="Z37" s="146" t="str">
        <f t="shared" si="7"/>
        <v/>
      </c>
      <c r="AA37" s="146" t="str">
        <f t="shared" si="8"/>
        <v/>
      </c>
      <c r="AB37" s="146" t="str">
        <f t="shared" si="9"/>
        <v/>
      </c>
      <c r="AC37" s="146" t="str">
        <f t="shared" si="10"/>
        <v/>
      </c>
    </row>
    <row r="38" spans="1:29" ht="12.75" customHeight="1" x14ac:dyDescent="0.2">
      <c r="A38" s="179">
        <v>25</v>
      </c>
      <c r="B38" s="71"/>
      <c r="C38" s="71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23">
        <v>12</v>
      </c>
      <c r="P38" s="239">
        <v>4.75</v>
      </c>
      <c r="Q38" s="239">
        <v>3.88</v>
      </c>
      <c r="R38" s="239">
        <v>3.49</v>
      </c>
      <c r="S38" s="239">
        <v>3.26</v>
      </c>
      <c r="T38" s="146" t="str">
        <f t="shared" si="11"/>
        <v/>
      </c>
      <c r="U38" s="146" t="str">
        <f t="shared" si="12"/>
        <v/>
      </c>
      <c r="V38" s="146" t="str">
        <f t="shared" si="13"/>
        <v/>
      </c>
      <c r="W38" s="146" t="str">
        <f t="shared" si="14"/>
        <v/>
      </c>
      <c r="X38" s="146" t="str">
        <f t="shared" si="15"/>
        <v/>
      </c>
      <c r="Y38" s="146" t="str">
        <f t="shared" si="6"/>
        <v/>
      </c>
      <c r="Z38" s="146" t="str">
        <f t="shared" si="7"/>
        <v/>
      </c>
      <c r="AA38" s="146" t="str">
        <f t="shared" si="8"/>
        <v/>
      </c>
      <c r="AB38" s="146" t="str">
        <f t="shared" si="9"/>
        <v/>
      </c>
      <c r="AC38" s="146" t="str">
        <f t="shared" si="10"/>
        <v/>
      </c>
    </row>
    <row r="39" spans="1:29" ht="13.5" customHeight="1" x14ac:dyDescent="0.2">
      <c r="A39" s="179">
        <v>26</v>
      </c>
      <c r="B39" s="71"/>
      <c r="C39" s="71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23">
        <v>13</v>
      </c>
      <c r="P39" s="239">
        <v>4.67</v>
      </c>
      <c r="Q39" s="239">
        <v>3.8</v>
      </c>
      <c r="R39" s="239">
        <v>3.41</v>
      </c>
      <c r="S39" s="239">
        <v>3.18</v>
      </c>
      <c r="T39" s="146" t="str">
        <f t="shared" si="11"/>
        <v/>
      </c>
      <c r="U39" s="146" t="str">
        <f t="shared" si="12"/>
        <v/>
      </c>
      <c r="V39" s="146" t="str">
        <f t="shared" si="13"/>
        <v/>
      </c>
      <c r="W39" s="146" t="str">
        <f t="shared" si="14"/>
        <v/>
      </c>
      <c r="X39" s="146" t="str">
        <f t="shared" si="15"/>
        <v/>
      </c>
      <c r="Y39" s="146" t="str">
        <f t="shared" si="6"/>
        <v/>
      </c>
      <c r="Z39" s="146" t="str">
        <f t="shared" si="7"/>
        <v/>
      </c>
      <c r="AA39" s="146" t="str">
        <f t="shared" si="8"/>
        <v/>
      </c>
      <c r="AB39" s="146" t="str">
        <f t="shared" si="9"/>
        <v/>
      </c>
      <c r="AC39" s="146" t="str">
        <f t="shared" si="10"/>
        <v/>
      </c>
    </row>
    <row r="40" spans="1:29" ht="13.5" customHeight="1" x14ac:dyDescent="0.2">
      <c r="A40" s="179">
        <v>27</v>
      </c>
      <c r="B40" s="71"/>
      <c r="C40" s="71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23">
        <v>14</v>
      </c>
      <c r="P40" s="239">
        <v>4.5999999999999996</v>
      </c>
      <c r="Q40" s="239">
        <v>3.74</v>
      </c>
      <c r="R40" s="239">
        <v>3.34</v>
      </c>
      <c r="S40" s="239">
        <v>3.11</v>
      </c>
      <c r="T40" s="146" t="str">
        <f t="shared" si="11"/>
        <v/>
      </c>
      <c r="U40" s="146" t="str">
        <f t="shared" si="12"/>
        <v/>
      </c>
      <c r="V40" s="146" t="str">
        <f t="shared" si="13"/>
        <v/>
      </c>
      <c r="W40" s="146" t="str">
        <f t="shared" si="14"/>
        <v/>
      </c>
      <c r="X40" s="146" t="str">
        <f t="shared" si="15"/>
        <v/>
      </c>
      <c r="Y40" s="146" t="str">
        <f t="shared" si="6"/>
        <v/>
      </c>
      <c r="Z40" s="146" t="str">
        <f t="shared" si="7"/>
        <v/>
      </c>
      <c r="AA40" s="146" t="str">
        <f t="shared" si="8"/>
        <v/>
      </c>
      <c r="AB40" s="146" t="str">
        <f t="shared" si="9"/>
        <v/>
      </c>
      <c r="AC40" s="146" t="str">
        <f t="shared" si="10"/>
        <v/>
      </c>
    </row>
    <row r="41" spans="1:29" ht="15" x14ac:dyDescent="0.2">
      <c r="A41" s="179">
        <v>28</v>
      </c>
      <c r="B41" s="71"/>
      <c r="C41" s="71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23">
        <v>15</v>
      </c>
      <c r="P41" s="239">
        <v>4.54</v>
      </c>
      <c r="Q41" s="239">
        <v>3.68</v>
      </c>
      <c r="R41" s="239">
        <v>3.29</v>
      </c>
      <c r="S41" s="239">
        <v>3.06</v>
      </c>
      <c r="T41" s="146" t="str">
        <f t="shared" si="11"/>
        <v/>
      </c>
      <c r="U41" s="146" t="str">
        <f t="shared" si="12"/>
        <v/>
      </c>
      <c r="V41" s="146" t="str">
        <f t="shared" si="13"/>
        <v/>
      </c>
      <c r="W41" s="146" t="str">
        <f t="shared" si="14"/>
        <v/>
      </c>
      <c r="X41" s="146" t="str">
        <f t="shared" si="15"/>
        <v/>
      </c>
      <c r="Y41" s="146" t="str">
        <f t="shared" si="6"/>
        <v/>
      </c>
      <c r="Z41" s="146" t="str">
        <f t="shared" si="7"/>
        <v/>
      </c>
      <c r="AA41" s="146" t="str">
        <f t="shared" si="8"/>
        <v/>
      </c>
      <c r="AB41" s="146" t="str">
        <f t="shared" si="9"/>
        <v/>
      </c>
      <c r="AC41" s="146" t="str">
        <f t="shared" si="10"/>
        <v/>
      </c>
    </row>
    <row r="42" spans="1:29" ht="15" x14ac:dyDescent="0.2">
      <c r="A42" s="179">
        <v>29</v>
      </c>
      <c r="B42" s="71"/>
      <c r="C42" s="71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23">
        <v>16</v>
      </c>
      <c r="P42" s="239">
        <v>4.49</v>
      </c>
      <c r="Q42" s="239">
        <v>3.63</v>
      </c>
      <c r="R42" s="239">
        <v>3.24</v>
      </c>
      <c r="S42" s="239">
        <v>3.01</v>
      </c>
      <c r="T42" s="146" t="str">
        <f t="shared" si="11"/>
        <v/>
      </c>
      <c r="U42" s="146" t="str">
        <f t="shared" si="12"/>
        <v/>
      </c>
      <c r="V42" s="146" t="str">
        <f t="shared" si="13"/>
        <v/>
      </c>
      <c r="W42" s="146" t="str">
        <f t="shared" si="14"/>
        <v/>
      </c>
      <c r="X42" s="146" t="str">
        <f t="shared" si="15"/>
        <v/>
      </c>
      <c r="Y42" s="146" t="str">
        <f t="shared" si="6"/>
        <v/>
      </c>
      <c r="Z42" s="146" t="str">
        <f t="shared" si="7"/>
        <v/>
      </c>
      <c r="AA42" s="146" t="str">
        <f t="shared" si="8"/>
        <v/>
      </c>
      <c r="AB42" s="146" t="str">
        <f t="shared" si="9"/>
        <v/>
      </c>
      <c r="AC42" s="146" t="str">
        <f t="shared" si="10"/>
        <v/>
      </c>
    </row>
    <row r="43" spans="1:29" ht="15" x14ac:dyDescent="0.2">
      <c r="A43" s="179">
        <v>30</v>
      </c>
      <c r="B43" s="71"/>
      <c r="C43" s="71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23">
        <v>17</v>
      </c>
      <c r="P43" s="239">
        <v>4.45</v>
      </c>
      <c r="Q43" s="239">
        <v>3.59</v>
      </c>
      <c r="R43" s="239">
        <v>3.2</v>
      </c>
      <c r="S43" s="239">
        <v>2.96</v>
      </c>
      <c r="T43" s="146" t="str">
        <f t="shared" si="11"/>
        <v/>
      </c>
      <c r="U43" s="146" t="str">
        <f t="shared" si="12"/>
        <v/>
      </c>
      <c r="V43" s="146" t="str">
        <f t="shared" si="13"/>
        <v/>
      </c>
      <c r="W43" s="146" t="str">
        <f t="shared" si="14"/>
        <v/>
      </c>
      <c r="X43" s="146" t="str">
        <f t="shared" si="15"/>
        <v/>
      </c>
      <c r="Y43" s="146" t="str">
        <f t="shared" si="6"/>
        <v/>
      </c>
      <c r="Z43" s="146" t="str">
        <f t="shared" si="7"/>
        <v/>
      </c>
      <c r="AA43" s="146" t="str">
        <f t="shared" si="8"/>
        <v/>
      </c>
      <c r="AB43" s="146" t="str">
        <f t="shared" si="9"/>
        <v/>
      </c>
      <c r="AC43" s="146" t="str">
        <f t="shared" si="10"/>
        <v/>
      </c>
    </row>
    <row r="44" spans="1:29" ht="15" x14ac:dyDescent="0.2">
      <c r="A44" s="179">
        <v>31</v>
      </c>
      <c r="B44" s="71"/>
      <c r="C44" s="71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23">
        <v>18</v>
      </c>
      <c r="P44" s="239">
        <v>4.41</v>
      </c>
      <c r="Q44" s="240">
        <v>3.55</v>
      </c>
      <c r="R44" s="239">
        <v>3.16</v>
      </c>
      <c r="S44" s="239">
        <v>2.93</v>
      </c>
      <c r="T44" s="146" t="str">
        <f t="shared" si="11"/>
        <v/>
      </c>
      <c r="U44" s="146" t="str">
        <f t="shared" si="12"/>
        <v/>
      </c>
      <c r="V44" s="146" t="str">
        <f t="shared" si="13"/>
        <v/>
      </c>
      <c r="W44" s="146" t="str">
        <f t="shared" si="14"/>
        <v/>
      </c>
      <c r="X44" s="146" t="str">
        <f t="shared" si="15"/>
        <v/>
      </c>
      <c r="Y44" s="146" t="str">
        <f t="shared" si="6"/>
        <v/>
      </c>
      <c r="Z44" s="146" t="str">
        <f t="shared" si="7"/>
        <v/>
      </c>
      <c r="AA44" s="146" t="str">
        <f t="shared" si="8"/>
        <v/>
      </c>
      <c r="AB44" s="146" t="str">
        <f t="shared" si="9"/>
        <v/>
      </c>
      <c r="AC44" s="146" t="str">
        <f t="shared" si="10"/>
        <v/>
      </c>
    </row>
    <row r="45" spans="1:29" ht="15" x14ac:dyDescent="0.2">
      <c r="A45" s="179">
        <v>32</v>
      </c>
      <c r="B45" s="71"/>
      <c r="C45" s="71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23">
        <v>19</v>
      </c>
      <c r="P45" s="239">
        <v>4.38</v>
      </c>
      <c r="Q45" s="239">
        <v>3.52</v>
      </c>
      <c r="R45" s="239">
        <v>3.13</v>
      </c>
      <c r="S45" s="239">
        <v>2.9</v>
      </c>
      <c r="T45" s="146" t="str">
        <f t="shared" si="11"/>
        <v/>
      </c>
      <c r="U45" s="146" t="str">
        <f t="shared" si="12"/>
        <v/>
      </c>
      <c r="V45" s="146" t="str">
        <f t="shared" si="13"/>
        <v/>
      </c>
      <c r="W45" s="146" t="str">
        <f t="shared" si="14"/>
        <v/>
      </c>
      <c r="X45" s="146" t="str">
        <f t="shared" si="15"/>
        <v/>
      </c>
      <c r="Y45" s="146" t="str">
        <f t="shared" si="6"/>
        <v/>
      </c>
      <c r="Z45" s="146" t="str">
        <f t="shared" si="7"/>
        <v/>
      </c>
      <c r="AA45" s="146" t="str">
        <f t="shared" si="8"/>
        <v/>
      </c>
      <c r="AB45" s="146" t="str">
        <f t="shared" si="9"/>
        <v/>
      </c>
      <c r="AC45" s="146" t="str">
        <f t="shared" si="10"/>
        <v/>
      </c>
    </row>
    <row r="46" spans="1:29" ht="15" x14ac:dyDescent="0.2">
      <c r="A46" s="179">
        <v>33</v>
      </c>
      <c r="B46" s="71"/>
      <c r="C46" s="71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23">
        <v>20</v>
      </c>
      <c r="P46" s="241">
        <v>4.3499999999999996</v>
      </c>
      <c r="Q46" s="241">
        <v>3.49</v>
      </c>
      <c r="R46" s="241">
        <v>3.1</v>
      </c>
      <c r="S46" s="241">
        <v>2.87</v>
      </c>
      <c r="T46" s="146" t="str">
        <f t="shared" si="11"/>
        <v/>
      </c>
      <c r="U46" s="146" t="str">
        <f t="shared" si="12"/>
        <v/>
      </c>
      <c r="V46" s="146" t="str">
        <f t="shared" si="13"/>
        <v/>
      </c>
      <c r="W46" s="146" t="str">
        <f t="shared" si="14"/>
        <v/>
      </c>
      <c r="X46" s="146" t="str">
        <f t="shared" si="15"/>
        <v/>
      </c>
      <c r="Y46" s="146" t="str">
        <f t="shared" si="6"/>
        <v/>
      </c>
      <c r="Z46" s="146" t="str">
        <f t="shared" si="7"/>
        <v/>
      </c>
      <c r="AA46" s="146" t="str">
        <f t="shared" si="8"/>
        <v/>
      </c>
      <c r="AB46" s="146" t="str">
        <f t="shared" si="9"/>
        <v/>
      </c>
      <c r="AC46" s="146" t="str">
        <f t="shared" si="10"/>
        <v/>
      </c>
    </row>
    <row r="47" spans="1:29" ht="15" x14ac:dyDescent="0.2">
      <c r="A47" s="179">
        <v>34</v>
      </c>
      <c r="B47" s="71"/>
      <c r="C47" s="71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23">
        <v>21</v>
      </c>
      <c r="P47" s="241">
        <v>4.32</v>
      </c>
      <c r="Q47" s="241">
        <v>3.47</v>
      </c>
      <c r="R47" s="241">
        <v>3.07</v>
      </c>
      <c r="S47" s="241">
        <v>2.84</v>
      </c>
      <c r="T47" s="146" t="str">
        <f t="shared" si="11"/>
        <v/>
      </c>
      <c r="U47" s="146" t="str">
        <f t="shared" si="12"/>
        <v/>
      </c>
      <c r="V47" s="146" t="str">
        <f t="shared" si="13"/>
        <v/>
      </c>
      <c r="W47" s="146" t="str">
        <f t="shared" si="14"/>
        <v/>
      </c>
      <c r="X47" s="146" t="str">
        <f t="shared" si="15"/>
        <v/>
      </c>
      <c r="Y47" s="146" t="str">
        <f t="shared" si="6"/>
        <v/>
      </c>
      <c r="Z47" s="146" t="str">
        <f t="shared" si="7"/>
        <v/>
      </c>
      <c r="AA47" s="146" t="str">
        <f t="shared" si="8"/>
        <v/>
      </c>
      <c r="AB47" s="146" t="str">
        <f t="shared" si="9"/>
        <v/>
      </c>
      <c r="AC47" s="146" t="str">
        <f t="shared" si="10"/>
        <v/>
      </c>
    </row>
    <row r="48" spans="1:29" ht="15" x14ac:dyDescent="0.2">
      <c r="A48" s="179">
        <v>35</v>
      </c>
      <c r="B48" s="71"/>
      <c r="C48" s="71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23">
        <v>22</v>
      </c>
      <c r="P48" s="241">
        <v>4.3</v>
      </c>
      <c r="Q48" s="241">
        <v>3.44</v>
      </c>
      <c r="R48" s="241">
        <v>3.05</v>
      </c>
      <c r="S48" s="241">
        <v>2.82</v>
      </c>
      <c r="T48" s="146" t="str">
        <f t="shared" si="11"/>
        <v/>
      </c>
      <c r="U48" s="146" t="str">
        <f t="shared" si="12"/>
        <v/>
      </c>
      <c r="V48" s="146" t="str">
        <f t="shared" si="13"/>
        <v/>
      </c>
      <c r="W48" s="146" t="str">
        <f t="shared" si="14"/>
        <v/>
      </c>
      <c r="X48" s="146" t="str">
        <f t="shared" si="15"/>
        <v/>
      </c>
      <c r="Y48" s="146" t="str">
        <f t="shared" si="6"/>
        <v/>
      </c>
      <c r="Z48" s="146" t="str">
        <f t="shared" si="7"/>
        <v/>
      </c>
      <c r="AA48" s="146" t="str">
        <f t="shared" si="8"/>
        <v/>
      </c>
      <c r="AB48" s="146" t="str">
        <f t="shared" si="9"/>
        <v/>
      </c>
      <c r="AC48" s="146" t="str">
        <f t="shared" si="10"/>
        <v/>
      </c>
    </row>
    <row r="49" spans="1:29" ht="15" x14ac:dyDescent="0.2">
      <c r="A49" s="179">
        <v>36</v>
      </c>
      <c r="B49" s="71"/>
      <c r="C49" s="71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23">
        <v>23</v>
      </c>
      <c r="P49" s="241">
        <v>4.28</v>
      </c>
      <c r="Q49" s="241">
        <v>3.42</v>
      </c>
      <c r="R49" s="241">
        <v>3.03</v>
      </c>
      <c r="S49" s="241">
        <v>2.8</v>
      </c>
      <c r="T49" s="146" t="str">
        <f t="shared" si="11"/>
        <v/>
      </c>
      <c r="U49" s="146" t="str">
        <f t="shared" si="12"/>
        <v/>
      </c>
      <c r="V49" s="146" t="str">
        <f t="shared" si="13"/>
        <v/>
      </c>
      <c r="W49" s="146" t="str">
        <f t="shared" si="14"/>
        <v/>
      </c>
      <c r="X49" s="146" t="str">
        <f t="shared" si="15"/>
        <v/>
      </c>
      <c r="Y49" s="146" t="str">
        <f t="shared" si="6"/>
        <v/>
      </c>
      <c r="Z49" s="146" t="str">
        <f t="shared" si="7"/>
        <v/>
      </c>
      <c r="AA49" s="146" t="str">
        <f t="shared" si="8"/>
        <v/>
      </c>
      <c r="AB49" s="146" t="str">
        <f t="shared" si="9"/>
        <v/>
      </c>
      <c r="AC49" s="146" t="str">
        <f t="shared" si="10"/>
        <v/>
      </c>
    </row>
    <row r="50" spans="1:29" ht="15" x14ac:dyDescent="0.2">
      <c r="A50" s="179">
        <v>37</v>
      </c>
      <c r="B50" s="71"/>
      <c r="C50" s="71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23">
        <v>24</v>
      </c>
      <c r="P50" s="241">
        <v>4.26</v>
      </c>
      <c r="Q50" s="241">
        <v>3.4</v>
      </c>
      <c r="R50" s="241">
        <v>3.01</v>
      </c>
      <c r="S50" s="241">
        <v>2.78</v>
      </c>
      <c r="T50" s="146" t="str">
        <f t="shared" si="11"/>
        <v/>
      </c>
      <c r="U50" s="146" t="str">
        <f t="shared" si="12"/>
        <v/>
      </c>
      <c r="V50" s="146" t="str">
        <f t="shared" si="13"/>
        <v/>
      </c>
      <c r="W50" s="146" t="str">
        <f t="shared" si="14"/>
        <v/>
      </c>
      <c r="X50" s="146" t="str">
        <f t="shared" si="15"/>
        <v/>
      </c>
      <c r="Y50" s="146" t="str">
        <f t="shared" si="6"/>
        <v/>
      </c>
      <c r="Z50" s="146" t="str">
        <f t="shared" si="7"/>
        <v/>
      </c>
      <c r="AA50" s="146" t="str">
        <f t="shared" si="8"/>
        <v/>
      </c>
      <c r="AB50" s="146" t="str">
        <f t="shared" si="9"/>
        <v/>
      </c>
      <c r="AC50" s="146" t="str">
        <f t="shared" si="10"/>
        <v/>
      </c>
    </row>
    <row r="51" spans="1:29" ht="15" x14ac:dyDescent="0.2">
      <c r="A51" s="179">
        <v>38</v>
      </c>
      <c r="B51" s="71"/>
      <c r="C51" s="71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23">
        <v>25</v>
      </c>
      <c r="P51" s="241">
        <v>4.24</v>
      </c>
      <c r="Q51" s="241">
        <v>3.38</v>
      </c>
      <c r="R51" s="241">
        <v>2.99</v>
      </c>
      <c r="S51" s="241">
        <v>2.76</v>
      </c>
      <c r="T51" s="146" t="str">
        <f t="shared" si="11"/>
        <v/>
      </c>
      <c r="U51" s="146" t="str">
        <f t="shared" si="12"/>
        <v/>
      </c>
      <c r="V51" s="146" t="str">
        <f t="shared" si="13"/>
        <v/>
      </c>
      <c r="W51" s="146" t="str">
        <f t="shared" si="14"/>
        <v/>
      </c>
      <c r="X51" s="146" t="str">
        <f t="shared" si="15"/>
        <v/>
      </c>
      <c r="Y51" s="146" t="str">
        <f t="shared" si="6"/>
        <v/>
      </c>
      <c r="Z51" s="146" t="str">
        <f t="shared" si="7"/>
        <v/>
      </c>
      <c r="AA51" s="146" t="str">
        <f t="shared" si="8"/>
        <v/>
      </c>
      <c r="AB51" s="146" t="str">
        <f t="shared" si="9"/>
        <v/>
      </c>
      <c r="AC51" s="146" t="str">
        <f t="shared" si="10"/>
        <v/>
      </c>
    </row>
    <row r="52" spans="1:29" ht="15" x14ac:dyDescent="0.2">
      <c r="A52" s="179">
        <v>39</v>
      </c>
      <c r="B52" s="71"/>
      <c r="C52" s="71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23">
        <v>26</v>
      </c>
      <c r="P52" s="241">
        <v>4.22</v>
      </c>
      <c r="Q52" s="241">
        <v>3.37</v>
      </c>
      <c r="R52" s="241">
        <v>2.98</v>
      </c>
      <c r="S52" s="241">
        <v>2.74</v>
      </c>
      <c r="T52" s="146" t="str">
        <f t="shared" si="11"/>
        <v/>
      </c>
      <c r="U52" s="146" t="str">
        <f t="shared" si="12"/>
        <v/>
      </c>
      <c r="V52" s="146" t="str">
        <f t="shared" si="13"/>
        <v/>
      </c>
      <c r="W52" s="146" t="str">
        <f t="shared" si="14"/>
        <v/>
      </c>
      <c r="X52" s="146" t="str">
        <f t="shared" si="15"/>
        <v/>
      </c>
      <c r="Y52" s="146" t="str">
        <f t="shared" si="6"/>
        <v/>
      </c>
      <c r="Z52" s="146" t="str">
        <f t="shared" si="7"/>
        <v/>
      </c>
      <c r="AA52" s="146" t="str">
        <f t="shared" si="8"/>
        <v/>
      </c>
      <c r="AB52" s="146" t="str">
        <f t="shared" si="9"/>
        <v/>
      </c>
      <c r="AC52" s="146" t="str">
        <f t="shared" si="10"/>
        <v/>
      </c>
    </row>
    <row r="53" spans="1:29" ht="15" x14ac:dyDescent="0.2">
      <c r="A53" s="179">
        <v>40</v>
      </c>
      <c r="B53" s="71"/>
      <c r="C53" s="71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23">
        <v>27</v>
      </c>
      <c r="P53" s="241">
        <v>4.21</v>
      </c>
      <c r="Q53" s="241">
        <v>3.35</v>
      </c>
      <c r="R53" s="241">
        <v>2.96</v>
      </c>
      <c r="S53" s="241">
        <v>2.73</v>
      </c>
      <c r="T53" s="146" t="str">
        <f t="shared" si="11"/>
        <v/>
      </c>
      <c r="U53" s="146" t="str">
        <f t="shared" si="12"/>
        <v/>
      </c>
      <c r="V53" s="146" t="str">
        <f t="shared" si="13"/>
        <v/>
      </c>
      <c r="W53" s="146" t="str">
        <f t="shared" si="14"/>
        <v/>
      </c>
      <c r="X53" s="146" t="str">
        <f t="shared" si="15"/>
        <v/>
      </c>
      <c r="Y53" s="146" t="str">
        <f t="shared" si="6"/>
        <v/>
      </c>
      <c r="Z53" s="146" t="str">
        <f t="shared" si="7"/>
        <v/>
      </c>
      <c r="AA53" s="146" t="str">
        <f t="shared" si="8"/>
        <v/>
      </c>
      <c r="AB53" s="146" t="str">
        <f t="shared" si="9"/>
        <v/>
      </c>
      <c r="AC53" s="146" t="str">
        <f t="shared" si="10"/>
        <v/>
      </c>
    </row>
    <row r="54" spans="1:29" ht="15" x14ac:dyDescent="0.2">
      <c r="A54" s="179">
        <v>41</v>
      </c>
      <c r="B54" s="71"/>
      <c r="C54" s="71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23">
        <v>28</v>
      </c>
      <c r="P54" s="241">
        <v>4.2</v>
      </c>
      <c r="Q54" s="241">
        <v>3.34</v>
      </c>
      <c r="R54" s="241">
        <v>2.95</v>
      </c>
      <c r="S54" s="241">
        <v>2.71</v>
      </c>
      <c r="T54" s="146" t="str">
        <f t="shared" si="11"/>
        <v/>
      </c>
      <c r="U54" s="146" t="str">
        <f t="shared" si="12"/>
        <v/>
      </c>
      <c r="V54" s="146" t="str">
        <f t="shared" si="13"/>
        <v/>
      </c>
      <c r="W54" s="146" t="str">
        <f t="shared" si="14"/>
        <v/>
      </c>
      <c r="X54" s="146" t="str">
        <f t="shared" si="15"/>
        <v/>
      </c>
      <c r="Y54" s="146" t="str">
        <f t="shared" si="6"/>
        <v/>
      </c>
      <c r="Z54" s="146" t="str">
        <f t="shared" si="7"/>
        <v/>
      </c>
      <c r="AA54" s="146" t="str">
        <f t="shared" si="8"/>
        <v/>
      </c>
      <c r="AB54" s="146" t="str">
        <f t="shared" si="9"/>
        <v/>
      </c>
      <c r="AC54" s="146" t="str">
        <f t="shared" si="10"/>
        <v/>
      </c>
    </row>
    <row r="55" spans="1:29" ht="15" x14ac:dyDescent="0.2">
      <c r="A55" s="179">
        <v>42</v>
      </c>
      <c r="B55" s="71"/>
      <c r="C55" s="71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23">
        <v>29</v>
      </c>
      <c r="P55" s="241">
        <v>4.18</v>
      </c>
      <c r="Q55" s="241">
        <v>3.33</v>
      </c>
      <c r="R55" s="241">
        <v>2.93</v>
      </c>
      <c r="S55" s="241">
        <v>2.7</v>
      </c>
      <c r="T55" s="146" t="str">
        <f t="shared" si="11"/>
        <v/>
      </c>
      <c r="U55" s="146" t="str">
        <f t="shared" si="12"/>
        <v/>
      </c>
      <c r="V55" s="146" t="str">
        <f t="shared" si="13"/>
        <v/>
      </c>
      <c r="W55" s="146" t="str">
        <f t="shared" si="14"/>
        <v/>
      </c>
      <c r="X55" s="146" t="str">
        <f t="shared" si="15"/>
        <v/>
      </c>
      <c r="Y55" s="146" t="str">
        <f t="shared" si="6"/>
        <v/>
      </c>
      <c r="Z55" s="146" t="str">
        <f t="shared" si="7"/>
        <v/>
      </c>
      <c r="AA55" s="146" t="str">
        <f t="shared" si="8"/>
        <v/>
      </c>
      <c r="AB55" s="146" t="str">
        <f t="shared" si="9"/>
        <v/>
      </c>
      <c r="AC55" s="146" t="str">
        <f t="shared" si="10"/>
        <v/>
      </c>
    </row>
    <row r="56" spans="1:29" ht="15" x14ac:dyDescent="0.2">
      <c r="A56" s="179">
        <v>43</v>
      </c>
      <c r="B56" s="71"/>
      <c r="C56" s="71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23">
        <v>30</v>
      </c>
      <c r="P56" s="241">
        <v>4.17</v>
      </c>
      <c r="Q56" s="241">
        <v>3.32</v>
      </c>
      <c r="R56" s="241">
        <v>2.92</v>
      </c>
      <c r="S56" s="241">
        <v>2.69</v>
      </c>
      <c r="T56" s="146" t="str">
        <f t="shared" si="11"/>
        <v/>
      </c>
      <c r="U56" s="146" t="str">
        <f t="shared" si="12"/>
        <v/>
      </c>
      <c r="V56" s="146" t="str">
        <f t="shared" si="13"/>
        <v/>
      </c>
      <c r="W56" s="146" t="str">
        <f t="shared" si="14"/>
        <v/>
      </c>
      <c r="X56" s="146" t="str">
        <f t="shared" si="15"/>
        <v/>
      </c>
      <c r="Y56" s="146" t="str">
        <f t="shared" si="6"/>
        <v/>
      </c>
      <c r="Z56" s="146" t="str">
        <f t="shared" si="7"/>
        <v/>
      </c>
      <c r="AA56" s="146" t="str">
        <f t="shared" si="8"/>
        <v/>
      </c>
      <c r="AB56" s="146" t="str">
        <f t="shared" si="9"/>
        <v/>
      </c>
      <c r="AC56" s="146" t="str">
        <f t="shared" si="10"/>
        <v/>
      </c>
    </row>
    <row r="57" spans="1:29" ht="15" x14ac:dyDescent="0.2">
      <c r="A57" s="179">
        <v>44</v>
      </c>
      <c r="B57" s="71"/>
      <c r="C57" s="71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23">
        <v>40</v>
      </c>
      <c r="P57" s="241">
        <v>4.08</v>
      </c>
      <c r="Q57" s="241">
        <v>3.23</v>
      </c>
      <c r="R57" s="241">
        <v>2.84</v>
      </c>
      <c r="S57" s="241">
        <v>2.61</v>
      </c>
      <c r="T57" s="146" t="str">
        <f t="shared" si="11"/>
        <v/>
      </c>
      <c r="U57" s="146" t="str">
        <f t="shared" si="12"/>
        <v/>
      </c>
      <c r="V57" s="146" t="str">
        <f t="shared" si="13"/>
        <v/>
      </c>
      <c r="W57" s="146" t="str">
        <f t="shared" si="14"/>
        <v/>
      </c>
      <c r="X57" s="146" t="str">
        <f t="shared" si="15"/>
        <v/>
      </c>
      <c r="Y57" s="146" t="str">
        <f t="shared" si="6"/>
        <v/>
      </c>
      <c r="Z57" s="146" t="str">
        <f t="shared" si="7"/>
        <v/>
      </c>
      <c r="AA57" s="146" t="str">
        <f t="shared" si="8"/>
        <v/>
      </c>
      <c r="AB57" s="146" t="str">
        <f t="shared" si="9"/>
        <v/>
      </c>
      <c r="AC57" s="146" t="str">
        <f t="shared" si="10"/>
        <v/>
      </c>
    </row>
    <row r="58" spans="1:29" ht="15" x14ac:dyDescent="0.2">
      <c r="A58" s="179">
        <v>45</v>
      </c>
      <c r="B58" s="71"/>
      <c r="C58" s="71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23">
        <v>60</v>
      </c>
      <c r="P58" s="241">
        <v>4</v>
      </c>
      <c r="Q58" s="241">
        <v>3.16</v>
      </c>
      <c r="R58" s="241">
        <v>2.76</v>
      </c>
      <c r="S58" s="241">
        <v>2.52</v>
      </c>
      <c r="T58" s="146" t="str">
        <f t="shared" si="11"/>
        <v/>
      </c>
      <c r="U58" s="146" t="str">
        <f t="shared" si="12"/>
        <v/>
      </c>
      <c r="V58" s="146" t="str">
        <f t="shared" si="13"/>
        <v/>
      </c>
      <c r="W58" s="146" t="str">
        <f t="shared" si="14"/>
        <v/>
      </c>
      <c r="X58" s="146" t="str">
        <f t="shared" si="15"/>
        <v/>
      </c>
      <c r="Y58" s="146" t="str">
        <f t="shared" si="6"/>
        <v/>
      </c>
      <c r="Z58" s="146" t="str">
        <f t="shared" si="7"/>
        <v/>
      </c>
      <c r="AA58" s="146" t="str">
        <f t="shared" si="8"/>
        <v/>
      </c>
      <c r="AB58" s="146" t="str">
        <f t="shared" si="9"/>
        <v/>
      </c>
      <c r="AC58" s="146" t="str">
        <f t="shared" si="10"/>
        <v/>
      </c>
    </row>
    <row r="59" spans="1:29" ht="15" x14ac:dyDescent="0.2">
      <c r="A59" s="179">
        <v>46</v>
      </c>
      <c r="B59" s="71"/>
      <c r="C59" s="71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23">
        <v>120</v>
      </c>
      <c r="P59" s="241">
        <v>3.92</v>
      </c>
      <c r="Q59" s="241">
        <v>3.07</v>
      </c>
      <c r="R59" s="241">
        <v>2.68</v>
      </c>
      <c r="S59" s="241">
        <v>2.4500000000000002</v>
      </c>
      <c r="T59" s="146" t="str">
        <f t="shared" si="11"/>
        <v/>
      </c>
      <c r="U59" s="146" t="str">
        <f t="shared" si="12"/>
        <v/>
      </c>
      <c r="V59" s="146" t="str">
        <f t="shared" si="13"/>
        <v/>
      </c>
      <c r="W59" s="146" t="str">
        <f t="shared" si="14"/>
        <v/>
      </c>
      <c r="X59" s="146" t="str">
        <f t="shared" si="15"/>
        <v/>
      </c>
      <c r="Y59" s="146" t="str">
        <f t="shared" si="6"/>
        <v/>
      </c>
      <c r="Z59" s="146" t="str">
        <f t="shared" si="7"/>
        <v/>
      </c>
      <c r="AA59" s="146" t="str">
        <f t="shared" si="8"/>
        <v/>
      </c>
      <c r="AB59" s="146" t="str">
        <f t="shared" si="9"/>
        <v/>
      </c>
      <c r="AC59" s="146" t="str">
        <f t="shared" si="10"/>
        <v/>
      </c>
    </row>
    <row r="60" spans="1:29" ht="15" x14ac:dyDescent="0.2">
      <c r="A60" s="179">
        <v>47</v>
      </c>
      <c r="B60" s="71"/>
      <c r="C60" s="71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23" t="s">
        <v>353</v>
      </c>
      <c r="P60" s="241">
        <v>3.84</v>
      </c>
      <c r="Q60" s="241">
        <v>2.99</v>
      </c>
      <c r="R60" s="241">
        <v>2.6</v>
      </c>
      <c r="S60" s="241">
        <v>2.37</v>
      </c>
      <c r="T60" s="146" t="str">
        <f t="shared" si="11"/>
        <v/>
      </c>
      <c r="U60" s="146" t="str">
        <f t="shared" si="12"/>
        <v/>
      </c>
      <c r="V60" s="146" t="str">
        <f t="shared" si="13"/>
        <v/>
      </c>
      <c r="W60" s="146" t="str">
        <f t="shared" si="14"/>
        <v/>
      </c>
      <c r="X60" s="146" t="str">
        <f t="shared" si="15"/>
        <v/>
      </c>
      <c r="Y60" s="146" t="str">
        <f t="shared" si="6"/>
        <v/>
      </c>
      <c r="Z60" s="146" t="str">
        <f t="shared" si="7"/>
        <v/>
      </c>
      <c r="AA60" s="146" t="str">
        <f t="shared" si="8"/>
        <v/>
      </c>
      <c r="AB60" s="146" t="str">
        <f t="shared" si="9"/>
        <v/>
      </c>
      <c r="AC60" s="146" t="str">
        <f t="shared" si="10"/>
        <v/>
      </c>
    </row>
    <row r="61" spans="1:29" ht="15" x14ac:dyDescent="0.2">
      <c r="A61" s="179">
        <v>48</v>
      </c>
      <c r="B61" s="71"/>
      <c r="C61" s="71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T61" s="146" t="str">
        <f t="shared" si="11"/>
        <v/>
      </c>
      <c r="U61" s="146" t="str">
        <f t="shared" si="12"/>
        <v/>
      </c>
      <c r="V61" s="146" t="str">
        <f t="shared" si="13"/>
        <v/>
      </c>
      <c r="W61" s="146" t="str">
        <f t="shared" si="14"/>
        <v/>
      </c>
      <c r="X61" s="146" t="str">
        <f t="shared" si="15"/>
        <v/>
      </c>
      <c r="Y61" s="146" t="str">
        <f t="shared" si="6"/>
        <v/>
      </c>
      <c r="Z61" s="146" t="str">
        <f t="shared" si="7"/>
        <v/>
      </c>
      <c r="AA61" s="146" t="str">
        <f t="shared" si="8"/>
        <v/>
      </c>
      <c r="AB61" s="146" t="str">
        <f t="shared" si="9"/>
        <v/>
      </c>
      <c r="AC61" s="146" t="str">
        <f t="shared" si="10"/>
        <v/>
      </c>
    </row>
    <row r="62" spans="1:29" ht="15" x14ac:dyDescent="0.2">
      <c r="A62" s="179">
        <v>49</v>
      </c>
      <c r="B62" s="71"/>
      <c r="C62" s="71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T62" s="146" t="str">
        <f t="shared" si="11"/>
        <v/>
      </c>
      <c r="U62" s="146" t="str">
        <f t="shared" si="12"/>
        <v/>
      </c>
      <c r="V62" s="146" t="str">
        <f t="shared" si="13"/>
        <v/>
      </c>
      <c r="W62" s="146" t="str">
        <f t="shared" si="14"/>
        <v/>
      </c>
      <c r="X62" s="146" t="str">
        <f t="shared" si="15"/>
        <v/>
      </c>
      <c r="Y62" s="146" t="str">
        <f t="shared" si="6"/>
        <v/>
      </c>
      <c r="Z62" s="146" t="str">
        <f t="shared" si="7"/>
        <v/>
      </c>
      <c r="AA62" s="146" t="str">
        <f t="shared" si="8"/>
        <v/>
      </c>
      <c r="AB62" s="146" t="str">
        <f t="shared" si="9"/>
        <v/>
      </c>
      <c r="AC62" s="146" t="str">
        <f t="shared" si="10"/>
        <v/>
      </c>
    </row>
    <row r="63" spans="1:29" ht="15" x14ac:dyDescent="0.2">
      <c r="A63" s="179">
        <v>50</v>
      </c>
      <c r="B63" s="71"/>
      <c r="C63" s="71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T63" s="146" t="str">
        <f t="shared" si="11"/>
        <v/>
      </c>
      <c r="U63" s="146" t="str">
        <f t="shared" si="12"/>
        <v/>
      </c>
      <c r="V63" s="146" t="str">
        <f t="shared" si="13"/>
        <v/>
      </c>
      <c r="W63" s="146" t="str">
        <f t="shared" si="14"/>
        <v/>
      </c>
      <c r="X63" s="146" t="str">
        <f t="shared" si="15"/>
        <v/>
      </c>
      <c r="Y63" s="146" t="str">
        <f t="shared" si="6"/>
        <v/>
      </c>
      <c r="Z63" s="146" t="str">
        <f t="shared" si="7"/>
        <v/>
      </c>
      <c r="AA63" s="146" t="str">
        <f t="shared" si="8"/>
        <v/>
      </c>
      <c r="AB63" s="146" t="str">
        <f t="shared" si="9"/>
        <v/>
      </c>
      <c r="AC63" s="146" t="str">
        <f t="shared" si="10"/>
        <v/>
      </c>
    </row>
    <row r="64" spans="1:29" ht="15" x14ac:dyDescent="0.2">
      <c r="A64" s="179">
        <v>51</v>
      </c>
      <c r="B64" s="71"/>
      <c r="C64" s="71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T64" s="146" t="str">
        <f t="shared" si="11"/>
        <v/>
      </c>
      <c r="U64" s="146" t="str">
        <f t="shared" si="12"/>
        <v/>
      </c>
      <c r="V64" s="146" t="str">
        <f t="shared" si="13"/>
        <v/>
      </c>
      <c r="W64" s="146" t="str">
        <f t="shared" si="14"/>
        <v/>
      </c>
      <c r="X64" s="146" t="str">
        <f t="shared" si="15"/>
        <v/>
      </c>
      <c r="Y64" s="146" t="str">
        <f t="shared" si="6"/>
        <v/>
      </c>
      <c r="Z64" s="146" t="str">
        <f t="shared" si="7"/>
        <v/>
      </c>
      <c r="AA64" s="146" t="str">
        <f t="shared" si="8"/>
        <v/>
      </c>
      <c r="AB64" s="146" t="str">
        <f t="shared" si="9"/>
        <v/>
      </c>
      <c r="AC64" s="146" t="str">
        <f t="shared" si="10"/>
        <v/>
      </c>
    </row>
    <row r="65" spans="1:29" ht="15" x14ac:dyDescent="0.2">
      <c r="A65" s="179">
        <v>52</v>
      </c>
      <c r="B65" s="71"/>
      <c r="C65" s="71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T65" s="146" t="str">
        <f t="shared" si="11"/>
        <v/>
      </c>
      <c r="U65" s="146" t="str">
        <f t="shared" si="12"/>
        <v/>
      </c>
      <c r="V65" s="146" t="str">
        <f t="shared" si="13"/>
        <v/>
      </c>
      <c r="W65" s="146" t="str">
        <f t="shared" si="14"/>
        <v/>
      </c>
      <c r="X65" s="146" t="str">
        <f t="shared" si="15"/>
        <v/>
      </c>
      <c r="Y65" s="146" t="str">
        <f t="shared" si="6"/>
        <v/>
      </c>
      <c r="Z65" s="146" t="str">
        <f t="shared" si="7"/>
        <v/>
      </c>
      <c r="AA65" s="146" t="str">
        <f t="shared" si="8"/>
        <v/>
      </c>
      <c r="AB65" s="146" t="str">
        <f t="shared" si="9"/>
        <v/>
      </c>
      <c r="AC65" s="146" t="str">
        <f t="shared" si="10"/>
        <v/>
      </c>
    </row>
    <row r="66" spans="1:29" ht="15" x14ac:dyDescent="0.2">
      <c r="A66" s="179">
        <v>53</v>
      </c>
      <c r="B66" s="71"/>
      <c r="C66" s="71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T66" s="146" t="str">
        <f t="shared" si="11"/>
        <v/>
      </c>
      <c r="U66" s="146" t="str">
        <f t="shared" si="12"/>
        <v/>
      </c>
      <c r="V66" s="146" t="str">
        <f t="shared" si="13"/>
        <v/>
      </c>
      <c r="W66" s="146" t="str">
        <f t="shared" si="14"/>
        <v/>
      </c>
      <c r="X66" s="146" t="str">
        <f t="shared" si="15"/>
        <v/>
      </c>
      <c r="Y66" s="146" t="str">
        <f t="shared" si="6"/>
        <v/>
      </c>
      <c r="Z66" s="146" t="str">
        <f t="shared" si="7"/>
        <v/>
      </c>
      <c r="AA66" s="146" t="str">
        <f t="shared" si="8"/>
        <v/>
      </c>
      <c r="AB66" s="146" t="str">
        <f t="shared" si="9"/>
        <v/>
      </c>
      <c r="AC66" s="146" t="str">
        <f t="shared" si="10"/>
        <v/>
      </c>
    </row>
    <row r="67" spans="1:29" ht="15" x14ac:dyDescent="0.2">
      <c r="A67" s="179">
        <v>54</v>
      </c>
      <c r="B67" s="71"/>
      <c r="C67" s="71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T67" s="146" t="str">
        <f t="shared" si="11"/>
        <v/>
      </c>
      <c r="U67" s="146" t="str">
        <f t="shared" si="12"/>
        <v/>
      </c>
      <c r="V67" s="146" t="str">
        <f t="shared" si="13"/>
        <v/>
      </c>
      <c r="W67" s="146" t="str">
        <f t="shared" si="14"/>
        <v/>
      </c>
      <c r="X67" s="146" t="str">
        <f t="shared" si="15"/>
        <v/>
      </c>
      <c r="Y67" s="146" t="str">
        <f t="shared" si="6"/>
        <v/>
      </c>
      <c r="Z67" s="146" t="str">
        <f t="shared" si="7"/>
        <v/>
      </c>
      <c r="AA67" s="146" t="str">
        <f t="shared" si="8"/>
        <v/>
      </c>
      <c r="AB67" s="146" t="str">
        <f t="shared" si="9"/>
        <v/>
      </c>
      <c r="AC67" s="146" t="str">
        <f t="shared" si="10"/>
        <v/>
      </c>
    </row>
    <row r="68" spans="1:29" ht="15" x14ac:dyDescent="0.2">
      <c r="A68" s="179">
        <v>55</v>
      </c>
      <c r="B68" s="71"/>
      <c r="C68" s="71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T68" s="146" t="str">
        <f t="shared" si="11"/>
        <v/>
      </c>
      <c r="U68" s="146" t="str">
        <f t="shared" si="12"/>
        <v/>
      </c>
      <c r="V68" s="146" t="str">
        <f t="shared" si="13"/>
        <v/>
      </c>
      <c r="W68" s="146" t="str">
        <f t="shared" si="14"/>
        <v/>
      </c>
      <c r="X68" s="146" t="str">
        <f t="shared" si="15"/>
        <v/>
      </c>
      <c r="Y68" s="146" t="str">
        <f t="shared" si="6"/>
        <v/>
      </c>
      <c r="Z68" s="146" t="str">
        <f t="shared" si="7"/>
        <v/>
      </c>
      <c r="AA68" s="146" t="str">
        <f t="shared" si="8"/>
        <v/>
      </c>
      <c r="AB68" s="146" t="str">
        <f t="shared" si="9"/>
        <v/>
      </c>
      <c r="AC68" s="146" t="str">
        <f t="shared" si="10"/>
        <v/>
      </c>
    </row>
    <row r="69" spans="1:29" ht="15" x14ac:dyDescent="0.2">
      <c r="A69" s="179">
        <v>56</v>
      </c>
      <c r="B69" s="71"/>
      <c r="C69" s="71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T69" s="146" t="str">
        <f t="shared" si="11"/>
        <v/>
      </c>
      <c r="U69" s="146" t="str">
        <f t="shared" si="12"/>
        <v/>
      </c>
      <c r="V69" s="146" t="str">
        <f t="shared" si="13"/>
        <v/>
      </c>
      <c r="W69" s="146" t="str">
        <f t="shared" si="14"/>
        <v/>
      </c>
      <c r="X69" s="146" t="str">
        <f t="shared" si="15"/>
        <v/>
      </c>
      <c r="Y69" s="146" t="str">
        <f t="shared" si="6"/>
        <v/>
      </c>
      <c r="Z69" s="146" t="str">
        <f t="shared" si="7"/>
        <v/>
      </c>
      <c r="AA69" s="146" t="str">
        <f t="shared" si="8"/>
        <v/>
      </c>
      <c r="AB69" s="146" t="str">
        <f t="shared" si="9"/>
        <v/>
      </c>
      <c r="AC69" s="146" t="str">
        <f t="shared" si="10"/>
        <v/>
      </c>
    </row>
    <row r="70" spans="1:29" ht="15" x14ac:dyDescent="0.2">
      <c r="A70" s="179">
        <v>57</v>
      </c>
      <c r="B70" s="71"/>
      <c r="C70" s="71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T70" s="146" t="str">
        <f t="shared" si="11"/>
        <v/>
      </c>
      <c r="U70" s="146" t="str">
        <f t="shared" si="12"/>
        <v/>
      </c>
      <c r="V70" s="146" t="str">
        <f t="shared" si="13"/>
        <v/>
      </c>
      <c r="W70" s="146" t="str">
        <f t="shared" si="14"/>
        <v/>
      </c>
      <c r="X70" s="146" t="str">
        <f t="shared" si="15"/>
        <v/>
      </c>
      <c r="Y70" s="146" t="str">
        <f t="shared" si="6"/>
        <v/>
      </c>
      <c r="Z70" s="146" t="str">
        <f t="shared" si="7"/>
        <v/>
      </c>
      <c r="AA70" s="146" t="str">
        <f t="shared" si="8"/>
        <v/>
      </c>
      <c r="AB70" s="146" t="str">
        <f t="shared" si="9"/>
        <v/>
      </c>
      <c r="AC70" s="146" t="str">
        <f t="shared" si="10"/>
        <v/>
      </c>
    </row>
    <row r="71" spans="1:29" ht="15" x14ac:dyDescent="0.2">
      <c r="A71" s="179">
        <v>58</v>
      </c>
      <c r="B71" s="71"/>
      <c r="C71" s="71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T71" s="146" t="str">
        <f t="shared" si="11"/>
        <v/>
      </c>
      <c r="U71" s="146" t="str">
        <f t="shared" si="12"/>
        <v/>
      </c>
      <c r="V71" s="146" t="str">
        <f t="shared" si="13"/>
        <v/>
      </c>
      <c r="W71" s="146" t="str">
        <f t="shared" si="14"/>
        <v/>
      </c>
      <c r="X71" s="146" t="str">
        <f t="shared" si="15"/>
        <v/>
      </c>
      <c r="Y71" s="146" t="str">
        <f t="shared" si="6"/>
        <v/>
      </c>
      <c r="Z71" s="146" t="str">
        <f t="shared" si="7"/>
        <v/>
      </c>
      <c r="AA71" s="146" t="str">
        <f t="shared" si="8"/>
        <v/>
      </c>
      <c r="AB71" s="146" t="str">
        <f t="shared" si="9"/>
        <v/>
      </c>
      <c r="AC71" s="146" t="str">
        <f t="shared" si="10"/>
        <v/>
      </c>
    </row>
    <row r="72" spans="1:29" ht="15" x14ac:dyDescent="0.2">
      <c r="A72" s="179">
        <v>59</v>
      </c>
      <c r="B72" s="71"/>
      <c r="C72" s="71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T72" s="146" t="str">
        <f t="shared" si="11"/>
        <v/>
      </c>
      <c r="U72" s="146" t="str">
        <f t="shared" si="12"/>
        <v/>
      </c>
      <c r="V72" s="146" t="str">
        <f t="shared" si="13"/>
        <v/>
      </c>
      <c r="W72" s="146" t="str">
        <f t="shared" si="14"/>
        <v/>
      </c>
      <c r="X72" s="146" t="str">
        <f t="shared" si="15"/>
        <v/>
      </c>
      <c r="Y72" s="146" t="str">
        <f t="shared" si="6"/>
        <v/>
      </c>
      <c r="Z72" s="146" t="str">
        <f t="shared" si="7"/>
        <v/>
      </c>
      <c r="AA72" s="146" t="str">
        <f t="shared" si="8"/>
        <v/>
      </c>
      <c r="AB72" s="146" t="str">
        <f t="shared" si="9"/>
        <v/>
      </c>
      <c r="AC72" s="146" t="str">
        <f t="shared" si="10"/>
        <v/>
      </c>
    </row>
    <row r="73" spans="1:29" ht="15" x14ac:dyDescent="0.2">
      <c r="A73" s="179">
        <v>60</v>
      </c>
      <c r="B73" s="71"/>
      <c r="C73" s="71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T73" s="146" t="str">
        <f t="shared" si="11"/>
        <v/>
      </c>
      <c r="U73" s="146" t="str">
        <f t="shared" si="12"/>
        <v/>
      </c>
      <c r="V73" s="146" t="str">
        <f t="shared" si="13"/>
        <v/>
      </c>
      <c r="W73" s="146" t="str">
        <f t="shared" si="14"/>
        <v/>
      </c>
      <c r="X73" s="146" t="str">
        <f t="shared" si="15"/>
        <v/>
      </c>
      <c r="Y73" s="146" t="str">
        <f t="shared" si="6"/>
        <v/>
      </c>
      <c r="Z73" s="146" t="str">
        <f t="shared" si="7"/>
        <v/>
      </c>
      <c r="AA73" s="146" t="str">
        <f t="shared" si="8"/>
        <v/>
      </c>
      <c r="AB73" s="146" t="str">
        <f t="shared" si="9"/>
        <v/>
      </c>
      <c r="AC73" s="146" t="str">
        <f t="shared" si="10"/>
        <v/>
      </c>
    </row>
    <row r="74" spans="1:29" ht="15" x14ac:dyDescent="0.2">
      <c r="A74" s="179">
        <v>61</v>
      </c>
      <c r="B74" s="71"/>
      <c r="C74" s="71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T74" s="146" t="str">
        <f t="shared" si="11"/>
        <v/>
      </c>
      <c r="U74" s="146" t="str">
        <f t="shared" si="12"/>
        <v/>
      </c>
      <c r="V74" s="146" t="str">
        <f t="shared" si="13"/>
        <v/>
      </c>
      <c r="W74" s="146" t="str">
        <f t="shared" si="14"/>
        <v/>
      </c>
      <c r="X74" s="146" t="str">
        <f t="shared" si="15"/>
        <v/>
      </c>
      <c r="Y74" s="146" t="str">
        <f t="shared" si="6"/>
        <v/>
      </c>
      <c r="Z74" s="146" t="str">
        <f t="shared" si="7"/>
        <v/>
      </c>
      <c r="AA74" s="146" t="str">
        <f t="shared" si="8"/>
        <v/>
      </c>
      <c r="AB74" s="146" t="str">
        <f t="shared" si="9"/>
        <v/>
      </c>
      <c r="AC74" s="146" t="str">
        <f t="shared" si="10"/>
        <v/>
      </c>
    </row>
    <row r="75" spans="1:29" ht="15" x14ac:dyDescent="0.2">
      <c r="A75" s="179">
        <v>62</v>
      </c>
      <c r="B75" s="71"/>
      <c r="C75" s="71"/>
      <c r="E75" s="215"/>
      <c r="F75" s="215"/>
      <c r="G75" s="215"/>
      <c r="H75" s="215"/>
      <c r="I75" s="215"/>
      <c r="J75" s="215"/>
      <c r="K75" s="215"/>
      <c r="L75" s="215"/>
      <c r="M75" s="215"/>
      <c r="N75" s="215"/>
      <c r="O75" s="215"/>
      <c r="P75" s="215"/>
      <c r="Q75" s="215"/>
      <c r="R75" s="215"/>
      <c r="T75" s="146" t="str">
        <f t="shared" si="11"/>
        <v/>
      </c>
      <c r="U75" s="146" t="str">
        <f t="shared" si="12"/>
        <v/>
      </c>
      <c r="V75" s="146" t="str">
        <f t="shared" si="13"/>
        <v/>
      </c>
      <c r="W75" s="146" t="str">
        <f t="shared" si="14"/>
        <v/>
      </c>
      <c r="X75" s="146" t="str">
        <f t="shared" si="15"/>
        <v/>
      </c>
      <c r="Y75" s="146" t="str">
        <f t="shared" si="6"/>
        <v/>
      </c>
      <c r="Z75" s="146" t="str">
        <f t="shared" si="7"/>
        <v/>
      </c>
      <c r="AA75" s="146" t="str">
        <f t="shared" si="8"/>
        <v/>
      </c>
      <c r="AB75" s="146" t="str">
        <f t="shared" si="9"/>
        <v/>
      </c>
      <c r="AC75" s="146" t="str">
        <f t="shared" si="10"/>
        <v/>
      </c>
    </row>
    <row r="76" spans="1:29" ht="15" x14ac:dyDescent="0.2">
      <c r="A76" s="179">
        <v>63</v>
      </c>
      <c r="B76" s="71"/>
      <c r="C76" s="71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T76" s="146" t="str">
        <f t="shared" si="11"/>
        <v/>
      </c>
      <c r="U76" s="146" t="str">
        <f t="shared" si="12"/>
        <v/>
      </c>
      <c r="V76" s="146" t="str">
        <f t="shared" si="13"/>
        <v/>
      </c>
      <c r="W76" s="146" t="str">
        <f t="shared" si="14"/>
        <v/>
      </c>
      <c r="X76" s="146" t="str">
        <f t="shared" si="15"/>
        <v/>
      </c>
      <c r="Y76" s="146" t="str">
        <f t="shared" si="6"/>
        <v/>
      </c>
      <c r="Z76" s="146" t="str">
        <f t="shared" si="7"/>
        <v/>
      </c>
      <c r="AA76" s="146" t="str">
        <f t="shared" si="8"/>
        <v/>
      </c>
      <c r="AB76" s="146" t="str">
        <f t="shared" si="9"/>
        <v/>
      </c>
      <c r="AC76" s="146" t="str">
        <f t="shared" si="10"/>
        <v/>
      </c>
    </row>
    <row r="77" spans="1:29" ht="15" x14ac:dyDescent="0.2">
      <c r="A77" s="179">
        <v>64</v>
      </c>
      <c r="B77" s="71"/>
      <c r="C77" s="71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T77" s="146" t="str">
        <f t="shared" si="11"/>
        <v/>
      </c>
      <c r="U77" s="146" t="str">
        <f t="shared" si="12"/>
        <v/>
      </c>
      <c r="V77" s="146" t="str">
        <f t="shared" si="13"/>
        <v/>
      </c>
      <c r="W77" s="146" t="str">
        <f t="shared" si="14"/>
        <v/>
      </c>
      <c r="X77" s="146" t="str">
        <f t="shared" si="15"/>
        <v/>
      </c>
      <c r="Y77" s="146" t="str">
        <f t="shared" ref="Y77:Y140" si="19">IF(T77="","",ABS(T77-$AD$4))</f>
        <v/>
      </c>
      <c r="Z77" s="146" t="str">
        <f t="shared" ref="Z77:Z140" si="20">IF(U77="","",ABS(U77-$AD$5))</f>
        <v/>
      </c>
      <c r="AA77" s="146" t="str">
        <f t="shared" ref="AA77:AA140" si="21">IF(V77="","",ABS(V77-$AD$6))</f>
        <v/>
      </c>
      <c r="AB77" s="146" t="str">
        <f t="shared" ref="AB77:AB140" si="22">IF(W77="","",ABS(W77-$AD$7))</f>
        <v/>
      </c>
      <c r="AC77" s="146" t="str">
        <f t="shared" ref="AC77:AC140" si="23">IF(X77="","",ABS(X77-$AD$8))</f>
        <v/>
      </c>
    </row>
    <row r="78" spans="1:29" ht="15" x14ac:dyDescent="0.2">
      <c r="A78" s="179">
        <v>65</v>
      </c>
      <c r="B78" s="71"/>
      <c r="C78" s="71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T78" s="146" t="str">
        <f t="shared" ref="T78:T141" si="24">IF(B79=1,C79,"")</f>
        <v/>
      </c>
      <c r="U78" s="146" t="str">
        <f t="shared" ref="U78:U141" si="25">IF(B79=2,C79,"")</f>
        <v/>
      </c>
      <c r="V78" s="146" t="str">
        <f t="shared" ref="V78:V141" si="26">IF(B79=3,C79,"")</f>
        <v/>
      </c>
      <c r="W78" s="146" t="str">
        <f t="shared" ref="W78:W141" si="27">IF(B79=4,C79,"")</f>
        <v/>
      </c>
      <c r="X78" s="146" t="str">
        <f t="shared" ref="X78:X141" si="28">IF(B79=5,C79,"")</f>
        <v/>
      </c>
      <c r="Y78" s="146" t="str">
        <f t="shared" si="19"/>
        <v/>
      </c>
      <c r="Z78" s="146" t="str">
        <f t="shared" si="20"/>
        <v/>
      </c>
      <c r="AA78" s="146" t="str">
        <f t="shared" si="21"/>
        <v/>
      </c>
      <c r="AB78" s="146" t="str">
        <f t="shared" si="22"/>
        <v/>
      </c>
      <c r="AC78" s="146" t="str">
        <f t="shared" si="23"/>
        <v/>
      </c>
    </row>
    <row r="79" spans="1:29" ht="15" x14ac:dyDescent="0.2">
      <c r="A79" s="179">
        <v>66</v>
      </c>
      <c r="B79" s="71"/>
      <c r="C79" s="71"/>
      <c r="E79" s="215"/>
      <c r="F79" s="215"/>
      <c r="G79" s="215"/>
      <c r="H79" s="215"/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T79" s="146" t="str">
        <f t="shared" si="24"/>
        <v/>
      </c>
      <c r="U79" s="146" t="str">
        <f t="shared" si="25"/>
        <v/>
      </c>
      <c r="V79" s="146" t="str">
        <f t="shared" si="26"/>
        <v/>
      </c>
      <c r="W79" s="146" t="str">
        <f t="shared" si="27"/>
        <v/>
      </c>
      <c r="X79" s="146" t="str">
        <f t="shared" si="28"/>
        <v/>
      </c>
      <c r="Y79" s="146" t="str">
        <f t="shared" si="19"/>
        <v/>
      </c>
      <c r="Z79" s="146" t="str">
        <f t="shared" si="20"/>
        <v/>
      </c>
      <c r="AA79" s="146" t="str">
        <f t="shared" si="21"/>
        <v/>
      </c>
      <c r="AB79" s="146" t="str">
        <f t="shared" si="22"/>
        <v/>
      </c>
      <c r="AC79" s="146" t="str">
        <f t="shared" si="23"/>
        <v/>
      </c>
    </row>
    <row r="80" spans="1:29" ht="15" x14ac:dyDescent="0.2">
      <c r="A80" s="179">
        <v>67</v>
      </c>
      <c r="B80" s="71"/>
      <c r="C80" s="71"/>
      <c r="E80" s="215"/>
      <c r="F80" s="215"/>
      <c r="G80" s="215"/>
      <c r="H80" s="215"/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T80" s="146" t="str">
        <f t="shared" si="24"/>
        <v/>
      </c>
      <c r="U80" s="146" t="str">
        <f t="shared" si="25"/>
        <v/>
      </c>
      <c r="V80" s="146" t="str">
        <f t="shared" si="26"/>
        <v/>
      </c>
      <c r="W80" s="146" t="str">
        <f t="shared" si="27"/>
        <v/>
      </c>
      <c r="X80" s="146" t="str">
        <f t="shared" si="28"/>
        <v/>
      </c>
      <c r="Y80" s="146" t="str">
        <f t="shared" si="19"/>
        <v/>
      </c>
      <c r="Z80" s="146" t="str">
        <f t="shared" si="20"/>
        <v/>
      </c>
      <c r="AA80" s="146" t="str">
        <f t="shared" si="21"/>
        <v/>
      </c>
      <c r="AB80" s="146" t="str">
        <f t="shared" si="22"/>
        <v/>
      </c>
      <c r="AC80" s="146" t="str">
        <f t="shared" si="23"/>
        <v/>
      </c>
    </row>
    <row r="81" spans="1:29" ht="15" x14ac:dyDescent="0.2">
      <c r="A81" s="179">
        <v>68</v>
      </c>
      <c r="B81" s="71"/>
      <c r="C81" s="71"/>
      <c r="E81" s="215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T81" s="146" t="str">
        <f t="shared" si="24"/>
        <v/>
      </c>
      <c r="U81" s="146" t="str">
        <f t="shared" si="25"/>
        <v/>
      </c>
      <c r="V81" s="146" t="str">
        <f t="shared" si="26"/>
        <v/>
      </c>
      <c r="W81" s="146" t="str">
        <f t="shared" si="27"/>
        <v/>
      </c>
      <c r="X81" s="146" t="str">
        <f t="shared" si="28"/>
        <v/>
      </c>
      <c r="Y81" s="146" t="str">
        <f t="shared" si="19"/>
        <v/>
      </c>
      <c r="Z81" s="146" t="str">
        <f t="shared" si="20"/>
        <v/>
      </c>
      <c r="AA81" s="146" t="str">
        <f t="shared" si="21"/>
        <v/>
      </c>
      <c r="AB81" s="146" t="str">
        <f t="shared" si="22"/>
        <v/>
      </c>
      <c r="AC81" s="146" t="str">
        <f t="shared" si="23"/>
        <v/>
      </c>
    </row>
    <row r="82" spans="1:29" ht="15" x14ac:dyDescent="0.2">
      <c r="A82" s="179">
        <v>69</v>
      </c>
      <c r="B82" s="71"/>
      <c r="C82" s="71"/>
      <c r="E82" s="215"/>
      <c r="F82" s="215"/>
      <c r="G82" s="215"/>
      <c r="H82" s="215"/>
      <c r="I82" s="215"/>
      <c r="J82" s="215"/>
      <c r="K82" s="215"/>
      <c r="L82" s="215"/>
      <c r="M82" s="215"/>
      <c r="N82" s="215"/>
      <c r="O82" s="215"/>
      <c r="P82" s="215"/>
      <c r="Q82" s="215"/>
      <c r="R82" s="215"/>
      <c r="T82" s="146" t="str">
        <f t="shared" si="24"/>
        <v/>
      </c>
      <c r="U82" s="146" t="str">
        <f t="shared" si="25"/>
        <v/>
      </c>
      <c r="V82" s="146" t="str">
        <f t="shared" si="26"/>
        <v/>
      </c>
      <c r="W82" s="146" t="str">
        <f t="shared" si="27"/>
        <v/>
      </c>
      <c r="X82" s="146" t="str">
        <f t="shared" si="28"/>
        <v/>
      </c>
      <c r="Y82" s="146" t="str">
        <f t="shared" si="19"/>
        <v/>
      </c>
      <c r="Z82" s="146" t="str">
        <f t="shared" si="20"/>
        <v/>
      </c>
      <c r="AA82" s="146" t="str">
        <f t="shared" si="21"/>
        <v/>
      </c>
      <c r="AB82" s="146" t="str">
        <f t="shared" si="22"/>
        <v/>
      </c>
      <c r="AC82" s="146" t="str">
        <f t="shared" si="23"/>
        <v/>
      </c>
    </row>
    <row r="83" spans="1:29" ht="15" x14ac:dyDescent="0.2">
      <c r="A83" s="179">
        <v>70</v>
      </c>
      <c r="B83" s="71"/>
      <c r="C83" s="71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T83" s="146" t="str">
        <f t="shared" si="24"/>
        <v/>
      </c>
      <c r="U83" s="146" t="str">
        <f t="shared" si="25"/>
        <v/>
      </c>
      <c r="V83" s="146" t="str">
        <f t="shared" si="26"/>
        <v/>
      </c>
      <c r="W83" s="146" t="str">
        <f t="shared" si="27"/>
        <v/>
      </c>
      <c r="X83" s="146" t="str">
        <f t="shared" si="28"/>
        <v/>
      </c>
      <c r="Y83" s="146" t="str">
        <f t="shared" si="19"/>
        <v/>
      </c>
      <c r="Z83" s="146" t="str">
        <f t="shared" si="20"/>
        <v/>
      </c>
      <c r="AA83" s="146" t="str">
        <f t="shared" si="21"/>
        <v/>
      </c>
      <c r="AB83" s="146" t="str">
        <f t="shared" si="22"/>
        <v/>
      </c>
      <c r="AC83" s="146" t="str">
        <f t="shared" si="23"/>
        <v/>
      </c>
    </row>
    <row r="84" spans="1:29" ht="15" x14ac:dyDescent="0.2">
      <c r="A84" s="179">
        <v>71</v>
      </c>
      <c r="B84" s="71"/>
      <c r="C84" s="71"/>
      <c r="E84" s="215"/>
      <c r="F84" s="215"/>
      <c r="G84" s="215"/>
      <c r="H84" s="215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T84" s="146" t="str">
        <f t="shared" si="24"/>
        <v/>
      </c>
      <c r="U84" s="146" t="str">
        <f t="shared" si="25"/>
        <v/>
      </c>
      <c r="V84" s="146" t="str">
        <f t="shared" si="26"/>
        <v/>
      </c>
      <c r="W84" s="146" t="str">
        <f t="shared" si="27"/>
        <v/>
      </c>
      <c r="X84" s="146" t="str">
        <f t="shared" si="28"/>
        <v/>
      </c>
      <c r="Y84" s="146" t="str">
        <f t="shared" si="19"/>
        <v/>
      </c>
      <c r="Z84" s="146" t="str">
        <f t="shared" si="20"/>
        <v/>
      </c>
      <c r="AA84" s="146" t="str">
        <f t="shared" si="21"/>
        <v/>
      </c>
      <c r="AB84" s="146" t="str">
        <f t="shared" si="22"/>
        <v/>
      </c>
      <c r="AC84" s="146" t="str">
        <f t="shared" si="23"/>
        <v/>
      </c>
    </row>
    <row r="85" spans="1:29" ht="15" x14ac:dyDescent="0.2">
      <c r="A85" s="179">
        <v>72</v>
      </c>
      <c r="B85" s="71"/>
      <c r="C85" s="71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T85" s="146" t="str">
        <f t="shared" si="24"/>
        <v/>
      </c>
      <c r="U85" s="146" t="str">
        <f t="shared" si="25"/>
        <v/>
      </c>
      <c r="V85" s="146" t="str">
        <f t="shared" si="26"/>
        <v/>
      </c>
      <c r="W85" s="146" t="str">
        <f t="shared" si="27"/>
        <v/>
      </c>
      <c r="X85" s="146" t="str">
        <f t="shared" si="28"/>
        <v/>
      </c>
      <c r="Y85" s="146" t="str">
        <f t="shared" si="19"/>
        <v/>
      </c>
      <c r="Z85" s="146" t="str">
        <f t="shared" si="20"/>
        <v/>
      </c>
      <c r="AA85" s="146" t="str">
        <f t="shared" si="21"/>
        <v/>
      </c>
      <c r="AB85" s="146" t="str">
        <f t="shared" si="22"/>
        <v/>
      </c>
      <c r="AC85" s="146" t="str">
        <f t="shared" si="23"/>
        <v/>
      </c>
    </row>
    <row r="86" spans="1:29" ht="15" x14ac:dyDescent="0.2">
      <c r="A86" s="179">
        <v>73</v>
      </c>
      <c r="B86" s="71"/>
      <c r="C86" s="71"/>
      <c r="E86" s="215"/>
      <c r="F86" s="215"/>
      <c r="G86" s="215"/>
      <c r="H86" s="215"/>
      <c r="I86" s="215"/>
      <c r="J86" s="215"/>
      <c r="K86" s="215"/>
      <c r="L86" s="215"/>
      <c r="M86" s="215"/>
      <c r="N86" s="215"/>
      <c r="O86" s="215"/>
      <c r="P86" s="215"/>
      <c r="Q86" s="215"/>
      <c r="R86" s="215"/>
      <c r="T86" s="146" t="str">
        <f t="shared" si="24"/>
        <v/>
      </c>
      <c r="U86" s="146" t="str">
        <f t="shared" si="25"/>
        <v/>
      </c>
      <c r="V86" s="146" t="str">
        <f t="shared" si="26"/>
        <v/>
      </c>
      <c r="W86" s="146" t="str">
        <f t="shared" si="27"/>
        <v/>
      </c>
      <c r="X86" s="146" t="str">
        <f t="shared" si="28"/>
        <v/>
      </c>
      <c r="Y86" s="146" t="str">
        <f t="shared" si="19"/>
        <v/>
      </c>
      <c r="Z86" s="146" t="str">
        <f t="shared" si="20"/>
        <v/>
      </c>
      <c r="AA86" s="146" t="str">
        <f t="shared" si="21"/>
        <v/>
      </c>
      <c r="AB86" s="146" t="str">
        <f t="shared" si="22"/>
        <v/>
      </c>
      <c r="AC86" s="146" t="str">
        <f t="shared" si="23"/>
        <v/>
      </c>
    </row>
    <row r="87" spans="1:29" ht="15" x14ac:dyDescent="0.2">
      <c r="A87" s="179">
        <v>74</v>
      </c>
      <c r="B87" s="71"/>
      <c r="C87" s="71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T87" s="146" t="str">
        <f t="shared" si="24"/>
        <v/>
      </c>
      <c r="U87" s="146" t="str">
        <f t="shared" si="25"/>
        <v/>
      </c>
      <c r="V87" s="146" t="str">
        <f t="shared" si="26"/>
        <v/>
      </c>
      <c r="W87" s="146" t="str">
        <f t="shared" si="27"/>
        <v/>
      </c>
      <c r="X87" s="146" t="str">
        <f t="shared" si="28"/>
        <v/>
      </c>
      <c r="Y87" s="146" t="str">
        <f t="shared" si="19"/>
        <v/>
      </c>
      <c r="Z87" s="146" t="str">
        <f t="shared" si="20"/>
        <v/>
      </c>
      <c r="AA87" s="146" t="str">
        <f t="shared" si="21"/>
        <v/>
      </c>
      <c r="AB87" s="146" t="str">
        <f t="shared" si="22"/>
        <v/>
      </c>
      <c r="AC87" s="146" t="str">
        <f t="shared" si="23"/>
        <v/>
      </c>
    </row>
    <row r="88" spans="1:29" ht="15" x14ac:dyDescent="0.2">
      <c r="A88" s="179">
        <v>75</v>
      </c>
      <c r="B88" s="71"/>
      <c r="C88" s="71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T88" s="146" t="str">
        <f t="shared" si="24"/>
        <v/>
      </c>
      <c r="U88" s="146" t="str">
        <f t="shared" si="25"/>
        <v/>
      </c>
      <c r="V88" s="146" t="str">
        <f t="shared" si="26"/>
        <v/>
      </c>
      <c r="W88" s="146" t="str">
        <f t="shared" si="27"/>
        <v/>
      </c>
      <c r="X88" s="146" t="str">
        <f t="shared" si="28"/>
        <v/>
      </c>
      <c r="Y88" s="146" t="str">
        <f t="shared" si="19"/>
        <v/>
      </c>
      <c r="Z88" s="146" t="str">
        <f t="shared" si="20"/>
        <v/>
      </c>
      <c r="AA88" s="146" t="str">
        <f t="shared" si="21"/>
        <v/>
      </c>
      <c r="AB88" s="146" t="str">
        <f t="shared" si="22"/>
        <v/>
      </c>
      <c r="AC88" s="146" t="str">
        <f t="shared" si="23"/>
        <v/>
      </c>
    </row>
    <row r="89" spans="1:29" ht="15" x14ac:dyDescent="0.2">
      <c r="A89" s="179">
        <v>76</v>
      </c>
      <c r="B89" s="71"/>
      <c r="C89" s="71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T89" s="146" t="str">
        <f t="shared" si="24"/>
        <v/>
      </c>
      <c r="U89" s="146" t="str">
        <f t="shared" si="25"/>
        <v/>
      </c>
      <c r="V89" s="146" t="str">
        <f t="shared" si="26"/>
        <v/>
      </c>
      <c r="W89" s="146" t="str">
        <f t="shared" si="27"/>
        <v/>
      </c>
      <c r="X89" s="146" t="str">
        <f t="shared" si="28"/>
        <v/>
      </c>
      <c r="Y89" s="146" t="str">
        <f t="shared" si="19"/>
        <v/>
      </c>
      <c r="Z89" s="146" t="str">
        <f t="shared" si="20"/>
        <v/>
      </c>
      <c r="AA89" s="146" t="str">
        <f t="shared" si="21"/>
        <v/>
      </c>
      <c r="AB89" s="146" t="str">
        <f t="shared" si="22"/>
        <v/>
      </c>
      <c r="AC89" s="146" t="str">
        <f t="shared" si="23"/>
        <v/>
      </c>
    </row>
    <row r="90" spans="1:29" ht="15" x14ac:dyDescent="0.2">
      <c r="A90" s="179">
        <v>77</v>
      </c>
      <c r="B90" s="71"/>
      <c r="C90" s="71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T90" s="146" t="str">
        <f t="shared" si="24"/>
        <v/>
      </c>
      <c r="U90" s="146" t="str">
        <f t="shared" si="25"/>
        <v/>
      </c>
      <c r="V90" s="146" t="str">
        <f t="shared" si="26"/>
        <v/>
      </c>
      <c r="W90" s="146" t="str">
        <f t="shared" si="27"/>
        <v/>
      </c>
      <c r="X90" s="146" t="str">
        <f t="shared" si="28"/>
        <v/>
      </c>
      <c r="Y90" s="146" t="str">
        <f t="shared" si="19"/>
        <v/>
      </c>
      <c r="Z90" s="146" t="str">
        <f t="shared" si="20"/>
        <v/>
      </c>
      <c r="AA90" s="146" t="str">
        <f t="shared" si="21"/>
        <v/>
      </c>
      <c r="AB90" s="146" t="str">
        <f t="shared" si="22"/>
        <v/>
      </c>
      <c r="AC90" s="146" t="str">
        <f t="shared" si="23"/>
        <v/>
      </c>
    </row>
    <row r="91" spans="1:29" ht="15" x14ac:dyDescent="0.2">
      <c r="A91" s="179">
        <v>78</v>
      </c>
      <c r="B91" s="71"/>
      <c r="C91" s="71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T91" s="146" t="str">
        <f t="shared" si="24"/>
        <v/>
      </c>
      <c r="U91" s="146" t="str">
        <f t="shared" si="25"/>
        <v/>
      </c>
      <c r="V91" s="146" t="str">
        <f t="shared" si="26"/>
        <v/>
      </c>
      <c r="W91" s="146" t="str">
        <f t="shared" si="27"/>
        <v/>
      </c>
      <c r="X91" s="146" t="str">
        <f t="shared" si="28"/>
        <v/>
      </c>
      <c r="Y91" s="146" t="str">
        <f t="shared" si="19"/>
        <v/>
      </c>
      <c r="Z91" s="146" t="str">
        <f t="shared" si="20"/>
        <v/>
      </c>
      <c r="AA91" s="146" t="str">
        <f t="shared" si="21"/>
        <v/>
      </c>
      <c r="AB91" s="146" t="str">
        <f t="shared" si="22"/>
        <v/>
      </c>
      <c r="AC91" s="146" t="str">
        <f t="shared" si="23"/>
        <v/>
      </c>
    </row>
    <row r="92" spans="1:29" ht="15" x14ac:dyDescent="0.2">
      <c r="A92" s="179">
        <v>79</v>
      </c>
      <c r="B92" s="71"/>
      <c r="C92" s="71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T92" s="146" t="str">
        <f t="shared" si="24"/>
        <v/>
      </c>
      <c r="U92" s="146" t="str">
        <f t="shared" si="25"/>
        <v/>
      </c>
      <c r="V92" s="146" t="str">
        <f t="shared" si="26"/>
        <v/>
      </c>
      <c r="W92" s="146" t="str">
        <f t="shared" si="27"/>
        <v/>
      </c>
      <c r="X92" s="146" t="str">
        <f t="shared" si="28"/>
        <v/>
      </c>
      <c r="Y92" s="146" t="str">
        <f t="shared" si="19"/>
        <v/>
      </c>
      <c r="Z92" s="146" t="str">
        <f t="shared" si="20"/>
        <v/>
      </c>
      <c r="AA92" s="146" t="str">
        <f t="shared" si="21"/>
        <v/>
      </c>
      <c r="AB92" s="146" t="str">
        <f t="shared" si="22"/>
        <v/>
      </c>
      <c r="AC92" s="146" t="str">
        <f t="shared" si="23"/>
        <v/>
      </c>
    </row>
    <row r="93" spans="1:29" ht="15" x14ac:dyDescent="0.2">
      <c r="A93" s="179">
        <v>80</v>
      </c>
      <c r="B93" s="71"/>
      <c r="C93" s="71"/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T93" s="146" t="str">
        <f t="shared" si="24"/>
        <v/>
      </c>
      <c r="U93" s="146" t="str">
        <f t="shared" si="25"/>
        <v/>
      </c>
      <c r="V93" s="146" t="str">
        <f t="shared" si="26"/>
        <v/>
      </c>
      <c r="W93" s="146" t="str">
        <f t="shared" si="27"/>
        <v/>
      </c>
      <c r="X93" s="146" t="str">
        <f t="shared" si="28"/>
        <v/>
      </c>
      <c r="Y93" s="146" t="str">
        <f t="shared" si="19"/>
        <v/>
      </c>
      <c r="Z93" s="146" t="str">
        <f t="shared" si="20"/>
        <v/>
      </c>
      <c r="AA93" s="146" t="str">
        <f t="shared" si="21"/>
        <v/>
      </c>
      <c r="AB93" s="146" t="str">
        <f t="shared" si="22"/>
        <v/>
      </c>
      <c r="AC93" s="146" t="str">
        <f t="shared" si="23"/>
        <v/>
      </c>
    </row>
    <row r="94" spans="1:29" ht="15" x14ac:dyDescent="0.2">
      <c r="A94" s="179">
        <v>81</v>
      </c>
      <c r="B94" s="71"/>
      <c r="C94" s="71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5"/>
      <c r="R94" s="215"/>
      <c r="T94" s="146" t="str">
        <f t="shared" si="24"/>
        <v/>
      </c>
      <c r="U94" s="146" t="str">
        <f t="shared" si="25"/>
        <v/>
      </c>
      <c r="V94" s="146" t="str">
        <f t="shared" si="26"/>
        <v/>
      </c>
      <c r="W94" s="146" t="str">
        <f t="shared" si="27"/>
        <v/>
      </c>
      <c r="X94" s="146" t="str">
        <f t="shared" si="28"/>
        <v/>
      </c>
      <c r="Y94" s="146" t="str">
        <f t="shared" si="19"/>
        <v/>
      </c>
      <c r="Z94" s="146" t="str">
        <f t="shared" si="20"/>
        <v/>
      </c>
      <c r="AA94" s="146" t="str">
        <f t="shared" si="21"/>
        <v/>
      </c>
      <c r="AB94" s="146" t="str">
        <f t="shared" si="22"/>
        <v/>
      </c>
      <c r="AC94" s="146" t="str">
        <f t="shared" si="23"/>
        <v/>
      </c>
    </row>
    <row r="95" spans="1:29" ht="15" x14ac:dyDescent="0.2">
      <c r="A95" s="179">
        <v>82</v>
      </c>
      <c r="B95" s="71"/>
      <c r="C95" s="71"/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T95" s="146" t="str">
        <f t="shared" si="24"/>
        <v/>
      </c>
      <c r="U95" s="146" t="str">
        <f t="shared" si="25"/>
        <v/>
      </c>
      <c r="V95" s="146" t="str">
        <f t="shared" si="26"/>
        <v/>
      </c>
      <c r="W95" s="146" t="str">
        <f t="shared" si="27"/>
        <v/>
      </c>
      <c r="X95" s="146" t="str">
        <f t="shared" si="28"/>
        <v/>
      </c>
      <c r="Y95" s="146" t="str">
        <f t="shared" si="19"/>
        <v/>
      </c>
      <c r="Z95" s="146" t="str">
        <f t="shared" si="20"/>
        <v/>
      </c>
      <c r="AA95" s="146" t="str">
        <f t="shared" si="21"/>
        <v/>
      </c>
      <c r="AB95" s="146" t="str">
        <f t="shared" si="22"/>
        <v/>
      </c>
      <c r="AC95" s="146" t="str">
        <f t="shared" si="23"/>
        <v/>
      </c>
    </row>
    <row r="96" spans="1:29" ht="15" x14ac:dyDescent="0.2">
      <c r="A96" s="179">
        <v>83</v>
      </c>
      <c r="B96" s="71"/>
      <c r="C96" s="71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T96" s="146" t="str">
        <f t="shared" si="24"/>
        <v/>
      </c>
      <c r="U96" s="146" t="str">
        <f t="shared" si="25"/>
        <v/>
      </c>
      <c r="V96" s="146" t="str">
        <f t="shared" si="26"/>
        <v/>
      </c>
      <c r="W96" s="146" t="str">
        <f t="shared" si="27"/>
        <v/>
      </c>
      <c r="X96" s="146" t="str">
        <f t="shared" si="28"/>
        <v/>
      </c>
      <c r="Y96" s="146" t="str">
        <f t="shared" si="19"/>
        <v/>
      </c>
      <c r="Z96" s="146" t="str">
        <f t="shared" si="20"/>
        <v/>
      </c>
      <c r="AA96" s="146" t="str">
        <f t="shared" si="21"/>
        <v/>
      </c>
      <c r="AB96" s="146" t="str">
        <f t="shared" si="22"/>
        <v/>
      </c>
      <c r="AC96" s="146" t="str">
        <f t="shared" si="23"/>
        <v/>
      </c>
    </row>
    <row r="97" spans="1:29" ht="15" x14ac:dyDescent="0.2">
      <c r="A97" s="179">
        <v>84</v>
      </c>
      <c r="B97" s="71"/>
      <c r="C97" s="71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T97" s="146" t="str">
        <f t="shared" si="24"/>
        <v/>
      </c>
      <c r="U97" s="146" t="str">
        <f t="shared" si="25"/>
        <v/>
      </c>
      <c r="V97" s="146" t="str">
        <f t="shared" si="26"/>
        <v/>
      </c>
      <c r="W97" s="146" t="str">
        <f t="shared" si="27"/>
        <v/>
      </c>
      <c r="X97" s="146" t="str">
        <f t="shared" si="28"/>
        <v/>
      </c>
      <c r="Y97" s="146" t="str">
        <f t="shared" si="19"/>
        <v/>
      </c>
      <c r="Z97" s="146" t="str">
        <f t="shared" si="20"/>
        <v/>
      </c>
      <c r="AA97" s="146" t="str">
        <f t="shared" si="21"/>
        <v/>
      </c>
      <c r="AB97" s="146" t="str">
        <f t="shared" si="22"/>
        <v/>
      </c>
      <c r="AC97" s="146" t="str">
        <f t="shared" si="23"/>
        <v/>
      </c>
    </row>
    <row r="98" spans="1:29" ht="15" x14ac:dyDescent="0.2">
      <c r="A98" s="179">
        <v>85</v>
      </c>
      <c r="B98" s="71"/>
      <c r="C98" s="71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T98" s="146" t="str">
        <f t="shared" si="24"/>
        <v/>
      </c>
      <c r="U98" s="146" t="str">
        <f t="shared" si="25"/>
        <v/>
      </c>
      <c r="V98" s="146" t="str">
        <f t="shared" si="26"/>
        <v/>
      </c>
      <c r="W98" s="146" t="str">
        <f t="shared" si="27"/>
        <v/>
      </c>
      <c r="X98" s="146" t="str">
        <f t="shared" si="28"/>
        <v/>
      </c>
      <c r="Y98" s="146" t="str">
        <f t="shared" si="19"/>
        <v/>
      </c>
      <c r="Z98" s="146" t="str">
        <f t="shared" si="20"/>
        <v/>
      </c>
      <c r="AA98" s="146" t="str">
        <f t="shared" si="21"/>
        <v/>
      </c>
      <c r="AB98" s="146" t="str">
        <f t="shared" si="22"/>
        <v/>
      </c>
      <c r="AC98" s="146" t="str">
        <f t="shared" si="23"/>
        <v/>
      </c>
    </row>
    <row r="99" spans="1:29" ht="15" x14ac:dyDescent="0.2">
      <c r="A99" s="179">
        <v>86</v>
      </c>
      <c r="B99" s="71"/>
      <c r="C99" s="71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5"/>
      <c r="R99" s="215"/>
      <c r="T99" s="146" t="str">
        <f t="shared" si="24"/>
        <v/>
      </c>
      <c r="U99" s="146" t="str">
        <f t="shared" si="25"/>
        <v/>
      </c>
      <c r="V99" s="146" t="str">
        <f t="shared" si="26"/>
        <v/>
      </c>
      <c r="W99" s="146" t="str">
        <f t="shared" si="27"/>
        <v/>
      </c>
      <c r="X99" s="146" t="str">
        <f t="shared" si="28"/>
        <v/>
      </c>
      <c r="Y99" s="146" t="str">
        <f t="shared" si="19"/>
        <v/>
      </c>
      <c r="Z99" s="146" t="str">
        <f t="shared" si="20"/>
        <v/>
      </c>
      <c r="AA99" s="146" t="str">
        <f t="shared" si="21"/>
        <v/>
      </c>
      <c r="AB99" s="146" t="str">
        <f t="shared" si="22"/>
        <v/>
      </c>
      <c r="AC99" s="146" t="str">
        <f t="shared" si="23"/>
        <v/>
      </c>
    </row>
    <row r="100" spans="1:29" ht="15" x14ac:dyDescent="0.2">
      <c r="A100" s="179">
        <v>87</v>
      </c>
      <c r="B100" s="71"/>
      <c r="C100" s="71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5"/>
      <c r="R100" s="215"/>
      <c r="T100" s="146" t="str">
        <f t="shared" si="24"/>
        <v/>
      </c>
      <c r="U100" s="146" t="str">
        <f t="shared" si="25"/>
        <v/>
      </c>
      <c r="V100" s="146" t="str">
        <f t="shared" si="26"/>
        <v/>
      </c>
      <c r="W100" s="146" t="str">
        <f t="shared" si="27"/>
        <v/>
      </c>
      <c r="X100" s="146" t="str">
        <f t="shared" si="28"/>
        <v/>
      </c>
      <c r="Y100" s="146" t="str">
        <f t="shared" si="19"/>
        <v/>
      </c>
      <c r="Z100" s="146" t="str">
        <f t="shared" si="20"/>
        <v/>
      </c>
      <c r="AA100" s="146" t="str">
        <f t="shared" si="21"/>
        <v/>
      </c>
      <c r="AB100" s="146" t="str">
        <f t="shared" si="22"/>
        <v/>
      </c>
      <c r="AC100" s="146" t="str">
        <f t="shared" si="23"/>
        <v/>
      </c>
    </row>
    <row r="101" spans="1:29" ht="15" x14ac:dyDescent="0.2">
      <c r="A101" s="179">
        <v>88</v>
      </c>
      <c r="B101" s="71"/>
      <c r="C101" s="71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215"/>
      <c r="Q101" s="215"/>
      <c r="R101" s="215"/>
      <c r="T101" s="146" t="str">
        <f t="shared" si="24"/>
        <v/>
      </c>
      <c r="U101" s="146" t="str">
        <f t="shared" si="25"/>
        <v/>
      </c>
      <c r="V101" s="146" t="str">
        <f t="shared" si="26"/>
        <v/>
      </c>
      <c r="W101" s="146" t="str">
        <f t="shared" si="27"/>
        <v/>
      </c>
      <c r="X101" s="146" t="str">
        <f t="shared" si="28"/>
        <v/>
      </c>
      <c r="Y101" s="146" t="str">
        <f t="shared" si="19"/>
        <v/>
      </c>
      <c r="Z101" s="146" t="str">
        <f t="shared" si="20"/>
        <v/>
      </c>
      <c r="AA101" s="146" t="str">
        <f t="shared" si="21"/>
        <v/>
      </c>
      <c r="AB101" s="146" t="str">
        <f t="shared" si="22"/>
        <v/>
      </c>
      <c r="AC101" s="146" t="str">
        <f t="shared" si="23"/>
        <v/>
      </c>
    </row>
    <row r="102" spans="1:29" ht="15" x14ac:dyDescent="0.2">
      <c r="A102" s="179">
        <v>89</v>
      </c>
      <c r="B102" s="71"/>
      <c r="C102" s="71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215"/>
      <c r="Q102" s="215"/>
      <c r="R102" s="215"/>
      <c r="T102" s="146" t="str">
        <f t="shared" si="24"/>
        <v/>
      </c>
      <c r="U102" s="146" t="str">
        <f t="shared" si="25"/>
        <v/>
      </c>
      <c r="V102" s="146" t="str">
        <f t="shared" si="26"/>
        <v/>
      </c>
      <c r="W102" s="146" t="str">
        <f t="shared" si="27"/>
        <v/>
      </c>
      <c r="X102" s="146" t="str">
        <f t="shared" si="28"/>
        <v/>
      </c>
      <c r="Y102" s="146" t="str">
        <f t="shared" si="19"/>
        <v/>
      </c>
      <c r="Z102" s="146" t="str">
        <f t="shared" si="20"/>
        <v/>
      </c>
      <c r="AA102" s="146" t="str">
        <f t="shared" si="21"/>
        <v/>
      </c>
      <c r="AB102" s="146" t="str">
        <f t="shared" si="22"/>
        <v/>
      </c>
      <c r="AC102" s="146" t="str">
        <f t="shared" si="23"/>
        <v/>
      </c>
    </row>
    <row r="103" spans="1:29" ht="15" x14ac:dyDescent="0.2">
      <c r="A103" s="179">
        <v>90</v>
      </c>
      <c r="B103" s="71"/>
      <c r="C103" s="71"/>
      <c r="E103" s="215"/>
      <c r="F103" s="215"/>
      <c r="G103" s="215"/>
      <c r="H103" s="215"/>
      <c r="I103" s="215"/>
      <c r="J103" s="215"/>
      <c r="K103" s="215"/>
      <c r="L103" s="215"/>
      <c r="M103" s="215"/>
      <c r="N103" s="215"/>
      <c r="O103" s="215"/>
      <c r="P103" s="215"/>
      <c r="Q103" s="215"/>
      <c r="R103" s="215"/>
      <c r="T103" s="146" t="str">
        <f t="shared" si="24"/>
        <v/>
      </c>
      <c r="U103" s="146" t="str">
        <f t="shared" si="25"/>
        <v/>
      </c>
      <c r="V103" s="146" t="str">
        <f t="shared" si="26"/>
        <v/>
      </c>
      <c r="W103" s="146" t="str">
        <f t="shared" si="27"/>
        <v/>
      </c>
      <c r="X103" s="146" t="str">
        <f t="shared" si="28"/>
        <v/>
      </c>
      <c r="Y103" s="146" t="str">
        <f t="shared" si="19"/>
        <v/>
      </c>
      <c r="Z103" s="146" t="str">
        <f t="shared" si="20"/>
        <v/>
      </c>
      <c r="AA103" s="146" t="str">
        <f t="shared" si="21"/>
        <v/>
      </c>
      <c r="AB103" s="146" t="str">
        <f t="shared" si="22"/>
        <v/>
      </c>
      <c r="AC103" s="146" t="str">
        <f t="shared" si="23"/>
        <v/>
      </c>
    </row>
    <row r="104" spans="1:29" ht="15" x14ac:dyDescent="0.2">
      <c r="A104" s="179">
        <v>91</v>
      </c>
      <c r="B104" s="71"/>
      <c r="C104" s="71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5"/>
      <c r="R104" s="215"/>
      <c r="T104" s="146" t="str">
        <f t="shared" si="24"/>
        <v/>
      </c>
      <c r="U104" s="146" t="str">
        <f t="shared" si="25"/>
        <v/>
      </c>
      <c r="V104" s="146" t="str">
        <f t="shared" si="26"/>
        <v/>
      </c>
      <c r="W104" s="146" t="str">
        <f t="shared" si="27"/>
        <v/>
      </c>
      <c r="X104" s="146" t="str">
        <f t="shared" si="28"/>
        <v/>
      </c>
      <c r="Y104" s="146" t="str">
        <f t="shared" si="19"/>
        <v/>
      </c>
      <c r="Z104" s="146" t="str">
        <f t="shared" si="20"/>
        <v/>
      </c>
      <c r="AA104" s="146" t="str">
        <f t="shared" si="21"/>
        <v/>
      </c>
      <c r="AB104" s="146" t="str">
        <f t="shared" si="22"/>
        <v/>
      </c>
      <c r="AC104" s="146" t="str">
        <f t="shared" si="23"/>
        <v/>
      </c>
    </row>
    <row r="105" spans="1:29" x14ac:dyDescent="0.2">
      <c r="A105" s="179">
        <v>92</v>
      </c>
      <c r="B105" s="180"/>
      <c r="C105" s="180"/>
      <c r="E105" s="215"/>
      <c r="F105" s="215"/>
      <c r="G105" s="215"/>
      <c r="H105" s="215"/>
      <c r="I105" s="215"/>
      <c r="J105" s="215"/>
      <c r="K105" s="215"/>
      <c r="L105" s="215"/>
      <c r="M105" s="215"/>
      <c r="N105" s="215"/>
      <c r="O105" s="215"/>
      <c r="P105" s="215"/>
      <c r="Q105" s="215"/>
      <c r="R105" s="215"/>
      <c r="T105" s="146" t="str">
        <f t="shared" si="24"/>
        <v/>
      </c>
      <c r="U105" s="146" t="str">
        <f t="shared" si="25"/>
        <v/>
      </c>
      <c r="V105" s="146" t="str">
        <f t="shared" si="26"/>
        <v/>
      </c>
      <c r="W105" s="146" t="str">
        <f t="shared" si="27"/>
        <v/>
      </c>
      <c r="X105" s="146" t="str">
        <f t="shared" si="28"/>
        <v/>
      </c>
      <c r="Y105" s="146" t="str">
        <f t="shared" si="19"/>
        <v/>
      </c>
      <c r="Z105" s="146" t="str">
        <f t="shared" si="20"/>
        <v/>
      </c>
      <c r="AA105" s="146" t="str">
        <f t="shared" si="21"/>
        <v/>
      </c>
      <c r="AB105" s="146" t="str">
        <f t="shared" si="22"/>
        <v/>
      </c>
      <c r="AC105" s="146" t="str">
        <f t="shared" si="23"/>
        <v/>
      </c>
    </row>
    <row r="106" spans="1:29" x14ac:dyDescent="0.2">
      <c r="A106" s="179">
        <v>93</v>
      </c>
      <c r="B106" s="180"/>
      <c r="C106" s="180"/>
      <c r="E106" s="215"/>
      <c r="F106" s="215"/>
      <c r="G106" s="215"/>
      <c r="H106" s="215"/>
      <c r="I106" s="215"/>
      <c r="J106" s="215"/>
      <c r="K106" s="215"/>
      <c r="L106" s="215"/>
      <c r="M106" s="215"/>
      <c r="N106" s="215"/>
      <c r="O106" s="215"/>
      <c r="P106" s="215"/>
      <c r="Q106" s="215"/>
      <c r="R106" s="215"/>
      <c r="T106" s="146" t="str">
        <f t="shared" si="24"/>
        <v/>
      </c>
      <c r="U106" s="146" t="str">
        <f t="shared" si="25"/>
        <v/>
      </c>
      <c r="V106" s="146" t="str">
        <f t="shared" si="26"/>
        <v/>
      </c>
      <c r="W106" s="146" t="str">
        <f t="shared" si="27"/>
        <v/>
      </c>
      <c r="X106" s="146" t="str">
        <f t="shared" si="28"/>
        <v/>
      </c>
      <c r="Y106" s="146" t="str">
        <f t="shared" si="19"/>
        <v/>
      </c>
      <c r="Z106" s="146" t="str">
        <f t="shared" si="20"/>
        <v/>
      </c>
      <c r="AA106" s="146" t="str">
        <f t="shared" si="21"/>
        <v/>
      </c>
      <c r="AB106" s="146" t="str">
        <f t="shared" si="22"/>
        <v/>
      </c>
      <c r="AC106" s="146" t="str">
        <f t="shared" si="23"/>
        <v/>
      </c>
    </row>
    <row r="107" spans="1:29" x14ac:dyDescent="0.2">
      <c r="A107" s="179">
        <v>94</v>
      </c>
      <c r="B107" s="180"/>
      <c r="C107" s="180"/>
      <c r="E107" s="215"/>
      <c r="F107" s="215"/>
      <c r="G107" s="215"/>
      <c r="H107" s="215"/>
      <c r="I107" s="215"/>
      <c r="J107" s="215"/>
      <c r="K107" s="215"/>
      <c r="L107" s="215"/>
      <c r="M107" s="215"/>
      <c r="N107" s="215"/>
      <c r="O107" s="215"/>
      <c r="P107" s="215"/>
      <c r="Q107" s="215"/>
      <c r="R107" s="215"/>
      <c r="T107" s="146" t="str">
        <f t="shared" si="24"/>
        <v/>
      </c>
      <c r="U107" s="146" t="str">
        <f t="shared" si="25"/>
        <v/>
      </c>
      <c r="V107" s="146" t="str">
        <f t="shared" si="26"/>
        <v/>
      </c>
      <c r="W107" s="146" t="str">
        <f t="shared" si="27"/>
        <v/>
      </c>
      <c r="X107" s="146" t="str">
        <f t="shared" si="28"/>
        <v/>
      </c>
      <c r="Y107" s="146" t="str">
        <f t="shared" si="19"/>
        <v/>
      </c>
      <c r="Z107" s="146" t="str">
        <f t="shared" si="20"/>
        <v/>
      </c>
      <c r="AA107" s="146" t="str">
        <f t="shared" si="21"/>
        <v/>
      </c>
      <c r="AB107" s="146" t="str">
        <f t="shared" si="22"/>
        <v/>
      </c>
      <c r="AC107" s="146" t="str">
        <f t="shared" si="23"/>
        <v/>
      </c>
    </row>
    <row r="108" spans="1:29" x14ac:dyDescent="0.2">
      <c r="A108" s="179">
        <v>95</v>
      </c>
      <c r="B108" s="180"/>
      <c r="C108" s="180"/>
      <c r="E108" s="215"/>
      <c r="F108" s="215"/>
      <c r="G108" s="215"/>
      <c r="H108" s="215"/>
      <c r="I108" s="215"/>
      <c r="J108" s="215"/>
      <c r="K108" s="215"/>
      <c r="L108" s="215"/>
      <c r="M108" s="215"/>
      <c r="N108" s="215"/>
      <c r="O108" s="215"/>
      <c r="P108" s="215"/>
      <c r="Q108" s="215"/>
      <c r="R108" s="215"/>
      <c r="T108" s="146" t="str">
        <f t="shared" si="24"/>
        <v/>
      </c>
      <c r="U108" s="146" t="str">
        <f t="shared" si="25"/>
        <v/>
      </c>
      <c r="V108" s="146" t="str">
        <f t="shared" si="26"/>
        <v/>
      </c>
      <c r="W108" s="146" t="str">
        <f t="shared" si="27"/>
        <v/>
      </c>
      <c r="X108" s="146" t="str">
        <f t="shared" si="28"/>
        <v/>
      </c>
      <c r="Y108" s="146" t="str">
        <f t="shared" si="19"/>
        <v/>
      </c>
      <c r="Z108" s="146" t="str">
        <f t="shared" si="20"/>
        <v/>
      </c>
      <c r="AA108" s="146" t="str">
        <f t="shared" si="21"/>
        <v/>
      </c>
      <c r="AB108" s="146" t="str">
        <f t="shared" si="22"/>
        <v/>
      </c>
      <c r="AC108" s="146" t="str">
        <f t="shared" si="23"/>
        <v/>
      </c>
    </row>
    <row r="109" spans="1:29" x14ac:dyDescent="0.2">
      <c r="A109" s="179">
        <v>96</v>
      </c>
      <c r="B109" s="180"/>
      <c r="C109" s="180"/>
      <c r="E109" s="215"/>
      <c r="F109" s="215"/>
      <c r="G109" s="215"/>
      <c r="H109" s="215"/>
      <c r="I109" s="215"/>
      <c r="J109" s="215"/>
      <c r="K109" s="215"/>
      <c r="L109" s="215"/>
      <c r="M109" s="215"/>
      <c r="N109" s="215"/>
      <c r="O109" s="215"/>
      <c r="P109" s="215"/>
      <c r="Q109" s="215"/>
      <c r="R109" s="215"/>
      <c r="T109" s="146" t="str">
        <f t="shared" si="24"/>
        <v/>
      </c>
      <c r="U109" s="146" t="str">
        <f t="shared" si="25"/>
        <v/>
      </c>
      <c r="V109" s="146" t="str">
        <f t="shared" si="26"/>
        <v/>
      </c>
      <c r="W109" s="146" t="str">
        <f t="shared" si="27"/>
        <v/>
      </c>
      <c r="X109" s="146" t="str">
        <f t="shared" si="28"/>
        <v/>
      </c>
      <c r="Y109" s="146" t="str">
        <f t="shared" si="19"/>
        <v/>
      </c>
      <c r="Z109" s="146" t="str">
        <f t="shared" si="20"/>
        <v/>
      </c>
      <c r="AA109" s="146" t="str">
        <f t="shared" si="21"/>
        <v/>
      </c>
      <c r="AB109" s="146" t="str">
        <f t="shared" si="22"/>
        <v/>
      </c>
      <c r="AC109" s="146" t="str">
        <f t="shared" si="23"/>
        <v/>
      </c>
    </row>
    <row r="110" spans="1:29" x14ac:dyDescent="0.2">
      <c r="A110" s="179">
        <v>97</v>
      </c>
      <c r="B110" s="180"/>
      <c r="C110" s="180"/>
      <c r="E110" s="215"/>
      <c r="F110" s="215"/>
      <c r="G110" s="215"/>
      <c r="H110" s="215"/>
      <c r="I110" s="215"/>
      <c r="J110" s="215"/>
      <c r="K110" s="215"/>
      <c r="L110" s="215"/>
      <c r="M110" s="215"/>
      <c r="N110" s="215"/>
      <c r="O110" s="215"/>
      <c r="P110" s="215"/>
      <c r="Q110" s="215"/>
      <c r="R110" s="215"/>
      <c r="T110" s="146" t="str">
        <f t="shared" si="24"/>
        <v/>
      </c>
      <c r="U110" s="146" t="str">
        <f t="shared" si="25"/>
        <v/>
      </c>
      <c r="V110" s="146" t="str">
        <f t="shared" si="26"/>
        <v/>
      </c>
      <c r="W110" s="146" t="str">
        <f t="shared" si="27"/>
        <v/>
      </c>
      <c r="X110" s="146" t="str">
        <f t="shared" si="28"/>
        <v/>
      </c>
      <c r="Y110" s="146" t="str">
        <f t="shared" si="19"/>
        <v/>
      </c>
      <c r="Z110" s="146" t="str">
        <f t="shared" si="20"/>
        <v/>
      </c>
      <c r="AA110" s="146" t="str">
        <f t="shared" si="21"/>
        <v/>
      </c>
      <c r="AB110" s="146" t="str">
        <f t="shared" si="22"/>
        <v/>
      </c>
      <c r="AC110" s="146" t="str">
        <f t="shared" si="23"/>
        <v/>
      </c>
    </row>
    <row r="111" spans="1:29" x14ac:dyDescent="0.2">
      <c r="A111" s="179">
        <v>98</v>
      </c>
      <c r="B111" s="180"/>
      <c r="C111" s="180"/>
      <c r="E111" s="215"/>
      <c r="F111" s="215"/>
      <c r="G111" s="215"/>
      <c r="H111" s="215"/>
      <c r="I111" s="215"/>
      <c r="J111" s="215"/>
      <c r="K111" s="215"/>
      <c r="L111" s="215"/>
      <c r="M111" s="215"/>
      <c r="N111" s="215"/>
      <c r="O111" s="215"/>
      <c r="P111" s="215"/>
      <c r="Q111" s="215"/>
      <c r="R111" s="215"/>
      <c r="T111" s="146" t="str">
        <f t="shared" si="24"/>
        <v/>
      </c>
      <c r="U111" s="146" t="str">
        <f t="shared" si="25"/>
        <v/>
      </c>
      <c r="V111" s="146" t="str">
        <f t="shared" si="26"/>
        <v/>
      </c>
      <c r="W111" s="146" t="str">
        <f t="shared" si="27"/>
        <v/>
      </c>
      <c r="X111" s="146" t="str">
        <f t="shared" si="28"/>
        <v/>
      </c>
      <c r="Y111" s="146" t="str">
        <f t="shared" si="19"/>
        <v/>
      </c>
      <c r="Z111" s="146" t="str">
        <f t="shared" si="20"/>
        <v/>
      </c>
      <c r="AA111" s="146" t="str">
        <f t="shared" si="21"/>
        <v/>
      </c>
      <c r="AB111" s="146" t="str">
        <f t="shared" si="22"/>
        <v/>
      </c>
      <c r="AC111" s="146" t="str">
        <f t="shared" si="23"/>
        <v/>
      </c>
    </row>
    <row r="112" spans="1:29" x14ac:dyDescent="0.2">
      <c r="A112" s="179">
        <v>99</v>
      </c>
      <c r="B112" s="180"/>
      <c r="C112" s="180"/>
      <c r="E112" s="215"/>
      <c r="F112" s="215"/>
      <c r="G112" s="215"/>
      <c r="H112" s="215"/>
      <c r="I112" s="215"/>
      <c r="J112" s="215"/>
      <c r="K112" s="215"/>
      <c r="L112" s="215"/>
      <c r="M112" s="215"/>
      <c r="N112" s="215"/>
      <c r="O112" s="215"/>
      <c r="P112" s="215"/>
      <c r="Q112" s="215"/>
      <c r="R112" s="215"/>
      <c r="T112" s="146" t="str">
        <f t="shared" si="24"/>
        <v/>
      </c>
      <c r="U112" s="146" t="str">
        <f t="shared" si="25"/>
        <v/>
      </c>
      <c r="V112" s="146" t="str">
        <f t="shared" si="26"/>
        <v/>
      </c>
      <c r="W112" s="146" t="str">
        <f t="shared" si="27"/>
        <v/>
      </c>
      <c r="X112" s="146" t="str">
        <f t="shared" si="28"/>
        <v/>
      </c>
      <c r="Y112" s="146" t="str">
        <f t="shared" si="19"/>
        <v/>
      </c>
      <c r="Z112" s="146" t="str">
        <f t="shared" si="20"/>
        <v/>
      </c>
      <c r="AA112" s="146" t="str">
        <f t="shared" si="21"/>
        <v/>
      </c>
      <c r="AB112" s="146" t="str">
        <f t="shared" si="22"/>
        <v/>
      </c>
      <c r="AC112" s="146" t="str">
        <f t="shared" si="23"/>
        <v/>
      </c>
    </row>
    <row r="113" spans="1:29" x14ac:dyDescent="0.2">
      <c r="A113" s="179">
        <v>100</v>
      </c>
      <c r="B113" s="180"/>
      <c r="C113" s="180"/>
      <c r="E113" s="215"/>
      <c r="F113" s="215"/>
      <c r="G113" s="215"/>
      <c r="H113" s="215"/>
      <c r="I113" s="215"/>
      <c r="J113" s="215"/>
      <c r="K113" s="215"/>
      <c r="L113" s="215"/>
      <c r="M113" s="215"/>
      <c r="N113" s="215"/>
      <c r="O113" s="215"/>
      <c r="P113" s="215"/>
      <c r="Q113" s="215"/>
      <c r="R113" s="215"/>
      <c r="T113" s="146" t="str">
        <f t="shared" si="24"/>
        <v/>
      </c>
      <c r="U113" s="146" t="str">
        <f t="shared" si="25"/>
        <v/>
      </c>
      <c r="V113" s="146" t="str">
        <f t="shared" si="26"/>
        <v/>
      </c>
      <c r="W113" s="146" t="str">
        <f t="shared" si="27"/>
        <v/>
      </c>
      <c r="X113" s="146" t="str">
        <f t="shared" si="28"/>
        <v/>
      </c>
      <c r="Y113" s="146" t="str">
        <f t="shared" si="19"/>
        <v/>
      </c>
      <c r="Z113" s="146" t="str">
        <f t="shared" si="20"/>
        <v/>
      </c>
      <c r="AA113" s="146" t="str">
        <f t="shared" si="21"/>
        <v/>
      </c>
      <c r="AB113" s="146" t="str">
        <f t="shared" si="22"/>
        <v/>
      </c>
      <c r="AC113" s="146" t="str">
        <f t="shared" si="23"/>
        <v/>
      </c>
    </row>
    <row r="114" spans="1:29" x14ac:dyDescent="0.2">
      <c r="A114" s="179">
        <v>101</v>
      </c>
      <c r="B114" s="180"/>
      <c r="C114" s="180"/>
      <c r="E114" s="215"/>
      <c r="F114" s="215"/>
      <c r="G114" s="215"/>
      <c r="H114" s="215"/>
      <c r="I114" s="215"/>
      <c r="J114" s="215"/>
      <c r="K114" s="215"/>
      <c r="L114" s="215"/>
      <c r="M114" s="215"/>
      <c r="N114" s="215"/>
      <c r="O114" s="215"/>
      <c r="P114" s="215"/>
      <c r="Q114" s="215"/>
      <c r="R114" s="215"/>
      <c r="T114" s="146" t="str">
        <f t="shared" si="24"/>
        <v/>
      </c>
      <c r="U114" s="146" t="str">
        <f t="shared" si="25"/>
        <v/>
      </c>
      <c r="V114" s="146" t="str">
        <f t="shared" si="26"/>
        <v/>
      </c>
      <c r="W114" s="146" t="str">
        <f t="shared" si="27"/>
        <v/>
      </c>
      <c r="X114" s="146" t="str">
        <f t="shared" si="28"/>
        <v/>
      </c>
      <c r="Y114" s="146" t="str">
        <f t="shared" si="19"/>
        <v/>
      </c>
      <c r="Z114" s="146" t="str">
        <f t="shared" si="20"/>
        <v/>
      </c>
      <c r="AA114" s="146" t="str">
        <f t="shared" si="21"/>
        <v/>
      </c>
      <c r="AB114" s="146" t="str">
        <f t="shared" si="22"/>
        <v/>
      </c>
      <c r="AC114" s="146" t="str">
        <f t="shared" si="23"/>
        <v/>
      </c>
    </row>
    <row r="115" spans="1:29" x14ac:dyDescent="0.2">
      <c r="A115" s="179">
        <v>102</v>
      </c>
      <c r="B115" s="180"/>
      <c r="C115" s="180"/>
      <c r="E115" s="215"/>
      <c r="F115" s="215"/>
      <c r="G115" s="215"/>
      <c r="H115" s="215"/>
      <c r="I115" s="215"/>
      <c r="J115" s="215"/>
      <c r="K115" s="215"/>
      <c r="L115" s="215"/>
      <c r="M115" s="215"/>
      <c r="N115" s="215"/>
      <c r="O115" s="215"/>
      <c r="P115" s="215"/>
      <c r="Q115" s="215"/>
      <c r="R115" s="215"/>
      <c r="T115" s="146" t="str">
        <f t="shared" si="24"/>
        <v/>
      </c>
      <c r="U115" s="146" t="str">
        <f t="shared" si="25"/>
        <v/>
      </c>
      <c r="V115" s="146" t="str">
        <f t="shared" si="26"/>
        <v/>
      </c>
      <c r="W115" s="146" t="str">
        <f t="shared" si="27"/>
        <v/>
      </c>
      <c r="X115" s="146" t="str">
        <f t="shared" si="28"/>
        <v/>
      </c>
      <c r="Y115" s="146" t="str">
        <f t="shared" si="19"/>
        <v/>
      </c>
      <c r="Z115" s="146" t="str">
        <f t="shared" si="20"/>
        <v/>
      </c>
      <c r="AA115" s="146" t="str">
        <f t="shared" si="21"/>
        <v/>
      </c>
      <c r="AB115" s="146" t="str">
        <f t="shared" si="22"/>
        <v/>
      </c>
      <c r="AC115" s="146" t="str">
        <f t="shared" si="23"/>
        <v/>
      </c>
    </row>
    <row r="116" spans="1:29" x14ac:dyDescent="0.2">
      <c r="A116" s="179">
        <v>103</v>
      </c>
      <c r="B116" s="180"/>
      <c r="C116" s="180"/>
      <c r="E116" s="215"/>
      <c r="F116" s="215"/>
      <c r="G116" s="215"/>
      <c r="H116" s="215"/>
      <c r="I116" s="215"/>
      <c r="J116" s="215"/>
      <c r="K116" s="215"/>
      <c r="L116" s="215"/>
      <c r="M116" s="215"/>
      <c r="N116" s="215"/>
      <c r="O116" s="215"/>
      <c r="P116" s="215"/>
      <c r="Q116" s="215"/>
      <c r="R116" s="215"/>
      <c r="T116" s="146" t="str">
        <f t="shared" si="24"/>
        <v/>
      </c>
      <c r="U116" s="146" t="str">
        <f t="shared" si="25"/>
        <v/>
      </c>
      <c r="V116" s="146" t="str">
        <f t="shared" si="26"/>
        <v/>
      </c>
      <c r="W116" s="146" t="str">
        <f t="shared" si="27"/>
        <v/>
      </c>
      <c r="X116" s="146" t="str">
        <f t="shared" si="28"/>
        <v/>
      </c>
      <c r="Y116" s="146" t="str">
        <f t="shared" si="19"/>
        <v/>
      </c>
      <c r="Z116" s="146" t="str">
        <f t="shared" si="20"/>
        <v/>
      </c>
      <c r="AA116" s="146" t="str">
        <f t="shared" si="21"/>
        <v/>
      </c>
      <c r="AB116" s="146" t="str">
        <f t="shared" si="22"/>
        <v/>
      </c>
      <c r="AC116" s="146" t="str">
        <f t="shared" si="23"/>
        <v/>
      </c>
    </row>
    <row r="117" spans="1:29" x14ac:dyDescent="0.2">
      <c r="A117" s="179">
        <v>104</v>
      </c>
      <c r="B117" s="180"/>
      <c r="C117" s="180"/>
      <c r="E117" s="215"/>
      <c r="F117" s="215"/>
      <c r="G117" s="215"/>
      <c r="H117" s="215"/>
      <c r="I117" s="215"/>
      <c r="J117" s="215"/>
      <c r="K117" s="215"/>
      <c r="L117" s="215"/>
      <c r="M117" s="215"/>
      <c r="N117" s="215"/>
      <c r="O117" s="215"/>
      <c r="P117" s="215"/>
      <c r="Q117" s="215"/>
      <c r="R117" s="215"/>
      <c r="T117" s="146" t="str">
        <f t="shared" si="24"/>
        <v/>
      </c>
      <c r="U117" s="146" t="str">
        <f t="shared" si="25"/>
        <v/>
      </c>
      <c r="V117" s="146" t="str">
        <f t="shared" si="26"/>
        <v/>
      </c>
      <c r="W117" s="146" t="str">
        <f t="shared" si="27"/>
        <v/>
      </c>
      <c r="X117" s="146" t="str">
        <f t="shared" si="28"/>
        <v/>
      </c>
      <c r="Y117" s="146" t="str">
        <f t="shared" si="19"/>
        <v/>
      </c>
      <c r="Z117" s="146" t="str">
        <f t="shared" si="20"/>
        <v/>
      </c>
      <c r="AA117" s="146" t="str">
        <f t="shared" si="21"/>
        <v/>
      </c>
      <c r="AB117" s="146" t="str">
        <f t="shared" si="22"/>
        <v/>
      </c>
      <c r="AC117" s="146" t="str">
        <f t="shared" si="23"/>
        <v/>
      </c>
    </row>
    <row r="118" spans="1:29" x14ac:dyDescent="0.2">
      <c r="A118" s="179">
        <v>105</v>
      </c>
      <c r="B118" s="180"/>
      <c r="C118" s="180"/>
      <c r="E118" s="215"/>
      <c r="F118" s="215"/>
      <c r="G118" s="215"/>
      <c r="H118" s="215"/>
      <c r="I118" s="215"/>
      <c r="J118" s="215"/>
      <c r="K118" s="215"/>
      <c r="L118" s="215"/>
      <c r="M118" s="215"/>
      <c r="N118" s="215"/>
      <c r="O118" s="215"/>
      <c r="P118" s="215"/>
      <c r="Q118" s="215"/>
      <c r="R118" s="215"/>
      <c r="T118" s="146" t="str">
        <f t="shared" si="24"/>
        <v/>
      </c>
      <c r="U118" s="146" t="str">
        <f t="shared" si="25"/>
        <v/>
      </c>
      <c r="V118" s="146" t="str">
        <f t="shared" si="26"/>
        <v/>
      </c>
      <c r="W118" s="146" t="str">
        <f t="shared" si="27"/>
        <v/>
      </c>
      <c r="X118" s="146" t="str">
        <f t="shared" si="28"/>
        <v/>
      </c>
      <c r="Y118" s="146" t="str">
        <f t="shared" si="19"/>
        <v/>
      </c>
      <c r="Z118" s="146" t="str">
        <f t="shared" si="20"/>
        <v/>
      </c>
      <c r="AA118" s="146" t="str">
        <f t="shared" si="21"/>
        <v/>
      </c>
      <c r="AB118" s="146" t="str">
        <f t="shared" si="22"/>
        <v/>
      </c>
      <c r="AC118" s="146" t="str">
        <f t="shared" si="23"/>
        <v/>
      </c>
    </row>
    <row r="119" spans="1:29" x14ac:dyDescent="0.2">
      <c r="A119" s="179">
        <v>106</v>
      </c>
      <c r="B119" s="180"/>
      <c r="C119" s="180"/>
      <c r="E119" s="215"/>
      <c r="F119" s="215"/>
      <c r="G119" s="215"/>
      <c r="H119" s="215"/>
      <c r="I119" s="215"/>
      <c r="J119" s="215"/>
      <c r="K119" s="215"/>
      <c r="L119" s="215"/>
      <c r="M119" s="215"/>
      <c r="N119" s="215"/>
      <c r="O119" s="215"/>
      <c r="P119" s="215"/>
      <c r="Q119" s="215"/>
      <c r="R119" s="215"/>
      <c r="T119" s="146" t="str">
        <f t="shared" si="24"/>
        <v/>
      </c>
      <c r="U119" s="146" t="str">
        <f t="shared" si="25"/>
        <v/>
      </c>
      <c r="V119" s="146" t="str">
        <f t="shared" si="26"/>
        <v/>
      </c>
      <c r="W119" s="146" t="str">
        <f t="shared" si="27"/>
        <v/>
      </c>
      <c r="X119" s="146" t="str">
        <f t="shared" si="28"/>
        <v/>
      </c>
      <c r="Y119" s="146" t="str">
        <f t="shared" si="19"/>
        <v/>
      </c>
      <c r="Z119" s="146" t="str">
        <f t="shared" si="20"/>
        <v/>
      </c>
      <c r="AA119" s="146" t="str">
        <f t="shared" si="21"/>
        <v/>
      </c>
      <c r="AB119" s="146" t="str">
        <f t="shared" si="22"/>
        <v/>
      </c>
      <c r="AC119" s="146" t="str">
        <f t="shared" si="23"/>
        <v/>
      </c>
    </row>
    <row r="120" spans="1:29" x14ac:dyDescent="0.2">
      <c r="A120" s="179">
        <v>107</v>
      </c>
      <c r="B120" s="180"/>
      <c r="C120" s="180"/>
      <c r="E120" s="215"/>
      <c r="F120" s="215"/>
      <c r="G120" s="215"/>
      <c r="H120" s="215"/>
      <c r="I120" s="215"/>
      <c r="J120" s="215"/>
      <c r="K120" s="215"/>
      <c r="L120" s="215"/>
      <c r="M120" s="215"/>
      <c r="N120" s="215"/>
      <c r="O120" s="215"/>
      <c r="P120" s="215"/>
      <c r="Q120" s="215"/>
      <c r="R120" s="215"/>
      <c r="T120" s="146" t="str">
        <f t="shared" si="24"/>
        <v/>
      </c>
      <c r="U120" s="146" t="str">
        <f t="shared" si="25"/>
        <v/>
      </c>
      <c r="V120" s="146" t="str">
        <f t="shared" si="26"/>
        <v/>
      </c>
      <c r="W120" s="146" t="str">
        <f t="shared" si="27"/>
        <v/>
      </c>
      <c r="X120" s="146" t="str">
        <f t="shared" si="28"/>
        <v/>
      </c>
      <c r="Y120" s="146" t="str">
        <f t="shared" si="19"/>
        <v/>
      </c>
      <c r="Z120" s="146" t="str">
        <f t="shared" si="20"/>
        <v/>
      </c>
      <c r="AA120" s="146" t="str">
        <f t="shared" si="21"/>
        <v/>
      </c>
      <c r="AB120" s="146" t="str">
        <f t="shared" si="22"/>
        <v/>
      </c>
      <c r="AC120" s="146" t="str">
        <f t="shared" si="23"/>
        <v/>
      </c>
    </row>
    <row r="121" spans="1:29" x14ac:dyDescent="0.2">
      <c r="A121" s="179">
        <v>108</v>
      </c>
      <c r="B121" s="180"/>
      <c r="C121" s="180"/>
      <c r="E121" s="215"/>
      <c r="F121" s="215"/>
      <c r="G121" s="215"/>
      <c r="H121" s="215"/>
      <c r="I121" s="215"/>
      <c r="J121" s="215"/>
      <c r="K121" s="215"/>
      <c r="L121" s="215"/>
      <c r="M121" s="215"/>
      <c r="N121" s="215"/>
      <c r="O121" s="215"/>
      <c r="P121" s="215"/>
      <c r="Q121" s="215"/>
      <c r="R121" s="215"/>
      <c r="T121" s="146" t="str">
        <f t="shared" si="24"/>
        <v/>
      </c>
      <c r="U121" s="146" t="str">
        <f t="shared" si="25"/>
        <v/>
      </c>
      <c r="V121" s="146" t="str">
        <f t="shared" si="26"/>
        <v/>
      </c>
      <c r="W121" s="146" t="str">
        <f t="shared" si="27"/>
        <v/>
      </c>
      <c r="X121" s="146" t="str">
        <f t="shared" si="28"/>
        <v/>
      </c>
      <c r="Y121" s="146" t="str">
        <f t="shared" si="19"/>
        <v/>
      </c>
      <c r="Z121" s="146" t="str">
        <f t="shared" si="20"/>
        <v/>
      </c>
      <c r="AA121" s="146" t="str">
        <f t="shared" si="21"/>
        <v/>
      </c>
      <c r="AB121" s="146" t="str">
        <f t="shared" si="22"/>
        <v/>
      </c>
      <c r="AC121" s="146" t="str">
        <f t="shared" si="23"/>
        <v/>
      </c>
    </row>
    <row r="122" spans="1:29" x14ac:dyDescent="0.2">
      <c r="A122" s="179">
        <v>109</v>
      </c>
      <c r="B122" s="180"/>
      <c r="C122" s="180"/>
      <c r="E122" s="215"/>
      <c r="F122" s="215"/>
      <c r="G122" s="215"/>
      <c r="H122" s="215"/>
      <c r="I122" s="215"/>
      <c r="J122" s="215"/>
      <c r="K122" s="215"/>
      <c r="L122" s="215"/>
      <c r="M122" s="215"/>
      <c r="N122" s="215"/>
      <c r="O122" s="215"/>
      <c r="P122" s="215"/>
      <c r="Q122" s="215"/>
      <c r="R122" s="215"/>
      <c r="T122" s="146" t="str">
        <f t="shared" si="24"/>
        <v/>
      </c>
      <c r="U122" s="146" t="str">
        <f t="shared" si="25"/>
        <v/>
      </c>
      <c r="V122" s="146" t="str">
        <f t="shared" si="26"/>
        <v/>
      </c>
      <c r="W122" s="146" t="str">
        <f t="shared" si="27"/>
        <v/>
      </c>
      <c r="X122" s="146" t="str">
        <f t="shared" si="28"/>
        <v/>
      </c>
      <c r="Y122" s="146" t="str">
        <f t="shared" si="19"/>
        <v/>
      </c>
      <c r="Z122" s="146" t="str">
        <f t="shared" si="20"/>
        <v/>
      </c>
      <c r="AA122" s="146" t="str">
        <f t="shared" si="21"/>
        <v/>
      </c>
      <c r="AB122" s="146" t="str">
        <f t="shared" si="22"/>
        <v/>
      </c>
      <c r="AC122" s="146" t="str">
        <f t="shared" si="23"/>
        <v/>
      </c>
    </row>
    <row r="123" spans="1:29" x14ac:dyDescent="0.2">
      <c r="A123" s="179">
        <v>110</v>
      </c>
      <c r="B123" s="180"/>
      <c r="C123" s="180"/>
      <c r="E123" s="215"/>
      <c r="F123" s="215"/>
      <c r="G123" s="215"/>
      <c r="H123" s="215"/>
      <c r="I123" s="215"/>
      <c r="J123" s="215"/>
      <c r="K123" s="215"/>
      <c r="L123" s="215"/>
      <c r="M123" s="215"/>
      <c r="N123" s="215"/>
      <c r="O123" s="215"/>
      <c r="P123" s="215"/>
      <c r="Q123" s="215"/>
      <c r="R123" s="215"/>
      <c r="T123" s="146" t="str">
        <f t="shared" si="24"/>
        <v/>
      </c>
      <c r="U123" s="146" t="str">
        <f t="shared" si="25"/>
        <v/>
      </c>
      <c r="V123" s="146" t="str">
        <f t="shared" si="26"/>
        <v/>
      </c>
      <c r="W123" s="146" t="str">
        <f t="shared" si="27"/>
        <v/>
      </c>
      <c r="X123" s="146" t="str">
        <f t="shared" si="28"/>
        <v/>
      </c>
      <c r="Y123" s="146" t="str">
        <f t="shared" si="19"/>
        <v/>
      </c>
      <c r="Z123" s="146" t="str">
        <f t="shared" si="20"/>
        <v/>
      </c>
      <c r="AA123" s="146" t="str">
        <f t="shared" si="21"/>
        <v/>
      </c>
      <c r="AB123" s="146" t="str">
        <f t="shared" si="22"/>
        <v/>
      </c>
      <c r="AC123" s="146" t="str">
        <f t="shared" si="23"/>
        <v/>
      </c>
    </row>
    <row r="124" spans="1:29" x14ac:dyDescent="0.2">
      <c r="A124" s="179">
        <v>111</v>
      </c>
      <c r="B124" s="180"/>
      <c r="C124" s="180"/>
      <c r="E124" s="215"/>
      <c r="F124" s="215"/>
      <c r="G124" s="215"/>
      <c r="H124" s="215"/>
      <c r="I124" s="215"/>
      <c r="J124" s="215"/>
      <c r="K124" s="215"/>
      <c r="L124" s="215"/>
      <c r="M124" s="215"/>
      <c r="N124" s="215"/>
      <c r="O124" s="215"/>
      <c r="P124" s="215"/>
      <c r="Q124" s="215"/>
      <c r="R124" s="215"/>
      <c r="T124" s="146" t="str">
        <f t="shared" si="24"/>
        <v/>
      </c>
      <c r="U124" s="146" t="str">
        <f t="shared" si="25"/>
        <v/>
      </c>
      <c r="V124" s="146" t="str">
        <f t="shared" si="26"/>
        <v/>
      </c>
      <c r="W124" s="146" t="str">
        <f t="shared" si="27"/>
        <v/>
      </c>
      <c r="X124" s="146" t="str">
        <f t="shared" si="28"/>
        <v/>
      </c>
      <c r="Y124" s="146" t="str">
        <f t="shared" si="19"/>
        <v/>
      </c>
      <c r="Z124" s="146" t="str">
        <f t="shared" si="20"/>
        <v/>
      </c>
      <c r="AA124" s="146" t="str">
        <f t="shared" si="21"/>
        <v/>
      </c>
      <c r="AB124" s="146" t="str">
        <f t="shared" si="22"/>
        <v/>
      </c>
      <c r="AC124" s="146" t="str">
        <f t="shared" si="23"/>
        <v/>
      </c>
    </row>
    <row r="125" spans="1:29" x14ac:dyDescent="0.2">
      <c r="A125" s="179">
        <v>112</v>
      </c>
      <c r="B125" s="180"/>
      <c r="C125" s="180"/>
      <c r="E125" s="215"/>
      <c r="F125" s="215"/>
      <c r="G125" s="215"/>
      <c r="H125" s="215"/>
      <c r="I125" s="215"/>
      <c r="J125" s="215"/>
      <c r="K125" s="215"/>
      <c r="L125" s="215"/>
      <c r="M125" s="215"/>
      <c r="N125" s="215"/>
      <c r="O125" s="215"/>
      <c r="P125" s="215"/>
      <c r="Q125" s="215"/>
      <c r="R125" s="215"/>
      <c r="T125" s="146" t="str">
        <f t="shared" si="24"/>
        <v/>
      </c>
      <c r="U125" s="146" t="str">
        <f t="shared" si="25"/>
        <v/>
      </c>
      <c r="V125" s="146" t="str">
        <f t="shared" si="26"/>
        <v/>
      </c>
      <c r="W125" s="146" t="str">
        <f t="shared" si="27"/>
        <v/>
      </c>
      <c r="X125" s="146" t="str">
        <f t="shared" si="28"/>
        <v/>
      </c>
      <c r="Y125" s="146" t="str">
        <f t="shared" si="19"/>
        <v/>
      </c>
      <c r="Z125" s="146" t="str">
        <f t="shared" si="20"/>
        <v/>
      </c>
      <c r="AA125" s="146" t="str">
        <f t="shared" si="21"/>
        <v/>
      </c>
      <c r="AB125" s="146" t="str">
        <f t="shared" si="22"/>
        <v/>
      </c>
      <c r="AC125" s="146" t="str">
        <f t="shared" si="23"/>
        <v/>
      </c>
    </row>
    <row r="126" spans="1:29" x14ac:dyDescent="0.2">
      <c r="A126" s="179">
        <v>113</v>
      </c>
      <c r="B126" s="180"/>
      <c r="C126" s="180"/>
      <c r="E126" s="215"/>
      <c r="F126" s="215"/>
      <c r="G126" s="215"/>
      <c r="H126" s="215"/>
      <c r="I126" s="215"/>
      <c r="J126" s="215"/>
      <c r="K126" s="215"/>
      <c r="L126" s="215"/>
      <c r="M126" s="215"/>
      <c r="N126" s="215"/>
      <c r="O126" s="215"/>
      <c r="P126" s="215"/>
      <c r="Q126" s="215"/>
      <c r="R126" s="215"/>
      <c r="T126" s="146" t="str">
        <f t="shared" si="24"/>
        <v/>
      </c>
      <c r="U126" s="146" t="str">
        <f t="shared" si="25"/>
        <v/>
      </c>
      <c r="V126" s="146" t="str">
        <f t="shared" si="26"/>
        <v/>
      </c>
      <c r="W126" s="146" t="str">
        <f t="shared" si="27"/>
        <v/>
      </c>
      <c r="X126" s="146" t="str">
        <f t="shared" si="28"/>
        <v/>
      </c>
      <c r="Y126" s="146" t="str">
        <f t="shared" si="19"/>
        <v/>
      </c>
      <c r="Z126" s="146" t="str">
        <f t="shared" si="20"/>
        <v/>
      </c>
      <c r="AA126" s="146" t="str">
        <f t="shared" si="21"/>
        <v/>
      </c>
      <c r="AB126" s="146" t="str">
        <f t="shared" si="22"/>
        <v/>
      </c>
      <c r="AC126" s="146" t="str">
        <f t="shared" si="23"/>
        <v/>
      </c>
    </row>
    <row r="127" spans="1:29" x14ac:dyDescent="0.2">
      <c r="A127" s="179">
        <v>114</v>
      </c>
      <c r="B127" s="180"/>
      <c r="C127" s="180"/>
      <c r="E127" s="215"/>
      <c r="F127" s="215"/>
      <c r="G127" s="215"/>
      <c r="H127" s="215"/>
      <c r="I127" s="215"/>
      <c r="J127" s="215"/>
      <c r="K127" s="215"/>
      <c r="L127" s="215"/>
      <c r="M127" s="215"/>
      <c r="N127" s="215"/>
      <c r="O127" s="215"/>
      <c r="P127" s="215"/>
      <c r="Q127" s="215"/>
      <c r="R127" s="215"/>
      <c r="T127" s="146" t="str">
        <f t="shared" si="24"/>
        <v/>
      </c>
      <c r="U127" s="146" t="str">
        <f t="shared" si="25"/>
        <v/>
      </c>
      <c r="V127" s="146" t="str">
        <f t="shared" si="26"/>
        <v/>
      </c>
      <c r="W127" s="146" t="str">
        <f t="shared" si="27"/>
        <v/>
      </c>
      <c r="X127" s="146" t="str">
        <f t="shared" si="28"/>
        <v/>
      </c>
      <c r="Y127" s="146" t="str">
        <f t="shared" si="19"/>
        <v/>
      </c>
      <c r="Z127" s="146" t="str">
        <f t="shared" si="20"/>
        <v/>
      </c>
      <c r="AA127" s="146" t="str">
        <f t="shared" si="21"/>
        <v/>
      </c>
      <c r="AB127" s="146" t="str">
        <f t="shared" si="22"/>
        <v/>
      </c>
      <c r="AC127" s="146" t="str">
        <f t="shared" si="23"/>
        <v/>
      </c>
    </row>
    <row r="128" spans="1:29" x14ac:dyDescent="0.2">
      <c r="A128" s="179">
        <v>115</v>
      </c>
      <c r="B128" s="180"/>
      <c r="C128" s="180"/>
      <c r="E128" s="215"/>
      <c r="F128" s="215"/>
      <c r="G128" s="215"/>
      <c r="H128" s="215"/>
      <c r="I128" s="215"/>
      <c r="J128" s="215"/>
      <c r="K128" s="215"/>
      <c r="L128" s="215"/>
      <c r="M128" s="215"/>
      <c r="N128" s="215"/>
      <c r="O128" s="215"/>
      <c r="P128" s="215"/>
      <c r="Q128" s="215"/>
      <c r="R128" s="215"/>
      <c r="T128" s="146" t="str">
        <f t="shared" si="24"/>
        <v/>
      </c>
      <c r="U128" s="146" t="str">
        <f t="shared" si="25"/>
        <v/>
      </c>
      <c r="V128" s="146" t="str">
        <f t="shared" si="26"/>
        <v/>
      </c>
      <c r="W128" s="146" t="str">
        <f t="shared" si="27"/>
        <v/>
      </c>
      <c r="X128" s="146" t="str">
        <f t="shared" si="28"/>
        <v/>
      </c>
      <c r="Y128" s="146" t="str">
        <f t="shared" si="19"/>
        <v/>
      </c>
      <c r="Z128" s="146" t="str">
        <f t="shared" si="20"/>
        <v/>
      </c>
      <c r="AA128" s="146" t="str">
        <f t="shared" si="21"/>
        <v/>
      </c>
      <c r="AB128" s="146" t="str">
        <f t="shared" si="22"/>
        <v/>
      </c>
      <c r="AC128" s="146" t="str">
        <f t="shared" si="23"/>
        <v/>
      </c>
    </row>
    <row r="129" spans="1:29" x14ac:dyDescent="0.2">
      <c r="A129" s="179">
        <v>116</v>
      </c>
      <c r="B129" s="180"/>
      <c r="C129" s="180"/>
      <c r="E129" s="215"/>
      <c r="F129" s="215"/>
      <c r="G129" s="215"/>
      <c r="H129" s="215"/>
      <c r="I129" s="215"/>
      <c r="J129" s="215"/>
      <c r="K129" s="215"/>
      <c r="L129" s="215"/>
      <c r="M129" s="215"/>
      <c r="N129" s="215"/>
      <c r="O129" s="215"/>
      <c r="P129" s="215"/>
      <c r="Q129" s="215"/>
      <c r="R129" s="215"/>
      <c r="T129" s="146" t="str">
        <f t="shared" si="24"/>
        <v/>
      </c>
      <c r="U129" s="146" t="str">
        <f t="shared" si="25"/>
        <v/>
      </c>
      <c r="V129" s="146" t="str">
        <f t="shared" si="26"/>
        <v/>
      </c>
      <c r="W129" s="146" t="str">
        <f t="shared" si="27"/>
        <v/>
      </c>
      <c r="X129" s="146" t="str">
        <f t="shared" si="28"/>
        <v/>
      </c>
      <c r="Y129" s="146" t="str">
        <f t="shared" si="19"/>
        <v/>
      </c>
      <c r="Z129" s="146" t="str">
        <f t="shared" si="20"/>
        <v/>
      </c>
      <c r="AA129" s="146" t="str">
        <f t="shared" si="21"/>
        <v/>
      </c>
      <c r="AB129" s="146" t="str">
        <f t="shared" si="22"/>
        <v/>
      </c>
      <c r="AC129" s="146" t="str">
        <f t="shared" si="23"/>
        <v/>
      </c>
    </row>
    <row r="130" spans="1:29" x14ac:dyDescent="0.2">
      <c r="A130" s="179">
        <v>117</v>
      </c>
      <c r="B130" s="180"/>
      <c r="C130" s="180"/>
      <c r="E130" s="215"/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T130" s="146" t="str">
        <f t="shared" si="24"/>
        <v/>
      </c>
      <c r="U130" s="146" t="str">
        <f t="shared" si="25"/>
        <v/>
      </c>
      <c r="V130" s="146" t="str">
        <f t="shared" si="26"/>
        <v/>
      </c>
      <c r="W130" s="146" t="str">
        <f t="shared" si="27"/>
        <v/>
      </c>
      <c r="X130" s="146" t="str">
        <f t="shared" si="28"/>
        <v/>
      </c>
      <c r="Y130" s="146" t="str">
        <f t="shared" si="19"/>
        <v/>
      </c>
      <c r="Z130" s="146" t="str">
        <f t="shared" si="20"/>
        <v/>
      </c>
      <c r="AA130" s="146" t="str">
        <f t="shared" si="21"/>
        <v/>
      </c>
      <c r="AB130" s="146" t="str">
        <f t="shared" si="22"/>
        <v/>
      </c>
      <c r="AC130" s="146" t="str">
        <f t="shared" si="23"/>
        <v/>
      </c>
    </row>
    <row r="131" spans="1:29" x14ac:dyDescent="0.2">
      <c r="A131" s="179">
        <v>118</v>
      </c>
      <c r="B131" s="180"/>
      <c r="C131" s="180"/>
      <c r="E131" s="215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  <c r="T131" s="146" t="str">
        <f t="shared" si="24"/>
        <v/>
      </c>
      <c r="U131" s="146" t="str">
        <f t="shared" si="25"/>
        <v/>
      </c>
      <c r="V131" s="146" t="str">
        <f t="shared" si="26"/>
        <v/>
      </c>
      <c r="W131" s="146" t="str">
        <f t="shared" si="27"/>
        <v/>
      </c>
      <c r="X131" s="146" t="str">
        <f t="shared" si="28"/>
        <v/>
      </c>
      <c r="Y131" s="146" t="str">
        <f t="shared" si="19"/>
        <v/>
      </c>
      <c r="Z131" s="146" t="str">
        <f t="shared" si="20"/>
        <v/>
      </c>
      <c r="AA131" s="146" t="str">
        <f t="shared" si="21"/>
        <v/>
      </c>
      <c r="AB131" s="146" t="str">
        <f t="shared" si="22"/>
        <v/>
      </c>
      <c r="AC131" s="146" t="str">
        <f t="shared" si="23"/>
        <v/>
      </c>
    </row>
    <row r="132" spans="1:29" x14ac:dyDescent="0.2">
      <c r="A132" s="179">
        <v>119</v>
      </c>
      <c r="B132" s="180"/>
      <c r="C132" s="180"/>
      <c r="E132" s="215"/>
      <c r="F132" s="215"/>
      <c r="G132" s="215"/>
      <c r="H132" s="215"/>
      <c r="I132" s="215"/>
      <c r="J132" s="215"/>
      <c r="K132" s="215"/>
      <c r="L132" s="215"/>
      <c r="M132" s="215"/>
      <c r="N132" s="215"/>
      <c r="O132" s="215"/>
      <c r="P132" s="215"/>
      <c r="Q132" s="215"/>
      <c r="R132" s="215"/>
      <c r="T132" s="146" t="str">
        <f t="shared" si="24"/>
        <v/>
      </c>
      <c r="U132" s="146" t="str">
        <f t="shared" si="25"/>
        <v/>
      </c>
      <c r="V132" s="146" t="str">
        <f t="shared" si="26"/>
        <v/>
      </c>
      <c r="W132" s="146" t="str">
        <f t="shared" si="27"/>
        <v/>
      </c>
      <c r="X132" s="146" t="str">
        <f t="shared" si="28"/>
        <v/>
      </c>
      <c r="Y132" s="146" t="str">
        <f t="shared" si="19"/>
        <v/>
      </c>
      <c r="Z132" s="146" t="str">
        <f t="shared" si="20"/>
        <v/>
      </c>
      <c r="AA132" s="146" t="str">
        <f t="shared" si="21"/>
        <v/>
      </c>
      <c r="AB132" s="146" t="str">
        <f t="shared" si="22"/>
        <v/>
      </c>
      <c r="AC132" s="146" t="str">
        <f t="shared" si="23"/>
        <v/>
      </c>
    </row>
    <row r="133" spans="1:29" x14ac:dyDescent="0.2">
      <c r="A133" s="179">
        <v>120</v>
      </c>
      <c r="B133" s="180"/>
      <c r="C133" s="180"/>
      <c r="E133" s="215"/>
      <c r="F133" s="215"/>
      <c r="G133" s="215"/>
      <c r="H133" s="215"/>
      <c r="I133" s="215"/>
      <c r="J133" s="215"/>
      <c r="K133" s="215"/>
      <c r="L133" s="215"/>
      <c r="M133" s="215"/>
      <c r="N133" s="215"/>
      <c r="O133" s="215"/>
      <c r="P133" s="215"/>
      <c r="Q133" s="215"/>
      <c r="R133" s="215"/>
      <c r="T133" s="146" t="str">
        <f t="shared" si="24"/>
        <v/>
      </c>
      <c r="U133" s="146" t="str">
        <f t="shared" si="25"/>
        <v/>
      </c>
      <c r="V133" s="146" t="str">
        <f t="shared" si="26"/>
        <v/>
      </c>
      <c r="W133" s="146" t="str">
        <f t="shared" si="27"/>
        <v/>
      </c>
      <c r="X133" s="146" t="str">
        <f t="shared" si="28"/>
        <v/>
      </c>
      <c r="Y133" s="146" t="str">
        <f t="shared" si="19"/>
        <v/>
      </c>
      <c r="Z133" s="146" t="str">
        <f t="shared" si="20"/>
        <v/>
      </c>
      <c r="AA133" s="146" t="str">
        <f t="shared" si="21"/>
        <v/>
      </c>
      <c r="AB133" s="146" t="str">
        <f t="shared" si="22"/>
        <v/>
      </c>
      <c r="AC133" s="146" t="str">
        <f t="shared" si="23"/>
        <v/>
      </c>
    </row>
    <row r="134" spans="1:29" x14ac:dyDescent="0.2">
      <c r="A134" s="179">
        <v>121</v>
      </c>
      <c r="B134" s="180"/>
      <c r="C134" s="180"/>
      <c r="E134" s="215"/>
      <c r="F134" s="215"/>
      <c r="G134" s="215"/>
      <c r="H134" s="215"/>
      <c r="I134" s="215"/>
      <c r="J134" s="215"/>
      <c r="K134" s="215"/>
      <c r="L134" s="215"/>
      <c r="M134" s="215"/>
      <c r="N134" s="215"/>
      <c r="O134" s="215"/>
      <c r="P134" s="215"/>
      <c r="Q134" s="215"/>
      <c r="R134" s="215"/>
      <c r="T134" s="146" t="str">
        <f t="shared" si="24"/>
        <v/>
      </c>
      <c r="U134" s="146" t="str">
        <f t="shared" si="25"/>
        <v/>
      </c>
      <c r="V134" s="146" t="str">
        <f t="shared" si="26"/>
        <v/>
      </c>
      <c r="W134" s="146" t="str">
        <f t="shared" si="27"/>
        <v/>
      </c>
      <c r="X134" s="146" t="str">
        <f t="shared" si="28"/>
        <v/>
      </c>
      <c r="Y134" s="146" t="str">
        <f t="shared" si="19"/>
        <v/>
      </c>
      <c r="Z134" s="146" t="str">
        <f t="shared" si="20"/>
        <v/>
      </c>
      <c r="AA134" s="146" t="str">
        <f t="shared" si="21"/>
        <v/>
      </c>
      <c r="AB134" s="146" t="str">
        <f t="shared" si="22"/>
        <v/>
      </c>
      <c r="AC134" s="146" t="str">
        <f t="shared" si="23"/>
        <v/>
      </c>
    </row>
    <row r="135" spans="1:29" x14ac:dyDescent="0.2">
      <c r="A135" s="179">
        <v>122</v>
      </c>
      <c r="B135" s="180"/>
      <c r="C135" s="180"/>
      <c r="E135" s="215"/>
      <c r="F135" s="215"/>
      <c r="G135" s="215"/>
      <c r="H135" s="215"/>
      <c r="I135" s="215"/>
      <c r="J135" s="215"/>
      <c r="K135" s="215"/>
      <c r="L135" s="215"/>
      <c r="M135" s="215"/>
      <c r="N135" s="215"/>
      <c r="O135" s="215"/>
      <c r="P135" s="215"/>
      <c r="Q135" s="215"/>
      <c r="R135" s="215"/>
      <c r="T135" s="146" t="str">
        <f t="shared" si="24"/>
        <v/>
      </c>
      <c r="U135" s="146" t="str">
        <f t="shared" si="25"/>
        <v/>
      </c>
      <c r="V135" s="146" t="str">
        <f t="shared" si="26"/>
        <v/>
      </c>
      <c r="W135" s="146" t="str">
        <f t="shared" si="27"/>
        <v/>
      </c>
      <c r="X135" s="146" t="str">
        <f t="shared" si="28"/>
        <v/>
      </c>
      <c r="Y135" s="146" t="str">
        <f t="shared" si="19"/>
        <v/>
      </c>
      <c r="Z135" s="146" t="str">
        <f t="shared" si="20"/>
        <v/>
      </c>
      <c r="AA135" s="146" t="str">
        <f t="shared" si="21"/>
        <v/>
      </c>
      <c r="AB135" s="146" t="str">
        <f t="shared" si="22"/>
        <v/>
      </c>
      <c r="AC135" s="146" t="str">
        <f t="shared" si="23"/>
        <v/>
      </c>
    </row>
    <row r="136" spans="1:29" x14ac:dyDescent="0.2">
      <c r="A136" s="179">
        <v>123</v>
      </c>
      <c r="B136" s="180"/>
      <c r="C136" s="180"/>
      <c r="E136" s="215"/>
      <c r="F136" s="215"/>
      <c r="G136" s="215"/>
      <c r="H136" s="215"/>
      <c r="I136" s="215"/>
      <c r="J136" s="215"/>
      <c r="K136" s="215"/>
      <c r="L136" s="215"/>
      <c r="M136" s="215"/>
      <c r="N136" s="215"/>
      <c r="O136" s="215"/>
      <c r="P136" s="215"/>
      <c r="Q136" s="215"/>
      <c r="R136" s="215"/>
      <c r="T136" s="146" t="str">
        <f t="shared" si="24"/>
        <v/>
      </c>
      <c r="U136" s="146" t="str">
        <f t="shared" si="25"/>
        <v/>
      </c>
      <c r="V136" s="146" t="str">
        <f t="shared" si="26"/>
        <v/>
      </c>
      <c r="W136" s="146" t="str">
        <f t="shared" si="27"/>
        <v/>
      </c>
      <c r="X136" s="146" t="str">
        <f t="shared" si="28"/>
        <v/>
      </c>
      <c r="Y136" s="146" t="str">
        <f t="shared" si="19"/>
        <v/>
      </c>
      <c r="Z136" s="146" t="str">
        <f t="shared" si="20"/>
        <v/>
      </c>
      <c r="AA136" s="146" t="str">
        <f t="shared" si="21"/>
        <v/>
      </c>
      <c r="AB136" s="146" t="str">
        <f t="shared" si="22"/>
        <v/>
      </c>
      <c r="AC136" s="146" t="str">
        <f t="shared" si="23"/>
        <v/>
      </c>
    </row>
    <row r="137" spans="1:29" x14ac:dyDescent="0.2">
      <c r="A137" s="179">
        <v>124</v>
      </c>
      <c r="B137" s="180"/>
      <c r="C137" s="180"/>
      <c r="E137" s="215"/>
      <c r="F137" s="215"/>
      <c r="G137" s="215"/>
      <c r="H137" s="215"/>
      <c r="I137" s="215"/>
      <c r="J137" s="215"/>
      <c r="K137" s="215"/>
      <c r="L137" s="215"/>
      <c r="M137" s="215"/>
      <c r="N137" s="215"/>
      <c r="O137" s="215"/>
      <c r="P137" s="215"/>
      <c r="Q137" s="215"/>
      <c r="R137" s="215"/>
      <c r="T137" s="146" t="str">
        <f t="shared" si="24"/>
        <v/>
      </c>
      <c r="U137" s="146" t="str">
        <f t="shared" si="25"/>
        <v/>
      </c>
      <c r="V137" s="146" t="str">
        <f t="shared" si="26"/>
        <v/>
      </c>
      <c r="W137" s="146" t="str">
        <f t="shared" si="27"/>
        <v/>
      </c>
      <c r="X137" s="146" t="str">
        <f t="shared" si="28"/>
        <v/>
      </c>
      <c r="Y137" s="146" t="str">
        <f t="shared" si="19"/>
        <v/>
      </c>
      <c r="Z137" s="146" t="str">
        <f t="shared" si="20"/>
        <v/>
      </c>
      <c r="AA137" s="146" t="str">
        <f t="shared" si="21"/>
        <v/>
      </c>
      <c r="AB137" s="146" t="str">
        <f t="shared" si="22"/>
        <v/>
      </c>
      <c r="AC137" s="146" t="str">
        <f t="shared" si="23"/>
        <v/>
      </c>
    </row>
    <row r="138" spans="1:29" x14ac:dyDescent="0.2">
      <c r="A138" s="179">
        <v>125</v>
      </c>
      <c r="B138" s="180"/>
      <c r="C138" s="180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T138" s="146" t="str">
        <f t="shared" si="24"/>
        <v/>
      </c>
      <c r="U138" s="146" t="str">
        <f t="shared" si="25"/>
        <v/>
      </c>
      <c r="V138" s="146" t="str">
        <f t="shared" si="26"/>
        <v/>
      </c>
      <c r="W138" s="146" t="str">
        <f t="shared" si="27"/>
        <v/>
      </c>
      <c r="X138" s="146" t="str">
        <f t="shared" si="28"/>
        <v/>
      </c>
      <c r="Y138" s="146" t="str">
        <f t="shared" si="19"/>
        <v/>
      </c>
      <c r="Z138" s="146" t="str">
        <f t="shared" si="20"/>
        <v/>
      </c>
      <c r="AA138" s="146" t="str">
        <f t="shared" si="21"/>
        <v/>
      </c>
      <c r="AB138" s="146" t="str">
        <f t="shared" si="22"/>
        <v/>
      </c>
      <c r="AC138" s="146" t="str">
        <f t="shared" si="23"/>
        <v/>
      </c>
    </row>
    <row r="139" spans="1:29" x14ac:dyDescent="0.2">
      <c r="A139" s="179">
        <v>126</v>
      </c>
      <c r="B139" s="180"/>
      <c r="C139" s="180"/>
      <c r="E139" s="215"/>
      <c r="F139" s="215"/>
      <c r="G139" s="215"/>
      <c r="H139" s="215"/>
      <c r="I139" s="215"/>
      <c r="J139" s="215"/>
      <c r="K139" s="215"/>
      <c r="L139" s="215"/>
      <c r="M139" s="215"/>
      <c r="N139" s="215"/>
      <c r="O139" s="215"/>
      <c r="P139" s="215"/>
      <c r="Q139" s="215"/>
      <c r="R139" s="215"/>
      <c r="T139" s="146" t="str">
        <f t="shared" si="24"/>
        <v/>
      </c>
      <c r="U139" s="146" t="str">
        <f t="shared" si="25"/>
        <v/>
      </c>
      <c r="V139" s="146" t="str">
        <f t="shared" si="26"/>
        <v/>
      </c>
      <c r="W139" s="146" t="str">
        <f t="shared" si="27"/>
        <v/>
      </c>
      <c r="X139" s="146" t="str">
        <f t="shared" si="28"/>
        <v/>
      </c>
      <c r="Y139" s="146" t="str">
        <f t="shared" si="19"/>
        <v/>
      </c>
      <c r="Z139" s="146" t="str">
        <f t="shared" si="20"/>
        <v/>
      </c>
      <c r="AA139" s="146" t="str">
        <f t="shared" si="21"/>
        <v/>
      </c>
      <c r="AB139" s="146" t="str">
        <f t="shared" si="22"/>
        <v/>
      </c>
      <c r="AC139" s="146" t="str">
        <f t="shared" si="23"/>
        <v/>
      </c>
    </row>
    <row r="140" spans="1:29" x14ac:dyDescent="0.2">
      <c r="A140" s="179">
        <v>127</v>
      </c>
      <c r="B140" s="180"/>
      <c r="C140" s="180"/>
      <c r="E140" s="215"/>
      <c r="F140" s="215"/>
      <c r="G140" s="215"/>
      <c r="H140" s="215"/>
      <c r="I140" s="215"/>
      <c r="J140" s="215"/>
      <c r="K140" s="215"/>
      <c r="L140" s="215"/>
      <c r="M140" s="215"/>
      <c r="N140" s="215"/>
      <c r="O140" s="215"/>
      <c r="P140" s="215"/>
      <c r="Q140" s="215"/>
      <c r="R140" s="215"/>
      <c r="T140" s="146" t="str">
        <f t="shared" si="24"/>
        <v/>
      </c>
      <c r="U140" s="146" t="str">
        <f t="shared" si="25"/>
        <v/>
      </c>
      <c r="V140" s="146" t="str">
        <f t="shared" si="26"/>
        <v/>
      </c>
      <c r="W140" s="146" t="str">
        <f t="shared" si="27"/>
        <v/>
      </c>
      <c r="X140" s="146" t="str">
        <f t="shared" si="28"/>
        <v/>
      </c>
      <c r="Y140" s="146" t="str">
        <f t="shared" si="19"/>
        <v/>
      </c>
      <c r="Z140" s="146" t="str">
        <f t="shared" si="20"/>
        <v/>
      </c>
      <c r="AA140" s="146" t="str">
        <f t="shared" si="21"/>
        <v/>
      </c>
      <c r="AB140" s="146" t="str">
        <f t="shared" si="22"/>
        <v/>
      </c>
      <c r="AC140" s="146" t="str">
        <f t="shared" si="23"/>
        <v/>
      </c>
    </row>
    <row r="141" spans="1:29" x14ac:dyDescent="0.2">
      <c r="A141" s="179">
        <v>128</v>
      </c>
      <c r="B141" s="180"/>
      <c r="C141" s="180"/>
      <c r="E141" s="215"/>
      <c r="F141" s="215"/>
      <c r="G141" s="215"/>
      <c r="H141" s="215"/>
      <c r="I141" s="215"/>
      <c r="J141" s="215"/>
      <c r="K141" s="215"/>
      <c r="L141" s="215"/>
      <c r="M141" s="215"/>
      <c r="N141" s="215"/>
      <c r="O141" s="215"/>
      <c r="P141" s="215"/>
      <c r="Q141" s="215"/>
      <c r="R141" s="215"/>
      <c r="T141" s="146" t="str">
        <f t="shared" si="24"/>
        <v/>
      </c>
      <c r="U141" s="146" t="str">
        <f t="shared" si="25"/>
        <v/>
      </c>
      <c r="V141" s="146" t="str">
        <f t="shared" si="26"/>
        <v/>
      </c>
      <c r="W141" s="146" t="str">
        <f t="shared" si="27"/>
        <v/>
      </c>
      <c r="X141" s="146" t="str">
        <f t="shared" si="28"/>
        <v/>
      </c>
      <c r="Y141" s="146" t="str">
        <f t="shared" ref="Y141:Y204" si="29">IF(T141="","",ABS(T141-$AD$4))</f>
        <v/>
      </c>
      <c r="Z141" s="146" t="str">
        <f t="shared" ref="Z141:Z204" si="30">IF(U141="","",ABS(U141-$AD$5))</f>
        <v/>
      </c>
      <c r="AA141" s="146" t="str">
        <f t="shared" ref="AA141:AA204" si="31">IF(V141="","",ABS(V141-$AD$6))</f>
        <v/>
      </c>
      <c r="AB141" s="146" t="str">
        <f t="shared" ref="AB141:AB204" si="32">IF(W141="","",ABS(W141-$AD$7))</f>
        <v/>
      </c>
      <c r="AC141" s="146" t="str">
        <f t="shared" ref="AC141:AC204" si="33">IF(X141="","",ABS(X141-$AD$8))</f>
        <v/>
      </c>
    </row>
    <row r="142" spans="1:29" x14ac:dyDescent="0.2">
      <c r="A142" s="179">
        <v>129</v>
      </c>
      <c r="B142" s="180"/>
      <c r="C142" s="180"/>
      <c r="E142" s="215"/>
      <c r="F142" s="215"/>
      <c r="G142" s="215"/>
      <c r="H142" s="215"/>
      <c r="I142" s="215"/>
      <c r="J142" s="215"/>
      <c r="K142" s="215"/>
      <c r="L142" s="215"/>
      <c r="M142" s="215"/>
      <c r="N142" s="215"/>
      <c r="O142" s="215"/>
      <c r="P142" s="215"/>
      <c r="Q142" s="215"/>
      <c r="R142" s="215"/>
      <c r="T142" s="146" t="str">
        <f t="shared" ref="T142:T205" si="34">IF(B143=1,C143,"")</f>
        <v/>
      </c>
      <c r="U142" s="146" t="str">
        <f t="shared" ref="U142:U205" si="35">IF(B143=2,C143,"")</f>
        <v/>
      </c>
      <c r="V142" s="146" t="str">
        <f t="shared" ref="V142:V205" si="36">IF(B143=3,C143,"")</f>
        <v/>
      </c>
      <c r="W142" s="146" t="str">
        <f t="shared" ref="W142:W205" si="37">IF(B143=4,C143,"")</f>
        <v/>
      </c>
      <c r="X142" s="146" t="str">
        <f t="shared" ref="X142:X205" si="38">IF(B143=5,C143,"")</f>
        <v/>
      </c>
      <c r="Y142" s="146" t="str">
        <f t="shared" si="29"/>
        <v/>
      </c>
      <c r="Z142" s="146" t="str">
        <f t="shared" si="30"/>
        <v/>
      </c>
      <c r="AA142" s="146" t="str">
        <f t="shared" si="31"/>
        <v/>
      </c>
      <c r="AB142" s="146" t="str">
        <f t="shared" si="32"/>
        <v/>
      </c>
      <c r="AC142" s="146" t="str">
        <f t="shared" si="33"/>
        <v/>
      </c>
    </row>
    <row r="143" spans="1:29" x14ac:dyDescent="0.2">
      <c r="A143" s="179">
        <v>130</v>
      </c>
      <c r="B143" s="180"/>
      <c r="C143" s="180"/>
      <c r="E143" s="215"/>
      <c r="F143" s="215"/>
      <c r="G143" s="215"/>
      <c r="H143" s="215"/>
      <c r="I143" s="215"/>
      <c r="J143" s="215"/>
      <c r="K143" s="215"/>
      <c r="L143" s="215"/>
      <c r="M143" s="215"/>
      <c r="N143" s="215"/>
      <c r="O143" s="215"/>
      <c r="P143" s="215"/>
      <c r="Q143" s="215"/>
      <c r="R143" s="215"/>
      <c r="T143" s="146" t="str">
        <f t="shared" si="34"/>
        <v/>
      </c>
      <c r="U143" s="146" t="str">
        <f t="shared" si="35"/>
        <v/>
      </c>
      <c r="V143" s="146" t="str">
        <f t="shared" si="36"/>
        <v/>
      </c>
      <c r="W143" s="146" t="str">
        <f t="shared" si="37"/>
        <v/>
      </c>
      <c r="X143" s="146" t="str">
        <f t="shared" si="38"/>
        <v/>
      </c>
      <c r="Y143" s="146" t="str">
        <f t="shared" si="29"/>
        <v/>
      </c>
      <c r="Z143" s="146" t="str">
        <f t="shared" si="30"/>
        <v/>
      </c>
      <c r="AA143" s="146" t="str">
        <f t="shared" si="31"/>
        <v/>
      </c>
      <c r="AB143" s="146" t="str">
        <f t="shared" si="32"/>
        <v/>
      </c>
      <c r="AC143" s="146" t="str">
        <f t="shared" si="33"/>
        <v/>
      </c>
    </row>
    <row r="144" spans="1:29" x14ac:dyDescent="0.2">
      <c r="A144" s="179">
        <v>131</v>
      </c>
      <c r="B144" s="180"/>
      <c r="C144" s="180"/>
      <c r="E144" s="215"/>
      <c r="F144" s="215"/>
      <c r="G144" s="215"/>
      <c r="H144" s="215"/>
      <c r="I144" s="215"/>
      <c r="J144" s="215"/>
      <c r="K144" s="215"/>
      <c r="L144" s="215"/>
      <c r="M144" s="215"/>
      <c r="N144" s="215"/>
      <c r="O144" s="215"/>
      <c r="P144" s="215"/>
      <c r="Q144" s="215"/>
      <c r="R144" s="215"/>
      <c r="T144" s="146" t="str">
        <f t="shared" si="34"/>
        <v/>
      </c>
      <c r="U144" s="146" t="str">
        <f t="shared" si="35"/>
        <v/>
      </c>
      <c r="V144" s="146" t="str">
        <f t="shared" si="36"/>
        <v/>
      </c>
      <c r="W144" s="146" t="str">
        <f t="shared" si="37"/>
        <v/>
      </c>
      <c r="X144" s="146" t="str">
        <f t="shared" si="38"/>
        <v/>
      </c>
      <c r="Y144" s="146" t="str">
        <f t="shared" si="29"/>
        <v/>
      </c>
      <c r="Z144" s="146" t="str">
        <f t="shared" si="30"/>
        <v/>
      </c>
      <c r="AA144" s="146" t="str">
        <f t="shared" si="31"/>
        <v/>
      </c>
      <c r="AB144" s="146" t="str">
        <f t="shared" si="32"/>
        <v/>
      </c>
      <c r="AC144" s="146" t="str">
        <f t="shared" si="33"/>
        <v/>
      </c>
    </row>
    <row r="145" spans="1:29" x14ac:dyDescent="0.2">
      <c r="A145" s="179">
        <v>132</v>
      </c>
      <c r="B145" s="180"/>
      <c r="C145" s="180"/>
      <c r="E145" s="215"/>
      <c r="F145" s="215"/>
      <c r="G145" s="215"/>
      <c r="H145" s="215"/>
      <c r="I145" s="215"/>
      <c r="J145" s="215"/>
      <c r="K145" s="215"/>
      <c r="L145" s="215"/>
      <c r="M145" s="215"/>
      <c r="N145" s="215"/>
      <c r="O145" s="215"/>
      <c r="P145" s="215"/>
      <c r="Q145" s="215"/>
      <c r="R145" s="215"/>
      <c r="T145" s="146" t="str">
        <f t="shared" si="34"/>
        <v/>
      </c>
      <c r="U145" s="146" t="str">
        <f t="shared" si="35"/>
        <v/>
      </c>
      <c r="V145" s="146" t="str">
        <f t="shared" si="36"/>
        <v/>
      </c>
      <c r="W145" s="146" t="str">
        <f t="shared" si="37"/>
        <v/>
      </c>
      <c r="X145" s="146" t="str">
        <f t="shared" si="38"/>
        <v/>
      </c>
      <c r="Y145" s="146" t="str">
        <f t="shared" si="29"/>
        <v/>
      </c>
      <c r="Z145" s="146" t="str">
        <f t="shared" si="30"/>
        <v/>
      </c>
      <c r="AA145" s="146" t="str">
        <f t="shared" si="31"/>
        <v/>
      </c>
      <c r="AB145" s="146" t="str">
        <f t="shared" si="32"/>
        <v/>
      </c>
      <c r="AC145" s="146" t="str">
        <f t="shared" si="33"/>
        <v/>
      </c>
    </row>
    <row r="146" spans="1:29" x14ac:dyDescent="0.2">
      <c r="A146" s="179">
        <v>133</v>
      </c>
      <c r="B146" s="180"/>
      <c r="C146" s="180"/>
      <c r="E146" s="215"/>
      <c r="F146" s="215"/>
      <c r="G146" s="215"/>
      <c r="H146" s="215"/>
      <c r="I146" s="215"/>
      <c r="J146" s="215"/>
      <c r="K146" s="215"/>
      <c r="L146" s="215"/>
      <c r="M146" s="215"/>
      <c r="N146" s="215"/>
      <c r="O146" s="215"/>
      <c r="P146" s="215"/>
      <c r="Q146" s="215"/>
      <c r="R146" s="215"/>
      <c r="T146" s="146" t="str">
        <f t="shared" si="34"/>
        <v/>
      </c>
      <c r="U146" s="146" t="str">
        <f t="shared" si="35"/>
        <v/>
      </c>
      <c r="V146" s="146" t="str">
        <f t="shared" si="36"/>
        <v/>
      </c>
      <c r="W146" s="146" t="str">
        <f t="shared" si="37"/>
        <v/>
      </c>
      <c r="X146" s="146" t="str">
        <f t="shared" si="38"/>
        <v/>
      </c>
      <c r="Y146" s="146" t="str">
        <f t="shared" si="29"/>
        <v/>
      </c>
      <c r="Z146" s="146" t="str">
        <f t="shared" si="30"/>
        <v/>
      </c>
      <c r="AA146" s="146" t="str">
        <f t="shared" si="31"/>
        <v/>
      </c>
      <c r="AB146" s="146" t="str">
        <f t="shared" si="32"/>
        <v/>
      </c>
      <c r="AC146" s="146" t="str">
        <f t="shared" si="33"/>
        <v/>
      </c>
    </row>
    <row r="147" spans="1:29" x14ac:dyDescent="0.2">
      <c r="A147" s="179">
        <v>134</v>
      </c>
      <c r="B147" s="180"/>
      <c r="C147" s="180"/>
      <c r="E147" s="215"/>
      <c r="F147" s="215"/>
      <c r="G147" s="215"/>
      <c r="H147" s="215"/>
      <c r="I147" s="215"/>
      <c r="J147" s="215"/>
      <c r="K147" s="215"/>
      <c r="L147" s="215"/>
      <c r="M147" s="215"/>
      <c r="N147" s="215"/>
      <c r="O147" s="215"/>
      <c r="P147" s="215"/>
      <c r="Q147" s="215"/>
      <c r="R147" s="215"/>
      <c r="T147" s="146" t="str">
        <f t="shared" si="34"/>
        <v/>
      </c>
      <c r="U147" s="146" t="str">
        <f t="shared" si="35"/>
        <v/>
      </c>
      <c r="V147" s="146" t="str">
        <f t="shared" si="36"/>
        <v/>
      </c>
      <c r="W147" s="146" t="str">
        <f t="shared" si="37"/>
        <v/>
      </c>
      <c r="X147" s="146" t="str">
        <f t="shared" si="38"/>
        <v/>
      </c>
      <c r="Y147" s="146" t="str">
        <f t="shared" si="29"/>
        <v/>
      </c>
      <c r="Z147" s="146" t="str">
        <f t="shared" si="30"/>
        <v/>
      </c>
      <c r="AA147" s="146" t="str">
        <f t="shared" si="31"/>
        <v/>
      </c>
      <c r="AB147" s="146" t="str">
        <f t="shared" si="32"/>
        <v/>
      </c>
      <c r="AC147" s="146" t="str">
        <f t="shared" si="33"/>
        <v/>
      </c>
    </row>
    <row r="148" spans="1:29" x14ac:dyDescent="0.2">
      <c r="A148" s="179">
        <v>135</v>
      </c>
      <c r="B148" s="180"/>
      <c r="C148" s="180"/>
      <c r="E148" s="215"/>
      <c r="F148" s="215"/>
      <c r="G148" s="215"/>
      <c r="H148" s="215"/>
      <c r="I148" s="215"/>
      <c r="J148" s="215"/>
      <c r="K148" s="215"/>
      <c r="L148" s="215"/>
      <c r="M148" s="215"/>
      <c r="N148" s="215"/>
      <c r="O148" s="215"/>
      <c r="P148" s="215"/>
      <c r="Q148" s="215"/>
      <c r="R148" s="215"/>
      <c r="T148" s="146" t="str">
        <f t="shared" si="34"/>
        <v/>
      </c>
      <c r="U148" s="146" t="str">
        <f t="shared" si="35"/>
        <v/>
      </c>
      <c r="V148" s="146" t="str">
        <f t="shared" si="36"/>
        <v/>
      </c>
      <c r="W148" s="146" t="str">
        <f t="shared" si="37"/>
        <v/>
      </c>
      <c r="X148" s="146" t="str">
        <f t="shared" si="38"/>
        <v/>
      </c>
      <c r="Y148" s="146" t="str">
        <f t="shared" si="29"/>
        <v/>
      </c>
      <c r="Z148" s="146" t="str">
        <f t="shared" si="30"/>
        <v/>
      </c>
      <c r="AA148" s="146" t="str">
        <f t="shared" si="31"/>
        <v/>
      </c>
      <c r="AB148" s="146" t="str">
        <f t="shared" si="32"/>
        <v/>
      </c>
      <c r="AC148" s="146" t="str">
        <f t="shared" si="33"/>
        <v/>
      </c>
    </row>
    <row r="149" spans="1:29" x14ac:dyDescent="0.2">
      <c r="A149" s="179">
        <v>136</v>
      </c>
      <c r="B149" s="180"/>
      <c r="C149" s="180"/>
      <c r="E149" s="215"/>
      <c r="F149" s="215"/>
      <c r="G149" s="215"/>
      <c r="H149" s="215"/>
      <c r="I149" s="215"/>
      <c r="J149" s="215"/>
      <c r="K149" s="215"/>
      <c r="L149" s="215"/>
      <c r="M149" s="215"/>
      <c r="N149" s="215"/>
      <c r="O149" s="215"/>
      <c r="P149" s="215"/>
      <c r="Q149" s="215"/>
      <c r="R149" s="215"/>
      <c r="T149" s="146" t="str">
        <f t="shared" si="34"/>
        <v/>
      </c>
      <c r="U149" s="146" t="str">
        <f t="shared" si="35"/>
        <v/>
      </c>
      <c r="V149" s="146" t="str">
        <f t="shared" si="36"/>
        <v/>
      </c>
      <c r="W149" s="146" t="str">
        <f t="shared" si="37"/>
        <v/>
      </c>
      <c r="X149" s="146" t="str">
        <f t="shared" si="38"/>
        <v/>
      </c>
      <c r="Y149" s="146" t="str">
        <f t="shared" si="29"/>
        <v/>
      </c>
      <c r="Z149" s="146" t="str">
        <f t="shared" si="30"/>
        <v/>
      </c>
      <c r="AA149" s="146" t="str">
        <f t="shared" si="31"/>
        <v/>
      </c>
      <c r="AB149" s="146" t="str">
        <f t="shared" si="32"/>
        <v/>
      </c>
      <c r="AC149" s="146" t="str">
        <f t="shared" si="33"/>
        <v/>
      </c>
    </row>
    <row r="150" spans="1:29" x14ac:dyDescent="0.2">
      <c r="A150" s="179">
        <v>137</v>
      </c>
      <c r="B150" s="180"/>
      <c r="C150" s="180"/>
      <c r="E150" s="215"/>
      <c r="F150" s="215"/>
      <c r="G150" s="215"/>
      <c r="H150" s="215"/>
      <c r="I150" s="215"/>
      <c r="J150" s="215"/>
      <c r="K150" s="215"/>
      <c r="L150" s="215"/>
      <c r="M150" s="215"/>
      <c r="N150" s="215"/>
      <c r="O150" s="215"/>
      <c r="P150" s="215"/>
      <c r="Q150" s="215"/>
      <c r="R150" s="215"/>
      <c r="T150" s="146" t="str">
        <f t="shared" si="34"/>
        <v/>
      </c>
      <c r="U150" s="146" t="str">
        <f t="shared" si="35"/>
        <v/>
      </c>
      <c r="V150" s="146" t="str">
        <f t="shared" si="36"/>
        <v/>
      </c>
      <c r="W150" s="146" t="str">
        <f t="shared" si="37"/>
        <v/>
      </c>
      <c r="X150" s="146" t="str">
        <f t="shared" si="38"/>
        <v/>
      </c>
      <c r="Y150" s="146" t="str">
        <f t="shared" si="29"/>
        <v/>
      </c>
      <c r="Z150" s="146" t="str">
        <f t="shared" si="30"/>
        <v/>
      </c>
      <c r="AA150" s="146" t="str">
        <f t="shared" si="31"/>
        <v/>
      </c>
      <c r="AB150" s="146" t="str">
        <f t="shared" si="32"/>
        <v/>
      </c>
      <c r="AC150" s="146" t="str">
        <f t="shared" si="33"/>
        <v/>
      </c>
    </row>
    <row r="151" spans="1:29" x14ac:dyDescent="0.2">
      <c r="A151" s="179">
        <v>138</v>
      </c>
      <c r="B151" s="180"/>
      <c r="C151" s="180"/>
      <c r="E151" s="215"/>
      <c r="F151" s="215"/>
      <c r="G151" s="215"/>
      <c r="H151" s="215"/>
      <c r="I151" s="215"/>
      <c r="J151" s="215"/>
      <c r="K151" s="215"/>
      <c r="L151" s="215"/>
      <c r="M151" s="215"/>
      <c r="N151" s="215"/>
      <c r="O151" s="215"/>
      <c r="P151" s="215"/>
      <c r="Q151" s="215"/>
      <c r="R151" s="215"/>
      <c r="T151" s="146" t="str">
        <f t="shared" si="34"/>
        <v/>
      </c>
      <c r="U151" s="146" t="str">
        <f t="shared" si="35"/>
        <v/>
      </c>
      <c r="V151" s="146" t="str">
        <f t="shared" si="36"/>
        <v/>
      </c>
      <c r="W151" s="146" t="str">
        <f t="shared" si="37"/>
        <v/>
      </c>
      <c r="X151" s="146" t="str">
        <f t="shared" si="38"/>
        <v/>
      </c>
      <c r="Y151" s="146" t="str">
        <f t="shared" si="29"/>
        <v/>
      </c>
      <c r="Z151" s="146" t="str">
        <f t="shared" si="30"/>
        <v/>
      </c>
      <c r="AA151" s="146" t="str">
        <f t="shared" si="31"/>
        <v/>
      </c>
      <c r="AB151" s="146" t="str">
        <f t="shared" si="32"/>
        <v/>
      </c>
      <c r="AC151" s="146" t="str">
        <f t="shared" si="33"/>
        <v/>
      </c>
    </row>
    <row r="152" spans="1:29" x14ac:dyDescent="0.2">
      <c r="A152" s="179">
        <v>139</v>
      </c>
      <c r="B152" s="180"/>
      <c r="C152" s="180"/>
      <c r="E152" s="215"/>
      <c r="F152" s="215"/>
      <c r="G152" s="215"/>
      <c r="H152" s="215"/>
      <c r="I152" s="215"/>
      <c r="J152" s="215"/>
      <c r="K152" s="215"/>
      <c r="L152" s="215"/>
      <c r="M152" s="215"/>
      <c r="N152" s="215"/>
      <c r="O152" s="215"/>
      <c r="P152" s="215"/>
      <c r="Q152" s="215"/>
      <c r="R152" s="215"/>
      <c r="T152" s="146" t="str">
        <f t="shared" si="34"/>
        <v/>
      </c>
      <c r="U152" s="146" t="str">
        <f t="shared" si="35"/>
        <v/>
      </c>
      <c r="V152" s="146" t="str">
        <f t="shared" si="36"/>
        <v/>
      </c>
      <c r="W152" s="146" t="str">
        <f t="shared" si="37"/>
        <v/>
      </c>
      <c r="X152" s="146" t="str">
        <f t="shared" si="38"/>
        <v/>
      </c>
      <c r="Y152" s="146" t="str">
        <f t="shared" si="29"/>
        <v/>
      </c>
      <c r="Z152" s="146" t="str">
        <f t="shared" si="30"/>
        <v/>
      </c>
      <c r="AA152" s="146" t="str">
        <f t="shared" si="31"/>
        <v/>
      </c>
      <c r="AB152" s="146" t="str">
        <f t="shared" si="32"/>
        <v/>
      </c>
      <c r="AC152" s="146" t="str">
        <f t="shared" si="33"/>
        <v/>
      </c>
    </row>
    <row r="153" spans="1:29" x14ac:dyDescent="0.2">
      <c r="A153" s="179">
        <v>140</v>
      </c>
      <c r="B153" s="180"/>
      <c r="C153" s="180"/>
      <c r="E153" s="215"/>
      <c r="F153" s="215"/>
      <c r="G153" s="215"/>
      <c r="H153" s="215"/>
      <c r="I153" s="215"/>
      <c r="J153" s="215"/>
      <c r="K153" s="215"/>
      <c r="L153" s="215"/>
      <c r="M153" s="215"/>
      <c r="N153" s="215"/>
      <c r="O153" s="215"/>
      <c r="P153" s="215"/>
      <c r="Q153" s="215"/>
      <c r="R153" s="215"/>
      <c r="T153" s="146" t="str">
        <f t="shared" si="34"/>
        <v/>
      </c>
      <c r="U153" s="146" t="str">
        <f t="shared" si="35"/>
        <v/>
      </c>
      <c r="V153" s="146" t="str">
        <f t="shared" si="36"/>
        <v/>
      </c>
      <c r="W153" s="146" t="str">
        <f t="shared" si="37"/>
        <v/>
      </c>
      <c r="X153" s="146" t="str">
        <f t="shared" si="38"/>
        <v/>
      </c>
      <c r="Y153" s="146" t="str">
        <f t="shared" si="29"/>
        <v/>
      </c>
      <c r="Z153" s="146" t="str">
        <f t="shared" si="30"/>
        <v/>
      </c>
      <c r="AA153" s="146" t="str">
        <f t="shared" si="31"/>
        <v/>
      </c>
      <c r="AB153" s="146" t="str">
        <f t="shared" si="32"/>
        <v/>
      </c>
      <c r="AC153" s="146" t="str">
        <f t="shared" si="33"/>
        <v/>
      </c>
    </row>
    <row r="154" spans="1:29" x14ac:dyDescent="0.2">
      <c r="A154" s="179">
        <v>141</v>
      </c>
      <c r="B154" s="180"/>
      <c r="C154" s="180"/>
      <c r="E154" s="215"/>
      <c r="F154" s="215"/>
      <c r="G154" s="215"/>
      <c r="H154" s="215"/>
      <c r="I154" s="215"/>
      <c r="J154" s="215"/>
      <c r="K154" s="215"/>
      <c r="L154" s="215"/>
      <c r="M154" s="215"/>
      <c r="N154" s="215"/>
      <c r="O154" s="215"/>
      <c r="P154" s="215"/>
      <c r="Q154" s="215"/>
      <c r="R154" s="215"/>
      <c r="T154" s="146" t="str">
        <f t="shared" si="34"/>
        <v/>
      </c>
      <c r="U154" s="146" t="str">
        <f t="shared" si="35"/>
        <v/>
      </c>
      <c r="V154" s="146" t="str">
        <f t="shared" si="36"/>
        <v/>
      </c>
      <c r="W154" s="146" t="str">
        <f t="shared" si="37"/>
        <v/>
      </c>
      <c r="X154" s="146" t="str">
        <f t="shared" si="38"/>
        <v/>
      </c>
      <c r="Y154" s="146" t="str">
        <f t="shared" si="29"/>
        <v/>
      </c>
      <c r="Z154" s="146" t="str">
        <f t="shared" si="30"/>
        <v/>
      </c>
      <c r="AA154" s="146" t="str">
        <f t="shared" si="31"/>
        <v/>
      </c>
      <c r="AB154" s="146" t="str">
        <f t="shared" si="32"/>
        <v/>
      </c>
      <c r="AC154" s="146" t="str">
        <f t="shared" si="33"/>
        <v/>
      </c>
    </row>
    <row r="155" spans="1:29" x14ac:dyDescent="0.2">
      <c r="A155" s="179">
        <v>142</v>
      </c>
      <c r="B155" s="180"/>
      <c r="C155" s="180"/>
      <c r="E155" s="215"/>
      <c r="F155" s="215"/>
      <c r="G155" s="215"/>
      <c r="H155" s="215"/>
      <c r="I155" s="215"/>
      <c r="J155" s="215"/>
      <c r="K155" s="215"/>
      <c r="L155" s="215"/>
      <c r="M155" s="215"/>
      <c r="N155" s="215"/>
      <c r="O155" s="215"/>
      <c r="P155" s="215"/>
      <c r="Q155" s="215"/>
      <c r="R155" s="215"/>
      <c r="T155" s="146" t="str">
        <f t="shared" si="34"/>
        <v/>
      </c>
      <c r="U155" s="146" t="str">
        <f t="shared" si="35"/>
        <v/>
      </c>
      <c r="V155" s="146" t="str">
        <f t="shared" si="36"/>
        <v/>
      </c>
      <c r="W155" s="146" t="str">
        <f t="shared" si="37"/>
        <v/>
      </c>
      <c r="X155" s="146" t="str">
        <f t="shared" si="38"/>
        <v/>
      </c>
      <c r="Y155" s="146" t="str">
        <f t="shared" si="29"/>
        <v/>
      </c>
      <c r="Z155" s="146" t="str">
        <f t="shared" si="30"/>
        <v/>
      </c>
      <c r="AA155" s="146" t="str">
        <f t="shared" si="31"/>
        <v/>
      </c>
      <c r="AB155" s="146" t="str">
        <f t="shared" si="32"/>
        <v/>
      </c>
      <c r="AC155" s="146" t="str">
        <f t="shared" si="33"/>
        <v/>
      </c>
    </row>
    <row r="156" spans="1:29" x14ac:dyDescent="0.2">
      <c r="A156" s="179">
        <v>143</v>
      </c>
      <c r="B156" s="180"/>
      <c r="C156" s="180"/>
      <c r="E156" s="215"/>
      <c r="F156" s="215"/>
      <c r="G156" s="215"/>
      <c r="H156" s="215"/>
      <c r="I156" s="215"/>
      <c r="J156" s="215"/>
      <c r="K156" s="215"/>
      <c r="L156" s="215"/>
      <c r="M156" s="215"/>
      <c r="N156" s="215"/>
      <c r="O156" s="215"/>
      <c r="P156" s="215"/>
      <c r="Q156" s="215"/>
      <c r="R156" s="215"/>
      <c r="T156" s="146" t="str">
        <f t="shared" si="34"/>
        <v/>
      </c>
      <c r="U156" s="146" t="str">
        <f t="shared" si="35"/>
        <v/>
      </c>
      <c r="V156" s="146" t="str">
        <f t="shared" si="36"/>
        <v/>
      </c>
      <c r="W156" s="146" t="str">
        <f t="shared" si="37"/>
        <v/>
      </c>
      <c r="X156" s="146" t="str">
        <f t="shared" si="38"/>
        <v/>
      </c>
      <c r="Y156" s="146" t="str">
        <f t="shared" si="29"/>
        <v/>
      </c>
      <c r="Z156" s="146" t="str">
        <f t="shared" si="30"/>
        <v/>
      </c>
      <c r="AA156" s="146" t="str">
        <f t="shared" si="31"/>
        <v/>
      </c>
      <c r="AB156" s="146" t="str">
        <f t="shared" si="32"/>
        <v/>
      </c>
      <c r="AC156" s="146" t="str">
        <f t="shared" si="33"/>
        <v/>
      </c>
    </row>
    <row r="157" spans="1:29" x14ac:dyDescent="0.2">
      <c r="A157" s="179">
        <v>144</v>
      </c>
      <c r="B157" s="180"/>
      <c r="C157" s="180"/>
      <c r="E157" s="215"/>
      <c r="F157" s="215"/>
      <c r="G157" s="215"/>
      <c r="H157" s="215"/>
      <c r="I157" s="215"/>
      <c r="J157" s="215"/>
      <c r="K157" s="215"/>
      <c r="L157" s="215"/>
      <c r="M157" s="215"/>
      <c r="N157" s="215"/>
      <c r="O157" s="215"/>
      <c r="P157" s="215"/>
      <c r="Q157" s="215"/>
      <c r="R157" s="215"/>
      <c r="T157" s="146" t="str">
        <f t="shared" si="34"/>
        <v/>
      </c>
      <c r="U157" s="146" t="str">
        <f t="shared" si="35"/>
        <v/>
      </c>
      <c r="V157" s="146" t="str">
        <f t="shared" si="36"/>
        <v/>
      </c>
      <c r="W157" s="146" t="str">
        <f t="shared" si="37"/>
        <v/>
      </c>
      <c r="X157" s="146" t="str">
        <f t="shared" si="38"/>
        <v/>
      </c>
      <c r="Y157" s="146" t="str">
        <f t="shared" si="29"/>
        <v/>
      </c>
      <c r="Z157" s="146" t="str">
        <f t="shared" si="30"/>
        <v/>
      </c>
      <c r="AA157" s="146" t="str">
        <f t="shared" si="31"/>
        <v/>
      </c>
      <c r="AB157" s="146" t="str">
        <f t="shared" si="32"/>
        <v/>
      </c>
      <c r="AC157" s="146" t="str">
        <f t="shared" si="33"/>
        <v/>
      </c>
    </row>
    <row r="158" spans="1:29" x14ac:dyDescent="0.2">
      <c r="A158" s="179">
        <v>145</v>
      </c>
      <c r="B158" s="180"/>
      <c r="C158" s="180"/>
      <c r="E158" s="215"/>
      <c r="F158" s="215"/>
      <c r="G158" s="215"/>
      <c r="H158" s="215"/>
      <c r="I158" s="215"/>
      <c r="J158" s="215"/>
      <c r="K158" s="215"/>
      <c r="L158" s="215"/>
      <c r="M158" s="215"/>
      <c r="N158" s="215"/>
      <c r="O158" s="215"/>
      <c r="P158" s="215"/>
      <c r="Q158" s="215"/>
      <c r="R158" s="215"/>
      <c r="T158" s="146" t="str">
        <f t="shared" si="34"/>
        <v/>
      </c>
      <c r="U158" s="146" t="str">
        <f t="shared" si="35"/>
        <v/>
      </c>
      <c r="V158" s="146" t="str">
        <f t="shared" si="36"/>
        <v/>
      </c>
      <c r="W158" s="146" t="str">
        <f t="shared" si="37"/>
        <v/>
      </c>
      <c r="X158" s="146" t="str">
        <f t="shared" si="38"/>
        <v/>
      </c>
      <c r="Y158" s="146" t="str">
        <f t="shared" si="29"/>
        <v/>
      </c>
      <c r="Z158" s="146" t="str">
        <f t="shared" si="30"/>
        <v/>
      </c>
      <c r="AA158" s="146" t="str">
        <f t="shared" si="31"/>
        <v/>
      </c>
      <c r="AB158" s="146" t="str">
        <f t="shared" si="32"/>
        <v/>
      </c>
      <c r="AC158" s="146" t="str">
        <f t="shared" si="33"/>
        <v/>
      </c>
    </row>
    <row r="159" spans="1:29" x14ac:dyDescent="0.2">
      <c r="A159" s="179">
        <v>146</v>
      </c>
      <c r="B159" s="180"/>
      <c r="C159" s="180"/>
      <c r="E159" s="215"/>
      <c r="F159" s="215"/>
      <c r="G159" s="215"/>
      <c r="H159" s="215"/>
      <c r="I159" s="215"/>
      <c r="J159" s="215"/>
      <c r="K159" s="215"/>
      <c r="L159" s="215"/>
      <c r="M159" s="215"/>
      <c r="N159" s="215"/>
      <c r="O159" s="215"/>
      <c r="P159" s="215"/>
      <c r="Q159" s="215"/>
      <c r="R159" s="215"/>
      <c r="T159" s="146" t="str">
        <f t="shared" si="34"/>
        <v/>
      </c>
      <c r="U159" s="146" t="str">
        <f t="shared" si="35"/>
        <v/>
      </c>
      <c r="V159" s="146" t="str">
        <f t="shared" si="36"/>
        <v/>
      </c>
      <c r="W159" s="146" t="str">
        <f t="shared" si="37"/>
        <v/>
      </c>
      <c r="X159" s="146" t="str">
        <f t="shared" si="38"/>
        <v/>
      </c>
      <c r="Y159" s="146" t="str">
        <f t="shared" si="29"/>
        <v/>
      </c>
      <c r="Z159" s="146" t="str">
        <f t="shared" si="30"/>
        <v/>
      </c>
      <c r="AA159" s="146" t="str">
        <f t="shared" si="31"/>
        <v/>
      </c>
      <c r="AB159" s="146" t="str">
        <f t="shared" si="32"/>
        <v/>
      </c>
      <c r="AC159" s="146" t="str">
        <f t="shared" si="33"/>
        <v/>
      </c>
    </row>
    <row r="160" spans="1:29" x14ac:dyDescent="0.2">
      <c r="A160" s="179">
        <v>147</v>
      </c>
      <c r="B160" s="180"/>
      <c r="C160" s="180"/>
      <c r="E160" s="215"/>
      <c r="F160" s="215"/>
      <c r="G160" s="215"/>
      <c r="H160" s="215"/>
      <c r="I160" s="215"/>
      <c r="J160" s="215"/>
      <c r="K160" s="215"/>
      <c r="L160" s="215"/>
      <c r="M160" s="215"/>
      <c r="N160" s="215"/>
      <c r="O160" s="215"/>
      <c r="P160" s="215"/>
      <c r="Q160" s="215"/>
      <c r="R160" s="215"/>
      <c r="T160" s="146" t="str">
        <f t="shared" si="34"/>
        <v/>
      </c>
      <c r="U160" s="146" t="str">
        <f t="shared" si="35"/>
        <v/>
      </c>
      <c r="V160" s="146" t="str">
        <f t="shared" si="36"/>
        <v/>
      </c>
      <c r="W160" s="146" t="str">
        <f t="shared" si="37"/>
        <v/>
      </c>
      <c r="X160" s="146" t="str">
        <f t="shared" si="38"/>
        <v/>
      </c>
      <c r="Y160" s="146" t="str">
        <f t="shared" si="29"/>
        <v/>
      </c>
      <c r="Z160" s="146" t="str">
        <f t="shared" si="30"/>
        <v/>
      </c>
      <c r="AA160" s="146" t="str">
        <f t="shared" si="31"/>
        <v/>
      </c>
      <c r="AB160" s="146" t="str">
        <f t="shared" si="32"/>
        <v/>
      </c>
      <c r="AC160" s="146" t="str">
        <f t="shared" si="33"/>
        <v/>
      </c>
    </row>
    <row r="161" spans="1:29" x14ac:dyDescent="0.2">
      <c r="A161" s="179">
        <v>148</v>
      </c>
      <c r="B161" s="180"/>
      <c r="C161" s="180"/>
      <c r="E161" s="215"/>
      <c r="F161" s="215"/>
      <c r="G161" s="215"/>
      <c r="H161" s="215"/>
      <c r="I161" s="215"/>
      <c r="J161" s="215"/>
      <c r="K161" s="215"/>
      <c r="L161" s="215"/>
      <c r="M161" s="215"/>
      <c r="N161" s="215"/>
      <c r="O161" s="215"/>
      <c r="P161" s="215"/>
      <c r="Q161" s="215"/>
      <c r="R161" s="215"/>
      <c r="T161" s="146" t="str">
        <f t="shared" si="34"/>
        <v/>
      </c>
      <c r="U161" s="146" t="str">
        <f t="shared" si="35"/>
        <v/>
      </c>
      <c r="V161" s="146" t="str">
        <f t="shared" si="36"/>
        <v/>
      </c>
      <c r="W161" s="146" t="str">
        <f t="shared" si="37"/>
        <v/>
      </c>
      <c r="X161" s="146" t="str">
        <f t="shared" si="38"/>
        <v/>
      </c>
      <c r="Y161" s="146" t="str">
        <f t="shared" si="29"/>
        <v/>
      </c>
      <c r="Z161" s="146" t="str">
        <f t="shared" si="30"/>
        <v/>
      </c>
      <c r="AA161" s="146" t="str">
        <f t="shared" si="31"/>
        <v/>
      </c>
      <c r="AB161" s="146" t="str">
        <f t="shared" si="32"/>
        <v/>
      </c>
      <c r="AC161" s="146" t="str">
        <f t="shared" si="33"/>
        <v/>
      </c>
    </row>
    <row r="162" spans="1:29" x14ac:dyDescent="0.2">
      <c r="A162" s="179">
        <v>149</v>
      </c>
      <c r="B162" s="180"/>
      <c r="C162" s="180"/>
      <c r="E162" s="215"/>
      <c r="F162" s="215"/>
      <c r="G162" s="215"/>
      <c r="H162" s="215"/>
      <c r="I162" s="215"/>
      <c r="J162" s="215"/>
      <c r="K162" s="215"/>
      <c r="L162" s="215"/>
      <c r="M162" s="215"/>
      <c r="N162" s="215"/>
      <c r="O162" s="215"/>
      <c r="P162" s="215"/>
      <c r="Q162" s="215"/>
      <c r="R162" s="215"/>
      <c r="T162" s="146" t="str">
        <f t="shared" si="34"/>
        <v/>
      </c>
      <c r="U162" s="146" t="str">
        <f t="shared" si="35"/>
        <v/>
      </c>
      <c r="V162" s="146" t="str">
        <f t="shared" si="36"/>
        <v/>
      </c>
      <c r="W162" s="146" t="str">
        <f t="shared" si="37"/>
        <v/>
      </c>
      <c r="X162" s="146" t="str">
        <f t="shared" si="38"/>
        <v/>
      </c>
      <c r="Y162" s="146" t="str">
        <f t="shared" si="29"/>
        <v/>
      </c>
      <c r="Z162" s="146" t="str">
        <f t="shared" si="30"/>
        <v/>
      </c>
      <c r="AA162" s="146" t="str">
        <f t="shared" si="31"/>
        <v/>
      </c>
      <c r="AB162" s="146" t="str">
        <f t="shared" si="32"/>
        <v/>
      </c>
      <c r="AC162" s="146" t="str">
        <f t="shared" si="33"/>
        <v/>
      </c>
    </row>
    <row r="163" spans="1:29" x14ac:dyDescent="0.2">
      <c r="A163" s="179">
        <v>150</v>
      </c>
      <c r="B163" s="180"/>
      <c r="C163" s="180"/>
      <c r="E163" s="215"/>
      <c r="F163" s="215"/>
      <c r="G163" s="215"/>
      <c r="H163" s="215"/>
      <c r="I163" s="215"/>
      <c r="J163" s="215"/>
      <c r="K163" s="215"/>
      <c r="L163" s="215"/>
      <c r="M163" s="215"/>
      <c r="N163" s="215"/>
      <c r="O163" s="215"/>
      <c r="P163" s="215"/>
      <c r="Q163" s="215"/>
      <c r="R163" s="215"/>
      <c r="T163" s="146" t="str">
        <f t="shared" si="34"/>
        <v/>
      </c>
      <c r="U163" s="146" t="str">
        <f t="shared" si="35"/>
        <v/>
      </c>
      <c r="V163" s="146" t="str">
        <f t="shared" si="36"/>
        <v/>
      </c>
      <c r="W163" s="146" t="str">
        <f t="shared" si="37"/>
        <v/>
      </c>
      <c r="X163" s="146" t="str">
        <f t="shared" si="38"/>
        <v/>
      </c>
      <c r="Y163" s="146" t="str">
        <f t="shared" si="29"/>
        <v/>
      </c>
      <c r="Z163" s="146" t="str">
        <f t="shared" si="30"/>
        <v/>
      </c>
      <c r="AA163" s="146" t="str">
        <f t="shared" si="31"/>
        <v/>
      </c>
      <c r="AB163" s="146" t="str">
        <f t="shared" si="32"/>
        <v/>
      </c>
      <c r="AC163" s="146" t="str">
        <f t="shared" si="33"/>
        <v/>
      </c>
    </row>
    <row r="164" spans="1:29" x14ac:dyDescent="0.2">
      <c r="A164" s="179">
        <v>151</v>
      </c>
      <c r="B164" s="180"/>
      <c r="C164" s="180"/>
      <c r="E164" s="215"/>
      <c r="F164" s="215"/>
      <c r="G164" s="215"/>
      <c r="H164" s="215"/>
      <c r="I164" s="215"/>
      <c r="J164" s="215"/>
      <c r="K164" s="215"/>
      <c r="L164" s="215"/>
      <c r="M164" s="215"/>
      <c r="N164" s="215"/>
      <c r="O164" s="215"/>
      <c r="P164" s="215"/>
      <c r="Q164" s="215"/>
      <c r="R164" s="215"/>
      <c r="T164" s="146" t="str">
        <f t="shared" si="34"/>
        <v/>
      </c>
      <c r="U164" s="146" t="str">
        <f t="shared" si="35"/>
        <v/>
      </c>
      <c r="V164" s="146" t="str">
        <f t="shared" si="36"/>
        <v/>
      </c>
      <c r="W164" s="146" t="str">
        <f t="shared" si="37"/>
        <v/>
      </c>
      <c r="X164" s="146" t="str">
        <f t="shared" si="38"/>
        <v/>
      </c>
      <c r="Y164" s="146" t="str">
        <f t="shared" si="29"/>
        <v/>
      </c>
      <c r="Z164" s="146" t="str">
        <f t="shared" si="30"/>
        <v/>
      </c>
      <c r="AA164" s="146" t="str">
        <f t="shared" si="31"/>
        <v/>
      </c>
      <c r="AB164" s="146" t="str">
        <f t="shared" si="32"/>
        <v/>
      </c>
      <c r="AC164" s="146" t="str">
        <f t="shared" si="33"/>
        <v/>
      </c>
    </row>
    <row r="165" spans="1:29" x14ac:dyDescent="0.2">
      <c r="A165" s="179">
        <v>152</v>
      </c>
      <c r="B165" s="180"/>
      <c r="C165" s="180"/>
      <c r="E165" s="215"/>
      <c r="F165" s="215"/>
      <c r="G165" s="215"/>
      <c r="H165" s="215"/>
      <c r="I165" s="215"/>
      <c r="J165" s="215"/>
      <c r="K165" s="215"/>
      <c r="L165" s="215"/>
      <c r="M165" s="215"/>
      <c r="N165" s="215"/>
      <c r="O165" s="215"/>
      <c r="P165" s="215"/>
      <c r="Q165" s="215"/>
      <c r="R165" s="215"/>
      <c r="T165" s="146" t="str">
        <f t="shared" si="34"/>
        <v/>
      </c>
      <c r="U165" s="146" t="str">
        <f t="shared" si="35"/>
        <v/>
      </c>
      <c r="V165" s="146" t="str">
        <f t="shared" si="36"/>
        <v/>
      </c>
      <c r="W165" s="146" t="str">
        <f t="shared" si="37"/>
        <v/>
      </c>
      <c r="X165" s="146" t="str">
        <f t="shared" si="38"/>
        <v/>
      </c>
      <c r="Y165" s="146" t="str">
        <f t="shared" si="29"/>
        <v/>
      </c>
      <c r="Z165" s="146" t="str">
        <f t="shared" si="30"/>
        <v/>
      </c>
      <c r="AA165" s="146" t="str">
        <f t="shared" si="31"/>
        <v/>
      </c>
      <c r="AB165" s="146" t="str">
        <f t="shared" si="32"/>
        <v/>
      </c>
      <c r="AC165" s="146" t="str">
        <f t="shared" si="33"/>
        <v/>
      </c>
    </row>
    <row r="166" spans="1:29" x14ac:dyDescent="0.2">
      <c r="A166" s="179">
        <v>153</v>
      </c>
      <c r="B166" s="180"/>
      <c r="C166" s="180"/>
      <c r="E166" s="215"/>
      <c r="F166" s="215"/>
      <c r="G166" s="215"/>
      <c r="H166" s="215"/>
      <c r="I166" s="215"/>
      <c r="J166" s="215"/>
      <c r="K166" s="215"/>
      <c r="L166" s="215"/>
      <c r="M166" s="215"/>
      <c r="N166" s="215"/>
      <c r="O166" s="215"/>
      <c r="P166" s="215"/>
      <c r="Q166" s="215"/>
      <c r="R166" s="215"/>
      <c r="T166" s="146" t="str">
        <f t="shared" si="34"/>
        <v/>
      </c>
      <c r="U166" s="146" t="str">
        <f t="shared" si="35"/>
        <v/>
      </c>
      <c r="V166" s="146" t="str">
        <f t="shared" si="36"/>
        <v/>
      </c>
      <c r="W166" s="146" t="str">
        <f t="shared" si="37"/>
        <v/>
      </c>
      <c r="X166" s="146" t="str">
        <f t="shared" si="38"/>
        <v/>
      </c>
      <c r="Y166" s="146" t="str">
        <f t="shared" si="29"/>
        <v/>
      </c>
      <c r="Z166" s="146" t="str">
        <f t="shared" si="30"/>
        <v/>
      </c>
      <c r="AA166" s="146" t="str">
        <f t="shared" si="31"/>
        <v/>
      </c>
      <c r="AB166" s="146" t="str">
        <f t="shared" si="32"/>
        <v/>
      </c>
      <c r="AC166" s="146" t="str">
        <f t="shared" si="33"/>
        <v/>
      </c>
    </row>
    <row r="167" spans="1:29" x14ac:dyDescent="0.2">
      <c r="A167" s="179">
        <v>154</v>
      </c>
      <c r="B167" s="180"/>
      <c r="C167" s="180"/>
      <c r="E167" s="215"/>
      <c r="F167" s="215"/>
      <c r="G167" s="215"/>
      <c r="H167" s="215"/>
      <c r="I167" s="215"/>
      <c r="J167" s="215"/>
      <c r="K167" s="215"/>
      <c r="L167" s="215"/>
      <c r="M167" s="215"/>
      <c r="N167" s="215"/>
      <c r="O167" s="215"/>
      <c r="P167" s="215"/>
      <c r="Q167" s="215"/>
      <c r="R167" s="215"/>
      <c r="T167" s="146" t="str">
        <f t="shared" si="34"/>
        <v/>
      </c>
      <c r="U167" s="146" t="str">
        <f t="shared" si="35"/>
        <v/>
      </c>
      <c r="V167" s="146" t="str">
        <f t="shared" si="36"/>
        <v/>
      </c>
      <c r="W167" s="146" t="str">
        <f t="shared" si="37"/>
        <v/>
      </c>
      <c r="X167" s="146" t="str">
        <f t="shared" si="38"/>
        <v/>
      </c>
      <c r="Y167" s="146" t="str">
        <f t="shared" si="29"/>
        <v/>
      </c>
      <c r="Z167" s="146" t="str">
        <f t="shared" si="30"/>
        <v/>
      </c>
      <c r="AA167" s="146" t="str">
        <f t="shared" si="31"/>
        <v/>
      </c>
      <c r="AB167" s="146" t="str">
        <f t="shared" si="32"/>
        <v/>
      </c>
      <c r="AC167" s="146" t="str">
        <f t="shared" si="33"/>
        <v/>
      </c>
    </row>
    <row r="168" spans="1:29" x14ac:dyDescent="0.2">
      <c r="A168" s="179">
        <v>155</v>
      </c>
      <c r="B168" s="180"/>
      <c r="C168" s="180"/>
      <c r="E168" s="215"/>
      <c r="F168" s="215"/>
      <c r="G168" s="215"/>
      <c r="H168" s="215"/>
      <c r="I168" s="215"/>
      <c r="J168" s="215"/>
      <c r="K168" s="215"/>
      <c r="L168" s="215"/>
      <c r="M168" s="215"/>
      <c r="N168" s="215"/>
      <c r="O168" s="215"/>
      <c r="P168" s="215"/>
      <c r="Q168" s="215"/>
      <c r="R168" s="215"/>
      <c r="T168" s="146" t="str">
        <f t="shared" si="34"/>
        <v/>
      </c>
      <c r="U168" s="146" t="str">
        <f t="shared" si="35"/>
        <v/>
      </c>
      <c r="V168" s="146" t="str">
        <f t="shared" si="36"/>
        <v/>
      </c>
      <c r="W168" s="146" t="str">
        <f t="shared" si="37"/>
        <v/>
      </c>
      <c r="X168" s="146" t="str">
        <f t="shared" si="38"/>
        <v/>
      </c>
      <c r="Y168" s="146" t="str">
        <f t="shared" si="29"/>
        <v/>
      </c>
      <c r="Z168" s="146" t="str">
        <f t="shared" si="30"/>
        <v/>
      </c>
      <c r="AA168" s="146" t="str">
        <f t="shared" si="31"/>
        <v/>
      </c>
      <c r="AB168" s="146" t="str">
        <f t="shared" si="32"/>
        <v/>
      </c>
      <c r="AC168" s="146" t="str">
        <f t="shared" si="33"/>
        <v/>
      </c>
    </row>
    <row r="169" spans="1:29" x14ac:dyDescent="0.2">
      <c r="A169" s="179">
        <v>156</v>
      </c>
      <c r="B169" s="180"/>
      <c r="C169" s="180"/>
      <c r="E169" s="215"/>
      <c r="F169" s="215"/>
      <c r="G169" s="215"/>
      <c r="H169" s="215"/>
      <c r="I169" s="215"/>
      <c r="J169" s="215"/>
      <c r="K169" s="215"/>
      <c r="L169" s="215"/>
      <c r="M169" s="215"/>
      <c r="N169" s="215"/>
      <c r="O169" s="215"/>
      <c r="P169" s="215"/>
      <c r="Q169" s="215"/>
      <c r="R169" s="215"/>
      <c r="T169" s="146" t="str">
        <f t="shared" si="34"/>
        <v/>
      </c>
      <c r="U169" s="146" t="str">
        <f t="shared" si="35"/>
        <v/>
      </c>
      <c r="V169" s="146" t="str">
        <f t="shared" si="36"/>
        <v/>
      </c>
      <c r="W169" s="146" t="str">
        <f t="shared" si="37"/>
        <v/>
      </c>
      <c r="X169" s="146" t="str">
        <f t="shared" si="38"/>
        <v/>
      </c>
      <c r="Y169" s="146" t="str">
        <f t="shared" si="29"/>
        <v/>
      </c>
      <c r="Z169" s="146" t="str">
        <f t="shared" si="30"/>
        <v/>
      </c>
      <c r="AA169" s="146" t="str">
        <f t="shared" si="31"/>
        <v/>
      </c>
      <c r="AB169" s="146" t="str">
        <f t="shared" si="32"/>
        <v/>
      </c>
      <c r="AC169" s="146" t="str">
        <f t="shared" si="33"/>
        <v/>
      </c>
    </row>
    <row r="170" spans="1:29" x14ac:dyDescent="0.2">
      <c r="A170" s="179">
        <v>157</v>
      </c>
      <c r="B170" s="180"/>
      <c r="C170" s="180"/>
      <c r="E170" s="215"/>
      <c r="F170" s="215"/>
      <c r="G170" s="215"/>
      <c r="H170" s="215"/>
      <c r="I170" s="215"/>
      <c r="J170" s="215"/>
      <c r="K170" s="215"/>
      <c r="L170" s="215"/>
      <c r="M170" s="215"/>
      <c r="N170" s="215"/>
      <c r="O170" s="215"/>
      <c r="P170" s="215"/>
      <c r="Q170" s="215"/>
      <c r="R170" s="215"/>
      <c r="T170" s="146" t="str">
        <f t="shared" si="34"/>
        <v/>
      </c>
      <c r="U170" s="146" t="str">
        <f t="shared" si="35"/>
        <v/>
      </c>
      <c r="V170" s="146" t="str">
        <f t="shared" si="36"/>
        <v/>
      </c>
      <c r="W170" s="146" t="str">
        <f t="shared" si="37"/>
        <v/>
      </c>
      <c r="X170" s="146" t="str">
        <f t="shared" si="38"/>
        <v/>
      </c>
      <c r="Y170" s="146" t="str">
        <f t="shared" si="29"/>
        <v/>
      </c>
      <c r="Z170" s="146" t="str">
        <f t="shared" si="30"/>
        <v/>
      </c>
      <c r="AA170" s="146" t="str">
        <f t="shared" si="31"/>
        <v/>
      </c>
      <c r="AB170" s="146" t="str">
        <f t="shared" si="32"/>
        <v/>
      </c>
      <c r="AC170" s="146" t="str">
        <f t="shared" si="33"/>
        <v/>
      </c>
    </row>
    <row r="171" spans="1:29" x14ac:dyDescent="0.2">
      <c r="A171" s="179">
        <v>158</v>
      </c>
      <c r="B171" s="180"/>
      <c r="C171" s="180"/>
      <c r="E171" s="215"/>
      <c r="F171" s="215"/>
      <c r="G171" s="215"/>
      <c r="H171" s="215"/>
      <c r="I171" s="215"/>
      <c r="J171" s="215"/>
      <c r="K171" s="215"/>
      <c r="L171" s="215"/>
      <c r="M171" s="215"/>
      <c r="N171" s="215"/>
      <c r="O171" s="215"/>
      <c r="P171" s="215"/>
      <c r="Q171" s="215"/>
      <c r="R171" s="215"/>
      <c r="T171" s="146" t="str">
        <f t="shared" si="34"/>
        <v/>
      </c>
      <c r="U171" s="146" t="str">
        <f t="shared" si="35"/>
        <v/>
      </c>
      <c r="V171" s="146" t="str">
        <f t="shared" si="36"/>
        <v/>
      </c>
      <c r="W171" s="146" t="str">
        <f t="shared" si="37"/>
        <v/>
      </c>
      <c r="X171" s="146" t="str">
        <f t="shared" si="38"/>
        <v/>
      </c>
      <c r="Y171" s="146" t="str">
        <f t="shared" si="29"/>
        <v/>
      </c>
      <c r="Z171" s="146" t="str">
        <f t="shared" si="30"/>
        <v/>
      </c>
      <c r="AA171" s="146" t="str">
        <f t="shared" si="31"/>
        <v/>
      </c>
      <c r="AB171" s="146" t="str">
        <f t="shared" si="32"/>
        <v/>
      </c>
      <c r="AC171" s="146" t="str">
        <f t="shared" si="33"/>
        <v/>
      </c>
    </row>
    <row r="172" spans="1:29" x14ac:dyDescent="0.2">
      <c r="A172" s="179">
        <v>159</v>
      </c>
      <c r="B172" s="180"/>
      <c r="C172" s="180"/>
      <c r="E172" s="215"/>
      <c r="F172" s="215"/>
      <c r="G172" s="215"/>
      <c r="H172" s="215"/>
      <c r="I172" s="215"/>
      <c r="J172" s="215"/>
      <c r="K172" s="215"/>
      <c r="L172" s="215"/>
      <c r="M172" s="215"/>
      <c r="N172" s="215"/>
      <c r="O172" s="215"/>
      <c r="P172" s="215"/>
      <c r="Q172" s="215"/>
      <c r="R172" s="215"/>
      <c r="T172" s="146" t="str">
        <f t="shared" si="34"/>
        <v/>
      </c>
      <c r="U172" s="146" t="str">
        <f t="shared" si="35"/>
        <v/>
      </c>
      <c r="V172" s="146" t="str">
        <f t="shared" si="36"/>
        <v/>
      </c>
      <c r="W172" s="146" t="str">
        <f t="shared" si="37"/>
        <v/>
      </c>
      <c r="X172" s="146" t="str">
        <f t="shared" si="38"/>
        <v/>
      </c>
      <c r="Y172" s="146" t="str">
        <f t="shared" si="29"/>
        <v/>
      </c>
      <c r="Z172" s="146" t="str">
        <f t="shared" si="30"/>
        <v/>
      </c>
      <c r="AA172" s="146" t="str">
        <f t="shared" si="31"/>
        <v/>
      </c>
      <c r="AB172" s="146" t="str">
        <f t="shared" si="32"/>
        <v/>
      </c>
      <c r="AC172" s="146" t="str">
        <f t="shared" si="33"/>
        <v/>
      </c>
    </row>
    <row r="173" spans="1:29" x14ac:dyDescent="0.2">
      <c r="A173" s="179">
        <v>160</v>
      </c>
      <c r="B173" s="180"/>
      <c r="C173" s="180"/>
      <c r="E173" s="215"/>
      <c r="F173" s="215"/>
      <c r="G173" s="215"/>
      <c r="H173" s="215"/>
      <c r="I173" s="215"/>
      <c r="J173" s="215"/>
      <c r="K173" s="215"/>
      <c r="L173" s="215"/>
      <c r="M173" s="215"/>
      <c r="N173" s="215"/>
      <c r="O173" s="215"/>
      <c r="P173" s="215"/>
      <c r="Q173" s="215"/>
      <c r="R173" s="215"/>
      <c r="T173" s="146" t="str">
        <f t="shared" si="34"/>
        <v/>
      </c>
      <c r="U173" s="146" t="str">
        <f t="shared" si="35"/>
        <v/>
      </c>
      <c r="V173" s="146" t="str">
        <f t="shared" si="36"/>
        <v/>
      </c>
      <c r="W173" s="146" t="str">
        <f t="shared" si="37"/>
        <v/>
      </c>
      <c r="X173" s="146" t="str">
        <f t="shared" si="38"/>
        <v/>
      </c>
      <c r="Y173" s="146" t="str">
        <f t="shared" si="29"/>
        <v/>
      </c>
      <c r="Z173" s="146" t="str">
        <f t="shared" si="30"/>
        <v/>
      </c>
      <c r="AA173" s="146" t="str">
        <f t="shared" si="31"/>
        <v/>
      </c>
      <c r="AB173" s="146" t="str">
        <f t="shared" si="32"/>
        <v/>
      </c>
      <c r="AC173" s="146" t="str">
        <f t="shared" si="33"/>
        <v/>
      </c>
    </row>
    <row r="174" spans="1:29" x14ac:dyDescent="0.2">
      <c r="A174" s="179">
        <v>161</v>
      </c>
      <c r="B174" s="180"/>
      <c r="C174" s="180"/>
      <c r="E174" s="215"/>
      <c r="F174" s="215"/>
      <c r="G174" s="215"/>
      <c r="H174" s="215"/>
      <c r="I174" s="215"/>
      <c r="J174" s="215"/>
      <c r="K174" s="215"/>
      <c r="L174" s="215"/>
      <c r="M174" s="215"/>
      <c r="N174" s="215"/>
      <c r="O174" s="215"/>
      <c r="P174" s="215"/>
      <c r="Q174" s="215"/>
      <c r="R174" s="215"/>
      <c r="T174" s="146" t="str">
        <f t="shared" si="34"/>
        <v/>
      </c>
      <c r="U174" s="146" t="str">
        <f t="shared" si="35"/>
        <v/>
      </c>
      <c r="V174" s="146" t="str">
        <f t="shared" si="36"/>
        <v/>
      </c>
      <c r="W174" s="146" t="str">
        <f t="shared" si="37"/>
        <v/>
      </c>
      <c r="X174" s="146" t="str">
        <f t="shared" si="38"/>
        <v/>
      </c>
      <c r="Y174" s="146" t="str">
        <f t="shared" si="29"/>
        <v/>
      </c>
      <c r="Z174" s="146" t="str">
        <f t="shared" si="30"/>
        <v/>
      </c>
      <c r="AA174" s="146" t="str">
        <f t="shared" si="31"/>
        <v/>
      </c>
      <c r="AB174" s="146" t="str">
        <f t="shared" si="32"/>
        <v/>
      </c>
      <c r="AC174" s="146" t="str">
        <f t="shared" si="33"/>
        <v/>
      </c>
    </row>
    <row r="175" spans="1:29" x14ac:dyDescent="0.2">
      <c r="A175" s="179">
        <v>162</v>
      </c>
      <c r="B175" s="180"/>
      <c r="C175" s="180"/>
      <c r="E175" s="215"/>
      <c r="F175" s="215"/>
      <c r="G175" s="215"/>
      <c r="H175" s="215"/>
      <c r="I175" s="215"/>
      <c r="J175" s="215"/>
      <c r="K175" s="215"/>
      <c r="L175" s="215"/>
      <c r="M175" s="215"/>
      <c r="N175" s="215"/>
      <c r="O175" s="215"/>
      <c r="P175" s="215"/>
      <c r="Q175" s="215"/>
      <c r="R175" s="215"/>
      <c r="T175" s="146" t="str">
        <f t="shared" si="34"/>
        <v/>
      </c>
      <c r="U175" s="146" t="str">
        <f t="shared" si="35"/>
        <v/>
      </c>
      <c r="V175" s="146" t="str">
        <f t="shared" si="36"/>
        <v/>
      </c>
      <c r="W175" s="146" t="str">
        <f t="shared" si="37"/>
        <v/>
      </c>
      <c r="X175" s="146" t="str">
        <f t="shared" si="38"/>
        <v/>
      </c>
      <c r="Y175" s="146" t="str">
        <f t="shared" si="29"/>
        <v/>
      </c>
      <c r="Z175" s="146" t="str">
        <f t="shared" si="30"/>
        <v/>
      </c>
      <c r="AA175" s="146" t="str">
        <f t="shared" si="31"/>
        <v/>
      </c>
      <c r="AB175" s="146" t="str">
        <f t="shared" si="32"/>
        <v/>
      </c>
      <c r="AC175" s="146" t="str">
        <f t="shared" si="33"/>
        <v/>
      </c>
    </row>
    <row r="176" spans="1:29" x14ac:dyDescent="0.2">
      <c r="A176" s="179">
        <v>163</v>
      </c>
      <c r="B176" s="180"/>
      <c r="C176" s="180"/>
      <c r="E176" s="215"/>
      <c r="F176" s="215"/>
      <c r="G176" s="215"/>
      <c r="H176" s="215"/>
      <c r="I176" s="215"/>
      <c r="J176" s="215"/>
      <c r="K176" s="215"/>
      <c r="L176" s="215"/>
      <c r="M176" s="215"/>
      <c r="N176" s="215"/>
      <c r="O176" s="215"/>
      <c r="P176" s="215"/>
      <c r="Q176" s="215"/>
      <c r="R176" s="215"/>
      <c r="T176" s="146" t="str">
        <f t="shared" si="34"/>
        <v/>
      </c>
      <c r="U176" s="146" t="str">
        <f t="shared" si="35"/>
        <v/>
      </c>
      <c r="V176" s="146" t="str">
        <f t="shared" si="36"/>
        <v/>
      </c>
      <c r="W176" s="146" t="str">
        <f t="shared" si="37"/>
        <v/>
      </c>
      <c r="X176" s="146" t="str">
        <f t="shared" si="38"/>
        <v/>
      </c>
      <c r="Y176" s="146" t="str">
        <f t="shared" si="29"/>
        <v/>
      </c>
      <c r="Z176" s="146" t="str">
        <f t="shared" si="30"/>
        <v/>
      </c>
      <c r="AA176" s="146" t="str">
        <f t="shared" si="31"/>
        <v/>
      </c>
      <c r="AB176" s="146" t="str">
        <f t="shared" si="32"/>
        <v/>
      </c>
      <c r="AC176" s="146" t="str">
        <f t="shared" si="33"/>
        <v/>
      </c>
    </row>
    <row r="177" spans="1:29" x14ac:dyDescent="0.2">
      <c r="A177" s="179">
        <v>164</v>
      </c>
      <c r="B177" s="180"/>
      <c r="C177" s="180"/>
      <c r="E177" s="215"/>
      <c r="F177" s="215"/>
      <c r="G177" s="215"/>
      <c r="H177" s="215"/>
      <c r="I177" s="215"/>
      <c r="J177" s="215"/>
      <c r="K177" s="215"/>
      <c r="L177" s="215"/>
      <c r="M177" s="215"/>
      <c r="N177" s="215"/>
      <c r="O177" s="215"/>
      <c r="P177" s="215"/>
      <c r="Q177" s="215"/>
      <c r="R177" s="215"/>
      <c r="T177" s="146" t="str">
        <f t="shared" si="34"/>
        <v/>
      </c>
      <c r="U177" s="146" t="str">
        <f t="shared" si="35"/>
        <v/>
      </c>
      <c r="V177" s="146" t="str">
        <f t="shared" si="36"/>
        <v/>
      </c>
      <c r="W177" s="146" t="str">
        <f t="shared" si="37"/>
        <v/>
      </c>
      <c r="X177" s="146" t="str">
        <f t="shared" si="38"/>
        <v/>
      </c>
      <c r="Y177" s="146" t="str">
        <f t="shared" si="29"/>
        <v/>
      </c>
      <c r="Z177" s="146" t="str">
        <f t="shared" si="30"/>
        <v/>
      </c>
      <c r="AA177" s="146" t="str">
        <f t="shared" si="31"/>
        <v/>
      </c>
      <c r="AB177" s="146" t="str">
        <f t="shared" si="32"/>
        <v/>
      </c>
      <c r="AC177" s="146" t="str">
        <f t="shared" si="33"/>
        <v/>
      </c>
    </row>
    <row r="178" spans="1:29" x14ac:dyDescent="0.2">
      <c r="A178" s="179">
        <v>165</v>
      </c>
      <c r="B178" s="180"/>
      <c r="C178" s="180"/>
      <c r="E178" s="215"/>
      <c r="F178" s="215"/>
      <c r="G178" s="215"/>
      <c r="H178" s="215"/>
      <c r="I178" s="215"/>
      <c r="J178" s="215"/>
      <c r="K178" s="215"/>
      <c r="L178" s="215"/>
      <c r="M178" s="215"/>
      <c r="N178" s="215"/>
      <c r="O178" s="215"/>
      <c r="P178" s="215"/>
      <c r="Q178" s="215"/>
      <c r="R178" s="215"/>
      <c r="T178" s="146" t="str">
        <f t="shared" si="34"/>
        <v/>
      </c>
      <c r="U178" s="146" t="str">
        <f t="shared" si="35"/>
        <v/>
      </c>
      <c r="V178" s="146" t="str">
        <f t="shared" si="36"/>
        <v/>
      </c>
      <c r="W178" s="146" t="str">
        <f t="shared" si="37"/>
        <v/>
      </c>
      <c r="X178" s="146" t="str">
        <f t="shared" si="38"/>
        <v/>
      </c>
      <c r="Y178" s="146" t="str">
        <f t="shared" si="29"/>
        <v/>
      </c>
      <c r="Z178" s="146" t="str">
        <f t="shared" si="30"/>
        <v/>
      </c>
      <c r="AA178" s="146" t="str">
        <f t="shared" si="31"/>
        <v/>
      </c>
      <c r="AB178" s="146" t="str">
        <f t="shared" si="32"/>
        <v/>
      </c>
      <c r="AC178" s="146" t="str">
        <f t="shared" si="33"/>
        <v/>
      </c>
    </row>
    <row r="179" spans="1:29" x14ac:dyDescent="0.2">
      <c r="A179" s="179">
        <v>166</v>
      </c>
      <c r="B179" s="180"/>
      <c r="C179" s="180"/>
      <c r="E179" s="215"/>
      <c r="F179" s="215"/>
      <c r="G179" s="215"/>
      <c r="H179" s="215"/>
      <c r="I179" s="215"/>
      <c r="J179" s="215"/>
      <c r="K179" s="215"/>
      <c r="L179" s="215"/>
      <c r="M179" s="215"/>
      <c r="N179" s="215"/>
      <c r="O179" s="215"/>
      <c r="P179" s="215"/>
      <c r="Q179" s="215"/>
      <c r="R179" s="215"/>
      <c r="T179" s="146" t="str">
        <f t="shared" si="34"/>
        <v/>
      </c>
      <c r="U179" s="146" t="str">
        <f t="shared" si="35"/>
        <v/>
      </c>
      <c r="V179" s="146" t="str">
        <f t="shared" si="36"/>
        <v/>
      </c>
      <c r="W179" s="146" t="str">
        <f t="shared" si="37"/>
        <v/>
      </c>
      <c r="X179" s="146" t="str">
        <f t="shared" si="38"/>
        <v/>
      </c>
      <c r="Y179" s="146" t="str">
        <f t="shared" si="29"/>
        <v/>
      </c>
      <c r="Z179" s="146" t="str">
        <f t="shared" si="30"/>
        <v/>
      </c>
      <c r="AA179" s="146" t="str">
        <f t="shared" si="31"/>
        <v/>
      </c>
      <c r="AB179" s="146" t="str">
        <f t="shared" si="32"/>
        <v/>
      </c>
      <c r="AC179" s="146" t="str">
        <f t="shared" si="33"/>
        <v/>
      </c>
    </row>
    <row r="180" spans="1:29" x14ac:dyDescent="0.2">
      <c r="A180" s="179">
        <v>167</v>
      </c>
      <c r="B180" s="180"/>
      <c r="C180" s="180"/>
      <c r="E180" s="215"/>
      <c r="F180" s="215"/>
      <c r="G180" s="215"/>
      <c r="H180" s="215"/>
      <c r="I180" s="215"/>
      <c r="J180" s="215"/>
      <c r="K180" s="215"/>
      <c r="L180" s="215"/>
      <c r="M180" s="215"/>
      <c r="N180" s="215"/>
      <c r="O180" s="215"/>
      <c r="P180" s="215"/>
      <c r="Q180" s="215"/>
      <c r="R180" s="215"/>
      <c r="T180" s="146" t="str">
        <f t="shared" si="34"/>
        <v/>
      </c>
      <c r="U180" s="146" t="str">
        <f t="shared" si="35"/>
        <v/>
      </c>
      <c r="V180" s="146" t="str">
        <f t="shared" si="36"/>
        <v/>
      </c>
      <c r="W180" s="146" t="str">
        <f t="shared" si="37"/>
        <v/>
      </c>
      <c r="X180" s="146" t="str">
        <f t="shared" si="38"/>
        <v/>
      </c>
      <c r="Y180" s="146" t="str">
        <f t="shared" si="29"/>
        <v/>
      </c>
      <c r="Z180" s="146" t="str">
        <f t="shared" si="30"/>
        <v/>
      </c>
      <c r="AA180" s="146" t="str">
        <f t="shared" si="31"/>
        <v/>
      </c>
      <c r="AB180" s="146" t="str">
        <f t="shared" si="32"/>
        <v/>
      </c>
      <c r="AC180" s="146" t="str">
        <f t="shared" si="33"/>
        <v/>
      </c>
    </row>
    <row r="181" spans="1:29" x14ac:dyDescent="0.2">
      <c r="A181" s="179">
        <v>168</v>
      </c>
      <c r="B181" s="180"/>
      <c r="C181" s="180"/>
      <c r="E181" s="215"/>
      <c r="F181" s="215"/>
      <c r="G181" s="215"/>
      <c r="H181" s="215"/>
      <c r="I181" s="215"/>
      <c r="J181" s="215"/>
      <c r="K181" s="215"/>
      <c r="L181" s="215"/>
      <c r="M181" s="215"/>
      <c r="N181" s="215"/>
      <c r="O181" s="215"/>
      <c r="P181" s="215"/>
      <c r="Q181" s="215"/>
      <c r="R181" s="215"/>
      <c r="T181" s="146" t="str">
        <f t="shared" si="34"/>
        <v/>
      </c>
      <c r="U181" s="146" t="str">
        <f t="shared" si="35"/>
        <v/>
      </c>
      <c r="V181" s="146" t="str">
        <f t="shared" si="36"/>
        <v/>
      </c>
      <c r="W181" s="146" t="str">
        <f t="shared" si="37"/>
        <v/>
      </c>
      <c r="X181" s="146" t="str">
        <f t="shared" si="38"/>
        <v/>
      </c>
      <c r="Y181" s="146" t="str">
        <f t="shared" si="29"/>
        <v/>
      </c>
      <c r="Z181" s="146" t="str">
        <f t="shared" si="30"/>
        <v/>
      </c>
      <c r="AA181" s="146" t="str">
        <f t="shared" si="31"/>
        <v/>
      </c>
      <c r="AB181" s="146" t="str">
        <f t="shared" si="32"/>
        <v/>
      </c>
      <c r="AC181" s="146" t="str">
        <f t="shared" si="33"/>
        <v/>
      </c>
    </row>
    <row r="182" spans="1:29" x14ac:dyDescent="0.2">
      <c r="A182" s="179">
        <v>169</v>
      </c>
      <c r="B182" s="180"/>
      <c r="C182" s="180"/>
      <c r="E182" s="215"/>
      <c r="F182" s="215"/>
      <c r="G182" s="215"/>
      <c r="H182" s="215"/>
      <c r="I182" s="215"/>
      <c r="J182" s="215"/>
      <c r="K182" s="215"/>
      <c r="L182" s="215"/>
      <c r="M182" s="215"/>
      <c r="N182" s="215"/>
      <c r="O182" s="215"/>
      <c r="P182" s="215"/>
      <c r="Q182" s="215"/>
      <c r="R182" s="215"/>
      <c r="T182" s="146" t="str">
        <f t="shared" si="34"/>
        <v/>
      </c>
      <c r="U182" s="146" t="str">
        <f t="shared" si="35"/>
        <v/>
      </c>
      <c r="V182" s="146" t="str">
        <f t="shared" si="36"/>
        <v/>
      </c>
      <c r="W182" s="146" t="str">
        <f t="shared" si="37"/>
        <v/>
      </c>
      <c r="X182" s="146" t="str">
        <f t="shared" si="38"/>
        <v/>
      </c>
      <c r="Y182" s="146" t="str">
        <f t="shared" si="29"/>
        <v/>
      </c>
      <c r="Z182" s="146" t="str">
        <f t="shared" si="30"/>
        <v/>
      </c>
      <c r="AA182" s="146" t="str">
        <f t="shared" si="31"/>
        <v/>
      </c>
      <c r="AB182" s="146" t="str">
        <f t="shared" si="32"/>
        <v/>
      </c>
      <c r="AC182" s="146" t="str">
        <f t="shared" si="33"/>
        <v/>
      </c>
    </row>
    <row r="183" spans="1:29" x14ac:dyDescent="0.2">
      <c r="A183" s="179">
        <v>170</v>
      </c>
      <c r="B183" s="180"/>
      <c r="C183" s="180"/>
      <c r="E183" s="215"/>
      <c r="F183" s="215"/>
      <c r="G183" s="215"/>
      <c r="H183" s="215"/>
      <c r="I183" s="215"/>
      <c r="J183" s="215"/>
      <c r="K183" s="215"/>
      <c r="L183" s="215"/>
      <c r="M183" s="215"/>
      <c r="N183" s="215"/>
      <c r="O183" s="215"/>
      <c r="P183" s="215"/>
      <c r="Q183" s="215"/>
      <c r="R183" s="215"/>
      <c r="T183" s="146" t="str">
        <f t="shared" si="34"/>
        <v/>
      </c>
      <c r="U183" s="146" t="str">
        <f t="shared" si="35"/>
        <v/>
      </c>
      <c r="V183" s="146" t="str">
        <f t="shared" si="36"/>
        <v/>
      </c>
      <c r="W183" s="146" t="str">
        <f t="shared" si="37"/>
        <v/>
      </c>
      <c r="X183" s="146" t="str">
        <f t="shared" si="38"/>
        <v/>
      </c>
      <c r="Y183" s="146" t="str">
        <f t="shared" si="29"/>
        <v/>
      </c>
      <c r="Z183" s="146" t="str">
        <f t="shared" si="30"/>
        <v/>
      </c>
      <c r="AA183" s="146" t="str">
        <f t="shared" si="31"/>
        <v/>
      </c>
      <c r="AB183" s="146" t="str">
        <f t="shared" si="32"/>
        <v/>
      </c>
      <c r="AC183" s="146" t="str">
        <f t="shared" si="33"/>
        <v/>
      </c>
    </row>
    <row r="184" spans="1:29" x14ac:dyDescent="0.2">
      <c r="A184" s="179">
        <v>171</v>
      </c>
      <c r="B184" s="180"/>
      <c r="C184" s="180"/>
      <c r="E184" s="215"/>
      <c r="F184" s="215"/>
      <c r="G184" s="215"/>
      <c r="H184" s="215"/>
      <c r="I184" s="215"/>
      <c r="J184" s="215"/>
      <c r="K184" s="215"/>
      <c r="L184" s="215"/>
      <c r="M184" s="215"/>
      <c r="N184" s="215"/>
      <c r="O184" s="215"/>
      <c r="P184" s="215"/>
      <c r="Q184" s="215"/>
      <c r="R184" s="215"/>
      <c r="T184" s="146" t="str">
        <f t="shared" si="34"/>
        <v/>
      </c>
      <c r="U184" s="146" t="str">
        <f t="shared" si="35"/>
        <v/>
      </c>
      <c r="V184" s="146" t="str">
        <f t="shared" si="36"/>
        <v/>
      </c>
      <c r="W184" s="146" t="str">
        <f t="shared" si="37"/>
        <v/>
      </c>
      <c r="X184" s="146" t="str">
        <f t="shared" si="38"/>
        <v/>
      </c>
      <c r="Y184" s="146" t="str">
        <f t="shared" si="29"/>
        <v/>
      </c>
      <c r="Z184" s="146" t="str">
        <f t="shared" si="30"/>
        <v/>
      </c>
      <c r="AA184" s="146" t="str">
        <f t="shared" si="31"/>
        <v/>
      </c>
      <c r="AB184" s="146" t="str">
        <f t="shared" si="32"/>
        <v/>
      </c>
      <c r="AC184" s="146" t="str">
        <f t="shared" si="33"/>
        <v/>
      </c>
    </row>
    <row r="185" spans="1:29" x14ac:dyDescent="0.2">
      <c r="A185" s="179">
        <v>172</v>
      </c>
      <c r="B185" s="180"/>
      <c r="C185" s="180"/>
      <c r="E185" s="215"/>
      <c r="F185" s="215"/>
      <c r="G185" s="215"/>
      <c r="H185" s="215"/>
      <c r="I185" s="215"/>
      <c r="J185" s="215"/>
      <c r="K185" s="215"/>
      <c r="L185" s="215"/>
      <c r="M185" s="215"/>
      <c r="N185" s="215"/>
      <c r="O185" s="215"/>
      <c r="P185" s="215"/>
      <c r="Q185" s="215"/>
      <c r="R185" s="215"/>
      <c r="T185" s="146" t="str">
        <f t="shared" si="34"/>
        <v/>
      </c>
      <c r="U185" s="146" t="str">
        <f t="shared" si="35"/>
        <v/>
      </c>
      <c r="V185" s="146" t="str">
        <f t="shared" si="36"/>
        <v/>
      </c>
      <c r="W185" s="146" t="str">
        <f t="shared" si="37"/>
        <v/>
      </c>
      <c r="X185" s="146" t="str">
        <f t="shared" si="38"/>
        <v/>
      </c>
      <c r="Y185" s="146" t="str">
        <f t="shared" si="29"/>
        <v/>
      </c>
      <c r="Z185" s="146" t="str">
        <f t="shared" si="30"/>
        <v/>
      </c>
      <c r="AA185" s="146" t="str">
        <f t="shared" si="31"/>
        <v/>
      </c>
      <c r="AB185" s="146" t="str">
        <f t="shared" si="32"/>
        <v/>
      </c>
      <c r="AC185" s="146" t="str">
        <f t="shared" si="33"/>
        <v/>
      </c>
    </row>
    <row r="186" spans="1:29" x14ac:dyDescent="0.2">
      <c r="A186" s="179">
        <v>173</v>
      </c>
      <c r="B186" s="180"/>
      <c r="C186" s="180"/>
      <c r="E186" s="215"/>
      <c r="F186" s="215"/>
      <c r="G186" s="215"/>
      <c r="H186" s="215"/>
      <c r="I186" s="215"/>
      <c r="J186" s="215"/>
      <c r="K186" s="215"/>
      <c r="L186" s="215"/>
      <c r="M186" s="215"/>
      <c r="N186" s="215"/>
      <c r="O186" s="215"/>
      <c r="P186" s="215"/>
      <c r="Q186" s="215"/>
      <c r="R186" s="215"/>
      <c r="T186" s="146" t="str">
        <f t="shared" si="34"/>
        <v/>
      </c>
      <c r="U186" s="146" t="str">
        <f t="shared" si="35"/>
        <v/>
      </c>
      <c r="V186" s="146" t="str">
        <f t="shared" si="36"/>
        <v/>
      </c>
      <c r="W186" s="146" t="str">
        <f t="shared" si="37"/>
        <v/>
      </c>
      <c r="X186" s="146" t="str">
        <f t="shared" si="38"/>
        <v/>
      </c>
      <c r="Y186" s="146" t="str">
        <f t="shared" si="29"/>
        <v/>
      </c>
      <c r="Z186" s="146" t="str">
        <f t="shared" si="30"/>
        <v/>
      </c>
      <c r="AA186" s="146" t="str">
        <f t="shared" si="31"/>
        <v/>
      </c>
      <c r="AB186" s="146" t="str">
        <f t="shared" si="32"/>
        <v/>
      </c>
      <c r="AC186" s="146" t="str">
        <f t="shared" si="33"/>
        <v/>
      </c>
    </row>
    <row r="187" spans="1:29" x14ac:dyDescent="0.2">
      <c r="A187" s="179">
        <v>174</v>
      </c>
      <c r="B187" s="180"/>
      <c r="C187" s="180"/>
      <c r="E187" s="215"/>
      <c r="F187" s="215"/>
      <c r="G187" s="215"/>
      <c r="H187" s="215"/>
      <c r="I187" s="215"/>
      <c r="J187" s="215"/>
      <c r="K187" s="215"/>
      <c r="L187" s="215"/>
      <c r="M187" s="215"/>
      <c r="N187" s="215"/>
      <c r="O187" s="215"/>
      <c r="P187" s="215"/>
      <c r="Q187" s="215"/>
      <c r="R187" s="215"/>
      <c r="T187" s="146" t="str">
        <f t="shared" si="34"/>
        <v/>
      </c>
      <c r="U187" s="146" t="str">
        <f t="shared" si="35"/>
        <v/>
      </c>
      <c r="V187" s="146" t="str">
        <f t="shared" si="36"/>
        <v/>
      </c>
      <c r="W187" s="146" t="str">
        <f t="shared" si="37"/>
        <v/>
      </c>
      <c r="X187" s="146" t="str">
        <f t="shared" si="38"/>
        <v/>
      </c>
      <c r="Y187" s="146" t="str">
        <f t="shared" si="29"/>
        <v/>
      </c>
      <c r="Z187" s="146" t="str">
        <f t="shared" si="30"/>
        <v/>
      </c>
      <c r="AA187" s="146" t="str">
        <f t="shared" si="31"/>
        <v/>
      </c>
      <c r="AB187" s="146" t="str">
        <f t="shared" si="32"/>
        <v/>
      </c>
      <c r="AC187" s="146" t="str">
        <f t="shared" si="33"/>
        <v/>
      </c>
    </row>
    <row r="188" spans="1:29" x14ac:dyDescent="0.2">
      <c r="A188" s="179">
        <v>175</v>
      </c>
      <c r="B188" s="180"/>
      <c r="C188" s="180"/>
      <c r="E188" s="215"/>
      <c r="F188" s="215"/>
      <c r="G188" s="215"/>
      <c r="H188" s="215"/>
      <c r="I188" s="215"/>
      <c r="J188" s="215"/>
      <c r="K188" s="215"/>
      <c r="L188" s="215"/>
      <c r="M188" s="215"/>
      <c r="N188" s="215"/>
      <c r="O188" s="215"/>
      <c r="P188" s="215"/>
      <c r="Q188" s="215"/>
      <c r="R188" s="215"/>
      <c r="T188" s="146" t="str">
        <f t="shared" si="34"/>
        <v/>
      </c>
      <c r="U188" s="146" t="str">
        <f t="shared" si="35"/>
        <v/>
      </c>
      <c r="V188" s="146" t="str">
        <f t="shared" si="36"/>
        <v/>
      </c>
      <c r="W188" s="146" t="str">
        <f t="shared" si="37"/>
        <v/>
      </c>
      <c r="X188" s="146" t="str">
        <f t="shared" si="38"/>
        <v/>
      </c>
      <c r="Y188" s="146" t="str">
        <f t="shared" si="29"/>
        <v/>
      </c>
      <c r="Z188" s="146" t="str">
        <f t="shared" si="30"/>
        <v/>
      </c>
      <c r="AA188" s="146" t="str">
        <f t="shared" si="31"/>
        <v/>
      </c>
      <c r="AB188" s="146" t="str">
        <f t="shared" si="32"/>
        <v/>
      </c>
      <c r="AC188" s="146" t="str">
        <f t="shared" si="33"/>
        <v/>
      </c>
    </row>
    <row r="189" spans="1:29" x14ac:dyDescent="0.2">
      <c r="A189" s="179">
        <v>176</v>
      </c>
      <c r="B189" s="180"/>
      <c r="C189" s="180"/>
      <c r="E189" s="215"/>
      <c r="F189" s="215"/>
      <c r="G189" s="215"/>
      <c r="H189" s="215"/>
      <c r="I189" s="215"/>
      <c r="J189" s="215"/>
      <c r="K189" s="215"/>
      <c r="L189" s="215"/>
      <c r="M189" s="215"/>
      <c r="N189" s="215"/>
      <c r="O189" s="215"/>
      <c r="P189" s="215"/>
      <c r="Q189" s="215"/>
      <c r="R189" s="215"/>
      <c r="T189" s="146" t="str">
        <f t="shared" si="34"/>
        <v/>
      </c>
      <c r="U189" s="146" t="str">
        <f t="shared" si="35"/>
        <v/>
      </c>
      <c r="V189" s="146" t="str">
        <f t="shared" si="36"/>
        <v/>
      </c>
      <c r="W189" s="146" t="str">
        <f t="shared" si="37"/>
        <v/>
      </c>
      <c r="X189" s="146" t="str">
        <f t="shared" si="38"/>
        <v/>
      </c>
      <c r="Y189" s="146" t="str">
        <f t="shared" si="29"/>
        <v/>
      </c>
      <c r="Z189" s="146" t="str">
        <f t="shared" si="30"/>
        <v/>
      </c>
      <c r="AA189" s="146" t="str">
        <f t="shared" si="31"/>
        <v/>
      </c>
      <c r="AB189" s="146" t="str">
        <f t="shared" si="32"/>
        <v/>
      </c>
      <c r="AC189" s="146" t="str">
        <f t="shared" si="33"/>
        <v/>
      </c>
    </row>
    <row r="190" spans="1:29" x14ac:dyDescent="0.2">
      <c r="A190" s="179">
        <v>177</v>
      </c>
      <c r="B190" s="180"/>
      <c r="C190" s="180"/>
      <c r="E190" s="215"/>
      <c r="F190" s="215"/>
      <c r="G190" s="215"/>
      <c r="H190" s="215"/>
      <c r="I190" s="215"/>
      <c r="J190" s="215"/>
      <c r="K190" s="215"/>
      <c r="L190" s="215"/>
      <c r="M190" s="215"/>
      <c r="N190" s="215"/>
      <c r="O190" s="215"/>
      <c r="P190" s="215"/>
      <c r="Q190" s="215"/>
      <c r="R190" s="215"/>
      <c r="T190" s="146" t="str">
        <f t="shared" si="34"/>
        <v/>
      </c>
      <c r="U190" s="146" t="str">
        <f t="shared" si="35"/>
        <v/>
      </c>
      <c r="V190" s="146" t="str">
        <f t="shared" si="36"/>
        <v/>
      </c>
      <c r="W190" s="146" t="str">
        <f t="shared" si="37"/>
        <v/>
      </c>
      <c r="X190" s="146" t="str">
        <f t="shared" si="38"/>
        <v/>
      </c>
      <c r="Y190" s="146" t="str">
        <f t="shared" si="29"/>
        <v/>
      </c>
      <c r="Z190" s="146" t="str">
        <f t="shared" si="30"/>
        <v/>
      </c>
      <c r="AA190" s="146" t="str">
        <f t="shared" si="31"/>
        <v/>
      </c>
      <c r="AB190" s="146" t="str">
        <f t="shared" si="32"/>
        <v/>
      </c>
      <c r="AC190" s="146" t="str">
        <f t="shared" si="33"/>
        <v/>
      </c>
    </row>
    <row r="191" spans="1:29" x14ac:dyDescent="0.2">
      <c r="A191" s="179">
        <v>178</v>
      </c>
      <c r="B191" s="180"/>
      <c r="C191" s="180"/>
      <c r="E191" s="215"/>
      <c r="F191" s="215"/>
      <c r="G191" s="215"/>
      <c r="H191" s="215"/>
      <c r="I191" s="215"/>
      <c r="J191" s="215"/>
      <c r="K191" s="215"/>
      <c r="L191" s="215"/>
      <c r="M191" s="215"/>
      <c r="N191" s="215"/>
      <c r="O191" s="215"/>
      <c r="P191" s="215"/>
      <c r="Q191" s="215"/>
      <c r="R191" s="215"/>
      <c r="T191" s="146" t="str">
        <f t="shared" si="34"/>
        <v/>
      </c>
      <c r="U191" s="146" t="str">
        <f t="shared" si="35"/>
        <v/>
      </c>
      <c r="V191" s="146" t="str">
        <f t="shared" si="36"/>
        <v/>
      </c>
      <c r="W191" s="146" t="str">
        <f t="shared" si="37"/>
        <v/>
      </c>
      <c r="X191" s="146" t="str">
        <f t="shared" si="38"/>
        <v/>
      </c>
      <c r="Y191" s="146" t="str">
        <f t="shared" si="29"/>
        <v/>
      </c>
      <c r="Z191" s="146" t="str">
        <f t="shared" si="30"/>
        <v/>
      </c>
      <c r="AA191" s="146" t="str">
        <f t="shared" si="31"/>
        <v/>
      </c>
      <c r="AB191" s="146" t="str">
        <f t="shared" si="32"/>
        <v/>
      </c>
      <c r="AC191" s="146" t="str">
        <f t="shared" si="33"/>
        <v/>
      </c>
    </row>
    <row r="192" spans="1:29" x14ac:dyDescent="0.2">
      <c r="A192" s="179">
        <v>179</v>
      </c>
      <c r="B192" s="180"/>
      <c r="C192" s="180"/>
      <c r="E192" s="215"/>
      <c r="F192" s="215"/>
      <c r="G192" s="215"/>
      <c r="H192" s="215"/>
      <c r="I192" s="215"/>
      <c r="J192" s="215"/>
      <c r="K192" s="215"/>
      <c r="L192" s="215"/>
      <c r="M192" s="215"/>
      <c r="N192" s="215"/>
      <c r="O192" s="215"/>
      <c r="P192" s="215"/>
      <c r="Q192" s="215"/>
      <c r="R192" s="215"/>
      <c r="T192" s="146" t="str">
        <f t="shared" si="34"/>
        <v/>
      </c>
      <c r="U192" s="146" t="str">
        <f t="shared" si="35"/>
        <v/>
      </c>
      <c r="V192" s="146" t="str">
        <f t="shared" si="36"/>
        <v/>
      </c>
      <c r="W192" s="146" t="str">
        <f t="shared" si="37"/>
        <v/>
      </c>
      <c r="X192" s="146" t="str">
        <f t="shared" si="38"/>
        <v/>
      </c>
      <c r="Y192" s="146" t="str">
        <f t="shared" si="29"/>
        <v/>
      </c>
      <c r="Z192" s="146" t="str">
        <f t="shared" si="30"/>
        <v/>
      </c>
      <c r="AA192" s="146" t="str">
        <f t="shared" si="31"/>
        <v/>
      </c>
      <c r="AB192" s="146" t="str">
        <f t="shared" si="32"/>
        <v/>
      </c>
      <c r="AC192" s="146" t="str">
        <f t="shared" si="33"/>
        <v/>
      </c>
    </row>
    <row r="193" spans="1:29" x14ac:dyDescent="0.2">
      <c r="A193" s="179">
        <v>180</v>
      </c>
      <c r="B193" s="180"/>
      <c r="C193" s="180"/>
      <c r="E193" s="215"/>
      <c r="F193" s="215"/>
      <c r="G193" s="215"/>
      <c r="H193" s="215"/>
      <c r="I193" s="215"/>
      <c r="J193" s="215"/>
      <c r="K193" s="215"/>
      <c r="L193" s="215"/>
      <c r="M193" s="215"/>
      <c r="N193" s="215"/>
      <c r="O193" s="215"/>
      <c r="P193" s="215"/>
      <c r="Q193" s="215"/>
      <c r="R193" s="215"/>
      <c r="T193" s="146" t="str">
        <f t="shared" si="34"/>
        <v/>
      </c>
      <c r="U193" s="146" t="str">
        <f t="shared" si="35"/>
        <v/>
      </c>
      <c r="V193" s="146" t="str">
        <f t="shared" si="36"/>
        <v/>
      </c>
      <c r="W193" s="146" t="str">
        <f t="shared" si="37"/>
        <v/>
      </c>
      <c r="X193" s="146" t="str">
        <f t="shared" si="38"/>
        <v/>
      </c>
      <c r="Y193" s="146" t="str">
        <f t="shared" si="29"/>
        <v/>
      </c>
      <c r="Z193" s="146" t="str">
        <f t="shared" si="30"/>
        <v/>
      </c>
      <c r="AA193" s="146" t="str">
        <f t="shared" si="31"/>
        <v/>
      </c>
      <c r="AB193" s="146" t="str">
        <f t="shared" si="32"/>
        <v/>
      </c>
      <c r="AC193" s="146" t="str">
        <f t="shared" si="33"/>
        <v/>
      </c>
    </row>
    <row r="194" spans="1:29" x14ac:dyDescent="0.2">
      <c r="A194" s="179">
        <v>181</v>
      </c>
      <c r="B194" s="180"/>
      <c r="C194" s="180"/>
      <c r="E194" s="215"/>
      <c r="F194" s="215"/>
      <c r="G194" s="215"/>
      <c r="H194" s="215"/>
      <c r="I194" s="215"/>
      <c r="J194" s="215"/>
      <c r="K194" s="215"/>
      <c r="L194" s="215"/>
      <c r="M194" s="215"/>
      <c r="N194" s="215"/>
      <c r="O194" s="215"/>
      <c r="P194" s="215"/>
      <c r="Q194" s="215"/>
      <c r="R194" s="215"/>
      <c r="T194" s="146" t="str">
        <f t="shared" si="34"/>
        <v/>
      </c>
      <c r="U194" s="146" t="str">
        <f t="shared" si="35"/>
        <v/>
      </c>
      <c r="V194" s="146" t="str">
        <f t="shared" si="36"/>
        <v/>
      </c>
      <c r="W194" s="146" t="str">
        <f t="shared" si="37"/>
        <v/>
      </c>
      <c r="X194" s="146" t="str">
        <f t="shared" si="38"/>
        <v/>
      </c>
      <c r="Y194" s="146" t="str">
        <f t="shared" si="29"/>
        <v/>
      </c>
      <c r="Z194" s="146" t="str">
        <f t="shared" si="30"/>
        <v/>
      </c>
      <c r="AA194" s="146" t="str">
        <f t="shared" si="31"/>
        <v/>
      </c>
      <c r="AB194" s="146" t="str">
        <f t="shared" si="32"/>
        <v/>
      </c>
      <c r="AC194" s="146" t="str">
        <f t="shared" si="33"/>
        <v/>
      </c>
    </row>
    <row r="195" spans="1:29" x14ac:dyDescent="0.2">
      <c r="A195" s="179">
        <v>182</v>
      </c>
      <c r="B195" s="180"/>
      <c r="C195" s="180"/>
      <c r="E195" s="215"/>
      <c r="F195" s="215"/>
      <c r="G195" s="215"/>
      <c r="H195" s="215"/>
      <c r="I195" s="215"/>
      <c r="J195" s="215"/>
      <c r="K195" s="215"/>
      <c r="L195" s="215"/>
      <c r="M195" s="215"/>
      <c r="N195" s="215"/>
      <c r="O195" s="215"/>
      <c r="P195" s="215"/>
      <c r="Q195" s="215"/>
      <c r="R195" s="215"/>
      <c r="T195" s="146" t="str">
        <f t="shared" si="34"/>
        <v/>
      </c>
      <c r="U195" s="146" t="str">
        <f t="shared" si="35"/>
        <v/>
      </c>
      <c r="V195" s="146" t="str">
        <f t="shared" si="36"/>
        <v/>
      </c>
      <c r="W195" s="146" t="str">
        <f t="shared" si="37"/>
        <v/>
      </c>
      <c r="X195" s="146" t="str">
        <f t="shared" si="38"/>
        <v/>
      </c>
      <c r="Y195" s="146" t="str">
        <f t="shared" si="29"/>
        <v/>
      </c>
      <c r="Z195" s="146" t="str">
        <f t="shared" si="30"/>
        <v/>
      </c>
      <c r="AA195" s="146" t="str">
        <f t="shared" si="31"/>
        <v/>
      </c>
      <c r="AB195" s="146" t="str">
        <f t="shared" si="32"/>
        <v/>
      </c>
      <c r="AC195" s="146" t="str">
        <f t="shared" si="33"/>
        <v/>
      </c>
    </row>
    <row r="196" spans="1:29" x14ac:dyDescent="0.2">
      <c r="A196" s="179">
        <v>183</v>
      </c>
      <c r="B196" s="180"/>
      <c r="C196" s="180"/>
      <c r="E196" s="215"/>
      <c r="F196" s="215"/>
      <c r="G196" s="215"/>
      <c r="H196" s="215"/>
      <c r="I196" s="215"/>
      <c r="J196" s="215"/>
      <c r="K196" s="215"/>
      <c r="L196" s="215"/>
      <c r="M196" s="215"/>
      <c r="N196" s="215"/>
      <c r="O196" s="215"/>
      <c r="P196" s="215"/>
      <c r="Q196" s="215"/>
      <c r="R196" s="215"/>
      <c r="T196" s="146" t="str">
        <f t="shared" si="34"/>
        <v/>
      </c>
      <c r="U196" s="146" t="str">
        <f t="shared" si="35"/>
        <v/>
      </c>
      <c r="V196" s="146" t="str">
        <f t="shared" si="36"/>
        <v/>
      </c>
      <c r="W196" s="146" t="str">
        <f t="shared" si="37"/>
        <v/>
      </c>
      <c r="X196" s="146" t="str">
        <f t="shared" si="38"/>
        <v/>
      </c>
      <c r="Y196" s="146" t="str">
        <f t="shared" si="29"/>
        <v/>
      </c>
      <c r="Z196" s="146" t="str">
        <f t="shared" si="30"/>
        <v/>
      </c>
      <c r="AA196" s="146" t="str">
        <f t="shared" si="31"/>
        <v/>
      </c>
      <c r="AB196" s="146" t="str">
        <f t="shared" si="32"/>
        <v/>
      </c>
      <c r="AC196" s="146" t="str">
        <f t="shared" si="33"/>
        <v/>
      </c>
    </row>
    <row r="197" spans="1:29" x14ac:dyDescent="0.2">
      <c r="A197" s="179">
        <v>184</v>
      </c>
      <c r="B197" s="180"/>
      <c r="C197" s="180"/>
      <c r="E197" s="215"/>
      <c r="F197" s="215"/>
      <c r="G197" s="215"/>
      <c r="H197" s="215"/>
      <c r="I197" s="215"/>
      <c r="J197" s="215"/>
      <c r="K197" s="215"/>
      <c r="L197" s="215"/>
      <c r="M197" s="215"/>
      <c r="N197" s="215"/>
      <c r="O197" s="215"/>
      <c r="P197" s="215"/>
      <c r="Q197" s="215"/>
      <c r="R197" s="215"/>
      <c r="T197" s="146" t="str">
        <f t="shared" si="34"/>
        <v/>
      </c>
      <c r="U197" s="146" t="str">
        <f t="shared" si="35"/>
        <v/>
      </c>
      <c r="V197" s="146" t="str">
        <f t="shared" si="36"/>
        <v/>
      </c>
      <c r="W197" s="146" t="str">
        <f t="shared" si="37"/>
        <v/>
      </c>
      <c r="X197" s="146" t="str">
        <f t="shared" si="38"/>
        <v/>
      </c>
      <c r="Y197" s="146" t="str">
        <f t="shared" si="29"/>
        <v/>
      </c>
      <c r="Z197" s="146" t="str">
        <f t="shared" si="30"/>
        <v/>
      </c>
      <c r="AA197" s="146" t="str">
        <f t="shared" si="31"/>
        <v/>
      </c>
      <c r="AB197" s="146" t="str">
        <f t="shared" si="32"/>
        <v/>
      </c>
      <c r="AC197" s="146" t="str">
        <f t="shared" si="33"/>
        <v/>
      </c>
    </row>
    <row r="198" spans="1:29" x14ac:dyDescent="0.2">
      <c r="A198" s="179">
        <v>185</v>
      </c>
      <c r="B198" s="180"/>
      <c r="C198" s="180"/>
      <c r="E198" s="215"/>
      <c r="F198" s="215"/>
      <c r="G198" s="215"/>
      <c r="H198" s="215"/>
      <c r="I198" s="215"/>
      <c r="J198" s="215"/>
      <c r="K198" s="215"/>
      <c r="L198" s="215"/>
      <c r="M198" s="215"/>
      <c r="N198" s="215"/>
      <c r="O198" s="215"/>
      <c r="P198" s="215"/>
      <c r="Q198" s="215"/>
      <c r="R198" s="215"/>
      <c r="T198" s="146" t="str">
        <f t="shared" si="34"/>
        <v/>
      </c>
      <c r="U198" s="146" t="str">
        <f t="shared" si="35"/>
        <v/>
      </c>
      <c r="V198" s="146" t="str">
        <f t="shared" si="36"/>
        <v/>
      </c>
      <c r="W198" s="146" t="str">
        <f t="shared" si="37"/>
        <v/>
      </c>
      <c r="X198" s="146" t="str">
        <f t="shared" si="38"/>
        <v/>
      </c>
      <c r="Y198" s="146" t="str">
        <f t="shared" si="29"/>
        <v/>
      </c>
      <c r="Z198" s="146" t="str">
        <f t="shared" si="30"/>
        <v/>
      </c>
      <c r="AA198" s="146" t="str">
        <f t="shared" si="31"/>
        <v/>
      </c>
      <c r="AB198" s="146" t="str">
        <f t="shared" si="32"/>
        <v/>
      </c>
      <c r="AC198" s="146" t="str">
        <f t="shared" si="33"/>
        <v/>
      </c>
    </row>
    <row r="199" spans="1:29" x14ac:dyDescent="0.2">
      <c r="A199" s="179">
        <v>186</v>
      </c>
      <c r="B199" s="180"/>
      <c r="C199" s="180"/>
      <c r="E199" s="215"/>
      <c r="F199" s="215"/>
      <c r="G199" s="215"/>
      <c r="H199" s="215"/>
      <c r="I199" s="215"/>
      <c r="J199" s="215"/>
      <c r="K199" s="215"/>
      <c r="L199" s="215"/>
      <c r="M199" s="215"/>
      <c r="N199" s="215"/>
      <c r="O199" s="215"/>
      <c r="P199" s="215"/>
      <c r="Q199" s="215"/>
      <c r="R199" s="215"/>
      <c r="T199" s="146" t="str">
        <f t="shared" si="34"/>
        <v/>
      </c>
      <c r="U199" s="146" t="str">
        <f t="shared" si="35"/>
        <v/>
      </c>
      <c r="V199" s="146" t="str">
        <f t="shared" si="36"/>
        <v/>
      </c>
      <c r="W199" s="146" t="str">
        <f t="shared" si="37"/>
        <v/>
      </c>
      <c r="X199" s="146" t="str">
        <f t="shared" si="38"/>
        <v/>
      </c>
      <c r="Y199" s="146" t="str">
        <f t="shared" si="29"/>
        <v/>
      </c>
      <c r="Z199" s="146" t="str">
        <f t="shared" si="30"/>
        <v/>
      </c>
      <c r="AA199" s="146" t="str">
        <f t="shared" si="31"/>
        <v/>
      </c>
      <c r="AB199" s="146" t="str">
        <f t="shared" si="32"/>
        <v/>
      </c>
      <c r="AC199" s="146" t="str">
        <f t="shared" si="33"/>
        <v/>
      </c>
    </row>
    <row r="200" spans="1:29" x14ac:dyDescent="0.2">
      <c r="A200" s="179">
        <v>187</v>
      </c>
      <c r="B200" s="180"/>
      <c r="C200" s="180"/>
      <c r="E200" s="215"/>
      <c r="F200" s="215"/>
      <c r="G200" s="215"/>
      <c r="H200" s="215"/>
      <c r="I200" s="215"/>
      <c r="J200" s="215"/>
      <c r="K200" s="215"/>
      <c r="L200" s="215"/>
      <c r="M200" s="215"/>
      <c r="N200" s="215"/>
      <c r="O200" s="215"/>
      <c r="P200" s="215"/>
      <c r="Q200" s="215"/>
      <c r="R200" s="215"/>
      <c r="T200" s="146" t="str">
        <f t="shared" si="34"/>
        <v/>
      </c>
      <c r="U200" s="146" t="str">
        <f t="shared" si="35"/>
        <v/>
      </c>
      <c r="V200" s="146" t="str">
        <f t="shared" si="36"/>
        <v/>
      </c>
      <c r="W200" s="146" t="str">
        <f t="shared" si="37"/>
        <v/>
      </c>
      <c r="X200" s="146" t="str">
        <f t="shared" si="38"/>
        <v/>
      </c>
      <c r="Y200" s="146" t="str">
        <f t="shared" si="29"/>
        <v/>
      </c>
      <c r="Z200" s="146" t="str">
        <f t="shared" si="30"/>
        <v/>
      </c>
      <c r="AA200" s="146" t="str">
        <f t="shared" si="31"/>
        <v/>
      </c>
      <c r="AB200" s="146" t="str">
        <f t="shared" si="32"/>
        <v/>
      </c>
      <c r="AC200" s="146" t="str">
        <f t="shared" si="33"/>
        <v/>
      </c>
    </row>
    <row r="201" spans="1:29" x14ac:dyDescent="0.2">
      <c r="A201" s="179">
        <v>188</v>
      </c>
      <c r="B201" s="180"/>
      <c r="C201" s="180"/>
      <c r="E201" s="215"/>
      <c r="F201" s="215"/>
      <c r="G201" s="215"/>
      <c r="H201" s="215"/>
      <c r="I201" s="215"/>
      <c r="J201" s="215"/>
      <c r="K201" s="215"/>
      <c r="L201" s="215"/>
      <c r="M201" s="215"/>
      <c r="N201" s="215"/>
      <c r="O201" s="215"/>
      <c r="P201" s="215"/>
      <c r="Q201" s="215"/>
      <c r="R201" s="215"/>
      <c r="T201" s="146" t="str">
        <f t="shared" si="34"/>
        <v/>
      </c>
      <c r="U201" s="146" t="str">
        <f t="shared" si="35"/>
        <v/>
      </c>
      <c r="V201" s="146" t="str">
        <f t="shared" si="36"/>
        <v/>
      </c>
      <c r="W201" s="146" t="str">
        <f t="shared" si="37"/>
        <v/>
      </c>
      <c r="X201" s="146" t="str">
        <f t="shared" si="38"/>
        <v/>
      </c>
      <c r="Y201" s="146" t="str">
        <f t="shared" si="29"/>
        <v/>
      </c>
      <c r="Z201" s="146" t="str">
        <f t="shared" si="30"/>
        <v/>
      </c>
      <c r="AA201" s="146" t="str">
        <f t="shared" si="31"/>
        <v/>
      </c>
      <c r="AB201" s="146" t="str">
        <f t="shared" si="32"/>
        <v/>
      </c>
      <c r="AC201" s="146" t="str">
        <f t="shared" si="33"/>
        <v/>
      </c>
    </row>
    <row r="202" spans="1:29" x14ac:dyDescent="0.2">
      <c r="A202" s="179">
        <v>189</v>
      </c>
      <c r="B202" s="180"/>
      <c r="C202" s="180"/>
      <c r="E202" s="215"/>
      <c r="F202" s="215"/>
      <c r="G202" s="215"/>
      <c r="H202" s="21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T202" s="146" t="str">
        <f t="shared" si="34"/>
        <v/>
      </c>
      <c r="U202" s="146" t="str">
        <f t="shared" si="35"/>
        <v/>
      </c>
      <c r="V202" s="146" t="str">
        <f t="shared" si="36"/>
        <v/>
      </c>
      <c r="W202" s="146" t="str">
        <f t="shared" si="37"/>
        <v/>
      </c>
      <c r="X202" s="146" t="str">
        <f t="shared" si="38"/>
        <v/>
      </c>
      <c r="Y202" s="146" t="str">
        <f t="shared" si="29"/>
        <v/>
      </c>
      <c r="Z202" s="146" t="str">
        <f t="shared" si="30"/>
        <v/>
      </c>
      <c r="AA202" s="146" t="str">
        <f t="shared" si="31"/>
        <v/>
      </c>
      <c r="AB202" s="146" t="str">
        <f t="shared" si="32"/>
        <v/>
      </c>
      <c r="AC202" s="146" t="str">
        <f t="shared" si="33"/>
        <v/>
      </c>
    </row>
    <row r="203" spans="1:29" x14ac:dyDescent="0.2">
      <c r="A203" s="179">
        <v>190</v>
      </c>
      <c r="B203" s="180"/>
      <c r="C203" s="180"/>
      <c r="E203" s="215"/>
      <c r="F203" s="215"/>
      <c r="G203" s="215"/>
      <c r="H203" s="215"/>
      <c r="I203" s="215"/>
      <c r="J203" s="215"/>
      <c r="K203" s="215"/>
      <c r="L203" s="215"/>
      <c r="M203" s="215"/>
      <c r="N203" s="215"/>
      <c r="O203" s="215"/>
      <c r="P203" s="215"/>
      <c r="Q203" s="215"/>
      <c r="R203" s="215"/>
      <c r="T203" s="146" t="str">
        <f t="shared" si="34"/>
        <v/>
      </c>
      <c r="U203" s="146" t="str">
        <f t="shared" si="35"/>
        <v/>
      </c>
      <c r="V203" s="146" t="str">
        <f t="shared" si="36"/>
        <v/>
      </c>
      <c r="W203" s="146" t="str">
        <f t="shared" si="37"/>
        <v/>
      </c>
      <c r="X203" s="146" t="str">
        <f t="shared" si="38"/>
        <v/>
      </c>
      <c r="Y203" s="146" t="str">
        <f t="shared" si="29"/>
        <v/>
      </c>
      <c r="Z203" s="146" t="str">
        <f t="shared" si="30"/>
        <v/>
      </c>
      <c r="AA203" s="146" t="str">
        <f t="shared" si="31"/>
        <v/>
      </c>
      <c r="AB203" s="146" t="str">
        <f t="shared" si="32"/>
        <v/>
      </c>
      <c r="AC203" s="146" t="str">
        <f t="shared" si="33"/>
        <v/>
      </c>
    </row>
    <row r="204" spans="1:29" x14ac:dyDescent="0.2">
      <c r="A204" s="179">
        <v>191</v>
      </c>
      <c r="B204" s="180"/>
      <c r="C204" s="180"/>
      <c r="E204" s="215"/>
      <c r="F204" s="215"/>
      <c r="G204" s="215"/>
      <c r="H204" s="215"/>
      <c r="I204" s="215"/>
      <c r="J204" s="215"/>
      <c r="K204" s="215"/>
      <c r="L204" s="215"/>
      <c r="M204" s="215"/>
      <c r="N204" s="215"/>
      <c r="O204" s="215"/>
      <c r="P204" s="215"/>
      <c r="Q204" s="215"/>
      <c r="R204" s="215"/>
      <c r="T204" s="146" t="str">
        <f t="shared" si="34"/>
        <v/>
      </c>
      <c r="U204" s="146" t="str">
        <f t="shared" si="35"/>
        <v/>
      </c>
      <c r="V204" s="146" t="str">
        <f t="shared" si="36"/>
        <v/>
      </c>
      <c r="W204" s="146" t="str">
        <f t="shared" si="37"/>
        <v/>
      </c>
      <c r="X204" s="146" t="str">
        <f t="shared" si="38"/>
        <v/>
      </c>
      <c r="Y204" s="146" t="str">
        <f t="shared" si="29"/>
        <v/>
      </c>
      <c r="Z204" s="146" t="str">
        <f t="shared" si="30"/>
        <v/>
      </c>
      <c r="AA204" s="146" t="str">
        <f t="shared" si="31"/>
        <v/>
      </c>
      <c r="AB204" s="146" t="str">
        <f t="shared" si="32"/>
        <v/>
      </c>
      <c r="AC204" s="146" t="str">
        <f t="shared" si="33"/>
        <v/>
      </c>
    </row>
    <row r="205" spans="1:29" x14ac:dyDescent="0.2">
      <c r="A205" s="179">
        <v>192</v>
      </c>
      <c r="B205" s="180"/>
      <c r="C205" s="180"/>
      <c r="E205" s="215"/>
      <c r="F205" s="215"/>
      <c r="G205" s="215"/>
      <c r="H205" s="215"/>
      <c r="I205" s="215"/>
      <c r="J205" s="215"/>
      <c r="K205" s="215"/>
      <c r="L205" s="215"/>
      <c r="M205" s="215"/>
      <c r="N205" s="215"/>
      <c r="O205" s="215"/>
      <c r="P205" s="215"/>
      <c r="Q205" s="215"/>
      <c r="R205" s="215"/>
      <c r="T205" s="146" t="str">
        <f t="shared" si="34"/>
        <v/>
      </c>
      <c r="U205" s="146" t="str">
        <f t="shared" si="35"/>
        <v/>
      </c>
      <c r="V205" s="146" t="str">
        <f t="shared" si="36"/>
        <v/>
      </c>
      <c r="W205" s="146" t="str">
        <f t="shared" si="37"/>
        <v/>
      </c>
      <c r="X205" s="146" t="str">
        <f t="shared" si="38"/>
        <v/>
      </c>
      <c r="Y205" s="146" t="str">
        <f t="shared" ref="Y205:Y268" si="39">IF(T205="","",ABS(T205-$AD$4))</f>
        <v/>
      </c>
      <c r="Z205" s="146" t="str">
        <f t="shared" ref="Z205:Z268" si="40">IF(U205="","",ABS(U205-$AD$5))</f>
        <v/>
      </c>
      <c r="AA205" s="146" t="str">
        <f t="shared" ref="AA205:AA268" si="41">IF(V205="","",ABS(V205-$AD$6))</f>
        <v/>
      </c>
      <c r="AB205" s="146" t="str">
        <f t="shared" ref="AB205:AB268" si="42">IF(W205="","",ABS(W205-$AD$7))</f>
        <v/>
      </c>
      <c r="AC205" s="146" t="str">
        <f t="shared" ref="AC205:AC268" si="43">IF(X205="","",ABS(X205-$AD$8))</f>
        <v/>
      </c>
    </row>
    <row r="206" spans="1:29" x14ac:dyDescent="0.2">
      <c r="A206" s="179">
        <v>193</v>
      </c>
      <c r="B206" s="180"/>
      <c r="C206" s="180"/>
      <c r="E206" s="215"/>
      <c r="F206" s="215"/>
      <c r="G206" s="215"/>
      <c r="H206" s="215"/>
      <c r="I206" s="215"/>
      <c r="J206" s="215"/>
      <c r="K206" s="215"/>
      <c r="L206" s="215"/>
      <c r="M206" s="215"/>
      <c r="N206" s="215"/>
      <c r="O206" s="215"/>
      <c r="P206" s="215"/>
      <c r="Q206" s="215"/>
      <c r="R206" s="215"/>
      <c r="T206" s="146" t="str">
        <f t="shared" ref="T206:T269" si="44">IF(B207=1,C207,"")</f>
        <v/>
      </c>
      <c r="U206" s="146" t="str">
        <f t="shared" ref="U206:U269" si="45">IF(B207=2,C207,"")</f>
        <v/>
      </c>
      <c r="V206" s="146" t="str">
        <f t="shared" ref="V206:V269" si="46">IF(B207=3,C207,"")</f>
        <v/>
      </c>
      <c r="W206" s="146" t="str">
        <f t="shared" ref="W206:W269" si="47">IF(B207=4,C207,"")</f>
        <v/>
      </c>
      <c r="X206" s="146" t="str">
        <f t="shared" ref="X206:X269" si="48">IF(B207=5,C207,"")</f>
        <v/>
      </c>
      <c r="Y206" s="146" t="str">
        <f t="shared" si="39"/>
        <v/>
      </c>
      <c r="Z206" s="146" t="str">
        <f t="shared" si="40"/>
        <v/>
      </c>
      <c r="AA206" s="146" t="str">
        <f t="shared" si="41"/>
        <v/>
      </c>
      <c r="AB206" s="146" t="str">
        <f t="shared" si="42"/>
        <v/>
      </c>
      <c r="AC206" s="146" t="str">
        <f t="shared" si="43"/>
        <v/>
      </c>
    </row>
    <row r="207" spans="1:29" x14ac:dyDescent="0.2">
      <c r="A207" s="179">
        <v>194</v>
      </c>
      <c r="B207" s="180"/>
      <c r="C207" s="180"/>
      <c r="E207" s="215"/>
      <c r="F207" s="215"/>
      <c r="G207" s="215"/>
      <c r="H207" s="215"/>
      <c r="I207" s="215"/>
      <c r="J207" s="215"/>
      <c r="K207" s="215"/>
      <c r="L207" s="215"/>
      <c r="M207" s="215"/>
      <c r="N207" s="215"/>
      <c r="O207" s="215"/>
      <c r="P207" s="215"/>
      <c r="Q207" s="215"/>
      <c r="R207" s="215"/>
      <c r="T207" s="146" t="str">
        <f t="shared" si="44"/>
        <v/>
      </c>
      <c r="U207" s="146" t="str">
        <f t="shared" si="45"/>
        <v/>
      </c>
      <c r="V207" s="146" t="str">
        <f t="shared" si="46"/>
        <v/>
      </c>
      <c r="W207" s="146" t="str">
        <f t="shared" si="47"/>
        <v/>
      </c>
      <c r="X207" s="146" t="str">
        <f t="shared" si="48"/>
        <v/>
      </c>
      <c r="Y207" s="146" t="str">
        <f t="shared" si="39"/>
        <v/>
      </c>
      <c r="Z207" s="146" t="str">
        <f t="shared" si="40"/>
        <v/>
      </c>
      <c r="AA207" s="146" t="str">
        <f t="shared" si="41"/>
        <v/>
      </c>
      <c r="AB207" s="146" t="str">
        <f t="shared" si="42"/>
        <v/>
      </c>
      <c r="AC207" s="146" t="str">
        <f t="shared" si="43"/>
        <v/>
      </c>
    </row>
    <row r="208" spans="1:29" x14ac:dyDescent="0.2">
      <c r="A208" s="179">
        <v>195</v>
      </c>
      <c r="B208" s="180"/>
      <c r="C208" s="180"/>
      <c r="E208" s="215"/>
      <c r="F208" s="215"/>
      <c r="G208" s="215"/>
      <c r="H208" s="215"/>
      <c r="I208" s="215"/>
      <c r="J208" s="215"/>
      <c r="K208" s="215"/>
      <c r="L208" s="215"/>
      <c r="M208" s="215"/>
      <c r="N208" s="215"/>
      <c r="O208" s="215"/>
      <c r="P208" s="215"/>
      <c r="Q208" s="215"/>
      <c r="R208" s="215"/>
      <c r="T208" s="146" t="str">
        <f t="shared" si="44"/>
        <v/>
      </c>
      <c r="U208" s="146" t="str">
        <f t="shared" si="45"/>
        <v/>
      </c>
      <c r="V208" s="146" t="str">
        <f t="shared" si="46"/>
        <v/>
      </c>
      <c r="W208" s="146" t="str">
        <f t="shared" si="47"/>
        <v/>
      </c>
      <c r="X208" s="146" t="str">
        <f t="shared" si="48"/>
        <v/>
      </c>
      <c r="Y208" s="146" t="str">
        <f t="shared" si="39"/>
        <v/>
      </c>
      <c r="Z208" s="146" t="str">
        <f t="shared" si="40"/>
        <v/>
      </c>
      <c r="AA208" s="146" t="str">
        <f t="shared" si="41"/>
        <v/>
      </c>
      <c r="AB208" s="146" t="str">
        <f t="shared" si="42"/>
        <v/>
      </c>
      <c r="AC208" s="146" t="str">
        <f t="shared" si="43"/>
        <v/>
      </c>
    </row>
    <row r="209" spans="1:29" x14ac:dyDescent="0.2">
      <c r="A209" s="179">
        <v>196</v>
      </c>
      <c r="B209" s="180"/>
      <c r="C209" s="180"/>
      <c r="E209" s="215"/>
      <c r="F209" s="215"/>
      <c r="G209" s="215"/>
      <c r="H209" s="215"/>
      <c r="I209" s="215"/>
      <c r="J209" s="215"/>
      <c r="K209" s="215"/>
      <c r="L209" s="215"/>
      <c r="M209" s="215"/>
      <c r="N209" s="215"/>
      <c r="O209" s="215"/>
      <c r="P209" s="215"/>
      <c r="Q209" s="215"/>
      <c r="R209" s="215"/>
      <c r="T209" s="146" t="str">
        <f t="shared" si="44"/>
        <v/>
      </c>
      <c r="U209" s="146" t="str">
        <f t="shared" si="45"/>
        <v/>
      </c>
      <c r="V209" s="146" t="str">
        <f t="shared" si="46"/>
        <v/>
      </c>
      <c r="W209" s="146" t="str">
        <f t="shared" si="47"/>
        <v/>
      </c>
      <c r="X209" s="146" t="str">
        <f t="shared" si="48"/>
        <v/>
      </c>
      <c r="Y209" s="146" t="str">
        <f t="shared" si="39"/>
        <v/>
      </c>
      <c r="Z209" s="146" t="str">
        <f t="shared" si="40"/>
        <v/>
      </c>
      <c r="AA209" s="146" t="str">
        <f t="shared" si="41"/>
        <v/>
      </c>
      <c r="AB209" s="146" t="str">
        <f t="shared" si="42"/>
        <v/>
      </c>
      <c r="AC209" s="146" t="str">
        <f t="shared" si="43"/>
        <v/>
      </c>
    </row>
    <row r="210" spans="1:29" x14ac:dyDescent="0.2">
      <c r="A210" s="179">
        <v>197</v>
      </c>
      <c r="B210" s="180"/>
      <c r="C210" s="180"/>
      <c r="E210" s="215"/>
      <c r="F210" s="215"/>
      <c r="G210" s="215"/>
      <c r="H210" s="215"/>
      <c r="I210" s="215"/>
      <c r="J210" s="215"/>
      <c r="K210" s="215"/>
      <c r="L210" s="215"/>
      <c r="M210" s="215"/>
      <c r="N210" s="215"/>
      <c r="O210" s="215"/>
      <c r="P210" s="215"/>
      <c r="Q210" s="215"/>
      <c r="R210" s="215"/>
      <c r="T210" s="146" t="str">
        <f t="shared" si="44"/>
        <v/>
      </c>
      <c r="U210" s="146" t="str">
        <f t="shared" si="45"/>
        <v/>
      </c>
      <c r="V210" s="146" t="str">
        <f t="shared" si="46"/>
        <v/>
      </c>
      <c r="W210" s="146" t="str">
        <f t="shared" si="47"/>
        <v/>
      </c>
      <c r="X210" s="146" t="str">
        <f t="shared" si="48"/>
        <v/>
      </c>
      <c r="Y210" s="146" t="str">
        <f t="shared" si="39"/>
        <v/>
      </c>
      <c r="Z210" s="146" t="str">
        <f t="shared" si="40"/>
        <v/>
      </c>
      <c r="AA210" s="146" t="str">
        <f t="shared" si="41"/>
        <v/>
      </c>
      <c r="AB210" s="146" t="str">
        <f t="shared" si="42"/>
        <v/>
      </c>
      <c r="AC210" s="146" t="str">
        <f t="shared" si="43"/>
        <v/>
      </c>
    </row>
    <row r="211" spans="1:29" x14ac:dyDescent="0.2">
      <c r="A211" s="179">
        <v>198</v>
      </c>
      <c r="B211" s="180"/>
      <c r="C211" s="180"/>
      <c r="E211" s="215"/>
      <c r="F211" s="215"/>
      <c r="G211" s="215"/>
      <c r="H211" s="215"/>
      <c r="I211" s="215"/>
      <c r="J211" s="215"/>
      <c r="K211" s="215"/>
      <c r="L211" s="215"/>
      <c r="M211" s="215"/>
      <c r="N211" s="215"/>
      <c r="O211" s="215"/>
      <c r="P211" s="215"/>
      <c r="Q211" s="215"/>
      <c r="R211" s="215"/>
      <c r="T211" s="146" t="str">
        <f t="shared" si="44"/>
        <v/>
      </c>
      <c r="U211" s="146" t="str">
        <f t="shared" si="45"/>
        <v/>
      </c>
      <c r="V211" s="146" t="str">
        <f t="shared" si="46"/>
        <v/>
      </c>
      <c r="W211" s="146" t="str">
        <f t="shared" si="47"/>
        <v/>
      </c>
      <c r="X211" s="146" t="str">
        <f t="shared" si="48"/>
        <v/>
      </c>
      <c r="Y211" s="146" t="str">
        <f t="shared" si="39"/>
        <v/>
      </c>
      <c r="Z211" s="146" t="str">
        <f t="shared" si="40"/>
        <v/>
      </c>
      <c r="AA211" s="146" t="str">
        <f t="shared" si="41"/>
        <v/>
      </c>
      <c r="AB211" s="146" t="str">
        <f t="shared" si="42"/>
        <v/>
      </c>
      <c r="AC211" s="146" t="str">
        <f t="shared" si="43"/>
        <v/>
      </c>
    </row>
    <row r="212" spans="1:29" x14ac:dyDescent="0.2">
      <c r="A212" s="179">
        <v>199</v>
      </c>
      <c r="B212" s="180"/>
      <c r="C212" s="180"/>
      <c r="E212" s="215"/>
      <c r="F212" s="215"/>
      <c r="G212" s="215"/>
      <c r="H212" s="215"/>
      <c r="I212" s="215"/>
      <c r="J212" s="215"/>
      <c r="K212" s="215"/>
      <c r="L212" s="215"/>
      <c r="M212" s="215"/>
      <c r="N212" s="215"/>
      <c r="O212" s="215"/>
      <c r="P212" s="215"/>
      <c r="Q212" s="215"/>
      <c r="R212" s="215"/>
      <c r="T212" s="146" t="str">
        <f t="shared" si="44"/>
        <v/>
      </c>
      <c r="U212" s="146" t="str">
        <f t="shared" si="45"/>
        <v/>
      </c>
      <c r="V212" s="146" t="str">
        <f t="shared" si="46"/>
        <v/>
      </c>
      <c r="W212" s="146" t="str">
        <f t="shared" si="47"/>
        <v/>
      </c>
      <c r="X212" s="146" t="str">
        <f t="shared" si="48"/>
        <v/>
      </c>
      <c r="Y212" s="146" t="str">
        <f t="shared" si="39"/>
        <v/>
      </c>
      <c r="Z212" s="146" t="str">
        <f t="shared" si="40"/>
        <v/>
      </c>
      <c r="AA212" s="146" t="str">
        <f t="shared" si="41"/>
        <v/>
      </c>
      <c r="AB212" s="146" t="str">
        <f t="shared" si="42"/>
        <v/>
      </c>
      <c r="AC212" s="146" t="str">
        <f t="shared" si="43"/>
        <v/>
      </c>
    </row>
    <row r="213" spans="1:29" x14ac:dyDescent="0.2">
      <c r="A213" s="179">
        <v>200</v>
      </c>
      <c r="B213" s="180"/>
      <c r="C213" s="180"/>
      <c r="E213" s="215"/>
      <c r="F213" s="215"/>
      <c r="G213" s="215"/>
      <c r="H213" s="215"/>
      <c r="I213" s="215"/>
      <c r="J213" s="215"/>
      <c r="K213" s="215"/>
      <c r="L213" s="215"/>
      <c r="M213" s="215"/>
      <c r="N213" s="215"/>
      <c r="O213" s="215"/>
      <c r="P213" s="215"/>
      <c r="Q213" s="215"/>
      <c r="R213" s="215"/>
      <c r="T213" s="146" t="str">
        <f t="shared" si="44"/>
        <v/>
      </c>
      <c r="U213" s="146" t="str">
        <f t="shared" si="45"/>
        <v/>
      </c>
      <c r="V213" s="146" t="str">
        <f t="shared" si="46"/>
        <v/>
      </c>
      <c r="W213" s="146" t="str">
        <f t="shared" si="47"/>
        <v/>
      </c>
      <c r="X213" s="146" t="str">
        <f t="shared" si="48"/>
        <v/>
      </c>
      <c r="Y213" s="146" t="str">
        <f t="shared" si="39"/>
        <v/>
      </c>
      <c r="Z213" s="146" t="str">
        <f t="shared" si="40"/>
        <v/>
      </c>
      <c r="AA213" s="146" t="str">
        <f t="shared" si="41"/>
        <v/>
      </c>
      <c r="AB213" s="146" t="str">
        <f t="shared" si="42"/>
        <v/>
      </c>
      <c r="AC213" s="146" t="str">
        <f t="shared" si="43"/>
        <v/>
      </c>
    </row>
    <row r="214" spans="1:29" x14ac:dyDescent="0.2">
      <c r="A214" s="179">
        <v>201</v>
      </c>
      <c r="B214" s="180"/>
      <c r="C214" s="180"/>
      <c r="E214" s="215"/>
      <c r="F214" s="215"/>
      <c r="G214" s="215"/>
      <c r="H214" s="215"/>
      <c r="I214" s="215"/>
      <c r="J214" s="215"/>
      <c r="K214" s="215"/>
      <c r="L214" s="215"/>
      <c r="M214" s="215"/>
      <c r="N214" s="215"/>
      <c r="O214" s="215"/>
      <c r="P214" s="215"/>
      <c r="Q214" s="215"/>
      <c r="R214" s="215"/>
      <c r="T214" s="146" t="str">
        <f t="shared" si="44"/>
        <v/>
      </c>
      <c r="U214" s="146" t="str">
        <f t="shared" si="45"/>
        <v/>
      </c>
      <c r="V214" s="146" t="str">
        <f t="shared" si="46"/>
        <v/>
      </c>
      <c r="W214" s="146" t="str">
        <f t="shared" si="47"/>
        <v/>
      </c>
      <c r="X214" s="146" t="str">
        <f t="shared" si="48"/>
        <v/>
      </c>
      <c r="Y214" s="146" t="str">
        <f t="shared" si="39"/>
        <v/>
      </c>
      <c r="Z214" s="146" t="str">
        <f t="shared" si="40"/>
        <v/>
      </c>
      <c r="AA214" s="146" t="str">
        <f t="shared" si="41"/>
        <v/>
      </c>
      <c r="AB214" s="146" t="str">
        <f t="shared" si="42"/>
        <v/>
      </c>
      <c r="AC214" s="146" t="str">
        <f t="shared" si="43"/>
        <v/>
      </c>
    </row>
    <row r="215" spans="1:29" x14ac:dyDescent="0.2">
      <c r="A215" s="179">
        <v>202</v>
      </c>
      <c r="B215" s="180"/>
      <c r="C215" s="180"/>
      <c r="E215" s="215"/>
      <c r="F215" s="215"/>
      <c r="G215" s="215"/>
      <c r="H215" s="215"/>
      <c r="I215" s="215"/>
      <c r="J215" s="215"/>
      <c r="K215" s="215"/>
      <c r="L215" s="215"/>
      <c r="M215" s="215"/>
      <c r="N215" s="215"/>
      <c r="O215" s="215"/>
      <c r="P215" s="215"/>
      <c r="Q215" s="215"/>
      <c r="R215" s="215"/>
      <c r="T215" s="146" t="str">
        <f t="shared" si="44"/>
        <v/>
      </c>
      <c r="U215" s="146" t="str">
        <f t="shared" si="45"/>
        <v/>
      </c>
      <c r="V215" s="146" t="str">
        <f t="shared" si="46"/>
        <v/>
      </c>
      <c r="W215" s="146" t="str">
        <f t="shared" si="47"/>
        <v/>
      </c>
      <c r="X215" s="146" t="str">
        <f t="shared" si="48"/>
        <v/>
      </c>
      <c r="Y215" s="146" t="str">
        <f t="shared" si="39"/>
        <v/>
      </c>
      <c r="Z215" s="146" t="str">
        <f t="shared" si="40"/>
        <v/>
      </c>
      <c r="AA215" s="146" t="str">
        <f t="shared" si="41"/>
        <v/>
      </c>
      <c r="AB215" s="146" t="str">
        <f t="shared" si="42"/>
        <v/>
      </c>
      <c r="AC215" s="146" t="str">
        <f t="shared" si="43"/>
        <v/>
      </c>
    </row>
    <row r="216" spans="1:29" x14ac:dyDescent="0.2">
      <c r="A216" s="179">
        <v>203</v>
      </c>
      <c r="B216" s="180"/>
      <c r="C216" s="180"/>
      <c r="E216" s="215"/>
      <c r="F216" s="215"/>
      <c r="G216" s="215"/>
      <c r="H216" s="215"/>
      <c r="I216" s="215"/>
      <c r="J216" s="215"/>
      <c r="K216" s="215"/>
      <c r="L216" s="215"/>
      <c r="M216" s="215"/>
      <c r="N216" s="215"/>
      <c r="O216" s="215"/>
      <c r="P216" s="215"/>
      <c r="Q216" s="215"/>
      <c r="R216" s="215"/>
      <c r="T216" s="146" t="str">
        <f t="shared" si="44"/>
        <v/>
      </c>
      <c r="U216" s="146" t="str">
        <f t="shared" si="45"/>
        <v/>
      </c>
      <c r="V216" s="146" t="str">
        <f t="shared" si="46"/>
        <v/>
      </c>
      <c r="W216" s="146" t="str">
        <f t="shared" si="47"/>
        <v/>
      </c>
      <c r="X216" s="146" t="str">
        <f t="shared" si="48"/>
        <v/>
      </c>
      <c r="Y216" s="146" t="str">
        <f t="shared" si="39"/>
        <v/>
      </c>
      <c r="Z216" s="146" t="str">
        <f t="shared" si="40"/>
        <v/>
      </c>
      <c r="AA216" s="146" t="str">
        <f t="shared" si="41"/>
        <v/>
      </c>
      <c r="AB216" s="146" t="str">
        <f t="shared" si="42"/>
        <v/>
      </c>
      <c r="AC216" s="146" t="str">
        <f t="shared" si="43"/>
        <v/>
      </c>
    </row>
    <row r="217" spans="1:29" x14ac:dyDescent="0.2">
      <c r="A217" s="179">
        <v>204</v>
      </c>
      <c r="B217" s="180"/>
      <c r="C217" s="180"/>
      <c r="E217" s="215"/>
      <c r="F217" s="215"/>
      <c r="G217" s="215"/>
      <c r="H217" s="215"/>
      <c r="I217" s="215"/>
      <c r="J217" s="215"/>
      <c r="K217" s="215"/>
      <c r="L217" s="215"/>
      <c r="M217" s="215"/>
      <c r="N217" s="215"/>
      <c r="O217" s="215"/>
      <c r="P217" s="215"/>
      <c r="Q217" s="215"/>
      <c r="R217" s="215"/>
      <c r="T217" s="146" t="str">
        <f t="shared" si="44"/>
        <v/>
      </c>
      <c r="U217" s="146" t="str">
        <f t="shared" si="45"/>
        <v/>
      </c>
      <c r="V217" s="146" t="str">
        <f t="shared" si="46"/>
        <v/>
      </c>
      <c r="W217" s="146" t="str">
        <f t="shared" si="47"/>
        <v/>
      </c>
      <c r="X217" s="146" t="str">
        <f t="shared" si="48"/>
        <v/>
      </c>
      <c r="Y217" s="146" t="str">
        <f t="shared" si="39"/>
        <v/>
      </c>
      <c r="Z217" s="146" t="str">
        <f t="shared" si="40"/>
        <v/>
      </c>
      <c r="AA217" s="146" t="str">
        <f t="shared" si="41"/>
        <v/>
      </c>
      <c r="AB217" s="146" t="str">
        <f t="shared" si="42"/>
        <v/>
      </c>
      <c r="AC217" s="146" t="str">
        <f t="shared" si="43"/>
        <v/>
      </c>
    </row>
    <row r="218" spans="1:29" x14ac:dyDescent="0.2">
      <c r="A218" s="179">
        <v>205</v>
      </c>
      <c r="B218" s="180"/>
      <c r="C218" s="180"/>
      <c r="E218" s="215"/>
      <c r="F218" s="215"/>
      <c r="G218" s="215"/>
      <c r="H218" s="215"/>
      <c r="I218" s="215"/>
      <c r="J218" s="215"/>
      <c r="K218" s="215"/>
      <c r="L218" s="215"/>
      <c r="M218" s="215"/>
      <c r="N218" s="215"/>
      <c r="O218" s="215"/>
      <c r="P218" s="215"/>
      <c r="Q218" s="215"/>
      <c r="R218" s="215"/>
      <c r="T218" s="146" t="str">
        <f t="shared" si="44"/>
        <v/>
      </c>
      <c r="U218" s="146" t="str">
        <f t="shared" si="45"/>
        <v/>
      </c>
      <c r="V218" s="146" t="str">
        <f t="shared" si="46"/>
        <v/>
      </c>
      <c r="W218" s="146" t="str">
        <f t="shared" si="47"/>
        <v/>
      </c>
      <c r="X218" s="146" t="str">
        <f t="shared" si="48"/>
        <v/>
      </c>
      <c r="Y218" s="146" t="str">
        <f t="shared" si="39"/>
        <v/>
      </c>
      <c r="Z218" s="146" t="str">
        <f t="shared" si="40"/>
        <v/>
      </c>
      <c r="AA218" s="146" t="str">
        <f t="shared" si="41"/>
        <v/>
      </c>
      <c r="AB218" s="146" t="str">
        <f t="shared" si="42"/>
        <v/>
      </c>
      <c r="AC218" s="146" t="str">
        <f t="shared" si="43"/>
        <v/>
      </c>
    </row>
    <row r="219" spans="1:29" x14ac:dyDescent="0.2">
      <c r="A219" s="179">
        <v>206</v>
      </c>
      <c r="B219" s="180"/>
      <c r="C219" s="180"/>
      <c r="E219" s="215"/>
      <c r="F219" s="215"/>
      <c r="G219" s="215"/>
      <c r="H219" s="215"/>
      <c r="I219" s="215"/>
      <c r="J219" s="215"/>
      <c r="K219" s="215"/>
      <c r="L219" s="215"/>
      <c r="M219" s="215"/>
      <c r="N219" s="215"/>
      <c r="O219" s="215"/>
      <c r="P219" s="215"/>
      <c r="Q219" s="215"/>
      <c r="R219" s="215"/>
      <c r="T219" s="146" t="str">
        <f t="shared" si="44"/>
        <v/>
      </c>
      <c r="U219" s="146" t="str">
        <f t="shared" si="45"/>
        <v/>
      </c>
      <c r="V219" s="146" t="str">
        <f t="shared" si="46"/>
        <v/>
      </c>
      <c r="W219" s="146" t="str">
        <f t="shared" si="47"/>
        <v/>
      </c>
      <c r="X219" s="146" t="str">
        <f t="shared" si="48"/>
        <v/>
      </c>
      <c r="Y219" s="146" t="str">
        <f t="shared" si="39"/>
        <v/>
      </c>
      <c r="Z219" s="146" t="str">
        <f t="shared" si="40"/>
        <v/>
      </c>
      <c r="AA219" s="146" t="str">
        <f t="shared" si="41"/>
        <v/>
      </c>
      <c r="AB219" s="146" t="str">
        <f t="shared" si="42"/>
        <v/>
      </c>
      <c r="AC219" s="146" t="str">
        <f t="shared" si="43"/>
        <v/>
      </c>
    </row>
    <row r="220" spans="1:29" x14ac:dyDescent="0.2">
      <c r="A220" s="179">
        <v>207</v>
      </c>
      <c r="B220" s="180"/>
      <c r="C220" s="180"/>
      <c r="E220" s="215"/>
      <c r="F220" s="215"/>
      <c r="G220" s="215"/>
      <c r="H220" s="215"/>
      <c r="I220" s="215"/>
      <c r="J220" s="215"/>
      <c r="K220" s="215"/>
      <c r="L220" s="215"/>
      <c r="M220" s="215"/>
      <c r="N220" s="215"/>
      <c r="O220" s="215"/>
      <c r="P220" s="215"/>
      <c r="Q220" s="215"/>
      <c r="R220" s="215"/>
      <c r="T220" s="146" t="str">
        <f t="shared" si="44"/>
        <v/>
      </c>
      <c r="U220" s="146" t="str">
        <f t="shared" si="45"/>
        <v/>
      </c>
      <c r="V220" s="146" t="str">
        <f t="shared" si="46"/>
        <v/>
      </c>
      <c r="W220" s="146" t="str">
        <f t="shared" si="47"/>
        <v/>
      </c>
      <c r="X220" s="146" t="str">
        <f t="shared" si="48"/>
        <v/>
      </c>
      <c r="Y220" s="146" t="str">
        <f t="shared" si="39"/>
        <v/>
      </c>
      <c r="Z220" s="146" t="str">
        <f t="shared" si="40"/>
        <v/>
      </c>
      <c r="AA220" s="146" t="str">
        <f t="shared" si="41"/>
        <v/>
      </c>
      <c r="AB220" s="146" t="str">
        <f t="shared" si="42"/>
        <v/>
      </c>
      <c r="AC220" s="146" t="str">
        <f t="shared" si="43"/>
        <v/>
      </c>
    </row>
    <row r="221" spans="1:29" x14ac:dyDescent="0.2">
      <c r="A221" s="179">
        <v>208</v>
      </c>
      <c r="B221" s="180"/>
      <c r="C221" s="180"/>
      <c r="E221" s="215"/>
      <c r="F221" s="215"/>
      <c r="G221" s="215"/>
      <c r="H221" s="215"/>
      <c r="I221" s="215"/>
      <c r="J221" s="215"/>
      <c r="K221" s="215"/>
      <c r="L221" s="215"/>
      <c r="M221" s="215"/>
      <c r="N221" s="215"/>
      <c r="O221" s="215"/>
      <c r="P221" s="215"/>
      <c r="Q221" s="215"/>
      <c r="R221" s="215"/>
      <c r="T221" s="146" t="str">
        <f t="shared" si="44"/>
        <v/>
      </c>
      <c r="U221" s="146" t="str">
        <f t="shared" si="45"/>
        <v/>
      </c>
      <c r="V221" s="146" t="str">
        <f t="shared" si="46"/>
        <v/>
      </c>
      <c r="W221" s="146" t="str">
        <f t="shared" si="47"/>
        <v/>
      </c>
      <c r="X221" s="146" t="str">
        <f t="shared" si="48"/>
        <v/>
      </c>
      <c r="Y221" s="146" t="str">
        <f t="shared" si="39"/>
        <v/>
      </c>
      <c r="Z221" s="146" t="str">
        <f t="shared" si="40"/>
        <v/>
      </c>
      <c r="AA221" s="146" t="str">
        <f t="shared" si="41"/>
        <v/>
      </c>
      <c r="AB221" s="146" t="str">
        <f t="shared" si="42"/>
        <v/>
      </c>
      <c r="AC221" s="146" t="str">
        <f t="shared" si="43"/>
        <v/>
      </c>
    </row>
    <row r="222" spans="1:29" x14ac:dyDescent="0.2">
      <c r="A222" s="179">
        <v>209</v>
      </c>
      <c r="B222" s="180"/>
      <c r="C222" s="180"/>
      <c r="E222" s="215"/>
      <c r="F222" s="215"/>
      <c r="G222" s="215"/>
      <c r="H222" s="215"/>
      <c r="I222" s="215"/>
      <c r="J222" s="215"/>
      <c r="K222" s="215"/>
      <c r="L222" s="215"/>
      <c r="M222" s="215"/>
      <c r="N222" s="215"/>
      <c r="O222" s="215"/>
      <c r="P222" s="215"/>
      <c r="Q222" s="215"/>
      <c r="R222" s="215"/>
      <c r="T222" s="146" t="str">
        <f t="shared" si="44"/>
        <v/>
      </c>
      <c r="U222" s="146" t="str">
        <f t="shared" si="45"/>
        <v/>
      </c>
      <c r="V222" s="146" t="str">
        <f t="shared" si="46"/>
        <v/>
      </c>
      <c r="W222" s="146" t="str">
        <f t="shared" si="47"/>
        <v/>
      </c>
      <c r="X222" s="146" t="str">
        <f t="shared" si="48"/>
        <v/>
      </c>
      <c r="Y222" s="146" t="str">
        <f t="shared" si="39"/>
        <v/>
      </c>
      <c r="Z222" s="146" t="str">
        <f t="shared" si="40"/>
        <v/>
      </c>
      <c r="AA222" s="146" t="str">
        <f t="shared" si="41"/>
        <v/>
      </c>
      <c r="AB222" s="146" t="str">
        <f t="shared" si="42"/>
        <v/>
      </c>
      <c r="AC222" s="146" t="str">
        <f t="shared" si="43"/>
        <v/>
      </c>
    </row>
    <row r="223" spans="1:29" x14ac:dyDescent="0.2">
      <c r="A223" s="179">
        <v>210</v>
      </c>
      <c r="B223" s="180"/>
      <c r="C223" s="180"/>
      <c r="E223" s="215"/>
      <c r="F223" s="215"/>
      <c r="G223" s="215"/>
      <c r="H223" s="215"/>
      <c r="I223" s="215"/>
      <c r="J223" s="215"/>
      <c r="K223" s="215"/>
      <c r="L223" s="215"/>
      <c r="M223" s="215"/>
      <c r="N223" s="215"/>
      <c r="O223" s="215"/>
      <c r="P223" s="215"/>
      <c r="Q223" s="215"/>
      <c r="R223" s="215"/>
      <c r="T223" s="146" t="str">
        <f t="shared" si="44"/>
        <v/>
      </c>
      <c r="U223" s="146" t="str">
        <f t="shared" si="45"/>
        <v/>
      </c>
      <c r="V223" s="146" t="str">
        <f t="shared" si="46"/>
        <v/>
      </c>
      <c r="W223" s="146" t="str">
        <f t="shared" si="47"/>
        <v/>
      </c>
      <c r="X223" s="146" t="str">
        <f t="shared" si="48"/>
        <v/>
      </c>
      <c r="Y223" s="146" t="str">
        <f t="shared" si="39"/>
        <v/>
      </c>
      <c r="Z223" s="146" t="str">
        <f t="shared" si="40"/>
        <v/>
      </c>
      <c r="AA223" s="146" t="str">
        <f t="shared" si="41"/>
        <v/>
      </c>
      <c r="AB223" s="146" t="str">
        <f t="shared" si="42"/>
        <v/>
      </c>
      <c r="AC223" s="146" t="str">
        <f t="shared" si="43"/>
        <v/>
      </c>
    </row>
    <row r="224" spans="1:29" x14ac:dyDescent="0.2">
      <c r="A224" s="179">
        <v>211</v>
      </c>
      <c r="B224" s="180"/>
      <c r="C224" s="180"/>
      <c r="E224" s="215"/>
      <c r="F224" s="215"/>
      <c r="G224" s="215"/>
      <c r="H224" s="215"/>
      <c r="I224" s="215"/>
      <c r="J224" s="215"/>
      <c r="K224" s="215"/>
      <c r="L224" s="215"/>
      <c r="M224" s="215"/>
      <c r="N224" s="215"/>
      <c r="O224" s="215"/>
      <c r="P224" s="215"/>
      <c r="Q224" s="215"/>
      <c r="R224" s="215"/>
      <c r="T224" s="146" t="str">
        <f t="shared" si="44"/>
        <v/>
      </c>
      <c r="U224" s="146" t="str">
        <f t="shared" si="45"/>
        <v/>
      </c>
      <c r="V224" s="146" t="str">
        <f t="shared" si="46"/>
        <v/>
      </c>
      <c r="W224" s="146" t="str">
        <f t="shared" si="47"/>
        <v/>
      </c>
      <c r="X224" s="146" t="str">
        <f t="shared" si="48"/>
        <v/>
      </c>
      <c r="Y224" s="146" t="str">
        <f t="shared" si="39"/>
        <v/>
      </c>
      <c r="Z224" s="146" t="str">
        <f t="shared" si="40"/>
        <v/>
      </c>
      <c r="AA224" s="146" t="str">
        <f t="shared" si="41"/>
        <v/>
      </c>
      <c r="AB224" s="146" t="str">
        <f t="shared" si="42"/>
        <v/>
      </c>
      <c r="AC224" s="146" t="str">
        <f t="shared" si="43"/>
        <v/>
      </c>
    </row>
    <row r="225" spans="1:29" x14ac:dyDescent="0.2">
      <c r="A225" s="179">
        <v>212</v>
      </c>
      <c r="B225" s="180"/>
      <c r="C225" s="180"/>
      <c r="E225" s="215"/>
      <c r="F225" s="215"/>
      <c r="G225" s="215"/>
      <c r="H225" s="215"/>
      <c r="I225" s="215"/>
      <c r="J225" s="215"/>
      <c r="K225" s="215"/>
      <c r="L225" s="215"/>
      <c r="M225" s="215"/>
      <c r="N225" s="215"/>
      <c r="O225" s="215"/>
      <c r="P225" s="215"/>
      <c r="Q225" s="215"/>
      <c r="R225" s="215"/>
      <c r="T225" s="146" t="str">
        <f t="shared" si="44"/>
        <v/>
      </c>
      <c r="U225" s="146" t="str">
        <f t="shared" si="45"/>
        <v/>
      </c>
      <c r="V225" s="146" t="str">
        <f t="shared" si="46"/>
        <v/>
      </c>
      <c r="W225" s="146" t="str">
        <f t="shared" si="47"/>
        <v/>
      </c>
      <c r="X225" s="146" t="str">
        <f t="shared" si="48"/>
        <v/>
      </c>
      <c r="Y225" s="146" t="str">
        <f t="shared" si="39"/>
        <v/>
      </c>
      <c r="Z225" s="146" t="str">
        <f t="shared" si="40"/>
        <v/>
      </c>
      <c r="AA225" s="146" t="str">
        <f t="shared" si="41"/>
        <v/>
      </c>
      <c r="AB225" s="146" t="str">
        <f t="shared" si="42"/>
        <v/>
      </c>
      <c r="AC225" s="146" t="str">
        <f t="shared" si="43"/>
        <v/>
      </c>
    </row>
    <row r="226" spans="1:29" x14ac:dyDescent="0.2">
      <c r="A226" s="179">
        <v>213</v>
      </c>
      <c r="B226" s="180"/>
      <c r="C226" s="180"/>
      <c r="E226" s="215"/>
      <c r="F226" s="215"/>
      <c r="G226" s="215"/>
      <c r="H226" s="215"/>
      <c r="I226" s="215"/>
      <c r="J226" s="215"/>
      <c r="K226" s="215"/>
      <c r="L226" s="215"/>
      <c r="M226" s="215"/>
      <c r="N226" s="215"/>
      <c r="O226" s="215"/>
      <c r="P226" s="215"/>
      <c r="Q226" s="215"/>
      <c r="R226" s="215"/>
      <c r="T226" s="146" t="str">
        <f t="shared" si="44"/>
        <v/>
      </c>
      <c r="U226" s="146" t="str">
        <f t="shared" si="45"/>
        <v/>
      </c>
      <c r="V226" s="146" t="str">
        <f t="shared" si="46"/>
        <v/>
      </c>
      <c r="W226" s="146" t="str">
        <f t="shared" si="47"/>
        <v/>
      </c>
      <c r="X226" s="146" t="str">
        <f t="shared" si="48"/>
        <v/>
      </c>
      <c r="Y226" s="146" t="str">
        <f t="shared" si="39"/>
        <v/>
      </c>
      <c r="Z226" s="146" t="str">
        <f t="shared" si="40"/>
        <v/>
      </c>
      <c r="AA226" s="146" t="str">
        <f t="shared" si="41"/>
        <v/>
      </c>
      <c r="AB226" s="146" t="str">
        <f t="shared" si="42"/>
        <v/>
      </c>
      <c r="AC226" s="146" t="str">
        <f t="shared" si="43"/>
        <v/>
      </c>
    </row>
    <row r="227" spans="1:29" x14ac:dyDescent="0.2">
      <c r="A227" s="179">
        <v>214</v>
      </c>
      <c r="B227" s="180"/>
      <c r="C227" s="180"/>
      <c r="E227" s="215"/>
      <c r="F227" s="215"/>
      <c r="G227" s="215"/>
      <c r="H227" s="215"/>
      <c r="I227" s="215"/>
      <c r="J227" s="215"/>
      <c r="K227" s="215"/>
      <c r="L227" s="215"/>
      <c r="M227" s="215"/>
      <c r="N227" s="215"/>
      <c r="O227" s="215"/>
      <c r="P227" s="215"/>
      <c r="Q227" s="215"/>
      <c r="R227" s="215"/>
      <c r="T227" s="146" t="str">
        <f t="shared" si="44"/>
        <v/>
      </c>
      <c r="U227" s="146" t="str">
        <f t="shared" si="45"/>
        <v/>
      </c>
      <c r="V227" s="146" t="str">
        <f t="shared" si="46"/>
        <v/>
      </c>
      <c r="W227" s="146" t="str">
        <f t="shared" si="47"/>
        <v/>
      </c>
      <c r="X227" s="146" t="str">
        <f t="shared" si="48"/>
        <v/>
      </c>
      <c r="Y227" s="146" t="str">
        <f t="shared" si="39"/>
        <v/>
      </c>
      <c r="Z227" s="146" t="str">
        <f t="shared" si="40"/>
        <v/>
      </c>
      <c r="AA227" s="146" t="str">
        <f t="shared" si="41"/>
        <v/>
      </c>
      <c r="AB227" s="146" t="str">
        <f t="shared" si="42"/>
        <v/>
      </c>
      <c r="AC227" s="146" t="str">
        <f t="shared" si="43"/>
        <v/>
      </c>
    </row>
    <row r="228" spans="1:29" x14ac:dyDescent="0.2">
      <c r="A228" s="179">
        <v>215</v>
      </c>
      <c r="B228" s="180"/>
      <c r="C228" s="180"/>
      <c r="E228" s="215"/>
      <c r="F228" s="215"/>
      <c r="G228" s="215"/>
      <c r="H228" s="215"/>
      <c r="I228" s="215"/>
      <c r="J228" s="215"/>
      <c r="K228" s="215"/>
      <c r="L228" s="215"/>
      <c r="M228" s="215"/>
      <c r="N228" s="215"/>
      <c r="O228" s="215"/>
      <c r="P228" s="215"/>
      <c r="Q228" s="215"/>
      <c r="R228" s="215"/>
      <c r="T228" s="146" t="str">
        <f t="shared" si="44"/>
        <v/>
      </c>
      <c r="U228" s="146" t="str">
        <f t="shared" si="45"/>
        <v/>
      </c>
      <c r="V228" s="146" t="str">
        <f t="shared" si="46"/>
        <v/>
      </c>
      <c r="W228" s="146" t="str">
        <f t="shared" si="47"/>
        <v/>
      </c>
      <c r="X228" s="146" t="str">
        <f t="shared" si="48"/>
        <v/>
      </c>
      <c r="Y228" s="146" t="str">
        <f t="shared" si="39"/>
        <v/>
      </c>
      <c r="Z228" s="146" t="str">
        <f t="shared" si="40"/>
        <v/>
      </c>
      <c r="AA228" s="146" t="str">
        <f t="shared" si="41"/>
        <v/>
      </c>
      <c r="AB228" s="146" t="str">
        <f t="shared" si="42"/>
        <v/>
      </c>
      <c r="AC228" s="146" t="str">
        <f t="shared" si="43"/>
        <v/>
      </c>
    </row>
    <row r="229" spans="1:29" x14ac:dyDescent="0.2">
      <c r="A229" s="179">
        <v>216</v>
      </c>
      <c r="B229" s="180"/>
      <c r="C229" s="180"/>
      <c r="E229" s="215"/>
      <c r="F229" s="215"/>
      <c r="G229" s="215"/>
      <c r="H229" s="215"/>
      <c r="I229" s="215"/>
      <c r="J229" s="215"/>
      <c r="K229" s="215"/>
      <c r="L229" s="215"/>
      <c r="M229" s="215"/>
      <c r="N229" s="215"/>
      <c r="O229" s="215"/>
      <c r="P229" s="215"/>
      <c r="Q229" s="215"/>
      <c r="R229" s="215"/>
      <c r="T229" s="146" t="str">
        <f t="shared" si="44"/>
        <v/>
      </c>
      <c r="U229" s="146" t="str">
        <f t="shared" si="45"/>
        <v/>
      </c>
      <c r="V229" s="146" t="str">
        <f t="shared" si="46"/>
        <v/>
      </c>
      <c r="W229" s="146" t="str">
        <f t="shared" si="47"/>
        <v/>
      </c>
      <c r="X229" s="146" t="str">
        <f t="shared" si="48"/>
        <v/>
      </c>
      <c r="Y229" s="146" t="str">
        <f t="shared" si="39"/>
        <v/>
      </c>
      <c r="Z229" s="146" t="str">
        <f t="shared" si="40"/>
        <v/>
      </c>
      <c r="AA229" s="146" t="str">
        <f t="shared" si="41"/>
        <v/>
      </c>
      <c r="AB229" s="146" t="str">
        <f t="shared" si="42"/>
        <v/>
      </c>
      <c r="AC229" s="146" t="str">
        <f t="shared" si="43"/>
        <v/>
      </c>
    </row>
    <row r="230" spans="1:29" x14ac:dyDescent="0.2">
      <c r="A230" s="179">
        <v>217</v>
      </c>
      <c r="B230" s="180"/>
      <c r="C230" s="180"/>
      <c r="E230" s="215"/>
      <c r="F230" s="215"/>
      <c r="G230" s="215"/>
      <c r="H230" s="215"/>
      <c r="I230" s="215"/>
      <c r="J230" s="215"/>
      <c r="K230" s="215"/>
      <c r="L230" s="215"/>
      <c r="M230" s="215"/>
      <c r="N230" s="215"/>
      <c r="O230" s="215"/>
      <c r="P230" s="215"/>
      <c r="Q230" s="215"/>
      <c r="R230" s="215"/>
      <c r="T230" s="146" t="str">
        <f t="shared" si="44"/>
        <v/>
      </c>
      <c r="U230" s="146" t="str">
        <f t="shared" si="45"/>
        <v/>
      </c>
      <c r="V230" s="146" t="str">
        <f t="shared" si="46"/>
        <v/>
      </c>
      <c r="W230" s="146" t="str">
        <f t="shared" si="47"/>
        <v/>
      </c>
      <c r="X230" s="146" t="str">
        <f t="shared" si="48"/>
        <v/>
      </c>
      <c r="Y230" s="146" t="str">
        <f t="shared" si="39"/>
        <v/>
      </c>
      <c r="Z230" s="146" t="str">
        <f t="shared" si="40"/>
        <v/>
      </c>
      <c r="AA230" s="146" t="str">
        <f t="shared" si="41"/>
        <v/>
      </c>
      <c r="AB230" s="146" t="str">
        <f t="shared" si="42"/>
        <v/>
      </c>
      <c r="AC230" s="146" t="str">
        <f t="shared" si="43"/>
        <v/>
      </c>
    </row>
    <row r="231" spans="1:29" x14ac:dyDescent="0.2">
      <c r="A231" s="179">
        <v>218</v>
      </c>
      <c r="B231" s="180"/>
      <c r="C231" s="180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215"/>
      <c r="Q231" s="215"/>
      <c r="R231" s="215"/>
      <c r="T231" s="146" t="str">
        <f t="shared" si="44"/>
        <v/>
      </c>
      <c r="U231" s="146" t="str">
        <f t="shared" si="45"/>
        <v/>
      </c>
      <c r="V231" s="146" t="str">
        <f t="shared" si="46"/>
        <v/>
      </c>
      <c r="W231" s="146" t="str">
        <f t="shared" si="47"/>
        <v/>
      </c>
      <c r="X231" s="146" t="str">
        <f t="shared" si="48"/>
        <v/>
      </c>
      <c r="Y231" s="146" t="str">
        <f t="shared" si="39"/>
        <v/>
      </c>
      <c r="Z231" s="146" t="str">
        <f t="shared" si="40"/>
        <v/>
      </c>
      <c r="AA231" s="146" t="str">
        <f t="shared" si="41"/>
        <v/>
      </c>
      <c r="AB231" s="146" t="str">
        <f t="shared" si="42"/>
        <v/>
      </c>
      <c r="AC231" s="146" t="str">
        <f t="shared" si="43"/>
        <v/>
      </c>
    </row>
    <row r="232" spans="1:29" x14ac:dyDescent="0.2">
      <c r="A232" s="179">
        <v>219</v>
      </c>
      <c r="B232" s="180"/>
      <c r="C232" s="180"/>
      <c r="E232" s="215"/>
      <c r="F232" s="215"/>
      <c r="G232" s="215"/>
      <c r="H232" s="215"/>
      <c r="I232" s="215"/>
      <c r="J232" s="215"/>
      <c r="K232" s="215"/>
      <c r="L232" s="215"/>
      <c r="M232" s="215"/>
      <c r="N232" s="215"/>
      <c r="O232" s="215"/>
      <c r="P232" s="215"/>
      <c r="Q232" s="215"/>
      <c r="R232" s="215"/>
      <c r="T232" s="146" t="str">
        <f t="shared" si="44"/>
        <v/>
      </c>
      <c r="U232" s="146" t="str">
        <f t="shared" si="45"/>
        <v/>
      </c>
      <c r="V232" s="146" t="str">
        <f t="shared" si="46"/>
        <v/>
      </c>
      <c r="W232" s="146" t="str">
        <f t="shared" si="47"/>
        <v/>
      </c>
      <c r="X232" s="146" t="str">
        <f t="shared" si="48"/>
        <v/>
      </c>
      <c r="Y232" s="146" t="str">
        <f t="shared" si="39"/>
        <v/>
      </c>
      <c r="Z232" s="146" t="str">
        <f t="shared" si="40"/>
        <v/>
      </c>
      <c r="AA232" s="146" t="str">
        <f t="shared" si="41"/>
        <v/>
      </c>
      <c r="AB232" s="146" t="str">
        <f t="shared" si="42"/>
        <v/>
      </c>
      <c r="AC232" s="146" t="str">
        <f t="shared" si="43"/>
        <v/>
      </c>
    </row>
    <row r="233" spans="1:29" x14ac:dyDescent="0.2">
      <c r="A233" s="179">
        <v>220</v>
      </c>
      <c r="B233" s="180"/>
      <c r="C233" s="180"/>
      <c r="E233" s="215"/>
      <c r="F233" s="215"/>
      <c r="G233" s="215"/>
      <c r="H233" s="215"/>
      <c r="I233" s="215"/>
      <c r="J233" s="215"/>
      <c r="K233" s="215"/>
      <c r="L233" s="215"/>
      <c r="M233" s="215"/>
      <c r="N233" s="215"/>
      <c r="O233" s="215"/>
      <c r="P233" s="215"/>
      <c r="Q233" s="215"/>
      <c r="R233" s="215"/>
      <c r="T233" s="146" t="str">
        <f t="shared" si="44"/>
        <v/>
      </c>
      <c r="U233" s="146" t="str">
        <f t="shared" si="45"/>
        <v/>
      </c>
      <c r="V233" s="146" t="str">
        <f t="shared" si="46"/>
        <v/>
      </c>
      <c r="W233" s="146" t="str">
        <f t="shared" si="47"/>
        <v/>
      </c>
      <c r="X233" s="146" t="str">
        <f t="shared" si="48"/>
        <v/>
      </c>
      <c r="Y233" s="146" t="str">
        <f t="shared" si="39"/>
        <v/>
      </c>
      <c r="Z233" s="146" t="str">
        <f t="shared" si="40"/>
        <v/>
      </c>
      <c r="AA233" s="146" t="str">
        <f t="shared" si="41"/>
        <v/>
      </c>
      <c r="AB233" s="146" t="str">
        <f t="shared" si="42"/>
        <v/>
      </c>
      <c r="AC233" s="146" t="str">
        <f t="shared" si="43"/>
        <v/>
      </c>
    </row>
    <row r="234" spans="1:29" x14ac:dyDescent="0.2">
      <c r="A234" s="179">
        <v>221</v>
      </c>
      <c r="B234" s="180"/>
      <c r="C234" s="180"/>
      <c r="E234" s="215"/>
      <c r="F234" s="215"/>
      <c r="G234" s="215"/>
      <c r="H234" s="215"/>
      <c r="I234" s="215"/>
      <c r="J234" s="215"/>
      <c r="K234" s="215"/>
      <c r="L234" s="215"/>
      <c r="M234" s="215"/>
      <c r="N234" s="215"/>
      <c r="O234" s="215"/>
      <c r="P234" s="215"/>
      <c r="Q234" s="215"/>
      <c r="R234" s="215"/>
      <c r="T234" s="146" t="str">
        <f t="shared" si="44"/>
        <v/>
      </c>
      <c r="U234" s="146" t="str">
        <f t="shared" si="45"/>
        <v/>
      </c>
      <c r="V234" s="146" t="str">
        <f t="shared" si="46"/>
        <v/>
      </c>
      <c r="W234" s="146" t="str">
        <f t="shared" si="47"/>
        <v/>
      </c>
      <c r="X234" s="146" t="str">
        <f t="shared" si="48"/>
        <v/>
      </c>
      <c r="Y234" s="146" t="str">
        <f t="shared" si="39"/>
        <v/>
      </c>
      <c r="Z234" s="146" t="str">
        <f t="shared" si="40"/>
        <v/>
      </c>
      <c r="AA234" s="146" t="str">
        <f t="shared" si="41"/>
        <v/>
      </c>
      <c r="AB234" s="146" t="str">
        <f t="shared" si="42"/>
        <v/>
      </c>
      <c r="AC234" s="146" t="str">
        <f t="shared" si="43"/>
        <v/>
      </c>
    </row>
    <row r="235" spans="1:29" x14ac:dyDescent="0.2">
      <c r="A235" s="179">
        <v>222</v>
      </c>
      <c r="B235" s="180"/>
      <c r="C235" s="180"/>
      <c r="E235" s="215"/>
      <c r="F235" s="215"/>
      <c r="G235" s="215"/>
      <c r="H235" s="215"/>
      <c r="I235" s="215"/>
      <c r="J235" s="215"/>
      <c r="K235" s="215"/>
      <c r="L235" s="215"/>
      <c r="M235" s="215"/>
      <c r="N235" s="215"/>
      <c r="O235" s="215"/>
      <c r="P235" s="215"/>
      <c r="Q235" s="215"/>
      <c r="R235" s="215"/>
      <c r="T235" s="146" t="str">
        <f t="shared" si="44"/>
        <v/>
      </c>
      <c r="U235" s="146" t="str">
        <f t="shared" si="45"/>
        <v/>
      </c>
      <c r="V235" s="146" t="str">
        <f t="shared" si="46"/>
        <v/>
      </c>
      <c r="W235" s="146" t="str">
        <f t="shared" si="47"/>
        <v/>
      </c>
      <c r="X235" s="146" t="str">
        <f t="shared" si="48"/>
        <v/>
      </c>
      <c r="Y235" s="146" t="str">
        <f t="shared" si="39"/>
        <v/>
      </c>
      <c r="Z235" s="146" t="str">
        <f t="shared" si="40"/>
        <v/>
      </c>
      <c r="AA235" s="146" t="str">
        <f t="shared" si="41"/>
        <v/>
      </c>
      <c r="AB235" s="146" t="str">
        <f t="shared" si="42"/>
        <v/>
      </c>
      <c r="AC235" s="146" t="str">
        <f t="shared" si="43"/>
        <v/>
      </c>
    </row>
    <row r="236" spans="1:29" x14ac:dyDescent="0.2">
      <c r="A236" s="179">
        <v>223</v>
      </c>
      <c r="B236" s="180"/>
      <c r="C236" s="180"/>
      <c r="E236" s="215"/>
      <c r="F236" s="215"/>
      <c r="G236" s="215"/>
      <c r="H236" s="215"/>
      <c r="I236" s="215"/>
      <c r="J236" s="215"/>
      <c r="K236" s="215"/>
      <c r="L236" s="215"/>
      <c r="M236" s="215"/>
      <c r="N236" s="215"/>
      <c r="O236" s="215"/>
      <c r="P236" s="215"/>
      <c r="Q236" s="215"/>
      <c r="R236" s="215"/>
      <c r="T236" s="146" t="str">
        <f t="shared" si="44"/>
        <v/>
      </c>
      <c r="U236" s="146" t="str">
        <f t="shared" si="45"/>
        <v/>
      </c>
      <c r="V236" s="146" t="str">
        <f t="shared" si="46"/>
        <v/>
      </c>
      <c r="W236" s="146" t="str">
        <f t="shared" si="47"/>
        <v/>
      </c>
      <c r="X236" s="146" t="str">
        <f t="shared" si="48"/>
        <v/>
      </c>
      <c r="Y236" s="146" t="str">
        <f t="shared" si="39"/>
        <v/>
      </c>
      <c r="Z236" s="146" t="str">
        <f t="shared" si="40"/>
        <v/>
      </c>
      <c r="AA236" s="146" t="str">
        <f t="shared" si="41"/>
        <v/>
      </c>
      <c r="AB236" s="146" t="str">
        <f t="shared" si="42"/>
        <v/>
      </c>
      <c r="AC236" s="146" t="str">
        <f t="shared" si="43"/>
        <v/>
      </c>
    </row>
    <row r="237" spans="1:29" x14ac:dyDescent="0.2">
      <c r="A237" s="179">
        <v>224</v>
      </c>
      <c r="B237" s="180"/>
      <c r="C237" s="180"/>
      <c r="E237" s="215"/>
      <c r="F237" s="215"/>
      <c r="G237" s="215"/>
      <c r="H237" s="215"/>
      <c r="I237" s="215"/>
      <c r="J237" s="215"/>
      <c r="K237" s="215"/>
      <c r="L237" s="215"/>
      <c r="M237" s="215"/>
      <c r="N237" s="215"/>
      <c r="O237" s="215"/>
      <c r="P237" s="215"/>
      <c r="Q237" s="215"/>
      <c r="R237" s="215"/>
      <c r="T237" s="146" t="str">
        <f t="shared" si="44"/>
        <v/>
      </c>
      <c r="U237" s="146" t="str">
        <f t="shared" si="45"/>
        <v/>
      </c>
      <c r="V237" s="146" t="str">
        <f t="shared" si="46"/>
        <v/>
      </c>
      <c r="W237" s="146" t="str">
        <f t="shared" si="47"/>
        <v/>
      </c>
      <c r="X237" s="146" t="str">
        <f t="shared" si="48"/>
        <v/>
      </c>
      <c r="Y237" s="146" t="str">
        <f t="shared" si="39"/>
        <v/>
      </c>
      <c r="Z237" s="146" t="str">
        <f t="shared" si="40"/>
        <v/>
      </c>
      <c r="AA237" s="146" t="str">
        <f t="shared" si="41"/>
        <v/>
      </c>
      <c r="AB237" s="146" t="str">
        <f t="shared" si="42"/>
        <v/>
      </c>
      <c r="AC237" s="146" t="str">
        <f t="shared" si="43"/>
        <v/>
      </c>
    </row>
    <row r="238" spans="1:29" x14ac:dyDescent="0.2">
      <c r="A238" s="179">
        <v>225</v>
      </c>
      <c r="B238" s="180"/>
      <c r="C238" s="180"/>
      <c r="E238" s="215"/>
      <c r="F238" s="215"/>
      <c r="G238" s="215"/>
      <c r="H238" s="215"/>
      <c r="I238" s="215"/>
      <c r="J238" s="215"/>
      <c r="K238" s="215"/>
      <c r="L238" s="215"/>
      <c r="M238" s="215"/>
      <c r="N238" s="215"/>
      <c r="O238" s="215"/>
      <c r="P238" s="215"/>
      <c r="Q238" s="215"/>
      <c r="R238" s="215"/>
      <c r="T238" s="146" t="str">
        <f t="shared" si="44"/>
        <v/>
      </c>
      <c r="U238" s="146" t="str">
        <f t="shared" si="45"/>
        <v/>
      </c>
      <c r="V238" s="146" t="str">
        <f t="shared" si="46"/>
        <v/>
      </c>
      <c r="W238" s="146" t="str">
        <f t="shared" si="47"/>
        <v/>
      </c>
      <c r="X238" s="146" t="str">
        <f t="shared" si="48"/>
        <v/>
      </c>
      <c r="Y238" s="146" t="str">
        <f t="shared" si="39"/>
        <v/>
      </c>
      <c r="Z238" s="146" t="str">
        <f t="shared" si="40"/>
        <v/>
      </c>
      <c r="AA238" s="146" t="str">
        <f t="shared" si="41"/>
        <v/>
      </c>
      <c r="AB238" s="146" t="str">
        <f t="shared" si="42"/>
        <v/>
      </c>
      <c r="AC238" s="146" t="str">
        <f t="shared" si="43"/>
        <v/>
      </c>
    </row>
    <row r="239" spans="1:29" x14ac:dyDescent="0.2">
      <c r="A239" s="179">
        <v>226</v>
      </c>
      <c r="B239" s="180"/>
      <c r="C239" s="180"/>
      <c r="E239" s="215"/>
      <c r="F239" s="215"/>
      <c r="G239" s="215"/>
      <c r="H239" s="215"/>
      <c r="I239" s="215"/>
      <c r="J239" s="215"/>
      <c r="K239" s="215"/>
      <c r="L239" s="215"/>
      <c r="M239" s="215"/>
      <c r="N239" s="215"/>
      <c r="O239" s="215"/>
      <c r="P239" s="215"/>
      <c r="Q239" s="215"/>
      <c r="R239" s="215"/>
      <c r="T239" s="146" t="str">
        <f t="shared" si="44"/>
        <v/>
      </c>
      <c r="U239" s="146" t="str">
        <f t="shared" si="45"/>
        <v/>
      </c>
      <c r="V239" s="146" t="str">
        <f t="shared" si="46"/>
        <v/>
      </c>
      <c r="W239" s="146" t="str">
        <f t="shared" si="47"/>
        <v/>
      </c>
      <c r="X239" s="146" t="str">
        <f t="shared" si="48"/>
        <v/>
      </c>
      <c r="Y239" s="146" t="str">
        <f t="shared" si="39"/>
        <v/>
      </c>
      <c r="Z239" s="146" t="str">
        <f t="shared" si="40"/>
        <v/>
      </c>
      <c r="AA239" s="146" t="str">
        <f t="shared" si="41"/>
        <v/>
      </c>
      <c r="AB239" s="146" t="str">
        <f t="shared" si="42"/>
        <v/>
      </c>
      <c r="AC239" s="146" t="str">
        <f t="shared" si="43"/>
        <v/>
      </c>
    </row>
    <row r="240" spans="1:29" x14ac:dyDescent="0.2">
      <c r="A240" s="179">
        <v>227</v>
      </c>
      <c r="B240" s="180"/>
      <c r="C240" s="180"/>
      <c r="E240" s="215"/>
      <c r="F240" s="215"/>
      <c r="G240" s="215"/>
      <c r="H240" s="215"/>
      <c r="I240" s="215"/>
      <c r="J240" s="215"/>
      <c r="K240" s="215"/>
      <c r="L240" s="215"/>
      <c r="M240" s="215"/>
      <c r="N240" s="215"/>
      <c r="O240" s="215"/>
      <c r="P240" s="215"/>
      <c r="Q240" s="215"/>
      <c r="R240" s="215"/>
      <c r="T240" s="146" t="str">
        <f t="shared" si="44"/>
        <v/>
      </c>
      <c r="U240" s="146" t="str">
        <f t="shared" si="45"/>
        <v/>
      </c>
      <c r="V240" s="146" t="str">
        <f t="shared" si="46"/>
        <v/>
      </c>
      <c r="W240" s="146" t="str">
        <f t="shared" si="47"/>
        <v/>
      </c>
      <c r="X240" s="146" t="str">
        <f t="shared" si="48"/>
        <v/>
      </c>
      <c r="Y240" s="146" t="str">
        <f t="shared" si="39"/>
        <v/>
      </c>
      <c r="Z240" s="146" t="str">
        <f t="shared" si="40"/>
        <v/>
      </c>
      <c r="AA240" s="146" t="str">
        <f t="shared" si="41"/>
        <v/>
      </c>
      <c r="AB240" s="146" t="str">
        <f t="shared" si="42"/>
        <v/>
      </c>
      <c r="AC240" s="146" t="str">
        <f t="shared" si="43"/>
        <v/>
      </c>
    </row>
    <row r="241" spans="1:29" x14ac:dyDescent="0.2">
      <c r="A241" s="179">
        <v>228</v>
      </c>
      <c r="B241" s="180"/>
      <c r="C241" s="180"/>
      <c r="E241" s="215"/>
      <c r="F241" s="215"/>
      <c r="G241" s="215"/>
      <c r="H241" s="215"/>
      <c r="I241" s="215"/>
      <c r="J241" s="215"/>
      <c r="K241" s="215"/>
      <c r="L241" s="215"/>
      <c r="M241" s="215"/>
      <c r="N241" s="215"/>
      <c r="O241" s="215"/>
      <c r="P241" s="215"/>
      <c r="Q241" s="215"/>
      <c r="R241" s="215"/>
      <c r="T241" s="146" t="str">
        <f t="shared" si="44"/>
        <v/>
      </c>
      <c r="U241" s="146" t="str">
        <f t="shared" si="45"/>
        <v/>
      </c>
      <c r="V241" s="146" t="str">
        <f t="shared" si="46"/>
        <v/>
      </c>
      <c r="W241" s="146" t="str">
        <f t="shared" si="47"/>
        <v/>
      </c>
      <c r="X241" s="146" t="str">
        <f t="shared" si="48"/>
        <v/>
      </c>
      <c r="Y241" s="146" t="str">
        <f t="shared" si="39"/>
        <v/>
      </c>
      <c r="Z241" s="146" t="str">
        <f t="shared" si="40"/>
        <v/>
      </c>
      <c r="AA241" s="146" t="str">
        <f t="shared" si="41"/>
        <v/>
      </c>
      <c r="AB241" s="146" t="str">
        <f t="shared" si="42"/>
        <v/>
      </c>
      <c r="AC241" s="146" t="str">
        <f t="shared" si="43"/>
        <v/>
      </c>
    </row>
    <row r="242" spans="1:29" x14ac:dyDescent="0.2">
      <c r="A242" s="179">
        <v>229</v>
      </c>
      <c r="B242" s="180"/>
      <c r="C242" s="180"/>
      <c r="E242" s="215"/>
      <c r="F242" s="215"/>
      <c r="G242" s="215"/>
      <c r="H242" s="215"/>
      <c r="I242" s="215"/>
      <c r="J242" s="215"/>
      <c r="K242" s="215"/>
      <c r="L242" s="215"/>
      <c r="M242" s="215"/>
      <c r="N242" s="215"/>
      <c r="O242" s="215"/>
      <c r="P242" s="215"/>
      <c r="Q242" s="215"/>
      <c r="R242" s="215"/>
      <c r="T242" s="146" t="str">
        <f t="shared" si="44"/>
        <v/>
      </c>
      <c r="U242" s="146" t="str">
        <f t="shared" si="45"/>
        <v/>
      </c>
      <c r="V242" s="146" t="str">
        <f t="shared" si="46"/>
        <v/>
      </c>
      <c r="W242" s="146" t="str">
        <f t="shared" si="47"/>
        <v/>
      </c>
      <c r="X242" s="146" t="str">
        <f t="shared" si="48"/>
        <v/>
      </c>
      <c r="Y242" s="146" t="str">
        <f t="shared" si="39"/>
        <v/>
      </c>
      <c r="Z242" s="146" t="str">
        <f t="shared" si="40"/>
        <v/>
      </c>
      <c r="AA242" s="146" t="str">
        <f t="shared" si="41"/>
        <v/>
      </c>
      <c r="AB242" s="146" t="str">
        <f t="shared" si="42"/>
        <v/>
      </c>
      <c r="AC242" s="146" t="str">
        <f t="shared" si="43"/>
        <v/>
      </c>
    </row>
    <row r="243" spans="1:29" x14ac:dyDescent="0.2">
      <c r="A243" s="179">
        <v>230</v>
      </c>
      <c r="B243" s="180"/>
      <c r="C243" s="180"/>
      <c r="E243" s="215"/>
      <c r="F243" s="215"/>
      <c r="G243" s="215"/>
      <c r="H243" s="215"/>
      <c r="I243" s="215"/>
      <c r="J243" s="215"/>
      <c r="K243" s="215"/>
      <c r="L243" s="215"/>
      <c r="M243" s="215"/>
      <c r="N243" s="215"/>
      <c r="O243" s="215"/>
      <c r="P243" s="215"/>
      <c r="Q243" s="215"/>
      <c r="R243" s="215"/>
      <c r="T243" s="146" t="str">
        <f t="shared" si="44"/>
        <v/>
      </c>
      <c r="U243" s="146" t="str">
        <f t="shared" si="45"/>
        <v/>
      </c>
      <c r="V243" s="146" t="str">
        <f t="shared" si="46"/>
        <v/>
      </c>
      <c r="W243" s="146" t="str">
        <f t="shared" si="47"/>
        <v/>
      </c>
      <c r="X243" s="146" t="str">
        <f t="shared" si="48"/>
        <v/>
      </c>
      <c r="Y243" s="146" t="str">
        <f t="shared" si="39"/>
        <v/>
      </c>
      <c r="Z243" s="146" t="str">
        <f t="shared" si="40"/>
        <v/>
      </c>
      <c r="AA243" s="146" t="str">
        <f t="shared" si="41"/>
        <v/>
      </c>
      <c r="AB243" s="146" t="str">
        <f t="shared" si="42"/>
        <v/>
      </c>
      <c r="AC243" s="146" t="str">
        <f t="shared" si="43"/>
        <v/>
      </c>
    </row>
    <row r="244" spans="1:29" x14ac:dyDescent="0.2">
      <c r="A244" s="179">
        <v>231</v>
      </c>
      <c r="B244" s="180"/>
      <c r="C244" s="180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  <c r="P244" s="215"/>
      <c r="Q244" s="215"/>
      <c r="R244" s="215"/>
      <c r="T244" s="146" t="str">
        <f t="shared" si="44"/>
        <v/>
      </c>
      <c r="U244" s="146" t="str">
        <f t="shared" si="45"/>
        <v/>
      </c>
      <c r="V244" s="146" t="str">
        <f t="shared" si="46"/>
        <v/>
      </c>
      <c r="W244" s="146" t="str">
        <f t="shared" si="47"/>
        <v/>
      </c>
      <c r="X244" s="146" t="str">
        <f t="shared" si="48"/>
        <v/>
      </c>
      <c r="Y244" s="146" t="str">
        <f t="shared" si="39"/>
        <v/>
      </c>
      <c r="Z244" s="146" t="str">
        <f t="shared" si="40"/>
        <v/>
      </c>
      <c r="AA244" s="146" t="str">
        <f t="shared" si="41"/>
        <v/>
      </c>
      <c r="AB244" s="146" t="str">
        <f t="shared" si="42"/>
        <v/>
      </c>
      <c r="AC244" s="146" t="str">
        <f t="shared" si="43"/>
        <v/>
      </c>
    </row>
    <row r="245" spans="1:29" x14ac:dyDescent="0.2">
      <c r="A245" s="179">
        <v>232</v>
      </c>
      <c r="B245" s="180"/>
      <c r="C245" s="180"/>
      <c r="E245" s="215"/>
      <c r="F245" s="215"/>
      <c r="G245" s="215"/>
      <c r="H245" s="215"/>
      <c r="I245" s="215"/>
      <c r="J245" s="215"/>
      <c r="K245" s="215"/>
      <c r="L245" s="215"/>
      <c r="M245" s="215"/>
      <c r="N245" s="215"/>
      <c r="O245" s="215"/>
      <c r="P245" s="215"/>
      <c r="Q245" s="215"/>
      <c r="R245" s="215"/>
      <c r="T245" s="146" t="str">
        <f t="shared" si="44"/>
        <v/>
      </c>
      <c r="U245" s="146" t="str">
        <f t="shared" si="45"/>
        <v/>
      </c>
      <c r="V245" s="146" t="str">
        <f t="shared" si="46"/>
        <v/>
      </c>
      <c r="W245" s="146" t="str">
        <f t="shared" si="47"/>
        <v/>
      </c>
      <c r="X245" s="146" t="str">
        <f t="shared" si="48"/>
        <v/>
      </c>
      <c r="Y245" s="146" t="str">
        <f t="shared" si="39"/>
        <v/>
      </c>
      <c r="Z245" s="146" t="str">
        <f t="shared" si="40"/>
        <v/>
      </c>
      <c r="AA245" s="146" t="str">
        <f t="shared" si="41"/>
        <v/>
      </c>
      <c r="AB245" s="146" t="str">
        <f t="shared" si="42"/>
        <v/>
      </c>
      <c r="AC245" s="146" t="str">
        <f t="shared" si="43"/>
        <v/>
      </c>
    </row>
    <row r="246" spans="1:29" x14ac:dyDescent="0.2">
      <c r="A246" s="179">
        <v>233</v>
      </c>
      <c r="B246" s="180"/>
      <c r="C246" s="180"/>
      <c r="E246" s="215"/>
      <c r="F246" s="215"/>
      <c r="G246" s="215"/>
      <c r="H246" s="215"/>
      <c r="I246" s="215"/>
      <c r="J246" s="215"/>
      <c r="K246" s="215"/>
      <c r="L246" s="215"/>
      <c r="M246" s="215"/>
      <c r="N246" s="215"/>
      <c r="O246" s="215"/>
      <c r="P246" s="215"/>
      <c r="Q246" s="215"/>
      <c r="R246" s="215"/>
      <c r="T246" s="146" t="str">
        <f t="shared" si="44"/>
        <v/>
      </c>
      <c r="U246" s="146" t="str">
        <f t="shared" si="45"/>
        <v/>
      </c>
      <c r="V246" s="146" t="str">
        <f t="shared" si="46"/>
        <v/>
      </c>
      <c r="W246" s="146" t="str">
        <f t="shared" si="47"/>
        <v/>
      </c>
      <c r="X246" s="146" t="str">
        <f t="shared" si="48"/>
        <v/>
      </c>
      <c r="Y246" s="146" t="str">
        <f t="shared" si="39"/>
        <v/>
      </c>
      <c r="Z246" s="146" t="str">
        <f t="shared" si="40"/>
        <v/>
      </c>
      <c r="AA246" s="146" t="str">
        <f t="shared" si="41"/>
        <v/>
      </c>
      <c r="AB246" s="146" t="str">
        <f t="shared" si="42"/>
        <v/>
      </c>
      <c r="AC246" s="146" t="str">
        <f t="shared" si="43"/>
        <v/>
      </c>
    </row>
    <row r="247" spans="1:29" x14ac:dyDescent="0.2">
      <c r="A247" s="179">
        <v>234</v>
      </c>
      <c r="B247" s="180"/>
      <c r="C247" s="180"/>
      <c r="E247" s="215"/>
      <c r="F247" s="215"/>
      <c r="G247" s="215"/>
      <c r="H247" s="215"/>
      <c r="I247" s="215"/>
      <c r="J247" s="215"/>
      <c r="K247" s="215"/>
      <c r="L247" s="215"/>
      <c r="M247" s="215"/>
      <c r="N247" s="215"/>
      <c r="O247" s="215"/>
      <c r="P247" s="215"/>
      <c r="Q247" s="215"/>
      <c r="R247" s="215"/>
      <c r="T247" s="146" t="str">
        <f t="shared" si="44"/>
        <v/>
      </c>
      <c r="U247" s="146" t="str">
        <f t="shared" si="45"/>
        <v/>
      </c>
      <c r="V247" s="146" t="str">
        <f t="shared" si="46"/>
        <v/>
      </c>
      <c r="W247" s="146" t="str">
        <f t="shared" si="47"/>
        <v/>
      </c>
      <c r="X247" s="146" t="str">
        <f t="shared" si="48"/>
        <v/>
      </c>
      <c r="Y247" s="146" t="str">
        <f t="shared" si="39"/>
        <v/>
      </c>
      <c r="Z247" s="146" t="str">
        <f t="shared" si="40"/>
        <v/>
      </c>
      <c r="AA247" s="146" t="str">
        <f t="shared" si="41"/>
        <v/>
      </c>
      <c r="AB247" s="146" t="str">
        <f t="shared" si="42"/>
        <v/>
      </c>
      <c r="AC247" s="146" t="str">
        <f t="shared" si="43"/>
        <v/>
      </c>
    </row>
    <row r="248" spans="1:29" x14ac:dyDescent="0.2">
      <c r="A248" s="179">
        <v>235</v>
      </c>
      <c r="B248" s="180"/>
      <c r="C248" s="180"/>
      <c r="E248" s="215"/>
      <c r="F248" s="215"/>
      <c r="G248" s="215"/>
      <c r="H248" s="215"/>
      <c r="I248" s="215"/>
      <c r="J248" s="215"/>
      <c r="K248" s="215"/>
      <c r="L248" s="215"/>
      <c r="M248" s="215"/>
      <c r="N248" s="215"/>
      <c r="O248" s="215"/>
      <c r="P248" s="215"/>
      <c r="Q248" s="215"/>
      <c r="R248" s="215"/>
      <c r="T248" s="146" t="str">
        <f t="shared" si="44"/>
        <v/>
      </c>
      <c r="U248" s="146" t="str">
        <f t="shared" si="45"/>
        <v/>
      </c>
      <c r="V248" s="146" t="str">
        <f t="shared" si="46"/>
        <v/>
      </c>
      <c r="W248" s="146" t="str">
        <f t="shared" si="47"/>
        <v/>
      </c>
      <c r="X248" s="146" t="str">
        <f t="shared" si="48"/>
        <v/>
      </c>
      <c r="Y248" s="146" t="str">
        <f t="shared" si="39"/>
        <v/>
      </c>
      <c r="Z248" s="146" t="str">
        <f t="shared" si="40"/>
        <v/>
      </c>
      <c r="AA248" s="146" t="str">
        <f t="shared" si="41"/>
        <v/>
      </c>
      <c r="AB248" s="146" t="str">
        <f t="shared" si="42"/>
        <v/>
      </c>
      <c r="AC248" s="146" t="str">
        <f t="shared" si="43"/>
        <v/>
      </c>
    </row>
    <row r="249" spans="1:29" x14ac:dyDescent="0.2">
      <c r="A249" s="179">
        <v>236</v>
      </c>
      <c r="B249" s="180"/>
      <c r="C249" s="180"/>
      <c r="E249" s="215"/>
      <c r="F249" s="215"/>
      <c r="G249" s="215"/>
      <c r="H249" s="215"/>
      <c r="I249" s="215"/>
      <c r="J249" s="215"/>
      <c r="K249" s="215"/>
      <c r="L249" s="215"/>
      <c r="M249" s="215"/>
      <c r="N249" s="215"/>
      <c r="O249" s="215"/>
      <c r="P249" s="215"/>
      <c r="Q249" s="215"/>
      <c r="R249" s="215"/>
      <c r="T249" s="146" t="str">
        <f t="shared" si="44"/>
        <v/>
      </c>
      <c r="U249" s="146" t="str">
        <f t="shared" si="45"/>
        <v/>
      </c>
      <c r="V249" s="146" t="str">
        <f t="shared" si="46"/>
        <v/>
      </c>
      <c r="W249" s="146" t="str">
        <f t="shared" si="47"/>
        <v/>
      </c>
      <c r="X249" s="146" t="str">
        <f t="shared" si="48"/>
        <v/>
      </c>
      <c r="Y249" s="146" t="str">
        <f t="shared" si="39"/>
        <v/>
      </c>
      <c r="Z249" s="146" t="str">
        <f t="shared" si="40"/>
        <v/>
      </c>
      <c r="AA249" s="146" t="str">
        <f t="shared" si="41"/>
        <v/>
      </c>
      <c r="AB249" s="146" t="str">
        <f t="shared" si="42"/>
        <v/>
      </c>
      <c r="AC249" s="146" t="str">
        <f t="shared" si="43"/>
        <v/>
      </c>
    </row>
    <row r="250" spans="1:29" x14ac:dyDescent="0.2">
      <c r="A250" s="179">
        <v>237</v>
      </c>
      <c r="B250" s="180"/>
      <c r="C250" s="180"/>
      <c r="E250" s="215"/>
      <c r="F250" s="215"/>
      <c r="G250" s="215"/>
      <c r="H250" s="215"/>
      <c r="I250" s="215"/>
      <c r="J250" s="215"/>
      <c r="K250" s="215"/>
      <c r="L250" s="215"/>
      <c r="M250" s="215"/>
      <c r="N250" s="215"/>
      <c r="O250" s="215"/>
      <c r="P250" s="215"/>
      <c r="Q250" s="215"/>
      <c r="R250" s="215"/>
      <c r="T250" s="146" t="str">
        <f t="shared" si="44"/>
        <v/>
      </c>
      <c r="U250" s="146" t="str">
        <f t="shared" si="45"/>
        <v/>
      </c>
      <c r="V250" s="146" t="str">
        <f t="shared" si="46"/>
        <v/>
      </c>
      <c r="W250" s="146" t="str">
        <f t="shared" si="47"/>
        <v/>
      </c>
      <c r="X250" s="146" t="str">
        <f t="shared" si="48"/>
        <v/>
      </c>
      <c r="Y250" s="146" t="str">
        <f t="shared" si="39"/>
        <v/>
      </c>
      <c r="Z250" s="146" t="str">
        <f t="shared" si="40"/>
        <v/>
      </c>
      <c r="AA250" s="146" t="str">
        <f t="shared" si="41"/>
        <v/>
      </c>
      <c r="AB250" s="146" t="str">
        <f t="shared" si="42"/>
        <v/>
      </c>
      <c r="AC250" s="146" t="str">
        <f t="shared" si="43"/>
        <v/>
      </c>
    </row>
    <row r="251" spans="1:29" x14ac:dyDescent="0.2">
      <c r="A251" s="179">
        <v>238</v>
      </c>
      <c r="B251" s="180"/>
      <c r="C251" s="180"/>
      <c r="E251" s="215"/>
      <c r="F251" s="215"/>
      <c r="G251" s="215"/>
      <c r="H251" s="215"/>
      <c r="I251" s="215"/>
      <c r="J251" s="215"/>
      <c r="K251" s="215"/>
      <c r="L251" s="215"/>
      <c r="M251" s="215"/>
      <c r="N251" s="215"/>
      <c r="O251" s="215"/>
      <c r="P251" s="215"/>
      <c r="Q251" s="215"/>
      <c r="R251" s="215"/>
      <c r="T251" s="146" t="str">
        <f t="shared" si="44"/>
        <v/>
      </c>
      <c r="U251" s="146" t="str">
        <f t="shared" si="45"/>
        <v/>
      </c>
      <c r="V251" s="146" t="str">
        <f t="shared" si="46"/>
        <v/>
      </c>
      <c r="W251" s="146" t="str">
        <f t="shared" si="47"/>
        <v/>
      </c>
      <c r="X251" s="146" t="str">
        <f t="shared" si="48"/>
        <v/>
      </c>
      <c r="Y251" s="146" t="str">
        <f t="shared" si="39"/>
        <v/>
      </c>
      <c r="Z251" s="146" t="str">
        <f t="shared" si="40"/>
        <v/>
      </c>
      <c r="AA251" s="146" t="str">
        <f t="shared" si="41"/>
        <v/>
      </c>
      <c r="AB251" s="146" t="str">
        <f t="shared" si="42"/>
        <v/>
      </c>
      <c r="AC251" s="146" t="str">
        <f t="shared" si="43"/>
        <v/>
      </c>
    </row>
    <row r="252" spans="1:29" x14ac:dyDescent="0.2">
      <c r="A252" s="179">
        <v>239</v>
      </c>
      <c r="B252" s="180"/>
      <c r="C252" s="180"/>
      <c r="E252" s="215"/>
      <c r="F252" s="215"/>
      <c r="G252" s="215"/>
      <c r="H252" s="215"/>
      <c r="I252" s="215"/>
      <c r="J252" s="215"/>
      <c r="K252" s="215"/>
      <c r="L252" s="215"/>
      <c r="M252" s="215"/>
      <c r="N252" s="215"/>
      <c r="O252" s="215"/>
      <c r="P252" s="215"/>
      <c r="Q252" s="215"/>
      <c r="R252" s="215"/>
      <c r="T252" s="146" t="str">
        <f t="shared" si="44"/>
        <v/>
      </c>
      <c r="U252" s="146" t="str">
        <f t="shared" si="45"/>
        <v/>
      </c>
      <c r="V252" s="146" t="str">
        <f t="shared" si="46"/>
        <v/>
      </c>
      <c r="W252" s="146" t="str">
        <f t="shared" si="47"/>
        <v/>
      </c>
      <c r="X252" s="146" t="str">
        <f t="shared" si="48"/>
        <v/>
      </c>
      <c r="Y252" s="146" t="str">
        <f t="shared" si="39"/>
        <v/>
      </c>
      <c r="Z252" s="146" t="str">
        <f t="shared" si="40"/>
        <v/>
      </c>
      <c r="AA252" s="146" t="str">
        <f t="shared" si="41"/>
        <v/>
      </c>
      <c r="AB252" s="146" t="str">
        <f t="shared" si="42"/>
        <v/>
      </c>
      <c r="AC252" s="146" t="str">
        <f t="shared" si="43"/>
        <v/>
      </c>
    </row>
    <row r="253" spans="1:29" x14ac:dyDescent="0.2">
      <c r="A253" s="179">
        <v>240</v>
      </c>
      <c r="B253" s="180"/>
      <c r="C253" s="180"/>
      <c r="E253" s="215"/>
      <c r="F253" s="215"/>
      <c r="G253" s="215"/>
      <c r="H253" s="215"/>
      <c r="I253" s="215"/>
      <c r="J253" s="215"/>
      <c r="K253" s="215"/>
      <c r="L253" s="215"/>
      <c r="M253" s="215"/>
      <c r="N253" s="215"/>
      <c r="O253" s="215"/>
      <c r="P253" s="215"/>
      <c r="Q253" s="215"/>
      <c r="R253" s="215"/>
      <c r="T253" s="146" t="str">
        <f t="shared" si="44"/>
        <v/>
      </c>
      <c r="U253" s="146" t="str">
        <f t="shared" si="45"/>
        <v/>
      </c>
      <c r="V253" s="146" t="str">
        <f t="shared" si="46"/>
        <v/>
      </c>
      <c r="W253" s="146" t="str">
        <f t="shared" si="47"/>
        <v/>
      </c>
      <c r="X253" s="146" t="str">
        <f t="shared" si="48"/>
        <v/>
      </c>
      <c r="Y253" s="146" t="str">
        <f t="shared" si="39"/>
        <v/>
      </c>
      <c r="Z253" s="146" t="str">
        <f t="shared" si="40"/>
        <v/>
      </c>
      <c r="AA253" s="146" t="str">
        <f t="shared" si="41"/>
        <v/>
      </c>
      <c r="AB253" s="146" t="str">
        <f t="shared" si="42"/>
        <v/>
      </c>
      <c r="AC253" s="146" t="str">
        <f t="shared" si="43"/>
        <v/>
      </c>
    </row>
    <row r="254" spans="1:29" x14ac:dyDescent="0.2">
      <c r="A254" s="179">
        <v>241</v>
      </c>
      <c r="B254" s="180"/>
      <c r="C254" s="180"/>
      <c r="E254" s="215"/>
      <c r="F254" s="215"/>
      <c r="G254" s="215"/>
      <c r="H254" s="215"/>
      <c r="I254" s="215"/>
      <c r="J254" s="215"/>
      <c r="K254" s="215"/>
      <c r="L254" s="215"/>
      <c r="M254" s="215"/>
      <c r="N254" s="215"/>
      <c r="O254" s="215"/>
      <c r="P254" s="215"/>
      <c r="Q254" s="215"/>
      <c r="R254" s="215"/>
      <c r="T254" s="146" t="str">
        <f t="shared" si="44"/>
        <v/>
      </c>
      <c r="U254" s="146" t="str">
        <f t="shared" si="45"/>
        <v/>
      </c>
      <c r="V254" s="146" t="str">
        <f t="shared" si="46"/>
        <v/>
      </c>
      <c r="W254" s="146" t="str">
        <f t="shared" si="47"/>
        <v/>
      </c>
      <c r="X254" s="146" t="str">
        <f t="shared" si="48"/>
        <v/>
      </c>
      <c r="Y254" s="146" t="str">
        <f t="shared" si="39"/>
        <v/>
      </c>
      <c r="Z254" s="146" t="str">
        <f t="shared" si="40"/>
        <v/>
      </c>
      <c r="AA254" s="146" t="str">
        <f t="shared" si="41"/>
        <v/>
      </c>
      <c r="AB254" s="146" t="str">
        <f t="shared" si="42"/>
        <v/>
      </c>
      <c r="AC254" s="146" t="str">
        <f t="shared" si="43"/>
        <v/>
      </c>
    </row>
    <row r="255" spans="1:29" x14ac:dyDescent="0.2">
      <c r="A255" s="179">
        <v>242</v>
      </c>
      <c r="B255" s="180"/>
      <c r="C255" s="180"/>
      <c r="E255" s="215"/>
      <c r="F255" s="215"/>
      <c r="G255" s="215"/>
      <c r="H255" s="215"/>
      <c r="I255" s="215"/>
      <c r="J255" s="215"/>
      <c r="K255" s="215"/>
      <c r="L255" s="215"/>
      <c r="M255" s="215"/>
      <c r="N255" s="215"/>
      <c r="O255" s="215"/>
      <c r="P255" s="215"/>
      <c r="Q255" s="215"/>
      <c r="R255" s="215"/>
      <c r="T255" s="146" t="str">
        <f t="shared" si="44"/>
        <v/>
      </c>
      <c r="U255" s="146" t="str">
        <f t="shared" si="45"/>
        <v/>
      </c>
      <c r="V255" s="146" t="str">
        <f t="shared" si="46"/>
        <v/>
      </c>
      <c r="W255" s="146" t="str">
        <f t="shared" si="47"/>
        <v/>
      </c>
      <c r="X255" s="146" t="str">
        <f t="shared" si="48"/>
        <v/>
      </c>
      <c r="Y255" s="146" t="str">
        <f t="shared" si="39"/>
        <v/>
      </c>
      <c r="Z255" s="146" t="str">
        <f t="shared" si="40"/>
        <v/>
      </c>
      <c r="AA255" s="146" t="str">
        <f t="shared" si="41"/>
        <v/>
      </c>
      <c r="AB255" s="146" t="str">
        <f t="shared" si="42"/>
        <v/>
      </c>
      <c r="AC255" s="146" t="str">
        <f t="shared" si="43"/>
        <v/>
      </c>
    </row>
    <row r="256" spans="1:29" x14ac:dyDescent="0.2">
      <c r="A256" s="179">
        <v>243</v>
      </c>
      <c r="B256" s="180"/>
      <c r="C256" s="180"/>
      <c r="E256" s="215"/>
      <c r="F256" s="215"/>
      <c r="G256" s="215"/>
      <c r="H256" s="215"/>
      <c r="I256" s="215"/>
      <c r="J256" s="215"/>
      <c r="K256" s="215"/>
      <c r="L256" s="215"/>
      <c r="M256" s="215"/>
      <c r="N256" s="215"/>
      <c r="O256" s="215"/>
      <c r="P256" s="215"/>
      <c r="Q256" s="215"/>
      <c r="R256" s="215"/>
      <c r="T256" s="146" t="str">
        <f t="shared" si="44"/>
        <v/>
      </c>
      <c r="U256" s="146" t="str">
        <f t="shared" si="45"/>
        <v/>
      </c>
      <c r="V256" s="146" t="str">
        <f t="shared" si="46"/>
        <v/>
      </c>
      <c r="W256" s="146" t="str">
        <f t="shared" si="47"/>
        <v/>
      </c>
      <c r="X256" s="146" t="str">
        <f t="shared" si="48"/>
        <v/>
      </c>
      <c r="Y256" s="146" t="str">
        <f t="shared" si="39"/>
        <v/>
      </c>
      <c r="Z256" s="146" t="str">
        <f t="shared" si="40"/>
        <v/>
      </c>
      <c r="AA256" s="146" t="str">
        <f t="shared" si="41"/>
        <v/>
      </c>
      <c r="AB256" s="146" t="str">
        <f t="shared" si="42"/>
        <v/>
      </c>
      <c r="AC256" s="146" t="str">
        <f t="shared" si="43"/>
        <v/>
      </c>
    </row>
    <row r="257" spans="1:29" x14ac:dyDescent="0.2">
      <c r="A257" s="179">
        <v>244</v>
      </c>
      <c r="B257" s="180"/>
      <c r="C257" s="180"/>
      <c r="E257" s="215"/>
      <c r="F257" s="215"/>
      <c r="G257" s="215"/>
      <c r="H257" s="215"/>
      <c r="I257" s="215"/>
      <c r="J257" s="215"/>
      <c r="K257" s="215"/>
      <c r="L257" s="215"/>
      <c r="M257" s="215"/>
      <c r="N257" s="215"/>
      <c r="O257" s="215"/>
      <c r="P257" s="215"/>
      <c r="Q257" s="215"/>
      <c r="R257" s="215"/>
      <c r="T257" s="146" t="str">
        <f t="shared" si="44"/>
        <v/>
      </c>
      <c r="U257" s="146" t="str">
        <f t="shared" si="45"/>
        <v/>
      </c>
      <c r="V257" s="146" t="str">
        <f t="shared" si="46"/>
        <v/>
      </c>
      <c r="W257" s="146" t="str">
        <f t="shared" si="47"/>
        <v/>
      </c>
      <c r="X257" s="146" t="str">
        <f t="shared" si="48"/>
        <v/>
      </c>
      <c r="Y257" s="146" t="str">
        <f t="shared" si="39"/>
        <v/>
      </c>
      <c r="Z257" s="146" t="str">
        <f t="shared" si="40"/>
        <v/>
      </c>
      <c r="AA257" s="146" t="str">
        <f t="shared" si="41"/>
        <v/>
      </c>
      <c r="AB257" s="146" t="str">
        <f t="shared" si="42"/>
        <v/>
      </c>
      <c r="AC257" s="146" t="str">
        <f t="shared" si="43"/>
        <v/>
      </c>
    </row>
    <row r="258" spans="1:29" x14ac:dyDescent="0.2">
      <c r="A258" s="179">
        <v>245</v>
      </c>
      <c r="B258" s="180"/>
      <c r="C258" s="180"/>
      <c r="E258" s="215"/>
      <c r="F258" s="215"/>
      <c r="G258" s="215"/>
      <c r="H258" s="215"/>
      <c r="I258" s="215"/>
      <c r="J258" s="215"/>
      <c r="K258" s="215"/>
      <c r="L258" s="215"/>
      <c r="M258" s="215"/>
      <c r="N258" s="215"/>
      <c r="O258" s="215"/>
      <c r="P258" s="215"/>
      <c r="Q258" s="215"/>
      <c r="R258" s="215"/>
      <c r="T258" s="146" t="str">
        <f t="shared" si="44"/>
        <v/>
      </c>
      <c r="U258" s="146" t="str">
        <f t="shared" si="45"/>
        <v/>
      </c>
      <c r="V258" s="146" t="str">
        <f t="shared" si="46"/>
        <v/>
      </c>
      <c r="W258" s="146" t="str">
        <f t="shared" si="47"/>
        <v/>
      </c>
      <c r="X258" s="146" t="str">
        <f t="shared" si="48"/>
        <v/>
      </c>
      <c r="Y258" s="146" t="str">
        <f t="shared" si="39"/>
        <v/>
      </c>
      <c r="Z258" s="146" t="str">
        <f t="shared" si="40"/>
        <v/>
      </c>
      <c r="AA258" s="146" t="str">
        <f t="shared" si="41"/>
        <v/>
      </c>
      <c r="AB258" s="146" t="str">
        <f t="shared" si="42"/>
        <v/>
      </c>
      <c r="AC258" s="146" t="str">
        <f t="shared" si="43"/>
        <v/>
      </c>
    </row>
    <row r="259" spans="1:29" x14ac:dyDescent="0.2">
      <c r="A259" s="179">
        <v>246</v>
      </c>
      <c r="B259" s="180"/>
      <c r="C259" s="180"/>
      <c r="E259" s="215"/>
      <c r="F259" s="215"/>
      <c r="G259" s="215"/>
      <c r="H259" s="215"/>
      <c r="I259" s="215"/>
      <c r="J259" s="215"/>
      <c r="K259" s="215"/>
      <c r="L259" s="215"/>
      <c r="M259" s="215"/>
      <c r="N259" s="215"/>
      <c r="O259" s="215"/>
      <c r="P259" s="215"/>
      <c r="Q259" s="215"/>
      <c r="R259" s="215"/>
      <c r="T259" s="146" t="str">
        <f t="shared" si="44"/>
        <v/>
      </c>
      <c r="U259" s="146" t="str">
        <f t="shared" si="45"/>
        <v/>
      </c>
      <c r="V259" s="146" t="str">
        <f t="shared" si="46"/>
        <v/>
      </c>
      <c r="W259" s="146" t="str">
        <f t="shared" si="47"/>
        <v/>
      </c>
      <c r="X259" s="146" t="str">
        <f t="shared" si="48"/>
        <v/>
      </c>
      <c r="Y259" s="146" t="str">
        <f t="shared" si="39"/>
        <v/>
      </c>
      <c r="Z259" s="146" t="str">
        <f t="shared" si="40"/>
        <v/>
      </c>
      <c r="AA259" s="146" t="str">
        <f t="shared" si="41"/>
        <v/>
      </c>
      <c r="AB259" s="146" t="str">
        <f t="shared" si="42"/>
        <v/>
      </c>
      <c r="AC259" s="146" t="str">
        <f t="shared" si="43"/>
        <v/>
      </c>
    </row>
    <row r="260" spans="1:29" x14ac:dyDescent="0.2">
      <c r="A260" s="179">
        <v>247</v>
      </c>
      <c r="B260" s="180"/>
      <c r="C260" s="180"/>
      <c r="E260" s="215"/>
      <c r="F260" s="215"/>
      <c r="G260" s="215"/>
      <c r="H260" s="215"/>
      <c r="I260" s="215"/>
      <c r="J260" s="215"/>
      <c r="K260" s="215"/>
      <c r="L260" s="215"/>
      <c r="M260" s="215"/>
      <c r="N260" s="215"/>
      <c r="O260" s="215"/>
      <c r="P260" s="215"/>
      <c r="Q260" s="215"/>
      <c r="R260" s="215"/>
      <c r="T260" s="146" t="str">
        <f t="shared" si="44"/>
        <v/>
      </c>
      <c r="U260" s="146" t="str">
        <f t="shared" si="45"/>
        <v/>
      </c>
      <c r="V260" s="146" t="str">
        <f t="shared" si="46"/>
        <v/>
      </c>
      <c r="W260" s="146" t="str">
        <f t="shared" si="47"/>
        <v/>
      </c>
      <c r="X260" s="146" t="str">
        <f t="shared" si="48"/>
        <v/>
      </c>
      <c r="Y260" s="146" t="str">
        <f t="shared" si="39"/>
        <v/>
      </c>
      <c r="Z260" s="146" t="str">
        <f t="shared" si="40"/>
        <v/>
      </c>
      <c r="AA260" s="146" t="str">
        <f t="shared" si="41"/>
        <v/>
      </c>
      <c r="AB260" s="146" t="str">
        <f t="shared" si="42"/>
        <v/>
      </c>
      <c r="AC260" s="146" t="str">
        <f t="shared" si="43"/>
        <v/>
      </c>
    </row>
    <row r="261" spans="1:29" x14ac:dyDescent="0.2">
      <c r="A261" s="179">
        <v>248</v>
      </c>
      <c r="B261" s="180"/>
      <c r="C261" s="180"/>
      <c r="E261" s="215"/>
      <c r="F261" s="215"/>
      <c r="G261" s="215"/>
      <c r="H261" s="215"/>
      <c r="I261" s="215"/>
      <c r="J261" s="215"/>
      <c r="K261" s="215"/>
      <c r="L261" s="215"/>
      <c r="M261" s="215"/>
      <c r="N261" s="215"/>
      <c r="O261" s="215"/>
      <c r="P261" s="215"/>
      <c r="Q261" s="215"/>
      <c r="R261" s="215"/>
      <c r="T261" s="146" t="str">
        <f t="shared" si="44"/>
        <v/>
      </c>
      <c r="U261" s="146" t="str">
        <f t="shared" si="45"/>
        <v/>
      </c>
      <c r="V261" s="146" t="str">
        <f t="shared" si="46"/>
        <v/>
      </c>
      <c r="W261" s="146" t="str">
        <f t="shared" si="47"/>
        <v/>
      </c>
      <c r="X261" s="146" t="str">
        <f t="shared" si="48"/>
        <v/>
      </c>
      <c r="Y261" s="146" t="str">
        <f t="shared" si="39"/>
        <v/>
      </c>
      <c r="Z261" s="146" t="str">
        <f t="shared" si="40"/>
        <v/>
      </c>
      <c r="AA261" s="146" t="str">
        <f t="shared" si="41"/>
        <v/>
      </c>
      <c r="AB261" s="146" t="str">
        <f t="shared" si="42"/>
        <v/>
      </c>
      <c r="AC261" s="146" t="str">
        <f t="shared" si="43"/>
        <v/>
      </c>
    </row>
    <row r="262" spans="1:29" x14ac:dyDescent="0.2">
      <c r="A262" s="179">
        <v>249</v>
      </c>
      <c r="B262" s="180"/>
      <c r="C262" s="180"/>
      <c r="E262" s="215"/>
      <c r="F262" s="215"/>
      <c r="G262" s="215"/>
      <c r="H262" s="215"/>
      <c r="I262" s="215"/>
      <c r="J262" s="215"/>
      <c r="K262" s="215"/>
      <c r="L262" s="215"/>
      <c r="M262" s="215"/>
      <c r="N262" s="215"/>
      <c r="O262" s="215"/>
      <c r="P262" s="215"/>
      <c r="Q262" s="215"/>
      <c r="R262" s="215"/>
      <c r="T262" s="146" t="str">
        <f t="shared" si="44"/>
        <v/>
      </c>
      <c r="U262" s="146" t="str">
        <f t="shared" si="45"/>
        <v/>
      </c>
      <c r="V262" s="146" t="str">
        <f t="shared" si="46"/>
        <v/>
      </c>
      <c r="W262" s="146" t="str">
        <f t="shared" si="47"/>
        <v/>
      </c>
      <c r="X262" s="146" t="str">
        <f t="shared" si="48"/>
        <v/>
      </c>
      <c r="Y262" s="146" t="str">
        <f t="shared" si="39"/>
        <v/>
      </c>
      <c r="Z262" s="146" t="str">
        <f t="shared" si="40"/>
        <v/>
      </c>
      <c r="AA262" s="146" t="str">
        <f t="shared" si="41"/>
        <v/>
      </c>
      <c r="AB262" s="146" t="str">
        <f t="shared" si="42"/>
        <v/>
      </c>
      <c r="AC262" s="146" t="str">
        <f t="shared" si="43"/>
        <v/>
      </c>
    </row>
    <row r="263" spans="1:29" x14ac:dyDescent="0.2">
      <c r="A263" s="179">
        <v>250</v>
      </c>
      <c r="B263" s="180"/>
      <c r="C263" s="180"/>
      <c r="E263" s="215"/>
      <c r="F263" s="215"/>
      <c r="G263" s="215"/>
      <c r="H263" s="215"/>
      <c r="I263" s="215"/>
      <c r="J263" s="215"/>
      <c r="K263" s="215"/>
      <c r="L263" s="215"/>
      <c r="M263" s="215"/>
      <c r="N263" s="215"/>
      <c r="O263" s="215"/>
      <c r="P263" s="215"/>
      <c r="Q263" s="215"/>
      <c r="R263" s="215"/>
      <c r="T263" s="146" t="str">
        <f t="shared" si="44"/>
        <v/>
      </c>
      <c r="U263" s="146" t="str">
        <f t="shared" si="45"/>
        <v/>
      </c>
      <c r="V263" s="146" t="str">
        <f t="shared" si="46"/>
        <v/>
      </c>
      <c r="W263" s="146" t="str">
        <f t="shared" si="47"/>
        <v/>
      </c>
      <c r="X263" s="146" t="str">
        <f t="shared" si="48"/>
        <v/>
      </c>
      <c r="Y263" s="146" t="str">
        <f t="shared" si="39"/>
        <v/>
      </c>
      <c r="Z263" s="146" t="str">
        <f t="shared" si="40"/>
        <v/>
      </c>
      <c r="AA263" s="146" t="str">
        <f t="shared" si="41"/>
        <v/>
      </c>
      <c r="AB263" s="146" t="str">
        <f t="shared" si="42"/>
        <v/>
      </c>
      <c r="AC263" s="146" t="str">
        <f t="shared" si="43"/>
        <v/>
      </c>
    </row>
    <row r="264" spans="1:29" x14ac:dyDescent="0.2">
      <c r="A264" s="179">
        <v>251</v>
      </c>
      <c r="B264" s="180"/>
      <c r="C264" s="180"/>
      <c r="E264" s="215"/>
      <c r="F264" s="215"/>
      <c r="G264" s="215"/>
      <c r="H264" s="215"/>
      <c r="I264" s="215"/>
      <c r="J264" s="215"/>
      <c r="K264" s="215"/>
      <c r="L264" s="215"/>
      <c r="M264" s="215"/>
      <c r="N264" s="215"/>
      <c r="O264" s="215"/>
      <c r="P264" s="215"/>
      <c r="Q264" s="215"/>
      <c r="R264" s="215"/>
      <c r="T264" s="146" t="str">
        <f t="shared" si="44"/>
        <v/>
      </c>
      <c r="U264" s="146" t="str">
        <f t="shared" si="45"/>
        <v/>
      </c>
      <c r="V264" s="146" t="str">
        <f t="shared" si="46"/>
        <v/>
      </c>
      <c r="W264" s="146" t="str">
        <f t="shared" si="47"/>
        <v/>
      </c>
      <c r="X264" s="146" t="str">
        <f t="shared" si="48"/>
        <v/>
      </c>
      <c r="Y264" s="146" t="str">
        <f t="shared" si="39"/>
        <v/>
      </c>
      <c r="Z264" s="146" t="str">
        <f t="shared" si="40"/>
        <v/>
      </c>
      <c r="AA264" s="146" t="str">
        <f t="shared" si="41"/>
        <v/>
      </c>
      <c r="AB264" s="146" t="str">
        <f t="shared" si="42"/>
        <v/>
      </c>
      <c r="AC264" s="146" t="str">
        <f t="shared" si="43"/>
        <v/>
      </c>
    </row>
    <row r="265" spans="1:29" x14ac:dyDescent="0.2">
      <c r="A265" s="179">
        <v>252</v>
      </c>
      <c r="B265" s="180"/>
      <c r="C265" s="180"/>
      <c r="E265" s="215"/>
      <c r="F265" s="215"/>
      <c r="G265" s="215"/>
      <c r="H265" s="215"/>
      <c r="I265" s="215"/>
      <c r="J265" s="215"/>
      <c r="K265" s="215"/>
      <c r="L265" s="215"/>
      <c r="M265" s="215"/>
      <c r="N265" s="215"/>
      <c r="O265" s="215"/>
      <c r="P265" s="215"/>
      <c r="Q265" s="215"/>
      <c r="R265" s="215"/>
      <c r="T265" s="146" t="str">
        <f t="shared" si="44"/>
        <v/>
      </c>
      <c r="U265" s="146" t="str">
        <f t="shared" si="45"/>
        <v/>
      </c>
      <c r="V265" s="146" t="str">
        <f t="shared" si="46"/>
        <v/>
      </c>
      <c r="W265" s="146" t="str">
        <f t="shared" si="47"/>
        <v/>
      </c>
      <c r="X265" s="146" t="str">
        <f t="shared" si="48"/>
        <v/>
      </c>
      <c r="Y265" s="146" t="str">
        <f t="shared" si="39"/>
        <v/>
      </c>
      <c r="Z265" s="146" t="str">
        <f t="shared" si="40"/>
        <v/>
      </c>
      <c r="AA265" s="146" t="str">
        <f t="shared" si="41"/>
        <v/>
      </c>
      <c r="AB265" s="146" t="str">
        <f t="shared" si="42"/>
        <v/>
      </c>
      <c r="AC265" s="146" t="str">
        <f t="shared" si="43"/>
        <v/>
      </c>
    </row>
    <row r="266" spans="1:29" x14ac:dyDescent="0.2">
      <c r="A266" s="179">
        <v>253</v>
      </c>
      <c r="B266" s="180"/>
      <c r="C266" s="180"/>
      <c r="E266" s="215"/>
      <c r="F266" s="215"/>
      <c r="G266" s="215"/>
      <c r="H266" s="215"/>
      <c r="I266" s="215"/>
      <c r="J266" s="215"/>
      <c r="K266" s="215"/>
      <c r="L266" s="215"/>
      <c r="M266" s="215"/>
      <c r="N266" s="215"/>
      <c r="O266" s="215"/>
      <c r="P266" s="215"/>
      <c r="Q266" s="215"/>
      <c r="R266" s="215"/>
      <c r="T266" s="146" t="str">
        <f t="shared" si="44"/>
        <v/>
      </c>
      <c r="U266" s="146" t="str">
        <f t="shared" si="45"/>
        <v/>
      </c>
      <c r="V266" s="146" t="str">
        <f t="shared" si="46"/>
        <v/>
      </c>
      <c r="W266" s="146" t="str">
        <f t="shared" si="47"/>
        <v/>
      </c>
      <c r="X266" s="146" t="str">
        <f t="shared" si="48"/>
        <v/>
      </c>
      <c r="Y266" s="146" t="str">
        <f t="shared" si="39"/>
        <v/>
      </c>
      <c r="Z266" s="146" t="str">
        <f t="shared" si="40"/>
        <v/>
      </c>
      <c r="AA266" s="146" t="str">
        <f t="shared" si="41"/>
        <v/>
      </c>
      <c r="AB266" s="146" t="str">
        <f t="shared" si="42"/>
        <v/>
      </c>
      <c r="AC266" s="146" t="str">
        <f t="shared" si="43"/>
        <v/>
      </c>
    </row>
    <row r="267" spans="1:29" x14ac:dyDescent="0.2">
      <c r="A267" s="179">
        <v>254</v>
      </c>
      <c r="B267" s="180"/>
      <c r="C267" s="180"/>
      <c r="E267" s="215"/>
      <c r="F267" s="215"/>
      <c r="G267" s="215"/>
      <c r="H267" s="215"/>
      <c r="I267" s="215"/>
      <c r="J267" s="215"/>
      <c r="K267" s="215"/>
      <c r="L267" s="215"/>
      <c r="M267" s="215"/>
      <c r="N267" s="215"/>
      <c r="O267" s="215"/>
      <c r="P267" s="215"/>
      <c r="Q267" s="215"/>
      <c r="R267" s="215"/>
      <c r="T267" s="146" t="str">
        <f t="shared" si="44"/>
        <v/>
      </c>
      <c r="U267" s="146" t="str">
        <f t="shared" si="45"/>
        <v/>
      </c>
      <c r="V267" s="146" t="str">
        <f t="shared" si="46"/>
        <v/>
      </c>
      <c r="W267" s="146" t="str">
        <f t="shared" si="47"/>
        <v/>
      </c>
      <c r="X267" s="146" t="str">
        <f t="shared" si="48"/>
        <v/>
      </c>
      <c r="Y267" s="146" t="str">
        <f t="shared" si="39"/>
        <v/>
      </c>
      <c r="Z267" s="146" t="str">
        <f t="shared" si="40"/>
        <v/>
      </c>
      <c r="AA267" s="146" t="str">
        <f t="shared" si="41"/>
        <v/>
      </c>
      <c r="AB267" s="146" t="str">
        <f t="shared" si="42"/>
        <v/>
      </c>
      <c r="AC267" s="146" t="str">
        <f t="shared" si="43"/>
        <v/>
      </c>
    </row>
    <row r="268" spans="1:29" x14ac:dyDescent="0.2">
      <c r="A268" s="179">
        <v>255</v>
      </c>
      <c r="B268" s="180"/>
      <c r="C268" s="180"/>
      <c r="E268" s="215"/>
      <c r="F268" s="215"/>
      <c r="G268" s="215"/>
      <c r="H268" s="215"/>
      <c r="I268" s="215"/>
      <c r="J268" s="215"/>
      <c r="K268" s="215"/>
      <c r="L268" s="215"/>
      <c r="M268" s="215"/>
      <c r="N268" s="215"/>
      <c r="O268" s="215"/>
      <c r="P268" s="215"/>
      <c r="Q268" s="215"/>
      <c r="R268" s="215"/>
      <c r="T268" s="146" t="str">
        <f t="shared" si="44"/>
        <v/>
      </c>
      <c r="U268" s="146" t="str">
        <f t="shared" si="45"/>
        <v/>
      </c>
      <c r="V268" s="146" t="str">
        <f t="shared" si="46"/>
        <v/>
      </c>
      <c r="W268" s="146" t="str">
        <f t="shared" si="47"/>
        <v/>
      </c>
      <c r="X268" s="146" t="str">
        <f t="shared" si="48"/>
        <v/>
      </c>
      <c r="Y268" s="146" t="str">
        <f t="shared" si="39"/>
        <v/>
      </c>
      <c r="Z268" s="146" t="str">
        <f t="shared" si="40"/>
        <v/>
      </c>
      <c r="AA268" s="146" t="str">
        <f t="shared" si="41"/>
        <v/>
      </c>
      <c r="AB268" s="146" t="str">
        <f t="shared" si="42"/>
        <v/>
      </c>
      <c r="AC268" s="146" t="str">
        <f t="shared" si="43"/>
        <v/>
      </c>
    </row>
    <row r="269" spans="1:29" x14ac:dyDescent="0.2">
      <c r="A269" s="179">
        <v>256</v>
      </c>
      <c r="B269" s="180"/>
      <c r="C269" s="180"/>
      <c r="E269" s="215"/>
      <c r="F269" s="215"/>
      <c r="G269" s="215"/>
      <c r="H269" s="215"/>
      <c r="I269" s="215"/>
      <c r="J269" s="215"/>
      <c r="K269" s="215"/>
      <c r="L269" s="215"/>
      <c r="M269" s="215"/>
      <c r="N269" s="215"/>
      <c r="O269" s="215"/>
      <c r="P269" s="215"/>
      <c r="Q269" s="215"/>
      <c r="R269" s="215"/>
      <c r="T269" s="146" t="str">
        <f t="shared" si="44"/>
        <v/>
      </c>
      <c r="U269" s="146" t="str">
        <f t="shared" si="45"/>
        <v/>
      </c>
      <c r="V269" s="146" t="str">
        <f t="shared" si="46"/>
        <v/>
      </c>
      <c r="W269" s="146" t="str">
        <f t="shared" si="47"/>
        <v/>
      </c>
      <c r="X269" s="146" t="str">
        <f t="shared" si="48"/>
        <v/>
      </c>
      <c r="Y269" s="146" t="str">
        <f t="shared" ref="Y269:Y332" si="49">IF(T269="","",ABS(T269-$AD$4))</f>
        <v/>
      </c>
      <c r="Z269" s="146" t="str">
        <f t="shared" ref="Z269:Z332" si="50">IF(U269="","",ABS(U269-$AD$5))</f>
        <v/>
      </c>
      <c r="AA269" s="146" t="str">
        <f t="shared" ref="AA269:AA332" si="51">IF(V269="","",ABS(V269-$AD$6))</f>
        <v/>
      </c>
      <c r="AB269" s="146" t="str">
        <f t="shared" ref="AB269:AB332" si="52">IF(W269="","",ABS(W269-$AD$7))</f>
        <v/>
      </c>
      <c r="AC269" s="146" t="str">
        <f t="shared" ref="AC269:AC332" si="53">IF(X269="","",ABS(X269-$AD$8))</f>
        <v/>
      </c>
    </row>
    <row r="270" spans="1:29" x14ac:dyDescent="0.2">
      <c r="A270" s="179">
        <v>257</v>
      </c>
      <c r="B270" s="180"/>
      <c r="C270" s="180"/>
      <c r="E270" s="215"/>
      <c r="F270" s="215"/>
      <c r="G270" s="215"/>
      <c r="H270" s="215"/>
      <c r="I270" s="215"/>
      <c r="J270" s="215"/>
      <c r="K270" s="215"/>
      <c r="L270" s="215"/>
      <c r="M270" s="215"/>
      <c r="N270" s="215"/>
      <c r="O270" s="215"/>
      <c r="P270" s="215"/>
      <c r="Q270" s="215"/>
      <c r="R270" s="215"/>
      <c r="T270" s="146" t="str">
        <f t="shared" ref="T270:T333" si="54">IF(B271=1,C271,"")</f>
        <v/>
      </c>
      <c r="U270" s="146" t="str">
        <f t="shared" ref="U270:U333" si="55">IF(B271=2,C271,"")</f>
        <v/>
      </c>
      <c r="V270" s="146" t="str">
        <f t="shared" ref="V270:V333" si="56">IF(B271=3,C271,"")</f>
        <v/>
      </c>
      <c r="W270" s="146" t="str">
        <f t="shared" ref="W270:W333" si="57">IF(B271=4,C271,"")</f>
        <v/>
      </c>
      <c r="X270" s="146" t="str">
        <f t="shared" ref="X270:X333" si="58">IF(B271=5,C271,"")</f>
        <v/>
      </c>
      <c r="Y270" s="146" t="str">
        <f t="shared" si="49"/>
        <v/>
      </c>
      <c r="Z270" s="146" t="str">
        <f t="shared" si="50"/>
        <v/>
      </c>
      <c r="AA270" s="146" t="str">
        <f t="shared" si="51"/>
        <v/>
      </c>
      <c r="AB270" s="146" t="str">
        <f t="shared" si="52"/>
        <v/>
      </c>
      <c r="AC270" s="146" t="str">
        <f t="shared" si="53"/>
        <v/>
      </c>
    </row>
    <row r="271" spans="1:29" x14ac:dyDescent="0.2">
      <c r="A271" s="179">
        <v>258</v>
      </c>
      <c r="B271" s="180"/>
      <c r="C271" s="180"/>
      <c r="E271" s="215"/>
      <c r="F271" s="215"/>
      <c r="G271" s="215"/>
      <c r="H271" s="215"/>
      <c r="I271" s="215"/>
      <c r="J271" s="215"/>
      <c r="K271" s="215"/>
      <c r="L271" s="215"/>
      <c r="M271" s="215"/>
      <c r="N271" s="215"/>
      <c r="O271" s="215"/>
      <c r="P271" s="215"/>
      <c r="Q271" s="215"/>
      <c r="R271" s="215"/>
      <c r="T271" s="146" t="str">
        <f t="shared" si="54"/>
        <v/>
      </c>
      <c r="U271" s="146" t="str">
        <f t="shared" si="55"/>
        <v/>
      </c>
      <c r="V271" s="146" t="str">
        <f t="shared" si="56"/>
        <v/>
      </c>
      <c r="W271" s="146" t="str">
        <f t="shared" si="57"/>
        <v/>
      </c>
      <c r="X271" s="146" t="str">
        <f t="shared" si="58"/>
        <v/>
      </c>
      <c r="Y271" s="146" t="str">
        <f t="shared" si="49"/>
        <v/>
      </c>
      <c r="Z271" s="146" t="str">
        <f t="shared" si="50"/>
        <v/>
      </c>
      <c r="AA271" s="146" t="str">
        <f t="shared" si="51"/>
        <v/>
      </c>
      <c r="AB271" s="146" t="str">
        <f t="shared" si="52"/>
        <v/>
      </c>
      <c r="AC271" s="146" t="str">
        <f t="shared" si="53"/>
        <v/>
      </c>
    </row>
    <row r="272" spans="1:29" x14ac:dyDescent="0.2">
      <c r="A272" s="179">
        <v>259</v>
      </c>
      <c r="B272" s="180"/>
      <c r="C272" s="180"/>
      <c r="E272" s="215"/>
      <c r="F272" s="215"/>
      <c r="G272" s="215"/>
      <c r="H272" s="215"/>
      <c r="I272" s="215"/>
      <c r="J272" s="215"/>
      <c r="K272" s="215"/>
      <c r="L272" s="215"/>
      <c r="M272" s="215"/>
      <c r="N272" s="215"/>
      <c r="O272" s="215"/>
      <c r="P272" s="215"/>
      <c r="Q272" s="215"/>
      <c r="R272" s="215"/>
      <c r="T272" s="146" t="str">
        <f t="shared" si="54"/>
        <v/>
      </c>
      <c r="U272" s="146" t="str">
        <f t="shared" si="55"/>
        <v/>
      </c>
      <c r="V272" s="146" t="str">
        <f t="shared" si="56"/>
        <v/>
      </c>
      <c r="W272" s="146" t="str">
        <f t="shared" si="57"/>
        <v/>
      </c>
      <c r="X272" s="146" t="str">
        <f t="shared" si="58"/>
        <v/>
      </c>
      <c r="Y272" s="146" t="str">
        <f t="shared" si="49"/>
        <v/>
      </c>
      <c r="Z272" s="146" t="str">
        <f t="shared" si="50"/>
        <v/>
      </c>
      <c r="AA272" s="146" t="str">
        <f t="shared" si="51"/>
        <v/>
      </c>
      <c r="AB272" s="146" t="str">
        <f t="shared" si="52"/>
        <v/>
      </c>
      <c r="AC272" s="146" t="str">
        <f t="shared" si="53"/>
        <v/>
      </c>
    </row>
    <row r="273" spans="1:29" x14ac:dyDescent="0.2">
      <c r="A273" s="179">
        <v>260</v>
      </c>
      <c r="B273" s="180"/>
      <c r="C273" s="180"/>
      <c r="E273" s="215"/>
      <c r="F273" s="215"/>
      <c r="G273" s="215"/>
      <c r="H273" s="215"/>
      <c r="I273" s="215"/>
      <c r="J273" s="215"/>
      <c r="K273" s="215"/>
      <c r="L273" s="215"/>
      <c r="M273" s="215"/>
      <c r="N273" s="215"/>
      <c r="O273" s="215"/>
      <c r="P273" s="215"/>
      <c r="Q273" s="215"/>
      <c r="R273" s="215"/>
      <c r="T273" s="146" t="str">
        <f t="shared" si="54"/>
        <v/>
      </c>
      <c r="U273" s="146" t="str">
        <f t="shared" si="55"/>
        <v/>
      </c>
      <c r="V273" s="146" t="str">
        <f t="shared" si="56"/>
        <v/>
      </c>
      <c r="W273" s="146" t="str">
        <f t="shared" si="57"/>
        <v/>
      </c>
      <c r="X273" s="146" t="str">
        <f t="shared" si="58"/>
        <v/>
      </c>
      <c r="Y273" s="146" t="str">
        <f t="shared" si="49"/>
        <v/>
      </c>
      <c r="Z273" s="146" t="str">
        <f t="shared" si="50"/>
        <v/>
      </c>
      <c r="AA273" s="146" t="str">
        <f t="shared" si="51"/>
        <v/>
      </c>
      <c r="AB273" s="146" t="str">
        <f t="shared" si="52"/>
        <v/>
      </c>
      <c r="AC273" s="146" t="str">
        <f t="shared" si="53"/>
        <v/>
      </c>
    </row>
    <row r="274" spans="1:29" x14ac:dyDescent="0.2">
      <c r="A274" s="179">
        <v>261</v>
      </c>
      <c r="B274" s="180"/>
      <c r="C274" s="180"/>
      <c r="E274" s="215"/>
      <c r="F274" s="215"/>
      <c r="G274" s="215"/>
      <c r="H274" s="215"/>
      <c r="I274" s="215"/>
      <c r="J274" s="215"/>
      <c r="K274" s="215"/>
      <c r="L274" s="215"/>
      <c r="M274" s="215"/>
      <c r="N274" s="215"/>
      <c r="O274" s="215"/>
      <c r="P274" s="215"/>
      <c r="Q274" s="215"/>
      <c r="R274" s="215"/>
      <c r="T274" s="146" t="str">
        <f t="shared" si="54"/>
        <v/>
      </c>
      <c r="U274" s="146" t="str">
        <f t="shared" si="55"/>
        <v/>
      </c>
      <c r="V274" s="146" t="str">
        <f t="shared" si="56"/>
        <v/>
      </c>
      <c r="W274" s="146" t="str">
        <f t="shared" si="57"/>
        <v/>
      </c>
      <c r="X274" s="146" t="str">
        <f t="shared" si="58"/>
        <v/>
      </c>
      <c r="Y274" s="146" t="str">
        <f t="shared" si="49"/>
        <v/>
      </c>
      <c r="Z274" s="146" t="str">
        <f t="shared" si="50"/>
        <v/>
      </c>
      <c r="AA274" s="146" t="str">
        <f t="shared" si="51"/>
        <v/>
      </c>
      <c r="AB274" s="146" t="str">
        <f t="shared" si="52"/>
        <v/>
      </c>
      <c r="AC274" s="146" t="str">
        <f t="shared" si="53"/>
        <v/>
      </c>
    </row>
    <row r="275" spans="1:29" x14ac:dyDescent="0.2">
      <c r="A275" s="179">
        <v>262</v>
      </c>
      <c r="B275" s="180"/>
      <c r="C275" s="180"/>
      <c r="E275" s="215"/>
      <c r="F275" s="215"/>
      <c r="G275" s="215"/>
      <c r="H275" s="215"/>
      <c r="I275" s="215"/>
      <c r="J275" s="215"/>
      <c r="K275" s="215"/>
      <c r="L275" s="215"/>
      <c r="M275" s="215"/>
      <c r="N275" s="215"/>
      <c r="O275" s="215"/>
      <c r="P275" s="215"/>
      <c r="Q275" s="215"/>
      <c r="R275" s="215"/>
      <c r="T275" s="146" t="str">
        <f t="shared" si="54"/>
        <v/>
      </c>
      <c r="U275" s="146" t="str">
        <f t="shared" si="55"/>
        <v/>
      </c>
      <c r="V275" s="146" t="str">
        <f t="shared" si="56"/>
        <v/>
      </c>
      <c r="W275" s="146" t="str">
        <f t="shared" si="57"/>
        <v/>
      </c>
      <c r="X275" s="146" t="str">
        <f t="shared" si="58"/>
        <v/>
      </c>
      <c r="Y275" s="146" t="str">
        <f t="shared" si="49"/>
        <v/>
      </c>
      <c r="Z275" s="146" t="str">
        <f t="shared" si="50"/>
        <v/>
      </c>
      <c r="AA275" s="146" t="str">
        <f t="shared" si="51"/>
        <v/>
      </c>
      <c r="AB275" s="146" t="str">
        <f t="shared" si="52"/>
        <v/>
      </c>
      <c r="AC275" s="146" t="str">
        <f t="shared" si="53"/>
        <v/>
      </c>
    </row>
    <row r="276" spans="1:29" x14ac:dyDescent="0.2">
      <c r="A276" s="179">
        <v>263</v>
      </c>
      <c r="B276" s="180"/>
      <c r="C276" s="180"/>
      <c r="E276" s="215"/>
      <c r="F276" s="215"/>
      <c r="G276" s="215"/>
      <c r="H276" s="215"/>
      <c r="I276" s="215"/>
      <c r="J276" s="215"/>
      <c r="K276" s="215"/>
      <c r="L276" s="215"/>
      <c r="M276" s="215"/>
      <c r="N276" s="215"/>
      <c r="O276" s="215"/>
      <c r="P276" s="215"/>
      <c r="Q276" s="215"/>
      <c r="R276" s="215"/>
      <c r="T276" s="146" t="str">
        <f t="shared" si="54"/>
        <v/>
      </c>
      <c r="U276" s="146" t="str">
        <f t="shared" si="55"/>
        <v/>
      </c>
      <c r="V276" s="146" t="str">
        <f t="shared" si="56"/>
        <v/>
      </c>
      <c r="W276" s="146" t="str">
        <f t="shared" si="57"/>
        <v/>
      </c>
      <c r="X276" s="146" t="str">
        <f t="shared" si="58"/>
        <v/>
      </c>
      <c r="Y276" s="146" t="str">
        <f t="shared" si="49"/>
        <v/>
      </c>
      <c r="Z276" s="146" t="str">
        <f t="shared" si="50"/>
        <v/>
      </c>
      <c r="AA276" s="146" t="str">
        <f t="shared" si="51"/>
        <v/>
      </c>
      <c r="AB276" s="146" t="str">
        <f t="shared" si="52"/>
        <v/>
      </c>
      <c r="AC276" s="146" t="str">
        <f t="shared" si="53"/>
        <v/>
      </c>
    </row>
    <row r="277" spans="1:29" x14ac:dyDescent="0.2">
      <c r="A277" s="179">
        <v>264</v>
      </c>
      <c r="B277" s="180"/>
      <c r="C277" s="180"/>
      <c r="E277" s="215"/>
      <c r="F277" s="215"/>
      <c r="G277" s="215"/>
      <c r="H277" s="215"/>
      <c r="I277" s="215"/>
      <c r="J277" s="215"/>
      <c r="K277" s="215"/>
      <c r="L277" s="215"/>
      <c r="M277" s="215"/>
      <c r="N277" s="215"/>
      <c r="O277" s="215"/>
      <c r="P277" s="215"/>
      <c r="Q277" s="215"/>
      <c r="R277" s="215"/>
      <c r="T277" s="146" t="str">
        <f t="shared" si="54"/>
        <v/>
      </c>
      <c r="U277" s="146" t="str">
        <f t="shared" si="55"/>
        <v/>
      </c>
      <c r="V277" s="146" t="str">
        <f t="shared" si="56"/>
        <v/>
      </c>
      <c r="W277" s="146" t="str">
        <f t="shared" si="57"/>
        <v/>
      </c>
      <c r="X277" s="146" t="str">
        <f t="shared" si="58"/>
        <v/>
      </c>
      <c r="Y277" s="146" t="str">
        <f t="shared" si="49"/>
        <v/>
      </c>
      <c r="Z277" s="146" t="str">
        <f t="shared" si="50"/>
        <v/>
      </c>
      <c r="AA277" s="146" t="str">
        <f t="shared" si="51"/>
        <v/>
      </c>
      <c r="AB277" s="146" t="str">
        <f t="shared" si="52"/>
        <v/>
      </c>
      <c r="AC277" s="146" t="str">
        <f t="shared" si="53"/>
        <v/>
      </c>
    </row>
    <row r="278" spans="1:29" x14ac:dyDescent="0.2">
      <c r="A278" s="179">
        <v>265</v>
      </c>
      <c r="B278" s="180"/>
      <c r="C278" s="180"/>
      <c r="E278" s="215"/>
      <c r="F278" s="215"/>
      <c r="G278" s="215"/>
      <c r="H278" s="215"/>
      <c r="I278" s="215"/>
      <c r="J278" s="215"/>
      <c r="K278" s="215"/>
      <c r="L278" s="215"/>
      <c r="M278" s="215"/>
      <c r="N278" s="215"/>
      <c r="O278" s="215"/>
      <c r="P278" s="215"/>
      <c r="Q278" s="215"/>
      <c r="R278" s="215"/>
      <c r="T278" s="146" t="str">
        <f t="shared" si="54"/>
        <v/>
      </c>
      <c r="U278" s="146" t="str">
        <f t="shared" si="55"/>
        <v/>
      </c>
      <c r="V278" s="146" t="str">
        <f t="shared" si="56"/>
        <v/>
      </c>
      <c r="W278" s="146" t="str">
        <f t="shared" si="57"/>
        <v/>
      </c>
      <c r="X278" s="146" t="str">
        <f t="shared" si="58"/>
        <v/>
      </c>
      <c r="Y278" s="146" t="str">
        <f t="shared" si="49"/>
        <v/>
      </c>
      <c r="Z278" s="146" t="str">
        <f t="shared" si="50"/>
        <v/>
      </c>
      <c r="AA278" s="146" t="str">
        <f t="shared" si="51"/>
        <v/>
      </c>
      <c r="AB278" s="146" t="str">
        <f t="shared" si="52"/>
        <v/>
      </c>
      <c r="AC278" s="146" t="str">
        <f t="shared" si="53"/>
        <v/>
      </c>
    </row>
    <row r="279" spans="1:29" x14ac:dyDescent="0.2">
      <c r="A279" s="179">
        <v>266</v>
      </c>
      <c r="B279" s="180"/>
      <c r="C279" s="180"/>
      <c r="E279" s="215"/>
      <c r="F279" s="215"/>
      <c r="G279" s="215"/>
      <c r="H279" s="215"/>
      <c r="I279" s="215"/>
      <c r="J279" s="215"/>
      <c r="K279" s="215"/>
      <c r="L279" s="215"/>
      <c r="M279" s="215"/>
      <c r="N279" s="215"/>
      <c r="O279" s="215"/>
      <c r="P279" s="215"/>
      <c r="Q279" s="215"/>
      <c r="R279" s="215"/>
      <c r="T279" s="146" t="str">
        <f t="shared" si="54"/>
        <v/>
      </c>
      <c r="U279" s="146" t="str">
        <f t="shared" si="55"/>
        <v/>
      </c>
      <c r="V279" s="146" t="str">
        <f t="shared" si="56"/>
        <v/>
      </c>
      <c r="W279" s="146" t="str">
        <f t="shared" si="57"/>
        <v/>
      </c>
      <c r="X279" s="146" t="str">
        <f t="shared" si="58"/>
        <v/>
      </c>
      <c r="Y279" s="146" t="str">
        <f t="shared" si="49"/>
        <v/>
      </c>
      <c r="Z279" s="146" t="str">
        <f t="shared" si="50"/>
        <v/>
      </c>
      <c r="AA279" s="146" t="str">
        <f t="shared" si="51"/>
        <v/>
      </c>
      <c r="AB279" s="146" t="str">
        <f t="shared" si="52"/>
        <v/>
      </c>
      <c r="AC279" s="146" t="str">
        <f t="shared" si="53"/>
        <v/>
      </c>
    </row>
    <row r="280" spans="1:29" x14ac:dyDescent="0.2">
      <c r="A280" s="179">
        <v>267</v>
      </c>
      <c r="B280" s="180"/>
      <c r="C280" s="180"/>
      <c r="E280" s="215"/>
      <c r="F280" s="215"/>
      <c r="G280" s="215"/>
      <c r="H280" s="215"/>
      <c r="I280" s="215"/>
      <c r="J280" s="215"/>
      <c r="K280" s="215"/>
      <c r="L280" s="215"/>
      <c r="M280" s="215"/>
      <c r="N280" s="215"/>
      <c r="O280" s="215"/>
      <c r="P280" s="215"/>
      <c r="Q280" s="215"/>
      <c r="R280" s="215"/>
      <c r="T280" s="146" t="str">
        <f t="shared" si="54"/>
        <v/>
      </c>
      <c r="U280" s="146" t="str">
        <f t="shared" si="55"/>
        <v/>
      </c>
      <c r="V280" s="146" t="str">
        <f t="shared" si="56"/>
        <v/>
      </c>
      <c r="W280" s="146" t="str">
        <f t="shared" si="57"/>
        <v/>
      </c>
      <c r="X280" s="146" t="str">
        <f t="shared" si="58"/>
        <v/>
      </c>
      <c r="Y280" s="146" t="str">
        <f t="shared" si="49"/>
        <v/>
      </c>
      <c r="Z280" s="146" t="str">
        <f t="shared" si="50"/>
        <v/>
      </c>
      <c r="AA280" s="146" t="str">
        <f t="shared" si="51"/>
        <v/>
      </c>
      <c r="AB280" s="146" t="str">
        <f t="shared" si="52"/>
        <v/>
      </c>
      <c r="AC280" s="146" t="str">
        <f t="shared" si="53"/>
        <v/>
      </c>
    </row>
    <row r="281" spans="1:29" x14ac:dyDescent="0.2">
      <c r="A281" s="179">
        <v>268</v>
      </c>
      <c r="B281" s="180"/>
      <c r="C281" s="180"/>
      <c r="E281" s="215"/>
      <c r="F281" s="215"/>
      <c r="G281" s="215"/>
      <c r="H281" s="215"/>
      <c r="I281" s="215"/>
      <c r="J281" s="215"/>
      <c r="K281" s="215"/>
      <c r="L281" s="215"/>
      <c r="M281" s="215"/>
      <c r="N281" s="215"/>
      <c r="O281" s="215"/>
      <c r="P281" s="215"/>
      <c r="Q281" s="215"/>
      <c r="R281" s="215"/>
      <c r="T281" s="146" t="str">
        <f t="shared" si="54"/>
        <v/>
      </c>
      <c r="U281" s="146" t="str">
        <f t="shared" si="55"/>
        <v/>
      </c>
      <c r="V281" s="146" t="str">
        <f t="shared" si="56"/>
        <v/>
      </c>
      <c r="W281" s="146" t="str">
        <f t="shared" si="57"/>
        <v/>
      </c>
      <c r="X281" s="146" t="str">
        <f t="shared" si="58"/>
        <v/>
      </c>
      <c r="Y281" s="146" t="str">
        <f t="shared" si="49"/>
        <v/>
      </c>
      <c r="Z281" s="146" t="str">
        <f t="shared" si="50"/>
        <v/>
      </c>
      <c r="AA281" s="146" t="str">
        <f t="shared" si="51"/>
        <v/>
      </c>
      <c r="AB281" s="146" t="str">
        <f t="shared" si="52"/>
        <v/>
      </c>
      <c r="AC281" s="146" t="str">
        <f t="shared" si="53"/>
        <v/>
      </c>
    </row>
    <row r="282" spans="1:29" x14ac:dyDescent="0.2">
      <c r="A282" s="179">
        <v>269</v>
      </c>
      <c r="B282" s="180"/>
      <c r="C282" s="180"/>
      <c r="E282" s="215"/>
      <c r="F282" s="215"/>
      <c r="G282" s="215"/>
      <c r="H282" s="215"/>
      <c r="I282" s="215"/>
      <c r="J282" s="215"/>
      <c r="K282" s="215"/>
      <c r="L282" s="215"/>
      <c r="M282" s="215"/>
      <c r="N282" s="215"/>
      <c r="O282" s="215"/>
      <c r="P282" s="215"/>
      <c r="Q282" s="215"/>
      <c r="R282" s="215"/>
      <c r="T282" s="146" t="str">
        <f t="shared" si="54"/>
        <v/>
      </c>
      <c r="U282" s="146" t="str">
        <f t="shared" si="55"/>
        <v/>
      </c>
      <c r="V282" s="146" t="str">
        <f t="shared" si="56"/>
        <v/>
      </c>
      <c r="W282" s="146" t="str">
        <f t="shared" si="57"/>
        <v/>
      </c>
      <c r="X282" s="146" t="str">
        <f t="shared" si="58"/>
        <v/>
      </c>
      <c r="Y282" s="146" t="str">
        <f t="shared" si="49"/>
        <v/>
      </c>
      <c r="Z282" s="146" t="str">
        <f t="shared" si="50"/>
        <v/>
      </c>
      <c r="AA282" s="146" t="str">
        <f t="shared" si="51"/>
        <v/>
      </c>
      <c r="AB282" s="146" t="str">
        <f t="shared" si="52"/>
        <v/>
      </c>
      <c r="AC282" s="146" t="str">
        <f t="shared" si="53"/>
        <v/>
      </c>
    </row>
    <row r="283" spans="1:29" x14ac:dyDescent="0.2">
      <c r="A283" s="179">
        <v>270</v>
      </c>
      <c r="B283" s="180"/>
      <c r="C283" s="180"/>
      <c r="E283" s="215"/>
      <c r="F283" s="215"/>
      <c r="G283" s="215"/>
      <c r="H283" s="215"/>
      <c r="I283" s="215"/>
      <c r="J283" s="215"/>
      <c r="K283" s="215"/>
      <c r="L283" s="215"/>
      <c r="M283" s="215"/>
      <c r="N283" s="215"/>
      <c r="O283" s="215"/>
      <c r="P283" s="215"/>
      <c r="Q283" s="215"/>
      <c r="R283" s="215"/>
      <c r="T283" s="146" t="str">
        <f t="shared" si="54"/>
        <v/>
      </c>
      <c r="U283" s="146" t="str">
        <f t="shared" si="55"/>
        <v/>
      </c>
      <c r="V283" s="146" t="str">
        <f t="shared" si="56"/>
        <v/>
      </c>
      <c r="W283" s="146" t="str">
        <f t="shared" si="57"/>
        <v/>
      </c>
      <c r="X283" s="146" t="str">
        <f t="shared" si="58"/>
        <v/>
      </c>
      <c r="Y283" s="146" t="str">
        <f t="shared" si="49"/>
        <v/>
      </c>
      <c r="Z283" s="146" t="str">
        <f t="shared" si="50"/>
        <v/>
      </c>
      <c r="AA283" s="146" t="str">
        <f t="shared" si="51"/>
        <v/>
      </c>
      <c r="AB283" s="146" t="str">
        <f t="shared" si="52"/>
        <v/>
      </c>
      <c r="AC283" s="146" t="str">
        <f t="shared" si="53"/>
        <v/>
      </c>
    </row>
    <row r="284" spans="1:29" x14ac:dyDescent="0.2">
      <c r="A284" s="179">
        <v>271</v>
      </c>
      <c r="B284" s="180"/>
      <c r="C284" s="180"/>
      <c r="E284" s="215"/>
      <c r="F284" s="215"/>
      <c r="G284" s="215"/>
      <c r="H284" s="215"/>
      <c r="I284" s="215"/>
      <c r="J284" s="215"/>
      <c r="K284" s="215"/>
      <c r="L284" s="215"/>
      <c r="M284" s="215"/>
      <c r="N284" s="215"/>
      <c r="O284" s="215"/>
      <c r="P284" s="215"/>
      <c r="Q284" s="215"/>
      <c r="R284" s="215"/>
      <c r="T284" s="146" t="str">
        <f t="shared" si="54"/>
        <v/>
      </c>
      <c r="U284" s="146" t="str">
        <f t="shared" si="55"/>
        <v/>
      </c>
      <c r="V284" s="146" t="str">
        <f t="shared" si="56"/>
        <v/>
      </c>
      <c r="W284" s="146" t="str">
        <f t="shared" si="57"/>
        <v/>
      </c>
      <c r="X284" s="146" t="str">
        <f t="shared" si="58"/>
        <v/>
      </c>
      <c r="Y284" s="146" t="str">
        <f t="shared" si="49"/>
        <v/>
      </c>
      <c r="Z284" s="146" t="str">
        <f t="shared" si="50"/>
        <v/>
      </c>
      <c r="AA284" s="146" t="str">
        <f t="shared" si="51"/>
        <v/>
      </c>
      <c r="AB284" s="146" t="str">
        <f t="shared" si="52"/>
        <v/>
      </c>
      <c r="AC284" s="146" t="str">
        <f t="shared" si="53"/>
        <v/>
      </c>
    </row>
    <row r="285" spans="1:29" x14ac:dyDescent="0.2">
      <c r="A285" s="179">
        <v>272</v>
      </c>
      <c r="B285" s="180"/>
      <c r="C285" s="180"/>
      <c r="E285" s="215"/>
      <c r="F285" s="215"/>
      <c r="G285" s="215"/>
      <c r="H285" s="215"/>
      <c r="I285" s="215"/>
      <c r="J285" s="215"/>
      <c r="K285" s="215"/>
      <c r="L285" s="215"/>
      <c r="M285" s="215"/>
      <c r="N285" s="215"/>
      <c r="O285" s="215"/>
      <c r="P285" s="215"/>
      <c r="Q285" s="215"/>
      <c r="R285" s="215"/>
      <c r="T285" s="146" t="str">
        <f t="shared" si="54"/>
        <v/>
      </c>
      <c r="U285" s="146" t="str">
        <f t="shared" si="55"/>
        <v/>
      </c>
      <c r="V285" s="146" t="str">
        <f t="shared" si="56"/>
        <v/>
      </c>
      <c r="W285" s="146" t="str">
        <f t="shared" si="57"/>
        <v/>
      </c>
      <c r="X285" s="146" t="str">
        <f t="shared" si="58"/>
        <v/>
      </c>
      <c r="Y285" s="146" t="str">
        <f t="shared" si="49"/>
        <v/>
      </c>
      <c r="Z285" s="146" t="str">
        <f t="shared" si="50"/>
        <v/>
      </c>
      <c r="AA285" s="146" t="str">
        <f t="shared" si="51"/>
        <v/>
      </c>
      <c r="AB285" s="146" t="str">
        <f t="shared" si="52"/>
        <v/>
      </c>
      <c r="AC285" s="146" t="str">
        <f t="shared" si="53"/>
        <v/>
      </c>
    </row>
    <row r="286" spans="1:29" x14ac:dyDescent="0.2">
      <c r="A286" s="179">
        <v>273</v>
      </c>
      <c r="B286" s="180"/>
      <c r="C286" s="180"/>
      <c r="E286" s="215"/>
      <c r="F286" s="215"/>
      <c r="G286" s="215"/>
      <c r="H286" s="215"/>
      <c r="I286" s="215"/>
      <c r="J286" s="215"/>
      <c r="K286" s="215"/>
      <c r="L286" s="215"/>
      <c r="M286" s="215"/>
      <c r="N286" s="215"/>
      <c r="O286" s="215"/>
      <c r="P286" s="215"/>
      <c r="Q286" s="215"/>
      <c r="R286" s="215"/>
      <c r="T286" s="146" t="str">
        <f t="shared" si="54"/>
        <v/>
      </c>
      <c r="U286" s="146" t="str">
        <f t="shared" si="55"/>
        <v/>
      </c>
      <c r="V286" s="146" t="str">
        <f t="shared" si="56"/>
        <v/>
      </c>
      <c r="W286" s="146" t="str">
        <f t="shared" si="57"/>
        <v/>
      </c>
      <c r="X286" s="146" t="str">
        <f t="shared" si="58"/>
        <v/>
      </c>
      <c r="Y286" s="146" t="str">
        <f t="shared" si="49"/>
        <v/>
      </c>
      <c r="Z286" s="146" t="str">
        <f t="shared" si="50"/>
        <v/>
      </c>
      <c r="AA286" s="146" t="str">
        <f t="shared" si="51"/>
        <v/>
      </c>
      <c r="AB286" s="146" t="str">
        <f t="shared" si="52"/>
        <v/>
      </c>
      <c r="AC286" s="146" t="str">
        <f t="shared" si="53"/>
        <v/>
      </c>
    </row>
    <row r="287" spans="1:29" x14ac:dyDescent="0.2">
      <c r="A287" s="179">
        <v>274</v>
      </c>
      <c r="B287" s="180"/>
      <c r="C287" s="180"/>
      <c r="E287" s="215"/>
      <c r="F287" s="215"/>
      <c r="G287" s="215"/>
      <c r="H287" s="215"/>
      <c r="I287" s="215"/>
      <c r="J287" s="215"/>
      <c r="K287" s="215"/>
      <c r="L287" s="215"/>
      <c r="M287" s="215"/>
      <c r="N287" s="215"/>
      <c r="O287" s="215"/>
      <c r="P287" s="215"/>
      <c r="Q287" s="215"/>
      <c r="R287" s="215"/>
      <c r="T287" s="146" t="str">
        <f t="shared" si="54"/>
        <v/>
      </c>
      <c r="U287" s="146" t="str">
        <f t="shared" si="55"/>
        <v/>
      </c>
      <c r="V287" s="146" t="str">
        <f t="shared" si="56"/>
        <v/>
      </c>
      <c r="W287" s="146" t="str">
        <f t="shared" si="57"/>
        <v/>
      </c>
      <c r="X287" s="146" t="str">
        <f t="shared" si="58"/>
        <v/>
      </c>
      <c r="Y287" s="146" t="str">
        <f t="shared" si="49"/>
        <v/>
      </c>
      <c r="Z287" s="146" t="str">
        <f t="shared" si="50"/>
        <v/>
      </c>
      <c r="AA287" s="146" t="str">
        <f t="shared" si="51"/>
        <v/>
      </c>
      <c r="AB287" s="146" t="str">
        <f t="shared" si="52"/>
        <v/>
      </c>
      <c r="AC287" s="146" t="str">
        <f t="shared" si="53"/>
        <v/>
      </c>
    </row>
    <row r="288" spans="1:29" x14ac:dyDescent="0.2">
      <c r="A288" s="179">
        <v>275</v>
      </c>
      <c r="B288" s="180"/>
      <c r="C288" s="180"/>
      <c r="E288" s="215"/>
      <c r="F288" s="215"/>
      <c r="G288" s="215"/>
      <c r="H288" s="215"/>
      <c r="I288" s="215"/>
      <c r="J288" s="215"/>
      <c r="K288" s="215"/>
      <c r="L288" s="215"/>
      <c r="M288" s="215"/>
      <c r="N288" s="215"/>
      <c r="O288" s="215"/>
      <c r="P288" s="215"/>
      <c r="Q288" s="215"/>
      <c r="R288" s="215"/>
      <c r="T288" s="146" t="str">
        <f t="shared" si="54"/>
        <v/>
      </c>
      <c r="U288" s="146" t="str">
        <f t="shared" si="55"/>
        <v/>
      </c>
      <c r="V288" s="146" t="str">
        <f t="shared" si="56"/>
        <v/>
      </c>
      <c r="W288" s="146" t="str">
        <f t="shared" si="57"/>
        <v/>
      </c>
      <c r="X288" s="146" t="str">
        <f t="shared" si="58"/>
        <v/>
      </c>
      <c r="Y288" s="146" t="str">
        <f t="shared" si="49"/>
        <v/>
      </c>
      <c r="Z288" s="146" t="str">
        <f t="shared" si="50"/>
        <v/>
      </c>
      <c r="AA288" s="146" t="str">
        <f t="shared" si="51"/>
        <v/>
      </c>
      <c r="AB288" s="146" t="str">
        <f t="shared" si="52"/>
        <v/>
      </c>
      <c r="AC288" s="146" t="str">
        <f t="shared" si="53"/>
        <v/>
      </c>
    </row>
    <row r="289" spans="1:29" x14ac:dyDescent="0.2">
      <c r="A289" s="179">
        <v>276</v>
      </c>
      <c r="B289" s="180"/>
      <c r="C289" s="180"/>
      <c r="E289" s="215"/>
      <c r="F289" s="215"/>
      <c r="G289" s="215"/>
      <c r="H289" s="215"/>
      <c r="I289" s="215"/>
      <c r="J289" s="215"/>
      <c r="K289" s="215"/>
      <c r="L289" s="215"/>
      <c r="M289" s="215"/>
      <c r="N289" s="215"/>
      <c r="O289" s="215"/>
      <c r="P289" s="215"/>
      <c r="Q289" s="215"/>
      <c r="R289" s="215"/>
      <c r="T289" s="146" t="str">
        <f t="shared" si="54"/>
        <v/>
      </c>
      <c r="U289" s="146" t="str">
        <f t="shared" si="55"/>
        <v/>
      </c>
      <c r="V289" s="146" t="str">
        <f t="shared" si="56"/>
        <v/>
      </c>
      <c r="W289" s="146" t="str">
        <f t="shared" si="57"/>
        <v/>
      </c>
      <c r="X289" s="146" t="str">
        <f t="shared" si="58"/>
        <v/>
      </c>
      <c r="Y289" s="146" t="str">
        <f t="shared" si="49"/>
        <v/>
      </c>
      <c r="Z289" s="146" t="str">
        <f t="shared" si="50"/>
        <v/>
      </c>
      <c r="AA289" s="146" t="str">
        <f t="shared" si="51"/>
        <v/>
      </c>
      <c r="AB289" s="146" t="str">
        <f t="shared" si="52"/>
        <v/>
      </c>
      <c r="AC289" s="146" t="str">
        <f t="shared" si="53"/>
        <v/>
      </c>
    </row>
    <row r="290" spans="1:29" x14ac:dyDescent="0.2">
      <c r="A290" s="179">
        <v>277</v>
      </c>
      <c r="B290" s="180"/>
      <c r="C290" s="180"/>
      <c r="E290" s="215"/>
      <c r="F290" s="215"/>
      <c r="G290" s="215"/>
      <c r="H290" s="215"/>
      <c r="I290" s="215"/>
      <c r="J290" s="215"/>
      <c r="K290" s="215"/>
      <c r="L290" s="215"/>
      <c r="M290" s="215"/>
      <c r="N290" s="215"/>
      <c r="O290" s="215"/>
      <c r="P290" s="215"/>
      <c r="Q290" s="215"/>
      <c r="R290" s="215"/>
      <c r="T290" s="146" t="str">
        <f t="shared" si="54"/>
        <v/>
      </c>
      <c r="U290" s="146" t="str">
        <f t="shared" si="55"/>
        <v/>
      </c>
      <c r="V290" s="146" t="str">
        <f t="shared" si="56"/>
        <v/>
      </c>
      <c r="W290" s="146" t="str">
        <f t="shared" si="57"/>
        <v/>
      </c>
      <c r="X290" s="146" t="str">
        <f t="shared" si="58"/>
        <v/>
      </c>
      <c r="Y290" s="146" t="str">
        <f t="shared" si="49"/>
        <v/>
      </c>
      <c r="Z290" s="146" t="str">
        <f t="shared" si="50"/>
        <v/>
      </c>
      <c r="AA290" s="146" t="str">
        <f t="shared" si="51"/>
        <v/>
      </c>
      <c r="AB290" s="146" t="str">
        <f t="shared" si="52"/>
        <v/>
      </c>
      <c r="AC290" s="146" t="str">
        <f t="shared" si="53"/>
        <v/>
      </c>
    </row>
    <row r="291" spans="1:29" x14ac:dyDescent="0.2">
      <c r="A291" s="179">
        <v>278</v>
      </c>
      <c r="B291" s="180"/>
      <c r="C291" s="180"/>
      <c r="E291" s="215"/>
      <c r="F291" s="215"/>
      <c r="G291" s="215"/>
      <c r="H291" s="215"/>
      <c r="I291" s="215"/>
      <c r="J291" s="215"/>
      <c r="K291" s="215"/>
      <c r="L291" s="215"/>
      <c r="M291" s="215"/>
      <c r="N291" s="215"/>
      <c r="O291" s="215"/>
      <c r="P291" s="215"/>
      <c r="Q291" s="215"/>
      <c r="R291" s="215"/>
      <c r="T291" s="146" t="str">
        <f t="shared" si="54"/>
        <v/>
      </c>
      <c r="U291" s="146" t="str">
        <f t="shared" si="55"/>
        <v/>
      </c>
      <c r="V291" s="146" t="str">
        <f t="shared" si="56"/>
        <v/>
      </c>
      <c r="W291" s="146" t="str">
        <f t="shared" si="57"/>
        <v/>
      </c>
      <c r="X291" s="146" t="str">
        <f t="shared" si="58"/>
        <v/>
      </c>
      <c r="Y291" s="146" t="str">
        <f t="shared" si="49"/>
        <v/>
      </c>
      <c r="Z291" s="146" t="str">
        <f t="shared" si="50"/>
        <v/>
      </c>
      <c r="AA291" s="146" t="str">
        <f t="shared" si="51"/>
        <v/>
      </c>
      <c r="AB291" s="146" t="str">
        <f t="shared" si="52"/>
        <v/>
      </c>
      <c r="AC291" s="146" t="str">
        <f t="shared" si="53"/>
        <v/>
      </c>
    </row>
    <row r="292" spans="1:29" x14ac:dyDescent="0.2">
      <c r="A292" s="179">
        <v>279</v>
      </c>
      <c r="B292" s="180"/>
      <c r="C292" s="180"/>
      <c r="E292" s="215"/>
      <c r="F292" s="215"/>
      <c r="G292" s="215"/>
      <c r="H292" s="215"/>
      <c r="I292" s="215"/>
      <c r="J292" s="215"/>
      <c r="K292" s="215"/>
      <c r="L292" s="215"/>
      <c r="M292" s="215"/>
      <c r="N292" s="215"/>
      <c r="O292" s="215"/>
      <c r="P292" s="215"/>
      <c r="Q292" s="215"/>
      <c r="R292" s="215"/>
      <c r="T292" s="146" t="str">
        <f t="shared" si="54"/>
        <v/>
      </c>
      <c r="U292" s="146" t="str">
        <f t="shared" si="55"/>
        <v/>
      </c>
      <c r="V292" s="146" t="str">
        <f t="shared" si="56"/>
        <v/>
      </c>
      <c r="W292" s="146" t="str">
        <f t="shared" si="57"/>
        <v/>
      </c>
      <c r="X292" s="146" t="str">
        <f t="shared" si="58"/>
        <v/>
      </c>
      <c r="Y292" s="146" t="str">
        <f t="shared" si="49"/>
        <v/>
      </c>
      <c r="Z292" s="146" t="str">
        <f t="shared" si="50"/>
        <v/>
      </c>
      <c r="AA292" s="146" t="str">
        <f t="shared" si="51"/>
        <v/>
      </c>
      <c r="AB292" s="146" t="str">
        <f t="shared" si="52"/>
        <v/>
      </c>
      <c r="AC292" s="146" t="str">
        <f t="shared" si="53"/>
        <v/>
      </c>
    </row>
    <row r="293" spans="1:29" x14ac:dyDescent="0.2">
      <c r="A293" s="179">
        <v>280</v>
      </c>
      <c r="B293" s="180"/>
      <c r="C293" s="180"/>
      <c r="E293" s="215"/>
      <c r="F293" s="215"/>
      <c r="G293" s="215"/>
      <c r="H293" s="215"/>
      <c r="I293" s="215"/>
      <c r="J293" s="215"/>
      <c r="K293" s="215"/>
      <c r="L293" s="215"/>
      <c r="M293" s="215"/>
      <c r="N293" s="215"/>
      <c r="O293" s="215"/>
      <c r="P293" s="215"/>
      <c r="Q293" s="215"/>
      <c r="R293" s="215"/>
      <c r="T293" s="146" t="str">
        <f t="shared" si="54"/>
        <v/>
      </c>
      <c r="U293" s="146" t="str">
        <f t="shared" si="55"/>
        <v/>
      </c>
      <c r="V293" s="146" t="str">
        <f t="shared" si="56"/>
        <v/>
      </c>
      <c r="W293" s="146" t="str">
        <f t="shared" si="57"/>
        <v/>
      </c>
      <c r="X293" s="146" t="str">
        <f t="shared" si="58"/>
        <v/>
      </c>
      <c r="Y293" s="146" t="str">
        <f t="shared" si="49"/>
        <v/>
      </c>
      <c r="Z293" s="146" t="str">
        <f t="shared" si="50"/>
        <v/>
      </c>
      <c r="AA293" s="146" t="str">
        <f t="shared" si="51"/>
        <v/>
      </c>
      <c r="AB293" s="146" t="str">
        <f t="shared" si="52"/>
        <v/>
      </c>
      <c r="AC293" s="146" t="str">
        <f t="shared" si="53"/>
        <v/>
      </c>
    </row>
    <row r="294" spans="1:29" x14ac:dyDescent="0.2">
      <c r="A294" s="179">
        <v>281</v>
      </c>
      <c r="B294" s="180"/>
      <c r="C294" s="180"/>
      <c r="E294" s="215"/>
      <c r="F294" s="215"/>
      <c r="G294" s="215"/>
      <c r="H294" s="215"/>
      <c r="I294" s="215"/>
      <c r="J294" s="215"/>
      <c r="K294" s="215"/>
      <c r="L294" s="215"/>
      <c r="M294" s="215"/>
      <c r="N294" s="215"/>
      <c r="O294" s="215"/>
      <c r="P294" s="215"/>
      <c r="Q294" s="215"/>
      <c r="R294" s="215"/>
      <c r="T294" s="146" t="str">
        <f t="shared" si="54"/>
        <v/>
      </c>
      <c r="U294" s="146" t="str">
        <f t="shared" si="55"/>
        <v/>
      </c>
      <c r="V294" s="146" t="str">
        <f t="shared" si="56"/>
        <v/>
      </c>
      <c r="W294" s="146" t="str">
        <f t="shared" si="57"/>
        <v/>
      </c>
      <c r="X294" s="146" t="str">
        <f t="shared" si="58"/>
        <v/>
      </c>
      <c r="Y294" s="146" t="str">
        <f t="shared" si="49"/>
        <v/>
      </c>
      <c r="Z294" s="146" t="str">
        <f t="shared" si="50"/>
        <v/>
      </c>
      <c r="AA294" s="146" t="str">
        <f t="shared" si="51"/>
        <v/>
      </c>
      <c r="AB294" s="146" t="str">
        <f t="shared" si="52"/>
        <v/>
      </c>
      <c r="AC294" s="146" t="str">
        <f t="shared" si="53"/>
        <v/>
      </c>
    </row>
    <row r="295" spans="1:29" x14ac:dyDescent="0.2">
      <c r="A295" s="179">
        <v>282</v>
      </c>
      <c r="B295" s="180"/>
      <c r="C295" s="180"/>
      <c r="E295" s="215"/>
      <c r="F295" s="215"/>
      <c r="G295" s="215"/>
      <c r="H295" s="215"/>
      <c r="I295" s="215"/>
      <c r="J295" s="215"/>
      <c r="K295" s="215"/>
      <c r="L295" s="215"/>
      <c r="M295" s="215"/>
      <c r="N295" s="215"/>
      <c r="O295" s="215"/>
      <c r="P295" s="215"/>
      <c r="Q295" s="215"/>
      <c r="R295" s="215"/>
      <c r="T295" s="146" t="str">
        <f t="shared" si="54"/>
        <v/>
      </c>
      <c r="U295" s="146" t="str">
        <f t="shared" si="55"/>
        <v/>
      </c>
      <c r="V295" s="146" t="str">
        <f t="shared" si="56"/>
        <v/>
      </c>
      <c r="W295" s="146" t="str">
        <f t="shared" si="57"/>
        <v/>
      </c>
      <c r="X295" s="146" t="str">
        <f t="shared" si="58"/>
        <v/>
      </c>
      <c r="Y295" s="146" t="str">
        <f t="shared" si="49"/>
        <v/>
      </c>
      <c r="Z295" s="146" t="str">
        <f t="shared" si="50"/>
        <v/>
      </c>
      <c r="AA295" s="146" t="str">
        <f t="shared" si="51"/>
        <v/>
      </c>
      <c r="AB295" s="146" t="str">
        <f t="shared" si="52"/>
        <v/>
      </c>
      <c r="AC295" s="146" t="str">
        <f t="shared" si="53"/>
        <v/>
      </c>
    </row>
    <row r="296" spans="1:29" x14ac:dyDescent="0.2">
      <c r="A296" s="179">
        <v>283</v>
      </c>
      <c r="B296" s="180"/>
      <c r="C296" s="180"/>
      <c r="E296" s="215"/>
      <c r="F296" s="215"/>
      <c r="G296" s="215"/>
      <c r="H296" s="215"/>
      <c r="I296" s="215"/>
      <c r="J296" s="215"/>
      <c r="K296" s="215"/>
      <c r="L296" s="215"/>
      <c r="M296" s="215"/>
      <c r="N296" s="215"/>
      <c r="O296" s="215"/>
      <c r="P296" s="215"/>
      <c r="Q296" s="215"/>
      <c r="R296" s="215"/>
      <c r="T296" s="146" t="str">
        <f t="shared" si="54"/>
        <v/>
      </c>
      <c r="U296" s="146" t="str">
        <f t="shared" si="55"/>
        <v/>
      </c>
      <c r="V296" s="146" t="str">
        <f t="shared" si="56"/>
        <v/>
      </c>
      <c r="W296" s="146" t="str">
        <f t="shared" si="57"/>
        <v/>
      </c>
      <c r="X296" s="146" t="str">
        <f t="shared" si="58"/>
        <v/>
      </c>
      <c r="Y296" s="146" t="str">
        <f t="shared" si="49"/>
        <v/>
      </c>
      <c r="Z296" s="146" t="str">
        <f t="shared" si="50"/>
        <v/>
      </c>
      <c r="AA296" s="146" t="str">
        <f t="shared" si="51"/>
        <v/>
      </c>
      <c r="AB296" s="146" t="str">
        <f t="shared" si="52"/>
        <v/>
      </c>
      <c r="AC296" s="146" t="str">
        <f t="shared" si="53"/>
        <v/>
      </c>
    </row>
    <row r="297" spans="1:29" x14ac:dyDescent="0.2">
      <c r="A297" s="179">
        <v>284</v>
      </c>
      <c r="B297" s="180"/>
      <c r="C297" s="180"/>
      <c r="E297" s="215"/>
      <c r="F297" s="215"/>
      <c r="G297" s="215"/>
      <c r="H297" s="215"/>
      <c r="I297" s="215"/>
      <c r="J297" s="215"/>
      <c r="K297" s="215"/>
      <c r="L297" s="215"/>
      <c r="M297" s="215"/>
      <c r="N297" s="215"/>
      <c r="O297" s="215"/>
      <c r="P297" s="215"/>
      <c r="Q297" s="215"/>
      <c r="R297" s="215"/>
      <c r="T297" s="146" t="str">
        <f t="shared" si="54"/>
        <v/>
      </c>
      <c r="U297" s="146" t="str">
        <f t="shared" si="55"/>
        <v/>
      </c>
      <c r="V297" s="146" t="str">
        <f t="shared" si="56"/>
        <v/>
      </c>
      <c r="W297" s="146" t="str">
        <f t="shared" si="57"/>
        <v/>
      </c>
      <c r="X297" s="146" t="str">
        <f t="shared" si="58"/>
        <v/>
      </c>
      <c r="Y297" s="146" t="str">
        <f t="shared" si="49"/>
        <v/>
      </c>
      <c r="Z297" s="146" t="str">
        <f t="shared" si="50"/>
        <v/>
      </c>
      <c r="AA297" s="146" t="str">
        <f t="shared" si="51"/>
        <v/>
      </c>
      <c r="AB297" s="146" t="str">
        <f t="shared" si="52"/>
        <v/>
      </c>
      <c r="AC297" s="146" t="str">
        <f t="shared" si="53"/>
        <v/>
      </c>
    </row>
    <row r="298" spans="1:29" x14ac:dyDescent="0.2">
      <c r="A298" s="179">
        <v>285</v>
      </c>
      <c r="B298" s="180"/>
      <c r="C298" s="180"/>
      <c r="E298" s="215"/>
      <c r="F298" s="215"/>
      <c r="G298" s="215"/>
      <c r="H298" s="215"/>
      <c r="I298" s="215"/>
      <c r="J298" s="215"/>
      <c r="K298" s="215"/>
      <c r="L298" s="215"/>
      <c r="M298" s="215"/>
      <c r="N298" s="215"/>
      <c r="O298" s="215"/>
      <c r="P298" s="215"/>
      <c r="Q298" s="215"/>
      <c r="R298" s="215"/>
      <c r="T298" s="146" t="str">
        <f t="shared" si="54"/>
        <v/>
      </c>
      <c r="U298" s="146" t="str">
        <f t="shared" si="55"/>
        <v/>
      </c>
      <c r="V298" s="146" t="str">
        <f t="shared" si="56"/>
        <v/>
      </c>
      <c r="W298" s="146" t="str">
        <f t="shared" si="57"/>
        <v/>
      </c>
      <c r="X298" s="146" t="str">
        <f t="shared" si="58"/>
        <v/>
      </c>
      <c r="Y298" s="146" t="str">
        <f t="shared" si="49"/>
        <v/>
      </c>
      <c r="Z298" s="146" t="str">
        <f t="shared" si="50"/>
        <v/>
      </c>
      <c r="AA298" s="146" t="str">
        <f t="shared" si="51"/>
        <v/>
      </c>
      <c r="AB298" s="146" t="str">
        <f t="shared" si="52"/>
        <v/>
      </c>
      <c r="AC298" s="146" t="str">
        <f t="shared" si="53"/>
        <v/>
      </c>
    </row>
    <row r="299" spans="1:29" x14ac:dyDescent="0.2">
      <c r="A299" s="179">
        <v>286</v>
      </c>
      <c r="B299" s="180"/>
      <c r="C299" s="180"/>
      <c r="E299" s="215"/>
      <c r="F299" s="215"/>
      <c r="G299" s="215"/>
      <c r="H299" s="215"/>
      <c r="I299" s="215"/>
      <c r="J299" s="215"/>
      <c r="K299" s="215"/>
      <c r="L299" s="215"/>
      <c r="M299" s="215"/>
      <c r="N299" s="215"/>
      <c r="O299" s="215"/>
      <c r="P299" s="215"/>
      <c r="Q299" s="215"/>
      <c r="R299" s="215"/>
      <c r="T299" s="146" t="str">
        <f t="shared" si="54"/>
        <v/>
      </c>
      <c r="U299" s="146" t="str">
        <f t="shared" si="55"/>
        <v/>
      </c>
      <c r="V299" s="146" t="str">
        <f t="shared" si="56"/>
        <v/>
      </c>
      <c r="W299" s="146" t="str">
        <f t="shared" si="57"/>
        <v/>
      </c>
      <c r="X299" s="146" t="str">
        <f t="shared" si="58"/>
        <v/>
      </c>
      <c r="Y299" s="146" t="str">
        <f t="shared" si="49"/>
        <v/>
      </c>
      <c r="Z299" s="146" t="str">
        <f t="shared" si="50"/>
        <v/>
      </c>
      <c r="AA299" s="146" t="str">
        <f t="shared" si="51"/>
        <v/>
      </c>
      <c r="AB299" s="146" t="str">
        <f t="shared" si="52"/>
        <v/>
      </c>
      <c r="AC299" s="146" t="str">
        <f t="shared" si="53"/>
        <v/>
      </c>
    </row>
    <row r="300" spans="1:29" x14ac:dyDescent="0.2">
      <c r="A300" s="179">
        <v>287</v>
      </c>
      <c r="B300" s="180"/>
      <c r="C300" s="180"/>
      <c r="E300" s="215"/>
      <c r="F300" s="215"/>
      <c r="G300" s="215"/>
      <c r="H300" s="215"/>
      <c r="I300" s="215"/>
      <c r="J300" s="215"/>
      <c r="K300" s="215"/>
      <c r="L300" s="215"/>
      <c r="M300" s="215"/>
      <c r="N300" s="215"/>
      <c r="O300" s="215"/>
      <c r="P300" s="215"/>
      <c r="Q300" s="215"/>
      <c r="R300" s="215"/>
      <c r="T300" s="146" t="str">
        <f t="shared" si="54"/>
        <v/>
      </c>
      <c r="U300" s="146" t="str">
        <f t="shared" si="55"/>
        <v/>
      </c>
      <c r="V300" s="146" t="str">
        <f t="shared" si="56"/>
        <v/>
      </c>
      <c r="W300" s="146" t="str">
        <f t="shared" si="57"/>
        <v/>
      </c>
      <c r="X300" s="146" t="str">
        <f t="shared" si="58"/>
        <v/>
      </c>
      <c r="Y300" s="146" t="str">
        <f t="shared" si="49"/>
        <v/>
      </c>
      <c r="Z300" s="146" t="str">
        <f t="shared" si="50"/>
        <v/>
      </c>
      <c r="AA300" s="146" t="str">
        <f t="shared" si="51"/>
        <v/>
      </c>
      <c r="AB300" s="146" t="str">
        <f t="shared" si="52"/>
        <v/>
      </c>
      <c r="AC300" s="146" t="str">
        <f t="shared" si="53"/>
        <v/>
      </c>
    </row>
    <row r="301" spans="1:29" x14ac:dyDescent="0.2">
      <c r="A301" s="179">
        <v>288</v>
      </c>
      <c r="B301" s="180"/>
      <c r="C301" s="180"/>
      <c r="E301" s="215"/>
      <c r="F301" s="215"/>
      <c r="G301" s="215"/>
      <c r="H301" s="215"/>
      <c r="I301" s="215"/>
      <c r="J301" s="215"/>
      <c r="K301" s="215"/>
      <c r="L301" s="215"/>
      <c r="M301" s="215"/>
      <c r="N301" s="215"/>
      <c r="O301" s="215"/>
      <c r="P301" s="215"/>
      <c r="Q301" s="215"/>
      <c r="R301" s="215"/>
      <c r="T301" s="146" t="str">
        <f t="shared" si="54"/>
        <v/>
      </c>
      <c r="U301" s="146" t="str">
        <f t="shared" si="55"/>
        <v/>
      </c>
      <c r="V301" s="146" t="str">
        <f t="shared" si="56"/>
        <v/>
      </c>
      <c r="W301" s="146" t="str">
        <f t="shared" si="57"/>
        <v/>
      </c>
      <c r="X301" s="146" t="str">
        <f t="shared" si="58"/>
        <v/>
      </c>
      <c r="Y301" s="146" t="str">
        <f t="shared" si="49"/>
        <v/>
      </c>
      <c r="Z301" s="146" t="str">
        <f t="shared" si="50"/>
        <v/>
      </c>
      <c r="AA301" s="146" t="str">
        <f t="shared" si="51"/>
        <v/>
      </c>
      <c r="AB301" s="146" t="str">
        <f t="shared" si="52"/>
        <v/>
      </c>
      <c r="AC301" s="146" t="str">
        <f t="shared" si="53"/>
        <v/>
      </c>
    </row>
    <row r="302" spans="1:29" x14ac:dyDescent="0.2">
      <c r="A302" s="179">
        <v>289</v>
      </c>
      <c r="B302" s="180"/>
      <c r="C302" s="180"/>
      <c r="E302" s="215"/>
      <c r="F302" s="215"/>
      <c r="G302" s="215"/>
      <c r="H302" s="215"/>
      <c r="I302" s="215"/>
      <c r="J302" s="215"/>
      <c r="K302" s="215"/>
      <c r="L302" s="215"/>
      <c r="M302" s="215"/>
      <c r="N302" s="215"/>
      <c r="O302" s="215"/>
      <c r="P302" s="215"/>
      <c r="Q302" s="215"/>
      <c r="R302" s="215"/>
      <c r="T302" s="146" t="str">
        <f t="shared" si="54"/>
        <v/>
      </c>
      <c r="U302" s="146" t="str">
        <f t="shared" si="55"/>
        <v/>
      </c>
      <c r="V302" s="146" t="str">
        <f t="shared" si="56"/>
        <v/>
      </c>
      <c r="W302" s="146" t="str">
        <f t="shared" si="57"/>
        <v/>
      </c>
      <c r="X302" s="146" t="str">
        <f t="shared" si="58"/>
        <v/>
      </c>
      <c r="Y302" s="146" t="str">
        <f t="shared" si="49"/>
        <v/>
      </c>
      <c r="Z302" s="146" t="str">
        <f t="shared" si="50"/>
        <v/>
      </c>
      <c r="AA302" s="146" t="str">
        <f t="shared" si="51"/>
        <v/>
      </c>
      <c r="AB302" s="146" t="str">
        <f t="shared" si="52"/>
        <v/>
      </c>
      <c r="AC302" s="146" t="str">
        <f t="shared" si="53"/>
        <v/>
      </c>
    </row>
    <row r="303" spans="1:29" x14ac:dyDescent="0.2">
      <c r="A303" s="179">
        <v>290</v>
      </c>
      <c r="B303" s="180"/>
      <c r="C303" s="180"/>
      <c r="E303" s="215"/>
      <c r="F303" s="215"/>
      <c r="G303" s="215"/>
      <c r="H303" s="215"/>
      <c r="I303" s="215"/>
      <c r="J303" s="215"/>
      <c r="K303" s="215"/>
      <c r="L303" s="215"/>
      <c r="M303" s="215"/>
      <c r="N303" s="215"/>
      <c r="O303" s="215"/>
      <c r="P303" s="215"/>
      <c r="Q303" s="215"/>
      <c r="R303" s="215"/>
      <c r="T303" s="146" t="str">
        <f t="shared" si="54"/>
        <v/>
      </c>
      <c r="U303" s="146" t="str">
        <f t="shared" si="55"/>
        <v/>
      </c>
      <c r="V303" s="146" t="str">
        <f t="shared" si="56"/>
        <v/>
      </c>
      <c r="W303" s="146" t="str">
        <f t="shared" si="57"/>
        <v/>
      </c>
      <c r="X303" s="146" t="str">
        <f t="shared" si="58"/>
        <v/>
      </c>
      <c r="Y303" s="146" t="str">
        <f t="shared" si="49"/>
        <v/>
      </c>
      <c r="Z303" s="146" t="str">
        <f t="shared" si="50"/>
        <v/>
      </c>
      <c r="AA303" s="146" t="str">
        <f t="shared" si="51"/>
        <v/>
      </c>
      <c r="AB303" s="146" t="str">
        <f t="shared" si="52"/>
        <v/>
      </c>
      <c r="AC303" s="146" t="str">
        <f t="shared" si="53"/>
        <v/>
      </c>
    </row>
    <row r="304" spans="1:29" x14ac:dyDescent="0.2">
      <c r="A304" s="179">
        <v>291</v>
      </c>
      <c r="B304" s="180"/>
      <c r="C304" s="180"/>
      <c r="E304" s="215"/>
      <c r="F304" s="215"/>
      <c r="G304" s="215"/>
      <c r="H304" s="215"/>
      <c r="I304" s="215"/>
      <c r="J304" s="215"/>
      <c r="K304" s="215"/>
      <c r="L304" s="215"/>
      <c r="M304" s="215"/>
      <c r="N304" s="215"/>
      <c r="O304" s="215"/>
      <c r="P304" s="215"/>
      <c r="Q304" s="215"/>
      <c r="R304" s="215"/>
      <c r="T304" s="146" t="str">
        <f t="shared" si="54"/>
        <v/>
      </c>
      <c r="U304" s="146" t="str">
        <f t="shared" si="55"/>
        <v/>
      </c>
      <c r="V304" s="146" t="str">
        <f t="shared" si="56"/>
        <v/>
      </c>
      <c r="W304" s="146" t="str">
        <f t="shared" si="57"/>
        <v/>
      </c>
      <c r="X304" s="146" t="str">
        <f t="shared" si="58"/>
        <v/>
      </c>
      <c r="Y304" s="146" t="str">
        <f t="shared" si="49"/>
        <v/>
      </c>
      <c r="Z304" s="146" t="str">
        <f t="shared" si="50"/>
        <v/>
      </c>
      <c r="AA304" s="146" t="str">
        <f t="shared" si="51"/>
        <v/>
      </c>
      <c r="AB304" s="146" t="str">
        <f t="shared" si="52"/>
        <v/>
      </c>
      <c r="AC304" s="146" t="str">
        <f t="shared" si="53"/>
        <v/>
      </c>
    </row>
    <row r="305" spans="1:29" x14ac:dyDescent="0.2">
      <c r="A305" s="179">
        <v>292</v>
      </c>
      <c r="B305" s="180"/>
      <c r="C305" s="180"/>
      <c r="E305" s="215"/>
      <c r="F305" s="215"/>
      <c r="G305" s="215"/>
      <c r="H305" s="215"/>
      <c r="I305" s="215"/>
      <c r="J305" s="215"/>
      <c r="K305" s="215"/>
      <c r="L305" s="215"/>
      <c r="M305" s="215"/>
      <c r="N305" s="215"/>
      <c r="O305" s="215"/>
      <c r="P305" s="215"/>
      <c r="Q305" s="215"/>
      <c r="R305" s="215"/>
      <c r="T305" s="146" t="str">
        <f t="shared" si="54"/>
        <v/>
      </c>
      <c r="U305" s="146" t="str">
        <f t="shared" si="55"/>
        <v/>
      </c>
      <c r="V305" s="146" t="str">
        <f t="shared" si="56"/>
        <v/>
      </c>
      <c r="W305" s="146" t="str">
        <f t="shared" si="57"/>
        <v/>
      </c>
      <c r="X305" s="146" t="str">
        <f t="shared" si="58"/>
        <v/>
      </c>
      <c r="Y305" s="146" t="str">
        <f t="shared" si="49"/>
        <v/>
      </c>
      <c r="Z305" s="146" t="str">
        <f t="shared" si="50"/>
        <v/>
      </c>
      <c r="AA305" s="146" t="str">
        <f t="shared" si="51"/>
        <v/>
      </c>
      <c r="AB305" s="146" t="str">
        <f t="shared" si="52"/>
        <v/>
      </c>
      <c r="AC305" s="146" t="str">
        <f t="shared" si="53"/>
        <v/>
      </c>
    </row>
    <row r="306" spans="1:29" x14ac:dyDescent="0.2">
      <c r="A306" s="179">
        <v>293</v>
      </c>
      <c r="B306" s="180"/>
      <c r="C306" s="180"/>
      <c r="E306" s="215"/>
      <c r="F306" s="215"/>
      <c r="G306" s="215"/>
      <c r="H306" s="215"/>
      <c r="I306" s="215"/>
      <c r="J306" s="215"/>
      <c r="K306" s="215"/>
      <c r="L306" s="215"/>
      <c r="M306" s="215"/>
      <c r="N306" s="215"/>
      <c r="O306" s="215"/>
      <c r="P306" s="215"/>
      <c r="Q306" s="215"/>
      <c r="R306" s="215"/>
      <c r="T306" s="146" t="str">
        <f t="shared" si="54"/>
        <v/>
      </c>
      <c r="U306" s="146" t="str">
        <f t="shared" si="55"/>
        <v/>
      </c>
      <c r="V306" s="146" t="str">
        <f t="shared" si="56"/>
        <v/>
      </c>
      <c r="W306" s="146" t="str">
        <f t="shared" si="57"/>
        <v/>
      </c>
      <c r="X306" s="146" t="str">
        <f t="shared" si="58"/>
        <v/>
      </c>
      <c r="Y306" s="146" t="str">
        <f t="shared" si="49"/>
        <v/>
      </c>
      <c r="Z306" s="146" t="str">
        <f t="shared" si="50"/>
        <v/>
      </c>
      <c r="AA306" s="146" t="str">
        <f t="shared" si="51"/>
        <v/>
      </c>
      <c r="AB306" s="146" t="str">
        <f t="shared" si="52"/>
        <v/>
      </c>
      <c r="AC306" s="146" t="str">
        <f t="shared" si="53"/>
        <v/>
      </c>
    </row>
    <row r="307" spans="1:29" x14ac:dyDescent="0.2">
      <c r="A307" s="179">
        <v>294</v>
      </c>
      <c r="B307" s="180"/>
      <c r="C307" s="180"/>
      <c r="E307" s="215"/>
      <c r="F307" s="215"/>
      <c r="G307" s="215"/>
      <c r="H307" s="215"/>
      <c r="I307" s="215"/>
      <c r="J307" s="215"/>
      <c r="K307" s="215"/>
      <c r="L307" s="215"/>
      <c r="M307" s="215"/>
      <c r="N307" s="215"/>
      <c r="O307" s="215"/>
      <c r="P307" s="215"/>
      <c r="Q307" s="215"/>
      <c r="R307" s="215"/>
      <c r="T307" s="146" t="str">
        <f t="shared" si="54"/>
        <v/>
      </c>
      <c r="U307" s="146" t="str">
        <f t="shared" si="55"/>
        <v/>
      </c>
      <c r="V307" s="146" t="str">
        <f t="shared" si="56"/>
        <v/>
      </c>
      <c r="W307" s="146" t="str">
        <f t="shared" si="57"/>
        <v/>
      </c>
      <c r="X307" s="146" t="str">
        <f t="shared" si="58"/>
        <v/>
      </c>
      <c r="Y307" s="146" t="str">
        <f t="shared" si="49"/>
        <v/>
      </c>
      <c r="Z307" s="146" t="str">
        <f t="shared" si="50"/>
        <v/>
      </c>
      <c r="AA307" s="146" t="str">
        <f t="shared" si="51"/>
        <v/>
      </c>
      <c r="AB307" s="146" t="str">
        <f t="shared" si="52"/>
        <v/>
      </c>
      <c r="AC307" s="146" t="str">
        <f t="shared" si="53"/>
        <v/>
      </c>
    </row>
    <row r="308" spans="1:29" x14ac:dyDescent="0.2">
      <c r="A308" s="179">
        <v>295</v>
      </c>
      <c r="B308" s="180"/>
      <c r="C308" s="180"/>
      <c r="E308" s="215"/>
      <c r="F308" s="215"/>
      <c r="G308" s="215"/>
      <c r="H308" s="215"/>
      <c r="I308" s="215"/>
      <c r="J308" s="215"/>
      <c r="K308" s="215"/>
      <c r="L308" s="215"/>
      <c r="M308" s="215"/>
      <c r="N308" s="215"/>
      <c r="O308" s="215"/>
      <c r="P308" s="215"/>
      <c r="Q308" s="215"/>
      <c r="R308" s="215"/>
      <c r="T308" s="146" t="str">
        <f t="shared" si="54"/>
        <v/>
      </c>
      <c r="U308" s="146" t="str">
        <f t="shared" si="55"/>
        <v/>
      </c>
      <c r="V308" s="146" t="str">
        <f t="shared" si="56"/>
        <v/>
      </c>
      <c r="W308" s="146" t="str">
        <f t="shared" si="57"/>
        <v/>
      </c>
      <c r="X308" s="146" t="str">
        <f t="shared" si="58"/>
        <v/>
      </c>
      <c r="Y308" s="146" t="str">
        <f t="shared" si="49"/>
        <v/>
      </c>
      <c r="Z308" s="146" t="str">
        <f t="shared" si="50"/>
        <v/>
      </c>
      <c r="AA308" s="146" t="str">
        <f t="shared" si="51"/>
        <v/>
      </c>
      <c r="AB308" s="146" t="str">
        <f t="shared" si="52"/>
        <v/>
      </c>
      <c r="AC308" s="146" t="str">
        <f t="shared" si="53"/>
        <v/>
      </c>
    </row>
    <row r="309" spans="1:29" x14ac:dyDescent="0.2">
      <c r="A309" s="179">
        <v>296</v>
      </c>
      <c r="B309" s="180"/>
      <c r="C309" s="180"/>
      <c r="E309" s="215"/>
      <c r="F309" s="215"/>
      <c r="G309" s="215"/>
      <c r="H309" s="215"/>
      <c r="I309" s="215"/>
      <c r="J309" s="215"/>
      <c r="K309" s="215"/>
      <c r="L309" s="215"/>
      <c r="M309" s="215"/>
      <c r="N309" s="215"/>
      <c r="O309" s="215"/>
      <c r="P309" s="215"/>
      <c r="Q309" s="215"/>
      <c r="R309" s="215"/>
      <c r="T309" s="146" t="str">
        <f t="shared" si="54"/>
        <v/>
      </c>
      <c r="U309" s="146" t="str">
        <f t="shared" si="55"/>
        <v/>
      </c>
      <c r="V309" s="146" t="str">
        <f t="shared" si="56"/>
        <v/>
      </c>
      <c r="W309" s="146" t="str">
        <f t="shared" si="57"/>
        <v/>
      </c>
      <c r="X309" s="146" t="str">
        <f t="shared" si="58"/>
        <v/>
      </c>
      <c r="Y309" s="146" t="str">
        <f t="shared" si="49"/>
        <v/>
      </c>
      <c r="Z309" s="146" t="str">
        <f t="shared" si="50"/>
        <v/>
      </c>
      <c r="AA309" s="146" t="str">
        <f t="shared" si="51"/>
        <v/>
      </c>
      <c r="AB309" s="146" t="str">
        <f t="shared" si="52"/>
        <v/>
      </c>
      <c r="AC309" s="146" t="str">
        <f t="shared" si="53"/>
        <v/>
      </c>
    </row>
    <row r="310" spans="1:29" x14ac:dyDescent="0.2">
      <c r="A310" s="179">
        <v>297</v>
      </c>
      <c r="B310" s="180"/>
      <c r="C310" s="180"/>
      <c r="E310" s="215"/>
      <c r="F310" s="215"/>
      <c r="G310" s="215"/>
      <c r="H310" s="215"/>
      <c r="I310" s="215"/>
      <c r="J310" s="215"/>
      <c r="K310" s="215"/>
      <c r="L310" s="215"/>
      <c r="M310" s="215"/>
      <c r="N310" s="215"/>
      <c r="O310" s="215"/>
      <c r="P310" s="215"/>
      <c r="Q310" s="215"/>
      <c r="R310" s="215"/>
      <c r="T310" s="146" t="str">
        <f t="shared" si="54"/>
        <v/>
      </c>
      <c r="U310" s="146" t="str">
        <f t="shared" si="55"/>
        <v/>
      </c>
      <c r="V310" s="146" t="str">
        <f t="shared" si="56"/>
        <v/>
      </c>
      <c r="W310" s="146" t="str">
        <f t="shared" si="57"/>
        <v/>
      </c>
      <c r="X310" s="146" t="str">
        <f t="shared" si="58"/>
        <v/>
      </c>
      <c r="Y310" s="146" t="str">
        <f t="shared" si="49"/>
        <v/>
      </c>
      <c r="Z310" s="146" t="str">
        <f t="shared" si="50"/>
        <v/>
      </c>
      <c r="AA310" s="146" t="str">
        <f t="shared" si="51"/>
        <v/>
      </c>
      <c r="AB310" s="146" t="str">
        <f t="shared" si="52"/>
        <v/>
      </c>
      <c r="AC310" s="146" t="str">
        <f t="shared" si="53"/>
        <v/>
      </c>
    </row>
    <row r="311" spans="1:29" x14ac:dyDescent="0.2">
      <c r="A311" s="179">
        <v>298</v>
      </c>
      <c r="B311" s="180"/>
      <c r="C311" s="180"/>
      <c r="E311" s="215"/>
      <c r="F311" s="215"/>
      <c r="G311" s="215"/>
      <c r="H311" s="215"/>
      <c r="I311" s="215"/>
      <c r="J311" s="215"/>
      <c r="K311" s="215"/>
      <c r="L311" s="215"/>
      <c r="M311" s="215"/>
      <c r="N311" s="215"/>
      <c r="O311" s="215"/>
      <c r="P311" s="215"/>
      <c r="Q311" s="215"/>
      <c r="R311" s="215"/>
      <c r="T311" s="146" t="str">
        <f t="shared" si="54"/>
        <v/>
      </c>
      <c r="U311" s="146" t="str">
        <f t="shared" si="55"/>
        <v/>
      </c>
      <c r="V311" s="146" t="str">
        <f t="shared" si="56"/>
        <v/>
      </c>
      <c r="W311" s="146" t="str">
        <f t="shared" si="57"/>
        <v/>
      </c>
      <c r="X311" s="146" t="str">
        <f t="shared" si="58"/>
        <v/>
      </c>
      <c r="Y311" s="146" t="str">
        <f t="shared" si="49"/>
        <v/>
      </c>
      <c r="Z311" s="146" t="str">
        <f t="shared" si="50"/>
        <v/>
      </c>
      <c r="AA311" s="146" t="str">
        <f t="shared" si="51"/>
        <v/>
      </c>
      <c r="AB311" s="146" t="str">
        <f t="shared" si="52"/>
        <v/>
      </c>
      <c r="AC311" s="146" t="str">
        <f t="shared" si="53"/>
        <v/>
      </c>
    </row>
    <row r="312" spans="1:29" x14ac:dyDescent="0.2">
      <c r="A312" s="179">
        <v>299</v>
      </c>
      <c r="B312" s="180"/>
      <c r="C312" s="180"/>
      <c r="E312" s="215"/>
      <c r="F312" s="215"/>
      <c r="G312" s="215"/>
      <c r="H312" s="215"/>
      <c r="I312" s="215"/>
      <c r="J312" s="215"/>
      <c r="K312" s="215"/>
      <c r="L312" s="215"/>
      <c r="M312" s="215"/>
      <c r="N312" s="215"/>
      <c r="O312" s="215"/>
      <c r="P312" s="215"/>
      <c r="Q312" s="215"/>
      <c r="R312" s="215"/>
      <c r="T312" s="146" t="str">
        <f t="shared" si="54"/>
        <v/>
      </c>
      <c r="U312" s="146" t="str">
        <f t="shared" si="55"/>
        <v/>
      </c>
      <c r="V312" s="146" t="str">
        <f t="shared" si="56"/>
        <v/>
      </c>
      <c r="W312" s="146" t="str">
        <f t="shared" si="57"/>
        <v/>
      </c>
      <c r="X312" s="146" t="str">
        <f t="shared" si="58"/>
        <v/>
      </c>
      <c r="Y312" s="146" t="str">
        <f t="shared" si="49"/>
        <v/>
      </c>
      <c r="Z312" s="146" t="str">
        <f t="shared" si="50"/>
        <v/>
      </c>
      <c r="AA312" s="146" t="str">
        <f t="shared" si="51"/>
        <v/>
      </c>
      <c r="AB312" s="146" t="str">
        <f t="shared" si="52"/>
        <v/>
      </c>
      <c r="AC312" s="146" t="str">
        <f t="shared" si="53"/>
        <v/>
      </c>
    </row>
    <row r="313" spans="1:29" x14ac:dyDescent="0.2">
      <c r="A313" s="179">
        <v>300</v>
      </c>
      <c r="B313" s="180"/>
      <c r="C313" s="180"/>
      <c r="E313" s="215"/>
      <c r="F313" s="215"/>
      <c r="G313" s="215"/>
      <c r="H313" s="215"/>
      <c r="I313" s="215"/>
      <c r="J313" s="215"/>
      <c r="K313" s="215"/>
      <c r="L313" s="215"/>
      <c r="M313" s="215"/>
      <c r="N313" s="215"/>
      <c r="O313" s="215"/>
      <c r="P313" s="215"/>
      <c r="Q313" s="215"/>
      <c r="R313" s="215"/>
      <c r="T313" s="146" t="str">
        <f t="shared" si="54"/>
        <v/>
      </c>
      <c r="U313" s="146" t="str">
        <f t="shared" si="55"/>
        <v/>
      </c>
      <c r="V313" s="146" t="str">
        <f t="shared" si="56"/>
        <v/>
      </c>
      <c r="W313" s="146" t="str">
        <f t="shared" si="57"/>
        <v/>
      </c>
      <c r="X313" s="146" t="str">
        <f t="shared" si="58"/>
        <v/>
      </c>
      <c r="Y313" s="146" t="str">
        <f t="shared" si="49"/>
        <v/>
      </c>
      <c r="Z313" s="146" t="str">
        <f t="shared" si="50"/>
        <v/>
      </c>
      <c r="AA313" s="146" t="str">
        <f t="shared" si="51"/>
        <v/>
      </c>
      <c r="AB313" s="146" t="str">
        <f t="shared" si="52"/>
        <v/>
      </c>
      <c r="AC313" s="146" t="str">
        <f t="shared" si="53"/>
        <v/>
      </c>
    </row>
    <row r="314" spans="1:29" x14ac:dyDescent="0.2">
      <c r="A314" s="179">
        <v>301</v>
      </c>
      <c r="B314" s="180"/>
      <c r="C314" s="180"/>
      <c r="E314" s="215"/>
      <c r="F314" s="215"/>
      <c r="G314" s="215"/>
      <c r="H314" s="215"/>
      <c r="I314" s="215"/>
      <c r="J314" s="215"/>
      <c r="K314" s="215"/>
      <c r="L314" s="215"/>
      <c r="M314" s="215"/>
      <c r="N314" s="215"/>
      <c r="O314" s="215"/>
      <c r="P314" s="215"/>
      <c r="Q314" s="215"/>
      <c r="R314" s="215"/>
      <c r="T314" s="146" t="str">
        <f t="shared" si="54"/>
        <v/>
      </c>
      <c r="U314" s="146" t="str">
        <f t="shared" si="55"/>
        <v/>
      </c>
      <c r="V314" s="146" t="str">
        <f t="shared" si="56"/>
        <v/>
      </c>
      <c r="W314" s="146" t="str">
        <f t="shared" si="57"/>
        <v/>
      </c>
      <c r="X314" s="146" t="str">
        <f t="shared" si="58"/>
        <v/>
      </c>
      <c r="Y314" s="146" t="str">
        <f t="shared" si="49"/>
        <v/>
      </c>
      <c r="Z314" s="146" t="str">
        <f t="shared" si="50"/>
        <v/>
      </c>
      <c r="AA314" s="146" t="str">
        <f t="shared" si="51"/>
        <v/>
      </c>
      <c r="AB314" s="146" t="str">
        <f t="shared" si="52"/>
        <v/>
      </c>
      <c r="AC314" s="146" t="str">
        <f t="shared" si="53"/>
        <v/>
      </c>
    </row>
    <row r="315" spans="1:29" x14ac:dyDescent="0.2">
      <c r="A315" s="179">
        <v>302</v>
      </c>
      <c r="B315" s="180"/>
      <c r="C315" s="180"/>
      <c r="E315" s="215"/>
      <c r="F315" s="215"/>
      <c r="G315" s="215"/>
      <c r="H315" s="215"/>
      <c r="I315" s="215"/>
      <c r="J315" s="215"/>
      <c r="K315" s="215"/>
      <c r="L315" s="215"/>
      <c r="M315" s="215"/>
      <c r="N315" s="215"/>
      <c r="O315" s="215"/>
      <c r="P315" s="215"/>
      <c r="Q315" s="215"/>
      <c r="R315" s="215"/>
      <c r="T315" s="146" t="str">
        <f t="shared" si="54"/>
        <v/>
      </c>
      <c r="U315" s="146" t="str">
        <f t="shared" si="55"/>
        <v/>
      </c>
      <c r="V315" s="146" t="str">
        <f t="shared" si="56"/>
        <v/>
      </c>
      <c r="W315" s="146" t="str">
        <f t="shared" si="57"/>
        <v/>
      </c>
      <c r="X315" s="146" t="str">
        <f t="shared" si="58"/>
        <v/>
      </c>
      <c r="Y315" s="146" t="str">
        <f t="shared" si="49"/>
        <v/>
      </c>
      <c r="Z315" s="146" t="str">
        <f t="shared" si="50"/>
        <v/>
      </c>
      <c r="AA315" s="146" t="str">
        <f t="shared" si="51"/>
        <v/>
      </c>
      <c r="AB315" s="146" t="str">
        <f t="shared" si="52"/>
        <v/>
      </c>
      <c r="AC315" s="146" t="str">
        <f t="shared" si="53"/>
        <v/>
      </c>
    </row>
    <row r="316" spans="1:29" x14ac:dyDescent="0.2">
      <c r="A316" s="179">
        <v>303</v>
      </c>
      <c r="B316" s="180"/>
      <c r="C316" s="180"/>
      <c r="E316" s="215"/>
      <c r="F316" s="215"/>
      <c r="G316" s="215"/>
      <c r="H316" s="215"/>
      <c r="I316" s="215"/>
      <c r="J316" s="215"/>
      <c r="K316" s="215"/>
      <c r="L316" s="215"/>
      <c r="M316" s="215"/>
      <c r="N316" s="215"/>
      <c r="O316" s="215"/>
      <c r="P316" s="215"/>
      <c r="Q316" s="215"/>
      <c r="R316" s="215"/>
      <c r="T316" s="146" t="str">
        <f t="shared" si="54"/>
        <v/>
      </c>
      <c r="U316" s="146" t="str">
        <f t="shared" si="55"/>
        <v/>
      </c>
      <c r="V316" s="146" t="str">
        <f t="shared" si="56"/>
        <v/>
      </c>
      <c r="W316" s="146" t="str">
        <f t="shared" si="57"/>
        <v/>
      </c>
      <c r="X316" s="146" t="str">
        <f t="shared" si="58"/>
        <v/>
      </c>
      <c r="Y316" s="146" t="str">
        <f t="shared" si="49"/>
        <v/>
      </c>
      <c r="Z316" s="146" t="str">
        <f t="shared" si="50"/>
        <v/>
      </c>
      <c r="AA316" s="146" t="str">
        <f t="shared" si="51"/>
        <v/>
      </c>
      <c r="AB316" s="146" t="str">
        <f t="shared" si="52"/>
        <v/>
      </c>
      <c r="AC316" s="146" t="str">
        <f t="shared" si="53"/>
        <v/>
      </c>
    </row>
    <row r="317" spans="1:29" x14ac:dyDescent="0.2">
      <c r="A317" s="179">
        <v>304</v>
      </c>
      <c r="B317" s="180"/>
      <c r="C317" s="180"/>
      <c r="E317" s="215"/>
      <c r="F317" s="215"/>
      <c r="G317" s="215"/>
      <c r="H317" s="215"/>
      <c r="I317" s="215"/>
      <c r="J317" s="215"/>
      <c r="K317" s="215"/>
      <c r="L317" s="215"/>
      <c r="M317" s="215"/>
      <c r="N317" s="215"/>
      <c r="O317" s="215"/>
      <c r="P317" s="215"/>
      <c r="Q317" s="215"/>
      <c r="R317" s="215"/>
      <c r="T317" s="146" t="str">
        <f t="shared" si="54"/>
        <v/>
      </c>
      <c r="U317" s="146" t="str">
        <f t="shared" si="55"/>
        <v/>
      </c>
      <c r="V317" s="146" t="str">
        <f t="shared" si="56"/>
        <v/>
      </c>
      <c r="W317" s="146" t="str">
        <f t="shared" si="57"/>
        <v/>
      </c>
      <c r="X317" s="146" t="str">
        <f t="shared" si="58"/>
        <v/>
      </c>
      <c r="Y317" s="146" t="str">
        <f t="shared" si="49"/>
        <v/>
      </c>
      <c r="Z317" s="146" t="str">
        <f t="shared" si="50"/>
        <v/>
      </c>
      <c r="AA317" s="146" t="str">
        <f t="shared" si="51"/>
        <v/>
      </c>
      <c r="AB317" s="146" t="str">
        <f t="shared" si="52"/>
        <v/>
      </c>
      <c r="AC317" s="146" t="str">
        <f t="shared" si="53"/>
        <v/>
      </c>
    </row>
    <row r="318" spans="1:29" x14ac:dyDescent="0.2">
      <c r="A318" s="179">
        <v>305</v>
      </c>
      <c r="B318" s="180"/>
      <c r="C318" s="180"/>
      <c r="E318" s="215"/>
      <c r="F318" s="215"/>
      <c r="G318" s="215"/>
      <c r="H318" s="215"/>
      <c r="I318" s="215"/>
      <c r="J318" s="215"/>
      <c r="K318" s="215"/>
      <c r="L318" s="215"/>
      <c r="M318" s="215"/>
      <c r="N318" s="215"/>
      <c r="O318" s="215"/>
      <c r="P318" s="215"/>
      <c r="Q318" s="215"/>
      <c r="R318" s="215"/>
      <c r="T318" s="146" t="str">
        <f t="shared" si="54"/>
        <v/>
      </c>
      <c r="U318" s="146" t="str">
        <f t="shared" si="55"/>
        <v/>
      </c>
      <c r="V318" s="146" t="str">
        <f t="shared" si="56"/>
        <v/>
      </c>
      <c r="W318" s="146" t="str">
        <f t="shared" si="57"/>
        <v/>
      </c>
      <c r="X318" s="146" t="str">
        <f t="shared" si="58"/>
        <v/>
      </c>
      <c r="Y318" s="146" t="str">
        <f t="shared" si="49"/>
        <v/>
      </c>
      <c r="Z318" s="146" t="str">
        <f t="shared" si="50"/>
        <v/>
      </c>
      <c r="AA318" s="146" t="str">
        <f t="shared" si="51"/>
        <v/>
      </c>
      <c r="AB318" s="146" t="str">
        <f t="shared" si="52"/>
        <v/>
      </c>
      <c r="AC318" s="146" t="str">
        <f t="shared" si="53"/>
        <v/>
      </c>
    </row>
    <row r="319" spans="1:29" x14ac:dyDescent="0.2">
      <c r="A319" s="179">
        <v>306</v>
      </c>
      <c r="B319" s="180"/>
      <c r="C319" s="180"/>
      <c r="E319" s="215"/>
      <c r="F319" s="215"/>
      <c r="G319" s="215"/>
      <c r="H319" s="215"/>
      <c r="I319" s="215"/>
      <c r="J319" s="215"/>
      <c r="K319" s="215"/>
      <c r="L319" s="215"/>
      <c r="M319" s="215"/>
      <c r="N319" s="215"/>
      <c r="O319" s="215"/>
      <c r="P319" s="215"/>
      <c r="Q319" s="215"/>
      <c r="R319" s="215"/>
      <c r="T319" s="146" t="str">
        <f t="shared" si="54"/>
        <v/>
      </c>
      <c r="U319" s="146" t="str">
        <f t="shared" si="55"/>
        <v/>
      </c>
      <c r="V319" s="146" t="str">
        <f t="shared" si="56"/>
        <v/>
      </c>
      <c r="W319" s="146" t="str">
        <f t="shared" si="57"/>
        <v/>
      </c>
      <c r="X319" s="146" t="str">
        <f t="shared" si="58"/>
        <v/>
      </c>
      <c r="Y319" s="146" t="str">
        <f t="shared" si="49"/>
        <v/>
      </c>
      <c r="Z319" s="146" t="str">
        <f t="shared" si="50"/>
        <v/>
      </c>
      <c r="AA319" s="146" t="str">
        <f t="shared" si="51"/>
        <v/>
      </c>
      <c r="AB319" s="146" t="str">
        <f t="shared" si="52"/>
        <v/>
      </c>
      <c r="AC319" s="146" t="str">
        <f t="shared" si="53"/>
        <v/>
      </c>
    </row>
    <row r="320" spans="1:29" x14ac:dyDescent="0.2">
      <c r="A320" s="179">
        <v>307</v>
      </c>
      <c r="B320" s="180"/>
      <c r="C320" s="180"/>
      <c r="E320" s="215"/>
      <c r="F320" s="215"/>
      <c r="G320" s="215"/>
      <c r="H320" s="215"/>
      <c r="I320" s="215"/>
      <c r="J320" s="215"/>
      <c r="K320" s="215"/>
      <c r="L320" s="215"/>
      <c r="M320" s="215"/>
      <c r="N320" s="215"/>
      <c r="O320" s="215"/>
      <c r="P320" s="215"/>
      <c r="Q320" s="215"/>
      <c r="R320" s="215"/>
      <c r="T320" s="146" t="str">
        <f t="shared" si="54"/>
        <v/>
      </c>
      <c r="U320" s="146" t="str">
        <f t="shared" si="55"/>
        <v/>
      </c>
      <c r="V320" s="146" t="str">
        <f t="shared" si="56"/>
        <v/>
      </c>
      <c r="W320" s="146" t="str">
        <f t="shared" si="57"/>
        <v/>
      </c>
      <c r="X320" s="146" t="str">
        <f t="shared" si="58"/>
        <v/>
      </c>
      <c r="Y320" s="146" t="str">
        <f t="shared" si="49"/>
        <v/>
      </c>
      <c r="Z320" s="146" t="str">
        <f t="shared" si="50"/>
        <v/>
      </c>
      <c r="AA320" s="146" t="str">
        <f t="shared" si="51"/>
        <v/>
      </c>
      <c r="AB320" s="146" t="str">
        <f t="shared" si="52"/>
        <v/>
      </c>
      <c r="AC320" s="146" t="str">
        <f t="shared" si="53"/>
        <v/>
      </c>
    </row>
    <row r="321" spans="1:29" x14ac:dyDescent="0.2">
      <c r="A321" s="179">
        <v>308</v>
      </c>
      <c r="B321" s="180"/>
      <c r="C321" s="180"/>
      <c r="E321" s="215"/>
      <c r="F321" s="215"/>
      <c r="G321" s="215"/>
      <c r="H321" s="215"/>
      <c r="I321" s="215"/>
      <c r="J321" s="215"/>
      <c r="K321" s="215"/>
      <c r="L321" s="215"/>
      <c r="M321" s="215"/>
      <c r="N321" s="215"/>
      <c r="O321" s="215"/>
      <c r="P321" s="215"/>
      <c r="Q321" s="215"/>
      <c r="R321" s="215"/>
      <c r="T321" s="146" t="str">
        <f t="shared" si="54"/>
        <v/>
      </c>
      <c r="U321" s="146" t="str">
        <f t="shared" si="55"/>
        <v/>
      </c>
      <c r="V321" s="146" t="str">
        <f t="shared" si="56"/>
        <v/>
      </c>
      <c r="W321" s="146" t="str">
        <f t="shared" si="57"/>
        <v/>
      </c>
      <c r="X321" s="146" t="str">
        <f t="shared" si="58"/>
        <v/>
      </c>
      <c r="Y321" s="146" t="str">
        <f t="shared" si="49"/>
        <v/>
      </c>
      <c r="Z321" s="146" t="str">
        <f t="shared" si="50"/>
        <v/>
      </c>
      <c r="AA321" s="146" t="str">
        <f t="shared" si="51"/>
        <v/>
      </c>
      <c r="AB321" s="146" t="str">
        <f t="shared" si="52"/>
        <v/>
      </c>
      <c r="AC321" s="146" t="str">
        <f t="shared" si="53"/>
        <v/>
      </c>
    </row>
    <row r="322" spans="1:29" x14ac:dyDescent="0.2">
      <c r="A322" s="179">
        <v>309</v>
      </c>
      <c r="B322" s="180"/>
      <c r="C322" s="180"/>
      <c r="E322" s="215"/>
      <c r="F322" s="215"/>
      <c r="G322" s="215"/>
      <c r="H322" s="215"/>
      <c r="I322" s="215"/>
      <c r="J322" s="215"/>
      <c r="K322" s="215"/>
      <c r="L322" s="215"/>
      <c r="M322" s="215"/>
      <c r="N322" s="215"/>
      <c r="O322" s="215"/>
      <c r="P322" s="215"/>
      <c r="Q322" s="215"/>
      <c r="R322" s="215"/>
      <c r="T322" s="146" t="str">
        <f t="shared" si="54"/>
        <v/>
      </c>
      <c r="U322" s="146" t="str">
        <f t="shared" si="55"/>
        <v/>
      </c>
      <c r="V322" s="146" t="str">
        <f t="shared" si="56"/>
        <v/>
      </c>
      <c r="W322" s="146" t="str">
        <f t="shared" si="57"/>
        <v/>
      </c>
      <c r="X322" s="146" t="str">
        <f t="shared" si="58"/>
        <v/>
      </c>
      <c r="Y322" s="146" t="str">
        <f t="shared" si="49"/>
        <v/>
      </c>
      <c r="Z322" s="146" t="str">
        <f t="shared" si="50"/>
        <v/>
      </c>
      <c r="AA322" s="146" t="str">
        <f t="shared" si="51"/>
        <v/>
      </c>
      <c r="AB322" s="146" t="str">
        <f t="shared" si="52"/>
        <v/>
      </c>
      <c r="AC322" s="146" t="str">
        <f t="shared" si="53"/>
        <v/>
      </c>
    </row>
    <row r="323" spans="1:29" x14ac:dyDescent="0.2">
      <c r="A323" s="179">
        <v>310</v>
      </c>
      <c r="B323" s="180"/>
      <c r="C323" s="180"/>
      <c r="E323" s="215"/>
      <c r="F323" s="215"/>
      <c r="G323" s="215"/>
      <c r="H323" s="215"/>
      <c r="I323" s="215"/>
      <c r="J323" s="215"/>
      <c r="K323" s="215"/>
      <c r="L323" s="215"/>
      <c r="M323" s="215"/>
      <c r="N323" s="215"/>
      <c r="O323" s="215"/>
      <c r="P323" s="215"/>
      <c r="Q323" s="215"/>
      <c r="R323" s="215"/>
      <c r="T323" s="146" t="str">
        <f t="shared" si="54"/>
        <v/>
      </c>
      <c r="U323" s="146" t="str">
        <f t="shared" si="55"/>
        <v/>
      </c>
      <c r="V323" s="146" t="str">
        <f t="shared" si="56"/>
        <v/>
      </c>
      <c r="W323" s="146" t="str">
        <f t="shared" si="57"/>
        <v/>
      </c>
      <c r="X323" s="146" t="str">
        <f t="shared" si="58"/>
        <v/>
      </c>
      <c r="Y323" s="146" t="str">
        <f t="shared" si="49"/>
        <v/>
      </c>
      <c r="Z323" s="146" t="str">
        <f t="shared" si="50"/>
        <v/>
      </c>
      <c r="AA323" s="146" t="str">
        <f t="shared" si="51"/>
        <v/>
      </c>
      <c r="AB323" s="146" t="str">
        <f t="shared" si="52"/>
        <v/>
      </c>
      <c r="AC323" s="146" t="str">
        <f t="shared" si="53"/>
        <v/>
      </c>
    </row>
    <row r="324" spans="1:29" x14ac:dyDescent="0.2">
      <c r="A324" s="179">
        <v>311</v>
      </c>
      <c r="B324" s="180"/>
      <c r="C324" s="180"/>
      <c r="E324" s="215"/>
      <c r="F324" s="215"/>
      <c r="G324" s="215"/>
      <c r="H324" s="215"/>
      <c r="I324" s="215"/>
      <c r="J324" s="215"/>
      <c r="K324" s="215"/>
      <c r="L324" s="215"/>
      <c r="M324" s="215"/>
      <c r="N324" s="215"/>
      <c r="O324" s="215"/>
      <c r="P324" s="215"/>
      <c r="Q324" s="215"/>
      <c r="R324" s="215"/>
      <c r="T324" s="146" t="str">
        <f t="shared" si="54"/>
        <v/>
      </c>
      <c r="U324" s="146" t="str">
        <f t="shared" si="55"/>
        <v/>
      </c>
      <c r="V324" s="146" t="str">
        <f t="shared" si="56"/>
        <v/>
      </c>
      <c r="W324" s="146" t="str">
        <f t="shared" si="57"/>
        <v/>
      </c>
      <c r="X324" s="146" t="str">
        <f t="shared" si="58"/>
        <v/>
      </c>
      <c r="Y324" s="146" t="str">
        <f t="shared" si="49"/>
        <v/>
      </c>
      <c r="Z324" s="146" t="str">
        <f t="shared" si="50"/>
        <v/>
      </c>
      <c r="AA324" s="146" t="str">
        <f t="shared" si="51"/>
        <v/>
      </c>
      <c r="AB324" s="146" t="str">
        <f t="shared" si="52"/>
        <v/>
      </c>
      <c r="AC324" s="146" t="str">
        <f t="shared" si="53"/>
        <v/>
      </c>
    </row>
    <row r="325" spans="1:29" x14ac:dyDescent="0.2">
      <c r="A325" s="179">
        <v>312</v>
      </c>
      <c r="B325" s="180"/>
      <c r="C325" s="180"/>
      <c r="E325" s="215"/>
      <c r="F325" s="215"/>
      <c r="G325" s="215"/>
      <c r="H325" s="215"/>
      <c r="I325" s="215"/>
      <c r="J325" s="215"/>
      <c r="K325" s="215"/>
      <c r="L325" s="215"/>
      <c r="M325" s="215"/>
      <c r="N325" s="215"/>
      <c r="O325" s="215"/>
      <c r="P325" s="215"/>
      <c r="Q325" s="215"/>
      <c r="R325" s="215"/>
      <c r="T325" s="146" t="str">
        <f t="shared" si="54"/>
        <v/>
      </c>
      <c r="U325" s="146" t="str">
        <f t="shared" si="55"/>
        <v/>
      </c>
      <c r="V325" s="146" t="str">
        <f t="shared" si="56"/>
        <v/>
      </c>
      <c r="W325" s="146" t="str">
        <f t="shared" si="57"/>
        <v/>
      </c>
      <c r="X325" s="146" t="str">
        <f t="shared" si="58"/>
        <v/>
      </c>
      <c r="Y325" s="146" t="str">
        <f t="shared" si="49"/>
        <v/>
      </c>
      <c r="Z325" s="146" t="str">
        <f t="shared" si="50"/>
        <v/>
      </c>
      <c r="AA325" s="146" t="str">
        <f t="shared" si="51"/>
        <v/>
      </c>
      <c r="AB325" s="146" t="str">
        <f t="shared" si="52"/>
        <v/>
      </c>
      <c r="AC325" s="146" t="str">
        <f t="shared" si="53"/>
        <v/>
      </c>
    </row>
    <row r="326" spans="1:29" x14ac:dyDescent="0.2">
      <c r="A326" s="179">
        <v>313</v>
      </c>
      <c r="B326" s="180"/>
      <c r="C326" s="180"/>
      <c r="E326" s="215"/>
      <c r="F326" s="215"/>
      <c r="G326" s="215"/>
      <c r="H326" s="215"/>
      <c r="I326" s="215"/>
      <c r="J326" s="215"/>
      <c r="K326" s="215"/>
      <c r="L326" s="215"/>
      <c r="M326" s="215"/>
      <c r="N326" s="215"/>
      <c r="O326" s="215"/>
      <c r="P326" s="215"/>
      <c r="Q326" s="215"/>
      <c r="R326" s="215"/>
      <c r="T326" s="146" t="str">
        <f t="shared" si="54"/>
        <v/>
      </c>
      <c r="U326" s="146" t="str">
        <f t="shared" si="55"/>
        <v/>
      </c>
      <c r="V326" s="146" t="str">
        <f t="shared" si="56"/>
        <v/>
      </c>
      <c r="W326" s="146" t="str">
        <f t="shared" si="57"/>
        <v/>
      </c>
      <c r="X326" s="146" t="str">
        <f t="shared" si="58"/>
        <v/>
      </c>
      <c r="Y326" s="146" t="str">
        <f t="shared" si="49"/>
        <v/>
      </c>
      <c r="Z326" s="146" t="str">
        <f t="shared" si="50"/>
        <v/>
      </c>
      <c r="AA326" s="146" t="str">
        <f t="shared" si="51"/>
        <v/>
      </c>
      <c r="AB326" s="146" t="str">
        <f t="shared" si="52"/>
        <v/>
      </c>
      <c r="AC326" s="146" t="str">
        <f t="shared" si="53"/>
        <v/>
      </c>
    </row>
    <row r="327" spans="1:29" x14ac:dyDescent="0.2">
      <c r="A327" s="179">
        <v>314</v>
      </c>
      <c r="B327" s="180"/>
      <c r="C327" s="180"/>
      <c r="E327" s="215"/>
      <c r="F327" s="215"/>
      <c r="G327" s="215"/>
      <c r="H327" s="215"/>
      <c r="I327" s="215"/>
      <c r="J327" s="215"/>
      <c r="K327" s="215"/>
      <c r="L327" s="215"/>
      <c r="M327" s="215"/>
      <c r="N327" s="215"/>
      <c r="O327" s="215"/>
      <c r="P327" s="215"/>
      <c r="Q327" s="215"/>
      <c r="R327" s="215"/>
      <c r="T327" s="146" t="str">
        <f t="shared" si="54"/>
        <v/>
      </c>
      <c r="U327" s="146" t="str">
        <f t="shared" si="55"/>
        <v/>
      </c>
      <c r="V327" s="146" t="str">
        <f t="shared" si="56"/>
        <v/>
      </c>
      <c r="W327" s="146" t="str">
        <f t="shared" si="57"/>
        <v/>
      </c>
      <c r="X327" s="146" t="str">
        <f t="shared" si="58"/>
        <v/>
      </c>
      <c r="Y327" s="146" t="str">
        <f t="shared" si="49"/>
        <v/>
      </c>
      <c r="Z327" s="146" t="str">
        <f t="shared" si="50"/>
        <v/>
      </c>
      <c r="AA327" s="146" t="str">
        <f t="shared" si="51"/>
        <v/>
      </c>
      <c r="AB327" s="146" t="str">
        <f t="shared" si="52"/>
        <v/>
      </c>
      <c r="AC327" s="146" t="str">
        <f t="shared" si="53"/>
        <v/>
      </c>
    </row>
    <row r="328" spans="1:29" x14ac:dyDescent="0.2">
      <c r="A328" s="179">
        <v>315</v>
      </c>
      <c r="B328" s="180"/>
      <c r="C328" s="180"/>
      <c r="E328" s="215"/>
      <c r="F328" s="215"/>
      <c r="G328" s="215"/>
      <c r="H328" s="215"/>
      <c r="I328" s="215"/>
      <c r="J328" s="215"/>
      <c r="K328" s="215"/>
      <c r="L328" s="215"/>
      <c r="M328" s="215"/>
      <c r="N328" s="215"/>
      <c r="O328" s="215"/>
      <c r="P328" s="215"/>
      <c r="Q328" s="215"/>
      <c r="R328" s="215"/>
      <c r="T328" s="146" t="str">
        <f t="shared" si="54"/>
        <v/>
      </c>
      <c r="U328" s="146" t="str">
        <f t="shared" si="55"/>
        <v/>
      </c>
      <c r="V328" s="146" t="str">
        <f t="shared" si="56"/>
        <v/>
      </c>
      <c r="W328" s="146" t="str">
        <f t="shared" si="57"/>
        <v/>
      </c>
      <c r="X328" s="146" t="str">
        <f t="shared" si="58"/>
        <v/>
      </c>
      <c r="Y328" s="146" t="str">
        <f t="shared" si="49"/>
        <v/>
      </c>
      <c r="Z328" s="146" t="str">
        <f t="shared" si="50"/>
        <v/>
      </c>
      <c r="AA328" s="146" t="str">
        <f t="shared" si="51"/>
        <v/>
      </c>
      <c r="AB328" s="146" t="str">
        <f t="shared" si="52"/>
        <v/>
      </c>
      <c r="AC328" s="146" t="str">
        <f t="shared" si="53"/>
        <v/>
      </c>
    </row>
    <row r="329" spans="1:29" x14ac:dyDescent="0.2">
      <c r="A329" s="179">
        <v>316</v>
      </c>
      <c r="B329" s="180"/>
      <c r="C329" s="180"/>
      <c r="E329" s="215"/>
      <c r="F329" s="215"/>
      <c r="G329" s="215"/>
      <c r="H329" s="215"/>
      <c r="I329" s="215"/>
      <c r="J329" s="215"/>
      <c r="K329" s="215"/>
      <c r="L329" s="215"/>
      <c r="M329" s="215"/>
      <c r="N329" s="215"/>
      <c r="O329" s="215"/>
      <c r="P329" s="215"/>
      <c r="Q329" s="215"/>
      <c r="R329" s="215"/>
      <c r="T329" s="146" t="str">
        <f t="shared" si="54"/>
        <v/>
      </c>
      <c r="U329" s="146" t="str">
        <f t="shared" si="55"/>
        <v/>
      </c>
      <c r="V329" s="146" t="str">
        <f t="shared" si="56"/>
        <v/>
      </c>
      <c r="W329" s="146" t="str">
        <f t="shared" si="57"/>
        <v/>
      </c>
      <c r="X329" s="146" t="str">
        <f t="shared" si="58"/>
        <v/>
      </c>
      <c r="Y329" s="146" t="str">
        <f t="shared" si="49"/>
        <v/>
      </c>
      <c r="Z329" s="146" t="str">
        <f t="shared" si="50"/>
        <v/>
      </c>
      <c r="AA329" s="146" t="str">
        <f t="shared" si="51"/>
        <v/>
      </c>
      <c r="AB329" s="146" t="str">
        <f t="shared" si="52"/>
        <v/>
      </c>
      <c r="AC329" s="146" t="str">
        <f t="shared" si="53"/>
        <v/>
      </c>
    </row>
    <row r="330" spans="1:29" x14ac:dyDescent="0.2">
      <c r="A330" s="179">
        <v>317</v>
      </c>
      <c r="B330" s="180"/>
      <c r="C330" s="180"/>
      <c r="E330" s="215"/>
      <c r="F330" s="215"/>
      <c r="G330" s="215"/>
      <c r="H330" s="215"/>
      <c r="I330" s="215"/>
      <c r="J330" s="215"/>
      <c r="K330" s="215"/>
      <c r="L330" s="215"/>
      <c r="M330" s="215"/>
      <c r="N330" s="215"/>
      <c r="O330" s="215"/>
      <c r="P330" s="215"/>
      <c r="Q330" s="215"/>
      <c r="R330" s="215"/>
      <c r="T330" s="146" t="str">
        <f t="shared" si="54"/>
        <v/>
      </c>
      <c r="U330" s="146" t="str">
        <f t="shared" si="55"/>
        <v/>
      </c>
      <c r="V330" s="146" t="str">
        <f t="shared" si="56"/>
        <v/>
      </c>
      <c r="W330" s="146" t="str">
        <f t="shared" si="57"/>
        <v/>
      </c>
      <c r="X330" s="146" t="str">
        <f t="shared" si="58"/>
        <v/>
      </c>
      <c r="Y330" s="146" t="str">
        <f t="shared" si="49"/>
        <v/>
      </c>
      <c r="Z330" s="146" t="str">
        <f t="shared" si="50"/>
        <v/>
      </c>
      <c r="AA330" s="146" t="str">
        <f t="shared" si="51"/>
        <v/>
      </c>
      <c r="AB330" s="146" t="str">
        <f t="shared" si="52"/>
        <v/>
      </c>
      <c r="AC330" s="146" t="str">
        <f t="shared" si="53"/>
        <v/>
      </c>
    </row>
    <row r="331" spans="1:29" x14ac:dyDescent="0.2">
      <c r="A331" s="179">
        <v>318</v>
      </c>
      <c r="B331" s="180"/>
      <c r="C331" s="180"/>
      <c r="E331" s="215"/>
      <c r="F331" s="215"/>
      <c r="G331" s="215"/>
      <c r="H331" s="215"/>
      <c r="I331" s="215"/>
      <c r="J331" s="215"/>
      <c r="K331" s="215"/>
      <c r="L331" s="215"/>
      <c r="M331" s="215"/>
      <c r="N331" s="215"/>
      <c r="O331" s="215"/>
      <c r="P331" s="215"/>
      <c r="Q331" s="215"/>
      <c r="R331" s="215"/>
      <c r="T331" s="146" t="str">
        <f t="shared" si="54"/>
        <v/>
      </c>
      <c r="U331" s="146" t="str">
        <f t="shared" si="55"/>
        <v/>
      </c>
      <c r="V331" s="146" t="str">
        <f t="shared" si="56"/>
        <v/>
      </c>
      <c r="W331" s="146" t="str">
        <f t="shared" si="57"/>
        <v/>
      </c>
      <c r="X331" s="146" t="str">
        <f t="shared" si="58"/>
        <v/>
      </c>
      <c r="Y331" s="146" t="str">
        <f t="shared" si="49"/>
        <v/>
      </c>
      <c r="Z331" s="146" t="str">
        <f t="shared" si="50"/>
        <v/>
      </c>
      <c r="AA331" s="146" t="str">
        <f t="shared" si="51"/>
        <v/>
      </c>
      <c r="AB331" s="146" t="str">
        <f t="shared" si="52"/>
        <v/>
      </c>
      <c r="AC331" s="146" t="str">
        <f t="shared" si="53"/>
        <v/>
      </c>
    </row>
    <row r="332" spans="1:29" x14ac:dyDescent="0.2">
      <c r="A332" s="179">
        <v>319</v>
      </c>
      <c r="B332" s="180"/>
      <c r="C332" s="180"/>
      <c r="E332" s="215"/>
      <c r="F332" s="215"/>
      <c r="G332" s="215"/>
      <c r="H332" s="215"/>
      <c r="I332" s="215"/>
      <c r="J332" s="215"/>
      <c r="K332" s="215"/>
      <c r="L332" s="215"/>
      <c r="M332" s="215"/>
      <c r="N332" s="215"/>
      <c r="O332" s="215"/>
      <c r="P332" s="215"/>
      <c r="Q332" s="215"/>
      <c r="R332" s="215"/>
      <c r="T332" s="146" t="str">
        <f t="shared" si="54"/>
        <v/>
      </c>
      <c r="U332" s="146" t="str">
        <f t="shared" si="55"/>
        <v/>
      </c>
      <c r="V332" s="146" t="str">
        <f t="shared" si="56"/>
        <v/>
      </c>
      <c r="W332" s="146" t="str">
        <f t="shared" si="57"/>
        <v/>
      </c>
      <c r="X332" s="146" t="str">
        <f t="shared" si="58"/>
        <v/>
      </c>
      <c r="Y332" s="146" t="str">
        <f t="shared" si="49"/>
        <v/>
      </c>
      <c r="Z332" s="146" t="str">
        <f t="shared" si="50"/>
        <v/>
      </c>
      <c r="AA332" s="146" t="str">
        <f t="shared" si="51"/>
        <v/>
      </c>
      <c r="AB332" s="146" t="str">
        <f t="shared" si="52"/>
        <v/>
      </c>
      <c r="AC332" s="146" t="str">
        <f t="shared" si="53"/>
        <v/>
      </c>
    </row>
    <row r="333" spans="1:29" x14ac:dyDescent="0.2">
      <c r="A333" s="179">
        <v>320</v>
      </c>
      <c r="B333" s="180"/>
      <c r="C333" s="180"/>
      <c r="E333" s="215"/>
      <c r="F333" s="215"/>
      <c r="G333" s="215"/>
      <c r="H333" s="215"/>
      <c r="I333" s="215"/>
      <c r="J333" s="215"/>
      <c r="K333" s="215"/>
      <c r="L333" s="215"/>
      <c r="M333" s="215"/>
      <c r="N333" s="215"/>
      <c r="O333" s="215"/>
      <c r="P333" s="215"/>
      <c r="Q333" s="215"/>
      <c r="R333" s="215"/>
      <c r="T333" s="146" t="str">
        <f t="shared" si="54"/>
        <v/>
      </c>
      <c r="U333" s="146" t="str">
        <f t="shared" si="55"/>
        <v/>
      </c>
      <c r="V333" s="146" t="str">
        <f t="shared" si="56"/>
        <v/>
      </c>
      <c r="W333" s="146" t="str">
        <f t="shared" si="57"/>
        <v/>
      </c>
      <c r="X333" s="146" t="str">
        <f t="shared" si="58"/>
        <v/>
      </c>
      <c r="Y333" s="146" t="str">
        <f t="shared" ref="Y333:Y396" si="59">IF(T333="","",ABS(T333-$AD$4))</f>
        <v/>
      </c>
      <c r="Z333" s="146" t="str">
        <f t="shared" ref="Z333:Z396" si="60">IF(U333="","",ABS(U333-$AD$5))</f>
        <v/>
      </c>
      <c r="AA333" s="146" t="str">
        <f t="shared" ref="AA333:AA396" si="61">IF(V333="","",ABS(V333-$AD$6))</f>
        <v/>
      </c>
      <c r="AB333" s="146" t="str">
        <f t="shared" ref="AB333:AB396" si="62">IF(W333="","",ABS(W333-$AD$7))</f>
        <v/>
      </c>
      <c r="AC333" s="146" t="str">
        <f t="shared" ref="AC333:AC396" si="63">IF(X333="","",ABS(X333-$AD$8))</f>
        <v/>
      </c>
    </row>
    <row r="334" spans="1:29" x14ac:dyDescent="0.2">
      <c r="A334" s="179">
        <v>321</v>
      </c>
      <c r="B334" s="180"/>
      <c r="C334" s="180"/>
      <c r="E334" s="215"/>
      <c r="F334" s="215"/>
      <c r="G334" s="215"/>
      <c r="H334" s="215"/>
      <c r="I334" s="215"/>
      <c r="J334" s="215"/>
      <c r="K334" s="215"/>
      <c r="L334" s="215"/>
      <c r="M334" s="215"/>
      <c r="N334" s="215"/>
      <c r="O334" s="215"/>
      <c r="P334" s="215"/>
      <c r="Q334" s="215"/>
      <c r="R334" s="215"/>
      <c r="T334" s="146" t="str">
        <f t="shared" ref="T334:T397" si="64">IF(B335=1,C335,"")</f>
        <v/>
      </c>
      <c r="U334" s="146" t="str">
        <f t="shared" ref="U334:U397" si="65">IF(B335=2,C335,"")</f>
        <v/>
      </c>
      <c r="V334" s="146" t="str">
        <f t="shared" ref="V334:V397" si="66">IF(B335=3,C335,"")</f>
        <v/>
      </c>
      <c r="W334" s="146" t="str">
        <f t="shared" ref="W334:W397" si="67">IF(B335=4,C335,"")</f>
        <v/>
      </c>
      <c r="X334" s="146" t="str">
        <f t="shared" ref="X334:X397" si="68">IF(B335=5,C335,"")</f>
        <v/>
      </c>
      <c r="Y334" s="146" t="str">
        <f t="shared" si="59"/>
        <v/>
      </c>
      <c r="Z334" s="146" t="str">
        <f t="shared" si="60"/>
        <v/>
      </c>
      <c r="AA334" s="146" t="str">
        <f t="shared" si="61"/>
        <v/>
      </c>
      <c r="AB334" s="146" t="str">
        <f t="shared" si="62"/>
        <v/>
      </c>
      <c r="AC334" s="146" t="str">
        <f t="shared" si="63"/>
        <v/>
      </c>
    </row>
    <row r="335" spans="1:29" x14ac:dyDescent="0.2">
      <c r="A335" s="179">
        <v>322</v>
      </c>
      <c r="B335" s="180"/>
      <c r="C335" s="180"/>
      <c r="E335" s="215"/>
      <c r="F335" s="215"/>
      <c r="G335" s="215"/>
      <c r="H335" s="215"/>
      <c r="I335" s="215"/>
      <c r="J335" s="215"/>
      <c r="K335" s="215"/>
      <c r="L335" s="215"/>
      <c r="M335" s="215"/>
      <c r="N335" s="215"/>
      <c r="O335" s="215"/>
      <c r="P335" s="215"/>
      <c r="Q335" s="215"/>
      <c r="R335" s="215"/>
      <c r="T335" s="146" t="str">
        <f t="shared" si="64"/>
        <v/>
      </c>
      <c r="U335" s="146" t="str">
        <f t="shared" si="65"/>
        <v/>
      </c>
      <c r="V335" s="146" t="str">
        <f t="shared" si="66"/>
        <v/>
      </c>
      <c r="W335" s="146" t="str">
        <f t="shared" si="67"/>
        <v/>
      </c>
      <c r="X335" s="146" t="str">
        <f t="shared" si="68"/>
        <v/>
      </c>
      <c r="Y335" s="146" t="str">
        <f t="shared" si="59"/>
        <v/>
      </c>
      <c r="Z335" s="146" t="str">
        <f t="shared" si="60"/>
        <v/>
      </c>
      <c r="AA335" s="146" t="str">
        <f t="shared" si="61"/>
        <v/>
      </c>
      <c r="AB335" s="146" t="str">
        <f t="shared" si="62"/>
        <v/>
      </c>
      <c r="AC335" s="146" t="str">
        <f t="shared" si="63"/>
        <v/>
      </c>
    </row>
    <row r="336" spans="1:29" x14ac:dyDescent="0.2">
      <c r="A336" s="179">
        <v>323</v>
      </c>
      <c r="B336" s="180"/>
      <c r="C336" s="180"/>
      <c r="E336" s="215"/>
      <c r="F336" s="215"/>
      <c r="G336" s="215"/>
      <c r="H336" s="215"/>
      <c r="I336" s="215"/>
      <c r="J336" s="215"/>
      <c r="K336" s="215"/>
      <c r="L336" s="215"/>
      <c r="M336" s="215"/>
      <c r="N336" s="215"/>
      <c r="O336" s="215"/>
      <c r="P336" s="215"/>
      <c r="Q336" s="215"/>
      <c r="R336" s="215"/>
      <c r="T336" s="146" t="str">
        <f t="shared" si="64"/>
        <v/>
      </c>
      <c r="U336" s="146" t="str">
        <f t="shared" si="65"/>
        <v/>
      </c>
      <c r="V336" s="146" t="str">
        <f t="shared" si="66"/>
        <v/>
      </c>
      <c r="W336" s="146" t="str">
        <f t="shared" si="67"/>
        <v/>
      </c>
      <c r="X336" s="146" t="str">
        <f t="shared" si="68"/>
        <v/>
      </c>
      <c r="Y336" s="146" t="str">
        <f t="shared" si="59"/>
        <v/>
      </c>
      <c r="Z336" s="146" t="str">
        <f t="shared" si="60"/>
        <v/>
      </c>
      <c r="AA336" s="146" t="str">
        <f t="shared" si="61"/>
        <v/>
      </c>
      <c r="AB336" s="146" t="str">
        <f t="shared" si="62"/>
        <v/>
      </c>
      <c r="AC336" s="146" t="str">
        <f t="shared" si="63"/>
        <v/>
      </c>
    </row>
    <row r="337" spans="1:29" x14ac:dyDescent="0.2">
      <c r="A337" s="179">
        <v>324</v>
      </c>
      <c r="B337" s="180"/>
      <c r="C337" s="180"/>
      <c r="E337" s="215"/>
      <c r="F337" s="215"/>
      <c r="G337" s="215"/>
      <c r="H337" s="215"/>
      <c r="I337" s="215"/>
      <c r="J337" s="215"/>
      <c r="K337" s="215"/>
      <c r="L337" s="215"/>
      <c r="M337" s="215"/>
      <c r="N337" s="215"/>
      <c r="O337" s="215"/>
      <c r="P337" s="215"/>
      <c r="Q337" s="215"/>
      <c r="R337" s="215"/>
      <c r="T337" s="146" t="str">
        <f t="shared" si="64"/>
        <v/>
      </c>
      <c r="U337" s="146" t="str">
        <f t="shared" si="65"/>
        <v/>
      </c>
      <c r="V337" s="146" t="str">
        <f t="shared" si="66"/>
        <v/>
      </c>
      <c r="W337" s="146" t="str">
        <f t="shared" si="67"/>
        <v/>
      </c>
      <c r="X337" s="146" t="str">
        <f t="shared" si="68"/>
        <v/>
      </c>
      <c r="Y337" s="146" t="str">
        <f t="shared" si="59"/>
        <v/>
      </c>
      <c r="Z337" s="146" t="str">
        <f t="shared" si="60"/>
        <v/>
      </c>
      <c r="AA337" s="146" t="str">
        <f t="shared" si="61"/>
        <v/>
      </c>
      <c r="AB337" s="146" t="str">
        <f t="shared" si="62"/>
        <v/>
      </c>
      <c r="AC337" s="146" t="str">
        <f t="shared" si="63"/>
        <v/>
      </c>
    </row>
    <row r="338" spans="1:29" x14ac:dyDescent="0.2">
      <c r="A338" s="179">
        <v>325</v>
      </c>
      <c r="B338" s="180"/>
      <c r="C338" s="180"/>
      <c r="E338" s="215"/>
      <c r="F338" s="215"/>
      <c r="G338" s="215"/>
      <c r="H338" s="215"/>
      <c r="I338" s="215"/>
      <c r="J338" s="215"/>
      <c r="K338" s="215"/>
      <c r="L338" s="215"/>
      <c r="M338" s="215"/>
      <c r="N338" s="215"/>
      <c r="O338" s="215"/>
      <c r="P338" s="215"/>
      <c r="Q338" s="215"/>
      <c r="R338" s="215"/>
      <c r="T338" s="146" t="str">
        <f t="shared" si="64"/>
        <v/>
      </c>
      <c r="U338" s="146" t="str">
        <f t="shared" si="65"/>
        <v/>
      </c>
      <c r="V338" s="146" t="str">
        <f t="shared" si="66"/>
        <v/>
      </c>
      <c r="W338" s="146" t="str">
        <f t="shared" si="67"/>
        <v/>
      </c>
      <c r="X338" s="146" t="str">
        <f t="shared" si="68"/>
        <v/>
      </c>
      <c r="Y338" s="146" t="str">
        <f t="shared" si="59"/>
        <v/>
      </c>
      <c r="Z338" s="146" t="str">
        <f t="shared" si="60"/>
        <v/>
      </c>
      <c r="AA338" s="146" t="str">
        <f t="shared" si="61"/>
        <v/>
      </c>
      <c r="AB338" s="146" t="str">
        <f t="shared" si="62"/>
        <v/>
      </c>
      <c r="AC338" s="146" t="str">
        <f t="shared" si="63"/>
        <v/>
      </c>
    </row>
    <row r="339" spans="1:29" x14ac:dyDescent="0.2">
      <c r="A339" s="179">
        <v>326</v>
      </c>
      <c r="B339" s="180"/>
      <c r="C339" s="180"/>
      <c r="E339" s="215"/>
      <c r="F339" s="215"/>
      <c r="G339" s="215"/>
      <c r="H339" s="215"/>
      <c r="I339" s="215"/>
      <c r="J339" s="215"/>
      <c r="K339" s="215"/>
      <c r="L339" s="215"/>
      <c r="M339" s="215"/>
      <c r="N339" s="215"/>
      <c r="O339" s="215"/>
      <c r="P339" s="215"/>
      <c r="Q339" s="215"/>
      <c r="R339" s="215"/>
      <c r="T339" s="146" t="str">
        <f t="shared" si="64"/>
        <v/>
      </c>
      <c r="U339" s="146" t="str">
        <f t="shared" si="65"/>
        <v/>
      </c>
      <c r="V339" s="146" t="str">
        <f t="shared" si="66"/>
        <v/>
      </c>
      <c r="W339" s="146" t="str">
        <f t="shared" si="67"/>
        <v/>
      </c>
      <c r="X339" s="146" t="str">
        <f t="shared" si="68"/>
        <v/>
      </c>
      <c r="Y339" s="146" t="str">
        <f t="shared" si="59"/>
        <v/>
      </c>
      <c r="Z339" s="146" t="str">
        <f t="shared" si="60"/>
        <v/>
      </c>
      <c r="AA339" s="146" t="str">
        <f t="shared" si="61"/>
        <v/>
      </c>
      <c r="AB339" s="146" t="str">
        <f t="shared" si="62"/>
        <v/>
      </c>
      <c r="AC339" s="146" t="str">
        <f t="shared" si="63"/>
        <v/>
      </c>
    </row>
    <row r="340" spans="1:29" x14ac:dyDescent="0.2">
      <c r="A340" s="179">
        <v>327</v>
      </c>
      <c r="B340" s="180"/>
      <c r="C340" s="180"/>
      <c r="E340" s="215"/>
      <c r="F340" s="215"/>
      <c r="G340" s="215"/>
      <c r="H340" s="215"/>
      <c r="I340" s="215"/>
      <c r="J340" s="215"/>
      <c r="K340" s="215"/>
      <c r="L340" s="215"/>
      <c r="M340" s="215"/>
      <c r="N340" s="215"/>
      <c r="O340" s="215"/>
      <c r="P340" s="215"/>
      <c r="Q340" s="215"/>
      <c r="R340" s="215"/>
      <c r="T340" s="146" t="str">
        <f t="shared" si="64"/>
        <v/>
      </c>
      <c r="U340" s="146" t="str">
        <f t="shared" si="65"/>
        <v/>
      </c>
      <c r="V340" s="146" t="str">
        <f t="shared" si="66"/>
        <v/>
      </c>
      <c r="W340" s="146" t="str">
        <f t="shared" si="67"/>
        <v/>
      </c>
      <c r="X340" s="146" t="str">
        <f t="shared" si="68"/>
        <v/>
      </c>
      <c r="Y340" s="146" t="str">
        <f t="shared" si="59"/>
        <v/>
      </c>
      <c r="Z340" s="146" t="str">
        <f t="shared" si="60"/>
        <v/>
      </c>
      <c r="AA340" s="146" t="str">
        <f t="shared" si="61"/>
        <v/>
      </c>
      <c r="AB340" s="146" t="str">
        <f t="shared" si="62"/>
        <v/>
      </c>
      <c r="AC340" s="146" t="str">
        <f t="shared" si="63"/>
        <v/>
      </c>
    </row>
    <row r="341" spans="1:29" x14ac:dyDescent="0.2">
      <c r="A341" s="179">
        <v>328</v>
      </c>
      <c r="B341" s="180"/>
      <c r="C341" s="180"/>
      <c r="E341" s="215"/>
      <c r="F341" s="215"/>
      <c r="G341" s="215"/>
      <c r="H341" s="215"/>
      <c r="I341" s="215"/>
      <c r="J341" s="215"/>
      <c r="K341" s="215"/>
      <c r="L341" s="215"/>
      <c r="M341" s="215"/>
      <c r="N341" s="215"/>
      <c r="O341" s="215"/>
      <c r="P341" s="215"/>
      <c r="Q341" s="215"/>
      <c r="R341" s="215"/>
      <c r="T341" s="146" t="str">
        <f t="shared" si="64"/>
        <v/>
      </c>
      <c r="U341" s="146" t="str">
        <f t="shared" si="65"/>
        <v/>
      </c>
      <c r="V341" s="146" t="str">
        <f t="shared" si="66"/>
        <v/>
      </c>
      <c r="W341" s="146" t="str">
        <f t="shared" si="67"/>
        <v/>
      </c>
      <c r="X341" s="146" t="str">
        <f t="shared" si="68"/>
        <v/>
      </c>
      <c r="Y341" s="146" t="str">
        <f t="shared" si="59"/>
        <v/>
      </c>
      <c r="Z341" s="146" t="str">
        <f t="shared" si="60"/>
        <v/>
      </c>
      <c r="AA341" s="146" t="str">
        <f t="shared" si="61"/>
        <v/>
      </c>
      <c r="AB341" s="146" t="str">
        <f t="shared" si="62"/>
        <v/>
      </c>
      <c r="AC341" s="146" t="str">
        <f t="shared" si="63"/>
        <v/>
      </c>
    </row>
    <row r="342" spans="1:29" x14ac:dyDescent="0.2">
      <c r="A342" s="179">
        <v>329</v>
      </c>
      <c r="B342" s="180"/>
      <c r="C342" s="180"/>
      <c r="E342" s="215"/>
      <c r="F342" s="215"/>
      <c r="G342" s="215"/>
      <c r="H342" s="215"/>
      <c r="I342" s="215"/>
      <c r="J342" s="215"/>
      <c r="K342" s="215"/>
      <c r="L342" s="215"/>
      <c r="M342" s="215"/>
      <c r="N342" s="215"/>
      <c r="O342" s="215"/>
      <c r="P342" s="215"/>
      <c r="Q342" s="215"/>
      <c r="R342" s="215"/>
      <c r="T342" s="146" t="str">
        <f t="shared" si="64"/>
        <v/>
      </c>
      <c r="U342" s="146" t="str">
        <f t="shared" si="65"/>
        <v/>
      </c>
      <c r="V342" s="146" t="str">
        <f t="shared" si="66"/>
        <v/>
      </c>
      <c r="W342" s="146" t="str">
        <f t="shared" si="67"/>
        <v/>
      </c>
      <c r="X342" s="146" t="str">
        <f t="shared" si="68"/>
        <v/>
      </c>
      <c r="Y342" s="146" t="str">
        <f t="shared" si="59"/>
        <v/>
      </c>
      <c r="Z342" s="146" t="str">
        <f t="shared" si="60"/>
        <v/>
      </c>
      <c r="AA342" s="146" t="str">
        <f t="shared" si="61"/>
        <v/>
      </c>
      <c r="AB342" s="146" t="str">
        <f t="shared" si="62"/>
        <v/>
      </c>
      <c r="AC342" s="146" t="str">
        <f t="shared" si="63"/>
        <v/>
      </c>
    </row>
    <row r="343" spans="1:29" x14ac:dyDescent="0.2">
      <c r="A343" s="179">
        <v>330</v>
      </c>
      <c r="B343" s="180"/>
      <c r="C343" s="180"/>
      <c r="E343" s="215"/>
      <c r="F343" s="215"/>
      <c r="G343" s="215"/>
      <c r="H343" s="215"/>
      <c r="I343" s="215"/>
      <c r="J343" s="215"/>
      <c r="K343" s="215"/>
      <c r="L343" s="215"/>
      <c r="M343" s="215"/>
      <c r="N343" s="215"/>
      <c r="O343" s="215"/>
      <c r="P343" s="215"/>
      <c r="Q343" s="215"/>
      <c r="R343" s="215"/>
      <c r="T343" s="146" t="str">
        <f t="shared" si="64"/>
        <v/>
      </c>
      <c r="U343" s="146" t="str">
        <f t="shared" si="65"/>
        <v/>
      </c>
      <c r="V343" s="146" t="str">
        <f t="shared" si="66"/>
        <v/>
      </c>
      <c r="W343" s="146" t="str">
        <f t="shared" si="67"/>
        <v/>
      </c>
      <c r="X343" s="146" t="str">
        <f t="shared" si="68"/>
        <v/>
      </c>
      <c r="Y343" s="146" t="str">
        <f t="shared" si="59"/>
        <v/>
      </c>
      <c r="Z343" s="146" t="str">
        <f t="shared" si="60"/>
        <v/>
      </c>
      <c r="AA343" s="146" t="str">
        <f t="shared" si="61"/>
        <v/>
      </c>
      <c r="AB343" s="146" t="str">
        <f t="shared" si="62"/>
        <v/>
      </c>
      <c r="AC343" s="146" t="str">
        <f t="shared" si="63"/>
        <v/>
      </c>
    </row>
    <row r="344" spans="1:29" x14ac:dyDescent="0.2">
      <c r="A344" s="179">
        <v>331</v>
      </c>
      <c r="B344" s="180"/>
      <c r="C344" s="180"/>
      <c r="E344" s="215"/>
      <c r="F344" s="215"/>
      <c r="G344" s="215"/>
      <c r="H344" s="215"/>
      <c r="I344" s="215"/>
      <c r="J344" s="215"/>
      <c r="K344" s="215"/>
      <c r="L344" s="215"/>
      <c r="M344" s="215"/>
      <c r="N344" s="215"/>
      <c r="O344" s="215"/>
      <c r="P344" s="215"/>
      <c r="Q344" s="215"/>
      <c r="R344" s="215"/>
      <c r="T344" s="146" t="str">
        <f t="shared" si="64"/>
        <v/>
      </c>
      <c r="U344" s="146" t="str">
        <f t="shared" si="65"/>
        <v/>
      </c>
      <c r="V344" s="146" t="str">
        <f t="shared" si="66"/>
        <v/>
      </c>
      <c r="W344" s="146" t="str">
        <f t="shared" si="67"/>
        <v/>
      </c>
      <c r="X344" s="146" t="str">
        <f t="shared" si="68"/>
        <v/>
      </c>
      <c r="Y344" s="146" t="str">
        <f t="shared" si="59"/>
        <v/>
      </c>
      <c r="Z344" s="146" t="str">
        <f t="shared" si="60"/>
        <v/>
      </c>
      <c r="AA344" s="146" t="str">
        <f t="shared" si="61"/>
        <v/>
      </c>
      <c r="AB344" s="146" t="str">
        <f t="shared" si="62"/>
        <v/>
      </c>
      <c r="AC344" s="146" t="str">
        <f t="shared" si="63"/>
        <v/>
      </c>
    </row>
    <row r="345" spans="1:29" x14ac:dyDescent="0.2">
      <c r="A345" s="179">
        <v>332</v>
      </c>
      <c r="B345" s="180"/>
      <c r="C345" s="180"/>
      <c r="E345" s="215"/>
      <c r="F345" s="215"/>
      <c r="G345" s="215"/>
      <c r="H345" s="215"/>
      <c r="I345" s="215"/>
      <c r="J345" s="215"/>
      <c r="K345" s="215"/>
      <c r="L345" s="215"/>
      <c r="M345" s="215"/>
      <c r="N345" s="215"/>
      <c r="O345" s="215"/>
      <c r="P345" s="215"/>
      <c r="Q345" s="215"/>
      <c r="R345" s="215"/>
      <c r="T345" s="146" t="str">
        <f t="shared" si="64"/>
        <v/>
      </c>
      <c r="U345" s="146" t="str">
        <f t="shared" si="65"/>
        <v/>
      </c>
      <c r="V345" s="146" t="str">
        <f t="shared" si="66"/>
        <v/>
      </c>
      <c r="W345" s="146" t="str">
        <f t="shared" si="67"/>
        <v/>
      </c>
      <c r="X345" s="146" t="str">
        <f t="shared" si="68"/>
        <v/>
      </c>
      <c r="Y345" s="146" t="str">
        <f t="shared" si="59"/>
        <v/>
      </c>
      <c r="Z345" s="146" t="str">
        <f t="shared" si="60"/>
        <v/>
      </c>
      <c r="AA345" s="146" t="str">
        <f t="shared" si="61"/>
        <v/>
      </c>
      <c r="AB345" s="146" t="str">
        <f t="shared" si="62"/>
        <v/>
      </c>
      <c r="AC345" s="146" t="str">
        <f t="shared" si="63"/>
        <v/>
      </c>
    </row>
    <row r="346" spans="1:29" x14ac:dyDescent="0.2">
      <c r="A346" s="179">
        <v>333</v>
      </c>
      <c r="B346" s="180"/>
      <c r="C346" s="180"/>
      <c r="E346" s="215"/>
      <c r="F346" s="215"/>
      <c r="G346" s="215"/>
      <c r="H346" s="215"/>
      <c r="I346" s="215"/>
      <c r="J346" s="215"/>
      <c r="K346" s="215"/>
      <c r="L346" s="215"/>
      <c r="M346" s="215"/>
      <c r="N346" s="215"/>
      <c r="O346" s="215"/>
      <c r="P346" s="215"/>
      <c r="Q346" s="215"/>
      <c r="R346" s="215"/>
      <c r="T346" s="146" t="str">
        <f t="shared" si="64"/>
        <v/>
      </c>
      <c r="U346" s="146" t="str">
        <f t="shared" si="65"/>
        <v/>
      </c>
      <c r="V346" s="146" t="str">
        <f t="shared" si="66"/>
        <v/>
      </c>
      <c r="W346" s="146" t="str">
        <f t="shared" si="67"/>
        <v/>
      </c>
      <c r="X346" s="146" t="str">
        <f t="shared" si="68"/>
        <v/>
      </c>
      <c r="Y346" s="146" t="str">
        <f t="shared" si="59"/>
        <v/>
      </c>
      <c r="Z346" s="146" t="str">
        <f t="shared" si="60"/>
        <v/>
      </c>
      <c r="AA346" s="146" t="str">
        <f t="shared" si="61"/>
        <v/>
      </c>
      <c r="AB346" s="146" t="str">
        <f t="shared" si="62"/>
        <v/>
      </c>
      <c r="AC346" s="146" t="str">
        <f t="shared" si="63"/>
        <v/>
      </c>
    </row>
    <row r="347" spans="1:29" x14ac:dyDescent="0.2">
      <c r="A347" s="179">
        <v>334</v>
      </c>
      <c r="B347" s="180"/>
      <c r="C347" s="180"/>
      <c r="E347" s="215"/>
      <c r="F347" s="215"/>
      <c r="G347" s="215"/>
      <c r="H347" s="215"/>
      <c r="I347" s="215"/>
      <c r="J347" s="215"/>
      <c r="K347" s="215"/>
      <c r="L347" s="215"/>
      <c r="M347" s="215"/>
      <c r="N347" s="215"/>
      <c r="O347" s="215"/>
      <c r="P347" s="215"/>
      <c r="Q347" s="215"/>
      <c r="R347" s="215"/>
      <c r="T347" s="146" t="str">
        <f t="shared" si="64"/>
        <v/>
      </c>
      <c r="U347" s="146" t="str">
        <f t="shared" si="65"/>
        <v/>
      </c>
      <c r="V347" s="146" t="str">
        <f t="shared" si="66"/>
        <v/>
      </c>
      <c r="W347" s="146" t="str">
        <f t="shared" si="67"/>
        <v/>
      </c>
      <c r="X347" s="146" t="str">
        <f t="shared" si="68"/>
        <v/>
      </c>
      <c r="Y347" s="146" t="str">
        <f t="shared" si="59"/>
        <v/>
      </c>
      <c r="Z347" s="146" t="str">
        <f t="shared" si="60"/>
        <v/>
      </c>
      <c r="AA347" s="146" t="str">
        <f t="shared" si="61"/>
        <v/>
      </c>
      <c r="AB347" s="146" t="str">
        <f t="shared" si="62"/>
        <v/>
      </c>
      <c r="AC347" s="146" t="str">
        <f t="shared" si="63"/>
        <v/>
      </c>
    </row>
    <row r="348" spans="1:29" x14ac:dyDescent="0.2">
      <c r="A348" s="179">
        <v>335</v>
      </c>
      <c r="B348" s="180"/>
      <c r="C348" s="180"/>
      <c r="E348" s="215"/>
      <c r="F348" s="215"/>
      <c r="G348" s="215"/>
      <c r="H348" s="215"/>
      <c r="I348" s="215"/>
      <c r="J348" s="215"/>
      <c r="K348" s="215"/>
      <c r="L348" s="215"/>
      <c r="M348" s="215"/>
      <c r="N348" s="215"/>
      <c r="O348" s="215"/>
      <c r="P348" s="215"/>
      <c r="Q348" s="215"/>
      <c r="R348" s="215"/>
      <c r="T348" s="146" t="str">
        <f t="shared" si="64"/>
        <v/>
      </c>
      <c r="U348" s="146" t="str">
        <f t="shared" si="65"/>
        <v/>
      </c>
      <c r="V348" s="146" t="str">
        <f t="shared" si="66"/>
        <v/>
      </c>
      <c r="W348" s="146" t="str">
        <f t="shared" si="67"/>
        <v/>
      </c>
      <c r="X348" s="146" t="str">
        <f t="shared" si="68"/>
        <v/>
      </c>
      <c r="Y348" s="146" t="str">
        <f t="shared" si="59"/>
        <v/>
      </c>
      <c r="Z348" s="146" t="str">
        <f t="shared" si="60"/>
        <v/>
      </c>
      <c r="AA348" s="146" t="str">
        <f t="shared" si="61"/>
        <v/>
      </c>
      <c r="AB348" s="146" t="str">
        <f t="shared" si="62"/>
        <v/>
      </c>
      <c r="AC348" s="146" t="str">
        <f t="shared" si="63"/>
        <v/>
      </c>
    </row>
    <row r="349" spans="1:29" x14ac:dyDescent="0.2">
      <c r="A349" s="179">
        <v>336</v>
      </c>
      <c r="B349" s="180"/>
      <c r="C349" s="180"/>
      <c r="E349" s="215"/>
      <c r="F349" s="215"/>
      <c r="G349" s="215"/>
      <c r="H349" s="215"/>
      <c r="I349" s="215"/>
      <c r="J349" s="215"/>
      <c r="K349" s="215"/>
      <c r="L349" s="215"/>
      <c r="M349" s="215"/>
      <c r="N349" s="215"/>
      <c r="O349" s="215"/>
      <c r="P349" s="215"/>
      <c r="Q349" s="215"/>
      <c r="R349" s="215"/>
      <c r="T349" s="146" t="str">
        <f t="shared" si="64"/>
        <v/>
      </c>
      <c r="U349" s="146" t="str">
        <f t="shared" si="65"/>
        <v/>
      </c>
      <c r="V349" s="146" t="str">
        <f t="shared" si="66"/>
        <v/>
      </c>
      <c r="W349" s="146" t="str">
        <f t="shared" si="67"/>
        <v/>
      </c>
      <c r="X349" s="146" t="str">
        <f t="shared" si="68"/>
        <v/>
      </c>
      <c r="Y349" s="146" t="str">
        <f t="shared" si="59"/>
        <v/>
      </c>
      <c r="Z349" s="146" t="str">
        <f t="shared" si="60"/>
        <v/>
      </c>
      <c r="AA349" s="146" t="str">
        <f t="shared" si="61"/>
        <v/>
      </c>
      <c r="AB349" s="146" t="str">
        <f t="shared" si="62"/>
        <v/>
      </c>
      <c r="AC349" s="146" t="str">
        <f t="shared" si="63"/>
        <v/>
      </c>
    </row>
    <row r="350" spans="1:29" x14ac:dyDescent="0.2">
      <c r="A350" s="179">
        <v>337</v>
      </c>
      <c r="B350" s="180"/>
      <c r="C350" s="180"/>
      <c r="E350" s="215"/>
      <c r="F350" s="215"/>
      <c r="G350" s="215"/>
      <c r="H350" s="215"/>
      <c r="I350" s="215"/>
      <c r="J350" s="215"/>
      <c r="K350" s="215"/>
      <c r="L350" s="215"/>
      <c r="M350" s="215"/>
      <c r="N350" s="215"/>
      <c r="O350" s="215"/>
      <c r="P350" s="215"/>
      <c r="Q350" s="215"/>
      <c r="R350" s="215"/>
      <c r="T350" s="146" t="str">
        <f t="shared" si="64"/>
        <v/>
      </c>
      <c r="U350" s="146" t="str">
        <f t="shared" si="65"/>
        <v/>
      </c>
      <c r="V350" s="146" t="str">
        <f t="shared" si="66"/>
        <v/>
      </c>
      <c r="W350" s="146" t="str">
        <f t="shared" si="67"/>
        <v/>
      </c>
      <c r="X350" s="146" t="str">
        <f t="shared" si="68"/>
        <v/>
      </c>
      <c r="Y350" s="146" t="str">
        <f t="shared" si="59"/>
        <v/>
      </c>
      <c r="Z350" s="146" t="str">
        <f t="shared" si="60"/>
        <v/>
      </c>
      <c r="AA350" s="146" t="str">
        <f t="shared" si="61"/>
        <v/>
      </c>
      <c r="AB350" s="146" t="str">
        <f t="shared" si="62"/>
        <v/>
      </c>
      <c r="AC350" s="146" t="str">
        <f t="shared" si="63"/>
        <v/>
      </c>
    </row>
    <row r="351" spans="1:29" x14ac:dyDescent="0.2">
      <c r="A351" s="179">
        <v>338</v>
      </c>
      <c r="B351" s="180"/>
      <c r="C351" s="180"/>
      <c r="E351" s="215"/>
      <c r="F351" s="215"/>
      <c r="G351" s="215"/>
      <c r="H351" s="215"/>
      <c r="I351" s="215"/>
      <c r="J351" s="215"/>
      <c r="K351" s="215"/>
      <c r="L351" s="215"/>
      <c r="M351" s="215"/>
      <c r="N351" s="215"/>
      <c r="O351" s="215"/>
      <c r="P351" s="215"/>
      <c r="Q351" s="215"/>
      <c r="R351" s="215"/>
      <c r="T351" s="146" t="str">
        <f t="shared" si="64"/>
        <v/>
      </c>
      <c r="U351" s="146" t="str">
        <f t="shared" si="65"/>
        <v/>
      </c>
      <c r="V351" s="146" t="str">
        <f t="shared" si="66"/>
        <v/>
      </c>
      <c r="W351" s="146" t="str">
        <f t="shared" si="67"/>
        <v/>
      </c>
      <c r="X351" s="146" t="str">
        <f t="shared" si="68"/>
        <v/>
      </c>
      <c r="Y351" s="146" t="str">
        <f t="shared" si="59"/>
        <v/>
      </c>
      <c r="Z351" s="146" t="str">
        <f t="shared" si="60"/>
        <v/>
      </c>
      <c r="AA351" s="146" t="str">
        <f t="shared" si="61"/>
        <v/>
      </c>
      <c r="AB351" s="146" t="str">
        <f t="shared" si="62"/>
        <v/>
      </c>
      <c r="AC351" s="146" t="str">
        <f t="shared" si="63"/>
        <v/>
      </c>
    </row>
    <row r="352" spans="1:29" x14ac:dyDescent="0.2">
      <c r="A352" s="179">
        <v>339</v>
      </c>
      <c r="B352" s="180"/>
      <c r="C352" s="180"/>
      <c r="E352" s="215"/>
      <c r="F352" s="215"/>
      <c r="G352" s="215"/>
      <c r="H352" s="215"/>
      <c r="I352" s="215"/>
      <c r="J352" s="215"/>
      <c r="K352" s="215"/>
      <c r="L352" s="215"/>
      <c r="M352" s="215"/>
      <c r="N352" s="215"/>
      <c r="O352" s="215"/>
      <c r="P352" s="215"/>
      <c r="Q352" s="215"/>
      <c r="R352" s="215"/>
      <c r="T352" s="146" t="str">
        <f t="shared" si="64"/>
        <v/>
      </c>
      <c r="U352" s="146" t="str">
        <f t="shared" si="65"/>
        <v/>
      </c>
      <c r="V352" s="146" t="str">
        <f t="shared" si="66"/>
        <v/>
      </c>
      <c r="W352" s="146" t="str">
        <f t="shared" si="67"/>
        <v/>
      </c>
      <c r="X352" s="146" t="str">
        <f t="shared" si="68"/>
        <v/>
      </c>
      <c r="Y352" s="146" t="str">
        <f t="shared" si="59"/>
        <v/>
      </c>
      <c r="Z352" s="146" t="str">
        <f t="shared" si="60"/>
        <v/>
      </c>
      <c r="AA352" s="146" t="str">
        <f t="shared" si="61"/>
        <v/>
      </c>
      <c r="AB352" s="146" t="str">
        <f t="shared" si="62"/>
        <v/>
      </c>
      <c r="AC352" s="146" t="str">
        <f t="shared" si="63"/>
        <v/>
      </c>
    </row>
    <row r="353" spans="1:29" x14ac:dyDescent="0.2">
      <c r="A353" s="179">
        <v>340</v>
      </c>
      <c r="B353" s="180"/>
      <c r="C353" s="180"/>
      <c r="E353" s="215"/>
      <c r="F353" s="215"/>
      <c r="G353" s="215"/>
      <c r="H353" s="215"/>
      <c r="I353" s="215"/>
      <c r="J353" s="215"/>
      <c r="K353" s="215"/>
      <c r="L353" s="215"/>
      <c r="M353" s="215"/>
      <c r="N353" s="215"/>
      <c r="O353" s="215"/>
      <c r="P353" s="215"/>
      <c r="Q353" s="215"/>
      <c r="R353" s="215"/>
      <c r="T353" s="146" t="str">
        <f t="shared" si="64"/>
        <v/>
      </c>
      <c r="U353" s="146" t="str">
        <f t="shared" si="65"/>
        <v/>
      </c>
      <c r="V353" s="146" t="str">
        <f t="shared" si="66"/>
        <v/>
      </c>
      <c r="W353" s="146" t="str">
        <f t="shared" si="67"/>
        <v/>
      </c>
      <c r="X353" s="146" t="str">
        <f t="shared" si="68"/>
        <v/>
      </c>
      <c r="Y353" s="146" t="str">
        <f t="shared" si="59"/>
        <v/>
      </c>
      <c r="Z353" s="146" t="str">
        <f t="shared" si="60"/>
        <v/>
      </c>
      <c r="AA353" s="146" t="str">
        <f t="shared" si="61"/>
        <v/>
      </c>
      <c r="AB353" s="146" t="str">
        <f t="shared" si="62"/>
        <v/>
      </c>
      <c r="AC353" s="146" t="str">
        <f t="shared" si="63"/>
        <v/>
      </c>
    </row>
    <row r="354" spans="1:29" x14ac:dyDescent="0.2">
      <c r="A354" s="179">
        <v>341</v>
      </c>
      <c r="B354" s="180"/>
      <c r="C354" s="180"/>
      <c r="E354" s="215"/>
      <c r="F354" s="215"/>
      <c r="G354" s="215"/>
      <c r="H354" s="215"/>
      <c r="I354" s="215"/>
      <c r="J354" s="215"/>
      <c r="K354" s="215"/>
      <c r="L354" s="215"/>
      <c r="M354" s="215"/>
      <c r="N354" s="215"/>
      <c r="O354" s="215"/>
      <c r="P354" s="215"/>
      <c r="Q354" s="215"/>
      <c r="R354" s="215"/>
      <c r="T354" s="146" t="str">
        <f t="shared" si="64"/>
        <v/>
      </c>
      <c r="U354" s="146" t="str">
        <f t="shared" si="65"/>
        <v/>
      </c>
      <c r="V354" s="146" t="str">
        <f t="shared" si="66"/>
        <v/>
      </c>
      <c r="W354" s="146" t="str">
        <f t="shared" si="67"/>
        <v/>
      </c>
      <c r="X354" s="146" t="str">
        <f t="shared" si="68"/>
        <v/>
      </c>
      <c r="Y354" s="146" t="str">
        <f t="shared" si="59"/>
        <v/>
      </c>
      <c r="Z354" s="146" t="str">
        <f t="shared" si="60"/>
        <v/>
      </c>
      <c r="AA354" s="146" t="str">
        <f t="shared" si="61"/>
        <v/>
      </c>
      <c r="AB354" s="146" t="str">
        <f t="shared" si="62"/>
        <v/>
      </c>
      <c r="AC354" s="146" t="str">
        <f t="shared" si="63"/>
        <v/>
      </c>
    </row>
    <row r="355" spans="1:29" x14ac:dyDescent="0.2">
      <c r="A355" s="179">
        <v>342</v>
      </c>
      <c r="B355" s="180"/>
      <c r="C355" s="180"/>
      <c r="E355" s="215"/>
      <c r="F355" s="215"/>
      <c r="G355" s="215"/>
      <c r="H355" s="215"/>
      <c r="I355" s="215"/>
      <c r="J355" s="215"/>
      <c r="K355" s="215"/>
      <c r="L355" s="215"/>
      <c r="M355" s="215"/>
      <c r="N355" s="215"/>
      <c r="O355" s="215"/>
      <c r="P355" s="215"/>
      <c r="Q355" s="215"/>
      <c r="R355" s="215"/>
      <c r="T355" s="146" t="str">
        <f t="shared" si="64"/>
        <v/>
      </c>
      <c r="U355" s="146" t="str">
        <f t="shared" si="65"/>
        <v/>
      </c>
      <c r="V355" s="146" t="str">
        <f t="shared" si="66"/>
        <v/>
      </c>
      <c r="W355" s="146" t="str">
        <f t="shared" si="67"/>
        <v/>
      </c>
      <c r="X355" s="146" t="str">
        <f t="shared" si="68"/>
        <v/>
      </c>
      <c r="Y355" s="146" t="str">
        <f t="shared" si="59"/>
        <v/>
      </c>
      <c r="Z355" s="146" t="str">
        <f t="shared" si="60"/>
        <v/>
      </c>
      <c r="AA355" s="146" t="str">
        <f t="shared" si="61"/>
        <v/>
      </c>
      <c r="AB355" s="146" t="str">
        <f t="shared" si="62"/>
        <v/>
      </c>
      <c r="AC355" s="146" t="str">
        <f t="shared" si="63"/>
        <v/>
      </c>
    </row>
    <row r="356" spans="1:29" x14ac:dyDescent="0.2">
      <c r="A356" s="179">
        <v>343</v>
      </c>
      <c r="B356" s="180"/>
      <c r="C356" s="180"/>
      <c r="E356" s="215"/>
      <c r="F356" s="215"/>
      <c r="G356" s="215"/>
      <c r="H356" s="215"/>
      <c r="I356" s="215"/>
      <c r="J356" s="215"/>
      <c r="K356" s="215"/>
      <c r="L356" s="215"/>
      <c r="M356" s="215"/>
      <c r="N356" s="215"/>
      <c r="O356" s="215"/>
      <c r="P356" s="215"/>
      <c r="Q356" s="215"/>
      <c r="R356" s="215"/>
      <c r="T356" s="146" t="str">
        <f t="shared" si="64"/>
        <v/>
      </c>
      <c r="U356" s="146" t="str">
        <f t="shared" si="65"/>
        <v/>
      </c>
      <c r="V356" s="146" t="str">
        <f t="shared" si="66"/>
        <v/>
      </c>
      <c r="W356" s="146" t="str">
        <f t="shared" si="67"/>
        <v/>
      </c>
      <c r="X356" s="146" t="str">
        <f t="shared" si="68"/>
        <v/>
      </c>
      <c r="Y356" s="146" t="str">
        <f t="shared" si="59"/>
        <v/>
      </c>
      <c r="Z356" s="146" t="str">
        <f t="shared" si="60"/>
        <v/>
      </c>
      <c r="AA356" s="146" t="str">
        <f t="shared" si="61"/>
        <v/>
      </c>
      <c r="AB356" s="146" t="str">
        <f t="shared" si="62"/>
        <v/>
      </c>
      <c r="AC356" s="146" t="str">
        <f t="shared" si="63"/>
        <v/>
      </c>
    </row>
    <row r="357" spans="1:29" x14ac:dyDescent="0.2">
      <c r="A357" s="179">
        <v>344</v>
      </c>
      <c r="B357" s="180"/>
      <c r="C357" s="180"/>
      <c r="E357" s="215"/>
      <c r="F357" s="215"/>
      <c r="G357" s="215"/>
      <c r="H357" s="215"/>
      <c r="I357" s="215"/>
      <c r="J357" s="215"/>
      <c r="K357" s="215"/>
      <c r="L357" s="215"/>
      <c r="M357" s="215"/>
      <c r="N357" s="215"/>
      <c r="O357" s="215"/>
      <c r="P357" s="215"/>
      <c r="Q357" s="215"/>
      <c r="R357" s="215"/>
      <c r="T357" s="146" t="str">
        <f t="shared" si="64"/>
        <v/>
      </c>
      <c r="U357" s="146" t="str">
        <f t="shared" si="65"/>
        <v/>
      </c>
      <c r="V357" s="146" t="str">
        <f t="shared" si="66"/>
        <v/>
      </c>
      <c r="W357" s="146" t="str">
        <f t="shared" si="67"/>
        <v/>
      </c>
      <c r="X357" s="146" t="str">
        <f t="shared" si="68"/>
        <v/>
      </c>
      <c r="Y357" s="146" t="str">
        <f t="shared" si="59"/>
        <v/>
      </c>
      <c r="Z357" s="146" t="str">
        <f t="shared" si="60"/>
        <v/>
      </c>
      <c r="AA357" s="146" t="str">
        <f t="shared" si="61"/>
        <v/>
      </c>
      <c r="AB357" s="146" t="str">
        <f t="shared" si="62"/>
        <v/>
      </c>
      <c r="AC357" s="146" t="str">
        <f t="shared" si="63"/>
        <v/>
      </c>
    </row>
    <row r="358" spans="1:29" x14ac:dyDescent="0.2">
      <c r="A358" s="179">
        <v>345</v>
      </c>
      <c r="B358" s="180"/>
      <c r="C358" s="180"/>
      <c r="E358" s="215"/>
      <c r="F358" s="215"/>
      <c r="G358" s="215"/>
      <c r="H358" s="215"/>
      <c r="I358" s="215"/>
      <c r="J358" s="215"/>
      <c r="K358" s="215"/>
      <c r="L358" s="215"/>
      <c r="M358" s="215"/>
      <c r="N358" s="215"/>
      <c r="O358" s="215"/>
      <c r="P358" s="215"/>
      <c r="Q358" s="215"/>
      <c r="R358" s="215"/>
      <c r="T358" s="146" t="str">
        <f t="shared" si="64"/>
        <v/>
      </c>
      <c r="U358" s="146" t="str">
        <f t="shared" si="65"/>
        <v/>
      </c>
      <c r="V358" s="146" t="str">
        <f t="shared" si="66"/>
        <v/>
      </c>
      <c r="W358" s="146" t="str">
        <f t="shared" si="67"/>
        <v/>
      </c>
      <c r="X358" s="146" t="str">
        <f t="shared" si="68"/>
        <v/>
      </c>
      <c r="Y358" s="146" t="str">
        <f t="shared" si="59"/>
        <v/>
      </c>
      <c r="Z358" s="146" t="str">
        <f t="shared" si="60"/>
        <v/>
      </c>
      <c r="AA358" s="146" t="str">
        <f t="shared" si="61"/>
        <v/>
      </c>
      <c r="AB358" s="146" t="str">
        <f t="shared" si="62"/>
        <v/>
      </c>
      <c r="AC358" s="146" t="str">
        <f t="shared" si="63"/>
        <v/>
      </c>
    </row>
    <row r="359" spans="1:29" x14ac:dyDescent="0.2">
      <c r="A359" s="179">
        <v>346</v>
      </c>
      <c r="B359" s="180"/>
      <c r="C359" s="180"/>
      <c r="E359" s="215"/>
      <c r="F359" s="215"/>
      <c r="G359" s="215"/>
      <c r="H359" s="215"/>
      <c r="I359" s="215"/>
      <c r="J359" s="215"/>
      <c r="K359" s="215"/>
      <c r="L359" s="215"/>
      <c r="M359" s="215"/>
      <c r="N359" s="215"/>
      <c r="O359" s="215"/>
      <c r="P359" s="215"/>
      <c r="Q359" s="215"/>
      <c r="R359" s="215"/>
      <c r="T359" s="146" t="str">
        <f t="shared" si="64"/>
        <v/>
      </c>
      <c r="U359" s="146" t="str">
        <f t="shared" si="65"/>
        <v/>
      </c>
      <c r="V359" s="146" t="str">
        <f t="shared" si="66"/>
        <v/>
      </c>
      <c r="W359" s="146" t="str">
        <f t="shared" si="67"/>
        <v/>
      </c>
      <c r="X359" s="146" t="str">
        <f t="shared" si="68"/>
        <v/>
      </c>
      <c r="Y359" s="146" t="str">
        <f t="shared" si="59"/>
        <v/>
      </c>
      <c r="Z359" s="146" t="str">
        <f t="shared" si="60"/>
        <v/>
      </c>
      <c r="AA359" s="146" t="str">
        <f t="shared" si="61"/>
        <v/>
      </c>
      <c r="AB359" s="146" t="str">
        <f t="shared" si="62"/>
        <v/>
      </c>
      <c r="AC359" s="146" t="str">
        <f t="shared" si="63"/>
        <v/>
      </c>
    </row>
    <row r="360" spans="1:29" x14ac:dyDescent="0.2">
      <c r="A360" s="179">
        <v>347</v>
      </c>
      <c r="B360" s="180"/>
      <c r="C360" s="180"/>
      <c r="E360" s="215"/>
      <c r="F360" s="215"/>
      <c r="G360" s="215"/>
      <c r="H360" s="215"/>
      <c r="I360" s="215"/>
      <c r="J360" s="215"/>
      <c r="K360" s="215"/>
      <c r="L360" s="215"/>
      <c r="M360" s="215"/>
      <c r="N360" s="215"/>
      <c r="O360" s="215"/>
      <c r="P360" s="215"/>
      <c r="Q360" s="215"/>
      <c r="R360" s="215"/>
      <c r="T360" s="146" t="str">
        <f t="shared" si="64"/>
        <v/>
      </c>
      <c r="U360" s="146" t="str">
        <f t="shared" si="65"/>
        <v/>
      </c>
      <c r="V360" s="146" t="str">
        <f t="shared" si="66"/>
        <v/>
      </c>
      <c r="W360" s="146" t="str">
        <f t="shared" si="67"/>
        <v/>
      </c>
      <c r="X360" s="146" t="str">
        <f t="shared" si="68"/>
        <v/>
      </c>
      <c r="Y360" s="146" t="str">
        <f t="shared" si="59"/>
        <v/>
      </c>
      <c r="Z360" s="146" t="str">
        <f t="shared" si="60"/>
        <v/>
      </c>
      <c r="AA360" s="146" t="str">
        <f t="shared" si="61"/>
        <v/>
      </c>
      <c r="AB360" s="146" t="str">
        <f t="shared" si="62"/>
        <v/>
      </c>
      <c r="AC360" s="146" t="str">
        <f t="shared" si="63"/>
        <v/>
      </c>
    </row>
    <row r="361" spans="1:29" x14ac:dyDescent="0.2">
      <c r="A361" s="179">
        <v>348</v>
      </c>
      <c r="B361" s="180"/>
      <c r="C361" s="180"/>
      <c r="E361" s="215"/>
      <c r="F361" s="215"/>
      <c r="G361" s="215"/>
      <c r="H361" s="215"/>
      <c r="I361" s="215"/>
      <c r="J361" s="215"/>
      <c r="K361" s="215"/>
      <c r="L361" s="215"/>
      <c r="M361" s="215"/>
      <c r="N361" s="215"/>
      <c r="O361" s="215"/>
      <c r="P361" s="215"/>
      <c r="Q361" s="215"/>
      <c r="R361" s="215"/>
      <c r="T361" s="146" t="str">
        <f t="shared" si="64"/>
        <v/>
      </c>
      <c r="U361" s="146" t="str">
        <f t="shared" si="65"/>
        <v/>
      </c>
      <c r="V361" s="146" t="str">
        <f t="shared" si="66"/>
        <v/>
      </c>
      <c r="W361" s="146" t="str">
        <f t="shared" si="67"/>
        <v/>
      </c>
      <c r="X361" s="146" t="str">
        <f t="shared" si="68"/>
        <v/>
      </c>
      <c r="Y361" s="146" t="str">
        <f t="shared" si="59"/>
        <v/>
      </c>
      <c r="Z361" s="146" t="str">
        <f t="shared" si="60"/>
        <v/>
      </c>
      <c r="AA361" s="146" t="str">
        <f t="shared" si="61"/>
        <v/>
      </c>
      <c r="AB361" s="146" t="str">
        <f t="shared" si="62"/>
        <v/>
      </c>
      <c r="AC361" s="146" t="str">
        <f t="shared" si="63"/>
        <v/>
      </c>
    </row>
    <row r="362" spans="1:29" x14ac:dyDescent="0.2">
      <c r="A362" s="179">
        <v>349</v>
      </c>
      <c r="B362" s="180"/>
      <c r="C362" s="180"/>
      <c r="E362" s="215"/>
      <c r="F362" s="215"/>
      <c r="G362" s="215"/>
      <c r="H362" s="215"/>
      <c r="I362" s="215"/>
      <c r="J362" s="215"/>
      <c r="K362" s="215"/>
      <c r="L362" s="215"/>
      <c r="M362" s="215"/>
      <c r="N362" s="215"/>
      <c r="O362" s="215"/>
      <c r="P362" s="215"/>
      <c r="Q362" s="215"/>
      <c r="R362" s="215"/>
      <c r="T362" s="146" t="str">
        <f t="shared" si="64"/>
        <v/>
      </c>
      <c r="U362" s="146" t="str">
        <f t="shared" si="65"/>
        <v/>
      </c>
      <c r="V362" s="146" t="str">
        <f t="shared" si="66"/>
        <v/>
      </c>
      <c r="W362" s="146" t="str">
        <f t="shared" si="67"/>
        <v/>
      </c>
      <c r="X362" s="146" t="str">
        <f t="shared" si="68"/>
        <v/>
      </c>
      <c r="Y362" s="146" t="str">
        <f t="shared" si="59"/>
        <v/>
      </c>
      <c r="Z362" s="146" t="str">
        <f t="shared" si="60"/>
        <v/>
      </c>
      <c r="AA362" s="146" t="str">
        <f t="shared" si="61"/>
        <v/>
      </c>
      <c r="AB362" s="146" t="str">
        <f t="shared" si="62"/>
        <v/>
      </c>
      <c r="AC362" s="146" t="str">
        <f t="shared" si="63"/>
        <v/>
      </c>
    </row>
    <row r="363" spans="1:29" x14ac:dyDescent="0.2">
      <c r="A363" s="179">
        <v>350</v>
      </c>
      <c r="B363" s="180"/>
      <c r="C363" s="180"/>
      <c r="E363" s="215"/>
      <c r="F363" s="215"/>
      <c r="G363" s="215"/>
      <c r="H363" s="215"/>
      <c r="I363" s="215"/>
      <c r="J363" s="215"/>
      <c r="K363" s="215"/>
      <c r="L363" s="215"/>
      <c r="M363" s="215"/>
      <c r="N363" s="215"/>
      <c r="O363" s="215"/>
      <c r="P363" s="215"/>
      <c r="Q363" s="215"/>
      <c r="R363" s="215"/>
      <c r="T363" s="146" t="str">
        <f t="shared" si="64"/>
        <v/>
      </c>
      <c r="U363" s="146" t="str">
        <f t="shared" si="65"/>
        <v/>
      </c>
      <c r="V363" s="146" t="str">
        <f t="shared" si="66"/>
        <v/>
      </c>
      <c r="W363" s="146" t="str">
        <f t="shared" si="67"/>
        <v/>
      </c>
      <c r="X363" s="146" t="str">
        <f t="shared" si="68"/>
        <v/>
      </c>
      <c r="Y363" s="146" t="str">
        <f t="shared" si="59"/>
        <v/>
      </c>
      <c r="Z363" s="146" t="str">
        <f t="shared" si="60"/>
        <v/>
      </c>
      <c r="AA363" s="146" t="str">
        <f t="shared" si="61"/>
        <v/>
      </c>
      <c r="AB363" s="146" t="str">
        <f t="shared" si="62"/>
        <v/>
      </c>
      <c r="AC363" s="146" t="str">
        <f t="shared" si="63"/>
        <v/>
      </c>
    </row>
    <row r="364" spans="1:29" x14ac:dyDescent="0.2">
      <c r="A364" s="179">
        <v>351</v>
      </c>
      <c r="B364" s="180"/>
      <c r="C364" s="180"/>
      <c r="E364" s="215"/>
      <c r="F364" s="215"/>
      <c r="G364" s="215"/>
      <c r="H364" s="215"/>
      <c r="I364" s="215"/>
      <c r="J364" s="215"/>
      <c r="K364" s="215"/>
      <c r="L364" s="215"/>
      <c r="M364" s="215"/>
      <c r="N364" s="215"/>
      <c r="O364" s="215"/>
      <c r="P364" s="215"/>
      <c r="Q364" s="215"/>
      <c r="R364" s="215"/>
      <c r="T364" s="146" t="str">
        <f t="shared" si="64"/>
        <v/>
      </c>
      <c r="U364" s="146" t="str">
        <f t="shared" si="65"/>
        <v/>
      </c>
      <c r="V364" s="146" t="str">
        <f t="shared" si="66"/>
        <v/>
      </c>
      <c r="W364" s="146" t="str">
        <f t="shared" si="67"/>
        <v/>
      </c>
      <c r="X364" s="146" t="str">
        <f t="shared" si="68"/>
        <v/>
      </c>
      <c r="Y364" s="146" t="str">
        <f t="shared" si="59"/>
        <v/>
      </c>
      <c r="Z364" s="146" t="str">
        <f t="shared" si="60"/>
        <v/>
      </c>
      <c r="AA364" s="146" t="str">
        <f t="shared" si="61"/>
        <v/>
      </c>
      <c r="AB364" s="146" t="str">
        <f t="shared" si="62"/>
        <v/>
      </c>
      <c r="AC364" s="146" t="str">
        <f t="shared" si="63"/>
        <v/>
      </c>
    </row>
    <row r="365" spans="1:29" x14ac:dyDescent="0.2">
      <c r="A365" s="179">
        <v>352</v>
      </c>
      <c r="B365" s="180"/>
      <c r="C365" s="180"/>
      <c r="E365" s="215"/>
      <c r="F365" s="215"/>
      <c r="G365" s="215"/>
      <c r="H365" s="215"/>
      <c r="I365" s="215"/>
      <c r="J365" s="215"/>
      <c r="K365" s="215"/>
      <c r="L365" s="215"/>
      <c r="M365" s="215"/>
      <c r="N365" s="215"/>
      <c r="O365" s="215"/>
      <c r="P365" s="215"/>
      <c r="Q365" s="215"/>
      <c r="R365" s="215"/>
      <c r="T365" s="146" t="str">
        <f t="shared" si="64"/>
        <v/>
      </c>
      <c r="U365" s="146" t="str">
        <f t="shared" si="65"/>
        <v/>
      </c>
      <c r="V365" s="146" t="str">
        <f t="shared" si="66"/>
        <v/>
      </c>
      <c r="W365" s="146" t="str">
        <f t="shared" si="67"/>
        <v/>
      </c>
      <c r="X365" s="146" t="str">
        <f t="shared" si="68"/>
        <v/>
      </c>
      <c r="Y365" s="146" t="str">
        <f t="shared" si="59"/>
        <v/>
      </c>
      <c r="Z365" s="146" t="str">
        <f t="shared" si="60"/>
        <v/>
      </c>
      <c r="AA365" s="146" t="str">
        <f t="shared" si="61"/>
        <v/>
      </c>
      <c r="AB365" s="146" t="str">
        <f t="shared" si="62"/>
        <v/>
      </c>
      <c r="AC365" s="146" t="str">
        <f t="shared" si="63"/>
        <v/>
      </c>
    </row>
    <row r="366" spans="1:29" x14ac:dyDescent="0.2">
      <c r="A366" s="179">
        <v>353</v>
      </c>
      <c r="B366" s="180"/>
      <c r="C366" s="180"/>
      <c r="E366" s="215"/>
      <c r="F366" s="215"/>
      <c r="G366" s="215"/>
      <c r="H366" s="215"/>
      <c r="I366" s="215"/>
      <c r="J366" s="215"/>
      <c r="K366" s="215"/>
      <c r="L366" s="215"/>
      <c r="M366" s="215"/>
      <c r="N366" s="215"/>
      <c r="O366" s="215"/>
      <c r="P366" s="215"/>
      <c r="Q366" s="215"/>
      <c r="R366" s="215"/>
      <c r="T366" s="146" t="str">
        <f t="shared" si="64"/>
        <v/>
      </c>
      <c r="U366" s="146" t="str">
        <f t="shared" si="65"/>
        <v/>
      </c>
      <c r="V366" s="146" t="str">
        <f t="shared" si="66"/>
        <v/>
      </c>
      <c r="W366" s="146" t="str">
        <f t="shared" si="67"/>
        <v/>
      </c>
      <c r="X366" s="146" t="str">
        <f t="shared" si="68"/>
        <v/>
      </c>
      <c r="Y366" s="146" t="str">
        <f t="shared" si="59"/>
        <v/>
      </c>
      <c r="Z366" s="146" t="str">
        <f t="shared" si="60"/>
        <v/>
      </c>
      <c r="AA366" s="146" t="str">
        <f t="shared" si="61"/>
        <v/>
      </c>
      <c r="AB366" s="146" t="str">
        <f t="shared" si="62"/>
        <v/>
      </c>
      <c r="AC366" s="146" t="str">
        <f t="shared" si="63"/>
        <v/>
      </c>
    </row>
    <row r="367" spans="1:29" x14ac:dyDescent="0.2">
      <c r="A367" s="179">
        <v>354</v>
      </c>
      <c r="B367" s="180"/>
      <c r="C367" s="180"/>
      <c r="E367" s="215"/>
      <c r="F367" s="215"/>
      <c r="G367" s="215"/>
      <c r="H367" s="215"/>
      <c r="I367" s="215"/>
      <c r="J367" s="215"/>
      <c r="K367" s="215"/>
      <c r="L367" s="215"/>
      <c r="M367" s="215"/>
      <c r="N367" s="215"/>
      <c r="O367" s="215"/>
      <c r="P367" s="215"/>
      <c r="Q367" s="215"/>
      <c r="R367" s="215"/>
      <c r="T367" s="146" t="str">
        <f t="shared" si="64"/>
        <v/>
      </c>
      <c r="U367" s="146" t="str">
        <f t="shared" si="65"/>
        <v/>
      </c>
      <c r="V367" s="146" t="str">
        <f t="shared" si="66"/>
        <v/>
      </c>
      <c r="W367" s="146" t="str">
        <f t="shared" si="67"/>
        <v/>
      </c>
      <c r="X367" s="146" t="str">
        <f t="shared" si="68"/>
        <v/>
      </c>
      <c r="Y367" s="146" t="str">
        <f t="shared" si="59"/>
        <v/>
      </c>
      <c r="Z367" s="146" t="str">
        <f t="shared" si="60"/>
        <v/>
      </c>
      <c r="AA367" s="146" t="str">
        <f t="shared" si="61"/>
        <v/>
      </c>
      <c r="AB367" s="146" t="str">
        <f t="shared" si="62"/>
        <v/>
      </c>
      <c r="AC367" s="146" t="str">
        <f t="shared" si="63"/>
        <v/>
      </c>
    </row>
    <row r="368" spans="1:29" x14ac:dyDescent="0.2">
      <c r="A368" s="179">
        <v>355</v>
      </c>
      <c r="B368" s="180"/>
      <c r="C368" s="180"/>
      <c r="E368" s="215"/>
      <c r="F368" s="215"/>
      <c r="G368" s="215"/>
      <c r="H368" s="215"/>
      <c r="I368" s="215"/>
      <c r="J368" s="215"/>
      <c r="K368" s="215"/>
      <c r="L368" s="215"/>
      <c r="M368" s="215"/>
      <c r="N368" s="215"/>
      <c r="O368" s="215"/>
      <c r="P368" s="215"/>
      <c r="Q368" s="215"/>
      <c r="R368" s="215"/>
      <c r="T368" s="146" t="str">
        <f t="shared" si="64"/>
        <v/>
      </c>
      <c r="U368" s="146" t="str">
        <f t="shared" si="65"/>
        <v/>
      </c>
      <c r="V368" s="146" t="str">
        <f t="shared" si="66"/>
        <v/>
      </c>
      <c r="W368" s="146" t="str">
        <f t="shared" si="67"/>
        <v/>
      </c>
      <c r="X368" s="146" t="str">
        <f t="shared" si="68"/>
        <v/>
      </c>
      <c r="Y368" s="146" t="str">
        <f t="shared" si="59"/>
        <v/>
      </c>
      <c r="Z368" s="146" t="str">
        <f t="shared" si="60"/>
        <v/>
      </c>
      <c r="AA368" s="146" t="str">
        <f t="shared" si="61"/>
        <v/>
      </c>
      <c r="AB368" s="146" t="str">
        <f t="shared" si="62"/>
        <v/>
      </c>
      <c r="AC368" s="146" t="str">
        <f t="shared" si="63"/>
        <v/>
      </c>
    </row>
    <row r="369" spans="1:29" x14ac:dyDescent="0.2">
      <c r="A369" s="179">
        <v>356</v>
      </c>
      <c r="B369" s="180"/>
      <c r="C369" s="180"/>
      <c r="E369" s="215"/>
      <c r="F369" s="215"/>
      <c r="G369" s="215"/>
      <c r="H369" s="215"/>
      <c r="I369" s="215"/>
      <c r="J369" s="215"/>
      <c r="K369" s="215"/>
      <c r="L369" s="215"/>
      <c r="M369" s="215"/>
      <c r="N369" s="215"/>
      <c r="O369" s="215"/>
      <c r="P369" s="215"/>
      <c r="Q369" s="215"/>
      <c r="R369" s="215"/>
      <c r="T369" s="146" t="str">
        <f t="shared" si="64"/>
        <v/>
      </c>
      <c r="U369" s="146" t="str">
        <f t="shared" si="65"/>
        <v/>
      </c>
      <c r="V369" s="146" t="str">
        <f t="shared" si="66"/>
        <v/>
      </c>
      <c r="W369" s="146" t="str">
        <f t="shared" si="67"/>
        <v/>
      </c>
      <c r="X369" s="146" t="str">
        <f t="shared" si="68"/>
        <v/>
      </c>
      <c r="Y369" s="146" t="str">
        <f t="shared" si="59"/>
        <v/>
      </c>
      <c r="Z369" s="146" t="str">
        <f t="shared" si="60"/>
        <v/>
      </c>
      <c r="AA369" s="146" t="str">
        <f t="shared" si="61"/>
        <v/>
      </c>
      <c r="AB369" s="146" t="str">
        <f t="shared" si="62"/>
        <v/>
      </c>
      <c r="AC369" s="146" t="str">
        <f t="shared" si="63"/>
        <v/>
      </c>
    </row>
    <row r="370" spans="1:29" x14ac:dyDescent="0.2">
      <c r="A370" s="179">
        <v>357</v>
      </c>
      <c r="B370" s="180"/>
      <c r="C370" s="180"/>
      <c r="E370" s="215"/>
      <c r="F370" s="215"/>
      <c r="G370" s="215"/>
      <c r="H370" s="215"/>
      <c r="I370" s="215"/>
      <c r="J370" s="215"/>
      <c r="K370" s="215"/>
      <c r="L370" s="215"/>
      <c r="M370" s="215"/>
      <c r="N370" s="215"/>
      <c r="O370" s="215"/>
      <c r="P370" s="215"/>
      <c r="Q370" s="215"/>
      <c r="R370" s="215"/>
      <c r="T370" s="146" t="str">
        <f t="shared" si="64"/>
        <v/>
      </c>
      <c r="U370" s="146" t="str">
        <f t="shared" si="65"/>
        <v/>
      </c>
      <c r="V370" s="146" t="str">
        <f t="shared" si="66"/>
        <v/>
      </c>
      <c r="W370" s="146" t="str">
        <f t="shared" si="67"/>
        <v/>
      </c>
      <c r="X370" s="146" t="str">
        <f t="shared" si="68"/>
        <v/>
      </c>
      <c r="Y370" s="146" t="str">
        <f t="shared" si="59"/>
        <v/>
      </c>
      <c r="Z370" s="146" t="str">
        <f t="shared" si="60"/>
        <v/>
      </c>
      <c r="AA370" s="146" t="str">
        <f t="shared" si="61"/>
        <v/>
      </c>
      <c r="AB370" s="146" t="str">
        <f t="shared" si="62"/>
        <v/>
      </c>
      <c r="AC370" s="146" t="str">
        <f t="shared" si="63"/>
        <v/>
      </c>
    </row>
    <row r="371" spans="1:29" x14ac:dyDescent="0.2">
      <c r="A371" s="179">
        <v>358</v>
      </c>
      <c r="B371" s="180"/>
      <c r="C371" s="180"/>
      <c r="E371" s="215"/>
      <c r="F371" s="215"/>
      <c r="G371" s="215"/>
      <c r="H371" s="215"/>
      <c r="I371" s="215"/>
      <c r="J371" s="215"/>
      <c r="K371" s="215"/>
      <c r="L371" s="215"/>
      <c r="M371" s="215"/>
      <c r="N371" s="215"/>
      <c r="O371" s="215"/>
      <c r="P371" s="215"/>
      <c r="Q371" s="215"/>
      <c r="R371" s="215"/>
      <c r="T371" s="146" t="str">
        <f t="shared" si="64"/>
        <v/>
      </c>
      <c r="U371" s="146" t="str">
        <f t="shared" si="65"/>
        <v/>
      </c>
      <c r="V371" s="146" t="str">
        <f t="shared" si="66"/>
        <v/>
      </c>
      <c r="W371" s="146" t="str">
        <f t="shared" si="67"/>
        <v/>
      </c>
      <c r="X371" s="146" t="str">
        <f t="shared" si="68"/>
        <v/>
      </c>
      <c r="Y371" s="146" t="str">
        <f t="shared" si="59"/>
        <v/>
      </c>
      <c r="Z371" s="146" t="str">
        <f t="shared" si="60"/>
        <v/>
      </c>
      <c r="AA371" s="146" t="str">
        <f t="shared" si="61"/>
        <v/>
      </c>
      <c r="AB371" s="146" t="str">
        <f t="shared" si="62"/>
        <v/>
      </c>
      <c r="AC371" s="146" t="str">
        <f t="shared" si="63"/>
        <v/>
      </c>
    </row>
    <row r="372" spans="1:29" x14ac:dyDescent="0.2">
      <c r="A372" s="179">
        <v>359</v>
      </c>
      <c r="B372" s="180"/>
      <c r="C372" s="180"/>
      <c r="E372" s="215"/>
      <c r="F372" s="215"/>
      <c r="G372" s="215"/>
      <c r="H372" s="215"/>
      <c r="I372" s="215"/>
      <c r="J372" s="215"/>
      <c r="K372" s="215"/>
      <c r="L372" s="215"/>
      <c r="M372" s="215"/>
      <c r="N372" s="215"/>
      <c r="O372" s="215"/>
      <c r="P372" s="215"/>
      <c r="Q372" s="215"/>
      <c r="R372" s="215"/>
      <c r="T372" s="146" t="str">
        <f t="shared" si="64"/>
        <v/>
      </c>
      <c r="U372" s="146" t="str">
        <f t="shared" si="65"/>
        <v/>
      </c>
      <c r="V372" s="146" t="str">
        <f t="shared" si="66"/>
        <v/>
      </c>
      <c r="W372" s="146" t="str">
        <f t="shared" si="67"/>
        <v/>
      </c>
      <c r="X372" s="146" t="str">
        <f t="shared" si="68"/>
        <v/>
      </c>
      <c r="Y372" s="146" t="str">
        <f t="shared" si="59"/>
        <v/>
      </c>
      <c r="Z372" s="146" t="str">
        <f t="shared" si="60"/>
        <v/>
      </c>
      <c r="AA372" s="146" t="str">
        <f t="shared" si="61"/>
        <v/>
      </c>
      <c r="AB372" s="146" t="str">
        <f t="shared" si="62"/>
        <v/>
      </c>
      <c r="AC372" s="146" t="str">
        <f t="shared" si="63"/>
        <v/>
      </c>
    </row>
    <row r="373" spans="1:29" x14ac:dyDescent="0.2">
      <c r="A373" s="179">
        <v>360</v>
      </c>
      <c r="B373" s="180"/>
      <c r="C373" s="180"/>
      <c r="E373" s="215"/>
      <c r="F373" s="215"/>
      <c r="G373" s="215"/>
      <c r="H373" s="215"/>
      <c r="I373" s="215"/>
      <c r="J373" s="215"/>
      <c r="K373" s="215"/>
      <c r="L373" s="215"/>
      <c r="M373" s="215"/>
      <c r="N373" s="215"/>
      <c r="O373" s="215"/>
      <c r="P373" s="215"/>
      <c r="Q373" s="215"/>
      <c r="R373" s="215"/>
      <c r="T373" s="146" t="str">
        <f t="shared" si="64"/>
        <v/>
      </c>
      <c r="U373" s="146" t="str">
        <f t="shared" si="65"/>
        <v/>
      </c>
      <c r="V373" s="146" t="str">
        <f t="shared" si="66"/>
        <v/>
      </c>
      <c r="W373" s="146" t="str">
        <f t="shared" si="67"/>
        <v/>
      </c>
      <c r="X373" s="146" t="str">
        <f t="shared" si="68"/>
        <v/>
      </c>
      <c r="Y373" s="146" t="str">
        <f t="shared" si="59"/>
        <v/>
      </c>
      <c r="Z373" s="146" t="str">
        <f t="shared" si="60"/>
        <v/>
      </c>
      <c r="AA373" s="146" t="str">
        <f t="shared" si="61"/>
        <v/>
      </c>
      <c r="AB373" s="146" t="str">
        <f t="shared" si="62"/>
        <v/>
      </c>
      <c r="AC373" s="146" t="str">
        <f t="shared" si="63"/>
        <v/>
      </c>
    </row>
    <row r="374" spans="1:29" x14ac:dyDescent="0.2">
      <c r="A374" s="179">
        <v>361</v>
      </c>
      <c r="B374" s="180"/>
      <c r="C374" s="180"/>
      <c r="E374" s="215"/>
      <c r="F374" s="215"/>
      <c r="G374" s="215"/>
      <c r="H374" s="215"/>
      <c r="I374" s="215"/>
      <c r="J374" s="215"/>
      <c r="K374" s="215"/>
      <c r="L374" s="215"/>
      <c r="M374" s="215"/>
      <c r="N374" s="215"/>
      <c r="O374" s="215"/>
      <c r="P374" s="215"/>
      <c r="Q374" s="215"/>
      <c r="R374" s="215"/>
      <c r="T374" s="146" t="str">
        <f t="shared" si="64"/>
        <v/>
      </c>
      <c r="U374" s="146" t="str">
        <f t="shared" si="65"/>
        <v/>
      </c>
      <c r="V374" s="146" t="str">
        <f t="shared" si="66"/>
        <v/>
      </c>
      <c r="W374" s="146" t="str">
        <f t="shared" si="67"/>
        <v/>
      </c>
      <c r="X374" s="146" t="str">
        <f t="shared" si="68"/>
        <v/>
      </c>
      <c r="Y374" s="146" t="str">
        <f t="shared" si="59"/>
        <v/>
      </c>
      <c r="Z374" s="146" t="str">
        <f t="shared" si="60"/>
        <v/>
      </c>
      <c r="AA374" s="146" t="str">
        <f t="shared" si="61"/>
        <v/>
      </c>
      <c r="AB374" s="146" t="str">
        <f t="shared" si="62"/>
        <v/>
      </c>
      <c r="AC374" s="146" t="str">
        <f t="shared" si="63"/>
        <v/>
      </c>
    </row>
    <row r="375" spans="1:29" x14ac:dyDescent="0.2">
      <c r="A375" s="179">
        <v>362</v>
      </c>
      <c r="B375" s="180"/>
      <c r="C375" s="180"/>
      <c r="E375" s="215"/>
      <c r="F375" s="215"/>
      <c r="G375" s="215"/>
      <c r="H375" s="215"/>
      <c r="I375" s="215"/>
      <c r="J375" s="215"/>
      <c r="K375" s="215"/>
      <c r="L375" s="215"/>
      <c r="M375" s="215"/>
      <c r="N375" s="215"/>
      <c r="O375" s="215"/>
      <c r="P375" s="215"/>
      <c r="Q375" s="215"/>
      <c r="R375" s="215"/>
      <c r="T375" s="146" t="str">
        <f t="shared" si="64"/>
        <v/>
      </c>
      <c r="U375" s="146" t="str">
        <f t="shared" si="65"/>
        <v/>
      </c>
      <c r="V375" s="146" t="str">
        <f t="shared" si="66"/>
        <v/>
      </c>
      <c r="W375" s="146" t="str">
        <f t="shared" si="67"/>
        <v/>
      </c>
      <c r="X375" s="146" t="str">
        <f t="shared" si="68"/>
        <v/>
      </c>
      <c r="Y375" s="146" t="str">
        <f t="shared" si="59"/>
        <v/>
      </c>
      <c r="Z375" s="146" t="str">
        <f t="shared" si="60"/>
        <v/>
      </c>
      <c r="AA375" s="146" t="str">
        <f t="shared" si="61"/>
        <v/>
      </c>
      <c r="AB375" s="146" t="str">
        <f t="shared" si="62"/>
        <v/>
      </c>
      <c r="AC375" s="146" t="str">
        <f t="shared" si="63"/>
        <v/>
      </c>
    </row>
    <row r="376" spans="1:29" x14ac:dyDescent="0.2">
      <c r="A376" s="179">
        <v>363</v>
      </c>
      <c r="B376" s="180"/>
      <c r="C376" s="180"/>
      <c r="E376" s="215"/>
      <c r="F376" s="215"/>
      <c r="G376" s="215"/>
      <c r="H376" s="215"/>
      <c r="I376" s="215"/>
      <c r="J376" s="215"/>
      <c r="K376" s="215"/>
      <c r="L376" s="215"/>
      <c r="M376" s="215"/>
      <c r="N376" s="215"/>
      <c r="O376" s="215"/>
      <c r="P376" s="215"/>
      <c r="Q376" s="215"/>
      <c r="R376" s="215"/>
      <c r="T376" s="146" t="str">
        <f t="shared" si="64"/>
        <v/>
      </c>
      <c r="U376" s="146" t="str">
        <f t="shared" si="65"/>
        <v/>
      </c>
      <c r="V376" s="146" t="str">
        <f t="shared" si="66"/>
        <v/>
      </c>
      <c r="W376" s="146" t="str">
        <f t="shared" si="67"/>
        <v/>
      </c>
      <c r="X376" s="146" t="str">
        <f t="shared" si="68"/>
        <v/>
      </c>
      <c r="Y376" s="146" t="str">
        <f t="shared" si="59"/>
        <v/>
      </c>
      <c r="Z376" s="146" t="str">
        <f t="shared" si="60"/>
        <v/>
      </c>
      <c r="AA376" s="146" t="str">
        <f t="shared" si="61"/>
        <v/>
      </c>
      <c r="AB376" s="146" t="str">
        <f t="shared" si="62"/>
        <v/>
      </c>
      <c r="AC376" s="146" t="str">
        <f t="shared" si="63"/>
        <v/>
      </c>
    </row>
    <row r="377" spans="1:29" x14ac:dyDescent="0.2">
      <c r="A377" s="179">
        <v>364</v>
      </c>
      <c r="B377" s="180"/>
      <c r="C377" s="180"/>
      <c r="E377" s="215"/>
      <c r="F377" s="215"/>
      <c r="G377" s="215"/>
      <c r="H377" s="215"/>
      <c r="I377" s="215"/>
      <c r="J377" s="215"/>
      <c r="K377" s="215"/>
      <c r="L377" s="215"/>
      <c r="M377" s="215"/>
      <c r="N377" s="215"/>
      <c r="O377" s="215"/>
      <c r="P377" s="215"/>
      <c r="Q377" s="215"/>
      <c r="R377" s="215"/>
      <c r="T377" s="146" t="str">
        <f t="shared" si="64"/>
        <v/>
      </c>
      <c r="U377" s="146" t="str">
        <f t="shared" si="65"/>
        <v/>
      </c>
      <c r="V377" s="146" t="str">
        <f t="shared" si="66"/>
        <v/>
      </c>
      <c r="W377" s="146" t="str">
        <f t="shared" si="67"/>
        <v/>
      </c>
      <c r="X377" s="146" t="str">
        <f t="shared" si="68"/>
        <v/>
      </c>
      <c r="Y377" s="146" t="str">
        <f t="shared" si="59"/>
        <v/>
      </c>
      <c r="Z377" s="146" t="str">
        <f t="shared" si="60"/>
        <v/>
      </c>
      <c r="AA377" s="146" t="str">
        <f t="shared" si="61"/>
        <v/>
      </c>
      <c r="AB377" s="146" t="str">
        <f t="shared" si="62"/>
        <v/>
      </c>
      <c r="AC377" s="146" t="str">
        <f t="shared" si="63"/>
        <v/>
      </c>
    </row>
    <row r="378" spans="1:29" x14ac:dyDescent="0.2">
      <c r="A378" s="179">
        <v>365</v>
      </c>
      <c r="B378" s="180"/>
      <c r="C378" s="180"/>
      <c r="E378" s="215"/>
      <c r="F378" s="215"/>
      <c r="G378" s="215"/>
      <c r="H378" s="215"/>
      <c r="I378" s="215"/>
      <c r="J378" s="215"/>
      <c r="K378" s="215"/>
      <c r="L378" s="215"/>
      <c r="M378" s="215"/>
      <c r="N378" s="215"/>
      <c r="O378" s="215"/>
      <c r="P378" s="215"/>
      <c r="Q378" s="215"/>
      <c r="R378" s="215"/>
      <c r="T378" s="146" t="str">
        <f t="shared" si="64"/>
        <v/>
      </c>
      <c r="U378" s="146" t="str">
        <f t="shared" si="65"/>
        <v/>
      </c>
      <c r="V378" s="146" t="str">
        <f t="shared" si="66"/>
        <v/>
      </c>
      <c r="W378" s="146" t="str">
        <f t="shared" si="67"/>
        <v/>
      </c>
      <c r="X378" s="146" t="str">
        <f t="shared" si="68"/>
        <v/>
      </c>
      <c r="Y378" s="146" t="str">
        <f t="shared" si="59"/>
        <v/>
      </c>
      <c r="Z378" s="146" t="str">
        <f t="shared" si="60"/>
        <v/>
      </c>
      <c r="AA378" s="146" t="str">
        <f t="shared" si="61"/>
        <v/>
      </c>
      <c r="AB378" s="146" t="str">
        <f t="shared" si="62"/>
        <v/>
      </c>
      <c r="AC378" s="146" t="str">
        <f t="shared" si="63"/>
        <v/>
      </c>
    </row>
    <row r="379" spans="1:29" x14ac:dyDescent="0.2">
      <c r="A379" s="179">
        <v>366</v>
      </c>
      <c r="B379" s="180"/>
      <c r="C379" s="180"/>
      <c r="E379" s="215"/>
      <c r="F379" s="215"/>
      <c r="G379" s="215"/>
      <c r="H379" s="215"/>
      <c r="I379" s="215"/>
      <c r="J379" s="215"/>
      <c r="K379" s="215"/>
      <c r="L379" s="215"/>
      <c r="M379" s="215"/>
      <c r="N379" s="215"/>
      <c r="O379" s="215"/>
      <c r="P379" s="215"/>
      <c r="Q379" s="215"/>
      <c r="R379" s="215"/>
      <c r="T379" s="146" t="str">
        <f t="shared" si="64"/>
        <v/>
      </c>
      <c r="U379" s="146" t="str">
        <f t="shared" si="65"/>
        <v/>
      </c>
      <c r="V379" s="146" t="str">
        <f t="shared" si="66"/>
        <v/>
      </c>
      <c r="W379" s="146" t="str">
        <f t="shared" si="67"/>
        <v/>
      </c>
      <c r="X379" s="146" t="str">
        <f t="shared" si="68"/>
        <v/>
      </c>
      <c r="Y379" s="146" t="str">
        <f t="shared" si="59"/>
        <v/>
      </c>
      <c r="Z379" s="146" t="str">
        <f t="shared" si="60"/>
        <v/>
      </c>
      <c r="AA379" s="146" t="str">
        <f t="shared" si="61"/>
        <v/>
      </c>
      <c r="AB379" s="146" t="str">
        <f t="shared" si="62"/>
        <v/>
      </c>
      <c r="AC379" s="146" t="str">
        <f t="shared" si="63"/>
        <v/>
      </c>
    </row>
    <row r="380" spans="1:29" x14ac:dyDescent="0.2">
      <c r="A380" s="179">
        <v>367</v>
      </c>
      <c r="B380" s="180"/>
      <c r="C380" s="180"/>
      <c r="E380" s="215"/>
      <c r="F380" s="215"/>
      <c r="G380" s="215"/>
      <c r="H380" s="215"/>
      <c r="I380" s="215"/>
      <c r="J380" s="215"/>
      <c r="K380" s="215"/>
      <c r="L380" s="215"/>
      <c r="M380" s="215"/>
      <c r="N380" s="215"/>
      <c r="O380" s="215"/>
      <c r="P380" s="215"/>
      <c r="Q380" s="215"/>
      <c r="R380" s="215"/>
      <c r="T380" s="146" t="str">
        <f t="shared" si="64"/>
        <v/>
      </c>
      <c r="U380" s="146" t="str">
        <f t="shared" si="65"/>
        <v/>
      </c>
      <c r="V380" s="146" t="str">
        <f t="shared" si="66"/>
        <v/>
      </c>
      <c r="W380" s="146" t="str">
        <f t="shared" si="67"/>
        <v/>
      </c>
      <c r="X380" s="146" t="str">
        <f t="shared" si="68"/>
        <v/>
      </c>
      <c r="Y380" s="146" t="str">
        <f t="shared" si="59"/>
        <v/>
      </c>
      <c r="Z380" s="146" t="str">
        <f t="shared" si="60"/>
        <v/>
      </c>
      <c r="AA380" s="146" t="str">
        <f t="shared" si="61"/>
        <v/>
      </c>
      <c r="AB380" s="146" t="str">
        <f t="shared" si="62"/>
        <v/>
      </c>
      <c r="AC380" s="146" t="str">
        <f t="shared" si="63"/>
        <v/>
      </c>
    </row>
    <row r="381" spans="1:29" x14ac:dyDescent="0.2">
      <c r="A381" s="179">
        <v>368</v>
      </c>
      <c r="B381" s="180"/>
      <c r="C381" s="180"/>
      <c r="E381" s="215"/>
      <c r="F381" s="215"/>
      <c r="G381" s="215"/>
      <c r="H381" s="215"/>
      <c r="I381" s="215"/>
      <c r="J381" s="215"/>
      <c r="K381" s="215"/>
      <c r="L381" s="215"/>
      <c r="M381" s="215"/>
      <c r="N381" s="215"/>
      <c r="O381" s="215"/>
      <c r="P381" s="215"/>
      <c r="Q381" s="215"/>
      <c r="R381" s="215"/>
      <c r="T381" s="146" t="str">
        <f t="shared" si="64"/>
        <v/>
      </c>
      <c r="U381" s="146" t="str">
        <f t="shared" si="65"/>
        <v/>
      </c>
      <c r="V381" s="146" t="str">
        <f t="shared" si="66"/>
        <v/>
      </c>
      <c r="W381" s="146" t="str">
        <f t="shared" si="67"/>
        <v/>
      </c>
      <c r="X381" s="146" t="str">
        <f t="shared" si="68"/>
        <v/>
      </c>
      <c r="Y381" s="146" t="str">
        <f t="shared" si="59"/>
        <v/>
      </c>
      <c r="Z381" s="146" t="str">
        <f t="shared" si="60"/>
        <v/>
      </c>
      <c r="AA381" s="146" t="str">
        <f t="shared" si="61"/>
        <v/>
      </c>
      <c r="AB381" s="146" t="str">
        <f t="shared" si="62"/>
        <v/>
      </c>
      <c r="AC381" s="146" t="str">
        <f t="shared" si="63"/>
        <v/>
      </c>
    </row>
    <row r="382" spans="1:29" x14ac:dyDescent="0.2">
      <c r="A382" s="179">
        <v>369</v>
      </c>
      <c r="B382" s="180"/>
      <c r="C382" s="180"/>
      <c r="E382" s="215"/>
      <c r="F382" s="215"/>
      <c r="G382" s="215"/>
      <c r="H382" s="215"/>
      <c r="I382" s="215"/>
      <c r="J382" s="215"/>
      <c r="K382" s="215"/>
      <c r="L382" s="215"/>
      <c r="M382" s="215"/>
      <c r="N382" s="215"/>
      <c r="O382" s="215"/>
      <c r="P382" s="215"/>
      <c r="Q382" s="215"/>
      <c r="R382" s="215"/>
      <c r="T382" s="146" t="str">
        <f t="shared" si="64"/>
        <v/>
      </c>
      <c r="U382" s="146" t="str">
        <f t="shared" si="65"/>
        <v/>
      </c>
      <c r="V382" s="146" t="str">
        <f t="shared" si="66"/>
        <v/>
      </c>
      <c r="W382" s="146" t="str">
        <f t="shared" si="67"/>
        <v/>
      </c>
      <c r="X382" s="146" t="str">
        <f t="shared" si="68"/>
        <v/>
      </c>
      <c r="Y382" s="146" t="str">
        <f t="shared" si="59"/>
        <v/>
      </c>
      <c r="Z382" s="146" t="str">
        <f t="shared" si="60"/>
        <v/>
      </c>
      <c r="AA382" s="146" t="str">
        <f t="shared" si="61"/>
        <v/>
      </c>
      <c r="AB382" s="146" t="str">
        <f t="shared" si="62"/>
        <v/>
      </c>
      <c r="AC382" s="146" t="str">
        <f t="shared" si="63"/>
        <v/>
      </c>
    </row>
    <row r="383" spans="1:29" x14ac:dyDescent="0.2">
      <c r="A383" s="179">
        <v>370</v>
      </c>
      <c r="B383" s="180"/>
      <c r="C383" s="180"/>
      <c r="E383" s="215"/>
      <c r="F383" s="215"/>
      <c r="G383" s="215"/>
      <c r="H383" s="215"/>
      <c r="I383" s="215"/>
      <c r="J383" s="215"/>
      <c r="K383" s="215"/>
      <c r="L383" s="215"/>
      <c r="M383" s="215"/>
      <c r="N383" s="215"/>
      <c r="O383" s="215"/>
      <c r="P383" s="215"/>
      <c r="Q383" s="215"/>
      <c r="R383" s="215"/>
      <c r="T383" s="146" t="str">
        <f t="shared" si="64"/>
        <v/>
      </c>
      <c r="U383" s="146" t="str">
        <f t="shared" si="65"/>
        <v/>
      </c>
      <c r="V383" s="146" t="str">
        <f t="shared" si="66"/>
        <v/>
      </c>
      <c r="W383" s="146" t="str">
        <f t="shared" si="67"/>
        <v/>
      </c>
      <c r="X383" s="146" t="str">
        <f t="shared" si="68"/>
        <v/>
      </c>
      <c r="Y383" s="146" t="str">
        <f t="shared" si="59"/>
        <v/>
      </c>
      <c r="Z383" s="146" t="str">
        <f t="shared" si="60"/>
        <v/>
      </c>
      <c r="AA383" s="146" t="str">
        <f t="shared" si="61"/>
        <v/>
      </c>
      <c r="AB383" s="146" t="str">
        <f t="shared" si="62"/>
        <v/>
      </c>
      <c r="AC383" s="146" t="str">
        <f t="shared" si="63"/>
        <v/>
      </c>
    </row>
    <row r="384" spans="1:29" x14ac:dyDescent="0.2">
      <c r="A384" s="179">
        <v>371</v>
      </c>
      <c r="B384" s="180"/>
      <c r="C384" s="180"/>
      <c r="E384" s="215"/>
      <c r="F384" s="215"/>
      <c r="G384" s="215"/>
      <c r="H384" s="215"/>
      <c r="I384" s="215"/>
      <c r="J384" s="215"/>
      <c r="K384" s="215"/>
      <c r="L384" s="215"/>
      <c r="M384" s="215"/>
      <c r="N384" s="215"/>
      <c r="O384" s="215"/>
      <c r="P384" s="215"/>
      <c r="Q384" s="215"/>
      <c r="R384" s="215"/>
      <c r="T384" s="146" t="str">
        <f t="shared" si="64"/>
        <v/>
      </c>
      <c r="U384" s="146" t="str">
        <f t="shared" si="65"/>
        <v/>
      </c>
      <c r="V384" s="146" t="str">
        <f t="shared" si="66"/>
        <v/>
      </c>
      <c r="W384" s="146" t="str">
        <f t="shared" si="67"/>
        <v/>
      </c>
      <c r="X384" s="146" t="str">
        <f t="shared" si="68"/>
        <v/>
      </c>
      <c r="Y384" s="146" t="str">
        <f t="shared" si="59"/>
        <v/>
      </c>
      <c r="Z384" s="146" t="str">
        <f t="shared" si="60"/>
        <v/>
      </c>
      <c r="AA384" s="146" t="str">
        <f t="shared" si="61"/>
        <v/>
      </c>
      <c r="AB384" s="146" t="str">
        <f t="shared" si="62"/>
        <v/>
      </c>
      <c r="AC384" s="146" t="str">
        <f t="shared" si="63"/>
        <v/>
      </c>
    </row>
    <row r="385" spans="1:29" x14ac:dyDescent="0.2">
      <c r="A385" s="179">
        <v>372</v>
      </c>
      <c r="B385" s="180"/>
      <c r="C385" s="180"/>
      <c r="E385" s="215"/>
      <c r="F385" s="215"/>
      <c r="G385" s="215"/>
      <c r="H385" s="215"/>
      <c r="I385" s="215"/>
      <c r="J385" s="215"/>
      <c r="K385" s="215"/>
      <c r="L385" s="215"/>
      <c r="M385" s="215"/>
      <c r="N385" s="215"/>
      <c r="O385" s="215"/>
      <c r="P385" s="215"/>
      <c r="Q385" s="215"/>
      <c r="R385" s="215"/>
      <c r="T385" s="146" t="str">
        <f t="shared" si="64"/>
        <v/>
      </c>
      <c r="U385" s="146" t="str">
        <f t="shared" si="65"/>
        <v/>
      </c>
      <c r="V385" s="146" t="str">
        <f t="shared" si="66"/>
        <v/>
      </c>
      <c r="W385" s="146" t="str">
        <f t="shared" si="67"/>
        <v/>
      </c>
      <c r="X385" s="146" t="str">
        <f t="shared" si="68"/>
        <v/>
      </c>
      <c r="Y385" s="146" t="str">
        <f t="shared" si="59"/>
        <v/>
      </c>
      <c r="Z385" s="146" t="str">
        <f t="shared" si="60"/>
        <v/>
      </c>
      <c r="AA385" s="146" t="str">
        <f t="shared" si="61"/>
        <v/>
      </c>
      <c r="AB385" s="146" t="str">
        <f t="shared" si="62"/>
        <v/>
      </c>
      <c r="AC385" s="146" t="str">
        <f t="shared" si="63"/>
        <v/>
      </c>
    </row>
    <row r="386" spans="1:29" x14ac:dyDescent="0.2">
      <c r="A386" s="179">
        <v>373</v>
      </c>
      <c r="B386" s="180"/>
      <c r="C386" s="180"/>
      <c r="E386" s="215"/>
      <c r="F386" s="215"/>
      <c r="G386" s="215"/>
      <c r="H386" s="215"/>
      <c r="I386" s="215"/>
      <c r="J386" s="215"/>
      <c r="K386" s="215"/>
      <c r="L386" s="215"/>
      <c r="M386" s="215"/>
      <c r="N386" s="215"/>
      <c r="O386" s="215"/>
      <c r="P386" s="215"/>
      <c r="Q386" s="215"/>
      <c r="R386" s="215"/>
      <c r="T386" s="146" t="str">
        <f t="shared" si="64"/>
        <v/>
      </c>
      <c r="U386" s="146" t="str">
        <f t="shared" si="65"/>
        <v/>
      </c>
      <c r="V386" s="146" t="str">
        <f t="shared" si="66"/>
        <v/>
      </c>
      <c r="W386" s="146" t="str">
        <f t="shared" si="67"/>
        <v/>
      </c>
      <c r="X386" s="146" t="str">
        <f t="shared" si="68"/>
        <v/>
      </c>
      <c r="Y386" s="146" t="str">
        <f t="shared" si="59"/>
        <v/>
      </c>
      <c r="Z386" s="146" t="str">
        <f t="shared" si="60"/>
        <v/>
      </c>
      <c r="AA386" s="146" t="str">
        <f t="shared" si="61"/>
        <v/>
      </c>
      <c r="AB386" s="146" t="str">
        <f t="shared" si="62"/>
        <v/>
      </c>
      <c r="AC386" s="146" t="str">
        <f t="shared" si="63"/>
        <v/>
      </c>
    </row>
    <row r="387" spans="1:29" x14ac:dyDescent="0.2">
      <c r="A387" s="179">
        <v>374</v>
      </c>
      <c r="B387" s="180"/>
      <c r="C387" s="180"/>
      <c r="E387" s="215"/>
      <c r="F387" s="215"/>
      <c r="G387" s="215"/>
      <c r="H387" s="215"/>
      <c r="I387" s="215"/>
      <c r="J387" s="215"/>
      <c r="K387" s="215"/>
      <c r="L387" s="215"/>
      <c r="M387" s="215"/>
      <c r="N387" s="215"/>
      <c r="O387" s="215"/>
      <c r="P387" s="215"/>
      <c r="Q387" s="215"/>
      <c r="R387" s="215"/>
      <c r="T387" s="146" t="str">
        <f t="shared" si="64"/>
        <v/>
      </c>
      <c r="U387" s="146" t="str">
        <f t="shared" si="65"/>
        <v/>
      </c>
      <c r="V387" s="146" t="str">
        <f t="shared" si="66"/>
        <v/>
      </c>
      <c r="W387" s="146" t="str">
        <f t="shared" si="67"/>
        <v/>
      </c>
      <c r="X387" s="146" t="str">
        <f t="shared" si="68"/>
        <v/>
      </c>
      <c r="Y387" s="146" t="str">
        <f t="shared" si="59"/>
        <v/>
      </c>
      <c r="Z387" s="146" t="str">
        <f t="shared" si="60"/>
        <v/>
      </c>
      <c r="AA387" s="146" t="str">
        <f t="shared" si="61"/>
        <v/>
      </c>
      <c r="AB387" s="146" t="str">
        <f t="shared" si="62"/>
        <v/>
      </c>
      <c r="AC387" s="146" t="str">
        <f t="shared" si="63"/>
        <v/>
      </c>
    </row>
    <row r="388" spans="1:29" x14ac:dyDescent="0.2">
      <c r="A388" s="179">
        <v>375</v>
      </c>
      <c r="B388" s="180"/>
      <c r="C388" s="180"/>
      <c r="E388" s="215"/>
      <c r="F388" s="215"/>
      <c r="G388" s="215"/>
      <c r="H388" s="215"/>
      <c r="I388" s="215"/>
      <c r="J388" s="215"/>
      <c r="K388" s="215"/>
      <c r="L388" s="215"/>
      <c r="M388" s="215"/>
      <c r="N388" s="215"/>
      <c r="O388" s="215"/>
      <c r="P388" s="215"/>
      <c r="Q388" s="215"/>
      <c r="R388" s="215"/>
      <c r="T388" s="146" t="str">
        <f t="shared" si="64"/>
        <v/>
      </c>
      <c r="U388" s="146" t="str">
        <f t="shared" si="65"/>
        <v/>
      </c>
      <c r="V388" s="146" t="str">
        <f t="shared" si="66"/>
        <v/>
      </c>
      <c r="W388" s="146" t="str">
        <f t="shared" si="67"/>
        <v/>
      </c>
      <c r="X388" s="146" t="str">
        <f t="shared" si="68"/>
        <v/>
      </c>
      <c r="Y388" s="146" t="str">
        <f t="shared" si="59"/>
        <v/>
      </c>
      <c r="Z388" s="146" t="str">
        <f t="shared" si="60"/>
        <v/>
      </c>
      <c r="AA388" s="146" t="str">
        <f t="shared" si="61"/>
        <v/>
      </c>
      <c r="AB388" s="146" t="str">
        <f t="shared" si="62"/>
        <v/>
      </c>
      <c r="AC388" s="146" t="str">
        <f t="shared" si="63"/>
        <v/>
      </c>
    </row>
    <row r="389" spans="1:29" x14ac:dyDescent="0.2">
      <c r="A389" s="179">
        <v>376</v>
      </c>
      <c r="B389" s="180"/>
      <c r="C389" s="180"/>
      <c r="E389" s="215"/>
      <c r="F389" s="215"/>
      <c r="G389" s="215"/>
      <c r="H389" s="215"/>
      <c r="I389" s="215"/>
      <c r="J389" s="215"/>
      <c r="K389" s="215"/>
      <c r="L389" s="215"/>
      <c r="M389" s="215"/>
      <c r="N389" s="215"/>
      <c r="O389" s="215"/>
      <c r="P389" s="215"/>
      <c r="Q389" s="215"/>
      <c r="R389" s="215"/>
      <c r="T389" s="146" t="str">
        <f t="shared" si="64"/>
        <v/>
      </c>
      <c r="U389" s="146" t="str">
        <f t="shared" si="65"/>
        <v/>
      </c>
      <c r="V389" s="146" t="str">
        <f t="shared" si="66"/>
        <v/>
      </c>
      <c r="W389" s="146" t="str">
        <f t="shared" si="67"/>
        <v/>
      </c>
      <c r="X389" s="146" t="str">
        <f t="shared" si="68"/>
        <v/>
      </c>
      <c r="Y389" s="146" t="str">
        <f t="shared" si="59"/>
        <v/>
      </c>
      <c r="Z389" s="146" t="str">
        <f t="shared" si="60"/>
        <v/>
      </c>
      <c r="AA389" s="146" t="str">
        <f t="shared" si="61"/>
        <v/>
      </c>
      <c r="AB389" s="146" t="str">
        <f t="shared" si="62"/>
        <v/>
      </c>
      <c r="AC389" s="146" t="str">
        <f t="shared" si="63"/>
        <v/>
      </c>
    </row>
    <row r="390" spans="1:29" x14ac:dyDescent="0.2">
      <c r="A390" s="179">
        <v>377</v>
      </c>
      <c r="B390" s="180"/>
      <c r="C390" s="180"/>
      <c r="E390" s="215"/>
      <c r="F390" s="215"/>
      <c r="G390" s="215"/>
      <c r="H390" s="215"/>
      <c r="I390" s="215"/>
      <c r="J390" s="215"/>
      <c r="K390" s="215"/>
      <c r="L390" s="215"/>
      <c r="M390" s="215"/>
      <c r="N390" s="215"/>
      <c r="O390" s="215"/>
      <c r="P390" s="215"/>
      <c r="Q390" s="215"/>
      <c r="R390" s="215"/>
      <c r="T390" s="146" t="str">
        <f t="shared" si="64"/>
        <v/>
      </c>
      <c r="U390" s="146" t="str">
        <f t="shared" si="65"/>
        <v/>
      </c>
      <c r="V390" s="146" t="str">
        <f t="shared" si="66"/>
        <v/>
      </c>
      <c r="W390" s="146" t="str">
        <f t="shared" si="67"/>
        <v/>
      </c>
      <c r="X390" s="146" t="str">
        <f t="shared" si="68"/>
        <v/>
      </c>
      <c r="Y390" s="146" t="str">
        <f t="shared" si="59"/>
        <v/>
      </c>
      <c r="Z390" s="146" t="str">
        <f t="shared" si="60"/>
        <v/>
      </c>
      <c r="AA390" s="146" t="str">
        <f t="shared" si="61"/>
        <v/>
      </c>
      <c r="AB390" s="146" t="str">
        <f t="shared" si="62"/>
        <v/>
      </c>
      <c r="AC390" s="146" t="str">
        <f t="shared" si="63"/>
        <v/>
      </c>
    </row>
    <row r="391" spans="1:29" x14ac:dyDescent="0.2">
      <c r="A391" s="179">
        <v>378</v>
      </c>
      <c r="B391" s="180"/>
      <c r="C391" s="180"/>
      <c r="E391" s="215"/>
      <c r="F391" s="215"/>
      <c r="G391" s="215"/>
      <c r="H391" s="215"/>
      <c r="I391" s="215"/>
      <c r="J391" s="215"/>
      <c r="K391" s="215"/>
      <c r="L391" s="215"/>
      <c r="M391" s="215"/>
      <c r="N391" s="215"/>
      <c r="O391" s="215"/>
      <c r="P391" s="215"/>
      <c r="Q391" s="215"/>
      <c r="R391" s="215"/>
      <c r="T391" s="146" t="str">
        <f t="shared" si="64"/>
        <v/>
      </c>
      <c r="U391" s="146" t="str">
        <f t="shared" si="65"/>
        <v/>
      </c>
      <c r="V391" s="146" t="str">
        <f t="shared" si="66"/>
        <v/>
      </c>
      <c r="W391" s="146" t="str">
        <f t="shared" si="67"/>
        <v/>
      </c>
      <c r="X391" s="146" t="str">
        <f t="shared" si="68"/>
        <v/>
      </c>
      <c r="Y391" s="146" t="str">
        <f t="shared" si="59"/>
        <v/>
      </c>
      <c r="Z391" s="146" t="str">
        <f t="shared" si="60"/>
        <v/>
      </c>
      <c r="AA391" s="146" t="str">
        <f t="shared" si="61"/>
        <v/>
      </c>
      <c r="AB391" s="146" t="str">
        <f t="shared" si="62"/>
        <v/>
      </c>
      <c r="AC391" s="146" t="str">
        <f t="shared" si="63"/>
        <v/>
      </c>
    </row>
    <row r="392" spans="1:29" x14ac:dyDescent="0.2">
      <c r="A392" s="179">
        <v>379</v>
      </c>
      <c r="B392" s="180"/>
      <c r="C392" s="180"/>
      <c r="E392" s="215"/>
      <c r="F392" s="215"/>
      <c r="G392" s="215"/>
      <c r="H392" s="215"/>
      <c r="I392" s="215"/>
      <c r="J392" s="215"/>
      <c r="K392" s="215"/>
      <c r="L392" s="215"/>
      <c r="M392" s="215"/>
      <c r="N392" s="215"/>
      <c r="O392" s="215"/>
      <c r="P392" s="215"/>
      <c r="Q392" s="215"/>
      <c r="R392" s="215"/>
      <c r="T392" s="146" t="str">
        <f t="shared" si="64"/>
        <v/>
      </c>
      <c r="U392" s="146" t="str">
        <f t="shared" si="65"/>
        <v/>
      </c>
      <c r="V392" s="146" t="str">
        <f t="shared" si="66"/>
        <v/>
      </c>
      <c r="W392" s="146" t="str">
        <f t="shared" si="67"/>
        <v/>
      </c>
      <c r="X392" s="146" t="str">
        <f t="shared" si="68"/>
        <v/>
      </c>
      <c r="Y392" s="146" t="str">
        <f t="shared" si="59"/>
        <v/>
      </c>
      <c r="Z392" s="146" t="str">
        <f t="shared" si="60"/>
        <v/>
      </c>
      <c r="AA392" s="146" t="str">
        <f t="shared" si="61"/>
        <v/>
      </c>
      <c r="AB392" s="146" t="str">
        <f t="shared" si="62"/>
        <v/>
      </c>
      <c r="AC392" s="146" t="str">
        <f t="shared" si="63"/>
        <v/>
      </c>
    </row>
    <row r="393" spans="1:29" x14ac:dyDescent="0.2">
      <c r="A393" s="179">
        <v>380</v>
      </c>
      <c r="B393" s="180"/>
      <c r="C393" s="180"/>
      <c r="E393" s="215"/>
      <c r="F393" s="215"/>
      <c r="G393" s="215"/>
      <c r="H393" s="215"/>
      <c r="I393" s="215"/>
      <c r="J393" s="215"/>
      <c r="K393" s="215"/>
      <c r="L393" s="215"/>
      <c r="M393" s="215"/>
      <c r="N393" s="215"/>
      <c r="O393" s="215"/>
      <c r="P393" s="215"/>
      <c r="Q393" s="215"/>
      <c r="R393" s="215"/>
      <c r="T393" s="146" t="str">
        <f t="shared" si="64"/>
        <v/>
      </c>
      <c r="U393" s="146" t="str">
        <f t="shared" si="65"/>
        <v/>
      </c>
      <c r="V393" s="146" t="str">
        <f t="shared" si="66"/>
        <v/>
      </c>
      <c r="W393" s="146" t="str">
        <f t="shared" si="67"/>
        <v/>
      </c>
      <c r="X393" s="146" t="str">
        <f t="shared" si="68"/>
        <v/>
      </c>
      <c r="Y393" s="146" t="str">
        <f t="shared" si="59"/>
        <v/>
      </c>
      <c r="Z393" s="146" t="str">
        <f t="shared" si="60"/>
        <v/>
      </c>
      <c r="AA393" s="146" t="str">
        <f t="shared" si="61"/>
        <v/>
      </c>
      <c r="AB393" s="146" t="str">
        <f t="shared" si="62"/>
        <v/>
      </c>
      <c r="AC393" s="146" t="str">
        <f t="shared" si="63"/>
        <v/>
      </c>
    </row>
    <row r="394" spans="1:29" x14ac:dyDescent="0.2">
      <c r="A394" s="179">
        <v>381</v>
      </c>
      <c r="B394" s="180"/>
      <c r="C394" s="180"/>
      <c r="E394" s="215"/>
      <c r="F394" s="215"/>
      <c r="G394" s="215"/>
      <c r="H394" s="215"/>
      <c r="I394" s="215"/>
      <c r="J394" s="215"/>
      <c r="K394" s="215"/>
      <c r="L394" s="215"/>
      <c r="M394" s="215"/>
      <c r="N394" s="215"/>
      <c r="O394" s="215"/>
      <c r="P394" s="215"/>
      <c r="Q394" s="215"/>
      <c r="R394" s="215"/>
      <c r="T394" s="146" t="str">
        <f t="shared" si="64"/>
        <v/>
      </c>
      <c r="U394" s="146" t="str">
        <f t="shared" si="65"/>
        <v/>
      </c>
      <c r="V394" s="146" t="str">
        <f t="shared" si="66"/>
        <v/>
      </c>
      <c r="W394" s="146" t="str">
        <f t="shared" si="67"/>
        <v/>
      </c>
      <c r="X394" s="146" t="str">
        <f t="shared" si="68"/>
        <v/>
      </c>
      <c r="Y394" s="146" t="str">
        <f t="shared" si="59"/>
        <v/>
      </c>
      <c r="Z394" s="146" t="str">
        <f t="shared" si="60"/>
        <v/>
      </c>
      <c r="AA394" s="146" t="str">
        <f t="shared" si="61"/>
        <v/>
      </c>
      <c r="AB394" s="146" t="str">
        <f t="shared" si="62"/>
        <v/>
      </c>
      <c r="AC394" s="146" t="str">
        <f t="shared" si="63"/>
        <v/>
      </c>
    </row>
    <row r="395" spans="1:29" x14ac:dyDescent="0.2">
      <c r="A395" s="179">
        <v>382</v>
      </c>
      <c r="B395" s="180"/>
      <c r="C395" s="180"/>
      <c r="E395" s="215"/>
      <c r="F395" s="215"/>
      <c r="G395" s="215"/>
      <c r="H395" s="215"/>
      <c r="I395" s="215"/>
      <c r="J395" s="215"/>
      <c r="K395" s="215"/>
      <c r="L395" s="215"/>
      <c r="M395" s="215"/>
      <c r="N395" s="215"/>
      <c r="O395" s="215"/>
      <c r="P395" s="215"/>
      <c r="Q395" s="215"/>
      <c r="R395" s="215"/>
      <c r="T395" s="146" t="str">
        <f t="shared" si="64"/>
        <v/>
      </c>
      <c r="U395" s="146" t="str">
        <f t="shared" si="65"/>
        <v/>
      </c>
      <c r="V395" s="146" t="str">
        <f t="shared" si="66"/>
        <v/>
      </c>
      <c r="W395" s="146" t="str">
        <f t="shared" si="67"/>
        <v/>
      </c>
      <c r="X395" s="146" t="str">
        <f t="shared" si="68"/>
        <v/>
      </c>
      <c r="Y395" s="146" t="str">
        <f t="shared" si="59"/>
        <v/>
      </c>
      <c r="Z395" s="146" t="str">
        <f t="shared" si="60"/>
        <v/>
      </c>
      <c r="AA395" s="146" t="str">
        <f t="shared" si="61"/>
        <v/>
      </c>
      <c r="AB395" s="146" t="str">
        <f t="shared" si="62"/>
        <v/>
      </c>
      <c r="AC395" s="146" t="str">
        <f t="shared" si="63"/>
        <v/>
      </c>
    </row>
    <row r="396" spans="1:29" x14ac:dyDescent="0.2">
      <c r="A396" s="179">
        <v>383</v>
      </c>
      <c r="B396" s="180"/>
      <c r="C396" s="180"/>
      <c r="E396" s="215"/>
      <c r="F396" s="215"/>
      <c r="G396" s="215"/>
      <c r="H396" s="215"/>
      <c r="I396" s="215"/>
      <c r="J396" s="215"/>
      <c r="K396" s="215"/>
      <c r="L396" s="215"/>
      <c r="M396" s="215"/>
      <c r="N396" s="215"/>
      <c r="O396" s="215"/>
      <c r="P396" s="215"/>
      <c r="Q396" s="215"/>
      <c r="R396" s="215"/>
      <c r="T396" s="146" t="str">
        <f t="shared" si="64"/>
        <v/>
      </c>
      <c r="U396" s="146" t="str">
        <f t="shared" si="65"/>
        <v/>
      </c>
      <c r="V396" s="146" t="str">
        <f t="shared" si="66"/>
        <v/>
      </c>
      <c r="W396" s="146" t="str">
        <f t="shared" si="67"/>
        <v/>
      </c>
      <c r="X396" s="146" t="str">
        <f t="shared" si="68"/>
        <v/>
      </c>
      <c r="Y396" s="146" t="str">
        <f t="shared" si="59"/>
        <v/>
      </c>
      <c r="Z396" s="146" t="str">
        <f t="shared" si="60"/>
        <v/>
      </c>
      <c r="AA396" s="146" t="str">
        <f t="shared" si="61"/>
        <v/>
      </c>
      <c r="AB396" s="146" t="str">
        <f t="shared" si="62"/>
        <v/>
      </c>
      <c r="AC396" s="146" t="str">
        <f t="shared" si="63"/>
        <v/>
      </c>
    </row>
    <row r="397" spans="1:29" x14ac:dyDescent="0.2">
      <c r="A397" s="179">
        <v>384</v>
      </c>
      <c r="B397" s="180"/>
      <c r="C397" s="180"/>
      <c r="E397" s="215"/>
      <c r="F397" s="215"/>
      <c r="G397" s="215"/>
      <c r="H397" s="215"/>
      <c r="I397" s="215"/>
      <c r="J397" s="215"/>
      <c r="K397" s="215"/>
      <c r="L397" s="215"/>
      <c r="M397" s="215"/>
      <c r="N397" s="215"/>
      <c r="O397" s="215"/>
      <c r="P397" s="215"/>
      <c r="Q397" s="215"/>
      <c r="R397" s="215"/>
      <c r="T397" s="146" t="str">
        <f t="shared" si="64"/>
        <v/>
      </c>
      <c r="U397" s="146" t="str">
        <f t="shared" si="65"/>
        <v/>
      </c>
      <c r="V397" s="146" t="str">
        <f t="shared" si="66"/>
        <v/>
      </c>
      <c r="W397" s="146" t="str">
        <f t="shared" si="67"/>
        <v/>
      </c>
      <c r="X397" s="146" t="str">
        <f t="shared" si="68"/>
        <v/>
      </c>
      <c r="Y397" s="146" t="str">
        <f t="shared" ref="Y397:Y460" si="69">IF(T397="","",ABS(T397-$AD$4))</f>
        <v/>
      </c>
      <c r="Z397" s="146" t="str">
        <f t="shared" ref="Z397:Z460" si="70">IF(U397="","",ABS(U397-$AD$5))</f>
        <v/>
      </c>
      <c r="AA397" s="146" t="str">
        <f t="shared" ref="AA397:AA460" si="71">IF(V397="","",ABS(V397-$AD$6))</f>
        <v/>
      </c>
      <c r="AB397" s="146" t="str">
        <f t="shared" ref="AB397:AB460" si="72">IF(W397="","",ABS(W397-$AD$7))</f>
        <v/>
      </c>
      <c r="AC397" s="146" t="str">
        <f t="shared" ref="AC397:AC460" si="73">IF(X397="","",ABS(X397-$AD$8))</f>
        <v/>
      </c>
    </row>
    <row r="398" spans="1:29" x14ac:dyDescent="0.2">
      <c r="A398" s="179">
        <v>385</v>
      </c>
      <c r="B398" s="180"/>
      <c r="C398" s="180"/>
      <c r="E398" s="215"/>
      <c r="F398" s="215"/>
      <c r="G398" s="215"/>
      <c r="H398" s="215"/>
      <c r="I398" s="215"/>
      <c r="J398" s="215"/>
      <c r="K398" s="215"/>
      <c r="L398" s="215"/>
      <c r="M398" s="215"/>
      <c r="N398" s="215"/>
      <c r="O398" s="215"/>
      <c r="P398" s="215"/>
      <c r="Q398" s="215"/>
      <c r="R398" s="215"/>
      <c r="T398" s="146" t="str">
        <f t="shared" ref="T398:T461" si="74">IF(B399=1,C399,"")</f>
        <v/>
      </c>
      <c r="U398" s="146" t="str">
        <f t="shared" ref="U398:U461" si="75">IF(B399=2,C399,"")</f>
        <v/>
      </c>
      <c r="V398" s="146" t="str">
        <f t="shared" ref="V398:V461" si="76">IF(B399=3,C399,"")</f>
        <v/>
      </c>
      <c r="W398" s="146" t="str">
        <f t="shared" ref="W398:W461" si="77">IF(B399=4,C399,"")</f>
        <v/>
      </c>
      <c r="X398" s="146" t="str">
        <f t="shared" ref="X398:X461" si="78">IF(B399=5,C399,"")</f>
        <v/>
      </c>
      <c r="Y398" s="146" t="str">
        <f t="shared" si="69"/>
        <v/>
      </c>
      <c r="Z398" s="146" t="str">
        <f t="shared" si="70"/>
        <v/>
      </c>
      <c r="AA398" s="146" t="str">
        <f t="shared" si="71"/>
        <v/>
      </c>
      <c r="AB398" s="146" t="str">
        <f t="shared" si="72"/>
        <v/>
      </c>
      <c r="AC398" s="146" t="str">
        <f t="shared" si="73"/>
        <v/>
      </c>
    </row>
    <row r="399" spans="1:29" x14ac:dyDescent="0.2">
      <c r="A399" s="179">
        <v>386</v>
      </c>
      <c r="B399" s="180"/>
      <c r="C399" s="180"/>
      <c r="E399" s="215"/>
      <c r="F399" s="215"/>
      <c r="G399" s="215"/>
      <c r="H399" s="215"/>
      <c r="I399" s="215"/>
      <c r="J399" s="215"/>
      <c r="K399" s="215"/>
      <c r="L399" s="215"/>
      <c r="M399" s="215"/>
      <c r="N399" s="215"/>
      <c r="O399" s="215"/>
      <c r="P399" s="215"/>
      <c r="Q399" s="215"/>
      <c r="R399" s="215"/>
      <c r="T399" s="146" t="str">
        <f t="shared" si="74"/>
        <v/>
      </c>
      <c r="U399" s="146" t="str">
        <f t="shared" si="75"/>
        <v/>
      </c>
      <c r="V399" s="146" t="str">
        <f t="shared" si="76"/>
        <v/>
      </c>
      <c r="W399" s="146" t="str">
        <f t="shared" si="77"/>
        <v/>
      </c>
      <c r="X399" s="146" t="str">
        <f t="shared" si="78"/>
        <v/>
      </c>
      <c r="Y399" s="146" t="str">
        <f t="shared" si="69"/>
        <v/>
      </c>
      <c r="Z399" s="146" t="str">
        <f t="shared" si="70"/>
        <v/>
      </c>
      <c r="AA399" s="146" t="str">
        <f t="shared" si="71"/>
        <v/>
      </c>
      <c r="AB399" s="146" t="str">
        <f t="shared" si="72"/>
        <v/>
      </c>
      <c r="AC399" s="146" t="str">
        <f t="shared" si="73"/>
        <v/>
      </c>
    </row>
    <row r="400" spans="1:29" x14ac:dyDescent="0.2">
      <c r="A400" s="179">
        <v>387</v>
      </c>
      <c r="B400" s="180"/>
      <c r="C400" s="180"/>
      <c r="E400" s="215"/>
      <c r="F400" s="215"/>
      <c r="G400" s="215"/>
      <c r="H400" s="215"/>
      <c r="I400" s="215"/>
      <c r="J400" s="215"/>
      <c r="K400" s="215"/>
      <c r="L400" s="215"/>
      <c r="M400" s="215"/>
      <c r="N400" s="215"/>
      <c r="O400" s="215"/>
      <c r="P400" s="215"/>
      <c r="Q400" s="215"/>
      <c r="R400" s="215"/>
      <c r="T400" s="146" t="str">
        <f t="shared" si="74"/>
        <v/>
      </c>
      <c r="U400" s="146" t="str">
        <f t="shared" si="75"/>
        <v/>
      </c>
      <c r="V400" s="146" t="str">
        <f t="shared" si="76"/>
        <v/>
      </c>
      <c r="W400" s="146" t="str">
        <f t="shared" si="77"/>
        <v/>
      </c>
      <c r="X400" s="146" t="str">
        <f t="shared" si="78"/>
        <v/>
      </c>
      <c r="Y400" s="146" t="str">
        <f t="shared" si="69"/>
        <v/>
      </c>
      <c r="Z400" s="146" t="str">
        <f t="shared" si="70"/>
        <v/>
      </c>
      <c r="AA400" s="146" t="str">
        <f t="shared" si="71"/>
        <v/>
      </c>
      <c r="AB400" s="146" t="str">
        <f t="shared" si="72"/>
        <v/>
      </c>
      <c r="AC400" s="146" t="str">
        <f t="shared" si="73"/>
        <v/>
      </c>
    </row>
    <row r="401" spans="1:29" x14ac:dyDescent="0.2">
      <c r="A401" s="179">
        <v>388</v>
      </c>
      <c r="B401" s="180"/>
      <c r="C401" s="180"/>
      <c r="E401" s="215"/>
      <c r="F401" s="215"/>
      <c r="G401" s="215"/>
      <c r="H401" s="215"/>
      <c r="I401" s="215"/>
      <c r="J401" s="215"/>
      <c r="K401" s="215"/>
      <c r="L401" s="215"/>
      <c r="M401" s="215"/>
      <c r="N401" s="215"/>
      <c r="O401" s="215"/>
      <c r="P401" s="215"/>
      <c r="Q401" s="215"/>
      <c r="R401" s="215"/>
      <c r="T401" s="146" t="str">
        <f t="shared" si="74"/>
        <v/>
      </c>
      <c r="U401" s="146" t="str">
        <f t="shared" si="75"/>
        <v/>
      </c>
      <c r="V401" s="146" t="str">
        <f t="shared" si="76"/>
        <v/>
      </c>
      <c r="W401" s="146" t="str">
        <f t="shared" si="77"/>
        <v/>
      </c>
      <c r="X401" s="146" t="str">
        <f t="shared" si="78"/>
        <v/>
      </c>
      <c r="Y401" s="146" t="str">
        <f t="shared" si="69"/>
        <v/>
      </c>
      <c r="Z401" s="146" t="str">
        <f t="shared" si="70"/>
        <v/>
      </c>
      <c r="AA401" s="146" t="str">
        <f t="shared" si="71"/>
        <v/>
      </c>
      <c r="AB401" s="146" t="str">
        <f t="shared" si="72"/>
        <v/>
      </c>
      <c r="AC401" s="146" t="str">
        <f t="shared" si="73"/>
        <v/>
      </c>
    </row>
    <row r="402" spans="1:29" x14ac:dyDescent="0.2">
      <c r="A402" s="179">
        <v>389</v>
      </c>
      <c r="B402" s="180"/>
      <c r="C402" s="180"/>
      <c r="E402" s="215"/>
      <c r="F402" s="215"/>
      <c r="G402" s="215"/>
      <c r="H402" s="215"/>
      <c r="I402" s="215"/>
      <c r="J402" s="215"/>
      <c r="K402" s="215"/>
      <c r="L402" s="215"/>
      <c r="M402" s="215"/>
      <c r="N402" s="215"/>
      <c r="O402" s="215"/>
      <c r="P402" s="215"/>
      <c r="Q402" s="215"/>
      <c r="R402" s="215"/>
      <c r="T402" s="146" t="str">
        <f t="shared" si="74"/>
        <v/>
      </c>
      <c r="U402" s="146" t="str">
        <f t="shared" si="75"/>
        <v/>
      </c>
      <c r="V402" s="146" t="str">
        <f t="shared" si="76"/>
        <v/>
      </c>
      <c r="W402" s="146" t="str">
        <f t="shared" si="77"/>
        <v/>
      </c>
      <c r="X402" s="146" t="str">
        <f t="shared" si="78"/>
        <v/>
      </c>
      <c r="Y402" s="146" t="str">
        <f t="shared" si="69"/>
        <v/>
      </c>
      <c r="Z402" s="146" t="str">
        <f t="shared" si="70"/>
        <v/>
      </c>
      <c r="AA402" s="146" t="str">
        <f t="shared" si="71"/>
        <v/>
      </c>
      <c r="AB402" s="146" t="str">
        <f t="shared" si="72"/>
        <v/>
      </c>
      <c r="AC402" s="146" t="str">
        <f t="shared" si="73"/>
        <v/>
      </c>
    </row>
    <row r="403" spans="1:29" x14ac:dyDescent="0.2">
      <c r="A403" s="179">
        <v>390</v>
      </c>
      <c r="B403" s="180"/>
      <c r="C403" s="180"/>
      <c r="E403" s="215"/>
      <c r="F403" s="215"/>
      <c r="G403" s="215"/>
      <c r="H403" s="215"/>
      <c r="I403" s="215"/>
      <c r="J403" s="215"/>
      <c r="K403" s="215"/>
      <c r="L403" s="215"/>
      <c r="M403" s="215"/>
      <c r="N403" s="215"/>
      <c r="O403" s="215"/>
      <c r="P403" s="215"/>
      <c r="Q403" s="215"/>
      <c r="R403" s="215"/>
      <c r="T403" s="146" t="str">
        <f t="shared" si="74"/>
        <v/>
      </c>
      <c r="U403" s="146" t="str">
        <f t="shared" si="75"/>
        <v/>
      </c>
      <c r="V403" s="146" t="str">
        <f t="shared" si="76"/>
        <v/>
      </c>
      <c r="W403" s="146" t="str">
        <f t="shared" si="77"/>
        <v/>
      </c>
      <c r="X403" s="146" t="str">
        <f t="shared" si="78"/>
        <v/>
      </c>
      <c r="Y403" s="146" t="str">
        <f t="shared" si="69"/>
        <v/>
      </c>
      <c r="Z403" s="146" t="str">
        <f t="shared" si="70"/>
        <v/>
      </c>
      <c r="AA403" s="146" t="str">
        <f t="shared" si="71"/>
        <v/>
      </c>
      <c r="AB403" s="146" t="str">
        <f t="shared" si="72"/>
        <v/>
      </c>
      <c r="AC403" s="146" t="str">
        <f t="shared" si="73"/>
        <v/>
      </c>
    </row>
    <row r="404" spans="1:29" x14ac:dyDescent="0.2">
      <c r="A404" s="179">
        <v>391</v>
      </c>
      <c r="B404" s="180"/>
      <c r="C404" s="180"/>
      <c r="E404" s="215"/>
      <c r="F404" s="215"/>
      <c r="G404" s="215"/>
      <c r="H404" s="215"/>
      <c r="I404" s="215"/>
      <c r="J404" s="215"/>
      <c r="K404" s="215"/>
      <c r="L404" s="215"/>
      <c r="M404" s="215"/>
      <c r="N404" s="215"/>
      <c r="O404" s="215"/>
      <c r="P404" s="215"/>
      <c r="Q404" s="215"/>
      <c r="R404" s="215"/>
      <c r="T404" s="146" t="str">
        <f t="shared" si="74"/>
        <v/>
      </c>
      <c r="U404" s="146" t="str">
        <f t="shared" si="75"/>
        <v/>
      </c>
      <c r="V404" s="146" t="str">
        <f t="shared" si="76"/>
        <v/>
      </c>
      <c r="W404" s="146" t="str">
        <f t="shared" si="77"/>
        <v/>
      </c>
      <c r="X404" s="146" t="str">
        <f t="shared" si="78"/>
        <v/>
      </c>
      <c r="Y404" s="146" t="str">
        <f t="shared" si="69"/>
        <v/>
      </c>
      <c r="Z404" s="146" t="str">
        <f t="shared" si="70"/>
        <v/>
      </c>
      <c r="AA404" s="146" t="str">
        <f t="shared" si="71"/>
        <v/>
      </c>
      <c r="AB404" s="146" t="str">
        <f t="shared" si="72"/>
        <v/>
      </c>
      <c r="AC404" s="146" t="str">
        <f t="shared" si="73"/>
        <v/>
      </c>
    </row>
    <row r="405" spans="1:29" x14ac:dyDescent="0.2">
      <c r="A405" s="179">
        <v>392</v>
      </c>
      <c r="B405" s="180"/>
      <c r="C405" s="180"/>
      <c r="E405" s="215"/>
      <c r="F405" s="215"/>
      <c r="G405" s="215"/>
      <c r="H405" s="215"/>
      <c r="I405" s="215"/>
      <c r="J405" s="215"/>
      <c r="K405" s="215"/>
      <c r="L405" s="215"/>
      <c r="M405" s="215"/>
      <c r="N405" s="215"/>
      <c r="O405" s="215"/>
      <c r="P405" s="215"/>
      <c r="Q405" s="215"/>
      <c r="R405" s="215"/>
      <c r="T405" s="146" t="str">
        <f t="shared" si="74"/>
        <v/>
      </c>
      <c r="U405" s="146" t="str">
        <f t="shared" si="75"/>
        <v/>
      </c>
      <c r="V405" s="146" t="str">
        <f t="shared" si="76"/>
        <v/>
      </c>
      <c r="W405" s="146" t="str">
        <f t="shared" si="77"/>
        <v/>
      </c>
      <c r="X405" s="146" t="str">
        <f t="shared" si="78"/>
        <v/>
      </c>
      <c r="Y405" s="146" t="str">
        <f t="shared" si="69"/>
        <v/>
      </c>
      <c r="Z405" s="146" t="str">
        <f t="shared" si="70"/>
        <v/>
      </c>
      <c r="AA405" s="146" t="str">
        <f t="shared" si="71"/>
        <v/>
      </c>
      <c r="AB405" s="146" t="str">
        <f t="shared" si="72"/>
        <v/>
      </c>
      <c r="AC405" s="146" t="str">
        <f t="shared" si="73"/>
        <v/>
      </c>
    </row>
    <row r="406" spans="1:29" x14ac:dyDescent="0.2">
      <c r="A406" s="179">
        <v>393</v>
      </c>
      <c r="B406" s="180"/>
      <c r="C406" s="180"/>
      <c r="E406" s="215"/>
      <c r="F406" s="215"/>
      <c r="G406" s="215"/>
      <c r="H406" s="215"/>
      <c r="I406" s="215"/>
      <c r="J406" s="215"/>
      <c r="K406" s="215"/>
      <c r="L406" s="215"/>
      <c r="M406" s="215"/>
      <c r="N406" s="215"/>
      <c r="O406" s="215"/>
      <c r="P406" s="215"/>
      <c r="Q406" s="215"/>
      <c r="R406" s="215"/>
      <c r="T406" s="146" t="str">
        <f t="shared" si="74"/>
        <v/>
      </c>
      <c r="U406" s="146" t="str">
        <f t="shared" si="75"/>
        <v/>
      </c>
      <c r="V406" s="146" t="str">
        <f t="shared" si="76"/>
        <v/>
      </c>
      <c r="W406" s="146" t="str">
        <f t="shared" si="77"/>
        <v/>
      </c>
      <c r="X406" s="146" t="str">
        <f t="shared" si="78"/>
        <v/>
      </c>
      <c r="Y406" s="146" t="str">
        <f t="shared" si="69"/>
        <v/>
      </c>
      <c r="Z406" s="146" t="str">
        <f t="shared" si="70"/>
        <v/>
      </c>
      <c r="AA406" s="146" t="str">
        <f t="shared" si="71"/>
        <v/>
      </c>
      <c r="AB406" s="146" t="str">
        <f t="shared" si="72"/>
        <v/>
      </c>
      <c r="AC406" s="146" t="str">
        <f t="shared" si="73"/>
        <v/>
      </c>
    </row>
    <row r="407" spans="1:29" x14ac:dyDescent="0.2">
      <c r="A407" s="179">
        <v>394</v>
      </c>
      <c r="B407" s="180"/>
      <c r="C407" s="180"/>
      <c r="E407" s="215"/>
      <c r="F407" s="215"/>
      <c r="G407" s="215"/>
      <c r="H407" s="215"/>
      <c r="I407" s="215"/>
      <c r="J407" s="215"/>
      <c r="K407" s="215"/>
      <c r="L407" s="215"/>
      <c r="M407" s="215"/>
      <c r="N407" s="215"/>
      <c r="O407" s="215"/>
      <c r="P407" s="215"/>
      <c r="Q407" s="215"/>
      <c r="R407" s="215"/>
      <c r="T407" s="146" t="str">
        <f t="shared" si="74"/>
        <v/>
      </c>
      <c r="U407" s="146" t="str">
        <f t="shared" si="75"/>
        <v/>
      </c>
      <c r="V407" s="146" t="str">
        <f t="shared" si="76"/>
        <v/>
      </c>
      <c r="W407" s="146" t="str">
        <f t="shared" si="77"/>
        <v/>
      </c>
      <c r="X407" s="146" t="str">
        <f t="shared" si="78"/>
        <v/>
      </c>
      <c r="Y407" s="146" t="str">
        <f t="shared" si="69"/>
        <v/>
      </c>
      <c r="Z407" s="146" t="str">
        <f t="shared" si="70"/>
        <v/>
      </c>
      <c r="AA407" s="146" t="str">
        <f t="shared" si="71"/>
        <v/>
      </c>
      <c r="AB407" s="146" t="str">
        <f t="shared" si="72"/>
        <v/>
      </c>
      <c r="AC407" s="146" t="str">
        <f t="shared" si="73"/>
        <v/>
      </c>
    </row>
    <row r="408" spans="1:29" x14ac:dyDescent="0.2">
      <c r="A408" s="179">
        <v>395</v>
      </c>
      <c r="B408" s="180"/>
      <c r="C408" s="180"/>
      <c r="E408" s="215"/>
      <c r="F408" s="215"/>
      <c r="G408" s="215"/>
      <c r="H408" s="215"/>
      <c r="I408" s="215"/>
      <c r="J408" s="215"/>
      <c r="K408" s="215"/>
      <c r="L408" s="215"/>
      <c r="M408" s="215"/>
      <c r="N408" s="215"/>
      <c r="O408" s="215"/>
      <c r="P408" s="215"/>
      <c r="Q408" s="215"/>
      <c r="R408" s="215"/>
      <c r="T408" s="146" t="str">
        <f t="shared" si="74"/>
        <v/>
      </c>
      <c r="U408" s="146" t="str">
        <f t="shared" si="75"/>
        <v/>
      </c>
      <c r="V408" s="146" t="str">
        <f t="shared" si="76"/>
        <v/>
      </c>
      <c r="W408" s="146" t="str">
        <f t="shared" si="77"/>
        <v/>
      </c>
      <c r="X408" s="146" t="str">
        <f t="shared" si="78"/>
        <v/>
      </c>
      <c r="Y408" s="146" t="str">
        <f t="shared" si="69"/>
        <v/>
      </c>
      <c r="Z408" s="146" t="str">
        <f t="shared" si="70"/>
        <v/>
      </c>
      <c r="AA408" s="146" t="str">
        <f t="shared" si="71"/>
        <v/>
      </c>
      <c r="AB408" s="146" t="str">
        <f t="shared" si="72"/>
        <v/>
      </c>
      <c r="AC408" s="146" t="str">
        <f t="shared" si="73"/>
        <v/>
      </c>
    </row>
    <row r="409" spans="1:29" x14ac:dyDescent="0.2">
      <c r="A409" s="179">
        <v>396</v>
      </c>
      <c r="B409" s="180"/>
      <c r="C409" s="180"/>
      <c r="E409" s="215"/>
      <c r="F409" s="215"/>
      <c r="G409" s="215"/>
      <c r="H409" s="215"/>
      <c r="I409" s="215"/>
      <c r="J409" s="215"/>
      <c r="K409" s="215"/>
      <c r="L409" s="215"/>
      <c r="M409" s="215"/>
      <c r="N409" s="215"/>
      <c r="O409" s="215"/>
      <c r="P409" s="215"/>
      <c r="Q409" s="215"/>
      <c r="R409" s="215"/>
      <c r="T409" s="146" t="str">
        <f t="shared" si="74"/>
        <v/>
      </c>
      <c r="U409" s="146" t="str">
        <f t="shared" si="75"/>
        <v/>
      </c>
      <c r="V409" s="146" t="str">
        <f t="shared" si="76"/>
        <v/>
      </c>
      <c r="W409" s="146" t="str">
        <f t="shared" si="77"/>
        <v/>
      </c>
      <c r="X409" s="146" t="str">
        <f t="shared" si="78"/>
        <v/>
      </c>
      <c r="Y409" s="146" t="str">
        <f t="shared" si="69"/>
        <v/>
      </c>
      <c r="Z409" s="146" t="str">
        <f t="shared" si="70"/>
        <v/>
      </c>
      <c r="AA409" s="146" t="str">
        <f t="shared" si="71"/>
        <v/>
      </c>
      <c r="AB409" s="146" t="str">
        <f t="shared" si="72"/>
        <v/>
      </c>
      <c r="AC409" s="146" t="str">
        <f t="shared" si="73"/>
        <v/>
      </c>
    </row>
    <row r="410" spans="1:29" x14ac:dyDescent="0.2">
      <c r="A410" s="179">
        <v>397</v>
      </c>
      <c r="B410" s="180"/>
      <c r="C410" s="180"/>
      <c r="E410" s="215"/>
      <c r="F410" s="215"/>
      <c r="G410" s="215"/>
      <c r="H410" s="215"/>
      <c r="I410" s="215"/>
      <c r="J410" s="215"/>
      <c r="K410" s="215"/>
      <c r="L410" s="215"/>
      <c r="M410" s="215"/>
      <c r="N410" s="215"/>
      <c r="O410" s="215"/>
      <c r="P410" s="215"/>
      <c r="Q410" s="215"/>
      <c r="R410" s="215"/>
      <c r="T410" s="146" t="str">
        <f t="shared" si="74"/>
        <v/>
      </c>
      <c r="U410" s="146" t="str">
        <f t="shared" si="75"/>
        <v/>
      </c>
      <c r="V410" s="146" t="str">
        <f t="shared" si="76"/>
        <v/>
      </c>
      <c r="W410" s="146" t="str">
        <f t="shared" si="77"/>
        <v/>
      </c>
      <c r="X410" s="146" t="str">
        <f t="shared" si="78"/>
        <v/>
      </c>
      <c r="Y410" s="146" t="str">
        <f t="shared" si="69"/>
        <v/>
      </c>
      <c r="Z410" s="146" t="str">
        <f t="shared" si="70"/>
        <v/>
      </c>
      <c r="AA410" s="146" t="str">
        <f t="shared" si="71"/>
        <v/>
      </c>
      <c r="AB410" s="146" t="str">
        <f t="shared" si="72"/>
        <v/>
      </c>
      <c r="AC410" s="146" t="str">
        <f t="shared" si="73"/>
        <v/>
      </c>
    </row>
    <row r="411" spans="1:29" x14ac:dyDescent="0.2">
      <c r="A411" s="179">
        <v>398</v>
      </c>
      <c r="B411" s="180"/>
      <c r="C411" s="180"/>
      <c r="E411" s="215"/>
      <c r="F411" s="215"/>
      <c r="G411" s="215"/>
      <c r="H411" s="215"/>
      <c r="I411" s="215"/>
      <c r="J411" s="215"/>
      <c r="K411" s="215"/>
      <c r="L411" s="215"/>
      <c r="M411" s="215"/>
      <c r="N411" s="215"/>
      <c r="O411" s="215"/>
      <c r="P411" s="215"/>
      <c r="Q411" s="215"/>
      <c r="R411" s="215"/>
      <c r="T411" s="146" t="str">
        <f t="shared" si="74"/>
        <v/>
      </c>
      <c r="U411" s="146" t="str">
        <f t="shared" si="75"/>
        <v/>
      </c>
      <c r="V411" s="146" t="str">
        <f t="shared" si="76"/>
        <v/>
      </c>
      <c r="W411" s="146" t="str">
        <f t="shared" si="77"/>
        <v/>
      </c>
      <c r="X411" s="146" t="str">
        <f t="shared" si="78"/>
        <v/>
      </c>
      <c r="Y411" s="146" t="str">
        <f t="shared" si="69"/>
        <v/>
      </c>
      <c r="Z411" s="146" t="str">
        <f t="shared" si="70"/>
        <v/>
      </c>
      <c r="AA411" s="146" t="str">
        <f t="shared" si="71"/>
        <v/>
      </c>
      <c r="AB411" s="146" t="str">
        <f t="shared" si="72"/>
        <v/>
      </c>
      <c r="AC411" s="146" t="str">
        <f t="shared" si="73"/>
        <v/>
      </c>
    </row>
    <row r="412" spans="1:29" x14ac:dyDescent="0.2">
      <c r="A412" s="179">
        <v>399</v>
      </c>
      <c r="B412" s="180"/>
      <c r="C412" s="180"/>
      <c r="E412" s="215"/>
      <c r="F412" s="215"/>
      <c r="G412" s="215"/>
      <c r="H412" s="215"/>
      <c r="I412" s="215"/>
      <c r="J412" s="215"/>
      <c r="K412" s="215"/>
      <c r="L412" s="215"/>
      <c r="M412" s="215"/>
      <c r="N412" s="215"/>
      <c r="O412" s="215"/>
      <c r="P412" s="215"/>
      <c r="Q412" s="215"/>
      <c r="R412" s="215"/>
      <c r="T412" s="146" t="str">
        <f t="shared" si="74"/>
        <v/>
      </c>
      <c r="U412" s="146" t="str">
        <f t="shared" si="75"/>
        <v/>
      </c>
      <c r="V412" s="146" t="str">
        <f t="shared" si="76"/>
        <v/>
      </c>
      <c r="W412" s="146" t="str">
        <f t="shared" si="77"/>
        <v/>
      </c>
      <c r="X412" s="146" t="str">
        <f t="shared" si="78"/>
        <v/>
      </c>
      <c r="Y412" s="146" t="str">
        <f t="shared" si="69"/>
        <v/>
      </c>
      <c r="Z412" s="146" t="str">
        <f t="shared" si="70"/>
        <v/>
      </c>
      <c r="AA412" s="146" t="str">
        <f t="shared" si="71"/>
        <v/>
      </c>
      <c r="AB412" s="146" t="str">
        <f t="shared" si="72"/>
        <v/>
      </c>
      <c r="AC412" s="146" t="str">
        <f t="shared" si="73"/>
        <v/>
      </c>
    </row>
    <row r="413" spans="1:29" x14ac:dyDescent="0.2">
      <c r="A413" s="179">
        <v>400</v>
      </c>
      <c r="B413" s="180"/>
      <c r="C413" s="180"/>
      <c r="E413" s="215"/>
      <c r="F413" s="215"/>
      <c r="G413" s="215"/>
      <c r="H413" s="215"/>
      <c r="I413" s="215"/>
      <c r="J413" s="215"/>
      <c r="K413" s="215"/>
      <c r="L413" s="215"/>
      <c r="M413" s="215"/>
      <c r="N413" s="215"/>
      <c r="O413" s="215"/>
      <c r="P413" s="215"/>
      <c r="Q413" s="215"/>
      <c r="R413" s="215"/>
      <c r="T413" s="146" t="str">
        <f t="shared" si="74"/>
        <v/>
      </c>
      <c r="U413" s="146" t="str">
        <f t="shared" si="75"/>
        <v/>
      </c>
      <c r="V413" s="146" t="str">
        <f t="shared" si="76"/>
        <v/>
      </c>
      <c r="W413" s="146" t="str">
        <f t="shared" si="77"/>
        <v/>
      </c>
      <c r="X413" s="146" t="str">
        <f t="shared" si="78"/>
        <v/>
      </c>
      <c r="Y413" s="146" t="str">
        <f t="shared" si="69"/>
        <v/>
      </c>
      <c r="Z413" s="146" t="str">
        <f t="shared" si="70"/>
        <v/>
      </c>
      <c r="AA413" s="146" t="str">
        <f t="shared" si="71"/>
        <v/>
      </c>
      <c r="AB413" s="146" t="str">
        <f t="shared" si="72"/>
        <v/>
      </c>
      <c r="AC413" s="146" t="str">
        <f t="shared" si="73"/>
        <v/>
      </c>
    </row>
    <row r="414" spans="1:29" x14ac:dyDescent="0.2">
      <c r="A414" s="179">
        <v>401</v>
      </c>
      <c r="B414" s="180"/>
      <c r="C414" s="180"/>
      <c r="E414" s="215"/>
      <c r="F414" s="215"/>
      <c r="G414" s="215"/>
      <c r="H414" s="215"/>
      <c r="I414" s="215"/>
      <c r="J414" s="215"/>
      <c r="K414" s="215"/>
      <c r="L414" s="215"/>
      <c r="M414" s="215"/>
      <c r="N414" s="215"/>
      <c r="O414" s="215"/>
      <c r="P414" s="215"/>
      <c r="Q414" s="215"/>
      <c r="R414" s="215"/>
      <c r="T414" s="146" t="str">
        <f t="shared" si="74"/>
        <v/>
      </c>
      <c r="U414" s="146" t="str">
        <f t="shared" si="75"/>
        <v/>
      </c>
      <c r="V414" s="146" t="str">
        <f t="shared" si="76"/>
        <v/>
      </c>
      <c r="W414" s="146" t="str">
        <f t="shared" si="77"/>
        <v/>
      </c>
      <c r="X414" s="146" t="str">
        <f t="shared" si="78"/>
        <v/>
      </c>
      <c r="Y414" s="146" t="str">
        <f t="shared" si="69"/>
        <v/>
      </c>
      <c r="Z414" s="146" t="str">
        <f t="shared" si="70"/>
        <v/>
      </c>
      <c r="AA414" s="146" t="str">
        <f t="shared" si="71"/>
        <v/>
      </c>
      <c r="AB414" s="146" t="str">
        <f t="shared" si="72"/>
        <v/>
      </c>
      <c r="AC414" s="146" t="str">
        <f t="shared" si="73"/>
        <v/>
      </c>
    </row>
    <row r="415" spans="1:29" x14ac:dyDescent="0.2">
      <c r="A415" s="179">
        <v>402</v>
      </c>
      <c r="B415" s="180"/>
      <c r="C415" s="180"/>
      <c r="E415" s="215"/>
      <c r="F415" s="215"/>
      <c r="G415" s="215"/>
      <c r="H415" s="215"/>
      <c r="I415" s="215"/>
      <c r="J415" s="215"/>
      <c r="K415" s="215"/>
      <c r="L415" s="215"/>
      <c r="M415" s="215"/>
      <c r="N415" s="215"/>
      <c r="O415" s="215"/>
      <c r="P415" s="215"/>
      <c r="Q415" s="215"/>
      <c r="R415" s="215"/>
      <c r="T415" s="146" t="str">
        <f t="shared" si="74"/>
        <v/>
      </c>
      <c r="U415" s="146" t="str">
        <f t="shared" si="75"/>
        <v/>
      </c>
      <c r="V415" s="146" t="str">
        <f t="shared" si="76"/>
        <v/>
      </c>
      <c r="W415" s="146" t="str">
        <f t="shared" si="77"/>
        <v/>
      </c>
      <c r="X415" s="146" t="str">
        <f t="shared" si="78"/>
        <v/>
      </c>
      <c r="Y415" s="146" t="str">
        <f t="shared" si="69"/>
        <v/>
      </c>
      <c r="Z415" s="146" t="str">
        <f t="shared" si="70"/>
        <v/>
      </c>
      <c r="AA415" s="146" t="str">
        <f t="shared" si="71"/>
        <v/>
      </c>
      <c r="AB415" s="146" t="str">
        <f t="shared" si="72"/>
        <v/>
      </c>
      <c r="AC415" s="146" t="str">
        <f t="shared" si="73"/>
        <v/>
      </c>
    </row>
    <row r="416" spans="1:29" x14ac:dyDescent="0.2">
      <c r="A416" s="179">
        <v>403</v>
      </c>
      <c r="B416" s="180"/>
      <c r="C416" s="180"/>
      <c r="E416" s="215"/>
      <c r="F416" s="215"/>
      <c r="G416" s="215"/>
      <c r="H416" s="215"/>
      <c r="I416" s="215"/>
      <c r="J416" s="215"/>
      <c r="K416" s="215"/>
      <c r="L416" s="215"/>
      <c r="M416" s="215"/>
      <c r="N416" s="215"/>
      <c r="O416" s="215"/>
      <c r="P416" s="215"/>
      <c r="Q416" s="215"/>
      <c r="R416" s="215"/>
      <c r="T416" s="146" t="str">
        <f t="shared" si="74"/>
        <v/>
      </c>
      <c r="U416" s="146" t="str">
        <f t="shared" si="75"/>
        <v/>
      </c>
      <c r="V416" s="146" t="str">
        <f t="shared" si="76"/>
        <v/>
      </c>
      <c r="W416" s="146" t="str">
        <f t="shared" si="77"/>
        <v/>
      </c>
      <c r="X416" s="146" t="str">
        <f t="shared" si="78"/>
        <v/>
      </c>
      <c r="Y416" s="146" t="str">
        <f t="shared" si="69"/>
        <v/>
      </c>
      <c r="Z416" s="146" t="str">
        <f t="shared" si="70"/>
        <v/>
      </c>
      <c r="AA416" s="146" t="str">
        <f t="shared" si="71"/>
        <v/>
      </c>
      <c r="AB416" s="146" t="str">
        <f t="shared" si="72"/>
        <v/>
      </c>
      <c r="AC416" s="146" t="str">
        <f t="shared" si="73"/>
        <v/>
      </c>
    </row>
    <row r="417" spans="1:29" x14ac:dyDescent="0.2">
      <c r="A417" s="179">
        <v>404</v>
      </c>
      <c r="B417" s="180"/>
      <c r="C417" s="180"/>
      <c r="E417" s="215"/>
      <c r="F417" s="215"/>
      <c r="G417" s="215"/>
      <c r="H417" s="215"/>
      <c r="I417" s="215"/>
      <c r="J417" s="215"/>
      <c r="K417" s="215"/>
      <c r="L417" s="215"/>
      <c r="M417" s="215"/>
      <c r="N417" s="215"/>
      <c r="O417" s="215"/>
      <c r="P417" s="215"/>
      <c r="Q417" s="215"/>
      <c r="R417" s="215"/>
      <c r="T417" s="146" t="str">
        <f t="shared" si="74"/>
        <v/>
      </c>
      <c r="U417" s="146" t="str">
        <f t="shared" si="75"/>
        <v/>
      </c>
      <c r="V417" s="146" t="str">
        <f t="shared" si="76"/>
        <v/>
      </c>
      <c r="W417" s="146" t="str">
        <f t="shared" si="77"/>
        <v/>
      </c>
      <c r="X417" s="146" t="str">
        <f t="shared" si="78"/>
        <v/>
      </c>
      <c r="Y417" s="146" t="str">
        <f t="shared" si="69"/>
        <v/>
      </c>
      <c r="Z417" s="146" t="str">
        <f t="shared" si="70"/>
        <v/>
      </c>
      <c r="AA417" s="146" t="str">
        <f t="shared" si="71"/>
        <v/>
      </c>
      <c r="AB417" s="146" t="str">
        <f t="shared" si="72"/>
        <v/>
      </c>
      <c r="AC417" s="146" t="str">
        <f t="shared" si="73"/>
        <v/>
      </c>
    </row>
    <row r="418" spans="1:29" x14ac:dyDescent="0.2">
      <c r="A418" s="179">
        <v>405</v>
      </c>
      <c r="B418" s="180"/>
      <c r="C418" s="180"/>
      <c r="E418" s="215"/>
      <c r="F418" s="215"/>
      <c r="G418" s="215"/>
      <c r="H418" s="215"/>
      <c r="I418" s="215"/>
      <c r="J418" s="215"/>
      <c r="K418" s="215"/>
      <c r="L418" s="215"/>
      <c r="M418" s="215"/>
      <c r="N418" s="215"/>
      <c r="O418" s="215"/>
      <c r="P418" s="215"/>
      <c r="Q418" s="215"/>
      <c r="R418" s="215"/>
      <c r="T418" s="146" t="str">
        <f t="shared" si="74"/>
        <v/>
      </c>
      <c r="U418" s="146" t="str">
        <f t="shared" si="75"/>
        <v/>
      </c>
      <c r="V418" s="146" t="str">
        <f t="shared" si="76"/>
        <v/>
      </c>
      <c r="W418" s="146" t="str">
        <f t="shared" si="77"/>
        <v/>
      </c>
      <c r="X418" s="146" t="str">
        <f t="shared" si="78"/>
        <v/>
      </c>
      <c r="Y418" s="146" t="str">
        <f t="shared" si="69"/>
        <v/>
      </c>
      <c r="Z418" s="146" t="str">
        <f t="shared" si="70"/>
        <v/>
      </c>
      <c r="AA418" s="146" t="str">
        <f t="shared" si="71"/>
        <v/>
      </c>
      <c r="AB418" s="146" t="str">
        <f t="shared" si="72"/>
        <v/>
      </c>
      <c r="AC418" s="146" t="str">
        <f t="shared" si="73"/>
        <v/>
      </c>
    </row>
    <row r="419" spans="1:29" x14ac:dyDescent="0.2">
      <c r="A419" s="179">
        <v>406</v>
      </c>
      <c r="B419" s="180"/>
      <c r="C419" s="180"/>
      <c r="E419" s="215"/>
      <c r="F419" s="215"/>
      <c r="G419" s="215"/>
      <c r="H419" s="215"/>
      <c r="I419" s="215"/>
      <c r="J419" s="215"/>
      <c r="K419" s="215"/>
      <c r="L419" s="215"/>
      <c r="M419" s="215"/>
      <c r="N419" s="215"/>
      <c r="O419" s="215"/>
      <c r="P419" s="215"/>
      <c r="Q419" s="215"/>
      <c r="R419" s="215"/>
      <c r="T419" s="146" t="str">
        <f t="shared" si="74"/>
        <v/>
      </c>
      <c r="U419" s="146" t="str">
        <f t="shared" si="75"/>
        <v/>
      </c>
      <c r="V419" s="146" t="str">
        <f t="shared" si="76"/>
        <v/>
      </c>
      <c r="W419" s="146" t="str">
        <f t="shared" si="77"/>
        <v/>
      </c>
      <c r="X419" s="146" t="str">
        <f t="shared" si="78"/>
        <v/>
      </c>
      <c r="Y419" s="146" t="str">
        <f t="shared" si="69"/>
        <v/>
      </c>
      <c r="Z419" s="146" t="str">
        <f t="shared" si="70"/>
        <v/>
      </c>
      <c r="AA419" s="146" t="str">
        <f t="shared" si="71"/>
        <v/>
      </c>
      <c r="AB419" s="146" t="str">
        <f t="shared" si="72"/>
        <v/>
      </c>
      <c r="AC419" s="146" t="str">
        <f t="shared" si="73"/>
        <v/>
      </c>
    </row>
    <row r="420" spans="1:29" x14ac:dyDescent="0.2">
      <c r="A420" s="179">
        <v>407</v>
      </c>
      <c r="B420" s="180"/>
      <c r="C420" s="180"/>
      <c r="E420" s="215"/>
      <c r="F420" s="215"/>
      <c r="G420" s="215"/>
      <c r="H420" s="215"/>
      <c r="I420" s="215"/>
      <c r="J420" s="215"/>
      <c r="K420" s="215"/>
      <c r="L420" s="215"/>
      <c r="M420" s="215"/>
      <c r="N420" s="215"/>
      <c r="O420" s="215"/>
      <c r="P420" s="215"/>
      <c r="Q420" s="215"/>
      <c r="R420" s="215"/>
      <c r="T420" s="146" t="str">
        <f t="shared" si="74"/>
        <v/>
      </c>
      <c r="U420" s="146" t="str">
        <f t="shared" si="75"/>
        <v/>
      </c>
      <c r="V420" s="146" t="str">
        <f t="shared" si="76"/>
        <v/>
      </c>
      <c r="W420" s="146" t="str">
        <f t="shared" si="77"/>
        <v/>
      </c>
      <c r="X420" s="146" t="str">
        <f t="shared" si="78"/>
        <v/>
      </c>
      <c r="Y420" s="146" t="str">
        <f t="shared" si="69"/>
        <v/>
      </c>
      <c r="Z420" s="146" t="str">
        <f t="shared" si="70"/>
        <v/>
      </c>
      <c r="AA420" s="146" t="str">
        <f t="shared" si="71"/>
        <v/>
      </c>
      <c r="AB420" s="146" t="str">
        <f t="shared" si="72"/>
        <v/>
      </c>
      <c r="AC420" s="146" t="str">
        <f t="shared" si="73"/>
        <v/>
      </c>
    </row>
    <row r="421" spans="1:29" x14ac:dyDescent="0.2">
      <c r="A421" s="179">
        <v>408</v>
      </c>
      <c r="B421" s="180"/>
      <c r="C421" s="180"/>
      <c r="E421" s="215"/>
      <c r="F421" s="215"/>
      <c r="G421" s="215"/>
      <c r="H421" s="215"/>
      <c r="I421" s="215"/>
      <c r="J421" s="215"/>
      <c r="K421" s="215"/>
      <c r="L421" s="215"/>
      <c r="M421" s="215"/>
      <c r="N421" s="215"/>
      <c r="O421" s="215"/>
      <c r="P421" s="215"/>
      <c r="Q421" s="215"/>
      <c r="R421" s="215"/>
      <c r="T421" s="146" t="str">
        <f t="shared" si="74"/>
        <v/>
      </c>
      <c r="U421" s="146" t="str">
        <f t="shared" si="75"/>
        <v/>
      </c>
      <c r="V421" s="146" t="str">
        <f t="shared" si="76"/>
        <v/>
      </c>
      <c r="W421" s="146" t="str">
        <f t="shared" si="77"/>
        <v/>
      </c>
      <c r="X421" s="146" t="str">
        <f t="shared" si="78"/>
        <v/>
      </c>
      <c r="Y421" s="146" t="str">
        <f t="shared" si="69"/>
        <v/>
      </c>
      <c r="Z421" s="146" t="str">
        <f t="shared" si="70"/>
        <v/>
      </c>
      <c r="AA421" s="146" t="str">
        <f t="shared" si="71"/>
        <v/>
      </c>
      <c r="AB421" s="146" t="str">
        <f t="shared" si="72"/>
        <v/>
      </c>
      <c r="AC421" s="146" t="str">
        <f t="shared" si="73"/>
        <v/>
      </c>
    </row>
    <row r="422" spans="1:29" x14ac:dyDescent="0.2">
      <c r="A422" s="179">
        <v>409</v>
      </c>
      <c r="B422" s="180"/>
      <c r="C422" s="180"/>
      <c r="E422" s="215"/>
      <c r="F422" s="215"/>
      <c r="G422" s="215"/>
      <c r="H422" s="215"/>
      <c r="I422" s="215"/>
      <c r="J422" s="215"/>
      <c r="K422" s="215"/>
      <c r="L422" s="215"/>
      <c r="M422" s="215"/>
      <c r="N422" s="215"/>
      <c r="O422" s="215"/>
      <c r="P422" s="215"/>
      <c r="Q422" s="215"/>
      <c r="R422" s="215"/>
      <c r="T422" s="146" t="str">
        <f t="shared" si="74"/>
        <v/>
      </c>
      <c r="U422" s="146" t="str">
        <f t="shared" si="75"/>
        <v/>
      </c>
      <c r="V422" s="146" t="str">
        <f t="shared" si="76"/>
        <v/>
      </c>
      <c r="W422" s="146" t="str">
        <f t="shared" si="77"/>
        <v/>
      </c>
      <c r="X422" s="146" t="str">
        <f t="shared" si="78"/>
        <v/>
      </c>
      <c r="Y422" s="146" t="str">
        <f t="shared" si="69"/>
        <v/>
      </c>
      <c r="Z422" s="146" t="str">
        <f t="shared" si="70"/>
        <v/>
      </c>
      <c r="AA422" s="146" t="str">
        <f t="shared" si="71"/>
        <v/>
      </c>
      <c r="AB422" s="146" t="str">
        <f t="shared" si="72"/>
        <v/>
      </c>
      <c r="AC422" s="146" t="str">
        <f t="shared" si="73"/>
        <v/>
      </c>
    </row>
    <row r="423" spans="1:29" x14ac:dyDescent="0.2">
      <c r="A423" s="179">
        <v>410</v>
      </c>
      <c r="B423" s="180"/>
      <c r="C423" s="180"/>
      <c r="E423" s="215"/>
      <c r="F423" s="215"/>
      <c r="G423" s="215"/>
      <c r="H423" s="215"/>
      <c r="I423" s="215"/>
      <c r="J423" s="215"/>
      <c r="K423" s="215"/>
      <c r="L423" s="215"/>
      <c r="M423" s="215"/>
      <c r="N423" s="215"/>
      <c r="O423" s="215"/>
      <c r="P423" s="215"/>
      <c r="Q423" s="215"/>
      <c r="R423" s="215"/>
      <c r="T423" s="146" t="str">
        <f t="shared" si="74"/>
        <v/>
      </c>
      <c r="U423" s="146" t="str">
        <f t="shared" si="75"/>
        <v/>
      </c>
      <c r="V423" s="146" t="str">
        <f t="shared" si="76"/>
        <v/>
      </c>
      <c r="W423" s="146" t="str">
        <f t="shared" si="77"/>
        <v/>
      </c>
      <c r="X423" s="146" t="str">
        <f t="shared" si="78"/>
        <v/>
      </c>
      <c r="Y423" s="146" t="str">
        <f t="shared" si="69"/>
        <v/>
      </c>
      <c r="Z423" s="146" t="str">
        <f t="shared" si="70"/>
        <v/>
      </c>
      <c r="AA423" s="146" t="str">
        <f t="shared" si="71"/>
        <v/>
      </c>
      <c r="AB423" s="146" t="str">
        <f t="shared" si="72"/>
        <v/>
      </c>
      <c r="AC423" s="146" t="str">
        <f t="shared" si="73"/>
        <v/>
      </c>
    </row>
    <row r="424" spans="1:29" x14ac:dyDescent="0.2">
      <c r="A424" s="179">
        <v>411</v>
      </c>
      <c r="B424" s="180"/>
      <c r="C424" s="180"/>
      <c r="E424" s="215"/>
      <c r="F424" s="215"/>
      <c r="G424" s="215"/>
      <c r="H424" s="215"/>
      <c r="I424" s="215"/>
      <c r="J424" s="215"/>
      <c r="K424" s="215"/>
      <c r="L424" s="215"/>
      <c r="M424" s="215"/>
      <c r="N424" s="215"/>
      <c r="O424" s="215"/>
      <c r="P424" s="215"/>
      <c r="Q424" s="215"/>
      <c r="R424" s="215"/>
      <c r="T424" s="146" t="str">
        <f t="shared" si="74"/>
        <v/>
      </c>
      <c r="U424" s="146" t="str">
        <f t="shared" si="75"/>
        <v/>
      </c>
      <c r="V424" s="146" t="str">
        <f t="shared" si="76"/>
        <v/>
      </c>
      <c r="W424" s="146" t="str">
        <f t="shared" si="77"/>
        <v/>
      </c>
      <c r="X424" s="146" t="str">
        <f t="shared" si="78"/>
        <v/>
      </c>
      <c r="Y424" s="146" t="str">
        <f t="shared" si="69"/>
        <v/>
      </c>
      <c r="Z424" s="146" t="str">
        <f t="shared" si="70"/>
        <v/>
      </c>
      <c r="AA424" s="146" t="str">
        <f t="shared" si="71"/>
        <v/>
      </c>
      <c r="AB424" s="146" t="str">
        <f t="shared" si="72"/>
        <v/>
      </c>
      <c r="AC424" s="146" t="str">
        <f t="shared" si="73"/>
        <v/>
      </c>
    </row>
    <row r="425" spans="1:29" x14ac:dyDescent="0.2">
      <c r="A425" s="179">
        <v>412</v>
      </c>
      <c r="B425" s="180"/>
      <c r="C425" s="180"/>
      <c r="E425" s="215"/>
      <c r="F425" s="215"/>
      <c r="G425" s="215"/>
      <c r="H425" s="215"/>
      <c r="I425" s="215"/>
      <c r="J425" s="215"/>
      <c r="K425" s="215"/>
      <c r="L425" s="215"/>
      <c r="M425" s="215"/>
      <c r="N425" s="215"/>
      <c r="O425" s="215"/>
      <c r="P425" s="215"/>
      <c r="Q425" s="215"/>
      <c r="R425" s="215"/>
      <c r="T425" s="146" t="str">
        <f t="shared" si="74"/>
        <v/>
      </c>
      <c r="U425" s="146" t="str">
        <f t="shared" si="75"/>
        <v/>
      </c>
      <c r="V425" s="146" t="str">
        <f t="shared" si="76"/>
        <v/>
      </c>
      <c r="W425" s="146" t="str">
        <f t="shared" si="77"/>
        <v/>
      </c>
      <c r="X425" s="146" t="str">
        <f t="shared" si="78"/>
        <v/>
      </c>
      <c r="Y425" s="146" t="str">
        <f t="shared" si="69"/>
        <v/>
      </c>
      <c r="Z425" s="146" t="str">
        <f t="shared" si="70"/>
        <v/>
      </c>
      <c r="AA425" s="146" t="str">
        <f t="shared" si="71"/>
        <v/>
      </c>
      <c r="AB425" s="146" t="str">
        <f t="shared" si="72"/>
        <v/>
      </c>
      <c r="AC425" s="146" t="str">
        <f t="shared" si="73"/>
        <v/>
      </c>
    </row>
    <row r="426" spans="1:29" x14ac:dyDescent="0.2">
      <c r="A426" s="179">
        <v>413</v>
      </c>
      <c r="B426" s="180"/>
      <c r="C426" s="180"/>
      <c r="E426" s="215"/>
      <c r="F426" s="215"/>
      <c r="G426" s="215"/>
      <c r="H426" s="215"/>
      <c r="I426" s="215"/>
      <c r="J426" s="215"/>
      <c r="K426" s="215"/>
      <c r="L426" s="215"/>
      <c r="M426" s="215"/>
      <c r="N426" s="215"/>
      <c r="O426" s="215"/>
      <c r="P426" s="215"/>
      <c r="Q426" s="215"/>
      <c r="R426" s="215"/>
      <c r="T426" s="146" t="str">
        <f t="shared" si="74"/>
        <v/>
      </c>
      <c r="U426" s="146" t="str">
        <f t="shared" si="75"/>
        <v/>
      </c>
      <c r="V426" s="146" t="str">
        <f t="shared" si="76"/>
        <v/>
      </c>
      <c r="W426" s="146" t="str">
        <f t="shared" si="77"/>
        <v/>
      </c>
      <c r="X426" s="146" t="str">
        <f t="shared" si="78"/>
        <v/>
      </c>
      <c r="Y426" s="146" t="str">
        <f t="shared" si="69"/>
        <v/>
      </c>
      <c r="Z426" s="146" t="str">
        <f t="shared" si="70"/>
        <v/>
      </c>
      <c r="AA426" s="146" t="str">
        <f t="shared" si="71"/>
        <v/>
      </c>
      <c r="AB426" s="146" t="str">
        <f t="shared" si="72"/>
        <v/>
      </c>
      <c r="AC426" s="146" t="str">
        <f t="shared" si="73"/>
        <v/>
      </c>
    </row>
    <row r="427" spans="1:29" x14ac:dyDescent="0.2">
      <c r="A427" s="179">
        <v>414</v>
      </c>
      <c r="B427" s="180"/>
      <c r="C427" s="180"/>
      <c r="E427" s="215"/>
      <c r="F427" s="215"/>
      <c r="G427" s="215"/>
      <c r="H427" s="215"/>
      <c r="I427" s="215"/>
      <c r="J427" s="215"/>
      <c r="K427" s="215"/>
      <c r="L427" s="215"/>
      <c r="M427" s="215"/>
      <c r="N427" s="215"/>
      <c r="O427" s="215"/>
      <c r="P427" s="215"/>
      <c r="Q427" s="215"/>
      <c r="R427" s="215"/>
      <c r="T427" s="146" t="str">
        <f t="shared" si="74"/>
        <v/>
      </c>
      <c r="U427" s="146" t="str">
        <f t="shared" si="75"/>
        <v/>
      </c>
      <c r="V427" s="146" t="str">
        <f t="shared" si="76"/>
        <v/>
      </c>
      <c r="W427" s="146" t="str">
        <f t="shared" si="77"/>
        <v/>
      </c>
      <c r="X427" s="146" t="str">
        <f t="shared" si="78"/>
        <v/>
      </c>
      <c r="Y427" s="146" t="str">
        <f t="shared" si="69"/>
        <v/>
      </c>
      <c r="Z427" s="146" t="str">
        <f t="shared" si="70"/>
        <v/>
      </c>
      <c r="AA427" s="146" t="str">
        <f t="shared" si="71"/>
        <v/>
      </c>
      <c r="AB427" s="146" t="str">
        <f t="shared" si="72"/>
        <v/>
      </c>
      <c r="AC427" s="146" t="str">
        <f t="shared" si="73"/>
        <v/>
      </c>
    </row>
    <row r="428" spans="1:29" x14ac:dyDescent="0.2">
      <c r="A428" s="179">
        <v>415</v>
      </c>
      <c r="B428" s="180"/>
      <c r="C428" s="180"/>
      <c r="E428" s="215"/>
      <c r="F428" s="215"/>
      <c r="G428" s="215"/>
      <c r="H428" s="215"/>
      <c r="I428" s="215"/>
      <c r="J428" s="215"/>
      <c r="K428" s="215"/>
      <c r="L428" s="215"/>
      <c r="M428" s="215"/>
      <c r="N428" s="215"/>
      <c r="O428" s="215"/>
      <c r="P428" s="215"/>
      <c r="Q428" s="215"/>
      <c r="R428" s="215"/>
      <c r="T428" s="146" t="str">
        <f t="shared" si="74"/>
        <v/>
      </c>
      <c r="U428" s="146" t="str">
        <f t="shared" si="75"/>
        <v/>
      </c>
      <c r="V428" s="146" t="str">
        <f t="shared" si="76"/>
        <v/>
      </c>
      <c r="W428" s="146" t="str">
        <f t="shared" si="77"/>
        <v/>
      </c>
      <c r="X428" s="146" t="str">
        <f t="shared" si="78"/>
        <v/>
      </c>
      <c r="Y428" s="146" t="str">
        <f t="shared" si="69"/>
        <v/>
      </c>
      <c r="Z428" s="146" t="str">
        <f t="shared" si="70"/>
        <v/>
      </c>
      <c r="AA428" s="146" t="str">
        <f t="shared" si="71"/>
        <v/>
      </c>
      <c r="AB428" s="146" t="str">
        <f t="shared" si="72"/>
        <v/>
      </c>
      <c r="AC428" s="146" t="str">
        <f t="shared" si="73"/>
        <v/>
      </c>
    </row>
    <row r="429" spans="1:29" x14ac:dyDescent="0.2">
      <c r="A429" s="179">
        <v>416</v>
      </c>
      <c r="B429" s="180"/>
      <c r="C429" s="180"/>
      <c r="E429" s="215"/>
      <c r="F429" s="215"/>
      <c r="G429" s="215"/>
      <c r="H429" s="215"/>
      <c r="I429" s="215"/>
      <c r="J429" s="215"/>
      <c r="K429" s="215"/>
      <c r="L429" s="215"/>
      <c r="M429" s="215"/>
      <c r="N429" s="215"/>
      <c r="O429" s="215"/>
      <c r="P429" s="215"/>
      <c r="Q429" s="215"/>
      <c r="R429" s="215"/>
      <c r="T429" s="146" t="str">
        <f t="shared" si="74"/>
        <v/>
      </c>
      <c r="U429" s="146" t="str">
        <f t="shared" si="75"/>
        <v/>
      </c>
      <c r="V429" s="146" t="str">
        <f t="shared" si="76"/>
        <v/>
      </c>
      <c r="W429" s="146" t="str">
        <f t="shared" si="77"/>
        <v/>
      </c>
      <c r="X429" s="146" t="str">
        <f t="shared" si="78"/>
        <v/>
      </c>
      <c r="Y429" s="146" t="str">
        <f t="shared" si="69"/>
        <v/>
      </c>
      <c r="Z429" s="146" t="str">
        <f t="shared" si="70"/>
        <v/>
      </c>
      <c r="AA429" s="146" t="str">
        <f t="shared" si="71"/>
        <v/>
      </c>
      <c r="AB429" s="146" t="str">
        <f t="shared" si="72"/>
        <v/>
      </c>
      <c r="AC429" s="146" t="str">
        <f t="shared" si="73"/>
        <v/>
      </c>
    </row>
    <row r="430" spans="1:29" x14ac:dyDescent="0.2">
      <c r="A430" s="179">
        <v>417</v>
      </c>
      <c r="B430" s="180"/>
      <c r="C430" s="180"/>
      <c r="E430" s="215"/>
      <c r="F430" s="215"/>
      <c r="G430" s="215"/>
      <c r="H430" s="215"/>
      <c r="I430" s="215"/>
      <c r="J430" s="215"/>
      <c r="K430" s="215"/>
      <c r="L430" s="215"/>
      <c r="M430" s="215"/>
      <c r="N430" s="215"/>
      <c r="O430" s="215"/>
      <c r="P430" s="215"/>
      <c r="Q430" s="215"/>
      <c r="R430" s="215"/>
      <c r="T430" s="146" t="str">
        <f t="shared" si="74"/>
        <v/>
      </c>
      <c r="U430" s="146" t="str">
        <f t="shared" si="75"/>
        <v/>
      </c>
      <c r="V430" s="146" t="str">
        <f t="shared" si="76"/>
        <v/>
      </c>
      <c r="W430" s="146" t="str">
        <f t="shared" si="77"/>
        <v/>
      </c>
      <c r="X430" s="146" t="str">
        <f t="shared" si="78"/>
        <v/>
      </c>
      <c r="Y430" s="146" t="str">
        <f t="shared" si="69"/>
        <v/>
      </c>
      <c r="Z430" s="146" t="str">
        <f t="shared" si="70"/>
        <v/>
      </c>
      <c r="AA430" s="146" t="str">
        <f t="shared" si="71"/>
        <v/>
      </c>
      <c r="AB430" s="146" t="str">
        <f t="shared" si="72"/>
        <v/>
      </c>
      <c r="AC430" s="146" t="str">
        <f t="shared" si="73"/>
        <v/>
      </c>
    </row>
    <row r="431" spans="1:29" x14ac:dyDescent="0.2">
      <c r="A431" s="179">
        <v>418</v>
      </c>
      <c r="B431" s="180"/>
      <c r="C431" s="180"/>
      <c r="E431" s="215"/>
      <c r="F431" s="215"/>
      <c r="G431" s="215"/>
      <c r="H431" s="215"/>
      <c r="I431" s="215"/>
      <c r="J431" s="215"/>
      <c r="K431" s="215"/>
      <c r="L431" s="215"/>
      <c r="M431" s="215"/>
      <c r="N431" s="215"/>
      <c r="O431" s="215"/>
      <c r="P431" s="215"/>
      <c r="Q431" s="215"/>
      <c r="R431" s="215"/>
      <c r="T431" s="146" t="str">
        <f t="shared" si="74"/>
        <v/>
      </c>
      <c r="U431" s="146" t="str">
        <f t="shared" si="75"/>
        <v/>
      </c>
      <c r="V431" s="146" t="str">
        <f t="shared" si="76"/>
        <v/>
      </c>
      <c r="W431" s="146" t="str">
        <f t="shared" si="77"/>
        <v/>
      </c>
      <c r="X431" s="146" t="str">
        <f t="shared" si="78"/>
        <v/>
      </c>
      <c r="Y431" s="146" t="str">
        <f t="shared" si="69"/>
        <v/>
      </c>
      <c r="Z431" s="146" t="str">
        <f t="shared" si="70"/>
        <v/>
      </c>
      <c r="AA431" s="146" t="str">
        <f t="shared" si="71"/>
        <v/>
      </c>
      <c r="AB431" s="146" t="str">
        <f t="shared" si="72"/>
        <v/>
      </c>
      <c r="AC431" s="146" t="str">
        <f t="shared" si="73"/>
        <v/>
      </c>
    </row>
    <row r="432" spans="1:29" x14ac:dyDescent="0.2">
      <c r="A432" s="179">
        <v>419</v>
      </c>
      <c r="B432" s="180"/>
      <c r="C432" s="180"/>
      <c r="E432" s="215"/>
      <c r="F432" s="215"/>
      <c r="G432" s="215"/>
      <c r="H432" s="215"/>
      <c r="I432" s="215"/>
      <c r="J432" s="215"/>
      <c r="K432" s="215"/>
      <c r="L432" s="215"/>
      <c r="M432" s="215"/>
      <c r="N432" s="215"/>
      <c r="O432" s="215"/>
      <c r="P432" s="215"/>
      <c r="Q432" s="215"/>
      <c r="R432" s="215"/>
      <c r="T432" s="146" t="str">
        <f t="shared" si="74"/>
        <v/>
      </c>
      <c r="U432" s="146" t="str">
        <f t="shared" si="75"/>
        <v/>
      </c>
      <c r="V432" s="146" t="str">
        <f t="shared" si="76"/>
        <v/>
      </c>
      <c r="W432" s="146" t="str">
        <f t="shared" si="77"/>
        <v/>
      </c>
      <c r="X432" s="146" t="str">
        <f t="shared" si="78"/>
        <v/>
      </c>
      <c r="Y432" s="146" t="str">
        <f t="shared" si="69"/>
        <v/>
      </c>
      <c r="Z432" s="146" t="str">
        <f t="shared" si="70"/>
        <v/>
      </c>
      <c r="AA432" s="146" t="str">
        <f t="shared" si="71"/>
        <v/>
      </c>
      <c r="AB432" s="146" t="str">
        <f t="shared" si="72"/>
        <v/>
      </c>
      <c r="AC432" s="146" t="str">
        <f t="shared" si="73"/>
        <v/>
      </c>
    </row>
    <row r="433" spans="1:29" x14ac:dyDescent="0.2">
      <c r="A433" s="179">
        <v>420</v>
      </c>
      <c r="B433" s="180"/>
      <c r="C433" s="180"/>
      <c r="E433" s="215"/>
      <c r="F433" s="215"/>
      <c r="G433" s="215"/>
      <c r="H433" s="215"/>
      <c r="I433" s="215"/>
      <c r="J433" s="215"/>
      <c r="K433" s="215"/>
      <c r="L433" s="215"/>
      <c r="M433" s="215"/>
      <c r="N433" s="215"/>
      <c r="O433" s="215"/>
      <c r="P433" s="215"/>
      <c r="Q433" s="215"/>
      <c r="R433" s="215"/>
      <c r="T433" s="146" t="str">
        <f t="shared" si="74"/>
        <v/>
      </c>
      <c r="U433" s="146" t="str">
        <f t="shared" si="75"/>
        <v/>
      </c>
      <c r="V433" s="146" t="str">
        <f t="shared" si="76"/>
        <v/>
      </c>
      <c r="W433" s="146" t="str">
        <f t="shared" si="77"/>
        <v/>
      </c>
      <c r="X433" s="146" t="str">
        <f t="shared" si="78"/>
        <v/>
      </c>
      <c r="Y433" s="146" t="str">
        <f t="shared" si="69"/>
        <v/>
      </c>
      <c r="Z433" s="146" t="str">
        <f t="shared" si="70"/>
        <v/>
      </c>
      <c r="AA433" s="146" t="str">
        <f t="shared" si="71"/>
        <v/>
      </c>
      <c r="AB433" s="146" t="str">
        <f t="shared" si="72"/>
        <v/>
      </c>
      <c r="AC433" s="146" t="str">
        <f t="shared" si="73"/>
        <v/>
      </c>
    </row>
    <row r="434" spans="1:29" x14ac:dyDescent="0.2">
      <c r="A434" s="179">
        <v>421</v>
      </c>
      <c r="B434" s="180"/>
      <c r="C434" s="180"/>
      <c r="E434" s="215"/>
      <c r="F434" s="215"/>
      <c r="G434" s="215"/>
      <c r="H434" s="215"/>
      <c r="I434" s="215"/>
      <c r="J434" s="215"/>
      <c r="K434" s="215"/>
      <c r="L434" s="215"/>
      <c r="M434" s="215"/>
      <c r="N434" s="215"/>
      <c r="O434" s="215"/>
      <c r="P434" s="215"/>
      <c r="Q434" s="215"/>
      <c r="R434" s="215"/>
      <c r="T434" s="146" t="str">
        <f t="shared" si="74"/>
        <v/>
      </c>
      <c r="U434" s="146" t="str">
        <f t="shared" si="75"/>
        <v/>
      </c>
      <c r="V434" s="146" t="str">
        <f t="shared" si="76"/>
        <v/>
      </c>
      <c r="W434" s="146" t="str">
        <f t="shared" si="77"/>
        <v/>
      </c>
      <c r="X434" s="146" t="str">
        <f t="shared" si="78"/>
        <v/>
      </c>
      <c r="Y434" s="146" t="str">
        <f t="shared" si="69"/>
        <v/>
      </c>
      <c r="Z434" s="146" t="str">
        <f t="shared" si="70"/>
        <v/>
      </c>
      <c r="AA434" s="146" t="str">
        <f t="shared" si="71"/>
        <v/>
      </c>
      <c r="AB434" s="146" t="str">
        <f t="shared" si="72"/>
        <v/>
      </c>
      <c r="AC434" s="146" t="str">
        <f t="shared" si="73"/>
        <v/>
      </c>
    </row>
    <row r="435" spans="1:29" x14ac:dyDescent="0.2">
      <c r="A435" s="179">
        <v>422</v>
      </c>
      <c r="B435" s="180"/>
      <c r="C435" s="180"/>
      <c r="E435" s="215"/>
      <c r="F435" s="215"/>
      <c r="G435" s="215"/>
      <c r="H435" s="215"/>
      <c r="I435" s="215"/>
      <c r="J435" s="215"/>
      <c r="K435" s="215"/>
      <c r="L435" s="215"/>
      <c r="M435" s="215"/>
      <c r="N435" s="215"/>
      <c r="O435" s="215"/>
      <c r="P435" s="215"/>
      <c r="Q435" s="215"/>
      <c r="R435" s="215"/>
      <c r="T435" s="146" t="str">
        <f t="shared" si="74"/>
        <v/>
      </c>
      <c r="U435" s="146" t="str">
        <f t="shared" si="75"/>
        <v/>
      </c>
      <c r="V435" s="146" t="str">
        <f t="shared" si="76"/>
        <v/>
      </c>
      <c r="W435" s="146" t="str">
        <f t="shared" si="77"/>
        <v/>
      </c>
      <c r="X435" s="146" t="str">
        <f t="shared" si="78"/>
        <v/>
      </c>
      <c r="Y435" s="146" t="str">
        <f t="shared" si="69"/>
        <v/>
      </c>
      <c r="Z435" s="146" t="str">
        <f t="shared" si="70"/>
        <v/>
      </c>
      <c r="AA435" s="146" t="str">
        <f t="shared" si="71"/>
        <v/>
      </c>
      <c r="AB435" s="146" t="str">
        <f t="shared" si="72"/>
        <v/>
      </c>
      <c r="AC435" s="146" t="str">
        <f t="shared" si="73"/>
        <v/>
      </c>
    </row>
    <row r="436" spans="1:29" x14ac:dyDescent="0.2">
      <c r="A436" s="179">
        <v>423</v>
      </c>
      <c r="B436" s="180"/>
      <c r="C436" s="180"/>
      <c r="E436" s="215"/>
      <c r="F436" s="215"/>
      <c r="G436" s="215"/>
      <c r="H436" s="215"/>
      <c r="I436" s="215"/>
      <c r="J436" s="215"/>
      <c r="K436" s="215"/>
      <c r="L436" s="215"/>
      <c r="M436" s="215"/>
      <c r="N436" s="215"/>
      <c r="O436" s="215"/>
      <c r="P436" s="215"/>
      <c r="Q436" s="215"/>
      <c r="R436" s="215"/>
      <c r="T436" s="146" t="str">
        <f t="shared" si="74"/>
        <v/>
      </c>
      <c r="U436" s="146" t="str">
        <f t="shared" si="75"/>
        <v/>
      </c>
      <c r="V436" s="146" t="str">
        <f t="shared" si="76"/>
        <v/>
      </c>
      <c r="W436" s="146" t="str">
        <f t="shared" si="77"/>
        <v/>
      </c>
      <c r="X436" s="146" t="str">
        <f t="shared" si="78"/>
        <v/>
      </c>
      <c r="Y436" s="146" t="str">
        <f t="shared" si="69"/>
        <v/>
      </c>
      <c r="Z436" s="146" t="str">
        <f t="shared" si="70"/>
        <v/>
      </c>
      <c r="AA436" s="146" t="str">
        <f t="shared" si="71"/>
        <v/>
      </c>
      <c r="AB436" s="146" t="str">
        <f t="shared" si="72"/>
        <v/>
      </c>
      <c r="AC436" s="146" t="str">
        <f t="shared" si="73"/>
        <v/>
      </c>
    </row>
    <row r="437" spans="1:29" x14ac:dyDescent="0.2">
      <c r="A437" s="179">
        <v>424</v>
      </c>
      <c r="B437" s="180"/>
      <c r="C437" s="180"/>
      <c r="E437" s="215"/>
      <c r="F437" s="215"/>
      <c r="G437" s="215"/>
      <c r="H437" s="215"/>
      <c r="I437" s="215"/>
      <c r="J437" s="215"/>
      <c r="K437" s="215"/>
      <c r="L437" s="215"/>
      <c r="M437" s="215"/>
      <c r="N437" s="215"/>
      <c r="O437" s="215"/>
      <c r="P437" s="215"/>
      <c r="Q437" s="215"/>
      <c r="R437" s="215"/>
      <c r="T437" s="146" t="str">
        <f t="shared" si="74"/>
        <v/>
      </c>
      <c r="U437" s="146" t="str">
        <f t="shared" si="75"/>
        <v/>
      </c>
      <c r="V437" s="146" t="str">
        <f t="shared" si="76"/>
        <v/>
      </c>
      <c r="W437" s="146" t="str">
        <f t="shared" si="77"/>
        <v/>
      </c>
      <c r="X437" s="146" t="str">
        <f t="shared" si="78"/>
        <v/>
      </c>
      <c r="Y437" s="146" t="str">
        <f t="shared" si="69"/>
        <v/>
      </c>
      <c r="Z437" s="146" t="str">
        <f t="shared" si="70"/>
        <v/>
      </c>
      <c r="AA437" s="146" t="str">
        <f t="shared" si="71"/>
        <v/>
      </c>
      <c r="AB437" s="146" t="str">
        <f t="shared" si="72"/>
        <v/>
      </c>
      <c r="AC437" s="146" t="str">
        <f t="shared" si="73"/>
        <v/>
      </c>
    </row>
    <row r="438" spans="1:29" x14ac:dyDescent="0.2">
      <c r="A438" s="179">
        <v>425</v>
      </c>
      <c r="B438" s="180"/>
      <c r="C438" s="180"/>
      <c r="E438" s="215"/>
      <c r="F438" s="215"/>
      <c r="G438" s="215"/>
      <c r="H438" s="215"/>
      <c r="I438" s="215"/>
      <c r="J438" s="215"/>
      <c r="K438" s="215"/>
      <c r="L438" s="215"/>
      <c r="M438" s="215"/>
      <c r="N438" s="215"/>
      <c r="O438" s="215"/>
      <c r="P438" s="215"/>
      <c r="Q438" s="215"/>
      <c r="R438" s="215"/>
      <c r="T438" s="146" t="str">
        <f t="shared" si="74"/>
        <v/>
      </c>
      <c r="U438" s="146" t="str">
        <f t="shared" si="75"/>
        <v/>
      </c>
      <c r="V438" s="146" t="str">
        <f t="shared" si="76"/>
        <v/>
      </c>
      <c r="W438" s="146" t="str">
        <f t="shared" si="77"/>
        <v/>
      </c>
      <c r="X438" s="146" t="str">
        <f t="shared" si="78"/>
        <v/>
      </c>
      <c r="Y438" s="146" t="str">
        <f t="shared" si="69"/>
        <v/>
      </c>
      <c r="Z438" s="146" t="str">
        <f t="shared" si="70"/>
        <v/>
      </c>
      <c r="AA438" s="146" t="str">
        <f t="shared" si="71"/>
        <v/>
      </c>
      <c r="AB438" s="146" t="str">
        <f t="shared" si="72"/>
        <v/>
      </c>
      <c r="AC438" s="146" t="str">
        <f t="shared" si="73"/>
        <v/>
      </c>
    </row>
    <row r="439" spans="1:29" x14ac:dyDescent="0.2">
      <c r="A439" s="179">
        <v>426</v>
      </c>
      <c r="B439" s="180"/>
      <c r="C439" s="180"/>
      <c r="E439" s="215"/>
      <c r="F439" s="215"/>
      <c r="G439" s="215"/>
      <c r="H439" s="215"/>
      <c r="I439" s="215"/>
      <c r="J439" s="215"/>
      <c r="K439" s="215"/>
      <c r="L439" s="215"/>
      <c r="M439" s="215"/>
      <c r="N439" s="215"/>
      <c r="O439" s="215"/>
      <c r="P439" s="215"/>
      <c r="Q439" s="215"/>
      <c r="R439" s="215"/>
      <c r="T439" s="146" t="str">
        <f t="shared" si="74"/>
        <v/>
      </c>
      <c r="U439" s="146" t="str">
        <f t="shared" si="75"/>
        <v/>
      </c>
      <c r="V439" s="146" t="str">
        <f t="shared" si="76"/>
        <v/>
      </c>
      <c r="W439" s="146" t="str">
        <f t="shared" si="77"/>
        <v/>
      </c>
      <c r="X439" s="146" t="str">
        <f t="shared" si="78"/>
        <v/>
      </c>
      <c r="Y439" s="146" t="str">
        <f t="shared" si="69"/>
        <v/>
      </c>
      <c r="Z439" s="146" t="str">
        <f t="shared" si="70"/>
        <v/>
      </c>
      <c r="AA439" s="146" t="str">
        <f t="shared" si="71"/>
        <v/>
      </c>
      <c r="AB439" s="146" t="str">
        <f t="shared" si="72"/>
        <v/>
      </c>
      <c r="AC439" s="146" t="str">
        <f t="shared" si="73"/>
        <v/>
      </c>
    </row>
    <row r="440" spans="1:29" x14ac:dyDescent="0.2">
      <c r="A440" s="179">
        <v>427</v>
      </c>
      <c r="B440" s="180"/>
      <c r="C440" s="180"/>
      <c r="E440" s="215"/>
      <c r="F440" s="215"/>
      <c r="G440" s="215"/>
      <c r="H440" s="215"/>
      <c r="I440" s="215"/>
      <c r="J440" s="215"/>
      <c r="K440" s="215"/>
      <c r="L440" s="215"/>
      <c r="M440" s="215"/>
      <c r="N440" s="215"/>
      <c r="O440" s="215"/>
      <c r="P440" s="215"/>
      <c r="Q440" s="215"/>
      <c r="R440" s="215"/>
      <c r="T440" s="146" t="str">
        <f t="shared" si="74"/>
        <v/>
      </c>
      <c r="U440" s="146" t="str">
        <f t="shared" si="75"/>
        <v/>
      </c>
      <c r="V440" s="146" t="str">
        <f t="shared" si="76"/>
        <v/>
      </c>
      <c r="W440" s="146" t="str">
        <f t="shared" si="77"/>
        <v/>
      </c>
      <c r="X440" s="146" t="str">
        <f t="shared" si="78"/>
        <v/>
      </c>
      <c r="Y440" s="146" t="str">
        <f t="shared" si="69"/>
        <v/>
      </c>
      <c r="Z440" s="146" t="str">
        <f t="shared" si="70"/>
        <v/>
      </c>
      <c r="AA440" s="146" t="str">
        <f t="shared" si="71"/>
        <v/>
      </c>
      <c r="AB440" s="146" t="str">
        <f t="shared" si="72"/>
        <v/>
      </c>
      <c r="AC440" s="146" t="str">
        <f t="shared" si="73"/>
        <v/>
      </c>
    </row>
    <row r="441" spans="1:29" x14ac:dyDescent="0.2">
      <c r="A441" s="179">
        <v>428</v>
      </c>
      <c r="B441" s="180"/>
      <c r="C441" s="180"/>
      <c r="E441" s="215"/>
      <c r="F441" s="215"/>
      <c r="G441" s="215"/>
      <c r="H441" s="215"/>
      <c r="I441" s="215"/>
      <c r="J441" s="215"/>
      <c r="K441" s="215"/>
      <c r="L441" s="215"/>
      <c r="M441" s="215"/>
      <c r="N441" s="215"/>
      <c r="O441" s="215"/>
      <c r="P441" s="215"/>
      <c r="Q441" s="215"/>
      <c r="R441" s="215"/>
      <c r="T441" s="146" t="str">
        <f t="shared" si="74"/>
        <v/>
      </c>
      <c r="U441" s="146" t="str">
        <f t="shared" si="75"/>
        <v/>
      </c>
      <c r="V441" s="146" t="str">
        <f t="shared" si="76"/>
        <v/>
      </c>
      <c r="W441" s="146" t="str">
        <f t="shared" si="77"/>
        <v/>
      </c>
      <c r="X441" s="146" t="str">
        <f t="shared" si="78"/>
        <v/>
      </c>
      <c r="Y441" s="146" t="str">
        <f t="shared" si="69"/>
        <v/>
      </c>
      <c r="Z441" s="146" t="str">
        <f t="shared" si="70"/>
        <v/>
      </c>
      <c r="AA441" s="146" t="str">
        <f t="shared" si="71"/>
        <v/>
      </c>
      <c r="AB441" s="146" t="str">
        <f t="shared" si="72"/>
        <v/>
      </c>
      <c r="AC441" s="146" t="str">
        <f t="shared" si="73"/>
        <v/>
      </c>
    </row>
    <row r="442" spans="1:29" x14ac:dyDescent="0.2">
      <c r="A442" s="179">
        <v>429</v>
      </c>
      <c r="B442" s="180"/>
      <c r="C442" s="180"/>
      <c r="E442" s="215"/>
      <c r="F442" s="215"/>
      <c r="G442" s="215"/>
      <c r="H442" s="215"/>
      <c r="I442" s="215"/>
      <c r="J442" s="215"/>
      <c r="K442" s="215"/>
      <c r="L442" s="215"/>
      <c r="M442" s="215"/>
      <c r="N442" s="215"/>
      <c r="O442" s="215"/>
      <c r="P442" s="215"/>
      <c r="Q442" s="215"/>
      <c r="R442" s="215"/>
      <c r="T442" s="146" t="str">
        <f t="shared" si="74"/>
        <v/>
      </c>
      <c r="U442" s="146" t="str">
        <f t="shared" si="75"/>
        <v/>
      </c>
      <c r="V442" s="146" t="str">
        <f t="shared" si="76"/>
        <v/>
      </c>
      <c r="W442" s="146" t="str">
        <f t="shared" si="77"/>
        <v/>
      </c>
      <c r="X442" s="146" t="str">
        <f t="shared" si="78"/>
        <v/>
      </c>
      <c r="Y442" s="146" t="str">
        <f t="shared" si="69"/>
        <v/>
      </c>
      <c r="Z442" s="146" t="str">
        <f t="shared" si="70"/>
        <v/>
      </c>
      <c r="AA442" s="146" t="str">
        <f t="shared" si="71"/>
        <v/>
      </c>
      <c r="AB442" s="146" t="str">
        <f t="shared" si="72"/>
        <v/>
      </c>
      <c r="AC442" s="146" t="str">
        <f t="shared" si="73"/>
        <v/>
      </c>
    </row>
    <row r="443" spans="1:29" x14ac:dyDescent="0.2">
      <c r="A443" s="179">
        <v>430</v>
      </c>
      <c r="B443" s="180"/>
      <c r="C443" s="180"/>
      <c r="E443" s="215"/>
      <c r="F443" s="215"/>
      <c r="G443" s="215"/>
      <c r="H443" s="215"/>
      <c r="I443" s="215"/>
      <c r="J443" s="215"/>
      <c r="K443" s="215"/>
      <c r="L443" s="215"/>
      <c r="M443" s="215"/>
      <c r="N443" s="215"/>
      <c r="O443" s="215"/>
      <c r="P443" s="215"/>
      <c r="Q443" s="215"/>
      <c r="R443" s="215"/>
      <c r="T443" s="146" t="str">
        <f t="shared" si="74"/>
        <v/>
      </c>
      <c r="U443" s="146" t="str">
        <f t="shared" si="75"/>
        <v/>
      </c>
      <c r="V443" s="146" t="str">
        <f t="shared" si="76"/>
        <v/>
      </c>
      <c r="W443" s="146" t="str">
        <f t="shared" si="77"/>
        <v/>
      </c>
      <c r="X443" s="146" t="str">
        <f t="shared" si="78"/>
        <v/>
      </c>
      <c r="Y443" s="146" t="str">
        <f t="shared" si="69"/>
        <v/>
      </c>
      <c r="Z443" s="146" t="str">
        <f t="shared" si="70"/>
        <v/>
      </c>
      <c r="AA443" s="146" t="str">
        <f t="shared" si="71"/>
        <v/>
      </c>
      <c r="AB443" s="146" t="str">
        <f t="shared" si="72"/>
        <v/>
      </c>
      <c r="AC443" s="146" t="str">
        <f t="shared" si="73"/>
        <v/>
      </c>
    </row>
    <row r="444" spans="1:29" x14ac:dyDescent="0.2">
      <c r="A444" s="179">
        <v>431</v>
      </c>
      <c r="B444" s="180"/>
      <c r="C444" s="180"/>
      <c r="E444" s="215"/>
      <c r="F444" s="215"/>
      <c r="G444" s="215"/>
      <c r="H444" s="215"/>
      <c r="I444" s="215"/>
      <c r="J444" s="215"/>
      <c r="K444" s="215"/>
      <c r="L444" s="215"/>
      <c r="M444" s="215"/>
      <c r="N444" s="215"/>
      <c r="O444" s="215"/>
      <c r="P444" s="215"/>
      <c r="Q444" s="215"/>
      <c r="R444" s="215"/>
      <c r="T444" s="146" t="str">
        <f t="shared" si="74"/>
        <v/>
      </c>
      <c r="U444" s="146" t="str">
        <f t="shared" si="75"/>
        <v/>
      </c>
      <c r="V444" s="146" t="str">
        <f t="shared" si="76"/>
        <v/>
      </c>
      <c r="W444" s="146" t="str">
        <f t="shared" si="77"/>
        <v/>
      </c>
      <c r="X444" s="146" t="str">
        <f t="shared" si="78"/>
        <v/>
      </c>
      <c r="Y444" s="146" t="str">
        <f t="shared" si="69"/>
        <v/>
      </c>
      <c r="Z444" s="146" t="str">
        <f t="shared" si="70"/>
        <v/>
      </c>
      <c r="AA444" s="146" t="str">
        <f t="shared" si="71"/>
        <v/>
      </c>
      <c r="AB444" s="146" t="str">
        <f t="shared" si="72"/>
        <v/>
      </c>
      <c r="AC444" s="146" t="str">
        <f t="shared" si="73"/>
        <v/>
      </c>
    </row>
    <row r="445" spans="1:29" x14ac:dyDescent="0.2">
      <c r="A445" s="179">
        <v>432</v>
      </c>
      <c r="B445" s="180"/>
      <c r="C445" s="180"/>
      <c r="E445" s="215"/>
      <c r="F445" s="215"/>
      <c r="G445" s="215"/>
      <c r="H445" s="215"/>
      <c r="I445" s="215"/>
      <c r="J445" s="215"/>
      <c r="K445" s="215"/>
      <c r="L445" s="215"/>
      <c r="M445" s="215"/>
      <c r="N445" s="215"/>
      <c r="O445" s="215"/>
      <c r="P445" s="215"/>
      <c r="Q445" s="215"/>
      <c r="R445" s="215"/>
      <c r="T445" s="146" t="str">
        <f t="shared" si="74"/>
        <v/>
      </c>
      <c r="U445" s="146" t="str">
        <f t="shared" si="75"/>
        <v/>
      </c>
      <c r="V445" s="146" t="str">
        <f t="shared" si="76"/>
        <v/>
      </c>
      <c r="W445" s="146" t="str">
        <f t="shared" si="77"/>
        <v/>
      </c>
      <c r="X445" s="146" t="str">
        <f t="shared" si="78"/>
        <v/>
      </c>
      <c r="Y445" s="146" t="str">
        <f t="shared" si="69"/>
        <v/>
      </c>
      <c r="Z445" s="146" t="str">
        <f t="shared" si="70"/>
        <v/>
      </c>
      <c r="AA445" s="146" t="str">
        <f t="shared" si="71"/>
        <v/>
      </c>
      <c r="AB445" s="146" t="str">
        <f t="shared" si="72"/>
        <v/>
      </c>
      <c r="AC445" s="146" t="str">
        <f t="shared" si="73"/>
        <v/>
      </c>
    </row>
    <row r="446" spans="1:29" x14ac:dyDescent="0.2">
      <c r="A446" s="179">
        <v>433</v>
      </c>
      <c r="B446" s="180"/>
      <c r="C446" s="180"/>
      <c r="E446" s="215"/>
      <c r="F446" s="215"/>
      <c r="G446" s="215"/>
      <c r="H446" s="215"/>
      <c r="I446" s="215"/>
      <c r="J446" s="215"/>
      <c r="K446" s="215"/>
      <c r="L446" s="215"/>
      <c r="M446" s="215"/>
      <c r="N446" s="215"/>
      <c r="O446" s="215"/>
      <c r="P446" s="215"/>
      <c r="Q446" s="215"/>
      <c r="R446" s="215"/>
      <c r="T446" s="146" t="str">
        <f t="shared" si="74"/>
        <v/>
      </c>
      <c r="U446" s="146" t="str">
        <f t="shared" si="75"/>
        <v/>
      </c>
      <c r="V446" s="146" t="str">
        <f t="shared" si="76"/>
        <v/>
      </c>
      <c r="W446" s="146" t="str">
        <f t="shared" si="77"/>
        <v/>
      </c>
      <c r="X446" s="146" t="str">
        <f t="shared" si="78"/>
        <v/>
      </c>
      <c r="Y446" s="146" t="str">
        <f t="shared" si="69"/>
        <v/>
      </c>
      <c r="Z446" s="146" t="str">
        <f t="shared" si="70"/>
        <v/>
      </c>
      <c r="AA446" s="146" t="str">
        <f t="shared" si="71"/>
        <v/>
      </c>
      <c r="AB446" s="146" t="str">
        <f t="shared" si="72"/>
        <v/>
      </c>
      <c r="AC446" s="146" t="str">
        <f t="shared" si="73"/>
        <v/>
      </c>
    </row>
    <row r="447" spans="1:29" x14ac:dyDescent="0.2">
      <c r="A447" s="179">
        <v>434</v>
      </c>
      <c r="B447" s="180"/>
      <c r="C447" s="180"/>
      <c r="E447" s="215"/>
      <c r="F447" s="215"/>
      <c r="G447" s="215"/>
      <c r="H447" s="215"/>
      <c r="I447" s="215"/>
      <c r="J447" s="215"/>
      <c r="K447" s="215"/>
      <c r="L447" s="215"/>
      <c r="M447" s="215"/>
      <c r="N447" s="215"/>
      <c r="O447" s="215"/>
      <c r="P447" s="215"/>
      <c r="Q447" s="215"/>
      <c r="R447" s="215"/>
      <c r="T447" s="146" t="str">
        <f t="shared" si="74"/>
        <v/>
      </c>
      <c r="U447" s="146" t="str">
        <f t="shared" si="75"/>
        <v/>
      </c>
      <c r="V447" s="146" t="str">
        <f t="shared" si="76"/>
        <v/>
      </c>
      <c r="W447" s="146" t="str">
        <f t="shared" si="77"/>
        <v/>
      </c>
      <c r="X447" s="146" t="str">
        <f t="shared" si="78"/>
        <v/>
      </c>
      <c r="Y447" s="146" t="str">
        <f t="shared" si="69"/>
        <v/>
      </c>
      <c r="Z447" s="146" t="str">
        <f t="shared" si="70"/>
        <v/>
      </c>
      <c r="AA447" s="146" t="str">
        <f t="shared" si="71"/>
        <v/>
      </c>
      <c r="AB447" s="146" t="str">
        <f t="shared" si="72"/>
        <v/>
      </c>
      <c r="AC447" s="146" t="str">
        <f t="shared" si="73"/>
        <v/>
      </c>
    </row>
    <row r="448" spans="1:29" x14ac:dyDescent="0.2">
      <c r="A448" s="179">
        <v>435</v>
      </c>
      <c r="B448" s="180"/>
      <c r="C448" s="180"/>
      <c r="E448" s="215"/>
      <c r="F448" s="215"/>
      <c r="G448" s="215"/>
      <c r="H448" s="215"/>
      <c r="I448" s="215"/>
      <c r="J448" s="215"/>
      <c r="K448" s="215"/>
      <c r="L448" s="215"/>
      <c r="M448" s="215"/>
      <c r="N448" s="215"/>
      <c r="O448" s="215"/>
      <c r="P448" s="215"/>
      <c r="Q448" s="215"/>
      <c r="R448" s="215"/>
      <c r="T448" s="146" t="str">
        <f t="shared" si="74"/>
        <v/>
      </c>
      <c r="U448" s="146" t="str">
        <f t="shared" si="75"/>
        <v/>
      </c>
      <c r="V448" s="146" t="str">
        <f t="shared" si="76"/>
        <v/>
      </c>
      <c r="W448" s="146" t="str">
        <f t="shared" si="77"/>
        <v/>
      </c>
      <c r="X448" s="146" t="str">
        <f t="shared" si="78"/>
        <v/>
      </c>
      <c r="Y448" s="146" t="str">
        <f t="shared" si="69"/>
        <v/>
      </c>
      <c r="Z448" s="146" t="str">
        <f t="shared" si="70"/>
        <v/>
      </c>
      <c r="AA448" s="146" t="str">
        <f t="shared" si="71"/>
        <v/>
      </c>
      <c r="AB448" s="146" t="str">
        <f t="shared" si="72"/>
        <v/>
      </c>
      <c r="AC448" s="146" t="str">
        <f t="shared" si="73"/>
        <v/>
      </c>
    </row>
    <row r="449" spans="1:29" x14ac:dyDescent="0.2">
      <c r="A449" s="179">
        <v>436</v>
      </c>
      <c r="B449" s="180"/>
      <c r="C449" s="180"/>
      <c r="E449" s="215"/>
      <c r="F449" s="215"/>
      <c r="G449" s="215"/>
      <c r="H449" s="215"/>
      <c r="I449" s="215"/>
      <c r="J449" s="215"/>
      <c r="K449" s="215"/>
      <c r="L449" s="215"/>
      <c r="M449" s="215"/>
      <c r="N449" s="215"/>
      <c r="O449" s="215"/>
      <c r="P449" s="215"/>
      <c r="Q449" s="215"/>
      <c r="R449" s="215"/>
      <c r="T449" s="146" t="str">
        <f t="shared" si="74"/>
        <v/>
      </c>
      <c r="U449" s="146" t="str">
        <f t="shared" si="75"/>
        <v/>
      </c>
      <c r="V449" s="146" t="str">
        <f t="shared" si="76"/>
        <v/>
      </c>
      <c r="W449" s="146" t="str">
        <f t="shared" si="77"/>
        <v/>
      </c>
      <c r="X449" s="146" t="str">
        <f t="shared" si="78"/>
        <v/>
      </c>
      <c r="Y449" s="146" t="str">
        <f t="shared" si="69"/>
        <v/>
      </c>
      <c r="Z449" s="146" t="str">
        <f t="shared" si="70"/>
        <v/>
      </c>
      <c r="AA449" s="146" t="str">
        <f t="shared" si="71"/>
        <v/>
      </c>
      <c r="AB449" s="146" t="str">
        <f t="shared" si="72"/>
        <v/>
      </c>
      <c r="AC449" s="146" t="str">
        <f t="shared" si="73"/>
        <v/>
      </c>
    </row>
    <row r="450" spans="1:29" x14ac:dyDescent="0.2">
      <c r="A450" s="179">
        <v>437</v>
      </c>
      <c r="B450" s="180"/>
      <c r="C450" s="180"/>
      <c r="E450" s="215"/>
      <c r="F450" s="215"/>
      <c r="G450" s="215"/>
      <c r="H450" s="215"/>
      <c r="I450" s="215"/>
      <c r="J450" s="215"/>
      <c r="K450" s="215"/>
      <c r="L450" s="215"/>
      <c r="M450" s="215"/>
      <c r="N450" s="215"/>
      <c r="O450" s="215"/>
      <c r="P450" s="215"/>
      <c r="Q450" s="215"/>
      <c r="R450" s="215"/>
      <c r="T450" s="146" t="str">
        <f t="shared" si="74"/>
        <v/>
      </c>
      <c r="U450" s="146" t="str">
        <f t="shared" si="75"/>
        <v/>
      </c>
      <c r="V450" s="146" t="str">
        <f t="shared" si="76"/>
        <v/>
      </c>
      <c r="W450" s="146" t="str">
        <f t="shared" si="77"/>
        <v/>
      </c>
      <c r="X450" s="146" t="str">
        <f t="shared" si="78"/>
        <v/>
      </c>
      <c r="Y450" s="146" t="str">
        <f t="shared" si="69"/>
        <v/>
      </c>
      <c r="Z450" s="146" t="str">
        <f t="shared" si="70"/>
        <v/>
      </c>
      <c r="AA450" s="146" t="str">
        <f t="shared" si="71"/>
        <v/>
      </c>
      <c r="AB450" s="146" t="str">
        <f t="shared" si="72"/>
        <v/>
      </c>
      <c r="AC450" s="146" t="str">
        <f t="shared" si="73"/>
        <v/>
      </c>
    </row>
    <row r="451" spans="1:29" x14ac:dyDescent="0.2">
      <c r="A451" s="179">
        <v>438</v>
      </c>
      <c r="B451" s="180"/>
      <c r="C451" s="180"/>
      <c r="E451" s="215"/>
      <c r="F451" s="215"/>
      <c r="G451" s="215"/>
      <c r="H451" s="215"/>
      <c r="I451" s="215"/>
      <c r="J451" s="215"/>
      <c r="K451" s="215"/>
      <c r="L451" s="215"/>
      <c r="M451" s="215"/>
      <c r="N451" s="215"/>
      <c r="O451" s="215"/>
      <c r="P451" s="215"/>
      <c r="Q451" s="215"/>
      <c r="R451" s="215"/>
      <c r="T451" s="146" t="str">
        <f t="shared" si="74"/>
        <v/>
      </c>
      <c r="U451" s="146" t="str">
        <f t="shared" si="75"/>
        <v/>
      </c>
      <c r="V451" s="146" t="str">
        <f t="shared" si="76"/>
        <v/>
      </c>
      <c r="W451" s="146" t="str">
        <f t="shared" si="77"/>
        <v/>
      </c>
      <c r="X451" s="146" t="str">
        <f t="shared" si="78"/>
        <v/>
      </c>
      <c r="Y451" s="146" t="str">
        <f t="shared" si="69"/>
        <v/>
      </c>
      <c r="Z451" s="146" t="str">
        <f t="shared" si="70"/>
        <v/>
      </c>
      <c r="AA451" s="146" t="str">
        <f t="shared" si="71"/>
        <v/>
      </c>
      <c r="AB451" s="146" t="str">
        <f t="shared" si="72"/>
        <v/>
      </c>
      <c r="AC451" s="146" t="str">
        <f t="shared" si="73"/>
        <v/>
      </c>
    </row>
    <row r="452" spans="1:29" x14ac:dyDescent="0.2">
      <c r="A452" s="179">
        <v>439</v>
      </c>
      <c r="B452" s="180"/>
      <c r="C452" s="180"/>
      <c r="E452" s="215"/>
      <c r="F452" s="215"/>
      <c r="G452" s="215"/>
      <c r="H452" s="215"/>
      <c r="I452" s="215"/>
      <c r="J452" s="215"/>
      <c r="K452" s="215"/>
      <c r="L452" s="215"/>
      <c r="M452" s="215"/>
      <c r="N452" s="215"/>
      <c r="O452" s="215"/>
      <c r="P452" s="215"/>
      <c r="Q452" s="215"/>
      <c r="R452" s="215"/>
      <c r="T452" s="146" t="str">
        <f t="shared" si="74"/>
        <v/>
      </c>
      <c r="U452" s="146" t="str">
        <f t="shared" si="75"/>
        <v/>
      </c>
      <c r="V452" s="146" t="str">
        <f t="shared" si="76"/>
        <v/>
      </c>
      <c r="W452" s="146" t="str">
        <f t="shared" si="77"/>
        <v/>
      </c>
      <c r="X452" s="146" t="str">
        <f t="shared" si="78"/>
        <v/>
      </c>
      <c r="Y452" s="146" t="str">
        <f t="shared" si="69"/>
        <v/>
      </c>
      <c r="Z452" s="146" t="str">
        <f t="shared" si="70"/>
        <v/>
      </c>
      <c r="AA452" s="146" t="str">
        <f t="shared" si="71"/>
        <v/>
      </c>
      <c r="AB452" s="146" t="str">
        <f t="shared" si="72"/>
        <v/>
      </c>
      <c r="AC452" s="146" t="str">
        <f t="shared" si="73"/>
        <v/>
      </c>
    </row>
    <row r="453" spans="1:29" x14ac:dyDescent="0.2">
      <c r="A453" s="179">
        <v>440</v>
      </c>
      <c r="B453" s="180"/>
      <c r="C453" s="180"/>
      <c r="E453" s="215"/>
      <c r="F453" s="215"/>
      <c r="G453" s="215"/>
      <c r="H453" s="215"/>
      <c r="I453" s="215"/>
      <c r="J453" s="215"/>
      <c r="K453" s="215"/>
      <c r="L453" s="215"/>
      <c r="M453" s="215"/>
      <c r="N453" s="215"/>
      <c r="O453" s="215"/>
      <c r="P453" s="215"/>
      <c r="Q453" s="215"/>
      <c r="R453" s="215"/>
      <c r="T453" s="146" t="str">
        <f t="shared" si="74"/>
        <v/>
      </c>
      <c r="U453" s="146" t="str">
        <f t="shared" si="75"/>
        <v/>
      </c>
      <c r="V453" s="146" t="str">
        <f t="shared" si="76"/>
        <v/>
      </c>
      <c r="W453" s="146" t="str">
        <f t="shared" si="77"/>
        <v/>
      </c>
      <c r="X453" s="146" t="str">
        <f t="shared" si="78"/>
        <v/>
      </c>
      <c r="Y453" s="146" t="str">
        <f t="shared" si="69"/>
        <v/>
      </c>
      <c r="Z453" s="146" t="str">
        <f t="shared" si="70"/>
        <v/>
      </c>
      <c r="AA453" s="146" t="str">
        <f t="shared" si="71"/>
        <v/>
      </c>
      <c r="AB453" s="146" t="str">
        <f t="shared" si="72"/>
        <v/>
      </c>
      <c r="AC453" s="146" t="str">
        <f t="shared" si="73"/>
        <v/>
      </c>
    </row>
    <row r="454" spans="1:29" x14ac:dyDescent="0.2">
      <c r="A454" s="179">
        <v>441</v>
      </c>
      <c r="B454" s="180"/>
      <c r="C454" s="180"/>
      <c r="E454" s="215"/>
      <c r="F454" s="215"/>
      <c r="G454" s="215"/>
      <c r="H454" s="215"/>
      <c r="I454" s="215"/>
      <c r="J454" s="215"/>
      <c r="K454" s="215"/>
      <c r="L454" s="215"/>
      <c r="M454" s="215"/>
      <c r="N454" s="215"/>
      <c r="O454" s="215"/>
      <c r="P454" s="215"/>
      <c r="Q454" s="215"/>
      <c r="R454" s="215"/>
      <c r="T454" s="146" t="str">
        <f t="shared" si="74"/>
        <v/>
      </c>
      <c r="U454" s="146" t="str">
        <f t="shared" si="75"/>
        <v/>
      </c>
      <c r="V454" s="146" t="str">
        <f t="shared" si="76"/>
        <v/>
      </c>
      <c r="W454" s="146" t="str">
        <f t="shared" si="77"/>
        <v/>
      </c>
      <c r="X454" s="146" t="str">
        <f t="shared" si="78"/>
        <v/>
      </c>
      <c r="Y454" s="146" t="str">
        <f t="shared" si="69"/>
        <v/>
      </c>
      <c r="Z454" s="146" t="str">
        <f t="shared" si="70"/>
        <v/>
      </c>
      <c r="AA454" s="146" t="str">
        <f t="shared" si="71"/>
        <v/>
      </c>
      <c r="AB454" s="146" t="str">
        <f t="shared" si="72"/>
        <v/>
      </c>
      <c r="AC454" s="146" t="str">
        <f t="shared" si="73"/>
        <v/>
      </c>
    </row>
    <row r="455" spans="1:29" x14ac:dyDescent="0.2">
      <c r="A455" s="179">
        <v>442</v>
      </c>
      <c r="B455" s="180"/>
      <c r="C455" s="180"/>
      <c r="E455" s="215"/>
      <c r="F455" s="215"/>
      <c r="G455" s="215"/>
      <c r="H455" s="215"/>
      <c r="I455" s="215"/>
      <c r="J455" s="215"/>
      <c r="K455" s="215"/>
      <c r="L455" s="215"/>
      <c r="M455" s="215"/>
      <c r="N455" s="215"/>
      <c r="O455" s="215"/>
      <c r="P455" s="215"/>
      <c r="Q455" s="215"/>
      <c r="R455" s="215"/>
      <c r="T455" s="146" t="str">
        <f t="shared" si="74"/>
        <v/>
      </c>
      <c r="U455" s="146" t="str">
        <f t="shared" si="75"/>
        <v/>
      </c>
      <c r="V455" s="146" t="str">
        <f t="shared" si="76"/>
        <v/>
      </c>
      <c r="W455" s="146" t="str">
        <f t="shared" si="77"/>
        <v/>
      </c>
      <c r="X455" s="146" t="str">
        <f t="shared" si="78"/>
        <v/>
      </c>
      <c r="Y455" s="146" t="str">
        <f t="shared" si="69"/>
        <v/>
      </c>
      <c r="Z455" s="146" t="str">
        <f t="shared" si="70"/>
        <v/>
      </c>
      <c r="AA455" s="146" t="str">
        <f t="shared" si="71"/>
        <v/>
      </c>
      <c r="AB455" s="146" t="str">
        <f t="shared" si="72"/>
        <v/>
      </c>
      <c r="AC455" s="146" t="str">
        <f t="shared" si="73"/>
        <v/>
      </c>
    </row>
    <row r="456" spans="1:29" x14ac:dyDescent="0.2">
      <c r="A456" s="179">
        <v>443</v>
      </c>
      <c r="B456" s="180"/>
      <c r="C456" s="180"/>
      <c r="E456" s="215"/>
      <c r="F456" s="215"/>
      <c r="G456" s="215"/>
      <c r="H456" s="215"/>
      <c r="I456" s="215"/>
      <c r="J456" s="215"/>
      <c r="K456" s="215"/>
      <c r="L456" s="215"/>
      <c r="M456" s="215"/>
      <c r="N456" s="215"/>
      <c r="O456" s="215"/>
      <c r="P456" s="215"/>
      <c r="Q456" s="215"/>
      <c r="R456" s="215"/>
      <c r="T456" s="146" t="str">
        <f t="shared" si="74"/>
        <v/>
      </c>
      <c r="U456" s="146" t="str">
        <f t="shared" si="75"/>
        <v/>
      </c>
      <c r="V456" s="146" t="str">
        <f t="shared" si="76"/>
        <v/>
      </c>
      <c r="W456" s="146" t="str">
        <f t="shared" si="77"/>
        <v/>
      </c>
      <c r="X456" s="146" t="str">
        <f t="shared" si="78"/>
        <v/>
      </c>
      <c r="Y456" s="146" t="str">
        <f t="shared" si="69"/>
        <v/>
      </c>
      <c r="Z456" s="146" t="str">
        <f t="shared" si="70"/>
        <v/>
      </c>
      <c r="AA456" s="146" t="str">
        <f t="shared" si="71"/>
        <v/>
      </c>
      <c r="AB456" s="146" t="str">
        <f t="shared" si="72"/>
        <v/>
      </c>
      <c r="AC456" s="146" t="str">
        <f t="shared" si="73"/>
        <v/>
      </c>
    </row>
    <row r="457" spans="1:29" x14ac:dyDescent="0.2">
      <c r="A457" s="179">
        <v>444</v>
      </c>
      <c r="B457" s="180"/>
      <c r="C457" s="180"/>
      <c r="E457" s="215"/>
      <c r="F457" s="215"/>
      <c r="G457" s="215"/>
      <c r="H457" s="215"/>
      <c r="I457" s="215"/>
      <c r="J457" s="215"/>
      <c r="K457" s="215"/>
      <c r="L457" s="215"/>
      <c r="M457" s="215"/>
      <c r="N457" s="215"/>
      <c r="O457" s="215"/>
      <c r="P457" s="215"/>
      <c r="Q457" s="215"/>
      <c r="R457" s="215"/>
      <c r="T457" s="146" t="str">
        <f t="shared" si="74"/>
        <v/>
      </c>
      <c r="U457" s="146" t="str">
        <f t="shared" si="75"/>
        <v/>
      </c>
      <c r="V457" s="146" t="str">
        <f t="shared" si="76"/>
        <v/>
      </c>
      <c r="W457" s="146" t="str">
        <f t="shared" si="77"/>
        <v/>
      </c>
      <c r="X457" s="146" t="str">
        <f t="shared" si="78"/>
        <v/>
      </c>
      <c r="Y457" s="146" t="str">
        <f t="shared" si="69"/>
        <v/>
      </c>
      <c r="Z457" s="146" t="str">
        <f t="shared" si="70"/>
        <v/>
      </c>
      <c r="AA457" s="146" t="str">
        <f t="shared" si="71"/>
        <v/>
      </c>
      <c r="AB457" s="146" t="str">
        <f t="shared" si="72"/>
        <v/>
      </c>
      <c r="AC457" s="146" t="str">
        <f t="shared" si="73"/>
        <v/>
      </c>
    </row>
    <row r="458" spans="1:29" x14ac:dyDescent="0.2">
      <c r="A458" s="179">
        <v>445</v>
      </c>
      <c r="B458" s="180"/>
      <c r="C458" s="180"/>
      <c r="E458" s="215"/>
      <c r="F458" s="215"/>
      <c r="G458" s="215"/>
      <c r="H458" s="215"/>
      <c r="I458" s="215"/>
      <c r="J458" s="215"/>
      <c r="K458" s="215"/>
      <c r="L458" s="215"/>
      <c r="M458" s="215"/>
      <c r="N458" s="215"/>
      <c r="O458" s="215"/>
      <c r="P458" s="215"/>
      <c r="Q458" s="215"/>
      <c r="R458" s="215"/>
      <c r="T458" s="146" t="str">
        <f t="shared" si="74"/>
        <v/>
      </c>
      <c r="U458" s="146" t="str">
        <f t="shared" si="75"/>
        <v/>
      </c>
      <c r="V458" s="146" t="str">
        <f t="shared" si="76"/>
        <v/>
      </c>
      <c r="W458" s="146" t="str">
        <f t="shared" si="77"/>
        <v/>
      </c>
      <c r="X458" s="146" t="str">
        <f t="shared" si="78"/>
        <v/>
      </c>
      <c r="Y458" s="146" t="str">
        <f t="shared" si="69"/>
        <v/>
      </c>
      <c r="Z458" s="146" t="str">
        <f t="shared" si="70"/>
        <v/>
      </c>
      <c r="AA458" s="146" t="str">
        <f t="shared" si="71"/>
        <v/>
      </c>
      <c r="AB458" s="146" t="str">
        <f t="shared" si="72"/>
        <v/>
      </c>
      <c r="AC458" s="146" t="str">
        <f t="shared" si="73"/>
        <v/>
      </c>
    </row>
    <row r="459" spans="1:29" x14ac:dyDescent="0.2">
      <c r="A459" s="179">
        <v>446</v>
      </c>
      <c r="B459" s="180"/>
      <c r="C459" s="180"/>
      <c r="E459" s="215"/>
      <c r="F459" s="215"/>
      <c r="G459" s="215"/>
      <c r="H459" s="215"/>
      <c r="I459" s="215"/>
      <c r="J459" s="215"/>
      <c r="K459" s="215"/>
      <c r="L459" s="215"/>
      <c r="M459" s="215"/>
      <c r="N459" s="215"/>
      <c r="O459" s="215"/>
      <c r="P459" s="215"/>
      <c r="Q459" s="215"/>
      <c r="R459" s="215"/>
      <c r="T459" s="146" t="str">
        <f t="shared" si="74"/>
        <v/>
      </c>
      <c r="U459" s="146" t="str">
        <f t="shared" si="75"/>
        <v/>
      </c>
      <c r="V459" s="146" t="str">
        <f t="shared" si="76"/>
        <v/>
      </c>
      <c r="W459" s="146" t="str">
        <f t="shared" si="77"/>
        <v/>
      </c>
      <c r="X459" s="146" t="str">
        <f t="shared" si="78"/>
        <v/>
      </c>
      <c r="Y459" s="146" t="str">
        <f t="shared" si="69"/>
        <v/>
      </c>
      <c r="Z459" s="146" t="str">
        <f t="shared" si="70"/>
        <v/>
      </c>
      <c r="AA459" s="146" t="str">
        <f t="shared" si="71"/>
        <v/>
      </c>
      <c r="AB459" s="146" t="str">
        <f t="shared" si="72"/>
        <v/>
      </c>
      <c r="AC459" s="146" t="str">
        <f t="shared" si="73"/>
        <v/>
      </c>
    </row>
    <row r="460" spans="1:29" x14ac:dyDescent="0.2">
      <c r="A460" s="179">
        <v>447</v>
      </c>
      <c r="B460" s="180"/>
      <c r="C460" s="180"/>
      <c r="E460" s="215"/>
      <c r="F460" s="215"/>
      <c r="G460" s="215"/>
      <c r="H460" s="215"/>
      <c r="I460" s="215"/>
      <c r="J460" s="215"/>
      <c r="K460" s="215"/>
      <c r="L460" s="215"/>
      <c r="M460" s="215"/>
      <c r="N460" s="215"/>
      <c r="O460" s="215"/>
      <c r="P460" s="215"/>
      <c r="Q460" s="215"/>
      <c r="R460" s="215"/>
      <c r="T460" s="146" t="str">
        <f t="shared" si="74"/>
        <v/>
      </c>
      <c r="U460" s="146" t="str">
        <f t="shared" si="75"/>
        <v/>
      </c>
      <c r="V460" s="146" t="str">
        <f t="shared" si="76"/>
        <v/>
      </c>
      <c r="W460" s="146" t="str">
        <f t="shared" si="77"/>
        <v/>
      </c>
      <c r="X460" s="146" t="str">
        <f t="shared" si="78"/>
        <v/>
      </c>
      <c r="Y460" s="146" t="str">
        <f t="shared" si="69"/>
        <v/>
      </c>
      <c r="Z460" s="146" t="str">
        <f t="shared" si="70"/>
        <v/>
      </c>
      <c r="AA460" s="146" t="str">
        <f t="shared" si="71"/>
        <v/>
      </c>
      <c r="AB460" s="146" t="str">
        <f t="shared" si="72"/>
        <v/>
      </c>
      <c r="AC460" s="146" t="str">
        <f t="shared" si="73"/>
        <v/>
      </c>
    </row>
    <row r="461" spans="1:29" x14ac:dyDescent="0.2">
      <c r="A461" s="179">
        <v>448</v>
      </c>
      <c r="B461" s="180"/>
      <c r="C461" s="180"/>
      <c r="E461" s="215"/>
      <c r="F461" s="215"/>
      <c r="G461" s="215"/>
      <c r="H461" s="215"/>
      <c r="I461" s="215"/>
      <c r="J461" s="215"/>
      <c r="K461" s="215"/>
      <c r="L461" s="215"/>
      <c r="M461" s="215"/>
      <c r="N461" s="215"/>
      <c r="O461" s="215"/>
      <c r="P461" s="215"/>
      <c r="Q461" s="215"/>
      <c r="R461" s="215"/>
      <c r="T461" s="146" t="str">
        <f t="shared" si="74"/>
        <v/>
      </c>
      <c r="U461" s="146" t="str">
        <f t="shared" si="75"/>
        <v/>
      </c>
      <c r="V461" s="146" t="str">
        <f t="shared" si="76"/>
        <v/>
      </c>
      <c r="W461" s="146" t="str">
        <f t="shared" si="77"/>
        <v/>
      </c>
      <c r="X461" s="146" t="str">
        <f t="shared" si="78"/>
        <v/>
      </c>
      <c r="Y461" s="146" t="str">
        <f t="shared" ref="Y461:Y524" si="79">IF(T461="","",ABS(T461-$AD$4))</f>
        <v/>
      </c>
      <c r="Z461" s="146" t="str">
        <f t="shared" ref="Z461:Z524" si="80">IF(U461="","",ABS(U461-$AD$5))</f>
        <v/>
      </c>
      <c r="AA461" s="146" t="str">
        <f t="shared" ref="AA461:AA524" si="81">IF(V461="","",ABS(V461-$AD$6))</f>
        <v/>
      </c>
      <c r="AB461" s="146" t="str">
        <f t="shared" ref="AB461:AB524" si="82">IF(W461="","",ABS(W461-$AD$7))</f>
        <v/>
      </c>
      <c r="AC461" s="146" t="str">
        <f t="shared" ref="AC461:AC524" si="83">IF(X461="","",ABS(X461-$AD$8))</f>
        <v/>
      </c>
    </row>
    <row r="462" spans="1:29" x14ac:dyDescent="0.2">
      <c r="A462" s="179">
        <v>449</v>
      </c>
      <c r="B462" s="180"/>
      <c r="C462" s="180"/>
      <c r="E462" s="215"/>
      <c r="F462" s="215"/>
      <c r="G462" s="215"/>
      <c r="H462" s="215"/>
      <c r="I462" s="215"/>
      <c r="J462" s="215"/>
      <c r="K462" s="215"/>
      <c r="L462" s="215"/>
      <c r="M462" s="215"/>
      <c r="N462" s="215"/>
      <c r="O462" s="215"/>
      <c r="P462" s="215"/>
      <c r="Q462" s="215"/>
      <c r="R462" s="215"/>
      <c r="T462" s="146" t="str">
        <f t="shared" ref="T462:T525" si="84">IF(B463=1,C463,"")</f>
        <v/>
      </c>
      <c r="U462" s="146" t="str">
        <f t="shared" ref="U462:U525" si="85">IF(B463=2,C463,"")</f>
        <v/>
      </c>
      <c r="V462" s="146" t="str">
        <f t="shared" ref="V462:V525" si="86">IF(B463=3,C463,"")</f>
        <v/>
      </c>
      <c r="W462" s="146" t="str">
        <f t="shared" ref="W462:W525" si="87">IF(B463=4,C463,"")</f>
        <v/>
      </c>
      <c r="X462" s="146" t="str">
        <f t="shared" ref="X462:X525" si="88">IF(B463=5,C463,"")</f>
        <v/>
      </c>
      <c r="Y462" s="146" t="str">
        <f t="shared" si="79"/>
        <v/>
      </c>
      <c r="Z462" s="146" t="str">
        <f t="shared" si="80"/>
        <v/>
      </c>
      <c r="AA462" s="146" t="str">
        <f t="shared" si="81"/>
        <v/>
      </c>
      <c r="AB462" s="146" t="str">
        <f t="shared" si="82"/>
        <v/>
      </c>
      <c r="AC462" s="146" t="str">
        <f t="shared" si="83"/>
        <v/>
      </c>
    </row>
    <row r="463" spans="1:29" x14ac:dyDescent="0.2">
      <c r="A463" s="179">
        <v>450</v>
      </c>
      <c r="B463" s="180"/>
      <c r="C463" s="180"/>
      <c r="E463" s="215"/>
      <c r="F463" s="215"/>
      <c r="G463" s="215"/>
      <c r="H463" s="215"/>
      <c r="I463" s="215"/>
      <c r="J463" s="215"/>
      <c r="K463" s="215"/>
      <c r="L463" s="215"/>
      <c r="M463" s="215"/>
      <c r="N463" s="215"/>
      <c r="O463" s="215"/>
      <c r="P463" s="215"/>
      <c r="Q463" s="215"/>
      <c r="R463" s="215"/>
      <c r="T463" s="146" t="str">
        <f t="shared" si="84"/>
        <v/>
      </c>
      <c r="U463" s="146" t="str">
        <f t="shared" si="85"/>
        <v/>
      </c>
      <c r="V463" s="146" t="str">
        <f t="shared" si="86"/>
        <v/>
      </c>
      <c r="W463" s="146" t="str">
        <f t="shared" si="87"/>
        <v/>
      </c>
      <c r="X463" s="146" t="str">
        <f t="shared" si="88"/>
        <v/>
      </c>
      <c r="Y463" s="146" t="str">
        <f t="shared" si="79"/>
        <v/>
      </c>
      <c r="Z463" s="146" t="str">
        <f t="shared" si="80"/>
        <v/>
      </c>
      <c r="AA463" s="146" t="str">
        <f t="shared" si="81"/>
        <v/>
      </c>
      <c r="AB463" s="146" t="str">
        <f t="shared" si="82"/>
        <v/>
      </c>
      <c r="AC463" s="146" t="str">
        <f t="shared" si="83"/>
        <v/>
      </c>
    </row>
    <row r="464" spans="1:29" x14ac:dyDescent="0.2">
      <c r="A464" s="179">
        <v>451</v>
      </c>
      <c r="B464" s="180"/>
      <c r="C464" s="180"/>
      <c r="E464" s="215"/>
      <c r="F464" s="215"/>
      <c r="G464" s="215"/>
      <c r="H464" s="215"/>
      <c r="I464" s="215"/>
      <c r="J464" s="215"/>
      <c r="K464" s="215"/>
      <c r="L464" s="215"/>
      <c r="M464" s="215"/>
      <c r="N464" s="215"/>
      <c r="O464" s="215"/>
      <c r="P464" s="215"/>
      <c r="Q464" s="215"/>
      <c r="R464" s="215"/>
      <c r="T464" s="146" t="str">
        <f t="shared" si="84"/>
        <v/>
      </c>
      <c r="U464" s="146" t="str">
        <f t="shared" si="85"/>
        <v/>
      </c>
      <c r="V464" s="146" t="str">
        <f t="shared" si="86"/>
        <v/>
      </c>
      <c r="W464" s="146" t="str">
        <f t="shared" si="87"/>
        <v/>
      </c>
      <c r="X464" s="146" t="str">
        <f t="shared" si="88"/>
        <v/>
      </c>
      <c r="Y464" s="146" t="str">
        <f t="shared" si="79"/>
        <v/>
      </c>
      <c r="Z464" s="146" t="str">
        <f t="shared" si="80"/>
        <v/>
      </c>
      <c r="AA464" s="146" t="str">
        <f t="shared" si="81"/>
        <v/>
      </c>
      <c r="AB464" s="146" t="str">
        <f t="shared" si="82"/>
        <v/>
      </c>
      <c r="AC464" s="146" t="str">
        <f t="shared" si="83"/>
        <v/>
      </c>
    </row>
    <row r="465" spans="1:29" x14ac:dyDescent="0.2">
      <c r="A465" s="179">
        <v>452</v>
      </c>
      <c r="B465" s="180"/>
      <c r="C465" s="180"/>
      <c r="E465" s="215"/>
      <c r="F465" s="215"/>
      <c r="G465" s="215"/>
      <c r="H465" s="215"/>
      <c r="I465" s="215"/>
      <c r="J465" s="215"/>
      <c r="K465" s="215"/>
      <c r="L465" s="215"/>
      <c r="M465" s="215"/>
      <c r="N465" s="215"/>
      <c r="O465" s="215"/>
      <c r="P465" s="215"/>
      <c r="Q465" s="215"/>
      <c r="R465" s="215"/>
      <c r="T465" s="146" t="str">
        <f t="shared" si="84"/>
        <v/>
      </c>
      <c r="U465" s="146" t="str">
        <f t="shared" si="85"/>
        <v/>
      </c>
      <c r="V465" s="146" t="str">
        <f t="shared" si="86"/>
        <v/>
      </c>
      <c r="W465" s="146" t="str">
        <f t="shared" si="87"/>
        <v/>
      </c>
      <c r="X465" s="146" t="str">
        <f t="shared" si="88"/>
        <v/>
      </c>
      <c r="Y465" s="146" t="str">
        <f t="shared" si="79"/>
        <v/>
      </c>
      <c r="Z465" s="146" t="str">
        <f t="shared" si="80"/>
        <v/>
      </c>
      <c r="AA465" s="146" t="str">
        <f t="shared" si="81"/>
        <v/>
      </c>
      <c r="AB465" s="146" t="str">
        <f t="shared" si="82"/>
        <v/>
      </c>
      <c r="AC465" s="146" t="str">
        <f t="shared" si="83"/>
        <v/>
      </c>
    </row>
    <row r="466" spans="1:29" x14ac:dyDescent="0.2">
      <c r="A466" s="179">
        <v>453</v>
      </c>
      <c r="B466" s="180"/>
      <c r="C466" s="180"/>
      <c r="E466" s="215"/>
      <c r="F466" s="215"/>
      <c r="G466" s="215"/>
      <c r="H466" s="215"/>
      <c r="I466" s="215"/>
      <c r="J466" s="215"/>
      <c r="K466" s="215"/>
      <c r="L466" s="215"/>
      <c r="M466" s="215"/>
      <c r="N466" s="215"/>
      <c r="O466" s="215"/>
      <c r="P466" s="215"/>
      <c r="Q466" s="215"/>
      <c r="R466" s="215"/>
      <c r="T466" s="146" t="str">
        <f t="shared" si="84"/>
        <v/>
      </c>
      <c r="U466" s="146" t="str">
        <f t="shared" si="85"/>
        <v/>
      </c>
      <c r="V466" s="146" t="str">
        <f t="shared" si="86"/>
        <v/>
      </c>
      <c r="W466" s="146" t="str">
        <f t="shared" si="87"/>
        <v/>
      </c>
      <c r="X466" s="146" t="str">
        <f t="shared" si="88"/>
        <v/>
      </c>
      <c r="Y466" s="146" t="str">
        <f t="shared" si="79"/>
        <v/>
      </c>
      <c r="Z466" s="146" t="str">
        <f t="shared" si="80"/>
        <v/>
      </c>
      <c r="AA466" s="146" t="str">
        <f t="shared" si="81"/>
        <v/>
      </c>
      <c r="AB466" s="146" t="str">
        <f t="shared" si="82"/>
        <v/>
      </c>
      <c r="AC466" s="146" t="str">
        <f t="shared" si="83"/>
        <v/>
      </c>
    </row>
    <row r="467" spans="1:29" x14ac:dyDescent="0.2">
      <c r="A467" s="179">
        <v>454</v>
      </c>
      <c r="B467" s="180"/>
      <c r="C467" s="180"/>
      <c r="E467" s="215"/>
      <c r="F467" s="215"/>
      <c r="G467" s="215"/>
      <c r="H467" s="215"/>
      <c r="I467" s="215"/>
      <c r="J467" s="215"/>
      <c r="K467" s="215"/>
      <c r="L467" s="215"/>
      <c r="M467" s="215"/>
      <c r="N467" s="215"/>
      <c r="O467" s="215"/>
      <c r="P467" s="215"/>
      <c r="Q467" s="215"/>
      <c r="R467" s="215"/>
      <c r="T467" s="146" t="str">
        <f t="shared" si="84"/>
        <v/>
      </c>
      <c r="U467" s="146" t="str">
        <f t="shared" si="85"/>
        <v/>
      </c>
      <c r="V467" s="146" t="str">
        <f t="shared" si="86"/>
        <v/>
      </c>
      <c r="W467" s="146" t="str">
        <f t="shared" si="87"/>
        <v/>
      </c>
      <c r="X467" s="146" t="str">
        <f t="shared" si="88"/>
        <v/>
      </c>
      <c r="Y467" s="146" t="str">
        <f t="shared" si="79"/>
        <v/>
      </c>
      <c r="Z467" s="146" t="str">
        <f t="shared" si="80"/>
        <v/>
      </c>
      <c r="AA467" s="146" t="str">
        <f t="shared" si="81"/>
        <v/>
      </c>
      <c r="AB467" s="146" t="str">
        <f t="shared" si="82"/>
        <v/>
      </c>
      <c r="AC467" s="146" t="str">
        <f t="shared" si="83"/>
        <v/>
      </c>
    </row>
    <row r="468" spans="1:29" x14ac:dyDescent="0.2">
      <c r="A468" s="179">
        <v>455</v>
      </c>
      <c r="B468" s="180"/>
      <c r="C468" s="180"/>
      <c r="E468" s="215"/>
      <c r="F468" s="215"/>
      <c r="G468" s="215"/>
      <c r="H468" s="215"/>
      <c r="I468" s="215"/>
      <c r="J468" s="215"/>
      <c r="K468" s="215"/>
      <c r="L468" s="215"/>
      <c r="M468" s="215"/>
      <c r="N468" s="215"/>
      <c r="O468" s="215"/>
      <c r="P468" s="215"/>
      <c r="Q468" s="215"/>
      <c r="R468" s="215"/>
      <c r="T468" s="146" t="str">
        <f t="shared" si="84"/>
        <v/>
      </c>
      <c r="U468" s="146" t="str">
        <f t="shared" si="85"/>
        <v/>
      </c>
      <c r="V468" s="146" t="str">
        <f t="shared" si="86"/>
        <v/>
      </c>
      <c r="W468" s="146" t="str">
        <f t="shared" si="87"/>
        <v/>
      </c>
      <c r="X468" s="146" t="str">
        <f t="shared" si="88"/>
        <v/>
      </c>
      <c r="Y468" s="146" t="str">
        <f t="shared" si="79"/>
        <v/>
      </c>
      <c r="Z468" s="146" t="str">
        <f t="shared" si="80"/>
        <v/>
      </c>
      <c r="AA468" s="146" t="str">
        <f t="shared" si="81"/>
        <v/>
      </c>
      <c r="AB468" s="146" t="str">
        <f t="shared" si="82"/>
        <v/>
      </c>
      <c r="AC468" s="146" t="str">
        <f t="shared" si="83"/>
        <v/>
      </c>
    </row>
    <row r="469" spans="1:29" x14ac:dyDescent="0.2">
      <c r="A469" s="179">
        <v>456</v>
      </c>
      <c r="B469" s="180"/>
      <c r="C469" s="180"/>
      <c r="E469" s="215"/>
      <c r="F469" s="215"/>
      <c r="G469" s="215"/>
      <c r="H469" s="215"/>
      <c r="I469" s="215"/>
      <c r="J469" s="215"/>
      <c r="K469" s="215"/>
      <c r="L469" s="215"/>
      <c r="M469" s="215"/>
      <c r="N469" s="215"/>
      <c r="O469" s="215"/>
      <c r="P469" s="215"/>
      <c r="Q469" s="215"/>
      <c r="R469" s="215"/>
      <c r="T469" s="146" t="str">
        <f t="shared" si="84"/>
        <v/>
      </c>
      <c r="U469" s="146" t="str">
        <f t="shared" si="85"/>
        <v/>
      </c>
      <c r="V469" s="146" t="str">
        <f t="shared" si="86"/>
        <v/>
      </c>
      <c r="W469" s="146" t="str">
        <f t="shared" si="87"/>
        <v/>
      </c>
      <c r="X469" s="146" t="str">
        <f t="shared" si="88"/>
        <v/>
      </c>
      <c r="Y469" s="146" t="str">
        <f t="shared" si="79"/>
        <v/>
      </c>
      <c r="Z469" s="146" t="str">
        <f t="shared" si="80"/>
        <v/>
      </c>
      <c r="AA469" s="146" t="str">
        <f t="shared" si="81"/>
        <v/>
      </c>
      <c r="AB469" s="146" t="str">
        <f t="shared" si="82"/>
        <v/>
      </c>
      <c r="AC469" s="146" t="str">
        <f t="shared" si="83"/>
        <v/>
      </c>
    </row>
    <row r="470" spans="1:29" x14ac:dyDescent="0.2">
      <c r="A470" s="179">
        <v>457</v>
      </c>
      <c r="B470" s="180"/>
      <c r="C470" s="180"/>
      <c r="E470" s="215"/>
      <c r="F470" s="215"/>
      <c r="G470" s="215"/>
      <c r="H470" s="215"/>
      <c r="I470" s="215"/>
      <c r="J470" s="215"/>
      <c r="K470" s="215"/>
      <c r="L470" s="215"/>
      <c r="M470" s="215"/>
      <c r="N470" s="215"/>
      <c r="O470" s="215"/>
      <c r="P470" s="215"/>
      <c r="Q470" s="215"/>
      <c r="R470" s="215"/>
      <c r="T470" s="146" t="str">
        <f t="shared" si="84"/>
        <v/>
      </c>
      <c r="U470" s="146" t="str">
        <f t="shared" si="85"/>
        <v/>
      </c>
      <c r="V470" s="146" t="str">
        <f t="shared" si="86"/>
        <v/>
      </c>
      <c r="W470" s="146" t="str">
        <f t="shared" si="87"/>
        <v/>
      </c>
      <c r="X470" s="146" t="str">
        <f t="shared" si="88"/>
        <v/>
      </c>
      <c r="Y470" s="146" t="str">
        <f t="shared" si="79"/>
        <v/>
      </c>
      <c r="Z470" s="146" t="str">
        <f t="shared" si="80"/>
        <v/>
      </c>
      <c r="AA470" s="146" t="str">
        <f t="shared" si="81"/>
        <v/>
      </c>
      <c r="AB470" s="146" t="str">
        <f t="shared" si="82"/>
        <v/>
      </c>
      <c r="AC470" s="146" t="str">
        <f t="shared" si="83"/>
        <v/>
      </c>
    </row>
    <row r="471" spans="1:29" x14ac:dyDescent="0.2">
      <c r="A471" s="179">
        <v>458</v>
      </c>
      <c r="B471" s="180"/>
      <c r="C471" s="180"/>
      <c r="E471" s="215"/>
      <c r="F471" s="215"/>
      <c r="G471" s="215"/>
      <c r="H471" s="215"/>
      <c r="I471" s="215"/>
      <c r="J471" s="215"/>
      <c r="K471" s="215"/>
      <c r="L471" s="215"/>
      <c r="M471" s="215"/>
      <c r="N471" s="215"/>
      <c r="O471" s="215"/>
      <c r="P471" s="215"/>
      <c r="Q471" s="215"/>
      <c r="R471" s="215"/>
      <c r="T471" s="146" t="str">
        <f t="shared" si="84"/>
        <v/>
      </c>
      <c r="U471" s="146" t="str">
        <f t="shared" si="85"/>
        <v/>
      </c>
      <c r="V471" s="146" t="str">
        <f t="shared" si="86"/>
        <v/>
      </c>
      <c r="W471" s="146" t="str">
        <f t="shared" si="87"/>
        <v/>
      </c>
      <c r="X471" s="146" t="str">
        <f t="shared" si="88"/>
        <v/>
      </c>
      <c r="Y471" s="146" t="str">
        <f t="shared" si="79"/>
        <v/>
      </c>
      <c r="Z471" s="146" t="str">
        <f t="shared" si="80"/>
        <v/>
      </c>
      <c r="AA471" s="146" t="str">
        <f t="shared" si="81"/>
        <v/>
      </c>
      <c r="AB471" s="146" t="str">
        <f t="shared" si="82"/>
        <v/>
      </c>
      <c r="AC471" s="146" t="str">
        <f t="shared" si="83"/>
        <v/>
      </c>
    </row>
    <row r="472" spans="1:29" x14ac:dyDescent="0.2">
      <c r="A472" s="179">
        <v>459</v>
      </c>
      <c r="B472" s="180"/>
      <c r="C472" s="180"/>
      <c r="E472" s="215"/>
      <c r="F472" s="215"/>
      <c r="G472" s="215"/>
      <c r="H472" s="215"/>
      <c r="I472" s="215"/>
      <c r="J472" s="215"/>
      <c r="K472" s="215"/>
      <c r="L472" s="215"/>
      <c r="M472" s="215"/>
      <c r="N472" s="215"/>
      <c r="O472" s="215"/>
      <c r="P472" s="215"/>
      <c r="Q472" s="215"/>
      <c r="R472" s="215"/>
      <c r="T472" s="146" t="str">
        <f t="shared" si="84"/>
        <v/>
      </c>
      <c r="U472" s="146" t="str">
        <f t="shared" si="85"/>
        <v/>
      </c>
      <c r="V472" s="146" t="str">
        <f t="shared" si="86"/>
        <v/>
      </c>
      <c r="W472" s="146" t="str">
        <f t="shared" si="87"/>
        <v/>
      </c>
      <c r="X472" s="146" t="str">
        <f t="shared" si="88"/>
        <v/>
      </c>
      <c r="Y472" s="146" t="str">
        <f t="shared" si="79"/>
        <v/>
      </c>
      <c r="Z472" s="146" t="str">
        <f t="shared" si="80"/>
        <v/>
      </c>
      <c r="AA472" s="146" t="str">
        <f t="shared" si="81"/>
        <v/>
      </c>
      <c r="AB472" s="146" t="str">
        <f t="shared" si="82"/>
        <v/>
      </c>
      <c r="AC472" s="146" t="str">
        <f t="shared" si="83"/>
        <v/>
      </c>
    </row>
    <row r="473" spans="1:29" x14ac:dyDescent="0.2">
      <c r="A473" s="179">
        <v>460</v>
      </c>
      <c r="B473" s="180"/>
      <c r="C473" s="180"/>
      <c r="E473" s="215"/>
      <c r="F473" s="215"/>
      <c r="G473" s="215"/>
      <c r="H473" s="215"/>
      <c r="I473" s="215"/>
      <c r="J473" s="215"/>
      <c r="K473" s="215"/>
      <c r="L473" s="215"/>
      <c r="M473" s="215"/>
      <c r="N473" s="215"/>
      <c r="O473" s="215"/>
      <c r="P473" s="215"/>
      <c r="Q473" s="215"/>
      <c r="R473" s="215"/>
      <c r="T473" s="146" t="str">
        <f t="shared" si="84"/>
        <v/>
      </c>
      <c r="U473" s="146" t="str">
        <f t="shared" si="85"/>
        <v/>
      </c>
      <c r="V473" s="146" t="str">
        <f t="shared" si="86"/>
        <v/>
      </c>
      <c r="W473" s="146" t="str">
        <f t="shared" si="87"/>
        <v/>
      </c>
      <c r="X473" s="146" t="str">
        <f t="shared" si="88"/>
        <v/>
      </c>
      <c r="Y473" s="146" t="str">
        <f t="shared" si="79"/>
        <v/>
      </c>
      <c r="Z473" s="146" t="str">
        <f t="shared" si="80"/>
        <v/>
      </c>
      <c r="AA473" s="146" t="str">
        <f t="shared" si="81"/>
        <v/>
      </c>
      <c r="AB473" s="146" t="str">
        <f t="shared" si="82"/>
        <v/>
      </c>
      <c r="AC473" s="146" t="str">
        <f t="shared" si="83"/>
        <v/>
      </c>
    </row>
    <row r="474" spans="1:29" x14ac:dyDescent="0.2">
      <c r="A474" s="179">
        <v>461</v>
      </c>
      <c r="B474" s="180"/>
      <c r="C474" s="180"/>
      <c r="E474" s="215"/>
      <c r="F474" s="215"/>
      <c r="G474" s="215"/>
      <c r="H474" s="215"/>
      <c r="I474" s="215"/>
      <c r="J474" s="215"/>
      <c r="K474" s="215"/>
      <c r="L474" s="215"/>
      <c r="M474" s="215"/>
      <c r="N474" s="215"/>
      <c r="O474" s="215"/>
      <c r="P474" s="215"/>
      <c r="Q474" s="215"/>
      <c r="R474" s="215"/>
      <c r="T474" s="146" t="str">
        <f t="shared" si="84"/>
        <v/>
      </c>
      <c r="U474" s="146" t="str">
        <f t="shared" si="85"/>
        <v/>
      </c>
      <c r="V474" s="146" t="str">
        <f t="shared" si="86"/>
        <v/>
      </c>
      <c r="W474" s="146" t="str">
        <f t="shared" si="87"/>
        <v/>
      </c>
      <c r="X474" s="146" t="str">
        <f t="shared" si="88"/>
        <v/>
      </c>
      <c r="Y474" s="146" t="str">
        <f t="shared" si="79"/>
        <v/>
      </c>
      <c r="Z474" s="146" t="str">
        <f t="shared" si="80"/>
        <v/>
      </c>
      <c r="AA474" s="146" t="str">
        <f t="shared" si="81"/>
        <v/>
      </c>
      <c r="AB474" s="146" t="str">
        <f t="shared" si="82"/>
        <v/>
      </c>
      <c r="AC474" s="146" t="str">
        <f t="shared" si="83"/>
        <v/>
      </c>
    </row>
    <row r="475" spans="1:29" x14ac:dyDescent="0.2">
      <c r="A475" s="179">
        <v>462</v>
      </c>
      <c r="B475" s="180"/>
      <c r="C475" s="180"/>
      <c r="E475" s="215"/>
      <c r="F475" s="215"/>
      <c r="G475" s="215"/>
      <c r="H475" s="215"/>
      <c r="I475" s="215"/>
      <c r="J475" s="215"/>
      <c r="K475" s="215"/>
      <c r="L475" s="215"/>
      <c r="M475" s="215"/>
      <c r="N475" s="215"/>
      <c r="O475" s="215"/>
      <c r="P475" s="215"/>
      <c r="Q475" s="215"/>
      <c r="R475" s="215"/>
      <c r="T475" s="146" t="str">
        <f t="shared" si="84"/>
        <v/>
      </c>
      <c r="U475" s="146" t="str">
        <f t="shared" si="85"/>
        <v/>
      </c>
      <c r="V475" s="146" t="str">
        <f t="shared" si="86"/>
        <v/>
      </c>
      <c r="W475" s="146" t="str">
        <f t="shared" si="87"/>
        <v/>
      </c>
      <c r="X475" s="146" t="str">
        <f t="shared" si="88"/>
        <v/>
      </c>
      <c r="Y475" s="146" t="str">
        <f t="shared" si="79"/>
        <v/>
      </c>
      <c r="Z475" s="146" t="str">
        <f t="shared" si="80"/>
        <v/>
      </c>
      <c r="AA475" s="146" t="str">
        <f t="shared" si="81"/>
        <v/>
      </c>
      <c r="AB475" s="146" t="str">
        <f t="shared" si="82"/>
        <v/>
      </c>
      <c r="AC475" s="146" t="str">
        <f t="shared" si="83"/>
        <v/>
      </c>
    </row>
    <row r="476" spans="1:29" x14ac:dyDescent="0.2">
      <c r="A476" s="179">
        <v>463</v>
      </c>
      <c r="B476" s="180"/>
      <c r="C476" s="180"/>
      <c r="E476" s="215"/>
      <c r="F476" s="215"/>
      <c r="G476" s="215"/>
      <c r="H476" s="215"/>
      <c r="I476" s="215"/>
      <c r="J476" s="215"/>
      <c r="K476" s="215"/>
      <c r="L476" s="215"/>
      <c r="M476" s="215"/>
      <c r="N476" s="215"/>
      <c r="O476" s="215"/>
      <c r="P476" s="215"/>
      <c r="Q476" s="215"/>
      <c r="R476" s="215"/>
      <c r="T476" s="146" t="str">
        <f t="shared" si="84"/>
        <v/>
      </c>
      <c r="U476" s="146" t="str">
        <f t="shared" si="85"/>
        <v/>
      </c>
      <c r="V476" s="146" t="str">
        <f t="shared" si="86"/>
        <v/>
      </c>
      <c r="W476" s="146" t="str">
        <f t="shared" si="87"/>
        <v/>
      </c>
      <c r="X476" s="146" t="str">
        <f t="shared" si="88"/>
        <v/>
      </c>
      <c r="Y476" s="146" t="str">
        <f t="shared" si="79"/>
        <v/>
      </c>
      <c r="Z476" s="146" t="str">
        <f t="shared" si="80"/>
        <v/>
      </c>
      <c r="AA476" s="146" t="str">
        <f t="shared" si="81"/>
        <v/>
      </c>
      <c r="AB476" s="146" t="str">
        <f t="shared" si="82"/>
        <v/>
      </c>
      <c r="AC476" s="146" t="str">
        <f t="shared" si="83"/>
        <v/>
      </c>
    </row>
    <row r="477" spans="1:29" x14ac:dyDescent="0.2">
      <c r="A477" s="179">
        <v>464</v>
      </c>
      <c r="B477" s="180"/>
      <c r="C477" s="180"/>
      <c r="E477" s="215"/>
      <c r="F477" s="215"/>
      <c r="G477" s="215"/>
      <c r="H477" s="215"/>
      <c r="I477" s="215"/>
      <c r="J477" s="215"/>
      <c r="K477" s="215"/>
      <c r="L477" s="215"/>
      <c r="M477" s="215"/>
      <c r="N477" s="215"/>
      <c r="O477" s="215"/>
      <c r="P477" s="215"/>
      <c r="Q477" s="215"/>
      <c r="R477" s="215"/>
      <c r="T477" s="146" t="str">
        <f t="shared" si="84"/>
        <v/>
      </c>
      <c r="U477" s="146" t="str">
        <f t="shared" si="85"/>
        <v/>
      </c>
      <c r="V477" s="146" t="str">
        <f t="shared" si="86"/>
        <v/>
      </c>
      <c r="W477" s="146" t="str">
        <f t="shared" si="87"/>
        <v/>
      </c>
      <c r="X477" s="146" t="str">
        <f t="shared" si="88"/>
        <v/>
      </c>
      <c r="Y477" s="146" t="str">
        <f t="shared" si="79"/>
        <v/>
      </c>
      <c r="Z477" s="146" t="str">
        <f t="shared" si="80"/>
        <v/>
      </c>
      <c r="AA477" s="146" t="str">
        <f t="shared" si="81"/>
        <v/>
      </c>
      <c r="AB477" s="146" t="str">
        <f t="shared" si="82"/>
        <v/>
      </c>
      <c r="AC477" s="146" t="str">
        <f t="shared" si="83"/>
        <v/>
      </c>
    </row>
    <row r="478" spans="1:29" x14ac:dyDescent="0.2">
      <c r="A478" s="179">
        <v>465</v>
      </c>
      <c r="B478" s="180"/>
      <c r="C478" s="180"/>
      <c r="E478" s="215"/>
      <c r="F478" s="215"/>
      <c r="G478" s="215"/>
      <c r="H478" s="215"/>
      <c r="I478" s="215"/>
      <c r="J478" s="215"/>
      <c r="K478" s="215"/>
      <c r="L478" s="215"/>
      <c r="M478" s="215"/>
      <c r="N478" s="215"/>
      <c r="O478" s="215"/>
      <c r="P478" s="215"/>
      <c r="Q478" s="215"/>
      <c r="R478" s="215"/>
      <c r="T478" s="146" t="str">
        <f t="shared" si="84"/>
        <v/>
      </c>
      <c r="U478" s="146" t="str">
        <f t="shared" si="85"/>
        <v/>
      </c>
      <c r="V478" s="146" t="str">
        <f t="shared" si="86"/>
        <v/>
      </c>
      <c r="W478" s="146" t="str">
        <f t="shared" si="87"/>
        <v/>
      </c>
      <c r="X478" s="146" t="str">
        <f t="shared" si="88"/>
        <v/>
      </c>
      <c r="Y478" s="146" t="str">
        <f t="shared" si="79"/>
        <v/>
      </c>
      <c r="Z478" s="146" t="str">
        <f t="shared" si="80"/>
        <v/>
      </c>
      <c r="AA478" s="146" t="str">
        <f t="shared" si="81"/>
        <v/>
      </c>
      <c r="AB478" s="146" t="str">
        <f t="shared" si="82"/>
        <v/>
      </c>
      <c r="AC478" s="146" t="str">
        <f t="shared" si="83"/>
        <v/>
      </c>
    </row>
    <row r="479" spans="1:29" x14ac:dyDescent="0.2">
      <c r="A479" s="179">
        <v>466</v>
      </c>
      <c r="B479" s="180"/>
      <c r="C479" s="180"/>
      <c r="E479" s="215"/>
      <c r="F479" s="215"/>
      <c r="G479" s="215"/>
      <c r="H479" s="215"/>
      <c r="I479" s="215"/>
      <c r="J479" s="215"/>
      <c r="K479" s="215"/>
      <c r="L479" s="215"/>
      <c r="M479" s="215"/>
      <c r="N479" s="215"/>
      <c r="O479" s="215"/>
      <c r="P479" s="215"/>
      <c r="Q479" s="215"/>
      <c r="R479" s="215"/>
      <c r="T479" s="146" t="str">
        <f t="shared" si="84"/>
        <v/>
      </c>
      <c r="U479" s="146" t="str">
        <f t="shared" si="85"/>
        <v/>
      </c>
      <c r="V479" s="146" t="str">
        <f t="shared" si="86"/>
        <v/>
      </c>
      <c r="W479" s="146" t="str">
        <f t="shared" si="87"/>
        <v/>
      </c>
      <c r="X479" s="146" t="str">
        <f t="shared" si="88"/>
        <v/>
      </c>
      <c r="Y479" s="146" t="str">
        <f t="shared" si="79"/>
        <v/>
      </c>
      <c r="Z479" s="146" t="str">
        <f t="shared" si="80"/>
        <v/>
      </c>
      <c r="AA479" s="146" t="str">
        <f t="shared" si="81"/>
        <v/>
      </c>
      <c r="AB479" s="146" t="str">
        <f t="shared" si="82"/>
        <v/>
      </c>
      <c r="AC479" s="146" t="str">
        <f t="shared" si="83"/>
        <v/>
      </c>
    </row>
    <row r="480" spans="1:29" x14ac:dyDescent="0.2">
      <c r="A480" s="179">
        <v>467</v>
      </c>
      <c r="B480" s="180"/>
      <c r="C480" s="180"/>
      <c r="E480" s="215"/>
      <c r="F480" s="215"/>
      <c r="G480" s="215"/>
      <c r="H480" s="215"/>
      <c r="I480" s="215"/>
      <c r="J480" s="215"/>
      <c r="K480" s="215"/>
      <c r="L480" s="215"/>
      <c r="M480" s="215"/>
      <c r="N480" s="215"/>
      <c r="O480" s="215"/>
      <c r="P480" s="215"/>
      <c r="Q480" s="215"/>
      <c r="R480" s="215"/>
      <c r="T480" s="146" t="str">
        <f t="shared" si="84"/>
        <v/>
      </c>
      <c r="U480" s="146" t="str">
        <f t="shared" si="85"/>
        <v/>
      </c>
      <c r="V480" s="146" t="str">
        <f t="shared" si="86"/>
        <v/>
      </c>
      <c r="W480" s="146" t="str">
        <f t="shared" si="87"/>
        <v/>
      </c>
      <c r="X480" s="146" t="str">
        <f t="shared" si="88"/>
        <v/>
      </c>
      <c r="Y480" s="146" t="str">
        <f t="shared" si="79"/>
        <v/>
      </c>
      <c r="Z480" s="146" t="str">
        <f t="shared" si="80"/>
        <v/>
      </c>
      <c r="AA480" s="146" t="str">
        <f t="shared" si="81"/>
        <v/>
      </c>
      <c r="AB480" s="146" t="str">
        <f t="shared" si="82"/>
        <v/>
      </c>
      <c r="AC480" s="146" t="str">
        <f t="shared" si="83"/>
        <v/>
      </c>
    </row>
    <row r="481" spans="1:29" x14ac:dyDescent="0.2">
      <c r="A481" s="179">
        <v>468</v>
      </c>
      <c r="B481" s="180"/>
      <c r="C481" s="180"/>
      <c r="E481" s="215"/>
      <c r="F481" s="215"/>
      <c r="G481" s="215"/>
      <c r="H481" s="215"/>
      <c r="I481" s="215"/>
      <c r="J481" s="215"/>
      <c r="K481" s="215"/>
      <c r="L481" s="215"/>
      <c r="M481" s="215"/>
      <c r="N481" s="215"/>
      <c r="O481" s="215"/>
      <c r="P481" s="215"/>
      <c r="Q481" s="215"/>
      <c r="R481" s="215"/>
      <c r="T481" s="146" t="str">
        <f t="shared" si="84"/>
        <v/>
      </c>
      <c r="U481" s="146" t="str">
        <f t="shared" si="85"/>
        <v/>
      </c>
      <c r="V481" s="146" t="str">
        <f t="shared" si="86"/>
        <v/>
      </c>
      <c r="W481" s="146" t="str">
        <f t="shared" si="87"/>
        <v/>
      </c>
      <c r="X481" s="146" t="str">
        <f t="shared" si="88"/>
        <v/>
      </c>
      <c r="Y481" s="146" t="str">
        <f t="shared" si="79"/>
        <v/>
      </c>
      <c r="Z481" s="146" t="str">
        <f t="shared" si="80"/>
        <v/>
      </c>
      <c r="AA481" s="146" t="str">
        <f t="shared" si="81"/>
        <v/>
      </c>
      <c r="AB481" s="146" t="str">
        <f t="shared" si="82"/>
        <v/>
      </c>
      <c r="AC481" s="146" t="str">
        <f t="shared" si="83"/>
        <v/>
      </c>
    </row>
    <row r="482" spans="1:29" x14ac:dyDescent="0.2">
      <c r="A482" s="179">
        <v>469</v>
      </c>
      <c r="B482" s="180"/>
      <c r="C482" s="180"/>
      <c r="E482" s="215"/>
      <c r="F482" s="215"/>
      <c r="G482" s="215"/>
      <c r="H482" s="215"/>
      <c r="I482" s="215"/>
      <c r="J482" s="215"/>
      <c r="K482" s="215"/>
      <c r="L482" s="215"/>
      <c r="M482" s="215"/>
      <c r="N482" s="215"/>
      <c r="O482" s="215"/>
      <c r="P482" s="215"/>
      <c r="Q482" s="215"/>
      <c r="R482" s="215"/>
      <c r="T482" s="146" t="str">
        <f t="shared" si="84"/>
        <v/>
      </c>
      <c r="U482" s="146" t="str">
        <f t="shared" si="85"/>
        <v/>
      </c>
      <c r="V482" s="146" t="str">
        <f t="shared" si="86"/>
        <v/>
      </c>
      <c r="W482" s="146" t="str">
        <f t="shared" si="87"/>
        <v/>
      </c>
      <c r="X482" s="146" t="str">
        <f t="shared" si="88"/>
        <v/>
      </c>
      <c r="Y482" s="146" t="str">
        <f t="shared" si="79"/>
        <v/>
      </c>
      <c r="Z482" s="146" t="str">
        <f t="shared" si="80"/>
        <v/>
      </c>
      <c r="AA482" s="146" t="str">
        <f t="shared" si="81"/>
        <v/>
      </c>
      <c r="AB482" s="146" t="str">
        <f t="shared" si="82"/>
        <v/>
      </c>
      <c r="AC482" s="146" t="str">
        <f t="shared" si="83"/>
        <v/>
      </c>
    </row>
    <row r="483" spans="1:29" x14ac:dyDescent="0.2">
      <c r="A483" s="179">
        <v>470</v>
      </c>
      <c r="B483" s="180"/>
      <c r="C483" s="180"/>
      <c r="E483" s="215"/>
      <c r="F483" s="215"/>
      <c r="G483" s="215"/>
      <c r="H483" s="215"/>
      <c r="I483" s="215"/>
      <c r="J483" s="215"/>
      <c r="K483" s="215"/>
      <c r="L483" s="215"/>
      <c r="M483" s="215"/>
      <c r="N483" s="215"/>
      <c r="O483" s="215"/>
      <c r="P483" s="215"/>
      <c r="Q483" s="215"/>
      <c r="R483" s="215"/>
      <c r="T483" s="146" t="str">
        <f t="shared" si="84"/>
        <v/>
      </c>
      <c r="U483" s="146" t="str">
        <f t="shared" si="85"/>
        <v/>
      </c>
      <c r="V483" s="146" t="str">
        <f t="shared" si="86"/>
        <v/>
      </c>
      <c r="W483" s="146" t="str">
        <f t="shared" si="87"/>
        <v/>
      </c>
      <c r="X483" s="146" t="str">
        <f t="shared" si="88"/>
        <v/>
      </c>
      <c r="Y483" s="146" t="str">
        <f t="shared" si="79"/>
        <v/>
      </c>
      <c r="Z483" s="146" t="str">
        <f t="shared" si="80"/>
        <v/>
      </c>
      <c r="AA483" s="146" t="str">
        <f t="shared" si="81"/>
        <v/>
      </c>
      <c r="AB483" s="146" t="str">
        <f t="shared" si="82"/>
        <v/>
      </c>
      <c r="AC483" s="146" t="str">
        <f t="shared" si="83"/>
        <v/>
      </c>
    </row>
    <row r="484" spans="1:29" x14ac:dyDescent="0.2">
      <c r="A484" s="179">
        <v>471</v>
      </c>
      <c r="B484" s="180"/>
      <c r="C484" s="180"/>
      <c r="E484" s="215"/>
      <c r="F484" s="215"/>
      <c r="G484" s="215"/>
      <c r="H484" s="215"/>
      <c r="I484" s="215"/>
      <c r="J484" s="215"/>
      <c r="K484" s="215"/>
      <c r="L484" s="215"/>
      <c r="M484" s="215"/>
      <c r="N484" s="215"/>
      <c r="O484" s="215"/>
      <c r="P484" s="215"/>
      <c r="Q484" s="215"/>
      <c r="R484" s="215"/>
      <c r="T484" s="146" t="str">
        <f t="shared" si="84"/>
        <v/>
      </c>
      <c r="U484" s="146" t="str">
        <f t="shared" si="85"/>
        <v/>
      </c>
      <c r="V484" s="146" t="str">
        <f t="shared" si="86"/>
        <v/>
      </c>
      <c r="W484" s="146" t="str">
        <f t="shared" si="87"/>
        <v/>
      </c>
      <c r="X484" s="146" t="str">
        <f t="shared" si="88"/>
        <v/>
      </c>
      <c r="Y484" s="146" t="str">
        <f t="shared" si="79"/>
        <v/>
      </c>
      <c r="Z484" s="146" t="str">
        <f t="shared" si="80"/>
        <v/>
      </c>
      <c r="AA484" s="146" t="str">
        <f t="shared" si="81"/>
        <v/>
      </c>
      <c r="AB484" s="146" t="str">
        <f t="shared" si="82"/>
        <v/>
      </c>
      <c r="AC484" s="146" t="str">
        <f t="shared" si="83"/>
        <v/>
      </c>
    </row>
    <row r="485" spans="1:29" x14ac:dyDescent="0.2">
      <c r="A485" s="179">
        <v>472</v>
      </c>
      <c r="B485" s="180"/>
      <c r="C485" s="180"/>
      <c r="E485" s="215"/>
      <c r="F485" s="215"/>
      <c r="G485" s="215"/>
      <c r="H485" s="215"/>
      <c r="I485" s="215"/>
      <c r="J485" s="215"/>
      <c r="K485" s="215"/>
      <c r="L485" s="215"/>
      <c r="M485" s="215"/>
      <c r="N485" s="215"/>
      <c r="O485" s="215"/>
      <c r="P485" s="215"/>
      <c r="Q485" s="215"/>
      <c r="R485" s="215"/>
      <c r="T485" s="146" t="str">
        <f t="shared" si="84"/>
        <v/>
      </c>
      <c r="U485" s="146" t="str">
        <f t="shared" si="85"/>
        <v/>
      </c>
      <c r="V485" s="146" t="str">
        <f t="shared" si="86"/>
        <v/>
      </c>
      <c r="W485" s="146" t="str">
        <f t="shared" si="87"/>
        <v/>
      </c>
      <c r="X485" s="146" t="str">
        <f t="shared" si="88"/>
        <v/>
      </c>
      <c r="Y485" s="146" t="str">
        <f t="shared" si="79"/>
        <v/>
      </c>
      <c r="Z485" s="146" t="str">
        <f t="shared" si="80"/>
        <v/>
      </c>
      <c r="AA485" s="146" t="str">
        <f t="shared" si="81"/>
        <v/>
      </c>
      <c r="AB485" s="146" t="str">
        <f t="shared" si="82"/>
        <v/>
      </c>
      <c r="AC485" s="146" t="str">
        <f t="shared" si="83"/>
        <v/>
      </c>
    </row>
    <row r="486" spans="1:29" x14ac:dyDescent="0.2">
      <c r="A486" s="179">
        <v>473</v>
      </c>
      <c r="B486" s="180"/>
      <c r="C486" s="180"/>
      <c r="E486" s="215"/>
      <c r="F486" s="215"/>
      <c r="G486" s="215"/>
      <c r="H486" s="215"/>
      <c r="I486" s="215"/>
      <c r="J486" s="215"/>
      <c r="K486" s="215"/>
      <c r="L486" s="215"/>
      <c r="M486" s="215"/>
      <c r="N486" s="215"/>
      <c r="O486" s="215"/>
      <c r="P486" s="215"/>
      <c r="Q486" s="215"/>
      <c r="R486" s="215"/>
      <c r="T486" s="146" t="str">
        <f t="shared" si="84"/>
        <v/>
      </c>
      <c r="U486" s="146" t="str">
        <f t="shared" si="85"/>
        <v/>
      </c>
      <c r="V486" s="146" t="str">
        <f t="shared" si="86"/>
        <v/>
      </c>
      <c r="W486" s="146" t="str">
        <f t="shared" si="87"/>
        <v/>
      </c>
      <c r="X486" s="146" t="str">
        <f t="shared" si="88"/>
        <v/>
      </c>
      <c r="Y486" s="146" t="str">
        <f t="shared" si="79"/>
        <v/>
      </c>
      <c r="Z486" s="146" t="str">
        <f t="shared" si="80"/>
        <v/>
      </c>
      <c r="AA486" s="146" t="str">
        <f t="shared" si="81"/>
        <v/>
      </c>
      <c r="AB486" s="146" t="str">
        <f t="shared" si="82"/>
        <v/>
      </c>
      <c r="AC486" s="146" t="str">
        <f t="shared" si="83"/>
        <v/>
      </c>
    </row>
    <row r="487" spans="1:29" x14ac:dyDescent="0.2">
      <c r="A487" s="179">
        <v>474</v>
      </c>
      <c r="B487" s="180"/>
      <c r="C487" s="180"/>
      <c r="E487" s="215"/>
      <c r="F487" s="215"/>
      <c r="G487" s="215"/>
      <c r="H487" s="215"/>
      <c r="I487" s="215"/>
      <c r="J487" s="215"/>
      <c r="K487" s="215"/>
      <c r="L487" s="215"/>
      <c r="M487" s="215"/>
      <c r="N487" s="215"/>
      <c r="O487" s="215"/>
      <c r="P487" s="215"/>
      <c r="Q487" s="215"/>
      <c r="R487" s="215"/>
      <c r="T487" s="146" t="str">
        <f t="shared" si="84"/>
        <v/>
      </c>
      <c r="U487" s="146" t="str">
        <f t="shared" si="85"/>
        <v/>
      </c>
      <c r="V487" s="146" t="str">
        <f t="shared" si="86"/>
        <v/>
      </c>
      <c r="W487" s="146" t="str">
        <f t="shared" si="87"/>
        <v/>
      </c>
      <c r="X487" s="146" t="str">
        <f t="shared" si="88"/>
        <v/>
      </c>
      <c r="Y487" s="146" t="str">
        <f t="shared" si="79"/>
        <v/>
      </c>
      <c r="Z487" s="146" t="str">
        <f t="shared" si="80"/>
        <v/>
      </c>
      <c r="AA487" s="146" t="str">
        <f t="shared" si="81"/>
        <v/>
      </c>
      <c r="AB487" s="146" t="str">
        <f t="shared" si="82"/>
        <v/>
      </c>
      <c r="AC487" s="146" t="str">
        <f t="shared" si="83"/>
        <v/>
      </c>
    </row>
    <row r="488" spans="1:29" x14ac:dyDescent="0.2">
      <c r="A488" s="179">
        <v>475</v>
      </c>
      <c r="B488" s="180"/>
      <c r="C488" s="180"/>
      <c r="E488" s="215"/>
      <c r="F488" s="215"/>
      <c r="G488" s="215"/>
      <c r="H488" s="215"/>
      <c r="I488" s="215"/>
      <c r="J488" s="215"/>
      <c r="K488" s="215"/>
      <c r="L488" s="215"/>
      <c r="M488" s="215"/>
      <c r="N488" s="215"/>
      <c r="O488" s="215"/>
      <c r="P488" s="215"/>
      <c r="Q488" s="215"/>
      <c r="R488" s="215"/>
      <c r="T488" s="146" t="str">
        <f t="shared" si="84"/>
        <v/>
      </c>
      <c r="U488" s="146" t="str">
        <f t="shared" si="85"/>
        <v/>
      </c>
      <c r="V488" s="146" t="str">
        <f t="shared" si="86"/>
        <v/>
      </c>
      <c r="W488" s="146" t="str">
        <f t="shared" si="87"/>
        <v/>
      </c>
      <c r="X488" s="146" t="str">
        <f t="shared" si="88"/>
        <v/>
      </c>
      <c r="Y488" s="146" t="str">
        <f t="shared" si="79"/>
        <v/>
      </c>
      <c r="Z488" s="146" t="str">
        <f t="shared" si="80"/>
        <v/>
      </c>
      <c r="AA488" s="146" t="str">
        <f t="shared" si="81"/>
        <v/>
      </c>
      <c r="AB488" s="146" t="str">
        <f t="shared" si="82"/>
        <v/>
      </c>
      <c r="AC488" s="146" t="str">
        <f t="shared" si="83"/>
        <v/>
      </c>
    </row>
    <row r="489" spans="1:29" x14ac:dyDescent="0.2">
      <c r="A489" s="179">
        <v>476</v>
      </c>
      <c r="B489" s="180"/>
      <c r="C489" s="180"/>
      <c r="E489" s="215"/>
      <c r="F489" s="215"/>
      <c r="G489" s="215"/>
      <c r="H489" s="215"/>
      <c r="I489" s="215"/>
      <c r="J489" s="215"/>
      <c r="K489" s="215"/>
      <c r="L489" s="215"/>
      <c r="M489" s="215"/>
      <c r="N489" s="215"/>
      <c r="O489" s="215"/>
      <c r="P489" s="215"/>
      <c r="Q489" s="215"/>
      <c r="R489" s="215"/>
      <c r="T489" s="146" t="str">
        <f t="shared" si="84"/>
        <v/>
      </c>
      <c r="U489" s="146" t="str">
        <f t="shared" si="85"/>
        <v/>
      </c>
      <c r="V489" s="146" t="str">
        <f t="shared" si="86"/>
        <v/>
      </c>
      <c r="W489" s="146" t="str">
        <f t="shared" si="87"/>
        <v/>
      </c>
      <c r="X489" s="146" t="str">
        <f t="shared" si="88"/>
        <v/>
      </c>
      <c r="Y489" s="146" t="str">
        <f t="shared" si="79"/>
        <v/>
      </c>
      <c r="Z489" s="146" t="str">
        <f t="shared" si="80"/>
        <v/>
      </c>
      <c r="AA489" s="146" t="str">
        <f t="shared" si="81"/>
        <v/>
      </c>
      <c r="AB489" s="146" t="str">
        <f t="shared" si="82"/>
        <v/>
      </c>
      <c r="AC489" s="146" t="str">
        <f t="shared" si="83"/>
        <v/>
      </c>
    </row>
    <row r="490" spans="1:29" x14ac:dyDescent="0.2">
      <c r="A490" s="179">
        <v>477</v>
      </c>
      <c r="B490" s="180"/>
      <c r="C490" s="180"/>
      <c r="E490" s="215"/>
      <c r="F490" s="215"/>
      <c r="G490" s="215"/>
      <c r="H490" s="215"/>
      <c r="I490" s="215"/>
      <c r="J490" s="215"/>
      <c r="K490" s="215"/>
      <c r="L490" s="215"/>
      <c r="M490" s="215"/>
      <c r="N490" s="215"/>
      <c r="O490" s="215"/>
      <c r="P490" s="215"/>
      <c r="Q490" s="215"/>
      <c r="R490" s="215"/>
      <c r="T490" s="146" t="str">
        <f t="shared" si="84"/>
        <v/>
      </c>
      <c r="U490" s="146" t="str">
        <f t="shared" si="85"/>
        <v/>
      </c>
      <c r="V490" s="146" t="str">
        <f t="shared" si="86"/>
        <v/>
      </c>
      <c r="W490" s="146" t="str">
        <f t="shared" si="87"/>
        <v/>
      </c>
      <c r="X490" s="146" t="str">
        <f t="shared" si="88"/>
        <v/>
      </c>
      <c r="Y490" s="146" t="str">
        <f t="shared" si="79"/>
        <v/>
      </c>
      <c r="Z490" s="146" t="str">
        <f t="shared" si="80"/>
        <v/>
      </c>
      <c r="AA490" s="146" t="str">
        <f t="shared" si="81"/>
        <v/>
      </c>
      <c r="AB490" s="146" t="str">
        <f t="shared" si="82"/>
        <v/>
      </c>
      <c r="AC490" s="146" t="str">
        <f t="shared" si="83"/>
        <v/>
      </c>
    </row>
    <row r="491" spans="1:29" x14ac:dyDescent="0.2">
      <c r="A491" s="179">
        <v>478</v>
      </c>
      <c r="B491" s="180"/>
      <c r="C491" s="180"/>
      <c r="E491" s="215"/>
      <c r="F491" s="215"/>
      <c r="G491" s="215"/>
      <c r="H491" s="215"/>
      <c r="I491" s="215"/>
      <c r="J491" s="215"/>
      <c r="K491" s="215"/>
      <c r="L491" s="215"/>
      <c r="M491" s="215"/>
      <c r="N491" s="215"/>
      <c r="O491" s="215"/>
      <c r="P491" s="215"/>
      <c r="Q491" s="215"/>
      <c r="R491" s="215"/>
      <c r="T491" s="146" t="str">
        <f t="shared" si="84"/>
        <v/>
      </c>
      <c r="U491" s="146" t="str">
        <f t="shared" si="85"/>
        <v/>
      </c>
      <c r="V491" s="146" t="str">
        <f t="shared" si="86"/>
        <v/>
      </c>
      <c r="W491" s="146" t="str">
        <f t="shared" si="87"/>
        <v/>
      </c>
      <c r="X491" s="146" t="str">
        <f t="shared" si="88"/>
        <v/>
      </c>
      <c r="Y491" s="146" t="str">
        <f t="shared" si="79"/>
        <v/>
      </c>
      <c r="Z491" s="146" t="str">
        <f t="shared" si="80"/>
        <v/>
      </c>
      <c r="AA491" s="146" t="str">
        <f t="shared" si="81"/>
        <v/>
      </c>
      <c r="AB491" s="146" t="str">
        <f t="shared" si="82"/>
        <v/>
      </c>
      <c r="AC491" s="146" t="str">
        <f t="shared" si="83"/>
        <v/>
      </c>
    </row>
    <row r="492" spans="1:29" x14ac:dyDescent="0.2">
      <c r="A492" s="179">
        <v>479</v>
      </c>
      <c r="B492" s="180"/>
      <c r="C492" s="180"/>
      <c r="E492" s="215"/>
      <c r="F492" s="215"/>
      <c r="G492" s="215"/>
      <c r="H492" s="215"/>
      <c r="I492" s="215"/>
      <c r="J492" s="215"/>
      <c r="K492" s="215"/>
      <c r="L492" s="215"/>
      <c r="M492" s="215"/>
      <c r="N492" s="215"/>
      <c r="O492" s="215"/>
      <c r="P492" s="215"/>
      <c r="Q492" s="215"/>
      <c r="R492" s="215"/>
      <c r="T492" s="146" t="str">
        <f t="shared" si="84"/>
        <v/>
      </c>
      <c r="U492" s="146" t="str">
        <f t="shared" si="85"/>
        <v/>
      </c>
      <c r="V492" s="146" t="str">
        <f t="shared" si="86"/>
        <v/>
      </c>
      <c r="W492" s="146" t="str">
        <f t="shared" si="87"/>
        <v/>
      </c>
      <c r="X492" s="146" t="str">
        <f t="shared" si="88"/>
        <v/>
      </c>
      <c r="Y492" s="146" t="str">
        <f t="shared" si="79"/>
        <v/>
      </c>
      <c r="Z492" s="146" t="str">
        <f t="shared" si="80"/>
        <v/>
      </c>
      <c r="AA492" s="146" t="str">
        <f t="shared" si="81"/>
        <v/>
      </c>
      <c r="AB492" s="146" t="str">
        <f t="shared" si="82"/>
        <v/>
      </c>
      <c r="AC492" s="146" t="str">
        <f t="shared" si="83"/>
        <v/>
      </c>
    </row>
    <row r="493" spans="1:29" x14ac:dyDescent="0.2">
      <c r="A493" s="179">
        <v>480</v>
      </c>
      <c r="B493" s="180"/>
      <c r="C493" s="180"/>
      <c r="E493" s="215"/>
      <c r="F493" s="215"/>
      <c r="G493" s="215"/>
      <c r="H493" s="215"/>
      <c r="I493" s="215"/>
      <c r="J493" s="215"/>
      <c r="K493" s="215"/>
      <c r="L493" s="215"/>
      <c r="M493" s="215"/>
      <c r="N493" s="215"/>
      <c r="O493" s="215"/>
      <c r="P493" s="215"/>
      <c r="Q493" s="215"/>
      <c r="R493" s="215"/>
      <c r="T493" s="146" t="str">
        <f t="shared" si="84"/>
        <v/>
      </c>
      <c r="U493" s="146" t="str">
        <f t="shared" si="85"/>
        <v/>
      </c>
      <c r="V493" s="146" t="str">
        <f t="shared" si="86"/>
        <v/>
      </c>
      <c r="W493" s="146" t="str">
        <f t="shared" si="87"/>
        <v/>
      </c>
      <c r="X493" s="146" t="str">
        <f t="shared" si="88"/>
        <v/>
      </c>
      <c r="Y493" s="146" t="str">
        <f t="shared" si="79"/>
        <v/>
      </c>
      <c r="Z493" s="146" t="str">
        <f t="shared" si="80"/>
        <v/>
      </c>
      <c r="AA493" s="146" t="str">
        <f t="shared" si="81"/>
        <v/>
      </c>
      <c r="AB493" s="146" t="str">
        <f t="shared" si="82"/>
        <v/>
      </c>
      <c r="AC493" s="146" t="str">
        <f t="shared" si="83"/>
        <v/>
      </c>
    </row>
    <row r="494" spans="1:29" x14ac:dyDescent="0.2">
      <c r="A494" s="179">
        <v>481</v>
      </c>
      <c r="B494" s="180"/>
      <c r="C494" s="180"/>
      <c r="E494" s="215"/>
      <c r="F494" s="215"/>
      <c r="G494" s="215"/>
      <c r="H494" s="215"/>
      <c r="I494" s="215"/>
      <c r="J494" s="215"/>
      <c r="K494" s="215"/>
      <c r="L494" s="215"/>
      <c r="M494" s="215"/>
      <c r="N494" s="215"/>
      <c r="O494" s="215"/>
      <c r="P494" s="215"/>
      <c r="Q494" s="215"/>
      <c r="R494" s="215"/>
      <c r="T494" s="146" t="str">
        <f t="shared" si="84"/>
        <v/>
      </c>
      <c r="U494" s="146" t="str">
        <f t="shared" si="85"/>
        <v/>
      </c>
      <c r="V494" s="146" t="str">
        <f t="shared" si="86"/>
        <v/>
      </c>
      <c r="W494" s="146" t="str">
        <f t="shared" si="87"/>
        <v/>
      </c>
      <c r="X494" s="146" t="str">
        <f t="shared" si="88"/>
        <v/>
      </c>
      <c r="Y494" s="146" t="str">
        <f t="shared" si="79"/>
        <v/>
      </c>
      <c r="Z494" s="146" t="str">
        <f t="shared" si="80"/>
        <v/>
      </c>
      <c r="AA494" s="146" t="str">
        <f t="shared" si="81"/>
        <v/>
      </c>
      <c r="AB494" s="146" t="str">
        <f t="shared" si="82"/>
        <v/>
      </c>
      <c r="AC494" s="146" t="str">
        <f t="shared" si="83"/>
        <v/>
      </c>
    </row>
    <row r="495" spans="1:29" x14ac:dyDescent="0.2">
      <c r="A495" s="179">
        <v>482</v>
      </c>
      <c r="B495" s="180"/>
      <c r="C495" s="180"/>
      <c r="E495" s="215"/>
      <c r="F495" s="215"/>
      <c r="G495" s="215"/>
      <c r="H495" s="215"/>
      <c r="I495" s="215"/>
      <c r="J495" s="215"/>
      <c r="K495" s="215"/>
      <c r="L495" s="215"/>
      <c r="M495" s="215"/>
      <c r="N495" s="215"/>
      <c r="O495" s="215"/>
      <c r="P495" s="215"/>
      <c r="Q495" s="215"/>
      <c r="R495" s="215"/>
      <c r="T495" s="146" t="str">
        <f t="shared" si="84"/>
        <v/>
      </c>
      <c r="U495" s="146" t="str">
        <f t="shared" si="85"/>
        <v/>
      </c>
      <c r="V495" s="146" t="str">
        <f t="shared" si="86"/>
        <v/>
      </c>
      <c r="W495" s="146" t="str">
        <f t="shared" si="87"/>
        <v/>
      </c>
      <c r="X495" s="146" t="str">
        <f t="shared" si="88"/>
        <v/>
      </c>
      <c r="Y495" s="146" t="str">
        <f t="shared" si="79"/>
        <v/>
      </c>
      <c r="Z495" s="146" t="str">
        <f t="shared" si="80"/>
        <v/>
      </c>
      <c r="AA495" s="146" t="str">
        <f t="shared" si="81"/>
        <v/>
      </c>
      <c r="AB495" s="146" t="str">
        <f t="shared" si="82"/>
        <v/>
      </c>
      <c r="AC495" s="146" t="str">
        <f t="shared" si="83"/>
        <v/>
      </c>
    </row>
    <row r="496" spans="1:29" x14ac:dyDescent="0.2">
      <c r="A496" s="179">
        <v>483</v>
      </c>
      <c r="B496" s="180"/>
      <c r="C496" s="180"/>
      <c r="E496" s="215"/>
      <c r="F496" s="215"/>
      <c r="G496" s="215"/>
      <c r="H496" s="215"/>
      <c r="I496" s="215"/>
      <c r="J496" s="215"/>
      <c r="K496" s="215"/>
      <c r="L496" s="215"/>
      <c r="M496" s="215"/>
      <c r="N496" s="215"/>
      <c r="O496" s="215"/>
      <c r="P496" s="215"/>
      <c r="Q496" s="215"/>
      <c r="R496" s="215"/>
      <c r="T496" s="146" t="str">
        <f t="shared" si="84"/>
        <v/>
      </c>
      <c r="U496" s="146" t="str">
        <f t="shared" si="85"/>
        <v/>
      </c>
      <c r="V496" s="146" t="str">
        <f t="shared" si="86"/>
        <v/>
      </c>
      <c r="W496" s="146" t="str">
        <f t="shared" si="87"/>
        <v/>
      </c>
      <c r="X496" s="146" t="str">
        <f t="shared" si="88"/>
        <v/>
      </c>
      <c r="Y496" s="146" t="str">
        <f t="shared" si="79"/>
        <v/>
      </c>
      <c r="Z496" s="146" t="str">
        <f t="shared" si="80"/>
        <v/>
      </c>
      <c r="AA496" s="146" t="str">
        <f t="shared" si="81"/>
        <v/>
      </c>
      <c r="AB496" s="146" t="str">
        <f t="shared" si="82"/>
        <v/>
      </c>
      <c r="AC496" s="146" t="str">
        <f t="shared" si="83"/>
        <v/>
      </c>
    </row>
    <row r="497" spans="1:29" x14ac:dyDescent="0.2">
      <c r="A497" s="179">
        <v>484</v>
      </c>
      <c r="B497" s="180"/>
      <c r="C497" s="180"/>
      <c r="E497" s="215"/>
      <c r="F497" s="215"/>
      <c r="G497" s="215"/>
      <c r="H497" s="215"/>
      <c r="I497" s="215"/>
      <c r="J497" s="215"/>
      <c r="K497" s="215"/>
      <c r="L497" s="215"/>
      <c r="M497" s="215"/>
      <c r="N497" s="215"/>
      <c r="O497" s="215"/>
      <c r="P497" s="215"/>
      <c r="Q497" s="215"/>
      <c r="R497" s="215"/>
      <c r="T497" s="146" t="str">
        <f t="shared" si="84"/>
        <v/>
      </c>
      <c r="U497" s="146" t="str">
        <f t="shared" si="85"/>
        <v/>
      </c>
      <c r="V497" s="146" t="str">
        <f t="shared" si="86"/>
        <v/>
      </c>
      <c r="W497" s="146" t="str">
        <f t="shared" si="87"/>
        <v/>
      </c>
      <c r="X497" s="146" t="str">
        <f t="shared" si="88"/>
        <v/>
      </c>
      <c r="Y497" s="146" t="str">
        <f t="shared" si="79"/>
        <v/>
      </c>
      <c r="Z497" s="146" t="str">
        <f t="shared" si="80"/>
        <v/>
      </c>
      <c r="AA497" s="146" t="str">
        <f t="shared" si="81"/>
        <v/>
      </c>
      <c r="AB497" s="146" t="str">
        <f t="shared" si="82"/>
        <v/>
      </c>
      <c r="AC497" s="146" t="str">
        <f t="shared" si="83"/>
        <v/>
      </c>
    </row>
    <row r="498" spans="1:29" x14ac:dyDescent="0.2">
      <c r="A498" s="179">
        <v>485</v>
      </c>
      <c r="B498" s="180"/>
      <c r="C498" s="180"/>
      <c r="E498" s="215"/>
      <c r="F498" s="215"/>
      <c r="G498" s="215"/>
      <c r="H498" s="215"/>
      <c r="I498" s="215"/>
      <c r="J498" s="215"/>
      <c r="K498" s="215"/>
      <c r="L498" s="215"/>
      <c r="M498" s="215"/>
      <c r="N498" s="215"/>
      <c r="O498" s="215"/>
      <c r="P498" s="215"/>
      <c r="Q498" s="215"/>
      <c r="R498" s="215"/>
      <c r="T498" s="146" t="str">
        <f t="shared" si="84"/>
        <v/>
      </c>
      <c r="U498" s="146" t="str">
        <f t="shared" si="85"/>
        <v/>
      </c>
      <c r="V498" s="146" t="str">
        <f t="shared" si="86"/>
        <v/>
      </c>
      <c r="W498" s="146" t="str">
        <f t="shared" si="87"/>
        <v/>
      </c>
      <c r="X498" s="146" t="str">
        <f t="shared" si="88"/>
        <v/>
      </c>
      <c r="Y498" s="146" t="str">
        <f t="shared" si="79"/>
        <v/>
      </c>
      <c r="Z498" s="146" t="str">
        <f t="shared" si="80"/>
        <v/>
      </c>
      <c r="AA498" s="146" t="str">
        <f t="shared" si="81"/>
        <v/>
      </c>
      <c r="AB498" s="146" t="str">
        <f t="shared" si="82"/>
        <v/>
      </c>
      <c r="AC498" s="146" t="str">
        <f t="shared" si="83"/>
        <v/>
      </c>
    </row>
    <row r="499" spans="1:29" x14ac:dyDescent="0.2">
      <c r="A499" s="179">
        <v>486</v>
      </c>
      <c r="B499" s="180"/>
      <c r="C499" s="180"/>
      <c r="E499" s="215"/>
      <c r="F499" s="215"/>
      <c r="G499" s="215"/>
      <c r="H499" s="215"/>
      <c r="I499" s="215"/>
      <c r="J499" s="215"/>
      <c r="K499" s="215"/>
      <c r="L499" s="215"/>
      <c r="M499" s="215"/>
      <c r="N499" s="215"/>
      <c r="O499" s="215"/>
      <c r="P499" s="215"/>
      <c r="Q499" s="215"/>
      <c r="R499" s="215"/>
      <c r="T499" s="146" t="str">
        <f t="shared" si="84"/>
        <v/>
      </c>
      <c r="U499" s="146" t="str">
        <f t="shared" si="85"/>
        <v/>
      </c>
      <c r="V499" s="146" t="str">
        <f t="shared" si="86"/>
        <v/>
      </c>
      <c r="W499" s="146" t="str">
        <f t="shared" si="87"/>
        <v/>
      </c>
      <c r="X499" s="146" t="str">
        <f t="shared" si="88"/>
        <v/>
      </c>
      <c r="Y499" s="146" t="str">
        <f t="shared" si="79"/>
        <v/>
      </c>
      <c r="Z499" s="146" t="str">
        <f t="shared" si="80"/>
        <v/>
      </c>
      <c r="AA499" s="146" t="str">
        <f t="shared" si="81"/>
        <v/>
      </c>
      <c r="AB499" s="146" t="str">
        <f t="shared" si="82"/>
        <v/>
      </c>
      <c r="AC499" s="146" t="str">
        <f t="shared" si="83"/>
        <v/>
      </c>
    </row>
    <row r="500" spans="1:29" x14ac:dyDescent="0.2">
      <c r="A500" s="179">
        <v>487</v>
      </c>
      <c r="B500" s="180"/>
      <c r="C500" s="180"/>
      <c r="E500" s="215"/>
      <c r="F500" s="215"/>
      <c r="G500" s="215"/>
      <c r="H500" s="215"/>
      <c r="I500" s="215"/>
      <c r="J500" s="215"/>
      <c r="K500" s="215"/>
      <c r="L500" s="215"/>
      <c r="M500" s="215"/>
      <c r="N500" s="215"/>
      <c r="O500" s="215"/>
      <c r="P500" s="215"/>
      <c r="Q500" s="215"/>
      <c r="R500" s="215"/>
      <c r="T500" s="146" t="str">
        <f t="shared" si="84"/>
        <v/>
      </c>
      <c r="U500" s="146" t="str">
        <f t="shared" si="85"/>
        <v/>
      </c>
      <c r="V500" s="146" t="str">
        <f t="shared" si="86"/>
        <v/>
      </c>
      <c r="W500" s="146" t="str">
        <f t="shared" si="87"/>
        <v/>
      </c>
      <c r="X500" s="146" t="str">
        <f t="shared" si="88"/>
        <v/>
      </c>
      <c r="Y500" s="146" t="str">
        <f t="shared" si="79"/>
        <v/>
      </c>
      <c r="Z500" s="146" t="str">
        <f t="shared" si="80"/>
        <v/>
      </c>
      <c r="AA500" s="146" t="str">
        <f t="shared" si="81"/>
        <v/>
      </c>
      <c r="AB500" s="146" t="str">
        <f t="shared" si="82"/>
        <v/>
      </c>
      <c r="AC500" s="146" t="str">
        <f t="shared" si="83"/>
        <v/>
      </c>
    </row>
    <row r="501" spans="1:29" x14ac:dyDescent="0.2">
      <c r="A501" s="179">
        <v>488</v>
      </c>
      <c r="B501" s="180"/>
      <c r="C501" s="180"/>
      <c r="E501" s="215"/>
      <c r="F501" s="215"/>
      <c r="G501" s="215"/>
      <c r="H501" s="215"/>
      <c r="I501" s="215"/>
      <c r="J501" s="215"/>
      <c r="K501" s="215"/>
      <c r="L501" s="215"/>
      <c r="M501" s="215"/>
      <c r="N501" s="215"/>
      <c r="O501" s="215"/>
      <c r="P501" s="215"/>
      <c r="Q501" s="215"/>
      <c r="R501" s="215"/>
      <c r="T501" s="146" t="str">
        <f t="shared" si="84"/>
        <v/>
      </c>
      <c r="U501" s="146" t="str">
        <f t="shared" si="85"/>
        <v/>
      </c>
      <c r="V501" s="146" t="str">
        <f t="shared" si="86"/>
        <v/>
      </c>
      <c r="W501" s="146" t="str">
        <f t="shared" si="87"/>
        <v/>
      </c>
      <c r="X501" s="146" t="str">
        <f t="shared" si="88"/>
        <v/>
      </c>
      <c r="Y501" s="146" t="str">
        <f t="shared" si="79"/>
        <v/>
      </c>
      <c r="Z501" s="146" t="str">
        <f t="shared" si="80"/>
        <v/>
      </c>
      <c r="AA501" s="146" t="str">
        <f t="shared" si="81"/>
        <v/>
      </c>
      <c r="AB501" s="146" t="str">
        <f t="shared" si="82"/>
        <v/>
      </c>
      <c r="AC501" s="146" t="str">
        <f t="shared" si="83"/>
        <v/>
      </c>
    </row>
    <row r="502" spans="1:29" x14ac:dyDescent="0.2">
      <c r="A502" s="179">
        <v>489</v>
      </c>
      <c r="B502" s="180"/>
      <c r="C502" s="180"/>
      <c r="E502" s="215"/>
      <c r="F502" s="215"/>
      <c r="G502" s="215"/>
      <c r="H502" s="215"/>
      <c r="I502" s="215"/>
      <c r="J502" s="215"/>
      <c r="K502" s="215"/>
      <c r="L502" s="215"/>
      <c r="M502" s="215"/>
      <c r="N502" s="215"/>
      <c r="O502" s="215"/>
      <c r="P502" s="215"/>
      <c r="Q502" s="215"/>
      <c r="R502" s="215"/>
      <c r="T502" s="146" t="str">
        <f t="shared" si="84"/>
        <v/>
      </c>
      <c r="U502" s="146" t="str">
        <f t="shared" si="85"/>
        <v/>
      </c>
      <c r="V502" s="146" t="str">
        <f t="shared" si="86"/>
        <v/>
      </c>
      <c r="W502" s="146" t="str">
        <f t="shared" si="87"/>
        <v/>
      </c>
      <c r="X502" s="146" t="str">
        <f t="shared" si="88"/>
        <v/>
      </c>
      <c r="Y502" s="146" t="str">
        <f t="shared" si="79"/>
        <v/>
      </c>
      <c r="Z502" s="146" t="str">
        <f t="shared" si="80"/>
        <v/>
      </c>
      <c r="AA502" s="146" t="str">
        <f t="shared" si="81"/>
        <v/>
      </c>
      <c r="AB502" s="146" t="str">
        <f t="shared" si="82"/>
        <v/>
      </c>
      <c r="AC502" s="146" t="str">
        <f t="shared" si="83"/>
        <v/>
      </c>
    </row>
    <row r="503" spans="1:29" x14ac:dyDescent="0.2">
      <c r="A503" s="179">
        <v>490</v>
      </c>
      <c r="B503" s="180"/>
      <c r="C503" s="180"/>
      <c r="E503" s="215"/>
      <c r="F503" s="215"/>
      <c r="G503" s="215"/>
      <c r="H503" s="215"/>
      <c r="I503" s="215"/>
      <c r="J503" s="215"/>
      <c r="K503" s="215"/>
      <c r="L503" s="215"/>
      <c r="M503" s="215"/>
      <c r="N503" s="215"/>
      <c r="O503" s="215"/>
      <c r="P503" s="215"/>
      <c r="Q503" s="215"/>
      <c r="R503" s="215"/>
      <c r="T503" s="146" t="str">
        <f t="shared" si="84"/>
        <v/>
      </c>
      <c r="U503" s="146" t="str">
        <f t="shared" si="85"/>
        <v/>
      </c>
      <c r="V503" s="146" t="str">
        <f t="shared" si="86"/>
        <v/>
      </c>
      <c r="W503" s="146" t="str">
        <f t="shared" si="87"/>
        <v/>
      </c>
      <c r="X503" s="146" t="str">
        <f t="shared" si="88"/>
        <v/>
      </c>
      <c r="Y503" s="146" t="str">
        <f t="shared" si="79"/>
        <v/>
      </c>
      <c r="Z503" s="146" t="str">
        <f t="shared" si="80"/>
        <v/>
      </c>
      <c r="AA503" s="146" t="str">
        <f t="shared" si="81"/>
        <v/>
      </c>
      <c r="AB503" s="146" t="str">
        <f t="shared" si="82"/>
        <v/>
      </c>
      <c r="AC503" s="146" t="str">
        <f t="shared" si="83"/>
        <v/>
      </c>
    </row>
    <row r="504" spans="1:29" x14ac:dyDescent="0.2">
      <c r="A504" s="179">
        <v>491</v>
      </c>
      <c r="B504" s="180"/>
      <c r="C504" s="180"/>
      <c r="E504" s="215"/>
      <c r="F504" s="215"/>
      <c r="G504" s="215"/>
      <c r="H504" s="215"/>
      <c r="I504" s="215"/>
      <c r="J504" s="215"/>
      <c r="K504" s="215"/>
      <c r="L504" s="215"/>
      <c r="M504" s="215"/>
      <c r="N504" s="215"/>
      <c r="O504" s="215"/>
      <c r="P504" s="215"/>
      <c r="Q504" s="215"/>
      <c r="R504" s="215"/>
      <c r="T504" s="146" t="str">
        <f t="shared" si="84"/>
        <v/>
      </c>
      <c r="U504" s="146" t="str">
        <f t="shared" si="85"/>
        <v/>
      </c>
      <c r="V504" s="146" t="str">
        <f t="shared" si="86"/>
        <v/>
      </c>
      <c r="W504" s="146" t="str">
        <f t="shared" si="87"/>
        <v/>
      </c>
      <c r="X504" s="146" t="str">
        <f t="shared" si="88"/>
        <v/>
      </c>
      <c r="Y504" s="146" t="str">
        <f t="shared" si="79"/>
        <v/>
      </c>
      <c r="Z504" s="146" t="str">
        <f t="shared" si="80"/>
        <v/>
      </c>
      <c r="AA504" s="146" t="str">
        <f t="shared" si="81"/>
        <v/>
      </c>
      <c r="AB504" s="146" t="str">
        <f t="shared" si="82"/>
        <v/>
      </c>
      <c r="AC504" s="146" t="str">
        <f t="shared" si="83"/>
        <v/>
      </c>
    </row>
    <row r="505" spans="1:29" x14ac:dyDescent="0.2">
      <c r="A505" s="179">
        <v>492</v>
      </c>
      <c r="B505" s="180"/>
      <c r="C505" s="180"/>
      <c r="E505" s="215"/>
      <c r="F505" s="215"/>
      <c r="G505" s="215"/>
      <c r="H505" s="215"/>
      <c r="I505" s="215"/>
      <c r="J505" s="215"/>
      <c r="K505" s="215"/>
      <c r="L505" s="215"/>
      <c r="M505" s="215"/>
      <c r="N505" s="215"/>
      <c r="O505" s="215"/>
      <c r="P505" s="215"/>
      <c r="Q505" s="215"/>
      <c r="R505" s="215"/>
      <c r="T505" s="146" t="str">
        <f t="shared" si="84"/>
        <v/>
      </c>
      <c r="U505" s="146" t="str">
        <f t="shared" si="85"/>
        <v/>
      </c>
      <c r="V505" s="146" t="str">
        <f t="shared" si="86"/>
        <v/>
      </c>
      <c r="W505" s="146" t="str">
        <f t="shared" si="87"/>
        <v/>
      </c>
      <c r="X505" s="146" t="str">
        <f t="shared" si="88"/>
        <v/>
      </c>
      <c r="Y505" s="146" t="str">
        <f t="shared" si="79"/>
        <v/>
      </c>
      <c r="Z505" s="146" t="str">
        <f t="shared" si="80"/>
        <v/>
      </c>
      <c r="AA505" s="146" t="str">
        <f t="shared" si="81"/>
        <v/>
      </c>
      <c r="AB505" s="146" t="str">
        <f t="shared" si="82"/>
        <v/>
      </c>
      <c r="AC505" s="146" t="str">
        <f t="shared" si="83"/>
        <v/>
      </c>
    </row>
    <row r="506" spans="1:29" x14ac:dyDescent="0.2">
      <c r="A506" s="179">
        <v>493</v>
      </c>
      <c r="B506" s="180"/>
      <c r="C506" s="180"/>
      <c r="E506" s="215"/>
      <c r="F506" s="215"/>
      <c r="G506" s="215"/>
      <c r="H506" s="215"/>
      <c r="I506" s="215"/>
      <c r="J506" s="215"/>
      <c r="K506" s="215"/>
      <c r="L506" s="215"/>
      <c r="M506" s="215"/>
      <c r="N506" s="215"/>
      <c r="O506" s="215"/>
      <c r="P506" s="215"/>
      <c r="Q506" s="215"/>
      <c r="R506" s="215"/>
      <c r="T506" s="146" t="str">
        <f t="shared" si="84"/>
        <v/>
      </c>
      <c r="U506" s="146" t="str">
        <f t="shared" si="85"/>
        <v/>
      </c>
      <c r="V506" s="146" t="str">
        <f t="shared" si="86"/>
        <v/>
      </c>
      <c r="W506" s="146" t="str">
        <f t="shared" si="87"/>
        <v/>
      </c>
      <c r="X506" s="146" t="str">
        <f t="shared" si="88"/>
        <v/>
      </c>
      <c r="Y506" s="146" t="str">
        <f t="shared" si="79"/>
        <v/>
      </c>
      <c r="Z506" s="146" t="str">
        <f t="shared" si="80"/>
        <v/>
      </c>
      <c r="AA506" s="146" t="str">
        <f t="shared" si="81"/>
        <v/>
      </c>
      <c r="AB506" s="146" t="str">
        <f t="shared" si="82"/>
        <v/>
      </c>
      <c r="AC506" s="146" t="str">
        <f t="shared" si="83"/>
        <v/>
      </c>
    </row>
    <row r="507" spans="1:29" x14ac:dyDescent="0.2">
      <c r="A507" s="179">
        <v>494</v>
      </c>
      <c r="B507" s="180"/>
      <c r="C507" s="180"/>
      <c r="E507" s="215"/>
      <c r="F507" s="215"/>
      <c r="G507" s="215"/>
      <c r="H507" s="215"/>
      <c r="I507" s="215"/>
      <c r="J507" s="215"/>
      <c r="K507" s="215"/>
      <c r="L507" s="215"/>
      <c r="M507" s="215"/>
      <c r="N507" s="215"/>
      <c r="O507" s="215"/>
      <c r="P507" s="215"/>
      <c r="Q507" s="215"/>
      <c r="R507" s="215"/>
      <c r="T507" s="146" t="str">
        <f t="shared" si="84"/>
        <v/>
      </c>
      <c r="U507" s="146" t="str">
        <f t="shared" si="85"/>
        <v/>
      </c>
      <c r="V507" s="146" t="str">
        <f t="shared" si="86"/>
        <v/>
      </c>
      <c r="W507" s="146" t="str">
        <f t="shared" si="87"/>
        <v/>
      </c>
      <c r="X507" s="146" t="str">
        <f t="shared" si="88"/>
        <v/>
      </c>
      <c r="Y507" s="146" t="str">
        <f t="shared" si="79"/>
        <v/>
      </c>
      <c r="Z507" s="146" t="str">
        <f t="shared" si="80"/>
        <v/>
      </c>
      <c r="AA507" s="146" t="str">
        <f t="shared" si="81"/>
        <v/>
      </c>
      <c r="AB507" s="146" t="str">
        <f t="shared" si="82"/>
        <v/>
      </c>
      <c r="AC507" s="146" t="str">
        <f t="shared" si="83"/>
        <v/>
      </c>
    </row>
    <row r="508" spans="1:29" x14ac:dyDescent="0.2">
      <c r="A508" s="179">
        <v>495</v>
      </c>
      <c r="B508" s="180"/>
      <c r="C508" s="180"/>
      <c r="E508" s="215"/>
      <c r="F508" s="215"/>
      <c r="G508" s="215"/>
      <c r="H508" s="215"/>
      <c r="I508" s="215"/>
      <c r="J508" s="215"/>
      <c r="K508" s="215"/>
      <c r="L508" s="215"/>
      <c r="M508" s="215"/>
      <c r="N508" s="215"/>
      <c r="O508" s="215"/>
      <c r="P508" s="215"/>
      <c r="Q508" s="215"/>
      <c r="R508" s="215"/>
      <c r="T508" s="146" t="str">
        <f t="shared" si="84"/>
        <v/>
      </c>
      <c r="U508" s="146" t="str">
        <f t="shared" si="85"/>
        <v/>
      </c>
      <c r="V508" s="146" t="str">
        <f t="shared" si="86"/>
        <v/>
      </c>
      <c r="W508" s="146" t="str">
        <f t="shared" si="87"/>
        <v/>
      </c>
      <c r="X508" s="146" t="str">
        <f t="shared" si="88"/>
        <v/>
      </c>
      <c r="Y508" s="146" t="str">
        <f t="shared" si="79"/>
        <v/>
      </c>
      <c r="Z508" s="146" t="str">
        <f t="shared" si="80"/>
        <v/>
      </c>
      <c r="AA508" s="146" t="str">
        <f t="shared" si="81"/>
        <v/>
      </c>
      <c r="AB508" s="146" t="str">
        <f t="shared" si="82"/>
        <v/>
      </c>
      <c r="AC508" s="146" t="str">
        <f t="shared" si="83"/>
        <v/>
      </c>
    </row>
    <row r="509" spans="1:29" x14ac:dyDescent="0.2">
      <c r="A509" s="179">
        <v>496</v>
      </c>
      <c r="B509" s="180"/>
      <c r="C509" s="180"/>
      <c r="E509" s="215"/>
      <c r="F509" s="215"/>
      <c r="G509" s="215"/>
      <c r="H509" s="215"/>
      <c r="I509" s="215"/>
      <c r="J509" s="215"/>
      <c r="K509" s="215"/>
      <c r="L509" s="215"/>
      <c r="M509" s="215"/>
      <c r="N509" s="215"/>
      <c r="O509" s="215"/>
      <c r="P509" s="215"/>
      <c r="Q509" s="215"/>
      <c r="R509" s="215"/>
      <c r="T509" s="146" t="str">
        <f t="shared" si="84"/>
        <v/>
      </c>
      <c r="U509" s="146" t="str">
        <f t="shared" si="85"/>
        <v/>
      </c>
      <c r="V509" s="146" t="str">
        <f t="shared" si="86"/>
        <v/>
      </c>
      <c r="W509" s="146" t="str">
        <f t="shared" si="87"/>
        <v/>
      </c>
      <c r="X509" s="146" t="str">
        <f t="shared" si="88"/>
        <v/>
      </c>
      <c r="Y509" s="146" t="str">
        <f t="shared" si="79"/>
        <v/>
      </c>
      <c r="Z509" s="146" t="str">
        <f t="shared" si="80"/>
        <v/>
      </c>
      <c r="AA509" s="146" t="str">
        <f t="shared" si="81"/>
        <v/>
      </c>
      <c r="AB509" s="146" t="str">
        <f t="shared" si="82"/>
        <v/>
      </c>
      <c r="AC509" s="146" t="str">
        <f t="shared" si="83"/>
        <v/>
      </c>
    </row>
    <row r="510" spans="1:29" x14ac:dyDescent="0.2">
      <c r="A510" s="179">
        <v>497</v>
      </c>
      <c r="B510" s="180"/>
      <c r="C510" s="180"/>
      <c r="E510" s="215"/>
      <c r="F510" s="215"/>
      <c r="G510" s="215"/>
      <c r="H510" s="215"/>
      <c r="I510" s="215"/>
      <c r="J510" s="215"/>
      <c r="K510" s="215"/>
      <c r="L510" s="215"/>
      <c r="M510" s="215"/>
      <c r="N510" s="215"/>
      <c r="O510" s="215"/>
      <c r="P510" s="215"/>
      <c r="Q510" s="215"/>
      <c r="R510" s="215"/>
      <c r="T510" s="146" t="str">
        <f t="shared" si="84"/>
        <v/>
      </c>
      <c r="U510" s="146" t="str">
        <f t="shared" si="85"/>
        <v/>
      </c>
      <c r="V510" s="146" t="str">
        <f t="shared" si="86"/>
        <v/>
      </c>
      <c r="W510" s="146" t="str">
        <f t="shared" si="87"/>
        <v/>
      </c>
      <c r="X510" s="146" t="str">
        <f t="shared" si="88"/>
        <v/>
      </c>
      <c r="Y510" s="146" t="str">
        <f t="shared" si="79"/>
        <v/>
      </c>
      <c r="Z510" s="146" t="str">
        <f t="shared" si="80"/>
        <v/>
      </c>
      <c r="AA510" s="146" t="str">
        <f t="shared" si="81"/>
        <v/>
      </c>
      <c r="AB510" s="146" t="str">
        <f t="shared" si="82"/>
        <v/>
      </c>
      <c r="AC510" s="146" t="str">
        <f t="shared" si="83"/>
        <v/>
      </c>
    </row>
    <row r="511" spans="1:29" x14ac:dyDescent="0.2">
      <c r="A511" s="179">
        <v>498</v>
      </c>
      <c r="B511" s="180"/>
      <c r="C511" s="180"/>
      <c r="E511" s="215"/>
      <c r="F511" s="215"/>
      <c r="G511" s="215"/>
      <c r="H511" s="215"/>
      <c r="I511" s="215"/>
      <c r="J511" s="215"/>
      <c r="K511" s="215"/>
      <c r="L511" s="215"/>
      <c r="M511" s="215"/>
      <c r="N511" s="215"/>
      <c r="O511" s="215"/>
      <c r="P511" s="215"/>
      <c r="Q511" s="215"/>
      <c r="R511" s="215"/>
      <c r="T511" s="146" t="str">
        <f t="shared" si="84"/>
        <v/>
      </c>
      <c r="U511" s="146" t="str">
        <f t="shared" si="85"/>
        <v/>
      </c>
      <c r="V511" s="146" t="str">
        <f t="shared" si="86"/>
        <v/>
      </c>
      <c r="W511" s="146" t="str">
        <f t="shared" si="87"/>
        <v/>
      </c>
      <c r="X511" s="146" t="str">
        <f t="shared" si="88"/>
        <v/>
      </c>
      <c r="Y511" s="146" t="str">
        <f t="shared" si="79"/>
        <v/>
      </c>
      <c r="Z511" s="146" t="str">
        <f t="shared" si="80"/>
        <v/>
      </c>
      <c r="AA511" s="146" t="str">
        <f t="shared" si="81"/>
        <v/>
      </c>
      <c r="AB511" s="146" t="str">
        <f t="shared" si="82"/>
        <v/>
      </c>
      <c r="AC511" s="146" t="str">
        <f t="shared" si="83"/>
        <v/>
      </c>
    </row>
    <row r="512" spans="1:29" x14ac:dyDescent="0.2">
      <c r="A512" s="179">
        <v>499</v>
      </c>
      <c r="B512" s="180"/>
      <c r="C512" s="180"/>
      <c r="E512" s="215"/>
      <c r="F512" s="215"/>
      <c r="G512" s="215"/>
      <c r="H512" s="215"/>
      <c r="I512" s="215"/>
      <c r="J512" s="215"/>
      <c r="K512" s="215"/>
      <c r="L512" s="215"/>
      <c r="M512" s="215"/>
      <c r="N512" s="215"/>
      <c r="O512" s="215"/>
      <c r="P512" s="215"/>
      <c r="Q512" s="215"/>
      <c r="R512" s="215"/>
      <c r="T512" s="146" t="str">
        <f t="shared" si="84"/>
        <v/>
      </c>
      <c r="U512" s="146" t="str">
        <f t="shared" si="85"/>
        <v/>
      </c>
      <c r="V512" s="146" t="str">
        <f t="shared" si="86"/>
        <v/>
      </c>
      <c r="W512" s="146" t="str">
        <f t="shared" si="87"/>
        <v/>
      </c>
      <c r="X512" s="146" t="str">
        <f t="shared" si="88"/>
        <v/>
      </c>
      <c r="Y512" s="146" t="str">
        <f t="shared" si="79"/>
        <v/>
      </c>
      <c r="Z512" s="146" t="str">
        <f t="shared" si="80"/>
        <v/>
      </c>
      <c r="AA512" s="146" t="str">
        <f t="shared" si="81"/>
        <v/>
      </c>
      <c r="AB512" s="146" t="str">
        <f t="shared" si="82"/>
        <v/>
      </c>
      <c r="AC512" s="146" t="str">
        <f t="shared" si="83"/>
        <v/>
      </c>
    </row>
    <row r="513" spans="1:29" x14ac:dyDescent="0.2">
      <c r="A513" s="179">
        <v>500</v>
      </c>
      <c r="B513" s="180"/>
      <c r="C513" s="180"/>
      <c r="E513" s="215"/>
      <c r="F513" s="215"/>
      <c r="G513" s="215"/>
      <c r="H513" s="215"/>
      <c r="I513" s="215"/>
      <c r="J513" s="215"/>
      <c r="K513" s="215"/>
      <c r="L513" s="215"/>
      <c r="M513" s="215"/>
      <c r="N513" s="215"/>
      <c r="O513" s="215"/>
      <c r="P513" s="215"/>
      <c r="Q513" s="215"/>
      <c r="R513" s="215"/>
      <c r="T513" s="146" t="str">
        <f t="shared" si="84"/>
        <v/>
      </c>
      <c r="U513" s="146" t="str">
        <f t="shared" si="85"/>
        <v/>
      </c>
      <c r="V513" s="146" t="str">
        <f t="shared" si="86"/>
        <v/>
      </c>
      <c r="W513" s="146" t="str">
        <f t="shared" si="87"/>
        <v/>
      </c>
      <c r="X513" s="146" t="str">
        <f t="shared" si="88"/>
        <v/>
      </c>
      <c r="Y513" s="146" t="str">
        <f t="shared" si="79"/>
        <v/>
      </c>
      <c r="Z513" s="146" t="str">
        <f t="shared" si="80"/>
        <v/>
      </c>
      <c r="AA513" s="146" t="str">
        <f t="shared" si="81"/>
        <v/>
      </c>
      <c r="AB513" s="146" t="str">
        <f t="shared" si="82"/>
        <v/>
      </c>
      <c r="AC513" s="146" t="str">
        <f t="shared" si="83"/>
        <v/>
      </c>
    </row>
    <row r="514" spans="1:29" x14ac:dyDescent="0.2">
      <c r="A514" s="179">
        <v>501</v>
      </c>
      <c r="B514" s="180"/>
      <c r="C514" s="180"/>
      <c r="E514" s="215"/>
      <c r="F514" s="215"/>
      <c r="G514" s="215"/>
      <c r="H514" s="215"/>
      <c r="I514" s="215"/>
      <c r="J514" s="215"/>
      <c r="K514" s="215"/>
      <c r="L514" s="215"/>
      <c r="M514" s="215"/>
      <c r="N514" s="215"/>
      <c r="O514" s="215"/>
      <c r="P514" s="215"/>
      <c r="Q514" s="215"/>
      <c r="R514" s="215"/>
      <c r="T514" s="146" t="str">
        <f t="shared" si="84"/>
        <v/>
      </c>
      <c r="U514" s="146" t="str">
        <f t="shared" si="85"/>
        <v/>
      </c>
      <c r="V514" s="146" t="str">
        <f t="shared" si="86"/>
        <v/>
      </c>
      <c r="W514" s="146" t="str">
        <f t="shared" si="87"/>
        <v/>
      </c>
      <c r="X514" s="146" t="str">
        <f t="shared" si="88"/>
        <v/>
      </c>
      <c r="Y514" s="146" t="str">
        <f t="shared" si="79"/>
        <v/>
      </c>
      <c r="Z514" s="146" t="str">
        <f t="shared" si="80"/>
        <v/>
      </c>
      <c r="AA514" s="146" t="str">
        <f t="shared" si="81"/>
        <v/>
      </c>
      <c r="AB514" s="146" t="str">
        <f t="shared" si="82"/>
        <v/>
      </c>
      <c r="AC514" s="146" t="str">
        <f t="shared" si="83"/>
        <v/>
      </c>
    </row>
    <row r="515" spans="1:29" x14ac:dyDescent="0.2">
      <c r="A515" s="179">
        <v>502</v>
      </c>
      <c r="B515" s="180"/>
      <c r="C515" s="180"/>
      <c r="E515" s="215"/>
      <c r="F515" s="215"/>
      <c r="G515" s="215"/>
      <c r="H515" s="215"/>
      <c r="I515" s="215"/>
      <c r="J515" s="215"/>
      <c r="K515" s="215"/>
      <c r="L515" s="215"/>
      <c r="M515" s="215"/>
      <c r="N515" s="215"/>
      <c r="O515" s="215"/>
      <c r="P515" s="215"/>
      <c r="Q515" s="215"/>
      <c r="R515" s="215"/>
      <c r="T515" s="146" t="str">
        <f t="shared" si="84"/>
        <v/>
      </c>
      <c r="U515" s="146" t="str">
        <f t="shared" si="85"/>
        <v/>
      </c>
      <c r="V515" s="146" t="str">
        <f t="shared" si="86"/>
        <v/>
      </c>
      <c r="W515" s="146" t="str">
        <f t="shared" si="87"/>
        <v/>
      </c>
      <c r="X515" s="146" t="str">
        <f t="shared" si="88"/>
        <v/>
      </c>
      <c r="Y515" s="146" t="str">
        <f t="shared" si="79"/>
        <v/>
      </c>
      <c r="Z515" s="146" t="str">
        <f t="shared" si="80"/>
        <v/>
      </c>
      <c r="AA515" s="146" t="str">
        <f t="shared" si="81"/>
        <v/>
      </c>
      <c r="AB515" s="146" t="str">
        <f t="shared" si="82"/>
        <v/>
      </c>
      <c r="AC515" s="146" t="str">
        <f t="shared" si="83"/>
        <v/>
      </c>
    </row>
    <row r="516" spans="1:29" x14ac:dyDescent="0.2">
      <c r="A516" s="179">
        <v>503</v>
      </c>
      <c r="B516" s="180"/>
      <c r="C516" s="180"/>
      <c r="E516" s="215"/>
      <c r="F516" s="215"/>
      <c r="G516" s="215"/>
      <c r="H516" s="215"/>
      <c r="I516" s="215"/>
      <c r="J516" s="215"/>
      <c r="K516" s="215"/>
      <c r="L516" s="215"/>
      <c r="M516" s="215"/>
      <c r="N516" s="215"/>
      <c r="O516" s="215"/>
      <c r="P516" s="215"/>
      <c r="Q516" s="215"/>
      <c r="R516" s="215"/>
      <c r="T516" s="146" t="str">
        <f t="shared" si="84"/>
        <v/>
      </c>
      <c r="U516" s="146" t="str">
        <f t="shared" si="85"/>
        <v/>
      </c>
      <c r="V516" s="146" t="str">
        <f t="shared" si="86"/>
        <v/>
      </c>
      <c r="W516" s="146" t="str">
        <f t="shared" si="87"/>
        <v/>
      </c>
      <c r="X516" s="146" t="str">
        <f t="shared" si="88"/>
        <v/>
      </c>
      <c r="Y516" s="146" t="str">
        <f t="shared" si="79"/>
        <v/>
      </c>
      <c r="Z516" s="146" t="str">
        <f t="shared" si="80"/>
        <v/>
      </c>
      <c r="AA516" s="146" t="str">
        <f t="shared" si="81"/>
        <v/>
      </c>
      <c r="AB516" s="146" t="str">
        <f t="shared" si="82"/>
        <v/>
      </c>
      <c r="AC516" s="146" t="str">
        <f t="shared" si="83"/>
        <v/>
      </c>
    </row>
    <row r="517" spans="1:29" x14ac:dyDescent="0.2">
      <c r="A517" s="179">
        <v>504</v>
      </c>
      <c r="B517" s="180"/>
      <c r="C517" s="180"/>
      <c r="E517" s="215"/>
      <c r="F517" s="215"/>
      <c r="G517" s="215"/>
      <c r="H517" s="215"/>
      <c r="I517" s="215"/>
      <c r="J517" s="215"/>
      <c r="K517" s="215"/>
      <c r="L517" s="215"/>
      <c r="M517" s="215"/>
      <c r="N517" s="215"/>
      <c r="O517" s="215"/>
      <c r="P517" s="215"/>
      <c r="Q517" s="215"/>
      <c r="R517" s="215"/>
      <c r="T517" s="146" t="str">
        <f t="shared" si="84"/>
        <v/>
      </c>
      <c r="U517" s="146" t="str">
        <f t="shared" si="85"/>
        <v/>
      </c>
      <c r="V517" s="146" t="str">
        <f t="shared" si="86"/>
        <v/>
      </c>
      <c r="W517" s="146" t="str">
        <f t="shared" si="87"/>
        <v/>
      </c>
      <c r="X517" s="146" t="str">
        <f t="shared" si="88"/>
        <v/>
      </c>
      <c r="Y517" s="146" t="str">
        <f t="shared" si="79"/>
        <v/>
      </c>
      <c r="Z517" s="146" t="str">
        <f t="shared" si="80"/>
        <v/>
      </c>
      <c r="AA517" s="146" t="str">
        <f t="shared" si="81"/>
        <v/>
      </c>
      <c r="AB517" s="146" t="str">
        <f t="shared" si="82"/>
        <v/>
      </c>
      <c r="AC517" s="146" t="str">
        <f t="shared" si="83"/>
        <v/>
      </c>
    </row>
    <row r="518" spans="1:29" x14ac:dyDescent="0.2">
      <c r="A518" s="179">
        <v>505</v>
      </c>
      <c r="B518" s="180"/>
      <c r="C518" s="180"/>
      <c r="E518" s="215"/>
      <c r="F518" s="215"/>
      <c r="G518" s="215"/>
      <c r="H518" s="215"/>
      <c r="I518" s="215"/>
      <c r="J518" s="215"/>
      <c r="K518" s="215"/>
      <c r="L518" s="215"/>
      <c r="M518" s="215"/>
      <c r="N518" s="215"/>
      <c r="O518" s="215"/>
      <c r="P518" s="215"/>
      <c r="Q518" s="215"/>
      <c r="R518" s="215"/>
      <c r="T518" s="146" t="str">
        <f t="shared" si="84"/>
        <v/>
      </c>
      <c r="U518" s="146" t="str">
        <f t="shared" si="85"/>
        <v/>
      </c>
      <c r="V518" s="146" t="str">
        <f t="shared" si="86"/>
        <v/>
      </c>
      <c r="W518" s="146" t="str">
        <f t="shared" si="87"/>
        <v/>
      </c>
      <c r="X518" s="146" t="str">
        <f t="shared" si="88"/>
        <v/>
      </c>
      <c r="Y518" s="146" t="str">
        <f t="shared" si="79"/>
        <v/>
      </c>
      <c r="Z518" s="146" t="str">
        <f t="shared" si="80"/>
        <v/>
      </c>
      <c r="AA518" s="146" t="str">
        <f t="shared" si="81"/>
        <v/>
      </c>
      <c r="AB518" s="146" t="str">
        <f t="shared" si="82"/>
        <v/>
      </c>
      <c r="AC518" s="146" t="str">
        <f t="shared" si="83"/>
        <v/>
      </c>
    </row>
    <row r="519" spans="1:29" x14ac:dyDescent="0.2">
      <c r="A519" s="179">
        <v>506</v>
      </c>
      <c r="B519" s="180"/>
      <c r="C519" s="180"/>
      <c r="E519" s="215"/>
      <c r="F519" s="215"/>
      <c r="G519" s="215"/>
      <c r="H519" s="215"/>
      <c r="I519" s="215"/>
      <c r="J519" s="215"/>
      <c r="K519" s="215"/>
      <c r="L519" s="215"/>
      <c r="M519" s="215"/>
      <c r="N519" s="215"/>
      <c r="O519" s="215"/>
      <c r="P519" s="215"/>
      <c r="Q519" s="215"/>
      <c r="R519" s="215"/>
      <c r="T519" s="146" t="str">
        <f t="shared" si="84"/>
        <v/>
      </c>
      <c r="U519" s="146" t="str">
        <f t="shared" si="85"/>
        <v/>
      </c>
      <c r="V519" s="146" t="str">
        <f t="shared" si="86"/>
        <v/>
      </c>
      <c r="W519" s="146" t="str">
        <f t="shared" si="87"/>
        <v/>
      </c>
      <c r="X519" s="146" t="str">
        <f t="shared" si="88"/>
        <v/>
      </c>
      <c r="Y519" s="146" t="str">
        <f t="shared" si="79"/>
        <v/>
      </c>
      <c r="Z519" s="146" t="str">
        <f t="shared" si="80"/>
        <v/>
      </c>
      <c r="AA519" s="146" t="str">
        <f t="shared" si="81"/>
        <v/>
      </c>
      <c r="AB519" s="146" t="str">
        <f t="shared" si="82"/>
        <v/>
      </c>
      <c r="AC519" s="146" t="str">
        <f t="shared" si="83"/>
        <v/>
      </c>
    </row>
    <row r="520" spans="1:29" x14ac:dyDescent="0.2">
      <c r="A520" s="179">
        <v>507</v>
      </c>
      <c r="B520" s="180"/>
      <c r="C520" s="180"/>
      <c r="E520" s="215"/>
      <c r="F520" s="215"/>
      <c r="G520" s="215"/>
      <c r="H520" s="215"/>
      <c r="I520" s="215"/>
      <c r="J520" s="215"/>
      <c r="K520" s="215"/>
      <c r="L520" s="215"/>
      <c r="M520" s="215"/>
      <c r="N520" s="215"/>
      <c r="O520" s="215"/>
      <c r="P520" s="215"/>
      <c r="Q520" s="215"/>
      <c r="R520" s="215"/>
      <c r="T520" s="146" t="str">
        <f t="shared" si="84"/>
        <v/>
      </c>
      <c r="U520" s="146" t="str">
        <f t="shared" si="85"/>
        <v/>
      </c>
      <c r="V520" s="146" t="str">
        <f t="shared" si="86"/>
        <v/>
      </c>
      <c r="W520" s="146" t="str">
        <f t="shared" si="87"/>
        <v/>
      </c>
      <c r="X520" s="146" t="str">
        <f t="shared" si="88"/>
        <v/>
      </c>
      <c r="Y520" s="146" t="str">
        <f t="shared" si="79"/>
        <v/>
      </c>
      <c r="Z520" s="146" t="str">
        <f t="shared" si="80"/>
        <v/>
      </c>
      <c r="AA520" s="146" t="str">
        <f t="shared" si="81"/>
        <v/>
      </c>
      <c r="AB520" s="146" t="str">
        <f t="shared" si="82"/>
        <v/>
      </c>
      <c r="AC520" s="146" t="str">
        <f t="shared" si="83"/>
        <v/>
      </c>
    </row>
    <row r="521" spans="1:29" x14ac:dyDescent="0.2">
      <c r="A521" s="179">
        <v>508</v>
      </c>
      <c r="B521" s="180"/>
      <c r="C521" s="180"/>
      <c r="E521" s="215"/>
      <c r="F521" s="215"/>
      <c r="G521" s="215"/>
      <c r="H521" s="215"/>
      <c r="I521" s="215"/>
      <c r="J521" s="215"/>
      <c r="K521" s="215"/>
      <c r="L521" s="215"/>
      <c r="M521" s="215"/>
      <c r="N521" s="215"/>
      <c r="O521" s="215"/>
      <c r="P521" s="215"/>
      <c r="Q521" s="215"/>
      <c r="R521" s="215"/>
      <c r="T521" s="146" t="str">
        <f t="shared" si="84"/>
        <v/>
      </c>
      <c r="U521" s="146" t="str">
        <f t="shared" si="85"/>
        <v/>
      </c>
      <c r="V521" s="146" t="str">
        <f t="shared" si="86"/>
        <v/>
      </c>
      <c r="W521" s="146" t="str">
        <f t="shared" si="87"/>
        <v/>
      </c>
      <c r="X521" s="146" t="str">
        <f t="shared" si="88"/>
        <v/>
      </c>
      <c r="Y521" s="146" t="str">
        <f t="shared" si="79"/>
        <v/>
      </c>
      <c r="Z521" s="146" t="str">
        <f t="shared" si="80"/>
        <v/>
      </c>
      <c r="AA521" s="146" t="str">
        <f t="shared" si="81"/>
        <v/>
      </c>
      <c r="AB521" s="146" t="str">
        <f t="shared" si="82"/>
        <v/>
      </c>
      <c r="AC521" s="146" t="str">
        <f t="shared" si="83"/>
        <v/>
      </c>
    </row>
    <row r="522" spans="1:29" x14ac:dyDescent="0.2">
      <c r="A522" s="179">
        <v>509</v>
      </c>
      <c r="B522" s="180"/>
      <c r="C522" s="180"/>
      <c r="E522" s="215"/>
      <c r="F522" s="215"/>
      <c r="G522" s="215"/>
      <c r="H522" s="215"/>
      <c r="I522" s="215"/>
      <c r="J522" s="215"/>
      <c r="K522" s="215"/>
      <c r="L522" s="215"/>
      <c r="M522" s="215"/>
      <c r="N522" s="215"/>
      <c r="O522" s="215"/>
      <c r="P522" s="215"/>
      <c r="Q522" s="215"/>
      <c r="R522" s="215"/>
      <c r="T522" s="146" t="str">
        <f t="shared" si="84"/>
        <v/>
      </c>
      <c r="U522" s="146" t="str">
        <f t="shared" si="85"/>
        <v/>
      </c>
      <c r="V522" s="146" t="str">
        <f t="shared" si="86"/>
        <v/>
      </c>
      <c r="W522" s="146" t="str">
        <f t="shared" si="87"/>
        <v/>
      </c>
      <c r="X522" s="146" t="str">
        <f t="shared" si="88"/>
        <v/>
      </c>
      <c r="Y522" s="146" t="str">
        <f t="shared" si="79"/>
        <v/>
      </c>
      <c r="Z522" s="146" t="str">
        <f t="shared" si="80"/>
        <v/>
      </c>
      <c r="AA522" s="146" t="str">
        <f t="shared" si="81"/>
        <v/>
      </c>
      <c r="AB522" s="146" t="str">
        <f t="shared" si="82"/>
        <v/>
      </c>
      <c r="AC522" s="146" t="str">
        <f t="shared" si="83"/>
        <v/>
      </c>
    </row>
    <row r="523" spans="1:29" x14ac:dyDescent="0.2">
      <c r="A523" s="179">
        <v>510</v>
      </c>
      <c r="B523" s="180"/>
      <c r="C523" s="180"/>
      <c r="E523" s="215"/>
      <c r="F523" s="215"/>
      <c r="G523" s="215"/>
      <c r="H523" s="215"/>
      <c r="I523" s="215"/>
      <c r="J523" s="215"/>
      <c r="K523" s="215"/>
      <c r="L523" s="215"/>
      <c r="M523" s="215"/>
      <c r="N523" s="215"/>
      <c r="O523" s="215"/>
      <c r="P523" s="215"/>
      <c r="Q523" s="215"/>
      <c r="R523" s="215"/>
      <c r="T523" s="146" t="str">
        <f t="shared" si="84"/>
        <v/>
      </c>
      <c r="U523" s="146" t="str">
        <f t="shared" si="85"/>
        <v/>
      </c>
      <c r="V523" s="146" t="str">
        <f t="shared" si="86"/>
        <v/>
      </c>
      <c r="W523" s="146" t="str">
        <f t="shared" si="87"/>
        <v/>
      </c>
      <c r="X523" s="146" t="str">
        <f t="shared" si="88"/>
        <v/>
      </c>
      <c r="Y523" s="146" t="str">
        <f t="shared" si="79"/>
        <v/>
      </c>
      <c r="Z523" s="146" t="str">
        <f t="shared" si="80"/>
        <v/>
      </c>
      <c r="AA523" s="146" t="str">
        <f t="shared" si="81"/>
        <v/>
      </c>
      <c r="AB523" s="146" t="str">
        <f t="shared" si="82"/>
        <v/>
      </c>
      <c r="AC523" s="146" t="str">
        <f t="shared" si="83"/>
        <v/>
      </c>
    </row>
    <row r="524" spans="1:29" x14ac:dyDescent="0.2">
      <c r="A524" s="179">
        <v>511</v>
      </c>
      <c r="B524" s="180"/>
      <c r="C524" s="180"/>
      <c r="E524" s="215"/>
      <c r="F524" s="215"/>
      <c r="G524" s="215"/>
      <c r="H524" s="215"/>
      <c r="I524" s="215"/>
      <c r="J524" s="215"/>
      <c r="K524" s="215"/>
      <c r="L524" s="215"/>
      <c r="M524" s="215"/>
      <c r="N524" s="215"/>
      <c r="O524" s="215"/>
      <c r="P524" s="215"/>
      <c r="Q524" s="215"/>
      <c r="R524" s="215"/>
      <c r="T524" s="146" t="str">
        <f t="shared" si="84"/>
        <v/>
      </c>
      <c r="U524" s="146" t="str">
        <f t="shared" si="85"/>
        <v/>
      </c>
      <c r="V524" s="146" t="str">
        <f t="shared" si="86"/>
        <v/>
      </c>
      <c r="W524" s="146" t="str">
        <f t="shared" si="87"/>
        <v/>
      </c>
      <c r="X524" s="146" t="str">
        <f t="shared" si="88"/>
        <v/>
      </c>
      <c r="Y524" s="146" t="str">
        <f t="shared" si="79"/>
        <v/>
      </c>
      <c r="Z524" s="146" t="str">
        <f t="shared" si="80"/>
        <v/>
      </c>
      <c r="AA524" s="146" t="str">
        <f t="shared" si="81"/>
        <v/>
      </c>
      <c r="AB524" s="146" t="str">
        <f t="shared" si="82"/>
        <v/>
      </c>
      <c r="AC524" s="146" t="str">
        <f t="shared" si="83"/>
        <v/>
      </c>
    </row>
    <row r="525" spans="1:29" x14ac:dyDescent="0.2">
      <c r="A525" s="179">
        <v>512</v>
      </c>
      <c r="B525" s="180"/>
      <c r="C525" s="180"/>
      <c r="E525" s="215"/>
      <c r="F525" s="215"/>
      <c r="G525" s="215"/>
      <c r="H525" s="215"/>
      <c r="I525" s="215"/>
      <c r="J525" s="215"/>
      <c r="K525" s="215"/>
      <c r="L525" s="215"/>
      <c r="M525" s="215"/>
      <c r="N525" s="215"/>
      <c r="O525" s="215"/>
      <c r="P525" s="215"/>
      <c r="Q525" s="215"/>
      <c r="R525" s="215"/>
      <c r="T525" s="146" t="str">
        <f t="shared" si="84"/>
        <v/>
      </c>
      <c r="U525" s="146" t="str">
        <f t="shared" si="85"/>
        <v/>
      </c>
      <c r="V525" s="146" t="str">
        <f t="shared" si="86"/>
        <v/>
      </c>
      <c r="W525" s="146" t="str">
        <f t="shared" si="87"/>
        <v/>
      </c>
      <c r="X525" s="146" t="str">
        <f t="shared" si="88"/>
        <v/>
      </c>
      <c r="Y525" s="146" t="str">
        <f t="shared" ref="Y525:Y588" si="89">IF(T525="","",ABS(T525-$AD$4))</f>
        <v/>
      </c>
      <c r="Z525" s="146" t="str">
        <f t="shared" ref="Z525:Z588" si="90">IF(U525="","",ABS(U525-$AD$5))</f>
        <v/>
      </c>
      <c r="AA525" s="146" t="str">
        <f t="shared" ref="AA525:AA588" si="91">IF(V525="","",ABS(V525-$AD$6))</f>
        <v/>
      </c>
      <c r="AB525" s="146" t="str">
        <f t="shared" ref="AB525:AB588" si="92">IF(W525="","",ABS(W525-$AD$7))</f>
        <v/>
      </c>
      <c r="AC525" s="146" t="str">
        <f t="shared" ref="AC525:AC588" si="93">IF(X525="","",ABS(X525-$AD$8))</f>
        <v/>
      </c>
    </row>
    <row r="526" spans="1:29" x14ac:dyDescent="0.2">
      <c r="A526" s="179">
        <v>513</v>
      </c>
      <c r="B526" s="180"/>
      <c r="C526" s="180"/>
      <c r="E526" s="215"/>
      <c r="F526" s="215"/>
      <c r="G526" s="215"/>
      <c r="H526" s="215"/>
      <c r="I526" s="215"/>
      <c r="J526" s="215"/>
      <c r="K526" s="215"/>
      <c r="L526" s="215"/>
      <c r="M526" s="215"/>
      <c r="N526" s="215"/>
      <c r="O526" s="215"/>
      <c r="P526" s="215"/>
      <c r="Q526" s="215"/>
      <c r="R526" s="215"/>
      <c r="T526" s="146" t="str">
        <f t="shared" ref="T526:T589" si="94">IF(B527=1,C527,"")</f>
        <v/>
      </c>
      <c r="U526" s="146" t="str">
        <f t="shared" ref="U526:U589" si="95">IF(B527=2,C527,"")</f>
        <v/>
      </c>
      <c r="V526" s="146" t="str">
        <f t="shared" ref="V526:V589" si="96">IF(B527=3,C527,"")</f>
        <v/>
      </c>
      <c r="W526" s="146" t="str">
        <f t="shared" ref="W526:W589" si="97">IF(B527=4,C527,"")</f>
        <v/>
      </c>
      <c r="X526" s="146" t="str">
        <f t="shared" ref="X526:X589" si="98">IF(B527=5,C527,"")</f>
        <v/>
      </c>
      <c r="Y526" s="146" t="str">
        <f t="shared" si="89"/>
        <v/>
      </c>
      <c r="Z526" s="146" t="str">
        <f t="shared" si="90"/>
        <v/>
      </c>
      <c r="AA526" s="146" t="str">
        <f t="shared" si="91"/>
        <v/>
      </c>
      <c r="AB526" s="146" t="str">
        <f t="shared" si="92"/>
        <v/>
      </c>
      <c r="AC526" s="146" t="str">
        <f t="shared" si="93"/>
        <v/>
      </c>
    </row>
    <row r="527" spans="1:29" x14ac:dyDescent="0.2">
      <c r="A527" s="179">
        <v>514</v>
      </c>
      <c r="B527" s="180"/>
      <c r="C527" s="180"/>
      <c r="E527" s="215"/>
      <c r="F527" s="215"/>
      <c r="G527" s="215"/>
      <c r="H527" s="215"/>
      <c r="I527" s="215"/>
      <c r="J527" s="215"/>
      <c r="K527" s="215"/>
      <c r="L527" s="215"/>
      <c r="M527" s="215"/>
      <c r="N527" s="215"/>
      <c r="O527" s="215"/>
      <c r="P527" s="215"/>
      <c r="Q527" s="215"/>
      <c r="R527" s="215"/>
      <c r="T527" s="146" t="str">
        <f t="shared" si="94"/>
        <v/>
      </c>
      <c r="U527" s="146" t="str">
        <f t="shared" si="95"/>
        <v/>
      </c>
      <c r="V527" s="146" t="str">
        <f t="shared" si="96"/>
        <v/>
      </c>
      <c r="W527" s="146" t="str">
        <f t="shared" si="97"/>
        <v/>
      </c>
      <c r="X527" s="146" t="str">
        <f t="shared" si="98"/>
        <v/>
      </c>
      <c r="Y527" s="146" t="str">
        <f t="shared" si="89"/>
        <v/>
      </c>
      <c r="Z527" s="146" t="str">
        <f t="shared" si="90"/>
        <v/>
      </c>
      <c r="AA527" s="146" t="str">
        <f t="shared" si="91"/>
        <v/>
      </c>
      <c r="AB527" s="146" t="str">
        <f t="shared" si="92"/>
        <v/>
      </c>
      <c r="AC527" s="146" t="str">
        <f t="shared" si="93"/>
        <v/>
      </c>
    </row>
    <row r="528" spans="1:29" x14ac:dyDescent="0.2">
      <c r="A528" s="179">
        <v>515</v>
      </c>
      <c r="B528" s="180"/>
      <c r="C528" s="180"/>
      <c r="E528" s="215"/>
      <c r="F528" s="215"/>
      <c r="G528" s="215"/>
      <c r="H528" s="215"/>
      <c r="I528" s="215"/>
      <c r="J528" s="215"/>
      <c r="K528" s="215"/>
      <c r="L528" s="215"/>
      <c r="M528" s="215"/>
      <c r="N528" s="215"/>
      <c r="O528" s="215"/>
      <c r="P528" s="215"/>
      <c r="Q528" s="215"/>
      <c r="R528" s="215"/>
      <c r="T528" s="146" t="str">
        <f t="shared" si="94"/>
        <v/>
      </c>
      <c r="U528" s="146" t="str">
        <f t="shared" si="95"/>
        <v/>
      </c>
      <c r="V528" s="146" t="str">
        <f t="shared" si="96"/>
        <v/>
      </c>
      <c r="W528" s="146" t="str">
        <f t="shared" si="97"/>
        <v/>
      </c>
      <c r="X528" s="146" t="str">
        <f t="shared" si="98"/>
        <v/>
      </c>
      <c r="Y528" s="146" t="str">
        <f t="shared" si="89"/>
        <v/>
      </c>
      <c r="Z528" s="146" t="str">
        <f t="shared" si="90"/>
        <v/>
      </c>
      <c r="AA528" s="146" t="str">
        <f t="shared" si="91"/>
        <v/>
      </c>
      <c r="AB528" s="146" t="str">
        <f t="shared" si="92"/>
        <v/>
      </c>
      <c r="AC528" s="146" t="str">
        <f t="shared" si="93"/>
        <v/>
      </c>
    </row>
    <row r="529" spans="1:29" x14ac:dyDescent="0.2">
      <c r="A529" s="179">
        <v>516</v>
      </c>
      <c r="B529" s="180"/>
      <c r="C529" s="180"/>
      <c r="E529" s="215"/>
      <c r="F529" s="215"/>
      <c r="G529" s="215"/>
      <c r="H529" s="215"/>
      <c r="I529" s="215"/>
      <c r="J529" s="215"/>
      <c r="K529" s="215"/>
      <c r="L529" s="215"/>
      <c r="M529" s="215"/>
      <c r="N529" s="215"/>
      <c r="O529" s="215"/>
      <c r="P529" s="215"/>
      <c r="Q529" s="215"/>
      <c r="R529" s="215"/>
      <c r="T529" s="146" t="str">
        <f t="shared" si="94"/>
        <v/>
      </c>
      <c r="U529" s="146" t="str">
        <f t="shared" si="95"/>
        <v/>
      </c>
      <c r="V529" s="146" t="str">
        <f t="shared" si="96"/>
        <v/>
      </c>
      <c r="W529" s="146" t="str">
        <f t="shared" si="97"/>
        <v/>
      </c>
      <c r="X529" s="146" t="str">
        <f t="shared" si="98"/>
        <v/>
      </c>
      <c r="Y529" s="146" t="str">
        <f t="shared" si="89"/>
        <v/>
      </c>
      <c r="Z529" s="146" t="str">
        <f t="shared" si="90"/>
        <v/>
      </c>
      <c r="AA529" s="146" t="str">
        <f t="shared" si="91"/>
        <v/>
      </c>
      <c r="AB529" s="146" t="str">
        <f t="shared" si="92"/>
        <v/>
      </c>
      <c r="AC529" s="146" t="str">
        <f t="shared" si="93"/>
        <v/>
      </c>
    </row>
    <row r="530" spans="1:29" x14ac:dyDescent="0.2">
      <c r="A530" s="179">
        <v>517</v>
      </c>
      <c r="B530" s="180"/>
      <c r="C530" s="180"/>
      <c r="E530" s="215"/>
      <c r="F530" s="215"/>
      <c r="G530" s="215"/>
      <c r="H530" s="215"/>
      <c r="I530" s="215"/>
      <c r="J530" s="215"/>
      <c r="K530" s="215"/>
      <c r="L530" s="215"/>
      <c r="M530" s="215"/>
      <c r="N530" s="215"/>
      <c r="O530" s="215"/>
      <c r="P530" s="215"/>
      <c r="Q530" s="215"/>
      <c r="R530" s="215"/>
      <c r="T530" s="146" t="str">
        <f t="shared" si="94"/>
        <v/>
      </c>
      <c r="U530" s="146" t="str">
        <f t="shared" si="95"/>
        <v/>
      </c>
      <c r="V530" s="146" t="str">
        <f t="shared" si="96"/>
        <v/>
      </c>
      <c r="W530" s="146" t="str">
        <f t="shared" si="97"/>
        <v/>
      </c>
      <c r="X530" s="146" t="str">
        <f t="shared" si="98"/>
        <v/>
      </c>
      <c r="Y530" s="146" t="str">
        <f t="shared" si="89"/>
        <v/>
      </c>
      <c r="Z530" s="146" t="str">
        <f t="shared" si="90"/>
        <v/>
      </c>
      <c r="AA530" s="146" t="str">
        <f t="shared" si="91"/>
        <v/>
      </c>
      <c r="AB530" s="146" t="str">
        <f t="shared" si="92"/>
        <v/>
      </c>
      <c r="AC530" s="146" t="str">
        <f t="shared" si="93"/>
        <v/>
      </c>
    </row>
    <row r="531" spans="1:29" x14ac:dyDescent="0.2">
      <c r="A531" s="179">
        <v>518</v>
      </c>
      <c r="B531" s="180"/>
      <c r="C531" s="180"/>
      <c r="E531" s="215"/>
      <c r="F531" s="215"/>
      <c r="G531" s="215"/>
      <c r="H531" s="215"/>
      <c r="I531" s="215"/>
      <c r="J531" s="215"/>
      <c r="K531" s="215"/>
      <c r="L531" s="215"/>
      <c r="M531" s="215"/>
      <c r="N531" s="215"/>
      <c r="O531" s="215"/>
      <c r="P531" s="215"/>
      <c r="Q531" s="215"/>
      <c r="R531" s="215"/>
      <c r="T531" s="146" t="str">
        <f t="shared" si="94"/>
        <v/>
      </c>
      <c r="U531" s="146" t="str">
        <f t="shared" si="95"/>
        <v/>
      </c>
      <c r="V531" s="146" t="str">
        <f t="shared" si="96"/>
        <v/>
      </c>
      <c r="W531" s="146" t="str">
        <f t="shared" si="97"/>
        <v/>
      </c>
      <c r="X531" s="146" t="str">
        <f t="shared" si="98"/>
        <v/>
      </c>
      <c r="Y531" s="146" t="str">
        <f t="shared" si="89"/>
        <v/>
      </c>
      <c r="Z531" s="146" t="str">
        <f t="shared" si="90"/>
        <v/>
      </c>
      <c r="AA531" s="146" t="str">
        <f t="shared" si="91"/>
        <v/>
      </c>
      <c r="AB531" s="146" t="str">
        <f t="shared" si="92"/>
        <v/>
      </c>
      <c r="AC531" s="146" t="str">
        <f t="shared" si="93"/>
        <v/>
      </c>
    </row>
    <row r="532" spans="1:29" x14ac:dyDescent="0.2">
      <c r="A532" s="179">
        <v>519</v>
      </c>
      <c r="B532" s="180"/>
      <c r="C532" s="180"/>
      <c r="E532" s="215"/>
      <c r="F532" s="215"/>
      <c r="G532" s="215"/>
      <c r="H532" s="215"/>
      <c r="I532" s="215"/>
      <c r="J532" s="215"/>
      <c r="K532" s="215"/>
      <c r="L532" s="215"/>
      <c r="M532" s="215"/>
      <c r="N532" s="215"/>
      <c r="O532" s="215"/>
      <c r="P532" s="215"/>
      <c r="Q532" s="215"/>
      <c r="R532" s="215"/>
      <c r="T532" s="146" t="str">
        <f t="shared" si="94"/>
        <v/>
      </c>
      <c r="U532" s="146" t="str">
        <f t="shared" si="95"/>
        <v/>
      </c>
      <c r="V532" s="146" t="str">
        <f t="shared" si="96"/>
        <v/>
      </c>
      <c r="W532" s="146" t="str">
        <f t="shared" si="97"/>
        <v/>
      </c>
      <c r="X532" s="146" t="str">
        <f t="shared" si="98"/>
        <v/>
      </c>
      <c r="Y532" s="146" t="str">
        <f t="shared" si="89"/>
        <v/>
      </c>
      <c r="Z532" s="146" t="str">
        <f t="shared" si="90"/>
        <v/>
      </c>
      <c r="AA532" s="146" t="str">
        <f t="shared" si="91"/>
        <v/>
      </c>
      <c r="AB532" s="146" t="str">
        <f t="shared" si="92"/>
        <v/>
      </c>
      <c r="AC532" s="146" t="str">
        <f t="shared" si="93"/>
        <v/>
      </c>
    </row>
    <row r="533" spans="1:29" x14ac:dyDescent="0.2">
      <c r="A533" s="179">
        <v>520</v>
      </c>
      <c r="B533" s="180"/>
      <c r="C533" s="180"/>
      <c r="E533" s="215"/>
      <c r="F533" s="215"/>
      <c r="G533" s="215"/>
      <c r="H533" s="215"/>
      <c r="I533" s="215"/>
      <c r="J533" s="215"/>
      <c r="K533" s="215"/>
      <c r="L533" s="215"/>
      <c r="M533" s="215"/>
      <c r="N533" s="215"/>
      <c r="O533" s="215"/>
      <c r="P533" s="215"/>
      <c r="Q533" s="215"/>
      <c r="R533" s="215"/>
      <c r="T533" s="146" t="str">
        <f t="shared" si="94"/>
        <v/>
      </c>
      <c r="U533" s="146" t="str">
        <f t="shared" si="95"/>
        <v/>
      </c>
      <c r="V533" s="146" t="str">
        <f t="shared" si="96"/>
        <v/>
      </c>
      <c r="W533" s="146" t="str">
        <f t="shared" si="97"/>
        <v/>
      </c>
      <c r="X533" s="146" t="str">
        <f t="shared" si="98"/>
        <v/>
      </c>
      <c r="Y533" s="146" t="str">
        <f t="shared" si="89"/>
        <v/>
      </c>
      <c r="Z533" s="146" t="str">
        <f t="shared" si="90"/>
        <v/>
      </c>
      <c r="AA533" s="146" t="str">
        <f t="shared" si="91"/>
        <v/>
      </c>
      <c r="AB533" s="146" t="str">
        <f t="shared" si="92"/>
        <v/>
      </c>
      <c r="AC533" s="146" t="str">
        <f t="shared" si="93"/>
        <v/>
      </c>
    </row>
    <row r="534" spans="1:29" x14ac:dyDescent="0.2">
      <c r="A534" s="179">
        <v>521</v>
      </c>
      <c r="B534" s="180"/>
      <c r="C534" s="180"/>
      <c r="E534" s="215"/>
      <c r="F534" s="215"/>
      <c r="G534" s="215"/>
      <c r="H534" s="215"/>
      <c r="I534" s="215"/>
      <c r="J534" s="215"/>
      <c r="K534" s="215"/>
      <c r="L534" s="215"/>
      <c r="M534" s="215"/>
      <c r="N534" s="215"/>
      <c r="O534" s="215"/>
      <c r="P534" s="215"/>
      <c r="Q534" s="215"/>
      <c r="R534" s="215"/>
      <c r="T534" s="146" t="str">
        <f t="shared" si="94"/>
        <v/>
      </c>
      <c r="U534" s="146" t="str">
        <f t="shared" si="95"/>
        <v/>
      </c>
      <c r="V534" s="146" t="str">
        <f t="shared" si="96"/>
        <v/>
      </c>
      <c r="W534" s="146" t="str">
        <f t="shared" si="97"/>
        <v/>
      </c>
      <c r="X534" s="146" t="str">
        <f t="shared" si="98"/>
        <v/>
      </c>
      <c r="Y534" s="146" t="str">
        <f t="shared" si="89"/>
        <v/>
      </c>
      <c r="Z534" s="146" t="str">
        <f t="shared" si="90"/>
        <v/>
      </c>
      <c r="AA534" s="146" t="str">
        <f t="shared" si="91"/>
        <v/>
      </c>
      <c r="AB534" s="146" t="str">
        <f t="shared" si="92"/>
        <v/>
      </c>
      <c r="AC534" s="146" t="str">
        <f t="shared" si="93"/>
        <v/>
      </c>
    </row>
    <row r="535" spans="1:29" x14ac:dyDescent="0.2">
      <c r="A535" s="179">
        <v>522</v>
      </c>
      <c r="B535" s="180"/>
      <c r="C535" s="180"/>
      <c r="E535" s="215"/>
      <c r="F535" s="215"/>
      <c r="G535" s="215"/>
      <c r="H535" s="215"/>
      <c r="I535" s="215"/>
      <c r="J535" s="215"/>
      <c r="K535" s="215"/>
      <c r="L535" s="215"/>
      <c r="M535" s="215"/>
      <c r="N535" s="215"/>
      <c r="O535" s="215"/>
      <c r="P535" s="215"/>
      <c r="Q535" s="215"/>
      <c r="R535" s="215"/>
      <c r="T535" s="146" t="str">
        <f t="shared" si="94"/>
        <v/>
      </c>
      <c r="U535" s="146" t="str">
        <f t="shared" si="95"/>
        <v/>
      </c>
      <c r="V535" s="146" t="str">
        <f t="shared" si="96"/>
        <v/>
      </c>
      <c r="W535" s="146" t="str">
        <f t="shared" si="97"/>
        <v/>
      </c>
      <c r="X535" s="146" t="str">
        <f t="shared" si="98"/>
        <v/>
      </c>
      <c r="Y535" s="146" t="str">
        <f t="shared" si="89"/>
        <v/>
      </c>
      <c r="Z535" s="146" t="str">
        <f t="shared" si="90"/>
        <v/>
      </c>
      <c r="AA535" s="146" t="str">
        <f t="shared" si="91"/>
        <v/>
      </c>
      <c r="AB535" s="146" t="str">
        <f t="shared" si="92"/>
        <v/>
      </c>
      <c r="AC535" s="146" t="str">
        <f t="shared" si="93"/>
        <v/>
      </c>
    </row>
    <row r="536" spans="1:29" x14ac:dyDescent="0.2">
      <c r="A536" s="179">
        <v>523</v>
      </c>
      <c r="B536" s="180"/>
      <c r="C536" s="180"/>
      <c r="E536" s="215"/>
      <c r="F536" s="215"/>
      <c r="G536" s="215"/>
      <c r="H536" s="215"/>
      <c r="I536" s="215"/>
      <c r="J536" s="215"/>
      <c r="K536" s="215"/>
      <c r="L536" s="215"/>
      <c r="M536" s="215"/>
      <c r="N536" s="215"/>
      <c r="O536" s="215"/>
      <c r="P536" s="215"/>
      <c r="Q536" s="215"/>
      <c r="R536" s="215"/>
      <c r="T536" s="146" t="str">
        <f t="shared" si="94"/>
        <v/>
      </c>
      <c r="U536" s="146" t="str">
        <f t="shared" si="95"/>
        <v/>
      </c>
      <c r="V536" s="146" t="str">
        <f t="shared" si="96"/>
        <v/>
      </c>
      <c r="W536" s="146" t="str">
        <f t="shared" si="97"/>
        <v/>
      </c>
      <c r="X536" s="146" t="str">
        <f t="shared" si="98"/>
        <v/>
      </c>
      <c r="Y536" s="146" t="str">
        <f t="shared" si="89"/>
        <v/>
      </c>
      <c r="Z536" s="146" t="str">
        <f t="shared" si="90"/>
        <v/>
      </c>
      <c r="AA536" s="146" t="str">
        <f t="shared" si="91"/>
        <v/>
      </c>
      <c r="AB536" s="146" t="str">
        <f t="shared" si="92"/>
        <v/>
      </c>
      <c r="AC536" s="146" t="str">
        <f t="shared" si="93"/>
        <v/>
      </c>
    </row>
    <row r="537" spans="1:29" x14ac:dyDescent="0.2">
      <c r="A537" s="179">
        <v>524</v>
      </c>
      <c r="B537" s="180"/>
      <c r="C537" s="180"/>
      <c r="E537" s="215"/>
      <c r="F537" s="215"/>
      <c r="G537" s="215"/>
      <c r="H537" s="215"/>
      <c r="I537" s="215"/>
      <c r="J537" s="215"/>
      <c r="K537" s="215"/>
      <c r="L537" s="215"/>
      <c r="M537" s="215"/>
      <c r="N537" s="215"/>
      <c r="O537" s="215"/>
      <c r="P537" s="215"/>
      <c r="Q537" s="215"/>
      <c r="R537" s="215"/>
      <c r="T537" s="146" t="str">
        <f t="shared" si="94"/>
        <v/>
      </c>
      <c r="U537" s="146" t="str">
        <f t="shared" si="95"/>
        <v/>
      </c>
      <c r="V537" s="146" t="str">
        <f t="shared" si="96"/>
        <v/>
      </c>
      <c r="W537" s="146" t="str">
        <f t="shared" si="97"/>
        <v/>
      </c>
      <c r="X537" s="146" t="str">
        <f t="shared" si="98"/>
        <v/>
      </c>
      <c r="Y537" s="146" t="str">
        <f t="shared" si="89"/>
        <v/>
      </c>
      <c r="Z537" s="146" t="str">
        <f t="shared" si="90"/>
        <v/>
      </c>
      <c r="AA537" s="146" t="str">
        <f t="shared" si="91"/>
        <v/>
      </c>
      <c r="AB537" s="146" t="str">
        <f t="shared" si="92"/>
        <v/>
      </c>
      <c r="AC537" s="146" t="str">
        <f t="shared" si="93"/>
        <v/>
      </c>
    </row>
    <row r="538" spans="1:29" x14ac:dyDescent="0.2">
      <c r="A538" s="179">
        <v>525</v>
      </c>
      <c r="B538" s="180"/>
      <c r="C538" s="180"/>
      <c r="E538" s="215"/>
      <c r="F538" s="215"/>
      <c r="G538" s="215"/>
      <c r="H538" s="215"/>
      <c r="I538" s="215"/>
      <c r="J538" s="215"/>
      <c r="K538" s="215"/>
      <c r="L538" s="215"/>
      <c r="M538" s="215"/>
      <c r="N538" s="215"/>
      <c r="O538" s="215"/>
      <c r="P538" s="215"/>
      <c r="Q538" s="215"/>
      <c r="R538" s="215"/>
      <c r="T538" s="146" t="str">
        <f t="shared" si="94"/>
        <v/>
      </c>
      <c r="U538" s="146" t="str">
        <f t="shared" si="95"/>
        <v/>
      </c>
      <c r="V538" s="146" t="str">
        <f t="shared" si="96"/>
        <v/>
      </c>
      <c r="W538" s="146" t="str">
        <f t="shared" si="97"/>
        <v/>
      </c>
      <c r="X538" s="146" t="str">
        <f t="shared" si="98"/>
        <v/>
      </c>
      <c r="Y538" s="146" t="str">
        <f t="shared" si="89"/>
        <v/>
      </c>
      <c r="Z538" s="146" t="str">
        <f t="shared" si="90"/>
        <v/>
      </c>
      <c r="AA538" s="146" t="str">
        <f t="shared" si="91"/>
        <v/>
      </c>
      <c r="AB538" s="146" t="str">
        <f t="shared" si="92"/>
        <v/>
      </c>
      <c r="AC538" s="146" t="str">
        <f t="shared" si="93"/>
        <v/>
      </c>
    </row>
    <row r="539" spans="1:29" x14ac:dyDescent="0.2">
      <c r="A539" s="179">
        <v>526</v>
      </c>
      <c r="B539" s="180"/>
      <c r="C539" s="180"/>
      <c r="E539" s="215"/>
      <c r="F539" s="215"/>
      <c r="G539" s="215"/>
      <c r="H539" s="215"/>
      <c r="I539" s="215"/>
      <c r="J539" s="215"/>
      <c r="K539" s="215"/>
      <c r="L539" s="215"/>
      <c r="M539" s="215"/>
      <c r="N539" s="215"/>
      <c r="O539" s="215"/>
      <c r="P539" s="215"/>
      <c r="Q539" s="215"/>
      <c r="R539" s="215"/>
      <c r="T539" s="146" t="str">
        <f t="shared" si="94"/>
        <v/>
      </c>
      <c r="U539" s="146" t="str">
        <f t="shared" si="95"/>
        <v/>
      </c>
      <c r="V539" s="146" t="str">
        <f t="shared" si="96"/>
        <v/>
      </c>
      <c r="W539" s="146" t="str">
        <f t="shared" si="97"/>
        <v/>
      </c>
      <c r="X539" s="146" t="str">
        <f t="shared" si="98"/>
        <v/>
      </c>
      <c r="Y539" s="146" t="str">
        <f t="shared" si="89"/>
        <v/>
      </c>
      <c r="Z539" s="146" t="str">
        <f t="shared" si="90"/>
        <v/>
      </c>
      <c r="AA539" s="146" t="str">
        <f t="shared" si="91"/>
        <v/>
      </c>
      <c r="AB539" s="146" t="str">
        <f t="shared" si="92"/>
        <v/>
      </c>
      <c r="AC539" s="146" t="str">
        <f t="shared" si="93"/>
        <v/>
      </c>
    </row>
    <row r="540" spans="1:29" x14ac:dyDescent="0.2">
      <c r="A540" s="179">
        <v>527</v>
      </c>
      <c r="B540" s="180"/>
      <c r="C540" s="180"/>
      <c r="E540" s="215"/>
      <c r="F540" s="215"/>
      <c r="G540" s="215"/>
      <c r="H540" s="215"/>
      <c r="I540" s="215"/>
      <c r="J540" s="215"/>
      <c r="K540" s="215"/>
      <c r="L540" s="215"/>
      <c r="M540" s="215"/>
      <c r="N540" s="215"/>
      <c r="O540" s="215"/>
      <c r="P540" s="215"/>
      <c r="Q540" s="215"/>
      <c r="R540" s="215"/>
      <c r="T540" s="146" t="str">
        <f t="shared" si="94"/>
        <v/>
      </c>
      <c r="U540" s="146" t="str">
        <f t="shared" si="95"/>
        <v/>
      </c>
      <c r="V540" s="146" t="str">
        <f t="shared" si="96"/>
        <v/>
      </c>
      <c r="W540" s="146" t="str">
        <f t="shared" si="97"/>
        <v/>
      </c>
      <c r="X540" s="146" t="str">
        <f t="shared" si="98"/>
        <v/>
      </c>
      <c r="Y540" s="146" t="str">
        <f t="shared" si="89"/>
        <v/>
      </c>
      <c r="Z540" s="146" t="str">
        <f t="shared" si="90"/>
        <v/>
      </c>
      <c r="AA540" s="146" t="str">
        <f t="shared" si="91"/>
        <v/>
      </c>
      <c r="AB540" s="146" t="str">
        <f t="shared" si="92"/>
        <v/>
      </c>
      <c r="AC540" s="146" t="str">
        <f t="shared" si="93"/>
        <v/>
      </c>
    </row>
    <row r="541" spans="1:29" x14ac:dyDescent="0.2">
      <c r="A541" s="179">
        <v>528</v>
      </c>
      <c r="B541" s="180"/>
      <c r="C541" s="180"/>
      <c r="E541" s="215"/>
      <c r="F541" s="215"/>
      <c r="G541" s="215"/>
      <c r="H541" s="215"/>
      <c r="I541" s="215"/>
      <c r="J541" s="215"/>
      <c r="K541" s="215"/>
      <c r="L541" s="215"/>
      <c r="M541" s="215"/>
      <c r="N541" s="215"/>
      <c r="O541" s="215"/>
      <c r="P541" s="215"/>
      <c r="Q541" s="215"/>
      <c r="R541" s="215"/>
      <c r="T541" s="146" t="str">
        <f t="shared" si="94"/>
        <v/>
      </c>
      <c r="U541" s="146" t="str">
        <f t="shared" si="95"/>
        <v/>
      </c>
      <c r="V541" s="146" t="str">
        <f t="shared" si="96"/>
        <v/>
      </c>
      <c r="W541" s="146" t="str">
        <f t="shared" si="97"/>
        <v/>
      </c>
      <c r="X541" s="146" t="str">
        <f t="shared" si="98"/>
        <v/>
      </c>
      <c r="Y541" s="146" t="str">
        <f t="shared" si="89"/>
        <v/>
      </c>
      <c r="Z541" s="146" t="str">
        <f t="shared" si="90"/>
        <v/>
      </c>
      <c r="AA541" s="146" t="str">
        <f t="shared" si="91"/>
        <v/>
      </c>
      <c r="AB541" s="146" t="str">
        <f t="shared" si="92"/>
        <v/>
      </c>
      <c r="AC541" s="146" t="str">
        <f t="shared" si="93"/>
        <v/>
      </c>
    </row>
    <row r="542" spans="1:29" x14ac:dyDescent="0.2">
      <c r="A542" s="179">
        <v>529</v>
      </c>
      <c r="B542" s="180"/>
      <c r="C542" s="180"/>
      <c r="E542" s="215"/>
      <c r="F542" s="215"/>
      <c r="G542" s="215"/>
      <c r="H542" s="215"/>
      <c r="I542" s="215"/>
      <c r="J542" s="215"/>
      <c r="K542" s="215"/>
      <c r="L542" s="215"/>
      <c r="M542" s="215"/>
      <c r="N542" s="215"/>
      <c r="O542" s="215"/>
      <c r="P542" s="215"/>
      <c r="Q542" s="215"/>
      <c r="R542" s="215"/>
      <c r="T542" s="146" t="str">
        <f t="shared" si="94"/>
        <v/>
      </c>
      <c r="U542" s="146" t="str">
        <f t="shared" si="95"/>
        <v/>
      </c>
      <c r="V542" s="146" t="str">
        <f t="shared" si="96"/>
        <v/>
      </c>
      <c r="W542" s="146" t="str">
        <f t="shared" si="97"/>
        <v/>
      </c>
      <c r="X542" s="146" t="str">
        <f t="shared" si="98"/>
        <v/>
      </c>
      <c r="Y542" s="146" t="str">
        <f t="shared" si="89"/>
        <v/>
      </c>
      <c r="Z542" s="146" t="str">
        <f t="shared" si="90"/>
        <v/>
      </c>
      <c r="AA542" s="146" t="str">
        <f t="shared" si="91"/>
        <v/>
      </c>
      <c r="AB542" s="146" t="str">
        <f t="shared" si="92"/>
        <v/>
      </c>
      <c r="AC542" s="146" t="str">
        <f t="shared" si="93"/>
        <v/>
      </c>
    </row>
    <row r="543" spans="1:29" x14ac:dyDescent="0.2">
      <c r="A543" s="179">
        <v>530</v>
      </c>
      <c r="B543" s="180"/>
      <c r="C543" s="180"/>
      <c r="E543" s="215"/>
      <c r="F543" s="215"/>
      <c r="G543" s="215"/>
      <c r="H543" s="215"/>
      <c r="I543" s="215"/>
      <c r="J543" s="215"/>
      <c r="K543" s="215"/>
      <c r="L543" s="215"/>
      <c r="M543" s="215"/>
      <c r="N543" s="215"/>
      <c r="O543" s="215"/>
      <c r="P543" s="215"/>
      <c r="Q543" s="215"/>
      <c r="R543" s="215"/>
      <c r="T543" s="146" t="str">
        <f t="shared" si="94"/>
        <v/>
      </c>
      <c r="U543" s="146" t="str">
        <f t="shared" si="95"/>
        <v/>
      </c>
      <c r="V543" s="146" t="str">
        <f t="shared" si="96"/>
        <v/>
      </c>
      <c r="W543" s="146" t="str">
        <f t="shared" si="97"/>
        <v/>
      </c>
      <c r="X543" s="146" t="str">
        <f t="shared" si="98"/>
        <v/>
      </c>
      <c r="Y543" s="146" t="str">
        <f t="shared" si="89"/>
        <v/>
      </c>
      <c r="Z543" s="146" t="str">
        <f t="shared" si="90"/>
        <v/>
      </c>
      <c r="AA543" s="146" t="str">
        <f t="shared" si="91"/>
        <v/>
      </c>
      <c r="AB543" s="146" t="str">
        <f t="shared" si="92"/>
        <v/>
      </c>
      <c r="AC543" s="146" t="str">
        <f t="shared" si="93"/>
        <v/>
      </c>
    </row>
    <row r="544" spans="1:29" x14ac:dyDescent="0.2">
      <c r="A544" s="179">
        <v>531</v>
      </c>
      <c r="B544" s="180"/>
      <c r="C544" s="180"/>
      <c r="E544" s="215"/>
      <c r="F544" s="215"/>
      <c r="G544" s="215"/>
      <c r="H544" s="215"/>
      <c r="I544" s="215"/>
      <c r="J544" s="215"/>
      <c r="K544" s="215"/>
      <c r="L544" s="215"/>
      <c r="M544" s="215"/>
      <c r="N544" s="215"/>
      <c r="O544" s="215"/>
      <c r="P544" s="215"/>
      <c r="Q544" s="215"/>
      <c r="R544" s="215"/>
      <c r="T544" s="146" t="str">
        <f t="shared" si="94"/>
        <v/>
      </c>
      <c r="U544" s="146" t="str">
        <f t="shared" si="95"/>
        <v/>
      </c>
      <c r="V544" s="146" t="str">
        <f t="shared" si="96"/>
        <v/>
      </c>
      <c r="W544" s="146" t="str">
        <f t="shared" si="97"/>
        <v/>
      </c>
      <c r="X544" s="146" t="str">
        <f t="shared" si="98"/>
        <v/>
      </c>
      <c r="Y544" s="146" t="str">
        <f t="shared" si="89"/>
        <v/>
      </c>
      <c r="Z544" s="146" t="str">
        <f t="shared" si="90"/>
        <v/>
      </c>
      <c r="AA544" s="146" t="str">
        <f t="shared" si="91"/>
        <v/>
      </c>
      <c r="AB544" s="146" t="str">
        <f t="shared" si="92"/>
        <v/>
      </c>
      <c r="AC544" s="146" t="str">
        <f t="shared" si="93"/>
        <v/>
      </c>
    </row>
    <row r="545" spans="1:29" x14ac:dyDescent="0.2">
      <c r="A545" s="179">
        <v>532</v>
      </c>
      <c r="B545" s="180"/>
      <c r="C545" s="180"/>
      <c r="E545" s="215"/>
      <c r="F545" s="215"/>
      <c r="G545" s="215"/>
      <c r="H545" s="215"/>
      <c r="I545" s="215"/>
      <c r="J545" s="215"/>
      <c r="K545" s="215"/>
      <c r="L545" s="215"/>
      <c r="M545" s="215"/>
      <c r="N545" s="215"/>
      <c r="O545" s="215"/>
      <c r="P545" s="215"/>
      <c r="Q545" s="215"/>
      <c r="R545" s="215"/>
      <c r="T545" s="146" t="str">
        <f t="shared" si="94"/>
        <v/>
      </c>
      <c r="U545" s="146" t="str">
        <f t="shared" si="95"/>
        <v/>
      </c>
      <c r="V545" s="146" t="str">
        <f t="shared" si="96"/>
        <v/>
      </c>
      <c r="W545" s="146" t="str">
        <f t="shared" si="97"/>
        <v/>
      </c>
      <c r="X545" s="146" t="str">
        <f t="shared" si="98"/>
        <v/>
      </c>
      <c r="Y545" s="146" t="str">
        <f t="shared" si="89"/>
        <v/>
      </c>
      <c r="Z545" s="146" t="str">
        <f t="shared" si="90"/>
        <v/>
      </c>
      <c r="AA545" s="146" t="str">
        <f t="shared" si="91"/>
        <v/>
      </c>
      <c r="AB545" s="146" t="str">
        <f t="shared" si="92"/>
        <v/>
      </c>
      <c r="AC545" s="146" t="str">
        <f t="shared" si="93"/>
        <v/>
      </c>
    </row>
    <row r="546" spans="1:29" x14ac:dyDescent="0.2">
      <c r="A546" s="179">
        <v>533</v>
      </c>
      <c r="B546" s="180"/>
      <c r="C546" s="180"/>
      <c r="E546" s="215"/>
      <c r="F546" s="215"/>
      <c r="G546" s="215"/>
      <c r="H546" s="215"/>
      <c r="I546" s="215"/>
      <c r="J546" s="215"/>
      <c r="K546" s="215"/>
      <c r="L546" s="215"/>
      <c r="M546" s="215"/>
      <c r="N546" s="215"/>
      <c r="O546" s="215"/>
      <c r="P546" s="215"/>
      <c r="Q546" s="215"/>
      <c r="R546" s="215"/>
      <c r="T546" s="146" t="str">
        <f t="shared" si="94"/>
        <v/>
      </c>
      <c r="U546" s="146" t="str">
        <f t="shared" si="95"/>
        <v/>
      </c>
      <c r="V546" s="146" t="str">
        <f t="shared" si="96"/>
        <v/>
      </c>
      <c r="W546" s="146" t="str">
        <f t="shared" si="97"/>
        <v/>
      </c>
      <c r="X546" s="146" t="str">
        <f t="shared" si="98"/>
        <v/>
      </c>
      <c r="Y546" s="146" t="str">
        <f t="shared" si="89"/>
        <v/>
      </c>
      <c r="Z546" s="146" t="str">
        <f t="shared" si="90"/>
        <v/>
      </c>
      <c r="AA546" s="146" t="str">
        <f t="shared" si="91"/>
        <v/>
      </c>
      <c r="AB546" s="146" t="str">
        <f t="shared" si="92"/>
        <v/>
      </c>
      <c r="AC546" s="146" t="str">
        <f t="shared" si="93"/>
        <v/>
      </c>
    </row>
    <row r="547" spans="1:29" x14ac:dyDescent="0.2">
      <c r="A547" s="179">
        <v>534</v>
      </c>
      <c r="B547" s="180"/>
      <c r="C547" s="180"/>
      <c r="E547" s="215"/>
      <c r="F547" s="215"/>
      <c r="G547" s="215"/>
      <c r="H547" s="215"/>
      <c r="I547" s="215"/>
      <c r="J547" s="215"/>
      <c r="K547" s="215"/>
      <c r="L547" s="215"/>
      <c r="M547" s="215"/>
      <c r="N547" s="215"/>
      <c r="O547" s="215"/>
      <c r="P547" s="215"/>
      <c r="Q547" s="215"/>
      <c r="R547" s="215"/>
      <c r="T547" s="146" t="str">
        <f t="shared" si="94"/>
        <v/>
      </c>
      <c r="U547" s="146" t="str">
        <f t="shared" si="95"/>
        <v/>
      </c>
      <c r="V547" s="146" t="str">
        <f t="shared" si="96"/>
        <v/>
      </c>
      <c r="W547" s="146" t="str">
        <f t="shared" si="97"/>
        <v/>
      </c>
      <c r="X547" s="146" t="str">
        <f t="shared" si="98"/>
        <v/>
      </c>
      <c r="Y547" s="146" t="str">
        <f t="shared" si="89"/>
        <v/>
      </c>
      <c r="Z547" s="146" t="str">
        <f t="shared" si="90"/>
        <v/>
      </c>
      <c r="AA547" s="146" t="str">
        <f t="shared" si="91"/>
        <v/>
      </c>
      <c r="AB547" s="146" t="str">
        <f t="shared" si="92"/>
        <v/>
      </c>
      <c r="AC547" s="146" t="str">
        <f t="shared" si="93"/>
        <v/>
      </c>
    </row>
    <row r="548" spans="1:29" x14ac:dyDescent="0.2">
      <c r="A548" s="179">
        <v>535</v>
      </c>
      <c r="B548" s="180"/>
      <c r="C548" s="180"/>
      <c r="E548" s="215"/>
      <c r="F548" s="215"/>
      <c r="G548" s="215"/>
      <c r="H548" s="215"/>
      <c r="I548" s="215"/>
      <c r="J548" s="215"/>
      <c r="K548" s="215"/>
      <c r="L548" s="215"/>
      <c r="M548" s="215"/>
      <c r="N548" s="215"/>
      <c r="O548" s="215"/>
      <c r="P548" s="215"/>
      <c r="Q548" s="215"/>
      <c r="R548" s="215"/>
      <c r="T548" s="146" t="str">
        <f t="shared" si="94"/>
        <v/>
      </c>
      <c r="U548" s="146" t="str">
        <f t="shared" si="95"/>
        <v/>
      </c>
      <c r="V548" s="146" t="str">
        <f t="shared" si="96"/>
        <v/>
      </c>
      <c r="W548" s="146" t="str">
        <f t="shared" si="97"/>
        <v/>
      </c>
      <c r="X548" s="146" t="str">
        <f t="shared" si="98"/>
        <v/>
      </c>
      <c r="Y548" s="146" t="str">
        <f t="shared" si="89"/>
        <v/>
      </c>
      <c r="Z548" s="146" t="str">
        <f t="shared" si="90"/>
        <v/>
      </c>
      <c r="AA548" s="146" t="str">
        <f t="shared" si="91"/>
        <v/>
      </c>
      <c r="AB548" s="146" t="str">
        <f t="shared" si="92"/>
        <v/>
      </c>
      <c r="AC548" s="146" t="str">
        <f t="shared" si="93"/>
        <v/>
      </c>
    </row>
    <row r="549" spans="1:29" x14ac:dyDescent="0.2">
      <c r="A549" s="179">
        <v>536</v>
      </c>
      <c r="B549" s="180"/>
      <c r="C549" s="180"/>
      <c r="E549" s="215"/>
      <c r="F549" s="215"/>
      <c r="G549" s="215"/>
      <c r="H549" s="215"/>
      <c r="I549" s="215"/>
      <c r="J549" s="215"/>
      <c r="K549" s="215"/>
      <c r="L549" s="215"/>
      <c r="M549" s="215"/>
      <c r="N549" s="215"/>
      <c r="O549" s="215"/>
      <c r="P549" s="215"/>
      <c r="Q549" s="215"/>
      <c r="R549" s="215"/>
      <c r="T549" s="146" t="str">
        <f t="shared" si="94"/>
        <v/>
      </c>
      <c r="U549" s="146" t="str">
        <f t="shared" si="95"/>
        <v/>
      </c>
      <c r="V549" s="146" t="str">
        <f t="shared" si="96"/>
        <v/>
      </c>
      <c r="W549" s="146" t="str">
        <f t="shared" si="97"/>
        <v/>
      </c>
      <c r="X549" s="146" t="str">
        <f t="shared" si="98"/>
        <v/>
      </c>
      <c r="Y549" s="146" t="str">
        <f t="shared" si="89"/>
        <v/>
      </c>
      <c r="Z549" s="146" t="str">
        <f t="shared" si="90"/>
        <v/>
      </c>
      <c r="AA549" s="146" t="str">
        <f t="shared" si="91"/>
        <v/>
      </c>
      <c r="AB549" s="146" t="str">
        <f t="shared" si="92"/>
        <v/>
      </c>
      <c r="AC549" s="146" t="str">
        <f t="shared" si="93"/>
        <v/>
      </c>
    </row>
    <row r="550" spans="1:29" x14ac:dyDescent="0.2">
      <c r="A550" s="179">
        <v>537</v>
      </c>
      <c r="B550" s="180"/>
      <c r="C550" s="180"/>
      <c r="E550" s="215"/>
      <c r="F550" s="215"/>
      <c r="G550" s="215"/>
      <c r="H550" s="215"/>
      <c r="I550" s="215"/>
      <c r="J550" s="215"/>
      <c r="K550" s="215"/>
      <c r="L550" s="215"/>
      <c r="M550" s="215"/>
      <c r="N550" s="215"/>
      <c r="O550" s="215"/>
      <c r="P550" s="215"/>
      <c r="Q550" s="215"/>
      <c r="R550" s="215"/>
      <c r="T550" s="146" t="str">
        <f t="shared" si="94"/>
        <v/>
      </c>
      <c r="U550" s="146" t="str">
        <f t="shared" si="95"/>
        <v/>
      </c>
      <c r="V550" s="146" t="str">
        <f t="shared" si="96"/>
        <v/>
      </c>
      <c r="W550" s="146" t="str">
        <f t="shared" si="97"/>
        <v/>
      </c>
      <c r="X550" s="146" t="str">
        <f t="shared" si="98"/>
        <v/>
      </c>
      <c r="Y550" s="146" t="str">
        <f t="shared" si="89"/>
        <v/>
      </c>
      <c r="Z550" s="146" t="str">
        <f t="shared" si="90"/>
        <v/>
      </c>
      <c r="AA550" s="146" t="str">
        <f t="shared" si="91"/>
        <v/>
      </c>
      <c r="AB550" s="146" t="str">
        <f t="shared" si="92"/>
        <v/>
      </c>
      <c r="AC550" s="146" t="str">
        <f t="shared" si="93"/>
        <v/>
      </c>
    </row>
    <row r="551" spans="1:29" x14ac:dyDescent="0.2">
      <c r="A551" s="179">
        <v>538</v>
      </c>
      <c r="B551" s="180"/>
      <c r="C551" s="180"/>
      <c r="E551" s="215"/>
      <c r="F551" s="215"/>
      <c r="G551" s="215"/>
      <c r="H551" s="215"/>
      <c r="I551" s="215"/>
      <c r="J551" s="215"/>
      <c r="K551" s="215"/>
      <c r="L551" s="215"/>
      <c r="M551" s="215"/>
      <c r="N551" s="215"/>
      <c r="O551" s="215"/>
      <c r="P551" s="215"/>
      <c r="Q551" s="215"/>
      <c r="R551" s="215"/>
      <c r="T551" s="146" t="str">
        <f t="shared" si="94"/>
        <v/>
      </c>
      <c r="U551" s="146" t="str">
        <f t="shared" si="95"/>
        <v/>
      </c>
      <c r="V551" s="146" t="str">
        <f t="shared" si="96"/>
        <v/>
      </c>
      <c r="W551" s="146" t="str">
        <f t="shared" si="97"/>
        <v/>
      </c>
      <c r="X551" s="146" t="str">
        <f t="shared" si="98"/>
        <v/>
      </c>
      <c r="Y551" s="146" t="str">
        <f t="shared" si="89"/>
        <v/>
      </c>
      <c r="Z551" s="146" t="str">
        <f t="shared" si="90"/>
        <v/>
      </c>
      <c r="AA551" s="146" t="str">
        <f t="shared" si="91"/>
        <v/>
      </c>
      <c r="AB551" s="146" t="str">
        <f t="shared" si="92"/>
        <v/>
      </c>
      <c r="AC551" s="146" t="str">
        <f t="shared" si="93"/>
        <v/>
      </c>
    </row>
    <row r="552" spans="1:29" x14ac:dyDescent="0.2">
      <c r="A552" s="179">
        <v>539</v>
      </c>
      <c r="B552" s="180"/>
      <c r="C552" s="180"/>
      <c r="E552" s="215"/>
      <c r="F552" s="215"/>
      <c r="G552" s="215"/>
      <c r="H552" s="215"/>
      <c r="I552" s="215"/>
      <c r="J552" s="215"/>
      <c r="K552" s="215"/>
      <c r="L552" s="215"/>
      <c r="M552" s="215"/>
      <c r="N552" s="215"/>
      <c r="O552" s="215"/>
      <c r="P552" s="215"/>
      <c r="Q552" s="215"/>
      <c r="R552" s="215"/>
      <c r="T552" s="146" t="str">
        <f t="shared" si="94"/>
        <v/>
      </c>
      <c r="U552" s="146" t="str">
        <f t="shared" si="95"/>
        <v/>
      </c>
      <c r="V552" s="146" t="str">
        <f t="shared" si="96"/>
        <v/>
      </c>
      <c r="W552" s="146" t="str">
        <f t="shared" si="97"/>
        <v/>
      </c>
      <c r="X552" s="146" t="str">
        <f t="shared" si="98"/>
        <v/>
      </c>
      <c r="Y552" s="146" t="str">
        <f t="shared" si="89"/>
        <v/>
      </c>
      <c r="Z552" s="146" t="str">
        <f t="shared" si="90"/>
        <v/>
      </c>
      <c r="AA552" s="146" t="str">
        <f t="shared" si="91"/>
        <v/>
      </c>
      <c r="AB552" s="146" t="str">
        <f t="shared" si="92"/>
        <v/>
      </c>
      <c r="AC552" s="146" t="str">
        <f t="shared" si="93"/>
        <v/>
      </c>
    </row>
    <row r="553" spans="1:29" x14ac:dyDescent="0.2">
      <c r="A553" s="179">
        <v>540</v>
      </c>
      <c r="B553" s="180"/>
      <c r="C553" s="180"/>
      <c r="E553" s="215"/>
      <c r="F553" s="215"/>
      <c r="G553" s="215"/>
      <c r="H553" s="215"/>
      <c r="I553" s="215"/>
      <c r="J553" s="215"/>
      <c r="K553" s="215"/>
      <c r="L553" s="215"/>
      <c r="M553" s="215"/>
      <c r="N553" s="215"/>
      <c r="O553" s="215"/>
      <c r="P553" s="215"/>
      <c r="Q553" s="215"/>
      <c r="R553" s="215"/>
      <c r="T553" s="146" t="str">
        <f t="shared" si="94"/>
        <v/>
      </c>
      <c r="U553" s="146" t="str">
        <f t="shared" si="95"/>
        <v/>
      </c>
      <c r="V553" s="146" t="str">
        <f t="shared" si="96"/>
        <v/>
      </c>
      <c r="W553" s="146" t="str">
        <f t="shared" si="97"/>
        <v/>
      </c>
      <c r="X553" s="146" t="str">
        <f t="shared" si="98"/>
        <v/>
      </c>
      <c r="Y553" s="146" t="str">
        <f t="shared" si="89"/>
        <v/>
      </c>
      <c r="Z553" s="146" t="str">
        <f t="shared" si="90"/>
        <v/>
      </c>
      <c r="AA553" s="146" t="str">
        <f t="shared" si="91"/>
        <v/>
      </c>
      <c r="AB553" s="146" t="str">
        <f t="shared" si="92"/>
        <v/>
      </c>
      <c r="AC553" s="146" t="str">
        <f t="shared" si="93"/>
        <v/>
      </c>
    </row>
    <row r="554" spans="1:29" x14ac:dyDescent="0.2">
      <c r="A554" s="179">
        <v>541</v>
      </c>
      <c r="B554" s="180"/>
      <c r="C554" s="180"/>
      <c r="E554" s="215"/>
      <c r="F554" s="215"/>
      <c r="G554" s="215"/>
      <c r="H554" s="215"/>
      <c r="I554" s="215"/>
      <c r="J554" s="215"/>
      <c r="K554" s="215"/>
      <c r="L554" s="215"/>
      <c r="M554" s="215"/>
      <c r="N554" s="215"/>
      <c r="O554" s="215"/>
      <c r="P554" s="215"/>
      <c r="Q554" s="215"/>
      <c r="R554" s="215"/>
      <c r="T554" s="146" t="str">
        <f t="shared" si="94"/>
        <v/>
      </c>
      <c r="U554" s="146" t="str">
        <f t="shared" si="95"/>
        <v/>
      </c>
      <c r="V554" s="146" t="str">
        <f t="shared" si="96"/>
        <v/>
      </c>
      <c r="W554" s="146" t="str">
        <f t="shared" si="97"/>
        <v/>
      </c>
      <c r="X554" s="146" t="str">
        <f t="shared" si="98"/>
        <v/>
      </c>
      <c r="Y554" s="146" t="str">
        <f t="shared" si="89"/>
        <v/>
      </c>
      <c r="Z554" s="146" t="str">
        <f t="shared" si="90"/>
        <v/>
      </c>
      <c r="AA554" s="146" t="str">
        <f t="shared" si="91"/>
        <v/>
      </c>
      <c r="AB554" s="146" t="str">
        <f t="shared" si="92"/>
        <v/>
      </c>
      <c r="AC554" s="146" t="str">
        <f t="shared" si="93"/>
        <v/>
      </c>
    </row>
    <row r="555" spans="1:29" x14ac:dyDescent="0.2">
      <c r="A555" s="179">
        <v>542</v>
      </c>
      <c r="B555" s="180"/>
      <c r="C555" s="180"/>
      <c r="E555" s="215"/>
      <c r="F555" s="215"/>
      <c r="G555" s="215"/>
      <c r="H555" s="215"/>
      <c r="I555" s="215"/>
      <c r="J555" s="215"/>
      <c r="K555" s="215"/>
      <c r="L555" s="215"/>
      <c r="M555" s="215"/>
      <c r="N555" s="215"/>
      <c r="O555" s="215"/>
      <c r="P555" s="215"/>
      <c r="Q555" s="215"/>
      <c r="R555" s="215"/>
      <c r="T555" s="146" t="str">
        <f t="shared" si="94"/>
        <v/>
      </c>
      <c r="U555" s="146" t="str">
        <f t="shared" si="95"/>
        <v/>
      </c>
      <c r="V555" s="146" t="str">
        <f t="shared" si="96"/>
        <v/>
      </c>
      <c r="W555" s="146" t="str">
        <f t="shared" si="97"/>
        <v/>
      </c>
      <c r="X555" s="146" t="str">
        <f t="shared" si="98"/>
        <v/>
      </c>
      <c r="Y555" s="146" t="str">
        <f t="shared" si="89"/>
        <v/>
      </c>
      <c r="Z555" s="146" t="str">
        <f t="shared" si="90"/>
        <v/>
      </c>
      <c r="AA555" s="146" t="str">
        <f t="shared" si="91"/>
        <v/>
      </c>
      <c r="AB555" s="146" t="str">
        <f t="shared" si="92"/>
        <v/>
      </c>
      <c r="AC555" s="146" t="str">
        <f t="shared" si="93"/>
        <v/>
      </c>
    </row>
    <row r="556" spans="1:29" x14ac:dyDescent="0.2">
      <c r="A556" s="179">
        <v>543</v>
      </c>
      <c r="B556" s="180"/>
      <c r="C556" s="180"/>
      <c r="E556" s="215"/>
      <c r="F556" s="215"/>
      <c r="G556" s="215"/>
      <c r="H556" s="215"/>
      <c r="I556" s="215"/>
      <c r="J556" s="215"/>
      <c r="K556" s="215"/>
      <c r="L556" s="215"/>
      <c r="M556" s="215"/>
      <c r="N556" s="215"/>
      <c r="O556" s="215"/>
      <c r="P556" s="215"/>
      <c r="Q556" s="215"/>
      <c r="R556" s="215"/>
      <c r="T556" s="146" t="str">
        <f t="shared" si="94"/>
        <v/>
      </c>
      <c r="U556" s="146" t="str">
        <f t="shared" si="95"/>
        <v/>
      </c>
      <c r="V556" s="146" t="str">
        <f t="shared" si="96"/>
        <v/>
      </c>
      <c r="W556" s="146" t="str">
        <f t="shared" si="97"/>
        <v/>
      </c>
      <c r="X556" s="146" t="str">
        <f t="shared" si="98"/>
        <v/>
      </c>
      <c r="Y556" s="146" t="str">
        <f t="shared" si="89"/>
        <v/>
      </c>
      <c r="Z556" s="146" t="str">
        <f t="shared" si="90"/>
        <v/>
      </c>
      <c r="AA556" s="146" t="str">
        <f t="shared" si="91"/>
        <v/>
      </c>
      <c r="AB556" s="146" t="str">
        <f t="shared" si="92"/>
        <v/>
      </c>
      <c r="AC556" s="146" t="str">
        <f t="shared" si="93"/>
        <v/>
      </c>
    </row>
    <row r="557" spans="1:29" x14ac:dyDescent="0.2">
      <c r="A557" s="179">
        <v>544</v>
      </c>
      <c r="B557" s="180"/>
      <c r="C557" s="180"/>
      <c r="E557" s="215"/>
      <c r="F557" s="215"/>
      <c r="G557" s="215"/>
      <c r="H557" s="215"/>
      <c r="I557" s="215"/>
      <c r="J557" s="215"/>
      <c r="K557" s="215"/>
      <c r="L557" s="215"/>
      <c r="M557" s="215"/>
      <c r="N557" s="215"/>
      <c r="O557" s="215"/>
      <c r="P557" s="215"/>
      <c r="Q557" s="215"/>
      <c r="R557" s="215"/>
      <c r="T557" s="146" t="str">
        <f t="shared" si="94"/>
        <v/>
      </c>
      <c r="U557" s="146" t="str">
        <f t="shared" si="95"/>
        <v/>
      </c>
      <c r="V557" s="146" t="str">
        <f t="shared" si="96"/>
        <v/>
      </c>
      <c r="W557" s="146" t="str">
        <f t="shared" si="97"/>
        <v/>
      </c>
      <c r="X557" s="146" t="str">
        <f t="shared" si="98"/>
        <v/>
      </c>
      <c r="Y557" s="146" t="str">
        <f t="shared" si="89"/>
        <v/>
      </c>
      <c r="Z557" s="146" t="str">
        <f t="shared" si="90"/>
        <v/>
      </c>
      <c r="AA557" s="146" t="str">
        <f t="shared" si="91"/>
        <v/>
      </c>
      <c r="AB557" s="146" t="str">
        <f t="shared" si="92"/>
        <v/>
      </c>
      <c r="AC557" s="146" t="str">
        <f t="shared" si="93"/>
        <v/>
      </c>
    </row>
    <row r="558" spans="1:29" x14ac:dyDescent="0.2">
      <c r="A558" s="179">
        <v>545</v>
      </c>
      <c r="B558" s="180"/>
      <c r="C558" s="180"/>
      <c r="E558" s="215"/>
      <c r="F558" s="215"/>
      <c r="G558" s="215"/>
      <c r="H558" s="215"/>
      <c r="I558" s="215"/>
      <c r="J558" s="215"/>
      <c r="K558" s="215"/>
      <c r="L558" s="215"/>
      <c r="M558" s="215"/>
      <c r="N558" s="215"/>
      <c r="O558" s="215"/>
      <c r="P558" s="215"/>
      <c r="Q558" s="215"/>
      <c r="R558" s="215"/>
      <c r="T558" s="146" t="str">
        <f t="shared" si="94"/>
        <v/>
      </c>
      <c r="U558" s="146" t="str">
        <f t="shared" si="95"/>
        <v/>
      </c>
      <c r="V558" s="146" t="str">
        <f t="shared" si="96"/>
        <v/>
      </c>
      <c r="W558" s="146" t="str">
        <f t="shared" si="97"/>
        <v/>
      </c>
      <c r="X558" s="146" t="str">
        <f t="shared" si="98"/>
        <v/>
      </c>
      <c r="Y558" s="146" t="str">
        <f t="shared" si="89"/>
        <v/>
      </c>
      <c r="Z558" s="146" t="str">
        <f t="shared" si="90"/>
        <v/>
      </c>
      <c r="AA558" s="146" t="str">
        <f t="shared" si="91"/>
        <v/>
      </c>
      <c r="AB558" s="146" t="str">
        <f t="shared" si="92"/>
        <v/>
      </c>
      <c r="AC558" s="146" t="str">
        <f t="shared" si="93"/>
        <v/>
      </c>
    </row>
    <row r="559" spans="1:29" x14ac:dyDescent="0.2">
      <c r="A559" s="179">
        <v>546</v>
      </c>
      <c r="B559" s="180"/>
      <c r="C559" s="180"/>
      <c r="E559" s="215"/>
      <c r="F559" s="215"/>
      <c r="G559" s="215"/>
      <c r="H559" s="215"/>
      <c r="I559" s="215"/>
      <c r="J559" s="215"/>
      <c r="K559" s="215"/>
      <c r="L559" s="215"/>
      <c r="M559" s="215"/>
      <c r="N559" s="215"/>
      <c r="O559" s="215"/>
      <c r="P559" s="215"/>
      <c r="Q559" s="215"/>
      <c r="R559" s="215"/>
      <c r="T559" s="146" t="str">
        <f t="shared" si="94"/>
        <v/>
      </c>
      <c r="U559" s="146" t="str">
        <f t="shared" si="95"/>
        <v/>
      </c>
      <c r="V559" s="146" t="str">
        <f t="shared" si="96"/>
        <v/>
      </c>
      <c r="W559" s="146" t="str">
        <f t="shared" si="97"/>
        <v/>
      </c>
      <c r="X559" s="146" t="str">
        <f t="shared" si="98"/>
        <v/>
      </c>
      <c r="Y559" s="146" t="str">
        <f t="shared" si="89"/>
        <v/>
      </c>
      <c r="Z559" s="146" t="str">
        <f t="shared" si="90"/>
        <v/>
      </c>
      <c r="AA559" s="146" t="str">
        <f t="shared" si="91"/>
        <v/>
      </c>
      <c r="AB559" s="146" t="str">
        <f t="shared" si="92"/>
        <v/>
      </c>
      <c r="AC559" s="146" t="str">
        <f t="shared" si="93"/>
        <v/>
      </c>
    </row>
    <row r="560" spans="1:29" x14ac:dyDescent="0.2">
      <c r="A560" s="179">
        <v>547</v>
      </c>
      <c r="B560" s="180"/>
      <c r="C560" s="180"/>
      <c r="E560" s="215"/>
      <c r="F560" s="215"/>
      <c r="G560" s="215"/>
      <c r="H560" s="215"/>
      <c r="I560" s="215"/>
      <c r="J560" s="215"/>
      <c r="K560" s="215"/>
      <c r="L560" s="215"/>
      <c r="M560" s="215"/>
      <c r="N560" s="215"/>
      <c r="O560" s="215"/>
      <c r="P560" s="215"/>
      <c r="Q560" s="215"/>
      <c r="R560" s="215"/>
      <c r="T560" s="146" t="str">
        <f t="shared" si="94"/>
        <v/>
      </c>
      <c r="U560" s="146" t="str">
        <f t="shared" si="95"/>
        <v/>
      </c>
      <c r="V560" s="146" t="str">
        <f t="shared" si="96"/>
        <v/>
      </c>
      <c r="W560" s="146" t="str">
        <f t="shared" si="97"/>
        <v/>
      </c>
      <c r="X560" s="146" t="str">
        <f t="shared" si="98"/>
        <v/>
      </c>
      <c r="Y560" s="146" t="str">
        <f t="shared" si="89"/>
        <v/>
      </c>
      <c r="Z560" s="146" t="str">
        <f t="shared" si="90"/>
        <v/>
      </c>
      <c r="AA560" s="146" t="str">
        <f t="shared" si="91"/>
        <v/>
      </c>
      <c r="AB560" s="146" t="str">
        <f t="shared" si="92"/>
        <v/>
      </c>
      <c r="AC560" s="146" t="str">
        <f t="shared" si="93"/>
        <v/>
      </c>
    </row>
    <row r="561" spans="1:29" x14ac:dyDescent="0.2">
      <c r="A561" s="179">
        <v>548</v>
      </c>
      <c r="B561" s="180"/>
      <c r="C561" s="180"/>
      <c r="E561" s="215"/>
      <c r="F561" s="215"/>
      <c r="G561" s="215"/>
      <c r="H561" s="215"/>
      <c r="I561" s="215"/>
      <c r="J561" s="215"/>
      <c r="K561" s="215"/>
      <c r="L561" s="215"/>
      <c r="M561" s="215"/>
      <c r="N561" s="215"/>
      <c r="O561" s="215"/>
      <c r="P561" s="215"/>
      <c r="Q561" s="215"/>
      <c r="R561" s="215"/>
      <c r="T561" s="146" t="str">
        <f t="shared" si="94"/>
        <v/>
      </c>
      <c r="U561" s="146" t="str">
        <f t="shared" si="95"/>
        <v/>
      </c>
      <c r="V561" s="146" t="str">
        <f t="shared" si="96"/>
        <v/>
      </c>
      <c r="W561" s="146" t="str">
        <f t="shared" si="97"/>
        <v/>
      </c>
      <c r="X561" s="146" t="str">
        <f t="shared" si="98"/>
        <v/>
      </c>
      <c r="Y561" s="146" t="str">
        <f t="shared" si="89"/>
        <v/>
      </c>
      <c r="Z561" s="146" t="str">
        <f t="shared" si="90"/>
        <v/>
      </c>
      <c r="AA561" s="146" t="str">
        <f t="shared" si="91"/>
        <v/>
      </c>
      <c r="AB561" s="146" t="str">
        <f t="shared" si="92"/>
        <v/>
      </c>
      <c r="AC561" s="146" t="str">
        <f t="shared" si="93"/>
        <v/>
      </c>
    </row>
    <row r="562" spans="1:29" x14ac:dyDescent="0.2">
      <c r="A562" s="179">
        <v>549</v>
      </c>
      <c r="B562" s="180"/>
      <c r="C562" s="180"/>
      <c r="E562" s="215"/>
      <c r="F562" s="215"/>
      <c r="G562" s="215"/>
      <c r="H562" s="215"/>
      <c r="I562" s="215"/>
      <c r="J562" s="215"/>
      <c r="K562" s="215"/>
      <c r="L562" s="215"/>
      <c r="M562" s="215"/>
      <c r="N562" s="215"/>
      <c r="O562" s="215"/>
      <c r="P562" s="215"/>
      <c r="Q562" s="215"/>
      <c r="R562" s="215"/>
      <c r="T562" s="146" t="str">
        <f t="shared" si="94"/>
        <v/>
      </c>
      <c r="U562" s="146" t="str">
        <f t="shared" si="95"/>
        <v/>
      </c>
      <c r="V562" s="146" t="str">
        <f t="shared" si="96"/>
        <v/>
      </c>
      <c r="W562" s="146" t="str">
        <f t="shared" si="97"/>
        <v/>
      </c>
      <c r="X562" s="146" t="str">
        <f t="shared" si="98"/>
        <v/>
      </c>
      <c r="Y562" s="146" t="str">
        <f t="shared" si="89"/>
        <v/>
      </c>
      <c r="Z562" s="146" t="str">
        <f t="shared" si="90"/>
        <v/>
      </c>
      <c r="AA562" s="146" t="str">
        <f t="shared" si="91"/>
        <v/>
      </c>
      <c r="AB562" s="146" t="str">
        <f t="shared" si="92"/>
        <v/>
      </c>
      <c r="AC562" s="146" t="str">
        <f t="shared" si="93"/>
        <v/>
      </c>
    </row>
    <row r="563" spans="1:29" x14ac:dyDescent="0.2">
      <c r="A563" s="179">
        <v>550</v>
      </c>
      <c r="B563" s="180"/>
      <c r="C563" s="180"/>
      <c r="E563" s="215"/>
      <c r="F563" s="215"/>
      <c r="G563" s="215"/>
      <c r="H563" s="215"/>
      <c r="I563" s="215"/>
      <c r="J563" s="215"/>
      <c r="K563" s="215"/>
      <c r="L563" s="215"/>
      <c r="M563" s="215"/>
      <c r="N563" s="215"/>
      <c r="O563" s="215"/>
      <c r="P563" s="215"/>
      <c r="Q563" s="215"/>
      <c r="R563" s="215"/>
      <c r="T563" s="146" t="str">
        <f t="shared" si="94"/>
        <v/>
      </c>
      <c r="U563" s="146" t="str">
        <f t="shared" si="95"/>
        <v/>
      </c>
      <c r="V563" s="146" t="str">
        <f t="shared" si="96"/>
        <v/>
      </c>
      <c r="W563" s="146" t="str">
        <f t="shared" si="97"/>
        <v/>
      </c>
      <c r="X563" s="146" t="str">
        <f t="shared" si="98"/>
        <v/>
      </c>
      <c r="Y563" s="146" t="str">
        <f t="shared" si="89"/>
        <v/>
      </c>
      <c r="Z563" s="146" t="str">
        <f t="shared" si="90"/>
        <v/>
      </c>
      <c r="AA563" s="146" t="str">
        <f t="shared" si="91"/>
        <v/>
      </c>
      <c r="AB563" s="146" t="str">
        <f t="shared" si="92"/>
        <v/>
      </c>
      <c r="AC563" s="146" t="str">
        <f t="shared" si="93"/>
        <v/>
      </c>
    </row>
    <row r="564" spans="1:29" x14ac:dyDescent="0.2">
      <c r="A564" s="179">
        <v>551</v>
      </c>
      <c r="B564" s="180"/>
      <c r="C564" s="180"/>
      <c r="E564" s="215"/>
      <c r="F564" s="215"/>
      <c r="G564" s="215"/>
      <c r="H564" s="215"/>
      <c r="I564" s="215"/>
      <c r="J564" s="215"/>
      <c r="K564" s="215"/>
      <c r="L564" s="215"/>
      <c r="M564" s="215"/>
      <c r="N564" s="215"/>
      <c r="O564" s="215"/>
      <c r="P564" s="215"/>
      <c r="Q564" s="215"/>
      <c r="R564" s="215"/>
      <c r="T564" s="146" t="str">
        <f t="shared" si="94"/>
        <v/>
      </c>
      <c r="U564" s="146" t="str">
        <f t="shared" si="95"/>
        <v/>
      </c>
      <c r="V564" s="146" t="str">
        <f t="shared" si="96"/>
        <v/>
      </c>
      <c r="W564" s="146" t="str">
        <f t="shared" si="97"/>
        <v/>
      </c>
      <c r="X564" s="146" t="str">
        <f t="shared" si="98"/>
        <v/>
      </c>
      <c r="Y564" s="146" t="str">
        <f t="shared" si="89"/>
        <v/>
      </c>
      <c r="Z564" s="146" t="str">
        <f t="shared" si="90"/>
        <v/>
      </c>
      <c r="AA564" s="146" t="str">
        <f t="shared" si="91"/>
        <v/>
      </c>
      <c r="AB564" s="146" t="str">
        <f t="shared" si="92"/>
        <v/>
      </c>
      <c r="AC564" s="146" t="str">
        <f t="shared" si="93"/>
        <v/>
      </c>
    </row>
    <row r="565" spans="1:29" x14ac:dyDescent="0.2">
      <c r="A565" s="179">
        <v>552</v>
      </c>
      <c r="B565" s="180"/>
      <c r="C565" s="180"/>
      <c r="E565" s="215"/>
      <c r="F565" s="215"/>
      <c r="G565" s="215"/>
      <c r="H565" s="215"/>
      <c r="I565" s="215"/>
      <c r="J565" s="215"/>
      <c r="K565" s="215"/>
      <c r="L565" s="215"/>
      <c r="M565" s="215"/>
      <c r="N565" s="215"/>
      <c r="O565" s="215"/>
      <c r="P565" s="215"/>
      <c r="Q565" s="215"/>
      <c r="R565" s="215"/>
      <c r="T565" s="146" t="str">
        <f t="shared" si="94"/>
        <v/>
      </c>
      <c r="U565" s="146" t="str">
        <f t="shared" si="95"/>
        <v/>
      </c>
      <c r="V565" s="146" t="str">
        <f t="shared" si="96"/>
        <v/>
      </c>
      <c r="W565" s="146" t="str">
        <f t="shared" si="97"/>
        <v/>
      </c>
      <c r="X565" s="146" t="str">
        <f t="shared" si="98"/>
        <v/>
      </c>
      <c r="Y565" s="146" t="str">
        <f t="shared" si="89"/>
        <v/>
      </c>
      <c r="Z565" s="146" t="str">
        <f t="shared" si="90"/>
        <v/>
      </c>
      <c r="AA565" s="146" t="str">
        <f t="shared" si="91"/>
        <v/>
      </c>
      <c r="AB565" s="146" t="str">
        <f t="shared" si="92"/>
        <v/>
      </c>
      <c r="AC565" s="146" t="str">
        <f t="shared" si="93"/>
        <v/>
      </c>
    </row>
    <row r="566" spans="1:29" x14ac:dyDescent="0.2">
      <c r="A566" s="179">
        <v>553</v>
      </c>
      <c r="B566" s="180"/>
      <c r="C566" s="180"/>
      <c r="E566" s="215"/>
      <c r="F566" s="215"/>
      <c r="G566" s="215"/>
      <c r="H566" s="215"/>
      <c r="I566" s="215"/>
      <c r="J566" s="215"/>
      <c r="K566" s="215"/>
      <c r="L566" s="215"/>
      <c r="M566" s="215"/>
      <c r="N566" s="215"/>
      <c r="O566" s="215"/>
      <c r="P566" s="215"/>
      <c r="Q566" s="215"/>
      <c r="R566" s="215"/>
      <c r="T566" s="146" t="str">
        <f t="shared" si="94"/>
        <v/>
      </c>
      <c r="U566" s="146" t="str">
        <f t="shared" si="95"/>
        <v/>
      </c>
      <c r="V566" s="146" t="str">
        <f t="shared" si="96"/>
        <v/>
      </c>
      <c r="W566" s="146" t="str">
        <f t="shared" si="97"/>
        <v/>
      </c>
      <c r="X566" s="146" t="str">
        <f t="shared" si="98"/>
        <v/>
      </c>
      <c r="Y566" s="146" t="str">
        <f t="shared" si="89"/>
        <v/>
      </c>
      <c r="Z566" s="146" t="str">
        <f t="shared" si="90"/>
        <v/>
      </c>
      <c r="AA566" s="146" t="str">
        <f t="shared" si="91"/>
        <v/>
      </c>
      <c r="AB566" s="146" t="str">
        <f t="shared" si="92"/>
        <v/>
      </c>
      <c r="AC566" s="146" t="str">
        <f t="shared" si="93"/>
        <v/>
      </c>
    </row>
    <row r="567" spans="1:29" x14ac:dyDescent="0.2">
      <c r="A567" s="179">
        <v>554</v>
      </c>
      <c r="B567" s="180"/>
      <c r="C567" s="180"/>
      <c r="E567" s="215"/>
      <c r="F567" s="215"/>
      <c r="G567" s="215"/>
      <c r="H567" s="215"/>
      <c r="I567" s="215"/>
      <c r="J567" s="215"/>
      <c r="K567" s="215"/>
      <c r="L567" s="215"/>
      <c r="M567" s="215"/>
      <c r="N567" s="215"/>
      <c r="O567" s="215"/>
      <c r="P567" s="215"/>
      <c r="Q567" s="215"/>
      <c r="R567" s="215"/>
      <c r="T567" s="146" t="str">
        <f t="shared" si="94"/>
        <v/>
      </c>
      <c r="U567" s="146" t="str">
        <f t="shared" si="95"/>
        <v/>
      </c>
      <c r="V567" s="146" t="str">
        <f t="shared" si="96"/>
        <v/>
      </c>
      <c r="W567" s="146" t="str">
        <f t="shared" si="97"/>
        <v/>
      </c>
      <c r="X567" s="146" t="str">
        <f t="shared" si="98"/>
        <v/>
      </c>
      <c r="Y567" s="146" t="str">
        <f t="shared" si="89"/>
        <v/>
      </c>
      <c r="Z567" s="146" t="str">
        <f t="shared" si="90"/>
        <v/>
      </c>
      <c r="AA567" s="146" t="str">
        <f t="shared" si="91"/>
        <v/>
      </c>
      <c r="AB567" s="146" t="str">
        <f t="shared" si="92"/>
        <v/>
      </c>
      <c r="AC567" s="146" t="str">
        <f t="shared" si="93"/>
        <v/>
      </c>
    </row>
    <row r="568" spans="1:29" x14ac:dyDescent="0.2">
      <c r="A568" s="179">
        <v>555</v>
      </c>
      <c r="B568" s="180"/>
      <c r="C568" s="180"/>
      <c r="E568" s="215"/>
      <c r="F568" s="215"/>
      <c r="G568" s="215"/>
      <c r="H568" s="215"/>
      <c r="I568" s="215"/>
      <c r="J568" s="215"/>
      <c r="K568" s="215"/>
      <c r="L568" s="215"/>
      <c r="M568" s="215"/>
      <c r="N568" s="215"/>
      <c r="O568" s="215"/>
      <c r="P568" s="215"/>
      <c r="Q568" s="215"/>
      <c r="R568" s="215"/>
      <c r="T568" s="146" t="str">
        <f t="shared" si="94"/>
        <v/>
      </c>
      <c r="U568" s="146" t="str">
        <f t="shared" si="95"/>
        <v/>
      </c>
      <c r="V568" s="146" t="str">
        <f t="shared" si="96"/>
        <v/>
      </c>
      <c r="W568" s="146" t="str">
        <f t="shared" si="97"/>
        <v/>
      </c>
      <c r="X568" s="146" t="str">
        <f t="shared" si="98"/>
        <v/>
      </c>
      <c r="Y568" s="146" t="str">
        <f t="shared" si="89"/>
        <v/>
      </c>
      <c r="Z568" s="146" t="str">
        <f t="shared" si="90"/>
        <v/>
      </c>
      <c r="AA568" s="146" t="str">
        <f t="shared" si="91"/>
        <v/>
      </c>
      <c r="AB568" s="146" t="str">
        <f t="shared" si="92"/>
        <v/>
      </c>
      <c r="AC568" s="146" t="str">
        <f t="shared" si="93"/>
        <v/>
      </c>
    </row>
    <row r="569" spans="1:29" x14ac:dyDescent="0.2">
      <c r="A569" s="179">
        <v>556</v>
      </c>
      <c r="B569" s="180"/>
      <c r="C569" s="180"/>
      <c r="E569" s="215"/>
      <c r="F569" s="215"/>
      <c r="G569" s="215"/>
      <c r="H569" s="215"/>
      <c r="I569" s="215"/>
      <c r="J569" s="215"/>
      <c r="K569" s="215"/>
      <c r="L569" s="215"/>
      <c r="M569" s="215"/>
      <c r="N569" s="215"/>
      <c r="O569" s="215"/>
      <c r="P569" s="215"/>
      <c r="Q569" s="215"/>
      <c r="R569" s="215"/>
      <c r="T569" s="146" t="str">
        <f t="shared" si="94"/>
        <v/>
      </c>
      <c r="U569" s="146" t="str">
        <f t="shared" si="95"/>
        <v/>
      </c>
      <c r="V569" s="146" t="str">
        <f t="shared" si="96"/>
        <v/>
      </c>
      <c r="W569" s="146" t="str">
        <f t="shared" si="97"/>
        <v/>
      </c>
      <c r="X569" s="146" t="str">
        <f t="shared" si="98"/>
        <v/>
      </c>
      <c r="Y569" s="146" t="str">
        <f t="shared" si="89"/>
        <v/>
      </c>
      <c r="Z569" s="146" t="str">
        <f t="shared" si="90"/>
        <v/>
      </c>
      <c r="AA569" s="146" t="str">
        <f t="shared" si="91"/>
        <v/>
      </c>
      <c r="AB569" s="146" t="str">
        <f t="shared" si="92"/>
        <v/>
      </c>
      <c r="AC569" s="146" t="str">
        <f t="shared" si="93"/>
        <v/>
      </c>
    </row>
    <row r="570" spans="1:29" x14ac:dyDescent="0.2">
      <c r="A570" s="179">
        <v>557</v>
      </c>
      <c r="B570" s="180"/>
      <c r="C570" s="180"/>
      <c r="E570" s="215"/>
      <c r="F570" s="215"/>
      <c r="G570" s="215"/>
      <c r="H570" s="215"/>
      <c r="I570" s="215"/>
      <c r="J570" s="215"/>
      <c r="K570" s="215"/>
      <c r="L570" s="215"/>
      <c r="M570" s="215"/>
      <c r="N570" s="215"/>
      <c r="O570" s="215"/>
      <c r="P570" s="215"/>
      <c r="Q570" s="215"/>
      <c r="R570" s="215"/>
      <c r="T570" s="146" t="str">
        <f t="shared" si="94"/>
        <v/>
      </c>
      <c r="U570" s="146" t="str">
        <f t="shared" si="95"/>
        <v/>
      </c>
      <c r="V570" s="146" t="str">
        <f t="shared" si="96"/>
        <v/>
      </c>
      <c r="W570" s="146" t="str">
        <f t="shared" si="97"/>
        <v/>
      </c>
      <c r="X570" s="146" t="str">
        <f t="shared" si="98"/>
        <v/>
      </c>
      <c r="Y570" s="146" t="str">
        <f t="shared" si="89"/>
        <v/>
      </c>
      <c r="Z570" s="146" t="str">
        <f t="shared" si="90"/>
        <v/>
      </c>
      <c r="AA570" s="146" t="str">
        <f t="shared" si="91"/>
        <v/>
      </c>
      <c r="AB570" s="146" t="str">
        <f t="shared" si="92"/>
        <v/>
      </c>
      <c r="AC570" s="146" t="str">
        <f t="shared" si="93"/>
        <v/>
      </c>
    </row>
    <row r="571" spans="1:29" x14ac:dyDescent="0.2">
      <c r="A571" s="179">
        <v>558</v>
      </c>
      <c r="B571" s="180"/>
      <c r="C571" s="180"/>
      <c r="E571" s="215"/>
      <c r="F571" s="215"/>
      <c r="G571" s="215"/>
      <c r="H571" s="215"/>
      <c r="I571" s="215"/>
      <c r="J571" s="215"/>
      <c r="K571" s="215"/>
      <c r="L571" s="215"/>
      <c r="M571" s="215"/>
      <c r="N571" s="215"/>
      <c r="O571" s="215"/>
      <c r="P571" s="215"/>
      <c r="Q571" s="215"/>
      <c r="R571" s="215"/>
      <c r="T571" s="146" t="str">
        <f t="shared" si="94"/>
        <v/>
      </c>
      <c r="U571" s="146" t="str">
        <f t="shared" si="95"/>
        <v/>
      </c>
      <c r="V571" s="146" t="str">
        <f t="shared" si="96"/>
        <v/>
      </c>
      <c r="W571" s="146" t="str">
        <f t="shared" si="97"/>
        <v/>
      </c>
      <c r="X571" s="146" t="str">
        <f t="shared" si="98"/>
        <v/>
      </c>
      <c r="Y571" s="146" t="str">
        <f t="shared" si="89"/>
        <v/>
      </c>
      <c r="Z571" s="146" t="str">
        <f t="shared" si="90"/>
        <v/>
      </c>
      <c r="AA571" s="146" t="str">
        <f t="shared" si="91"/>
        <v/>
      </c>
      <c r="AB571" s="146" t="str">
        <f t="shared" si="92"/>
        <v/>
      </c>
      <c r="AC571" s="146" t="str">
        <f t="shared" si="93"/>
        <v/>
      </c>
    </row>
    <row r="572" spans="1:29" x14ac:dyDescent="0.2">
      <c r="A572" s="179">
        <v>559</v>
      </c>
      <c r="B572" s="180"/>
      <c r="C572" s="180"/>
      <c r="E572" s="215"/>
      <c r="F572" s="215"/>
      <c r="G572" s="215"/>
      <c r="H572" s="215"/>
      <c r="I572" s="215"/>
      <c r="J572" s="215"/>
      <c r="K572" s="215"/>
      <c r="L572" s="215"/>
      <c r="M572" s="215"/>
      <c r="N572" s="215"/>
      <c r="O572" s="215"/>
      <c r="P572" s="215"/>
      <c r="Q572" s="215"/>
      <c r="R572" s="215"/>
      <c r="T572" s="146" t="str">
        <f t="shared" si="94"/>
        <v/>
      </c>
      <c r="U572" s="146" t="str">
        <f t="shared" si="95"/>
        <v/>
      </c>
      <c r="V572" s="146" t="str">
        <f t="shared" si="96"/>
        <v/>
      </c>
      <c r="W572" s="146" t="str">
        <f t="shared" si="97"/>
        <v/>
      </c>
      <c r="X572" s="146" t="str">
        <f t="shared" si="98"/>
        <v/>
      </c>
      <c r="Y572" s="146" t="str">
        <f t="shared" si="89"/>
        <v/>
      </c>
      <c r="Z572" s="146" t="str">
        <f t="shared" si="90"/>
        <v/>
      </c>
      <c r="AA572" s="146" t="str">
        <f t="shared" si="91"/>
        <v/>
      </c>
      <c r="AB572" s="146" t="str">
        <f t="shared" si="92"/>
        <v/>
      </c>
      <c r="AC572" s="146" t="str">
        <f t="shared" si="93"/>
        <v/>
      </c>
    </row>
    <row r="573" spans="1:29" x14ac:dyDescent="0.2">
      <c r="A573" s="179">
        <v>560</v>
      </c>
      <c r="B573" s="180"/>
      <c r="C573" s="180"/>
      <c r="E573" s="215"/>
      <c r="F573" s="215"/>
      <c r="G573" s="215"/>
      <c r="H573" s="215"/>
      <c r="I573" s="215"/>
      <c r="J573" s="215"/>
      <c r="K573" s="215"/>
      <c r="L573" s="215"/>
      <c r="M573" s="215"/>
      <c r="N573" s="215"/>
      <c r="O573" s="215"/>
      <c r="P573" s="215"/>
      <c r="Q573" s="215"/>
      <c r="R573" s="215"/>
      <c r="T573" s="146" t="str">
        <f t="shared" si="94"/>
        <v/>
      </c>
      <c r="U573" s="146" t="str">
        <f t="shared" si="95"/>
        <v/>
      </c>
      <c r="V573" s="146" t="str">
        <f t="shared" si="96"/>
        <v/>
      </c>
      <c r="W573" s="146" t="str">
        <f t="shared" si="97"/>
        <v/>
      </c>
      <c r="X573" s="146" t="str">
        <f t="shared" si="98"/>
        <v/>
      </c>
      <c r="Y573" s="146" t="str">
        <f t="shared" si="89"/>
        <v/>
      </c>
      <c r="Z573" s="146" t="str">
        <f t="shared" si="90"/>
        <v/>
      </c>
      <c r="AA573" s="146" t="str">
        <f t="shared" si="91"/>
        <v/>
      </c>
      <c r="AB573" s="146" t="str">
        <f t="shared" si="92"/>
        <v/>
      </c>
      <c r="AC573" s="146" t="str">
        <f t="shared" si="93"/>
        <v/>
      </c>
    </row>
    <row r="574" spans="1:29" x14ac:dyDescent="0.2">
      <c r="A574" s="179">
        <v>561</v>
      </c>
      <c r="B574" s="180"/>
      <c r="C574" s="180"/>
      <c r="E574" s="215"/>
      <c r="F574" s="215"/>
      <c r="G574" s="215"/>
      <c r="H574" s="215"/>
      <c r="I574" s="215"/>
      <c r="J574" s="215"/>
      <c r="K574" s="215"/>
      <c r="L574" s="215"/>
      <c r="M574" s="215"/>
      <c r="N574" s="215"/>
      <c r="O574" s="215"/>
      <c r="P574" s="215"/>
      <c r="Q574" s="215"/>
      <c r="R574" s="215"/>
      <c r="T574" s="146" t="str">
        <f t="shared" si="94"/>
        <v/>
      </c>
      <c r="U574" s="146" t="str">
        <f t="shared" si="95"/>
        <v/>
      </c>
      <c r="V574" s="146" t="str">
        <f t="shared" si="96"/>
        <v/>
      </c>
      <c r="W574" s="146" t="str">
        <f t="shared" si="97"/>
        <v/>
      </c>
      <c r="X574" s="146" t="str">
        <f t="shared" si="98"/>
        <v/>
      </c>
      <c r="Y574" s="146" t="str">
        <f t="shared" si="89"/>
        <v/>
      </c>
      <c r="Z574" s="146" t="str">
        <f t="shared" si="90"/>
        <v/>
      </c>
      <c r="AA574" s="146" t="str">
        <f t="shared" si="91"/>
        <v/>
      </c>
      <c r="AB574" s="146" t="str">
        <f t="shared" si="92"/>
        <v/>
      </c>
      <c r="AC574" s="146" t="str">
        <f t="shared" si="93"/>
        <v/>
      </c>
    </row>
    <row r="575" spans="1:29" x14ac:dyDescent="0.2">
      <c r="A575" s="179">
        <v>562</v>
      </c>
      <c r="B575" s="180"/>
      <c r="C575" s="180"/>
      <c r="E575" s="215"/>
      <c r="F575" s="215"/>
      <c r="G575" s="215"/>
      <c r="H575" s="215"/>
      <c r="I575" s="215"/>
      <c r="J575" s="215"/>
      <c r="K575" s="215"/>
      <c r="L575" s="215"/>
      <c r="M575" s="215"/>
      <c r="N575" s="215"/>
      <c r="O575" s="215"/>
      <c r="P575" s="215"/>
      <c r="Q575" s="215"/>
      <c r="R575" s="215"/>
      <c r="T575" s="146" t="str">
        <f t="shared" si="94"/>
        <v/>
      </c>
      <c r="U575" s="146" t="str">
        <f t="shared" si="95"/>
        <v/>
      </c>
      <c r="V575" s="146" t="str">
        <f t="shared" si="96"/>
        <v/>
      </c>
      <c r="W575" s="146" t="str">
        <f t="shared" si="97"/>
        <v/>
      </c>
      <c r="X575" s="146" t="str">
        <f t="shared" si="98"/>
        <v/>
      </c>
      <c r="Y575" s="146" t="str">
        <f t="shared" si="89"/>
        <v/>
      </c>
      <c r="Z575" s="146" t="str">
        <f t="shared" si="90"/>
        <v/>
      </c>
      <c r="AA575" s="146" t="str">
        <f t="shared" si="91"/>
        <v/>
      </c>
      <c r="AB575" s="146" t="str">
        <f t="shared" si="92"/>
        <v/>
      </c>
      <c r="AC575" s="146" t="str">
        <f t="shared" si="93"/>
        <v/>
      </c>
    </row>
    <row r="576" spans="1:29" x14ac:dyDescent="0.2">
      <c r="A576" s="179">
        <v>563</v>
      </c>
      <c r="B576" s="180"/>
      <c r="C576" s="180"/>
      <c r="E576" s="215"/>
      <c r="F576" s="215"/>
      <c r="G576" s="215"/>
      <c r="H576" s="215"/>
      <c r="I576" s="215"/>
      <c r="J576" s="215"/>
      <c r="K576" s="215"/>
      <c r="L576" s="215"/>
      <c r="M576" s="215"/>
      <c r="N576" s="215"/>
      <c r="O576" s="215"/>
      <c r="P576" s="215"/>
      <c r="Q576" s="215"/>
      <c r="R576" s="215"/>
      <c r="T576" s="146" t="str">
        <f t="shared" si="94"/>
        <v/>
      </c>
      <c r="U576" s="146" t="str">
        <f t="shared" si="95"/>
        <v/>
      </c>
      <c r="V576" s="146" t="str">
        <f t="shared" si="96"/>
        <v/>
      </c>
      <c r="W576" s="146" t="str">
        <f t="shared" si="97"/>
        <v/>
      </c>
      <c r="X576" s="146" t="str">
        <f t="shared" si="98"/>
        <v/>
      </c>
      <c r="Y576" s="146" t="str">
        <f t="shared" si="89"/>
        <v/>
      </c>
      <c r="Z576" s="146" t="str">
        <f t="shared" si="90"/>
        <v/>
      </c>
      <c r="AA576" s="146" t="str">
        <f t="shared" si="91"/>
        <v/>
      </c>
      <c r="AB576" s="146" t="str">
        <f t="shared" si="92"/>
        <v/>
      </c>
      <c r="AC576" s="146" t="str">
        <f t="shared" si="93"/>
        <v/>
      </c>
    </row>
    <row r="577" spans="1:29" x14ac:dyDescent="0.2">
      <c r="A577" s="179">
        <v>564</v>
      </c>
      <c r="B577" s="180"/>
      <c r="C577" s="180"/>
      <c r="E577" s="215"/>
      <c r="F577" s="215"/>
      <c r="G577" s="215"/>
      <c r="H577" s="215"/>
      <c r="I577" s="215"/>
      <c r="J577" s="215"/>
      <c r="K577" s="215"/>
      <c r="L577" s="215"/>
      <c r="M577" s="215"/>
      <c r="N577" s="215"/>
      <c r="O577" s="215"/>
      <c r="P577" s="215"/>
      <c r="Q577" s="215"/>
      <c r="R577" s="215"/>
      <c r="T577" s="146" t="str">
        <f t="shared" si="94"/>
        <v/>
      </c>
      <c r="U577" s="146" t="str">
        <f t="shared" si="95"/>
        <v/>
      </c>
      <c r="V577" s="146" t="str">
        <f t="shared" si="96"/>
        <v/>
      </c>
      <c r="W577" s="146" t="str">
        <f t="shared" si="97"/>
        <v/>
      </c>
      <c r="X577" s="146" t="str">
        <f t="shared" si="98"/>
        <v/>
      </c>
      <c r="Y577" s="146" t="str">
        <f t="shared" si="89"/>
        <v/>
      </c>
      <c r="Z577" s="146" t="str">
        <f t="shared" si="90"/>
        <v/>
      </c>
      <c r="AA577" s="146" t="str">
        <f t="shared" si="91"/>
        <v/>
      </c>
      <c r="AB577" s="146" t="str">
        <f t="shared" si="92"/>
        <v/>
      </c>
      <c r="AC577" s="146" t="str">
        <f t="shared" si="93"/>
        <v/>
      </c>
    </row>
    <row r="578" spans="1:29" x14ac:dyDescent="0.2">
      <c r="A578" s="179">
        <v>565</v>
      </c>
      <c r="B578" s="180"/>
      <c r="C578" s="180"/>
      <c r="E578" s="215"/>
      <c r="F578" s="215"/>
      <c r="G578" s="215"/>
      <c r="H578" s="215"/>
      <c r="I578" s="215"/>
      <c r="J578" s="215"/>
      <c r="K578" s="215"/>
      <c r="L578" s="215"/>
      <c r="M578" s="215"/>
      <c r="N578" s="215"/>
      <c r="O578" s="215"/>
      <c r="P578" s="215"/>
      <c r="Q578" s="215"/>
      <c r="R578" s="215"/>
      <c r="T578" s="146" t="str">
        <f t="shared" si="94"/>
        <v/>
      </c>
      <c r="U578" s="146" t="str">
        <f t="shared" si="95"/>
        <v/>
      </c>
      <c r="V578" s="146" t="str">
        <f t="shared" si="96"/>
        <v/>
      </c>
      <c r="W578" s="146" t="str">
        <f t="shared" si="97"/>
        <v/>
      </c>
      <c r="X578" s="146" t="str">
        <f t="shared" si="98"/>
        <v/>
      </c>
      <c r="Y578" s="146" t="str">
        <f t="shared" si="89"/>
        <v/>
      </c>
      <c r="Z578" s="146" t="str">
        <f t="shared" si="90"/>
        <v/>
      </c>
      <c r="AA578" s="146" t="str">
        <f t="shared" si="91"/>
        <v/>
      </c>
      <c r="AB578" s="146" t="str">
        <f t="shared" si="92"/>
        <v/>
      </c>
      <c r="AC578" s="146" t="str">
        <f t="shared" si="93"/>
        <v/>
      </c>
    </row>
    <row r="579" spans="1:29" x14ac:dyDescent="0.2">
      <c r="A579" s="179">
        <v>566</v>
      </c>
      <c r="B579" s="180"/>
      <c r="C579" s="180"/>
      <c r="E579" s="215"/>
      <c r="F579" s="215"/>
      <c r="G579" s="215"/>
      <c r="H579" s="215"/>
      <c r="I579" s="215"/>
      <c r="J579" s="215"/>
      <c r="K579" s="215"/>
      <c r="L579" s="215"/>
      <c r="M579" s="215"/>
      <c r="N579" s="215"/>
      <c r="O579" s="215"/>
      <c r="P579" s="215"/>
      <c r="Q579" s="215"/>
      <c r="R579" s="215"/>
      <c r="T579" s="146" t="str">
        <f t="shared" si="94"/>
        <v/>
      </c>
      <c r="U579" s="146" t="str">
        <f t="shared" si="95"/>
        <v/>
      </c>
      <c r="V579" s="146" t="str">
        <f t="shared" si="96"/>
        <v/>
      </c>
      <c r="W579" s="146" t="str">
        <f t="shared" si="97"/>
        <v/>
      </c>
      <c r="X579" s="146" t="str">
        <f t="shared" si="98"/>
        <v/>
      </c>
      <c r="Y579" s="146" t="str">
        <f t="shared" si="89"/>
        <v/>
      </c>
      <c r="Z579" s="146" t="str">
        <f t="shared" si="90"/>
        <v/>
      </c>
      <c r="AA579" s="146" t="str">
        <f t="shared" si="91"/>
        <v/>
      </c>
      <c r="AB579" s="146" t="str">
        <f t="shared" si="92"/>
        <v/>
      </c>
      <c r="AC579" s="146" t="str">
        <f t="shared" si="93"/>
        <v/>
      </c>
    </row>
    <row r="580" spans="1:29" x14ac:dyDescent="0.2">
      <c r="A580" s="179">
        <v>567</v>
      </c>
      <c r="B580" s="180"/>
      <c r="C580" s="180"/>
      <c r="E580" s="215"/>
      <c r="F580" s="215"/>
      <c r="G580" s="215"/>
      <c r="H580" s="215"/>
      <c r="I580" s="215"/>
      <c r="J580" s="215"/>
      <c r="K580" s="215"/>
      <c r="L580" s="215"/>
      <c r="M580" s="215"/>
      <c r="N580" s="215"/>
      <c r="O580" s="215"/>
      <c r="P580" s="215"/>
      <c r="Q580" s="215"/>
      <c r="R580" s="215"/>
      <c r="T580" s="146" t="str">
        <f t="shared" si="94"/>
        <v/>
      </c>
      <c r="U580" s="146" t="str">
        <f t="shared" si="95"/>
        <v/>
      </c>
      <c r="V580" s="146" t="str">
        <f t="shared" si="96"/>
        <v/>
      </c>
      <c r="W580" s="146" t="str">
        <f t="shared" si="97"/>
        <v/>
      </c>
      <c r="X580" s="146" t="str">
        <f t="shared" si="98"/>
        <v/>
      </c>
      <c r="Y580" s="146" t="str">
        <f t="shared" si="89"/>
        <v/>
      </c>
      <c r="Z580" s="146" t="str">
        <f t="shared" si="90"/>
        <v/>
      </c>
      <c r="AA580" s="146" t="str">
        <f t="shared" si="91"/>
        <v/>
      </c>
      <c r="AB580" s="146" t="str">
        <f t="shared" si="92"/>
        <v/>
      </c>
      <c r="AC580" s="146" t="str">
        <f t="shared" si="93"/>
        <v/>
      </c>
    </row>
    <row r="581" spans="1:29" x14ac:dyDescent="0.2">
      <c r="A581" s="179">
        <v>568</v>
      </c>
      <c r="B581" s="180"/>
      <c r="C581" s="180"/>
      <c r="E581" s="215"/>
      <c r="F581" s="215"/>
      <c r="G581" s="215"/>
      <c r="H581" s="215"/>
      <c r="I581" s="215"/>
      <c r="J581" s="215"/>
      <c r="K581" s="215"/>
      <c r="L581" s="215"/>
      <c r="M581" s="215"/>
      <c r="N581" s="215"/>
      <c r="O581" s="215"/>
      <c r="P581" s="215"/>
      <c r="Q581" s="215"/>
      <c r="R581" s="215"/>
      <c r="T581" s="146" t="str">
        <f t="shared" si="94"/>
        <v/>
      </c>
      <c r="U581" s="146" t="str">
        <f t="shared" si="95"/>
        <v/>
      </c>
      <c r="V581" s="146" t="str">
        <f t="shared" si="96"/>
        <v/>
      </c>
      <c r="W581" s="146" t="str">
        <f t="shared" si="97"/>
        <v/>
      </c>
      <c r="X581" s="146" t="str">
        <f t="shared" si="98"/>
        <v/>
      </c>
      <c r="Y581" s="146" t="str">
        <f t="shared" si="89"/>
        <v/>
      </c>
      <c r="Z581" s="146" t="str">
        <f t="shared" si="90"/>
        <v/>
      </c>
      <c r="AA581" s="146" t="str">
        <f t="shared" si="91"/>
        <v/>
      </c>
      <c r="AB581" s="146" t="str">
        <f t="shared" si="92"/>
        <v/>
      </c>
      <c r="AC581" s="146" t="str">
        <f t="shared" si="93"/>
        <v/>
      </c>
    </row>
    <row r="582" spans="1:29" x14ac:dyDescent="0.2">
      <c r="A582" s="179">
        <v>569</v>
      </c>
      <c r="B582" s="180"/>
      <c r="C582" s="180"/>
      <c r="E582" s="215"/>
      <c r="F582" s="215"/>
      <c r="G582" s="215"/>
      <c r="H582" s="215"/>
      <c r="I582" s="215"/>
      <c r="J582" s="215"/>
      <c r="K582" s="215"/>
      <c r="L582" s="215"/>
      <c r="M582" s="215"/>
      <c r="N582" s="215"/>
      <c r="O582" s="215"/>
      <c r="P582" s="215"/>
      <c r="Q582" s="215"/>
      <c r="R582" s="215"/>
      <c r="T582" s="146" t="str">
        <f t="shared" si="94"/>
        <v/>
      </c>
      <c r="U582" s="146" t="str">
        <f t="shared" si="95"/>
        <v/>
      </c>
      <c r="V582" s="146" t="str">
        <f t="shared" si="96"/>
        <v/>
      </c>
      <c r="W582" s="146" t="str">
        <f t="shared" si="97"/>
        <v/>
      </c>
      <c r="X582" s="146" t="str">
        <f t="shared" si="98"/>
        <v/>
      </c>
      <c r="Y582" s="146" t="str">
        <f t="shared" si="89"/>
        <v/>
      </c>
      <c r="Z582" s="146" t="str">
        <f t="shared" si="90"/>
        <v/>
      </c>
      <c r="AA582" s="146" t="str">
        <f t="shared" si="91"/>
        <v/>
      </c>
      <c r="AB582" s="146" t="str">
        <f t="shared" si="92"/>
        <v/>
      </c>
      <c r="AC582" s="146" t="str">
        <f t="shared" si="93"/>
        <v/>
      </c>
    </row>
    <row r="583" spans="1:29" x14ac:dyDescent="0.2">
      <c r="A583" s="179">
        <v>570</v>
      </c>
      <c r="B583" s="180"/>
      <c r="C583" s="180"/>
      <c r="E583" s="215"/>
      <c r="F583" s="215"/>
      <c r="G583" s="215"/>
      <c r="H583" s="215"/>
      <c r="I583" s="215"/>
      <c r="J583" s="215"/>
      <c r="K583" s="215"/>
      <c r="L583" s="215"/>
      <c r="M583" s="215"/>
      <c r="N583" s="215"/>
      <c r="O583" s="215"/>
      <c r="P583" s="215"/>
      <c r="Q583" s="215"/>
      <c r="R583" s="215"/>
      <c r="T583" s="146" t="str">
        <f t="shared" si="94"/>
        <v/>
      </c>
      <c r="U583" s="146" t="str">
        <f t="shared" si="95"/>
        <v/>
      </c>
      <c r="V583" s="146" t="str">
        <f t="shared" si="96"/>
        <v/>
      </c>
      <c r="W583" s="146" t="str">
        <f t="shared" si="97"/>
        <v/>
      </c>
      <c r="X583" s="146" t="str">
        <f t="shared" si="98"/>
        <v/>
      </c>
      <c r="Y583" s="146" t="str">
        <f t="shared" si="89"/>
        <v/>
      </c>
      <c r="Z583" s="146" t="str">
        <f t="shared" si="90"/>
        <v/>
      </c>
      <c r="AA583" s="146" t="str">
        <f t="shared" si="91"/>
        <v/>
      </c>
      <c r="AB583" s="146" t="str">
        <f t="shared" si="92"/>
        <v/>
      </c>
      <c r="AC583" s="146" t="str">
        <f t="shared" si="93"/>
        <v/>
      </c>
    </row>
    <row r="584" spans="1:29" x14ac:dyDescent="0.2">
      <c r="A584" s="179">
        <v>571</v>
      </c>
      <c r="B584" s="180"/>
      <c r="C584" s="180"/>
      <c r="E584" s="215"/>
      <c r="F584" s="215"/>
      <c r="G584" s="215"/>
      <c r="H584" s="215"/>
      <c r="I584" s="215"/>
      <c r="J584" s="215"/>
      <c r="K584" s="215"/>
      <c r="L584" s="215"/>
      <c r="M584" s="215"/>
      <c r="N584" s="215"/>
      <c r="O584" s="215"/>
      <c r="P584" s="215"/>
      <c r="Q584" s="215"/>
      <c r="R584" s="215"/>
      <c r="T584" s="146" t="str">
        <f t="shared" si="94"/>
        <v/>
      </c>
      <c r="U584" s="146" t="str">
        <f t="shared" si="95"/>
        <v/>
      </c>
      <c r="V584" s="146" t="str">
        <f t="shared" si="96"/>
        <v/>
      </c>
      <c r="W584" s="146" t="str">
        <f t="shared" si="97"/>
        <v/>
      </c>
      <c r="X584" s="146" t="str">
        <f t="shared" si="98"/>
        <v/>
      </c>
      <c r="Y584" s="146" t="str">
        <f t="shared" si="89"/>
        <v/>
      </c>
      <c r="Z584" s="146" t="str">
        <f t="shared" si="90"/>
        <v/>
      </c>
      <c r="AA584" s="146" t="str">
        <f t="shared" si="91"/>
        <v/>
      </c>
      <c r="AB584" s="146" t="str">
        <f t="shared" si="92"/>
        <v/>
      </c>
      <c r="AC584" s="146" t="str">
        <f t="shared" si="93"/>
        <v/>
      </c>
    </row>
    <row r="585" spans="1:29" x14ac:dyDescent="0.2">
      <c r="A585" s="179">
        <v>572</v>
      </c>
      <c r="B585" s="180"/>
      <c r="C585" s="180"/>
      <c r="E585" s="215"/>
      <c r="F585" s="215"/>
      <c r="G585" s="215"/>
      <c r="H585" s="215"/>
      <c r="I585" s="215"/>
      <c r="J585" s="215"/>
      <c r="K585" s="215"/>
      <c r="L585" s="215"/>
      <c r="M585" s="215"/>
      <c r="N585" s="215"/>
      <c r="O585" s="215"/>
      <c r="P585" s="215"/>
      <c r="Q585" s="215"/>
      <c r="R585" s="215"/>
      <c r="T585" s="146" t="str">
        <f t="shared" si="94"/>
        <v/>
      </c>
      <c r="U585" s="146" t="str">
        <f t="shared" si="95"/>
        <v/>
      </c>
      <c r="V585" s="146" t="str">
        <f t="shared" si="96"/>
        <v/>
      </c>
      <c r="W585" s="146" t="str">
        <f t="shared" si="97"/>
        <v/>
      </c>
      <c r="X585" s="146" t="str">
        <f t="shared" si="98"/>
        <v/>
      </c>
      <c r="Y585" s="146" t="str">
        <f t="shared" si="89"/>
        <v/>
      </c>
      <c r="Z585" s="146" t="str">
        <f t="shared" si="90"/>
        <v/>
      </c>
      <c r="AA585" s="146" t="str">
        <f t="shared" si="91"/>
        <v/>
      </c>
      <c r="AB585" s="146" t="str">
        <f t="shared" si="92"/>
        <v/>
      </c>
      <c r="AC585" s="146" t="str">
        <f t="shared" si="93"/>
        <v/>
      </c>
    </row>
    <row r="586" spans="1:29" x14ac:dyDescent="0.2">
      <c r="A586" s="179">
        <v>573</v>
      </c>
      <c r="B586" s="180"/>
      <c r="C586" s="180"/>
      <c r="E586" s="215"/>
      <c r="F586" s="215"/>
      <c r="G586" s="215"/>
      <c r="H586" s="215"/>
      <c r="I586" s="215"/>
      <c r="J586" s="215"/>
      <c r="K586" s="215"/>
      <c r="L586" s="215"/>
      <c r="M586" s="215"/>
      <c r="N586" s="215"/>
      <c r="O586" s="215"/>
      <c r="P586" s="215"/>
      <c r="Q586" s="215"/>
      <c r="R586" s="215"/>
      <c r="T586" s="146" t="str">
        <f t="shared" si="94"/>
        <v/>
      </c>
      <c r="U586" s="146" t="str">
        <f t="shared" si="95"/>
        <v/>
      </c>
      <c r="V586" s="146" t="str">
        <f t="shared" si="96"/>
        <v/>
      </c>
      <c r="W586" s="146" t="str">
        <f t="shared" si="97"/>
        <v/>
      </c>
      <c r="X586" s="146" t="str">
        <f t="shared" si="98"/>
        <v/>
      </c>
      <c r="Y586" s="146" t="str">
        <f t="shared" si="89"/>
        <v/>
      </c>
      <c r="Z586" s="146" t="str">
        <f t="shared" si="90"/>
        <v/>
      </c>
      <c r="AA586" s="146" t="str">
        <f t="shared" si="91"/>
        <v/>
      </c>
      <c r="AB586" s="146" t="str">
        <f t="shared" si="92"/>
        <v/>
      </c>
      <c r="AC586" s="146" t="str">
        <f t="shared" si="93"/>
        <v/>
      </c>
    </row>
    <row r="587" spans="1:29" x14ac:dyDescent="0.2">
      <c r="A587" s="179">
        <v>574</v>
      </c>
      <c r="B587" s="180"/>
      <c r="C587" s="180"/>
      <c r="E587" s="215"/>
      <c r="F587" s="215"/>
      <c r="G587" s="215"/>
      <c r="H587" s="215"/>
      <c r="I587" s="215"/>
      <c r="J587" s="215"/>
      <c r="K587" s="215"/>
      <c r="L587" s="215"/>
      <c r="M587" s="215"/>
      <c r="N587" s="215"/>
      <c r="O587" s="215"/>
      <c r="P587" s="215"/>
      <c r="Q587" s="215"/>
      <c r="R587" s="215"/>
      <c r="T587" s="146" t="str">
        <f t="shared" si="94"/>
        <v/>
      </c>
      <c r="U587" s="146" t="str">
        <f t="shared" si="95"/>
        <v/>
      </c>
      <c r="V587" s="146" t="str">
        <f t="shared" si="96"/>
        <v/>
      </c>
      <c r="W587" s="146" t="str">
        <f t="shared" si="97"/>
        <v/>
      </c>
      <c r="X587" s="146" t="str">
        <f t="shared" si="98"/>
        <v/>
      </c>
      <c r="Y587" s="146" t="str">
        <f t="shared" si="89"/>
        <v/>
      </c>
      <c r="Z587" s="146" t="str">
        <f t="shared" si="90"/>
        <v/>
      </c>
      <c r="AA587" s="146" t="str">
        <f t="shared" si="91"/>
        <v/>
      </c>
      <c r="AB587" s="146" t="str">
        <f t="shared" si="92"/>
        <v/>
      </c>
      <c r="AC587" s="146" t="str">
        <f t="shared" si="93"/>
        <v/>
      </c>
    </row>
    <row r="588" spans="1:29" x14ac:dyDescent="0.2">
      <c r="A588" s="179">
        <v>575</v>
      </c>
      <c r="B588" s="180"/>
      <c r="C588" s="180"/>
      <c r="E588" s="215"/>
      <c r="F588" s="215"/>
      <c r="G588" s="215"/>
      <c r="H588" s="215"/>
      <c r="I588" s="215"/>
      <c r="J588" s="215"/>
      <c r="K588" s="215"/>
      <c r="L588" s="215"/>
      <c r="M588" s="215"/>
      <c r="N588" s="215"/>
      <c r="O588" s="215"/>
      <c r="P588" s="215"/>
      <c r="Q588" s="215"/>
      <c r="R588" s="215"/>
      <c r="T588" s="146" t="str">
        <f t="shared" si="94"/>
        <v/>
      </c>
      <c r="U588" s="146" t="str">
        <f t="shared" si="95"/>
        <v/>
      </c>
      <c r="V588" s="146" t="str">
        <f t="shared" si="96"/>
        <v/>
      </c>
      <c r="W588" s="146" t="str">
        <f t="shared" si="97"/>
        <v/>
      </c>
      <c r="X588" s="146" t="str">
        <f t="shared" si="98"/>
        <v/>
      </c>
      <c r="Y588" s="146" t="str">
        <f t="shared" si="89"/>
        <v/>
      </c>
      <c r="Z588" s="146" t="str">
        <f t="shared" si="90"/>
        <v/>
      </c>
      <c r="AA588" s="146" t="str">
        <f t="shared" si="91"/>
        <v/>
      </c>
      <c r="AB588" s="146" t="str">
        <f t="shared" si="92"/>
        <v/>
      </c>
      <c r="AC588" s="146" t="str">
        <f t="shared" si="93"/>
        <v/>
      </c>
    </row>
    <row r="589" spans="1:29" x14ac:dyDescent="0.2">
      <c r="A589" s="179">
        <v>576</v>
      </c>
      <c r="B589" s="180"/>
      <c r="C589" s="180"/>
      <c r="E589" s="215"/>
      <c r="F589" s="215"/>
      <c r="G589" s="215"/>
      <c r="H589" s="215"/>
      <c r="I589" s="215"/>
      <c r="J589" s="215"/>
      <c r="K589" s="215"/>
      <c r="L589" s="215"/>
      <c r="M589" s="215"/>
      <c r="N589" s="215"/>
      <c r="O589" s="215"/>
      <c r="P589" s="215"/>
      <c r="Q589" s="215"/>
      <c r="R589" s="215"/>
      <c r="T589" s="146" t="str">
        <f t="shared" si="94"/>
        <v/>
      </c>
      <c r="U589" s="146" t="str">
        <f t="shared" si="95"/>
        <v/>
      </c>
      <c r="V589" s="146" t="str">
        <f t="shared" si="96"/>
        <v/>
      </c>
      <c r="W589" s="146" t="str">
        <f t="shared" si="97"/>
        <v/>
      </c>
      <c r="X589" s="146" t="str">
        <f t="shared" si="98"/>
        <v/>
      </c>
      <c r="Y589" s="146" t="str">
        <f t="shared" ref="Y589:Y652" si="99">IF(T589="","",ABS(T589-$AD$4))</f>
        <v/>
      </c>
      <c r="Z589" s="146" t="str">
        <f t="shared" ref="Z589:Z652" si="100">IF(U589="","",ABS(U589-$AD$5))</f>
        <v/>
      </c>
      <c r="AA589" s="146" t="str">
        <f t="shared" ref="AA589:AA652" si="101">IF(V589="","",ABS(V589-$AD$6))</f>
        <v/>
      </c>
      <c r="AB589" s="146" t="str">
        <f t="shared" ref="AB589:AB652" si="102">IF(W589="","",ABS(W589-$AD$7))</f>
        <v/>
      </c>
      <c r="AC589" s="146" t="str">
        <f t="shared" ref="AC589:AC652" si="103">IF(X589="","",ABS(X589-$AD$8))</f>
        <v/>
      </c>
    </row>
    <row r="590" spans="1:29" x14ac:dyDescent="0.2">
      <c r="A590" s="179">
        <v>577</v>
      </c>
      <c r="B590" s="180"/>
      <c r="C590" s="180"/>
      <c r="E590" s="215"/>
      <c r="F590" s="215"/>
      <c r="G590" s="215"/>
      <c r="H590" s="215"/>
      <c r="I590" s="215"/>
      <c r="J590" s="215"/>
      <c r="K590" s="215"/>
      <c r="L590" s="215"/>
      <c r="M590" s="215"/>
      <c r="N590" s="215"/>
      <c r="O590" s="215"/>
      <c r="P590" s="215"/>
      <c r="Q590" s="215"/>
      <c r="R590" s="215"/>
      <c r="T590" s="146" t="str">
        <f t="shared" ref="T590:T653" si="104">IF(B591=1,C591,"")</f>
        <v/>
      </c>
      <c r="U590" s="146" t="str">
        <f t="shared" ref="U590:U653" si="105">IF(B591=2,C591,"")</f>
        <v/>
      </c>
      <c r="V590" s="146" t="str">
        <f t="shared" ref="V590:V653" si="106">IF(B591=3,C591,"")</f>
        <v/>
      </c>
      <c r="W590" s="146" t="str">
        <f t="shared" ref="W590:W653" si="107">IF(B591=4,C591,"")</f>
        <v/>
      </c>
      <c r="X590" s="146" t="str">
        <f t="shared" ref="X590:X653" si="108">IF(B591=5,C591,"")</f>
        <v/>
      </c>
      <c r="Y590" s="146" t="str">
        <f t="shared" si="99"/>
        <v/>
      </c>
      <c r="Z590" s="146" t="str">
        <f t="shared" si="100"/>
        <v/>
      </c>
      <c r="AA590" s="146" t="str">
        <f t="shared" si="101"/>
        <v/>
      </c>
      <c r="AB590" s="146" t="str">
        <f t="shared" si="102"/>
        <v/>
      </c>
      <c r="AC590" s="146" t="str">
        <f t="shared" si="103"/>
        <v/>
      </c>
    </row>
    <row r="591" spans="1:29" x14ac:dyDescent="0.2">
      <c r="A591" s="179">
        <v>578</v>
      </c>
      <c r="B591" s="180"/>
      <c r="C591" s="180"/>
      <c r="E591" s="215"/>
      <c r="F591" s="215"/>
      <c r="G591" s="215"/>
      <c r="H591" s="215"/>
      <c r="I591" s="215"/>
      <c r="J591" s="215"/>
      <c r="K591" s="215"/>
      <c r="L591" s="215"/>
      <c r="M591" s="215"/>
      <c r="N591" s="215"/>
      <c r="O591" s="215"/>
      <c r="P591" s="215"/>
      <c r="Q591" s="215"/>
      <c r="R591" s="215"/>
      <c r="T591" s="146" t="str">
        <f t="shared" si="104"/>
        <v/>
      </c>
      <c r="U591" s="146" t="str">
        <f t="shared" si="105"/>
        <v/>
      </c>
      <c r="V591" s="146" t="str">
        <f t="shared" si="106"/>
        <v/>
      </c>
      <c r="W591" s="146" t="str">
        <f t="shared" si="107"/>
        <v/>
      </c>
      <c r="X591" s="146" t="str">
        <f t="shared" si="108"/>
        <v/>
      </c>
      <c r="Y591" s="146" t="str">
        <f t="shared" si="99"/>
        <v/>
      </c>
      <c r="Z591" s="146" t="str">
        <f t="shared" si="100"/>
        <v/>
      </c>
      <c r="AA591" s="146" t="str">
        <f t="shared" si="101"/>
        <v/>
      </c>
      <c r="AB591" s="146" t="str">
        <f t="shared" si="102"/>
        <v/>
      </c>
      <c r="AC591" s="146" t="str">
        <f t="shared" si="103"/>
        <v/>
      </c>
    </row>
    <row r="592" spans="1:29" x14ac:dyDescent="0.2">
      <c r="A592" s="179">
        <v>579</v>
      </c>
      <c r="B592" s="180"/>
      <c r="C592" s="180"/>
      <c r="E592" s="215"/>
      <c r="F592" s="215"/>
      <c r="G592" s="215"/>
      <c r="H592" s="215"/>
      <c r="I592" s="215"/>
      <c r="J592" s="215"/>
      <c r="K592" s="215"/>
      <c r="L592" s="215"/>
      <c r="M592" s="215"/>
      <c r="N592" s="215"/>
      <c r="O592" s="215"/>
      <c r="P592" s="215"/>
      <c r="Q592" s="215"/>
      <c r="R592" s="215"/>
      <c r="T592" s="146" t="str">
        <f t="shared" si="104"/>
        <v/>
      </c>
      <c r="U592" s="146" t="str">
        <f t="shared" si="105"/>
        <v/>
      </c>
      <c r="V592" s="146" t="str">
        <f t="shared" si="106"/>
        <v/>
      </c>
      <c r="W592" s="146" t="str">
        <f t="shared" si="107"/>
        <v/>
      </c>
      <c r="X592" s="146" t="str">
        <f t="shared" si="108"/>
        <v/>
      </c>
      <c r="Y592" s="146" t="str">
        <f t="shared" si="99"/>
        <v/>
      </c>
      <c r="Z592" s="146" t="str">
        <f t="shared" si="100"/>
        <v/>
      </c>
      <c r="AA592" s="146" t="str">
        <f t="shared" si="101"/>
        <v/>
      </c>
      <c r="AB592" s="146" t="str">
        <f t="shared" si="102"/>
        <v/>
      </c>
      <c r="AC592" s="146" t="str">
        <f t="shared" si="103"/>
        <v/>
      </c>
    </row>
    <row r="593" spans="1:29" x14ac:dyDescent="0.2">
      <c r="A593" s="179">
        <v>580</v>
      </c>
      <c r="B593" s="180"/>
      <c r="C593" s="180"/>
      <c r="E593" s="215"/>
      <c r="F593" s="215"/>
      <c r="G593" s="215"/>
      <c r="H593" s="215"/>
      <c r="I593" s="215"/>
      <c r="J593" s="215"/>
      <c r="K593" s="215"/>
      <c r="L593" s="215"/>
      <c r="M593" s="215"/>
      <c r="N593" s="215"/>
      <c r="O593" s="215"/>
      <c r="P593" s="215"/>
      <c r="Q593" s="215"/>
      <c r="R593" s="215"/>
      <c r="T593" s="146" t="str">
        <f t="shared" si="104"/>
        <v/>
      </c>
      <c r="U593" s="146" t="str">
        <f t="shared" si="105"/>
        <v/>
      </c>
      <c r="V593" s="146" t="str">
        <f t="shared" si="106"/>
        <v/>
      </c>
      <c r="W593" s="146" t="str">
        <f t="shared" si="107"/>
        <v/>
      </c>
      <c r="X593" s="146" t="str">
        <f t="shared" si="108"/>
        <v/>
      </c>
      <c r="Y593" s="146" t="str">
        <f t="shared" si="99"/>
        <v/>
      </c>
      <c r="Z593" s="146" t="str">
        <f t="shared" si="100"/>
        <v/>
      </c>
      <c r="AA593" s="146" t="str">
        <f t="shared" si="101"/>
        <v/>
      </c>
      <c r="AB593" s="146" t="str">
        <f t="shared" si="102"/>
        <v/>
      </c>
      <c r="AC593" s="146" t="str">
        <f t="shared" si="103"/>
        <v/>
      </c>
    </row>
    <row r="594" spans="1:29" x14ac:dyDescent="0.2">
      <c r="A594" s="179">
        <v>581</v>
      </c>
      <c r="B594" s="180"/>
      <c r="C594" s="180"/>
      <c r="E594" s="215"/>
      <c r="F594" s="215"/>
      <c r="G594" s="215"/>
      <c r="H594" s="215"/>
      <c r="I594" s="215"/>
      <c r="J594" s="215"/>
      <c r="K594" s="215"/>
      <c r="L594" s="215"/>
      <c r="M594" s="215"/>
      <c r="N594" s="215"/>
      <c r="O594" s="215"/>
      <c r="P594" s="215"/>
      <c r="Q594" s="215"/>
      <c r="R594" s="215"/>
      <c r="T594" s="146" t="str">
        <f t="shared" si="104"/>
        <v/>
      </c>
      <c r="U594" s="146" t="str">
        <f t="shared" si="105"/>
        <v/>
      </c>
      <c r="V594" s="146" t="str">
        <f t="shared" si="106"/>
        <v/>
      </c>
      <c r="W594" s="146" t="str">
        <f t="shared" si="107"/>
        <v/>
      </c>
      <c r="X594" s="146" t="str">
        <f t="shared" si="108"/>
        <v/>
      </c>
      <c r="Y594" s="146" t="str">
        <f t="shared" si="99"/>
        <v/>
      </c>
      <c r="Z594" s="146" t="str">
        <f t="shared" si="100"/>
        <v/>
      </c>
      <c r="AA594" s="146" t="str">
        <f t="shared" si="101"/>
        <v/>
      </c>
      <c r="AB594" s="146" t="str">
        <f t="shared" si="102"/>
        <v/>
      </c>
      <c r="AC594" s="146" t="str">
        <f t="shared" si="103"/>
        <v/>
      </c>
    </row>
    <row r="595" spans="1:29" x14ac:dyDescent="0.2">
      <c r="A595" s="179">
        <v>582</v>
      </c>
      <c r="B595" s="180"/>
      <c r="C595" s="180"/>
      <c r="E595" s="215"/>
      <c r="F595" s="215"/>
      <c r="G595" s="215"/>
      <c r="H595" s="215"/>
      <c r="I595" s="215"/>
      <c r="J595" s="215"/>
      <c r="K595" s="215"/>
      <c r="L595" s="215"/>
      <c r="M595" s="215"/>
      <c r="N595" s="215"/>
      <c r="O595" s="215"/>
      <c r="P595" s="215"/>
      <c r="Q595" s="215"/>
      <c r="R595" s="215"/>
      <c r="T595" s="146" t="str">
        <f t="shared" si="104"/>
        <v/>
      </c>
      <c r="U595" s="146" t="str">
        <f t="shared" si="105"/>
        <v/>
      </c>
      <c r="V595" s="146" t="str">
        <f t="shared" si="106"/>
        <v/>
      </c>
      <c r="W595" s="146" t="str">
        <f t="shared" si="107"/>
        <v/>
      </c>
      <c r="X595" s="146" t="str">
        <f t="shared" si="108"/>
        <v/>
      </c>
      <c r="Y595" s="146" t="str">
        <f t="shared" si="99"/>
        <v/>
      </c>
      <c r="Z595" s="146" t="str">
        <f t="shared" si="100"/>
        <v/>
      </c>
      <c r="AA595" s="146" t="str">
        <f t="shared" si="101"/>
        <v/>
      </c>
      <c r="AB595" s="146" t="str">
        <f t="shared" si="102"/>
        <v/>
      </c>
      <c r="AC595" s="146" t="str">
        <f t="shared" si="103"/>
        <v/>
      </c>
    </row>
    <row r="596" spans="1:29" x14ac:dyDescent="0.2">
      <c r="A596" s="179">
        <v>583</v>
      </c>
      <c r="B596" s="180"/>
      <c r="C596" s="180"/>
      <c r="E596" s="215"/>
      <c r="F596" s="215"/>
      <c r="G596" s="215"/>
      <c r="H596" s="215"/>
      <c r="I596" s="215"/>
      <c r="J596" s="215"/>
      <c r="K596" s="215"/>
      <c r="L596" s="215"/>
      <c r="M596" s="215"/>
      <c r="N596" s="215"/>
      <c r="O596" s="215"/>
      <c r="P596" s="215"/>
      <c r="Q596" s="215"/>
      <c r="R596" s="215"/>
      <c r="T596" s="146" t="str">
        <f t="shared" si="104"/>
        <v/>
      </c>
      <c r="U596" s="146" t="str">
        <f t="shared" si="105"/>
        <v/>
      </c>
      <c r="V596" s="146" t="str">
        <f t="shared" si="106"/>
        <v/>
      </c>
      <c r="W596" s="146" t="str">
        <f t="shared" si="107"/>
        <v/>
      </c>
      <c r="X596" s="146" t="str">
        <f t="shared" si="108"/>
        <v/>
      </c>
      <c r="Y596" s="146" t="str">
        <f t="shared" si="99"/>
        <v/>
      </c>
      <c r="Z596" s="146" t="str">
        <f t="shared" si="100"/>
        <v/>
      </c>
      <c r="AA596" s="146" t="str">
        <f t="shared" si="101"/>
        <v/>
      </c>
      <c r="AB596" s="146" t="str">
        <f t="shared" si="102"/>
        <v/>
      </c>
      <c r="AC596" s="146" t="str">
        <f t="shared" si="103"/>
        <v/>
      </c>
    </row>
    <row r="597" spans="1:29" x14ac:dyDescent="0.2">
      <c r="A597" s="179">
        <v>584</v>
      </c>
      <c r="B597" s="180"/>
      <c r="C597" s="180"/>
      <c r="E597" s="215"/>
      <c r="F597" s="215"/>
      <c r="G597" s="215"/>
      <c r="H597" s="215"/>
      <c r="I597" s="215"/>
      <c r="J597" s="215"/>
      <c r="K597" s="215"/>
      <c r="L597" s="215"/>
      <c r="M597" s="215"/>
      <c r="N597" s="215"/>
      <c r="O597" s="215"/>
      <c r="P597" s="215"/>
      <c r="Q597" s="215"/>
      <c r="R597" s="215"/>
      <c r="T597" s="146" t="str">
        <f t="shared" si="104"/>
        <v/>
      </c>
      <c r="U597" s="146" t="str">
        <f t="shared" si="105"/>
        <v/>
      </c>
      <c r="V597" s="146" t="str">
        <f t="shared" si="106"/>
        <v/>
      </c>
      <c r="W597" s="146" t="str">
        <f t="shared" si="107"/>
        <v/>
      </c>
      <c r="X597" s="146" t="str">
        <f t="shared" si="108"/>
        <v/>
      </c>
      <c r="Y597" s="146" t="str">
        <f t="shared" si="99"/>
        <v/>
      </c>
      <c r="Z597" s="146" t="str">
        <f t="shared" si="100"/>
        <v/>
      </c>
      <c r="AA597" s="146" t="str">
        <f t="shared" si="101"/>
        <v/>
      </c>
      <c r="AB597" s="146" t="str">
        <f t="shared" si="102"/>
        <v/>
      </c>
      <c r="AC597" s="146" t="str">
        <f t="shared" si="103"/>
        <v/>
      </c>
    </row>
    <row r="598" spans="1:29" x14ac:dyDescent="0.2">
      <c r="A598" s="179">
        <v>585</v>
      </c>
      <c r="B598" s="180"/>
      <c r="C598" s="180"/>
      <c r="E598" s="215"/>
      <c r="F598" s="215"/>
      <c r="G598" s="215"/>
      <c r="H598" s="215"/>
      <c r="I598" s="215"/>
      <c r="J598" s="215"/>
      <c r="K598" s="215"/>
      <c r="L598" s="215"/>
      <c r="M598" s="215"/>
      <c r="N598" s="215"/>
      <c r="O598" s="215"/>
      <c r="P598" s="215"/>
      <c r="Q598" s="215"/>
      <c r="R598" s="215"/>
      <c r="T598" s="146" t="str">
        <f t="shared" si="104"/>
        <v/>
      </c>
      <c r="U598" s="146" t="str">
        <f t="shared" si="105"/>
        <v/>
      </c>
      <c r="V598" s="146" t="str">
        <f t="shared" si="106"/>
        <v/>
      </c>
      <c r="W598" s="146" t="str">
        <f t="shared" si="107"/>
        <v/>
      </c>
      <c r="X598" s="146" t="str">
        <f t="shared" si="108"/>
        <v/>
      </c>
      <c r="Y598" s="146" t="str">
        <f t="shared" si="99"/>
        <v/>
      </c>
      <c r="Z598" s="146" t="str">
        <f t="shared" si="100"/>
        <v/>
      </c>
      <c r="AA598" s="146" t="str">
        <f t="shared" si="101"/>
        <v/>
      </c>
      <c r="AB598" s="146" t="str">
        <f t="shared" si="102"/>
        <v/>
      </c>
      <c r="AC598" s="146" t="str">
        <f t="shared" si="103"/>
        <v/>
      </c>
    </row>
    <row r="599" spans="1:29" x14ac:dyDescent="0.2">
      <c r="A599" s="179">
        <v>586</v>
      </c>
      <c r="B599" s="180"/>
      <c r="C599" s="180"/>
      <c r="E599" s="215"/>
      <c r="F599" s="215"/>
      <c r="G599" s="215"/>
      <c r="H599" s="215"/>
      <c r="I599" s="215"/>
      <c r="J599" s="215"/>
      <c r="K599" s="215"/>
      <c r="L599" s="215"/>
      <c r="M599" s="215"/>
      <c r="N599" s="215"/>
      <c r="O599" s="215"/>
      <c r="P599" s="215"/>
      <c r="Q599" s="215"/>
      <c r="R599" s="215"/>
      <c r="T599" s="146" t="str">
        <f t="shared" si="104"/>
        <v/>
      </c>
      <c r="U599" s="146" t="str">
        <f t="shared" si="105"/>
        <v/>
      </c>
      <c r="V599" s="146" t="str">
        <f t="shared" si="106"/>
        <v/>
      </c>
      <c r="W599" s="146" t="str">
        <f t="shared" si="107"/>
        <v/>
      </c>
      <c r="X599" s="146" t="str">
        <f t="shared" si="108"/>
        <v/>
      </c>
      <c r="Y599" s="146" t="str">
        <f t="shared" si="99"/>
        <v/>
      </c>
      <c r="Z599" s="146" t="str">
        <f t="shared" si="100"/>
        <v/>
      </c>
      <c r="AA599" s="146" t="str">
        <f t="shared" si="101"/>
        <v/>
      </c>
      <c r="AB599" s="146" t="str">
        <f t="shared" si="102"/>
        <v/>
      </c>
      <c r="AC599" s="146" t="str">
        <f t="shared" si="103"/>
        <v/>
      </c>
    </row>
    <row r="600" spans="1:29" x14ac:dyDescent="0.2">
      <c r="A600" s="179">
        <v>587</v>
      </c>
      <c r="B600" s="180"/>
      <c r="C600" s="180"/>
      <c r="E600" s="215"/>
      <c r="F600" s="215"/>
      <c r="G600" s="215"/>
      <c r="H600" s="215"/>
      <c r="I600" s="215"/>
      <c r="J600" s="215"/>
      <c r="K600" s="215"/>
      <c r="L600" s="215"/>
      <c r="M600" s="215"/>
      <c r="N600" s="215"/>
      <c r="O600" s="215"/>
      <c r="P600" s="215"/>
      <c r="Q600" s="215"/>
      <c r="R600" s="215"/>
      <c r="T600" s="146" t="str">
        <f t="shared" si="104"/>
        <v/>
      </c>
      <c r="U600" s="146" t="str">
        <f t="shared" si="105"/>
        <v/>
      </c>
      <c r="V600" s="146" t="str">
        <f t="shared" si="106"/>
        <v/>
      </c>
      <c r="W600" s="146" t="str">
        <f t="shared" si="107"/>
        <v/>
      </c>
      <c r="X600" s="146" t="str">
        <f t="shared" si="108"/>
        <v/>
      </c>
      <c r="Y600" s="146" t="str">
        <f t="shared" si="99"/>
        <v/>
      </c>
      <c r="Z600" s="146" t="str">
        <f t="shared" si="100"/>
        <v/>
      </c>
      <c r="AA600" s="146" t="str">
        <f t="shared" si="101"/>
        <v/>
      </c>
      <c r="AB600" s="146" t="str">
        <f t="shared" si="102"/>
        <v/>
      </c>
      <c r="AC600" s="146" t="str">
        <f t="shared" si="103"/>
        <v/>
      </c>
    </row>
    <row r="601" spans="1:29" x14ac:dyDescent="0.2">
      <c r="A601" s="179">
        <v>588</v>
      </c>
      <c r="B601" s="180"/>
      <c r="C601" s="180"/>
      <c r="E601" s="215"/>
      <c r="F601" s="215"/>
      <c r="G601" s="215"/>
      <c r="H601" s="215"/>
      <c r="I601" s="215"/>
      <c r="J601" s="215"/>
      <c r="K601" s="215"/>
      <c r="L601" s="215"/>
      <c r="M601" s="215"/>
      <c r="N601" s="215"/>
      <c r="O601" s="215"/>
      <c r="P601" s="215"/>
      <c r="Q601" s="215"/>
      <c r="R601" s="215"/>
      <c r="T601" s="146" t="str">
        <f t="shared" si="104"/>
        <v/>
      </c>
      <c r="U601" s="146" t="str">
        <f t="shared" si="105"/>
        <v/>
      </c>
      <c r="V601" s="146" t="str">
        <f t="shared" si="106"/>
        <v/>
      </c>
      <c r="W601" s="146" t="str">
        <f t="shared" si="107"/>
        <v/>
      </c>
      <c r="X601" s="146" t="str">
        <f t="shared" si="108"/>
        <v/>
      </c>
      <c r="Y601" s="146" t="str">
        <f t="shared" si="99"/>
        <v/>
      </c>
      <c r="Z601" s="146" t="str">
        <f t="shared" si="100"/>
        <v/>
      </c>
      <c r="AA601" s="146" t="str">
        <f t="shared" si="101"/>
        <v/>
      </c>
      <c r="AB601" s="146" t="str">
        <f t="shared" si="102"/>
        <v/>
      </c>
      <c r="AC601" s="146" t="str">
        <f t="shared" si="103"/>
        <v/>
      </c>
    </row>
    <row r="602" spans="1:29" x14ac:dyDescent="0.2">
      <c r="A602" s="179">
        <v>589</v>
      </c>
      <c r="B602" s="180"/>
      <c r="C602" s="180"/>
      <c r="E602" s="215"/>
      <c r="F602" s="215"/>
      <c r="G602" s="215"/>
      <c r="H602" s="215"/>
      <c r="I602" s="215"/>
      <c r="J602" s="215"/>
      <c r="K602" s="215"/>
      <c r="L602" s="215"/>
      <c r="M602" s="215"/>
      <c r="N602" s="215"/>
      <c r="O602" s="215"/>
      <c r="P602" s="215"/>
      <c r="Q602" s="215"/>
      <c r="R602" s="215"/>
      <c r="T602" s="146" t="str">
        <f t="shared" si="104"/>
        <v/>
      </c>
      <c r="U602" s="146" t="str">
        <f t="shared" si="105"/>
        <v/>
      </c>
      <c r="V602" s="146" t="str">
        <f t="shared" si="106"/>
        <v/>
      </c>
      <c r="W602" s="146" t="str">
        <f t="shared" si="107"/>
        <v/>
      </c>
      <c r="X602" s="146" t="str">
        <f t="shared" si="108"/>
        <v/>
      </c>
      <c r="Y602" s="146" t="str">
        <f t="shared" si="99"/>
        <v/>
      </c>
      <c r="Z602" s="146" t="str">
        <f t="shared" si="100"/>
        <v/>
      </c>
      <c r="AA602" s="146" t="str">
        <f t="shared" si="101"/>
        <v/>
      </c>
      <c r="AB602" s="146" t="str">
        <f t="shared" si="102"/>
        <v/>
      </c>
      <c r="AC602" s="146" t="str">
        <f t="shared" si="103"/>
        <v/>
      </c>
    </row>
    <row r="603" spans="1:29" x14ac:dyDescent="0.2">
      <c r="A603" s="179">
        <v>590</v>
      </c>
      <c r="B603" s="180"/>
      <c r="C603" s="180"/>
      <c r="E603" s="215"/>
      <c r="F603" s="215"/>
      <c r="G603" s="215"/>
      <c r="H603" s="215"/>
      <c r="I603" s="215"/>
      <c r="J603" s="215"/>
      <c r="K603" s="215"/>
      <c r="L603" s="215"/>
      <c r="M603" s="215"/>
      <c r="N603" s="215"/>
      <c r="O603" s="215"/>
      <c r="P603" s="215"/>
      <c r="Q603" s="215"/>
      <c r="R603" s="215"/>
      <c r="T603" s="146" t="str">
        <f t="shared" si="104"/>
        <v/>
      </c>
      <c r="U603" s="146" t="str">
        <f t="shared" si="105"/>
        <v/>
      </c>
      <c r="V603" s="146" t="str">
        <f t="shared" si="106"/>
        <v/>
      </c>
      <c r="W603" s="146" t="str">
        <f t="shared" si="107"/>
        <v/>
      </c>
      <c r="X603" s="146" t="str">
        <f t="shared" si="108"/>
        <v/>
      </c>
      <c r="Y603" s="146" t="str">
        <f t="shared" si="99"/>
        <v/>
      </c>
      <c r="Z603" s="146" t="str">
        <f t="shared" si="100"/>
        <v/>
      </c>
      <c r="AA603" s="146" t="str">
        <f t="shared" si="101"/>
        <v/>
      </c>
      <c r="AB603" s="146" t="str">
        <f t="shared" si="102"/>
        <v/>
      </c>
      <c r="AC603" s="146" t="str">
        <f t="shared" si="103"/>
        <v/>
      </c>
    </row>
    <row r="604" spans="1:29" x14ac:dyDescent="0.2">
      <c r="A604" s="179">
        <v>591</v>
      </c>
      <c r="B604" s="180"/>
      <c r="C604" s="180"/>
      <c r="E604" s="215"/>
      <c r="F604" s="215"/>
      <c r="G604" s="215"/>
      <c r="H604" s="215"/>
      <c r="I604" s="215"/>
      <c r="J604" s="215"/>
      <c r="K604" s="215"/>
      <c r="L604" s="215"/>
      <c r="M604" s="215"/>
      <c r="N604" s="215"/>
      <c r="O604" s="215"/>
      <c r="P604" s="215"/>
      <c r="Q604" s="215"/>
      <c r="R604" s="215"/>
      <c r="T604" s="146" t="str">
        <f t="shared" si="104"/>
        <v/>
      </c>
      <c r="U604" s="146" t="str">
        <f t="shared" si="105"/>
        <v/>
      </c>
      <c r="V604" s="146" t="str">
        <f t="shared" si="106"/>
        <v/>
      </c>
      <c r="W604" s="146" t="str">
        <f t="shared" si="107"/>
        <v/>
      </c>
      <c r="X604" s="146" t="str">
        <f t="shared" si="108"/>
        <v/>
      </c>
      <c r="Y604" s="146" t="str">
        <f t="shared" si="99"/>
        <v/>
      </c>
      <c r="Z604" s="146" t="str">
        <f t="shared" si="100"/>
        <v/>
      </c>
      <c r="AA604" s="146" t="str">
        <f t="shared" si="101"/>
        <v/>
      </c>
      <c r="AB604" s="146" t="str">
        <f t="shared" si="102"/>
        <v/>
      </c>
      <c r="AC604" s="146" t="str">
        <f t="shared" si="103"/>
        <v/>
      </c>
    </row>
    <row r="605" spans="1:29" x14ac:dyDescent="0.2">
      <c r="A605" s="179">
        <v>592</v>
      </c>
      <c r="B605" s="180"/>
      <c r="C605" s="180"/>
      <c r="E605" s="215"/>
      <c r="F605" s="215"/>
      <c r="G605" s="215"/>
      <c r="H605" s="215"/>
      <c r="I605" s="215"/>
      <c r="J605" s="215"/>
      <c r="K605" s="215"/>
      <c r="L605" s="215"/>
      <c r="M605" s="215"/>
      <c r="N605" s="215"/>
      <c r="O605" s="215"/>
      <c r="P605" s="215"/>
      <c r="Q605" s="215"/>
      <c r="R605" s="215"/>
      <c r="T605" s="146" t="str">
        <f t="shared" si="104"/>
        <v/>
      </c>
      <c r="U605" s="146" t="str">
        <f t="shared" si="105"/>
        <v/>
      </c>
      <c r="V605" s="146" t="str">
        <f t="shared" si="106"/>
        <v/>
      </c>
      <c r="W605" s="146" t="str">
        <f t="shared" si="107"/>
        <v/>
      </c>
      <c r="X605" s="146" t="str">
        <f t="shared" si="108"/>
        <v/>
      </c>
      <c r="Y605" s="146" t="str">
        <f t="shared" si="99"/>
        <v/>
      </c>
      <c r="Z605" s="146" t="str">
        <f t="shared" si="100"/>
        <v/>
      </c>
      <c r="AA605" s="146" t="str">
        <f t="shared" si="101"/>
        <v/>
      </c>
      <c r="AB605" s="146" t="str">
        <f t="shared" si="102"/>
        <v/>
      </c>
      <c r="AC605" s="146" t="str">
        <f t="shared" si="103"/>
        <v/>
      </c>
    </row>
    <row r="606" spans="1:29" x14ac:dyDescent="0.2">
      <c r="A606" s="179">
        <v>593</v>
      </c>
      <c r="B606" s="180"/>
      <c r="C606" s="180"/>
      <c r="E606" s="215"/>
      <c r="F606" s="215"/>
      <c r="G606" s="215"/>
      <c r="H606" s="215"/>
      <c r="I606" s="215"/>
      <c r="J606" s="215"/>
      <c r="K606" s="215"/>
      <c r="L606" s="215"/>
      <c r="M606" s="215"/>
      <c r="N606" s="215"/>
      <c r="O606" s="215"/>
      <c r="P606" s="215"/>
      <c r="Q606" s="215"/>
      <c r="R606" s="215"/>
      <c r="T606" s="146" t="str">
        <f t="shared" si="104"/>
        <v/>
      </c>
      <c r="U606" s="146" t="str">
        <f t="shared" si="105"/>
        <v/>
      </c>
      <c r="V606" s="146" t="str">
        <f t="shared" si="106"/>
        <v/>
      </c>
      <c r="W606" s="146" t="str">
        <f t="shared" si="107"/>
        <v/>
      </c>
      <c r="X606" s="146" t="str">
        <f t="shared" si="108"/>
        <v/>
      </c>
      <c r="Y606" s="146" t="str">
        <f t="shared" si="99"/>
        <v/>
      </c>
      <c r="Z606" s="146" t="str">
        <f t="shared" si="100"/>
        <v/>
      </c>
      <c r="AA606" s="146" t="str">
        <f t="shared" si="101"/>
        <v/>
      </c>
      <c r="AB606" s="146" t="str">
        <f t="shared" si="102"/>
        <v/>
      </c>
      <c r="AC606" s="146" t="str">
        <f t="shared" si="103"/>
        <v/>
      </c>
    </row>
    <row r="607" spans="1:29" x14ac:dyDescent="0.2">
      <c r="A607" s="179">
        <v>594</v>
      </c>
      <c r="B607" s="180"/>
      <c r="C607" s="180"/>
      <c r="E607" s="215"/>
      <c r="F607" s="215"/>
      <c r="G607" s="215"/>
      <c r="H607" s="215"/>
      <c r="I607" s="215"/>
      <c r="J607" s="215"/>
      <c r="K607" s="215"/>
      <c r="L607" s="215"/>
      <c r="M607" s="215"/>
      <c r="N607" s="215"/>
      <c r="O607" s="215"/>
      <c r="P607" s="215"/>
      <c r="Q607" s="215"/>
      <c r="R607" s="215"/>
      <c r="T607" s="146" t="str">
        <f t="shared" si="104"/>
        <v/>
      </c>
      <c r="U607" s="146" t="str">
        <f t="shared" si="105"/>
        <v/>
      </c>
      <c r="V607" s="146" t="str">
        <f t="shared" si="106"/>
        <v/>
      </c>
      <c r="W607" s="146" t="str">
        <f t="shared" si="107"/>
        <v/>
      </c>
      <c r="X607" s="146" t="str">
        <f t="shared" si="108"/>
        <v/>
      </c>
      <c r="Y607" s="146" t="str">
        <f t="shared" si="99"/>
        <v/>
      </c>
      <c r="Z607" s="146" t="str">
        <f t="shared" si="100"/>
        <v/>
      </c>
      <c r="AA607" s="146" t="str">
        <f t="shared" si="101"/>
        <v/>
      </c>
      <c r="AB607" s="146" t="str">
        <f t="shared" si="102"/>
        <v/>
      </c>
      <c r="AC607" s="146" t="str">
        <f t="shared" si="103"/>
        <v/>
      </c>
    </row>
    <row r="608" spans="1:29" x14ac:dyDescent="0.2">
      <c r="A608" s="179">
        <v>595</v>
      </c>
      <c r="B608" s="180"/>
      <c r="C608" s="180"/>
      <c r="E608" s="215"/>
      <c r="F608" s="215"/>
      <c r="G608" s="215"/>
      <c r="H608" s="215"/>
      <c r="I608" s="215"/>
      <c r="J608" s="215"/>
      <c r="K608" s="215"/>
      <c r="L608" s="215"/>
      <c r="M608" s="215"/>
      <c r="N608" s="215"/>
      <c r="O608" s="215"/>
      <c r="P608" s="215"/>
      <c r="Q608" s="215"/>
      <c r="R608" s="215"/>
      <c r="T608" s="146" t="str">
        <f t="shared" si="104"/>
        <v/>
      </c>
      <c r="U608" s="146" t="str">
        <f t="shared" si="105"/>
        <v/>
      </c>
      <c r="V608" s="146" t="str">
        <f t="shared" si="106"/>
        <v/>
      </c>
      <c r="W608" s="146" t="str">
        <f t="shared" si="107"/>
        <v/>
      </c>
      <c r="X608" s="146" t="str">
        <f t="shared" si="108"/>
        <v/>
      </c>
      <c r="Y608" s="146" t="str">
        <f t="shared" si="99"/>
        <v/>
      </c>
      <c r="Z608" s="146" t="str">
        <f t="shared" si="100"/>
        <v/>
      </c>
      <c r="AA608" s="146" t="str">
        <f t="shared" si="101"/>
        <v/>
      </c>
      <c r="AB608" s="146" t="str">
        <f t="shared" si="102"/>
        <v/>
      </c>
      <c r="AC608" s="146" t="str">
        <f t="shared" si="103"/>
        <v/>
      </c>
    </row>
    <row r="609" spans="1:29" x14ac:dyDescent="0.2">
      <c r="A609" s="179">
        <v>596</v>
      </c>
      <c r="B609" s="180"/>
      <c r="C609" s="180"/>
      <c r="E609" s="215"/>
      <c r="F609" s="215"/>
      <c r="G609" s="215"/>
      <c r="H609" s="215"/>
      <c r="I609" s="215"/>
      <c r="J609" s="215"/>
      <c r="K609" s="215"/>
      <c r="L609" s="215"/>
      <c r="M609" s="215"/>
      <c r="N609" s="215"/>
      <c r="O609" s="215"/>
      <c r="P609" s="215"/>
      <c r="Q609" s="215"/>
      <c r="R609" s="215"/>
      <c r="T609" s="146" t="str">
        <f t="shared" si="104"/>
        <v/>
      </c>
      <c r="U609" s="146" t="str">
        <f t="shared" si="105"/>
        <v/>
      </c>
      <c r="V609" s="146" t="str">
        <f t="shared" si="106"/>
        <v/>
      </c>
      <c r="W609" s="146" t="str">
        <f t="shared" si="107"/>
        <v/>
      </c>
      <c r="X609" s="146" t="str">
        <f t="shared" si="108"/>
        <v/>
      </c>
      <c r="Y609" s="146" t="str">
        <f t="shared" si="99"/>
        <v/>
      </c>
      <c r="Z609" s="146" t="str">
        <f t="shared" si="100"/>
        <v/>
      </c>
      <c r="AA609" s="146" t="str">
        <f t="shared" si="101"/>
        <v/>
      </c>
      <c r="AB609" s="146" t="str">
        <f t="shared" si="102"/>
        <v/>
      </c>
      <c r="AC609" s="146" t="str">
        <f t="shared" si="103"/>
        <v/>
      </c>
    </row>
    <row r="610" spans="1:29" x14ac:dyDescent="0.2">
      <c r="A610" s="179">
        <v>597</v>
      </c>
      <c r="B610" s="180"/>
      <c r="C610" s="180"/>
      <c r="E610" s="215"/>
      <c r="F610" s="215"/>
      <c r="G610" s="215"/>
      <c r="H610" s="215"/>
      <c r="I610" s="215"/>
      <c r="J610" s="215"/>
      <c r="K610" s="215"/>
      <c r="L610" s="215"/>
      <c r="M610" s="215"/>
      <c r="N610" s="215"/>
      <c r="O610" s="215"/>
      <c r="P610" s="215"/>
      <c r="Q610" s="215"/>
      <c r="R610" s="215"/>
      <c r="T610" s="146" t="str">
        <f t="shared" si="104"/>
        <v/>
      </c>
      <c r="U610" s="146" t="str">
        <f t="shared" si="105"/>
        <v/>
      </c>
      <c r="V610" s="146" t="str">
        <f t="shared" si="106"/>
        <v/>
      </c>
      <c r="W610" s="146" t="str">
        <f t="shared" si="107"/>
        <v/>
      </c>
      <c r="X610" s="146" t="str">
        <f t="shared" si="108"/>
        <v/>
      </c>
      <c r="Y610" s="146" t="str">
        <f t="shared" si="99"/>
        <v/>
      </c>
      <c r="Z610" s="146" t="str">
        <f t="shared" si="100"/>
        <v/>
      </c>
      <c r="AA610" s="146" t="str">
        <f t="shared" si="101"/>
        <v/>
      </c>
      <c r="AB610" s="146" t="str">
        <f t="shared" si="102"/>
        <v/>
      </c>
      <c r="AC610" s="146" t="str">
        <f t="shared" si="103"/>
        <v/>
      </c>
    </row>
    <row r="611" spans="1:29" x14ac:dyDescent="0.2">
      <c r="A611" s="179">
        <v>598</v>
      </c>
      <c r="B611" s="180"/>
      <c r="C611" s="180"/>
      <c r="E611" s="215"/>
      <c r="F611" s="215"/>
      <c r="G611" s="215"/>
      <c r="H611" s="215"/>
      <c r="I611" s="215"/>
      <c r="J611" s="215"/>
      <c r="K611" s="215"/>
      <c r="L611" s="215"/>
      <c r="M611" s="215"/>
      <c r="N611" s="215"/>
      <c r="O611" s="215"/>
      <c r="P611" s="215"/>
      <c r="Q611" s="215"/>
      <c r="R611" s="215"/>
      <c r="T611" s="146" t="str">
        <f t="shared" si="104"/>
        <v/>
      </c>
      <c r="U611" s="146" t="str">
        <f t="shared" si="105"/>
        <v/>
      </c>
      <c r="V611" s="146" t="str">
        <f t="shared" si="106"/>
        <v/>
      </c>
      <c r="W611" s="146" t="str">
        <f t="shared" si="107"/>
        <v/>
      </c>
      <c r="X611" s="146" t="str">
        <f t="shared" si="108"/>
        <v/>
      </c>
      <c r="Y611" s="146" t="str">
        <f t="shared" si="99"/>
        <v/>
      </c>
      <c r="Z611" s="146" t="str">
        <f t="shared" si="100"/>
        <v/>
      </c>
      <c r="AA611" s="146" t="str">
        <f t="shared" si="101"/>
        <v/>
      </c>
      <c r="AB611" s="146" t="str">
        <f t="shared" si="102"/>
        <v/>
      </c>
      <c r="AC611" s="146" t="str">
        <f t="shared" si="103"/>
        <v/>
      </c>
    </row>
    <row r="612" spans="1:29" x14ac:dyDescent="0.2">
      <c r="A612" s="179">
        <v>599</v>
      </c>
      <c r="B612" s="180"/>
      <c r="C612" s="180"/>
      <c r="E612" s="215"/>
      <c r="F612" s="215"/>
      <c r="G612" s="215"/>
      <c r="H612" s="215"/>
      <c r="I612" s="215"/>
      <c r="J612" s="215"/>
      <c r="K612" s="215"/>
      <c r="L612" s="215"/>
      <c r="M612" s="215"/>
      <c r="N612" s="215"/>
      <c r="O612" s="215"/>
      <c r="P612" s="215"/>
      <c r="Q612" s="215"/>
      <c r="R612" s="215"/>
      <c r="T612" s="146" t="str">
        <f t="shared" si="104"/>
        <v/>
      </c>
      <c r="U612" s="146" t="str">
        <f t="shared" si="105"/>
        <v/>
      </c>
      <c r="V612" s="146" t="str">
        <f t="shared" si="106"/>
        <v/>
      </c>
      <c r="W612" s="146" t="str">
        <f t="shared" si="107"/>
        <v/>
      </c>
      <c r="X612" s="146" t="str">
        <f t="shared" si="108"/>
        <v/>
      </c>
      <c r="Y612" s="146" t="str">
        <f t="shared" si="99"/>
        <v/>
      </c>
      <c r="Z612" s="146" t="str">
        <f t="shared" si="100"/>
        <v/>
      </c>
      <c r="AA612" s="146" t="str">
        <f t="shared" si="101"/>
        <v/>
      </c>
      <c r="AB612" s="146" t="str">
        <f t="shared" si="102"/>
        <v/>
      </c>
      <c r="AC612" s="146" t="str">
        <f t="shared" si="103"/>
        <v/>
      </c>
    </row>
    <row r="613" spans="1:29" x14ac:dyDescent="0.2">
      <c r="A613" s="179">
        <v>600</v>
      </c>
      <c r="B613" s="180"/>
      <c r="C613" s="180"/>
      <c r="E613" s="215"/>
      <c r="F613" s="215"/>
      <c r="G613" s="215"/>
      <c r="H613" s="215"/>
      <c r="I613" s="215"/>
      <c r="J613" s="215"/>
      <c r="K613" s="215"/>
      <c r="L613" s="215"/>
      <c r="M613" s="215"/>
      <c r="N613" s="215"/>
      <c r="O613" s="215"/>
      <c r="P613" s="215"/>
      <c r="Q613" s="215"/>
      <c r="R613" s="215"/>
      <c r="T613" s="146" t="str">
        <f t="shared" si="104"/>
        <v/>
      </c>
      <c r="U613" s="146" t="str">
        <f t="shared" si="105"/>
        <v/>
      </c>
      <c r="V613" s="146" t="str">
        <f t="shared" si="106"/>
        <v/>
      </c>
      <c r="W613" s="146" t="str">
        <f t="shared" si="107"/>
        <v/>
      </c>
      <c r="X613" s="146" t="str">
        <f t="shared" si="108"/>
        <v/>
      </c>
      <c r="Y613" s="146" t="str">
        <f t="shared" si="99"/>
        <v/>
      </c>
      <c r="Z613" s="146" t="str">
        <f t="shared" si="100"/>
        <v/>
      </c>
      <c r="AA613" s="146" t="str">
        <f t="shared" si="101"/>
        <v/>
      </c>
      <c r="AB613" s="146" t="str">
        <f t="shared" si="102"/>
        <v/>
      </c>
      <c r="AC613" s="146" t="str">
        <f t="shared" si="103"/>
        <v/>
      </c>
    </row>
    <row r="614" spans="1:29" x14ac:dyDescent="0.2">
      <c r="A614" s="179">
        <v>601</v>
      </c>
      <c r="B614" s="180"/>
      <c r="C614" s="180"/>
      <c r="E614" s="215"/>
      <c r="F614" s="215"/>
      <c r="G614" s="215"/>
      <c r="H614" s="215"/>
      <c r="I614" s="215"/>
      <c r="J614" s="215"/>
      <c r="K614" s="215"/>
      <c r="L614" s="215"/>
      <c r="M614" s="215"/>
      <c r="N614" s="215"/>
      <c r="O614" s="215"/>
      <c r="P614" s="215"/>
      <c r="Q614" s="215"/>
      <c r="R614" s="215"/>
      <c r="T614" s="146" t="str">
        <f t="shared" si="104"/>
        <v/>
      </c>
      <c r="U614" s="146" t="str">
        <f t="shared" si="105"/>
        <v/>
      </c>
      <c r="V614" s="146" t="str">
        <f t="shared" si="106"/>
        <v/>
      </c>
      <c r="W614" s="146" t="str">
        <f t="shared" si="107"/>
        <v/>
      </c>
      <c r="X614" s="146" t="str">
        <f t="shared" si="108"/>
        <v/>
      </c>
      <c r="Y614" s="146" t="str">
        <f t="shared" si="99"/>
        <v/>
      </c>
      <c r="Z614" s="146" t="str">
        <f t="shared" si="100"/>
        <v/>
      </c>
      <c r="AA614" s="146" t="str">
        <f t="shared" si="101"/>
        <v/>
      </c>
      <c r="AB614" s="146" t="str">
        <f t="shared" si="102"/>
        <v/>
      </c>
      <c r="AC614" s="146" t="str">
        <f t="shared" si="103"/>
        <v/>
      </c>
    </row>
    <row r="615" spans="1:29" x14ac:dyDescent="0.2">
      <c r="A615" s="179">
        <v>602</v>
      </c>
      <c r="B615" s="180"/>
      <c r="C615" s="180"/>
      <c r="E615" s="215"/>
      <c r="F615" s="215"/>
      <c r="G615" s="215"/>
      <c r="H615" s="215"/>
      <c r="I615" s="215"/>
      <c r="J615" s="215"/>
      <c r="K615" s="215"/>
      <c r="L615" s="215"/>
      <c r="M615" s="215"/>
      <c r="N615" s="215"/>
      <c r="O615" s="215"/>
      <c r="P615" s="215"/>
      <c r="Q615" s="215"/>
      <c r="R615" s="215"/>
      <c r="T615" s="146" t="str">
        <f t="shared" si="104"/>
        <v/>
      </c>
      <c r="U615" s="146" t="str">
        <f t="shared" si="105"/>
        <v/>
      </c>
      <c r="V615" s="146" t="str">
        <f t="shared" si="106"/>
        <v/>
      </c>
      <c r="W615" s="146" t="str">
        <f t="shared" si="107"/>
        <v/>
      </c>
      <c r="X615" s="146" t="str">
        <f t="shared" si="108"/>
        <v/>
      </c>
      <c r="Y615" s="146" t="str">
        <f t="shared" si="99"/>
        <v/>
      </c>
      <c r="Z615" s="146" t="str">
        <f t="shared" si="100"/>
        <v/>
      </c>
      <c r="AA615" s="146" t="str">
        <f t="shared" si="101"/>
        <v/>
      </c>
      <c r="AB615" s="146" t="str">
        <f t="shared" si="102"/>
        <v/>
      </c>
      <c r="AC615" s="146" t="str">
        <f t="shared" si="103"/>
        <v/>
      </c>
    </row>
    <row r="616" spans="1:29" x14ac:dyDescent="0.2">
      <c r="A616" s="179">
        <v>603</v>
      </c>
      <c r="B616" s="180"/>
      <c r="C616" s="180"/>
      <c r="E616" s="215"/>
      <c r="F616" s="215"/>
      <c r="G616" s="215"/>
      <c r="H616" s="215"/>
      <c r="I616" s="215"/>
      <c r="J616" s="215"/>
      <c r="K616" s="215"/>
      <c r="L616" s="215"/>
      <c r="M616" s="215"/>
      <c r="N616" s="215"/>
      <c r="O616" s="215"/>
      <c r="P616" s="215"/>
      <c r="Q616" s="215"/>
      <c r="R616" s="215"/>
      <c r="T616" s="146" t="str">
        <f t="shared" si="104"/>
        <v/>
      </c>
      <c r="U616" s="146" t="str">
        <f t="shared" si="105"/>
        <v/>
      </c>
      <c r="V616" s="146" t="str">
        <f t="shared" si="106"/>
        <v/>
      </c>
      <c r="W616" s="146" t="str">
        <f t="shared" si="107"/>
        <v/>
      </c>
      <c r="X616" s="146" t="str">
        <f t="shared" si="108"/>
        <v/>
      </c>
      <c r="Y616" s="146" t="str">
        <f t="shared" si="99"/>
        <v/>
      </c>
      <c r="Z616" s="146" t="str">
        <f t="shared" si="100"/>
        <v/>
      </c>
      <c r="AA616" s="146" t="str">
        <f t="shared" si="101"/>
        <v/>
      </c>
      <c r="AB616" s="146" t="str">
        <f t="shared" si="102"/>
        <v/>
      </c>
      <c r="AC616" s="146" t="str">
        <f t="shared" si="103"/>
        <v/>
      </c>
    </row>
    <row r="617" spans="1:29" x14ac:dyDescent="0.2">
      <c r="A617" s="179">
        <v>604</v>
      </c>
      <c r="B617" s="180"/>
      <c r="C617" s="180"/>
      <c r="E617" s="215"/>
      <c r="F617" s="215"/>
      <c r="G617" s="215"/>
      <c r="H617" s="215"/>
      <c r="I617" s="215"/>
      <c r="J617" s="215"/>
      <c r="K617" s="215"/>
      <c r="L617" s="215"/>
      <c r="M617" s="215"/>
      <c r="N617" s="215"/>
      <c r="O617" s="215"/>
      <c r="P617" s="215"/>
      <c r="Q617" s="215"/>
      <c r="R617" s="215"/>
      <c r="T617" s="146" t="str">
        <f t="shared" si="104"/>
        <v/>
      </c>
      <c r="U617" s="146" t="str">
        <f t="shared" si="105"/>
        <v/>
      </c>
      <c r="V617" s="146" t="str">
        <f t="shared" si="106"/>
        <v/>
      </c>
      <c r="W617" s="146" t="str">
        <f t="shared" si="107"/>
        <v/>
      </c>
      <c r="X617" s="146" t="str">
        <f t="shared" si="108"/>
        <v/>
      </c>
      <c r="Y617" s="146" t="str">
        <f t="shared" si="99"/>
        <v/>
      </c>
      <c r="Z617" s="146" t="str">
        <f t="shared" si="100"/>
        <v/>
      </c>
      <c r="AA617" s="146" t="str">
        <f t="shared" si="101"/>
        <v/>
      </c>
      <c r="AB617" s="146" t="str">
        <f t="shared" si="102"/>
        <v/>
      </c>
      <c r="AC617" s="146" t="str">
        <f t="shared" si="103"/>
        <v/>
      </c>
    </row>
    <row r="618" spans="1:29" x14ac:dyDescent="0.2">
      <c r="A618" s="179">
        <v>605</v>
      </c>
      <c r="B618" s="180"/>
      <c r="C618" s="180"/>
      <c r="E618" s="215"/>
      <c r="F618" s="215"/>
      <c r="G618" s="215"/>
      <c r="H618" s="215"/>
      <c r="I618" s="215"/>
      <c r="J618" s="215"/>
      <c r="K618" s="215"/>
      <c r="L618" s="215"/>
      <c r="M618" s="215"/>
      <c r="N618" s="215"/>
      <c r="O618" s="215"/>
      <c r="P618" s="215"/>
      <c r="Q618" s="215"/>
      <c r="R618" s="215"/>
      <c r="T618" s="146" t="str">
        <f t="shared" si="104"/>
        <v/>
      </c>
      <c r="U618" s="146" t="str">
        <f t="shared" si="105"/>
        <v/>
      </c>
      <c r="V618" s="146" t="str">
        <f t="shared" si="106"/>
        <v/>
      </c>
      <c r="W618" s="146" t="str">
        <f t="shared" si="107"/>
        <v/>
      </c>
      <c r="X618" s="146" t="str">
        <f t="shared" si="108"/>
        <v/>
      </c>
      <c r="Y618" s="146" t="str">
        <f t="shared" si="99"/>
        <v/>
      </c>
      <c r="Z618" s="146" t="str">
        <f t="shared" si="100"/>
        <v/>
      </c>
      <c r="AA618" s="146" t="str">
        <f t="shared" si="101"/>
        <v/>
      </c>
      <c r="AB618" s="146" t="str">
        <f t="shared" si="102"/>
        <v/>
      </c>
      <c r="AC618" s="146" t="str">
        <f t="shared" si="103"/>
        <v/>
      </c>
    </row>
    <row r="619" spans="1:29" x14ac:dyDescent="0.2">
      <c r="A619" s="179">
        <v>606</v>
      </c>
      <c r="B619" s="180"/>
      <c r="C619" s="180"/>
      <c r="E619" s="215"/>
      <c r="F619" s="215"/>
      <c r="G619" s="215"/>
      <c r="H619" s="215"/>
      <c r="I619" s="215"/>
      <c r="J619" s="215"/>
      <c r="K619" s="215"/>
      <c r="L619" s="215"/>
      <c r="M619" s="215"/>
      <c r="N619" s="215"/>
      <c r="O619" s="215"/>
      <c r="P619" s="215"/>
      <c r="Q619" s="215"/>
      <c r="R619" s="215"/>
      <c r="T619" s="146" t="str">
        <f t="shared" si="104"/>
        <v/>
      </c>
      <c r="U619" s="146" t="str">
        <f t="shared" si="105"/>
        <v/>
      </c>
      <c r="V619" s="146" t="str">
        <f t="shared" si="106"/>
        <v/>
      </c>
      <c r="W619" s="146" t="str">
        <f t="shared" si="107"/>
        <v/>
      </c>
      <c r="X619" s="146" t="str">
        <f t="shared" si="108"/>
        <v/>
      </c>
      <c r="Y619" s="146" t="str">
        <f t="shared" si="99"/>
        <v/>
      </c>
      <c r="Z619" s="146" t="str">
        <f t="shared" si="100"/>
        <v/>
      </c>
      <c r="AA619" s="146" t="str">
        <f t="shared" si="101"/>
        <v/>
      </c>
      <c r="AB619" s="146" t="str">
        <f t="shared" si="102"/>
        <v/>
      </c>
      <c r="AC619" s="146" t="str">
        <f t="shared" si="103"/>
        <v/>
      </c>
    </row>
    <row r="620" spans="1:29" x14ac:dyDescent="0.2">
      <c r="A620" s="179">
        <v>607</v>
      </c>
      <c r="B620" s="180"/>
      <c r="C620" s="180"/>
      <c r="E620" s="215"/>
      <c r="F620" s="215"/>
      <c r="G620" s="215"/>
      <c r="H620" s="215"/>
      <c r="I620" s="215"/>
      <c r="J620" s="215"/>
      <c r="K620" s="215"/>
      <c r="L620" s="215"/>
      <c r="M620" s="215"/>
      <c r="N620" s="215"/>
      <c r="O620" s="215"/>
      <c r="P620" s="215"/>
      <c r="Q620" s="215"/>
      <c r="R620" s="215"/>
      <c r="T620" s="146" t="str">
        <f t="shared" si="104"/>
        <v/>
      </c>
      <c r="U620" s="146" t="str">
        <f t="shared" si="105"/>
        <v/>
      </c>
      <c r="V620" s="146" t="str">
        <f t="shared" si="106"/>
        <v/>
      </c>
      <c r="W620" s="146" t="str">
        <f t="shared" si="107"/>
        <v/>
      </c>
      <c r="X620" s="146" t="str">
        <f t="shared" si="108"/>
        <v/>
      </c>
      <c r="Y620" s="146" t="str">
        <f t="shared" si="99"/>
        <v/>
      </c>
      <c r="Z620" s="146" t="str">
        <f t="shared" si="100"/>
        <v/>
      </c>
      <c r="AA620" s="146" t="str">
        <f t="shared" si="101"/>
        <v/>
      </c>
      <c r="AB620" s="146" t="str">
        <f t="shared" si="102"/>
        <v/>
      </c>
      <c r="AC620" s="146" t="str">
        <f t="shared" si="103"/>
        <v/>
      </c>
    </row>
    <row r="621" spans="1:29" x14ac:dyDescent="0.2">
      <c r="A621" s="179">
        <v>608</v>
      </c>
      <c r="B621" s="180"/>
      <c r="C621" s="180"/>
      <c r="E621" s="215"/>
      <c r="F621" s="215"/>
      <c r="G621" s="215"/>
      <c r="H621" s="215"/>
      <c r="I621" s="215"/>
      <c r="J621" s="215"/>
      <c r="K621" s="215"/>
      <c r="L621" s="215"/>
      <c r="M621" s="215"/>
      <c r="N621" s="215"/>
      <c r="O621" s="215"/>
      <c r="P621" s="215"/>
      <c r="Q621" s="215"/>
      <c r="R621" s="215"/>
      <c r="T621" s="146" t="str">
        <f t="shared" si="104"/>
        <v/>
      </c>
      <c r="U621" s="146" t="str">
        <f t="shared" si="105"/>
        <v/>
      </c>
      <c r="V621" s="146" t="str">
        <f t="shared" si="106"/>
        <v/>
      </c>
      <c r="W621" s="146" t="str">
        <f t="shared" si="107"/>
        <v/>
      </c>
      <c r="X621" s="146" t="str">
        <f t="shared" si="108"/>
        <v/>
      </c>
      <c r="Y621" s="146" t="str">
        <f t="shared" si="99"/>
        <v/>
      </c>
      <c r="Z621" s="146" t="str">
        <f t="shared" si="100"/>
        <v/>
      </c>
      <c r="AA621" s="146" t="str">
        <f t="shared" si="101"/>
        <v/>
      </c>
      <c r="AB621" s="146" t="str">
        <f t="shared" si="102"/>
        <v/>
      </c>
      <c r="AC621" s="146" t="str">
        <f t="shared" si="103"/>
        <v/>
      </c>
    </row>
    <row r="622" spans="1:29" x14ac:dyDescent="0.2">
      <c r="A622" s="179">
        <v>609</v>
      </c>
      <c r="B622" s="180"/>
      <c r="C622" s="180"/>
      <c r="E622" s="215"/>
      <c r="F622" s="215"/>
      <c r="G622" s="215"/>
      <c r="H622" s="215"/>
      <c r="I622" s="215"/>
      <c r="J622" s="215"/>
      <c r="K622" s="215"/>
      <c r="L622" s="215"/>
      <c r="M622" s="215"/>
      <c r="N622" s="215"/>
      <c r="O622" s="215"/>
      <c r="P622" s="215"/>
      <c r="Q622" s="215"/>
      <c r="R622" s="215"/>
      <c r="T622" s="146" t="str">
        <f t="shared" si="104"/>
        <v/>
      </c>
      <c r="U622" s="146" t="str">
        <f t="shared" si="105"/>
        <v/>
      </c>
      <c r="V622" s="146" t="str">
        <f t="shared" si="106"/>
        <v/>
      </c>
      <c r="W622" s="146" t="str">
        <f t="shared" si="107"/>
        <v/>
      </c>
      <c r="X622" s="146" t="str">
        <f t="shared" si="108"/>
        <v/>
      </c>
      <c r="Y622" s="146" t="str">
        <f t="shared" si="99"/>
        <v/>
      </c>
      <c r="Z622" s="146" t="str">
        <f t="shared" si="100"/>
        <v/>
      </c>
      <c r="AA622" s="146" t="str">
        <f t="shared" si="101"/>
        <v/>
      </c>
      <c r="AB622" s="146" t="str">
        <f t="shared" si="102"/>
        <v/>
      </c>
      <c r="AC622" s="146" t="str">
        <f t="shared" si="103"/>
        <v/>
      </c>
    </row>
    <row r="623" spans="1:29" x14ac:dyDescent="0.2">
      <c r="A623" s="179">
        <v>610</v>
      </c>
      <c r="B623" s="180"/>
      <c r="C623" s="180"/>
      <c r="E623" s="215"/>
      <c r="F623" s="215"/>
      <c r="G623" s="215"/>
      <c r="H623" s="215"/>
      <c r="I623" s="215"/>
      <c r="J623" s="215"/>
      <c r="K623" s="215"/>
      <c r="L623" s="215"/>
      <c r="M623" s="215"/>
      <c r="N623" s="215"/>
      <c r="O623" s="215"/>
      <c r="P623" s="215"/>
      <c r="Q623" s="215"/>
      <c r="R623" s="215"/>
      <c r="T623" s="146" t="str">
        <f t="shared" si="104"/>
        <v/>
      </c>
      <c r="U623" s="146" t="str">
        <f t="shared" si="105"/>
        <v/>
      </c>
      <c r="V623" s="146" t="str">
        <f t="shared" si="106"/>
        <v/>
      </c>
      <c r="W623" s="146" t="str">
        <f t="shared" si="107"/>
        <v/>
      </c>
      <c r="X623" s="146" t="str">
        <f t="shared" si="108"/>
        <v/>
      </c>
      <c r="Y623" s="146" t="str">
        <f t="shared" si="99"/>
        <v/>
      </c>
      <c r="Z623" s="146" t="str">
        <f t="shared" si="100"/>
        <v/>
      </c>
      <c r="AA623" s="146" t="str">
        <f t="shared" si="101"/>
        <v/>
      </c>
      <c r="AB623" s="146" t="str">
        <f t="shared" si="102"/>
        <v/>
      </c>
      <c r="AC623" s="146" t="str">
        <f t="shared" si="103"/>
        <v/>
      </c>
    </row>
    <row r="624" spans="1:29" x14ac:dyDescent="0.2">
      <c r="A624" s="179">
        <v>611</v>
      </c>
      <c r="B624" s="180"/>
      <c r="C624" s="180"/>
      <c r="E624" s="215"/>
      <c r="F624" s="215"/>
      <c r="G624" s="215"/>
      <c r="H624" s="215"/>
      <c r="I624" s="215"/>
      <c r="J624" s="215"/>
      <c r="K624" s="215"/>
      <c r="L624" s="215"/>
      <c r="M624" s="215"/>
      <c r="N624" s="215"/>
      <c r="O624" s="215"/>
      <c r="P624" s="215"/>
      <c r="Q624" s="215"/>
      <c r="R624" s="215"/>
      <c r="T624" s="146" t="str">
        <f t="shared" si="104"/>
        <v/>
      </c>
      <c r="U624" s="146" t="str">
        <f t="shared" si="105"/>
        <v/>
      </c>
      <c r="V624" s="146" t="str">
        <f t="shared" si="106"/>
        <v/>
      </c>
      <c r="W624" s="146" t="str">
        <f t="shared" si="107"/>
        <v/>
      </c>
      <c r="X624" s="146" t="str">
        <f t="shared" si="108"/>
        <v/>
      </c>
      <c r="Y624" s="146" t="str">
        <f t="shared" si="99"/>
        <v/>
      </c>
      <c r="Z624" s="146" t="str">
        <f t="shared" si="100"/>
        <v/>
      </c>
      <c r="AA624" s="146" t="str">
        <f t="shared" si="101"/>
        <v/>
      </c>
      <c r="AB624" s="146" t="str">
        <f t="shared" si="102"/>
        <v/>
      </c>
      <c r="AC624" s="146" t="str">
        <f t="shared" si="103"/>
        <v/>
      </c>
    </row>
    <row r="625" spans="1:29" x14ac:dyDescent="0.2">
      <c r="A625" s="179">
        <v>612</v>
      </c>
      <c r="B625" s="180"/>
      <c r="C625" s="180"/>
      <c r="E625" s="215"/>
      <c r="F625" s="215"/>
      <c r="G625" s="215"/>
      <c r="H625" s="215"/>
      <c r="I625" s="215"/>
      <c r="J625" s="215"/>
      <c r="K625" s="215"/>
      <c r="L625" s="215"/>
      <c r="M625" s="215"/>
      <c r="N625" s="215"/>
      <c r="O625" s="215"/>
      <c r="P625" s="215"/>
      <c r="Q625" s="215"/>
      <c r="R625" s="215"/>
      <c r="T625" s="146" t="str">
        <f t="shared" si="104"/>
        <v/>
      </c>
      <c r="U625" s="146" t="str">
        <f t="shared" si="105"/>
        <v/>
      </c>
      <c r="V625" s="146" t="str">
        <f t="shared" si="106"/>
        <v/>
      </c>
      <c r="W625" s="146" t="str">
        <f t="shared" si="107"/>
        <v/>
      </c>
      <c r="X625" s="146" t="str">
        <f t="shared" si="108"/>
        <v/>
      </c>
      <c r="Y625" s="146" t="str">
        <f t="shared" si="99"/>
        <v/>
      </c>
      <c r="Z625" s="146" t="str">
        <f t="shared" si="100"/>
        <v/>
      </c>
      <c r="AA625" s="146" t="str">
        <f t="shared" si="101"/>
        <v/>
      </c>
      <c r="AB625" s="146" t="str">
        <f t="shared" si="102"/>
        <v/>
      </c>
      <c r="AC625" s="146" t="str">
        <f t="shared" si="103"/>
        <v/>
      </c>
    </row>
    <row r="626" spans="1:29" x14ac:dyDescent="0.2">
      <c r="A626" s="179">
        <v>613</v>
      </c>
      <c r="B626" s="180"/>
      <c r="C626" s="180"/>
      <c r="E626" s="215"/>
      <c r="F626" s="215"/>
      <c r="G626" s="215"/>
      <c r="H626" s="215"/>
      <c r="I626" s="215"/>
      <c r="J626" s="215"/>
      <c r="K626" s="215"/>
      <c r="L626" s="215"/>
      <c r="M626" s="215"/>
      <c r="N626" s="215"/>
      <c r="O626" s="215"/>
      <c r="P626" s="215"/>
      <c r="Q626" s="215"/>
      <c r="R626" s="215"/>
      <c r="T626" s="146" t="str">
        <f t="shared" si="104"/>
        <v/>
      </c>
      <c r="U626" s="146" t="str">
        <f t="shared" si="105"/>
        <v/>
      </c>
      <c r="V626" s="146" t="str">
        <f t="shared" si="106"/>
        <v/>
      </c>
      <c r="W626" s="146" t="str">
        <f t="shared" si="107"/>
        <v/>
      </c>
      <c r="X626" s="146" t="str">
        <f t="shared" si="108"/>
        <v/>
      </c>
      <c r="Y626" s="146" t="str">
        <f t="shared" si="99"/>
        <v/>
      </c>
      <c r="Z626" s="146" t="str">
        <f t="shared" si="100"/>
        <v/>
      </c>
      <c r="AA626" s="146" t="str">
        <f t="shared" si="101"/>
        <v/>
      </c>
      <c r="AB626" s="146" t="str">
        <f t="shared" si="102"/>
        <v/>
      </c>
      <c r="AC626" s="146" t="str">
        <f t="shared" si="103"/>
        <v/>
      </c>
    </row>
    <row r="627" spans="1:29" x14ac:dyDescent="0.2">
      <c r="A627" s="179">
        <v>614</v>
      </c>
      <c r="B627" s="180"/>
      <c r="C627" s="180"/>
      <c r="E627" s="215"/>
      <c r="F627" s="215"/>
      <c r="G627" s="215"/>
      <c r="H627" s="215"/>
      <c r="I627" s="215"/>
      <c r="J627" s="215"/>
      <c r="K627" s="215"/>
      <c r="L627" s="215"/>
      <c r="M627" s="215"/>
      <c r="N627" s="215"/>
      <c r="O627" s="215"/>
      <c r="P627" s="215"/>
      <c r="Q627" s="215"/>
      <c r="R627" s="215"/>
      <c r="T627" s="146" t="str">
        <f t="shared" si="104"/>
        <v/>
      </c>
      <c r="U627" s="146" t="str">
        <f t="shared" si="105"/>
        <v/>
      </c>
      <c r="V627" s="146" t="str">
        <f t="shared" si="106"/>
        <v/>
      </c>
      <c r="W627" s="146" t="str">
        <f t="shared" si="107"/>
        <v/>
      </c>
      <c r="X627" s="146" t="str">
        <f t="shared" si="108"/>
        <v/>
      </c>
      <c r="Y627" s="146" t="str">
        <f t="shared" si="99"/>
        <v/>
      </c>
      <c r="Z627" s="146" t="str">
        <f t="shared" si="100"/>
        <v/>
      </c>
      <c r="AA627" s="146" t="str">
        <f t="shared" si="101"/>
        <v/>
      </c>
      <c r="AB627" s="146" t="str">
        <f t="shared" si="102"/>
        <v/>
      </c>
      <c r="AC627" s="146" t="str">
        <f t="shared" si="103"/>
        <v/>
      </c>
    </row>
    <row r="628" spans="1:29" x14ac:dyDescent="0.2">
      <c r="A628" s="179">
        <v>615</v>
      </c>
      <c r="B628" s="180"/>
      <c r="C628" s="180"/>
      <c r="E628" s="215"/>
      <c r="F628" s="215"/>
      <c r="G628" s="215"/>
      <c r="H628" s="215"/>
      <c r="I628" s="215"/>
      <c r="J628" s="215"/>
      <c r="K628" s="215"/>
      <c r="L628" s="215"/>
      <c r="M628" s="215"/>
      <c r="N628" s="215"/>
      <c r="O628" s="215"/>
      <c r="P628" s="215"/>
      <c r="Q628" s="215"/>
      <c r="R628" s="215"/>
      <c r="T628" s="146" t="str">
        <f t="shared" si="104"/>
        <v/>
      </c>
      <c r="U628" s="146" t="str">
        <f t="shared" si="105"/>
        <v/>
      </c>
      <c r="V628" s="146" t="str">
        <f t="shared" si="106"/>
        <v/>
      </c>
      <c r="W628" s="146" t="str">
        <f t="shared" si="107"/>
        <v/>
      </c>
      <c r="X628" s="146" t="str">
        <f t="shared" si="108"/>
        <v/>
      </c>
      <c r="Y628" s="146" t="str">
        <f t="shared" si="99"/>
        <v/>
      </c>
      <c r="Z628" s="146" t="str">
        <f t="shared" si="100"/>
        <v/>
      </c>
      <c r="AA628" s="146" t="str">
        <f t="shared" si="101"/>
        <v/>
      </c>
      <c r="AB628" s="146" t="str">
        <f t="shared" si="102"/>
        <v/>
      </c>
      <c r="AC628" s="146" t="str">
        <f t="shared" si="103"/>
        <v/>
      </c>
    </row>
    <row r="629" spans="1:29" x14ac:dyDescent="0.2">
      <c r="A629" s="179">
        <v>616</v>
      </c>
      <c r="B629" s="180"/>
      <c r="C629" s="180"/>
      <c r="E629" s="215"/>
      <c r="F629" s="215"/>
      <c r="G629" s="215"/>
      <c r="H629" s="215"/>
      <c r="I629" s="215"/>
      <c r="J629" s="215"/>
      <c r="K629" s="215"/>
      <c r="L629" s="215"/>
      <c r="M629" s="215"/>
      <c r="N629" s="215"/>
      <c r="O629" s="215"/>
      <c r="P629" s="215"/>
      <c r="Q629" s="215"/>
      <c r="R629" s="215"/>
      <c r="T629" s="146" t="str">
        <f t="shared" si="104"/>
        <v/>
      </c>
      <c r="U629" s="146" t="str">
        <f t="shared" si="105"/>
        <v/>
      </c>
      <c r="V629" s="146" t="str">
        <f t="shared" si="106"/>
        <v/>
      </c>
      <c r="W629" s="146" t="str">
        <f t="shared" si="107"/>
        <v/>
      </c>
      <c r="X629" s="146" t="str">
        <f t="shared" si="108"/>
        <v/>
      </c>
      <c r="Y629" s="146" t="str">
        <f t="shared" si="99"/>
        <v/>
      </c>
      <c r="Z629" s="146" t="str">
        <f t="shared" si="100"/>
        <v/>
      </c>
      <c r="AA629" s="146" t="str">
        <f t="shared" si="101"/>
        <v/>
      </c>
      <c r="AB629" s="146" t="str">
        <f t="shared" si="102"/>
        <v/>
      </c>
      <c r="AC629" s="146" t="str">
        <f t="shared" si="103"/>
        <v/>
      </c>
    </row>
    <row r="630" spans="1:29" x14ac:dyDescent="0.2">
      <c r="A630" s="179">
        <v>617</v>
      </c>
      <c r="B630" s="180"/>
      <c r="C630" s="180"/>
      <c r="E630" s="215"/>
      <c r="F630" s="215"/>
      <c r="G630" s="215"/>
      <c r="H630" s="215"/>
      <c r="I630" s="215"/>
      <c r="J630" s="215"/>
      <c r="K630" s="215"/>
      <c r="L630" s="215"/>
      <c r="M630" s="215"/>
      <c r="N630" s="215"/>
      <c r="O630" s="215"/>
      <c r="P630" s="215"/>
      <c r="Q630" s="215"/>
      <c r="R630" s="215"/>
      <c r="T630" s="146" t="str">
        <f t="shared" si="104"/>
        <v/>
      </c>
      <c r="U630" s="146" t="str">
        <f t="shared" si="105"/>
        <v/>
      </c>
      <c r="V630" s="146" t="str">
        <f t="shared" si="106"/>
        <v/>
      </c>
      <c r="W630" s="146" t="str">
        <f t="shared" si="107"/>
        <v/>
      </c>
      <c r="X630" s="146" t="str">
        <f t="shared" si="108"/>
        <v/>
      </c>
      <c r="Y630" s="146" t="str">
        <f t="shared" si="99"/>
        <v/>
      </c>
      <c r="Z630" s="146" t="str">
        <f t="shared" si="100"/>
        <v/>
      </c>
      <c r="AA630" s="146" t="str">
        <f t="shared" si="101"/>
        <v/>
      </c>
      <c r="AB630" s="146" t="str">
        <f t="shared" si="102"/>
        <v/>
      </c>
      <c r="AC630" s="146" t="str">
        <f t="shared" si="103"/>
        <v/>
      </c>
    </row>
    <row r="631" spans="1:29" x14ac:dyDescent="0.2">
      <c r="A631" s="179">
        <v>618</v>
      </c>
      <c r="B631" s="180"/>
      <c r="C631" s="180"/>
      <c r="E631" s="215"/>
      <c r="F631" s="215"/>
      <c r="G631" s="215"/>
      <c r="H631" s="215"/>
      <c r="I631" s="215"/>
      <c r="J631" s="215"/>
      <c r="K631" s="215"/>
      <c r="L631" s="215"/>
      <c r="M631" s="215"/>
      <c r="N631" s="215"/>
      <c r="O631" s="215"/>
      <c r="P631" s="215"/>
      <c r="Q631" s="215"/>
      <c r="R631" s="215"/>
      <c r="T631" s="146" t="str">
        <f t="shared" si="104"/>
        <v/>
      </c>
      <c r="U631" s="146" t="str">
        <f t="shared" si="105"/>
        <v/>
      </c>
      <c r="V631" s="146" t="str">
        <f t="shared" si="106"/>
        <v/>
      </c>
      <c r="W631" s="146" t="str">
        <f t="shared" si="107"/>
        <v/>
      </c>
      <c r="X631" s="146" t="str">
        <f t="shared" si="108"/>
        <v/>
      </c>
      <c r="Y631" s="146" t="str">
        <f t="shared" si="99"/>
        <v/>
      </c>
      <c r="Z631" s="146" t="str">
        <f t="shared" si="100"/>
        <v/>
      </c>
      <c r="AA631" s="146" t="str">
        <f t="shared" si="101"/>
        <v/>
      </c>
      <c r="AB631" s="146" t="str">
        <f t="shared" si="102"/>
        <v/>
      </c>
      <c r="AC631" s="146" t="str">
        <f t="shared" si="103"/>
        <v/>
      </c>
    </row>
    <row r="632" spans="1:29" x14ac:dyDescent="0.2">
      <c r="A632" s="179">
        <v>619</v>
      </c>
      <c r="B632" s="180"/>
      <c r="C632" s="180"/>
      <c r="E632" s="215"/>
      <c r="F632" s="215"/>
      <c r="G632" s="215"/>
      <c r="H632" s="215"/>
      <c r="I632" s="215"/>
      <c r="J632" s="215"/>
      <c r="K632" s="215"/>
      <c r="L632" s="215"/>
      <c r="M632" s="215"/>
      <c r="N632" s="215"/>
      <c r="O632" s="215"/>
      <c r="P632" s="215"/>
      <c r="Q632" s="215"/>
      <c r="R632" s="215"/>
      <c r="T632" s="146" t="str">
        <f t="shared" si="104"/>
        <v/>
      </c>
      <c r="U632" s="146" t="str">
        <f t="shared" si="105"/>
        <v/>
      </c>
      <c r="V632" s="146" t="str">
        <f t="shared" si="106"/>
        <v/>
      </c>
      <c r="W632" s="146" t="str">
        <f t="shared" si="107"/>
        <v/>
      </c>
      <c r="X632" s="146" t="str">
        <f t="shared" si="108"/>
        <v/>
      </c>
      <c r="Y632" s="146" t="str">
        <f t="shared" si="99"/>
        <v/>
      </c>
      <c r="Z632" s="146" t="str">
        <f t="shared" si="100"/>
        <v/>
      </c>
      <c r="AA632" s="146" t="str">
        <f t="shared" si="101"/>
        <v/>
      </c>
      <c r="AB632" s="146" t="str">
        <f t="shared" si="102"/>
        <v/>
      </c>
      <c r="AC632" s="146" t="str">
        <f t="shared" si="103"/>
        <v/>
      </c>
    </row>
    <row r="633" spans="1:29" x14ac:dyDescent="0.2">
      <c r="A633" s="179">
        <v>620</v>
      </c>
      <c r="B633" s="180"/>
      <c r="C633" s="180"/>
      <c r="E633" s="215"/>
      <c r="F633" s="215"/>
      <c r="G633" s="215"/>
      <c r="H633" s="215"/>
      <c r="I633" s="215"/>
      <c r="J633" s="215"/>
      <c r="K633" s="215"/>
      <c r="L633" s="215"/>
      <c r="M633" s="215"/>
      <c r="N633" s="215"/>
      <c r="O633" s="215"/>
      <c r="P633" s="215"/>
      <c r="Q633" s="215"/>
      <c r="R633" s="215"/>
      <c r="T633" s="146" t="str">
        <f t="shared" si="104"/>
        <v/>
      </c>
      <c r="U633" s="146" t="str">
        <f t="shared" si="105"/>
        <v/>
      </c>
      <c r="V633" s="146" t="str">
        <f t="shared" si="106"/>
        <v/>
      </c>
      <c r="W633" s="146" t="str">
        <f t="shared" si="107"/>
        <v/>
      </c>
      <c r="X633" s="146" t="str">
        <f t="shared" si="108"/>
        <v/>
      </c>
      <c r="Y633" s="146" t="str">
        <f t="shared" si="99"/>
        <v/>
      </c>
      <c r="Z633" s="146" t="str">
        <f t="shared" si="100"/>
        <v/>
      </c>
      <c r="AA633" s="146" t="str">
        <f t="shared" si="101"/>
        <v/>
      </c>
      <c r="AB633" s="146" t="str">
        <f t="shared" si="102"/>
        <v/>
      </c>
      <c r="AC633" s="146" t="str">
        <f t="shared" si="103"/>
        <v/>
      </c>
    </row>
    <row r="634" spans="1:29" x14ac:dyDescent="0.2">
      <c r="A634" s="179">
        <v>621</v>
      </c>
      <c r="B634" s="180"/>
      <c r="C634" s="180"/>
      <c r="E634" s="215"/>
      <c r="F634" s="215"/>
      <c r="G634" s="215"/>
      <c r="H634" s="215"/>
      <c r="I634" s="215"/>
      <c r="J634" s="215"/>
      <c r="K634" s="215"/>
      <c r="L634" s="215"/>
      <c r="M634" s="215"/>
      <c r="N634" s="215"/>
      <c r="O634" s="215"/>
      <c r="P634" s="215"/>
      <c r="Q634" s="215"/>
      <c r="R634" s="215"/>
      <c r="T634" s="146" t="str">
        <f t="shared" si="104"/>
        <v/>
      </c>
      <c r="U634" s="146" t="str">
        <f t="shared" si="105"/>
        <v/>
      </c>
      <c r="V634" s="146" t="str">
        <f t="shared" si="106"/>
        <v/>
      </c>
      <c r="W634" s="146" t="str">
        <f t="shared" si="107"/>
        <v/>
      </c>
      <c r="X634" s="146" t="str">
        <f t="shared" si="108"/>
        <v/>
      </c>
      <c r="Y634" s="146" t="str">
        <f t="shared" si="99"/>
        <v/>
      </c>
      <c r="Z634" s="146" t="str">
        <f t="shared" si="100"/>
        <v/>
      </c>
      <c r="AA634" s="146" t="str">
        <f t="shared" si="101"/>
        <v/>
      </c>
      <c r="AB634" s="146" t="str">
        <f t="shared" si="102"/>
        <v/>
      </c>
      <c r="AC634" s="146" t="str">
        <f t="shared" si="103"/>
        <v/>
      </c>
    </row>
    <row r="635" spans="1:29" x14ac:dyDescent="0.2">
      <c r="A635" s="179">
        <v>622</v>
      </c>
      <c r="B635" s="180"/>
      <c r="C635" s="180"/>
      <c r="E635" s="215"/>
      <c r="F635" s="215"/>
      <c r="G635" s="215"/>
      <c r="H635" s="215"/>
      <c r="I635" s="215"/>
      <c r="J635" s="215"/>
      <c r="K635" s="215"/>
      <c r="L635" s="215"/>
      <c r="M635" s="215"/>
      <c r="N635" s="215"/>
      <c r="O635" s="215"/>
      <c r="P635" s="215"/>
      <c r="Q635" s="215"/>
      <c r="R635" s="215"/>
      <c r="T635" s="146" t="str">
        <f t="shared" si="104"/>
        <v/>
      </c>
      <c r="U635" s="146" t="str">
        <f t="shared" si="105"/>
        <v/>
      </c>
      <c r="V635" s="146" t="str">
        <f t="shared" si="106"/>
        <v/>
      </c>
      <c r="W635" s="146" t="str">
        <f t="shared" si="107"/>
        <v/>
      </c>
      <c r="X635" s="146" t="str">
        <f t="shared" si="108"/>
        <v/>
      </c>
      <c r="Y635" s="146" t="str">
        <f t="shared" si="99"/>
        <v/>
      </c>
      <c r="Z635" s="146" t="str">
        <f t="shared" si="100"/>
        <v/>
      </c>
      <c r="AA635" s="146" t="str">
        <f t="shared" si="101"/>
        <v/>
      </c>
      <c r="AB635" s="146" t="str">
        <f t="shared" si="102"/>
        <v/>
      </c>
      <c r="AC635" s="146" t="str">
        <f t="shared" si="103"/>
        <v/>
      </c>
    </row>
    <row r="636" spans="1:29" x14ac:dyDescent="0.2">
      <c r="A636" s="179">
        <v>623</v>
      </c>
      <c r="B636" s="180"/>
      <c r="C636" s="180"/>
      <c r="E636" s="215"/>
      <c r="F636" s="215"/>
      <c r="G636" s="215"/>
      <c r="H636" s="215"/>
      <c r="I636" s="215"/>
      <c r="J636" s="215"/>
      <c r="K636" s="215"/>
      <c r="L636" s="215"/>
      <c r="M636" s="215"/>
      <c r="N636" s="215"/>
      <c r="O636" s="215"/>
      <c r="P636" s="215"/>
      <c r="Q636" s="215"/>
      <c r="R636" s="215"/>
      <c r="T636" s="146" t="str">
        <f t="shared" si="104"/>
        <v/>
      </c>
      <c r="U636" s="146" t="str">
        <f t="shared" si="105"/>
        <v/>
      </c>
      <c r="V636" s="146" t="str">
        <f t="shared" si="106"/>
        <v/>
      </c>
      <c r="W636" s="146" t="str">
        <f t="shared" si="107"/>
        <v/>
      </c>
      <c r="X636" s="146" t="str">
        <f t="shared" si="108"/>
        <v/>
      </c>
      <c r="Y636" s="146" t="str">
        <f t="shared" si="99"/>
        <v/>
      </c>
      <c r="Z636" s="146" t="str">
        <f t="shared" si="100"/>
        <v/>
      </c>
      <c r="AA636" s="146" t="str">
        <f t="shared" si="101"/>
        <v/>
      </c>
      <c r="AB636" s="146" t="str">
        <f t="shared" si="102"/>
        <v/>
      </c>
      <c r="AC636" s="146" t="str">
        <f t="shared" si="103"/>
        <v/>
      </c>
    </row>
    <row r="637" spans="1:29" x14ac:dyDescent="0.2">
      <c r="A637" s="179">
        <v>624</v>
      </c>
      <c r="B637" s="180"/>
      <c r="C637" s="180"/>
      <c r="E637" s="215"/>
      <c r="F637" s="215"/>
      <c r="G637" s="215"/>
      <c r="H637" s="215"/>
      <c r="I637" s="215"/>
      <c r="J637" s="215"/>
      <c r="K637" s="215"/>
      <c r="L637" s="215"/>
      <c r="M637" s="215"/>
      <c r="N637" s="215"/>
      <c r="O637" s="215"/>
      <c r="P637" s="215"/>
      <c r="Q637" s="215"/>
      <c r="R637" s="215"/>
      <c r="T637" s="146" t="str">
        <f t="shared" si="104"/>
        <v/>
      </c>
      <c r="U637" s="146" t="str">
        <f t="shared" si="105"/>
        <v/>
      </c>
      <c r="V637" s="146" t="str">
        <f t="shared" si="106"/>
        <v/>
      </c>
      <c r="W637" s="146" t="str">
        <f t="shared" si="107"/>
        <v/>
      </c>
      <c r="X637" s="146" t="str">
        <f t="shared" si="108"/>
        <v/>
      </c>
      <c r="Y637" s="146" t="str">
        <f t="shared" si="99"/>
        <v/>
      </c>
      <c r="Z637" s="146" t="str">
        <f t="shared" si="100"/>
        <v/>
      </c>
      <c r="AA637" s="146" t="str">
        <f t="shared" si="101"/>
        <v/>
      </c>
      <c r="AB637" s="146" t="str">
        <f t="shared" si="102"/>
        <v/>
      </c>
      <c r="AC637" s="146" t="str">
        <f t="shared" si="103"/>
        <v/>
      </c>
    </row>
    <row r="638" spans="1:29" x14ac:dyDescent="0.2">
      <c r="A638" s="179">
        <v>625</v>
      </c>
      <c r="B638" s="180"/>
      <c r="C638" s="180"/>
      <c r="E638" s="215"/>
      <c r="F638" s="215"/>
      <c r="G638" s="215"/>
      <c r="H638" s="215"/>
      <c r="I638" s="215"/>
      <c r="J638" s="215"/>
      <c r="K638" s="215"/>
      <c r="L638" s="215"/>
      <c r="M638" s="215"/>
      <c r="N638" s="215"/>
      <c r="O638" s="215"/>
      <c r="P638" s="215"/>
      <c r="Q638" s="215"/>
      <c r="R638" s="215"/>
      <c r="T638" s="146" t="str">
        <f t="shared" si="104"/>
        <v/>
      </c>
      <c r="U638" s="146" t="str">
        <f t="shared" si="105"/>
        <v/>
      </c>
      <c r="V638" s="146" t="str">
        <f t="shared" si="106"/>
        <v/>
      </c>
      <c r="W638" s="146" t="str">
        <f t="shared" si="107"/>
        <v/>
      </c>
      <c r="X638" s="146" t="str">
        <f t="shared" si="108"/>
        <v/>
      </c>
      <c r="Y638" s="146" t="str">
        <f t="shared" si="99"/>
        <v/>
      </c>
      <c r="Z638" s="146" t="str">
        <f t="shared" si="100"/>
        <v/>
      </c>
      <c r="AA638" s="146" t="str">
        <f t="shared" si="101"/>
        <v/>
      </c>
      <c r="AB638" s="146" t="str">
        <f t="shared" si="102"/>
        <v/>
      </c>
      <c r="AC638" s="146" t="str">
        <f t="shared" si="103"/>
        <v/>
      </c>
    </row>
    <row r="639" spans="1:29" x14ac:dyDescent="0.2">
      <c r="A639" s="179">
        <v>626</v>
      </c>
      <c r="B639" s="180"/>
      <c r="C639" s="180"/>
      <c r="E639" s="215"/>
      <c r="F639" s="215"/>
      <c r="G639" s="215"/>
      <c r="H639" s="215"/>
      <c r="I639" s="215"/>
      <c r="J639" s="215"/>
      <c r="K639" s="215"/>
      <c r="L639" s="215"/>
      <c r="M639" s="215"/>
      <c r="N639" s="215"/>
      <c r="O639" s="215"/>
      <c r="P639" s="215"/>
      <c r="Q639" s="215"/>
      <c r="R639" s="215"/>
      <c r="T639" s="146" t="str">
        <f t="shared" si="104"/>
        <v/>
      </c>
      <c r="U639" s="146" t="str">
        <f t="shared" si="105"/>
        <v/>
      </c>
      <c r="V639" s="146" t="str">
        <f t="shared" si="106"/>
        <v/>
      </c>
      <c r="W639" s="146" t="str">
        <f t="shared" si="107"/>
        <v/>
      </c>
      <c r="X639" s="146" t="str">
        <f t="shared" si="108"/>
        <v/>
      </c>
      <c r="Y639" s="146" t="str">
        <f t="shared" si="99"/>
        <v/>
      </c>
      <c r="Z639" s="146" t="str">
        <f t="shared" si="100"/>
        <v/>
      </c>
      <c r="AA639" s="146" t="str">
        <f t="shared" si="101"/>
        <v/>
      </c>
      <c r="AB639" s="146" t="str">
        <f t="shared" si="102"/>
        <v/>
      </c>
      <c r="AC639" s="146" t="str">
        <f t="shared" si="103"/>
        <v/>
      </c>
    </row>
    <row r="640" spans="1:29" x14ac:dyDescent="0.2">
      <c r="A640" s="179">
        <v>627</v>
      </c>
      <c r="B640" s="180"/>
      <c r="C640" s="180"/>
      <c r="E640" s="215"/>
      <c r="F640" s="215"/>
      <c r="G640" s="215"/>
      <c r="H640" s="215"/>
      <c r="I640" s="215"/>
      <c r="J640" s="215"/>
      <c r="K640" s="215"/>
      <c r="L640" s="215"/>
      <c r="M640" s="215"/>
      <c r="N640" s="215"/>
      <c r="O640" s="215"/>
      <c r="P640" s="215"/>
      <c r="Q640" s="215"/>
      <c r="R640" s="215"/>
      <c r="T640" s="146" t="str">
        <f t="shared" si="104"/>
        <v/>
      </c>
      <c r="U640" s="146" t="str">
        <f t="shared" si="105"/>
        <v/>
      </c>
      <c r="V640" s="146" t="str">
        <f t="shared" si="106"/>
        <v/>
      </c>
      <c r="W640" s="146" t="str">
        <f t="shared" si="107"/>
        <v/>
      </c>
      <c r="X640" s="146" t="str">
        <f t="shared" si="108"/>
        <v/>
      </c>
      <c r="Y640" s="146" t="str">
        <f t="shared" si="99"/>
        <v/>
      </c>
      <c r="Z640" s="146" t="str">
        <f t="shared" si="100"/>
        <v/>
      </c>
      <c r="AA640" s="146" t="str">
        <f t="shared" si="101"/>
        <v/>
      </c>
      <c r="AB640" s="146" t="str">
        <f t="shared" si="102"/>
        <v/>
      </c>
      <c r="AC640" s="146" t="str">
        <f t="shared" si="103"/>
        <v/>
      </c>
    </row>
    <row r="641" spans="1:29" x14ac:dyDescent="0.2">
      <c r="A641" s="179">
        <v>628</v>
      </c>
      <c r="B641" s="180"/>
      <c r="C641" s="180"/>
      <c r="E641" s="215"/>
      <c r="F641" s="215"/>
      <c r="G641" s="215"/>
      <c r="H641" s="215"/>
      <c r="I641" s="215"/>
      <c r="J641" s="215"/>
      <c r="K641" s="215"/>
      <c r="L641" s="215"/>
      <c r="M641" s="215"/>
      <c r="N641" s="215"/>
      <c r="O641" s="215"/>
      <c r="P641" s="215"/>
      <c r="Q641" s="215"/>
      <c r="R641" s="215"/>
      <c r="T641" s="146" t="str">
        <f t="shared" si="104"/>
        <v/>
      </c>
      <c r="U641" s="146" t="str">
        <f t="shared" si="105"/>
        <v/>
      </c>
      <c r="V641" s="146" t="str">
        <f t="shared" si="106"/>
        <v/>
      </c>
      <c r="W641" s="146" t="str">
        <f t="shared" si="107"/>
        <v/>
      </c>
      <c r="X641" s="146" t="str">
        <f t="shared" si="108"/>
        <v/>
      </c>
      <c r="Y641" s="146" t="str">
        <f t="shared" si="99"/>
        <v/>
      </c>
      <c r="Z641" s="146" t="str">
        <f t="shared" si="100"/>
        <v/>
      </c>
      <c r="AA641" s="146" t="str">
        <f t="shared" si="101"/>
        <v/>
      </c>
      <c r="AB641" s="146" t="str">
        <f t="shared" si="102"/>
        <v/>
      </c>
      <c r="AC641" s="146" t="str">
        <f t="shared" si="103"/>
        <v/>
      </c>
    </row>
    <row r="642" spans="1:29" x14ac:dyDescent="0.2">
      <c r="A642" s="179">
        <v>629</v>
      </c>
      <c r="B642" s="180"/>
      <c r="C642" s="180"/>
      <c r="E642" s="215"/>
      <c r="F642" s="215"/>
      <c r="G642" s="215"/>
      <c r="H642" s="215"/>
      <c r="I642" s="215"/>
      <c r="J642" s="215"/>
      <c r="K642" s="215"/>
      <c r="L642" s="215"/>
      <c r="M642" s="215"/>
      <c r="N642" s="215"/>
      <c r="O642" s="215"/>
      <c r="P642" s="215"/>
      <c r="Q642" s="215"/>
      <c r="R642" s="215"/>
      <c r="T642" s="146" t="str">
        <f t="shared" si="104"/>
        <v/>
      </c>
      <c r="U642" s="146" t="str">
        <f t="shared" si="105"/>
        <v/>
      </c>
      <c r="V642" s="146" t="str">
        <f t="shared" si="106"/>
        <v/>
      </c>
      <c r="W642" s="146" t="str">
        <f t="shared" si="107"/>
        <v/>
      </c>
      <c r="X642" s="146" t="str">
        <f t="shared" si="108"/>
        <v/>
      </c>
      <c r="Y642" s="146" t="str">
        <f t="shared" si="99"/>
        <v/>
      </c>
      <c r="Z642" s="146" t="str">
        <f t="shared" si="100"/>
        <v/>
      </c>
      <c r="AA642" s="146" t="str">
        <f t="shared" si="101"/>
        <v/>
      </c>
      <c r="AB642" s="146" t="str">
        <f t="shared" si="102"/>
        <v/>
      </c>
      <c r="AC642" s="146" t="str">
        <f t="shared" si="103"/>
        <v/>
      </c>
    </row>
    <row r="643" spans="1:29" x14ac:dyDescent="0.2">
      <c r="A643" s="179">
        <v>630</v>
      </c>
      <c r="B643" s="180"/>
      <c r="C643" s="180"/>
      <c r="E643" s="215"/>
      <c r="F643" s="215"/>
      <c r="G643" s="215"/>
      <c r="H643" s="215"/>
      <c r="I643" s="215"/>
      <c r="J643" s="215"/>
      <c r="K643" s="215"/>
      <c r="L643" s="215"/>
      <c r="M643" s="215"/>
      <c r="N643" s="215"/>
      <c r="O643" s="215"/>
      <c r="P643" s="215"/>
      <c r="Q643" s="215"/>
      <c r="R643" s="215"/>
      <c r="T643" s="146" t="str">
        <f t="shared" si="104"/>
        <v/>
      </c>
      <c r="U643" s="146" t="str">
        <f t="shared" si="105"/>
        <v/>
      </c>
      <c r="V643" s="146" t="str">
        <f t="shared" si="106"/>
        <v/>
      </c>
      <c r="W643" s="146" t="str">
        <f t="shared" si="107"/>
        <v/>
      </c>
      <c r="X643" s="146" t="str">
        <f t="shared" si="108"/>
        <v/>
      </c>
      <c r="Y643" s="146" t="str">
        <f t="shared" si="99"/>
        <v/>
      </c>
      <c r="Z643" s="146" t="str">
        <f t="shared" si="100"/>
        <v/>
      </c>
      <c r="AA643" s="146" t="str">
        <f t="shared" si="101"/>
        <v/>
      </c>
      <c r="AB643" s="146" t="str">
        <f t="shared" si="102"/>
        <v/>
      </c>
      <c r="AC643" s="146" t="str">
        <f t="shared" si="103"/>
        <v/>
      </c>
    </row>
    <row r="644" spans="1:29" x14ac:dyDescent="0.2">
      <c r="A644" s="179">
        <v>631</v>
      </c>
      <c r="B644" s="180"/>
      <c r="C644" s="180"/>
      <c r="E644" s="215"/>
      <c r="F644" s="215"/>
      <c r="G644" s="215"/>
      <c r="H644" s="215"/>
      <c r="I644" s="215"/>
      <c r="J644" s="215"/>
      <c r="K644" s="215"/>
      <c r="L644" s="215"/>
      <c r="M644" s="215"/>
      <c r="N644" s="215"/>
      <c r="O644" s="215"/>
      <c r="P644" s="215"/>
      <c r="Q644" s="215"/>
      <c r="R644" s="215"/>
      <c r="T644" s="146" t="str">
        <f t="shared" si="104"/>
        <v/>
      </c>
      <c r="U644" s="146" t="str">
        <f t="shared" si="105"/>
        <v/>
      </c>
      <c r="V644" s="146" t="str">
        <f t="shared" si="106"/>
        <v/>
      </c>
      <c r="W644" s="146" t="str">
        <f t="shared" si="107"/>
        <v/>
      </c>
      <c r="X644" s="146" t="str">
        <f t="shared" si="108"/>
        <v/>
      </c>
      <c r="Y644" s="146" t="str">
        <f t="shared" si="99"/>
        <v/>
      </c>
      <c r="Z644" s="146" t="str">
        <f t="shared" si="100"/>
        <v/>
      </c>
      <c r="AA644" s="146" t="str">
        <f t="shared" si="101"/>
        <v/>
      </c>
      <c r="AB644" s="146" t="str">
        <f t="shared" si="102"/>
        <v/>
      </c>
      <c r="AC644" s="146" t="str">
        <f t="shared" si="103"/>
        <v/>
      </c>
    </row>
    <row r="645" spans="1:29" x14ac:dyDescent="0.2">
      <c r="A645" s="179">
        <v>632</v>
      </c>
      <c r="B645" s="180"/>
      <c r="C645" s="180"/>
      <c r="E645" s="215"/>
      <c r="F645" s="215"/>
      <c r="G645" s="215"/>
      <c r="H645" s="215"/>
      <c r="I645" s="215"/>
      <c r="J645" s="215"/>
      <c r="K645" s="215"/>
      <c r="L645" s="215"/>
      <c r="M645" s="215"/>
      <c r="N645" s="215"/>
      <c r="O645" s="215"/>
      <c r="P645" s="215"/>
      <c r="Q645" s="215"/>
      <c r="R645" s="215"/>
      <c r="T645" s="146" t="str">
        <f t="shared" si="104"/>
        <v/>
      </c>
      <c r="U645" s="146" t="str">
        <f t="shared" si="105"/>
        <v/>
      </c>
      <c r="V645" s="146" t="str">
        <f t="shared" si="106"/>
        <v/>
      </c>
      <c r="W645" s="146" t="str">
        <f t="shared" si="107"/>
        <v/>
      </c>
      <c r="X645" s="146" t="str">
        <f t="shared" si="108"/>
        <v/>
      </c>
      <c r="Y645" s="146" t="str">
        <f t="shared" si="99"/>
        <v/>
      </c>
      <c r="Z645" s="146" t="str">
        <f t="shared" si="100"/>
        <v/>
      </c>
      <c r="AA645" s="146" t="str">
        <f t="shared" si="101"/>
        <v/>
      </c>
      <c r="AB645" s="146" t="str">
        <f t="shared" si="102"/>
        <v/>
      </c>
      <c r="AC645" s="146" t="str">
        <f t="shared" si="103"/>
        <v/>
      </c>
    </row>
    <row r="646" spans="1:29" x14ac:dyDescent="0.2">
      <c r="A646" s="179">
        <v>633</v>
      </c>
      <c r="B646" s="180"/>
      <c r="C646" s="180"/>
      <c r="E646" s="215"/>
      <c r="F646" s="215"/>
      <c r="G646" s="215"/>
      <c r="H646" s="215"/>
      <c r="I646" s="215"/>
      <c r="J646" s="215"/>
      <c r="K646" s="215"/>
      <c r="L646" s="215"/>
      <c r="M646" s="215"/>
      <c r="N646" s="215"/>
      <c r="O646" s="215"/>
      <c r="P646" s="215"/>
      <c r="Q646" s="215"/>
      <c r="R646" s="215"/>
      <c r="T646" s="146" t="str">
        <f t="shared" si="104"/>
        <v/>
      </c>
      <c r="U646" s="146" t="str">
        <f t="shared" si="105"/>
        <v/>
      </c>
      <c r="V646" s="146" t="str">
        <f t="shared" si="106"/>
        <v/>
      </c>
      <c r="W646" s="146" t="str">
        <f t="shared" si="107"/>
        <v/>
      </c>
      <c r="X646" s="146" t="str">
        <f t="shared" si="108"/>
        <v/>
      </c>
      <c r="Y646" s="146" t="str">
        <f t="shared" si="99"/>
        <v/>
      </c>
      <c r="Z646" s="146" t="str">
        <f t="shared" si="100"/>
        <v/>
      </c>
      <c r="AA646" s="146" t="str">
        <f t="shared" si="101"/>
        <v/>
      </c>
      <c r="AB646" s="146" t="str">
        <f t="shared" si="102"/>
        <v/>
      </c>
      <c r="AC646" s="146" t="str">
        <f t="shared" si="103"/>
        <v/>
      </c>
    </row>
    <row r="647" spans="1:29" x14ac:dyDescent="0.2">
      <c r="A647" s="179">
        <v>634</v>
      </c>
      <c r="B647" s="180"/>
      <c r="C647" s="180"/>
      <c r="E647" s="215"/>
      <c r="F647" s="215"/>
      <c r="G647" s="215"/>
      <c r="H647" s="215"/>
      <c r="I647" s="215"/>
      <c r="J647" s="215"/>
      <c r="K647" s="215"/>
      <c r="L647" s="215"/>
      <c r="M647" s="215"/>
      <c r="N647" s="215"/>
      <c r="O647" s="215"/>
      <c r="P647" s="215"/>
      <c r="Q647" s="215"/>
      <c r="R647" s="215"/>
      <c r="T647" s="146" t="str">
        <f t="shared" si="104"/>
        <v/>
      </c>
      <c r="U647" s="146" t="str">
        <f t="shared" si="105"/>
        <v/>
      </c>
      <c r="V647" s="146" t="str">
        <f t="shared" si="106"/>
        <v/>
      </c>
      <c r="W647" s="146" t="str">
        <f t="shared" si="107"/>
        <v/>
      </c>
      <c r="X647" s="146" t="str">
        <f t="shared" si="108"/>
        <v/>
      </c>
      <c r="Y647" s="146" t="str">
        <f t="shared" si="99"/>
        <v/>
      </c>
      <c r="Z647" s="146" t="str">
        <f t="shared" si="100"/>
        <v/>
      </c>
      <c r="AA647" s="146" t="str">
        <f t="shared" si="101"/>
        <v/>
      </c>
      <c r="AB647" s="146" t="str">
        <f t="shared" si="102"/>
        <v/>
      </c>
      <c r="AC647" s="146" t="str">
        <f t="shared" si="103"/>
        <v/>
      </c>
    </row>
    <row r="648" spans="1:29" x14ac:dyDescent="0.2">
      <c r="A648" s="179">
        <v>635</v>
      </c>
      <c r="B648" s="180"/>
      <c r="C648" s="180"/>
      <c r="E648" s="215"/>
      <c r="F648" s="215"/>
      <c r="G648" s="215"/>
      <c r="H648" s="215"/>
      <c r="I648" s="215"/>
      <c r="J648" s="215"/>
      <c r="K648" s="215"/>
      <c r="L648" s="215"/>
      <c r="M648" s="215"/>
      <c r="N648" s="215"/>
      <c r="O648" s="215"/>
      <c r="P648" s="215"/>
      <c r="Q648" s="215"/>
      <c r="R648" s="215"/>
      <c r="T648" s="146" t="str">
        <f t="shared" si="104"/>
        <v/>
      </c>
      <c r="U648" s="146" t="str">
        <f t="shared" si="105"/>
        <v/>
      </c>
      <c r="V648" s="146" t="str">
        <f t="shared" si="106"/>
        <v/>
      </c>
      <c r="W648" s="146" t="str">
        <f t="shared" si="107"/>
        <v/>
      </c>
      <c r="X648" s="146" t="str">
        <f t="shared" si="108"/>
        <v/>
      </c>
      <c r="Y648" s="146" t="str">
        <f t="shared" si="99"/>
        <v/>
      </c>
      <c r="Z648" s="146" t="str">
        <f t="shared" si="100"/>
        <v/>
      </c>
      <c r="AA648" s="146" t="str">
        <f t="shared" si="101"/>
        <v/>
      </c>
      <c r="AB648" s="146" t="str">
        <f t="shared" si="102"/>
        <v/>
      </c>
      <c r="AC648" s="146" t="str">
        <f t="shared" si="103"/>
        <v/>
      </c>
    </row>
    <row r="649" spans="1:29" x14ac:dyDescent="0.2">
      <c r="A649" s="179">
        <v>636</v>
      </c>
      <c r="B649" s="180"/>
      <c r="C649" s="180"/>
      <c r="E649" s="215"/>
      <c r="F649" s="215"/>
      <c r="G649" s="215"/>
      <c r="H649" s="215"/>
      <c r="I649" s="215"/>
      <c r="J649" s="215"/>
      <c r="K649" s="215"/>
      <c r="L649" s="215"/>
      <c r="M649" s="215"/>
      <c r="N649" s="215"/>
      <c r="O649" s="215"/>
      <c r="P649" s="215"/>
      <c r="Q649" s="215"/>
      <c r="R649" s="215"/>
      <c r="T649" s="146" t="str">
        <f t="shared" si="104"/>
        <v/>
      </c>
      <c r="U649" s="146" t="str">
        <f t="shared" si="105"/>
        <v/>
      </c>
      <c r="V649" s="146" t="str">
        <f t="shared" si="106"/>
        <v/>
      </c>
      <c r="W649" s="146" t="str">
        <f t="shared" si="107"/>
        <v/>
      </c>
      <c r="X649" s="146" t="str">
        <f t="shared" si="108"/>
        <v/>
      </c>
      <c r="Y649" s="146" t="str">
        <f t="shared" si="99"/>
        <v/>
      </c>
      <c r="Z649" s="146" t="str">
        <f t="shared" si="100"/>
        <v/>
      </c>
      <c r="AA649" s="146" t="str">
        <f t="shared" si="101"/>
        <v/>
      </c>
      <c r="AB649" s="146" t="str">
        <f t="shared" si="102"/>
        <v/>
      </c>
      <c r="AC649" s="146" t="str">
        <f t="shared" si="103"/>
        <v/>
      </c>
    </row>
    <row r="650" spans="1:29" x14ac:dyDescent="0.2">
      <c r="A650" s="179">
        <v>637</v>
      </c>
      <c r="B650" s="180"/>
      <c r="C650" s="180"/>
      <c r="E650" s="215"/>
      <c r="F650" s="215"/>
      <c r="G650" s="215"/>
      <c r="H650" s="215"/>
      <c r="I650" s="215"/>
      <c r="J650" s="215"/>
      <c r="K650" s="215"/>
      <c r="L650" s="215"/>
      <c r="M650" s="215"/>
      <c r="N650" s="215"/>
      <c r="O650" s="215"/>
      <c r="P650" s="215"/>
      <c r="Q650" s="215"/>
      <c r="R650" s="215"/>
      <c r="T650" s="146" t="str">
        <f t="shared" si="104"/>
        <v/>
      </c>
      <c r="U650" s="146" t="str">
        <f t="shared" si="105"/>
        <v/>
      </c>
      <c r="V650" s="146" t="str">
        <f t="shared" si="106"/>
        <v/>
      </c>
      <c r="W650" s="146" t="str">
        <f t="shared" si="107"/>
        <v/>
      </c>
      <c r="X650" s="146" t="str">
        <f t="shared" si="108"/>
        <v/>
      </c>
      <c r="Y650" s="146" t="str">
        <f t="shared" si="99"/>
        <v/>
      </c>
      <c r="Z650" s="146" t="str">
        <f t="shared" si="100"/>
        <v/>
      </c>
      <c r="AA650" s="146" t="str">
        <f t="shared" si="101"/>
        <v/>
      </c>
      <c r="AB650" s="146" t="str">
        <f t="shared" si="102"/>
        <v/>
      </c>
      <c r="AC650" s="146" t="str">
        <f t="shared" si="103"/>
        <v/>
      </c>
    </row>
    <row r="651" spans="1:29" x14ac:dyDescent="0.2">
      <c r="A651" s="179">
        <v>638</v>
      </c>
      <c r="B651" s="180"/>
      <c r="C651" s="180"/>
      <c r="E651" s="215"/>
      <c r="F651" s="215"/>
      <c r="G651" s="215"/>
      <c r="H651" s="215"/>
      <c r="I651" s="215"/>
      <c r="J651" s="215"/>
      <c r="K651" s="215"/>
      <c r="L651" s="215"/>
      <c r="M651" s="215"/>
      <c r="N651" s="215"/>
      <c r="O651" s="215"/>
      <c r="P651" s="215"/>
      <c r="Q651" s="215"/>
      <c r="R651" s="215"/>
      <c r="T651" s="146" t="str">
        <f t="shared" si="104"/>
        <v/>
      </c>
      <c r="U651" s="146" t="str">
        <f t="shared" si="105"/>
        <v/>
      </c>
      <c r="V651" s="146" t="str">
        <f t="shared" si="106"/>
        <v/>
      </c>
      <c r="W651" s="146" t="str">
        <f t="shared" si="107"/>
        <v/>
      </c>
      <c r="X651" s="146" t="str">
        <f t="shared" si="108"/>
        <v/>
      </c>
      <c r="Y651" s="146" t="str">
        <f t="shared" si="99"/>
        <v/>
      </c>
      <c r="Z651" s="146" t="str">
        <f t="shared" si="100"/>
        <v/>
      </c>
      <c r="AA651" s="146" t="str">
        <f t="shared" si="101"/>
        <v/>
      </c>
      <c r="AB651" s="146" t="str">
        <f t="shared" si="102"/>
        <v/>
      </c>
      <c r="AC651" s="146" t="str">
        <f t="shared" si="103"/>
        <v/>
      </c>
    </row>
    <row r="652" spans="1:29" x14ac:dyDescent="0.2">
      <c r="A652" s="179">
        <v>639</v>
      </c>
      <c r="B652" s="180"/>
      <c r="C652" s="180"/>
      <c r="E652" s="215"/>
      <c r="F652" s="215"/>
      <c r="G652" s="215"/>
      <c r="H652" s="215"/>
      <c r="I652" s="215"/>
      <c r="J652" s="215"/>
      <c r="K652" s="215"/>
      <c r="L652" s="215"/>
      <c r="M652" s="215"/>
      <c r="N652" s="215"/>
      <c r="O652" s="215"/>
      <c r="P652" s="215"/>
      <c r="Q652" s="215"/>
      <c r="R652" s="215"/>
      <c r="T652" s="146" t="str">
        <f t="shared" si="104"/>
        <v/>
      </c>
      <c r="U652" s="146" t="str">
        <f t="shared" si="105"/>
        <v/>
      </c>
      <c r="V652" s="146" t="str">
        <f t="shared" si="106"/>
        <v/>
      </c>
      <c r="W652" s="146" t="str">
        <f t="shared" si="107"/>
        <v/>
      </c>
      <c r="X652" s="146" t="str">
        <f t="shared" si="108"/>
        <v/>
      </c>
      <c r="Y652" s="146" t="str">
        <f t="shared" si="99"/>
        <v/>
      </c>
      <c r="Z652" s="146" t="str">
        <f t="shared" si="100"/>
        <v/>
      </c>
      <c r="AA652" s="146" t="str">
        <f t="shared" si="101"/>
        <v/>
      </c>
      <c r="AB652" s="146" t="str">
        <f t="shared" si="102"/>
        <v/>
      </c>
      <c r="AC652" s="146" t="str">
        <f t="shared" si="103"/>
        <v/>
      </c>
    </row>
    <row r="653" spans="1:29" x14ac:dyDescent="0.2">
      <c r="A653" s="179">
        <v>640</v>
      </c>
      <c r="B653" s="180"/>
      <c r="C653" s="180"/>
      <c r="E653" s="215"/>
      <c r="F653" s="215"/>
      <c r="G653" s="215"/>
      <c r="H653" s="215"/>
      <c r="I653" s="215"/>
      <c r="J653" s="215"/>
      <c r="K653" s="215"/>
      <c r="L653" s="215"/>
      <c r="M653" s="215"/>
      <c r="N653" s="215"/>
      <c r="O653" s="215"/>
      <c r="P653" s="215"/>
      <c r="Q653" s="215"/>
      <c r="R653" s="215"/>
      <c r="T653" s="146" t="str">
        <f t="shared" si="104"/>
        <v/>
      </c>
      <c r="U653" s="146" t="str">
        <f t="shared" si="105"/>
        <v/>
      </c>
      <c r="V653" s="146" t="str">
        <f t="shared" si="106"/>
        <v/>
      </c>
      <c r="W653" s="146" t="str">
        <f t="shared" si="107"/>
        <v/>
      </c>
      <c r="X653" s="146" t="str">
        <f t="shared" si="108"/>
        <v/>
      </c>
      <c r="Y653" s="146" t="str">
        <f t="shared" ref="Y653:Y716" si="109">IF(T653="","",ABS(T653-$AD$4))</f>
        <v/>
      </c>
      <c r="Z653" s="146" t="str">
        <f t="shared" ref="Z653:Z716" si="110">IF(U653="","",ABS(U653-$AD$5))</f>
        <v/>
      </c>
      <c r="AA653" s="146" t="str">
        <f t="shared" ref="AA653:AA716" si="111">IF(V653="","",ABS(V653-$AD$6))</f>
        <v/>
      </c>
      <c r="AB653" s="146" t="str">
        <f t="shared" ref="AB653:AB716" si="112">IF(W653="","",ABS(W653-$AD$7))</f>
        <v/>
      </c>
      <c r="AC653" s="146" t="str">
        <f t="shared" ref="AC653:AC716" si="113">IF(X653="","",ABS(X653-$AD$8))</f>
        <v/>
      </c>
    </row>
    <row r="654" spans="1:29" x14ac:dyDescent="0.2">
      <c r="A654" s="179">
        <v>641</v>
      </c>
      <c r="B654" s="180"/>
      <c r="C654" s="180"/>
      <c r="E654" s="215"/>
      <c r="F654" s="215"/>
      <c r="G654" s="215"/>
      <c r="H654" s="215"/>
      <c r="I654" s="215"/>
      <c r="J654" s="215"/>
      <c r="K654" s="215"/>
      <c r="L654" s="215"/>
      <c r="M654" s="215"/>
      <c r="N654" s="215"/>
      <c r="O654" s="215"/>
      <c r="P654" s="215"/>
      <c r="Q654" s="215"/>
      <c r="R654" s="215"/>
      <c r="T654" s="146" t="str">
        <f t="shared" ref="T654:T717" si="114">IF(B655=1,C655,"")</f>
        <v/>
      </c>
      <c r="U654" s="146" t="str">
        <f t="shared" ref="U654:U717" si="115">IF(B655=2,C655,"")</f>
        <v/>
      </c>
      <c r="V654" s="146" t="str">
        <f t="shared" ref="V654:V717" si="116">IF(B655=3,C655,"")</f>
        <v/>
      </c>
      <c r="W654" s="146" t="str">
        <f t="shared" ref="W654:W717" si="117">IF(B655=4,C655,"")</f>
        <v/>
      </c>
      <c r="X654" s="146" t="str">
        <f t="shared" ref="X654:X717" si="118">IF(B655=5,C655,"")</f>
        <v/>
      </c>
      <c r="Y654" s="146" t="str">
        <f t="shared" si="109"/>
        <v/>
      </c>
      <c r="Z654" s="146" t="str">
        <f t="shared" si="110"/>
        <v/>
      </c>
      <c r="AA654" s="146" t="str">
        <f t="shared" si="111"/>
        <v/>
      </c>
      <c r="AB654" s="146" t="str">
        <f t="shared" si="112"/>
        <v/>
      </c>
      <c r="AC654" s="146" t="str">
        <f t="shared" si="113"/>
        <v/>
      </c>
    </row>
    <row r="655" spans="1:29" x14ac:dyDescent="0.2">
      <c r="A655" s="179">
        <v>642</v>
      </c>
      <c r="B655" s="180"/>
      <c r="C655" s="180"/>
      <c r="E655" s="215"/>
      <c r="F655" s="215"/>
      <c r="G655" s="215"/>
      <c r="H655" s="215"/>
      <c r="I655" s="215"/>
      <c r="J655" s="215"/>
      <c r="K655" s="215"/>
      <c r="L655" s="215"/>
      <c r="M655" s="215"/>
      <c r="N655" s="215"/>
      <c r="O655" s="215"/>
      <c r="P655" s="215"/>
      <c r="Q655" s="215"/>
      <c r="R655" s="215"/>
      <c r="T655" s="146" t="str">
        <f t="shared" si="114"/>
        <v/>
      </c>
      <c r="U655" s="146" t="str">
        <f t="shared" si="115"/>
        <v/>
      </c>
      <c r="V655" s="146" t="str">
        <f t="shared" si="116"/>
        <v/>
      </c>
      <c r="W655" s="146" t="str">
        <f t="shared" si="117"/>
        <v/>
      </c>
      <c r="X655" s="146" t="str">
        <f t="shared" si="118"/>
        <v/>
      </c>
      <c r="Y655" s="146" t="str">
        <f t="shared" si="109"/>
        <v/>
      </c>
      <c r="Z655" s="146" t="str">
        <f t="shared" si="110"/>
        <v/>
      </c>
      <c r="AA655" s="146" t="str">
        <f t="shared" si="111"/>
        <v/>
      </c>
      <c r="AB655" s="146" t="str">
        <f t="shared" si="112"/>
        <v/>
      </c>
      <c r="AC655" s="146" t="str">
        <f t="shared" si="113"/>
        <v/>
      </c>
    </row>
    <row r="656" spans="1:29" x14ac:dyDescent="0.2">
      <c r="A656" s="179">
        <v>643</v>
      </c>
      <c r="B656" s="180"/>
      <c r="C656" s="180"/>
      <c r="E656" s="215"/>
      <c r="F656" s="215"/>
      <c r="G656" s="215"/>
      <c r="H656" s="215"/>
      <c r="I656" s="215"/>
      <c r="J656" s="215"/>
      <c r="K656" s="215"/>
      <c r="L656" s="215"/>
      <c r="M656" s="215"/>
      <c r="N656" s="215"/>
      <c r="O656" s="215"/>
      <c r="P656" s="215"/>
      <c r="Q656" s="215"/>
      <c r="R656" s="215"/>
      <c r="T656" s="146" t="str">
        <f t="shared" si="114"/>
        <v/>
      </c>
      <c r="U656" s="146" t="str">
        <f t="shared" si="115"/>
        <v/>
      </c>
      <c r="V656" s="146" t="str">
        <f t="shared" si="116"/>
        <v/>
      </c>
      <c r="W656" s="146" t="str">
        <f t="shared" si="117"/>
        <v/>
      </c>
      <c r="X656" s="146" t="str">
        <f t="shared" si="118"/>
        <v/>
      </c>
      <c r="Y656" s="146" t="str">
        <f t="shared" si="109"/>
        <v/>
      </c>
      <c r="Z656" s="146" t="str">
        <f t="shared" si="110"/>
        <v/>
      </c>
      <c r="AA656" s="146" t="str">
        <f t="shared" si="111"/>
        <v/>
      </c>
      <c r="AB656" s="146" t="str">
        <f t="shared" si="112"/>
        <v/>
      </c>
      <c r="AC656" s="146" t="str">
        <f t="shared" si="113"/>
        <v/>
      </c>
    </row>
    <row r="657" spans="1:29" x14ac:dyDescent="0.2">
      <c r="A657" s="179">
        <v>644</v>
      </c>
      <c r="B657" s="180"/>
      <c r="C657" s="180"/>
      <c r="E657" s="215"/>
      <c r="F657" s="215"/>
      <c r="G657" s="215"/>
      <c r="H657" s="215"/>
      <c r="I657" s="215"/>
      <c r="J657" s="215"/>
      <c r="K657" s="215"/>
      <c r="L657" s="215"/>
      <c r="M657" s="215"/>
      <c r="N657" s="215"/>
      <c r="O657" s="215"/>
      <c r="P657" s="215"/>
      <c r="Q657" s="215"/>
      <c r="R657" s="215"/>
      <c r="T657" s="146" t="str">
        <f t="shared" si="114"/>
        <v/>
      </c>
      <c r="U657" s="146" t="str">
        <f t="shared" si="115"/>
        <v/>
      </c>
      <c r="V657" s="146" t="str">
        <f t="shared" si="116"/>
        <v/>
      </c>
      <c r="W657" s="146" t="str">
        <f t="shared" si="117"/>
        <v/>
      </c>
      <c r="X657" s="146" t="str">
        <f t="shared" si="118"/>
        <v/>
      </c>
      <c r="Y657" s="146" t="str">
        <f t="shared" si="109"/>
        <v/>
      </c>
      <c r="Z657" s="146" t="str">
        <f t="shared" si="110"/>
        <v/>
      </c>
      <c r="AA657" s="146" t="str">
        <f t="shared" si="111"/>
        <v/>
      </c>
      <c r="AB657" s="146" t="str">
        <f t="shared" si="112"/>
        <v/>
      </c>
      <c r="AC657" s="146" t="str">
        <f t="shared" si="113"/>
        <v/>
      </c>
    </row>
    <row r="658" spans="1:29" x14ac:dyDescent="0.2">
      <c r="A658" s="179">
        <v>645</v>
      </c>
      <c r="B658" s="180"/>
      <c r="C658" s="180"/>
      <c r="E658" s="215"/>
      <c r="F658" s="215"/>
      <c r="G658" s="215"/>
      <c r="H658" s="215"/>
      <c r="I658" s="215"/>
      <c r="J658" s="215"/>
      <c r="K658" s="215"/>
      <c r="L658" s="215"/>
      <c r="M658" s="215"/>
      <c r="N658" s="215"/>
      <c r="O658" s="215"/>
      <c r="P658" s="215"/>
      <c r="Q658" s="215"/>
      <c r="R658" s="215"/>
      <c r="T658" s="146" t="str">
        <f t="shared" si="114"/>
        <v/>
      </c>
      <c r="U658" s="146" t="str">
        <f t="shared" si="115"/>
        <v/>
      </c>
      <c r="V658" s="146" t="str">
        <f t="shared" si="116"/>
        <v/>
      </c>
      <c r="W658" s="146" t="str">
        <f t="shared" si="117"/>
        <v/>
      </c>
      <c r="X658" s="146" t="str">
        <f t="shared" si="118"/>
        <v/>
      </c>
      <c r="Y658" s="146" t="str">
        <f t="shared" si="109"/>
        <v/>
      </c>
      <c r="Z658" s="146" t="str">
        <f t="shared" si="110"/>
        <v/>
      </c>
      <c r="AA658" s="146" t="str">
        <f t="shared" si="111"/>
        <v/>
      </c>
      <c r="AB658" s="146" t="str">
        <f t="shared" si="112"/>
        <v/>
      </c>
      <c r="AC658" s="146" t="str">
        <f t="shared" si="113"/>
        <v/>
      </c>
    </row>
    <row r="659" spans="1:29" x14ac:dyDescent="0.2">
      <c r="A659" s="179">
        <v>646</v>
      </c>
      <c r="B659" s="180"/>
      <c r="C659" s="180"/>
      <c r="E659" s="215"/>
      <c r="F659" s="215"/>
      <c r="G659" s="215"/>
      <c r="H659" s="215"/>
      <c r="I659" s="215"/>
      <c r="J659" s="215"/>
      <c r="K659" s="215"/>
      <c r="L659" s="215"/>
      <c r="M659" s="215"/>
      <c r="N659" s="215"/>
      <c r="O659" s="215"/>
      <c r="P659" s="215"/>
      <c r="Q659" s="215"/>
      <c r="R659" s="215"/>
      <c r="T659" s="146" t="str">
        <f t="shared" si="114"/>
        <v/>
      </c>
      <c r="U659" s="146" t="str">
        <f t="shared" si="115"/>
        <v/>
      </c>
      <c r="V659" s="146" t="str">
        <f t="shared" si="116"/>
        <v/>
      </c>
      <c r="W659" s="146" t="str">
        <f t="shared" si="117"/>
        <v/>
      </c>
      <c r="X659" s="146" t="str">
        <f t="shared" si="118"/>
        <v/>
      </c>
      <c r="Y659" s="146" t="str">
        <f t="shared" si="109"/>
        <v/>
      </c>
      <c r="Z659" s="146" t="str">
        <f t="shared" si="110"/>
        <v/>
      </c>
      <c r="AA659" s="146" t="str">
        <f t="shared" si="111"/>
        <v/>
      </c>
      <c r="AB659" s="146" t="str">
        <f t="shared" si="112"/>
        <v/>
      </c>
      <c r="AC659" s="146" t="str">
        <f t="shared" si="113"/>
        <v/>
      </c>
    </row>
    <row r="660" spans="1:29" x14ac:dyDescent="0.2">
      <c r="A660" s="179">
        <v>647</v>
      </c>
      <c r="B660" s="180"/>
      <c r="C660" s="180"/>
      <c r="E660" s="215"/>
      <c r="F660" s="215"/>
      <c r="G660" s="215"/>
      <c r="H660" s="215"/>
      <c r="I660" s="215"/>
      <c r="J660" s="215"/>
      <c r="K660" s="215"/>
      <c r="L660" s="215"/>
      <c r="M660" s="215"/>
      <c r="N660" s="215"/>
      <c r="O660" s="215"/>
      <c r="P660" s="215"/>
      <c r="Q660" s="215"/>
      <c r="R660" s="215"/>
      <c r="T660" s="146" t="str">
        <f t="shared" si="114"/>
        <v/>
      </c>
      <c r="U660" s="146" t="str">
        <f t="shared" si="115"/>
        <v/>
      </c>
      <c r="V660" s="146" t="str">
        <f t="shared" si="116"/>
        <v/>
      </c>
      <c r="W660" s="146" t="str">
        <f t="shared" si="117"/>
        <v/>
      </c>
      <c r="X660" s="146" t="str">
        <f t="shared" si="118"/>
        <v/>
      </c>
      <c r="Y660" s="146" t="str">
        <f t="shared" si="109"/>
        <v/>
      </c>
      <c r="Z660" s="146" t="str">
        <f t="shared" si="110"/>
        <v/>
      </c>
      <c r="AA660" s="146" t="str">
        <f t="shared" si="111"/>
        <v/>
      </c>
      <c r="AB660" s="146" t="str">
        <f t="shared" si="112"/>
        <v/>
      </c>
      <c r="AC660" s="146" t="str">
        <f t="shared" si="113"/>
        <v/>
      </c>
    </row>
    <row r="661" spans="1:29" x14ac:dyDescent="0.2">
      <c r="A661" s="179">
        <v>648</v>
      </c>
      <c r="B661" s="180"/>
      <c r="C661" s="180"/>
      <c r="E661" s="215"/>
      <c r="F661" s="215"/>
      <c r="G661" s="215"/>
      <c r="H661" s="215"/>
      <c r="I661" s="215"/>
      <c r="J661" s="215"/>
      <c r="K661" s="215"/>
      <c r="L661" s="215"/>
      <c r="M661" s="215"/>
      <c r="N661" s="215"/>
      <c r="O661" s="215"/>
      <c r="P661" s="215"/>
      <c r="Q661" s="215"/>
      <c r="R661" s="215"/>
      <c r="T661" s="146" t="str">
        <f t="shared" si="114"/>
        <v/>
      </c>
      <c r="U661" s="146" t="str">
        <f t="shared" si="115"/>
        <v/>
      </c>
      <c r="V661" s="146" t="str">
        <f t="shared" si="116"/>
        <v/>
      </c>
      <c r="W661" s="146" t="str">
        <f t="shared" si="117"/>
        <v/>
      </c>
      <c r="X661" s="146" t="str">
        <f t="shared" si="118"/>
        <v/>
      </c>
      <c r="Y661" s="146" t="str">
        <f t="shared" si="109"/>
        <v/>
      </c>
      <c r="Z661" s="146" t="str">
        <f t="shared" si="110"/>
        <v/>
      </c>
      <c r="AA661" s="146" t="str">
        <f t="shared" si="111"/>
        <v/>
      </c>
      <c r="AB661" s="146" t="str">
        <f t="shared" si="112"/>
        <v/>
      </c>
      <c r="AC661" s="146" t="str">
        <f t="shared" si="113"/>
        <v/>
      </c>
    </row>
    <row r="662" spans="1:29" x14ac:dyDescent="0.2">
      <c r="A662" s="179">
        <v>649</v>
      </c>
      <c r="B662" s="180"/>
      <c r="C662" s="180"/>
      <c r="E662" s="215"/>
      <c r="F662" s="215"/>
      <c r="G662" s="215"/>
      <c r="H662" s="215"/>
      <c r="I662" s="215"/>
      <c r="J662" s="215"/>
      <c r="K662" s="215"/>
      <c r="L662" s="215"/>
      <c r="M662" s="215"/>
      <c r="N662" s="215"/>
      <c r="O662" s="215"/>
      <c r="P662" s="215"/>
      <c r="Q662" s="215"/>
      <c r="R662" s="215"/>
      <c r="T662" s="146" t="str">
        <f t="shared" si="114"/>
        <v/>
      </c>
      <c r="U662" s="146" t="str">
        <f t="shared" si="115"/>
        <v/>
      </c>
      <c r="V662" s="146" t="str">
        <f t="shared" si="116"/>
        <v/>
      </c>
      <c r="W662" s="146" t="str">
        <f t="shared" si="117"/>
        <v/>
      </c>
      <c r="X662" s="146" t="str">
        <f t="shared" si="118"/>
        <v/>
      </c>
      <c r="Y662" s="146" t="str">
        <f t="shared" si="109"/>
        <v/>
      </c>
      <c r="Z662" s="146" t="str">
        <f t="shared" si="110"/>
        <v/>
      </c>
      <c r="AA662" s="146" t="str">
        <f t="shared" si="111"/>
        <v/>
      </c>
      <c r="AB662" s="146" t="str">
        <f t="shared" si="112"/>
        <v/>
      </c>
      <c r="AC662" s="146" t="str">
        <f t="shared" si="113"/>
        <v/>
      </c>
    </row>
    <row r="663" spans="1:29" x14ac:dyDescent="0.2">
      <c r="A663" s="179">
        <v>650</v>
      </c>
      <c r="B663" s="180"/>
      <c r="C663" s="180"/>
      <c r="E663" s="215"/>
      <c r="F663" s="215"/>
      <c r="G663" s="215"/>
      <c r="H663" s="215"/>
      <c r="I663" s="215"/>
      <c r="J663" s="215"/>
      <c r="K663" s="215"/>
      <c r="L663" s="215"/>
      <c r="M663" s="215"/>
      <c r="N663" s="215"/>
      <c r="O663" s="215"/>
      <c r="P663" s="215"/>
      <c r="Q663" s="215"/>
      <c r="R663" s="215"/>
      <c r="T663" s="146" t="str">
        <f t="shared" si="114"/>
        <v/>
      </c>
      <c r="U663" s="146" t="str">
        <f t="shared" si="115"/>
        <v/>
      </c>
      <c r="V663" s="146" t="str">
        <f t="shared" si="116"/>
        <v/>
      </c>
      <c r="W663" s="146" t="str">
        <f t="shared" si="117"/>
        <v/>
      </c>
      <c r="X663" s="146" t="str">
        <f t="shared" si="118"/>
        <v/>
      </c>
      <c r="Y663" s="146" t="str">
        <f t="shared" si="109"/>
        <v/>
      </c>
      <c r="Z663" s="146" t="str">
        <f t="shared" si="110"/>
        <v/>
      </c>
      <c r="AA663" s="146" t="str">
        <f t="shared" si="111"/>
        <v/>
      </c>
      <c r="AB663" s="146" t="str">
        <f t="shared" si="112"/>
        <v/>
      </c>
      <c r="AC663" s="146" t="str">
        <f t="shared" si="113"/>
        <v/>
      </c>
    </row>
    <row r="664" spans="1:29" x14ac:dyDescent="0.2">
      <c r="A664" s="179">
        <v>651</v>
      </c>
      <c r="B664" s="180"/>
      <c r="C664" s="180"/>
      <c r="E664" s="215"/>
      <c r="F664" s="215"/>
      <c r="G664" s="215"/>
      <c r="H664" s="215"/>
      <c r="I664" s="215"/>
      <c r="J664" s="215"/>
      <c r="K664" s="215"/>
      <c r="L664" s="215"/>
      <c r="M664" s="215"/>
      <c r="N664" s="215"/>
      <c r="O664" s="215"/>
      <c r="P664" s="215"/>
      <c r="Q664" s="215"/>
      <c r="R664" s="215"/>
      <c r="T664" s="146" t="str">
        <f t="shared" si="114"/>
        <v/>
      </c>
      <c r="U664" s="146" t="str">
        <f t="shared" si="115"/>
        <v/>
      </c>
      <c r="V664" s="146" t="str">
        <f t="shared" si="116"/>
        <v/>
      </c>
      <c r="W664" s="146" t="str">
        <f t="shared" si="117"/>
        <v/>
      </c>
      <c r="X664" s="146" t="str">
        <f t="shared" si="118"/>
        <v/>
      </c>
      <c r="Y664" s="146" t="str">
        <f t="shared" si="109"/>
        <v/>
      </c>
      <c r="Z664" s="146" t="str">
        <f t="shared" si="110"/>
        <v/>
      </c>
      <c r="AA664" s="146" t="str">
        <f t="shared" si="111"/>
        <v/>
      </c>
      <c r="AB664" s="146" t="str">
        <f t="shared" si="112"/>
        <v/>
      </c>
      <c r="AC664" s="146" t="str">
        <f t="shared" si="113"/>
        <v/>
      </c>
    </row>
    <row r="665" spans="1:29" x14ac:dyDescent="0.2">
      <c r="A665" s="179">
        <v>652</v>
      </c>
      <c r="B665" s="180"/>
      <c r="C665" s="180"/>
      <c r="E665" s="215"/>
      <c r="F665" s="215"/>
      <c r="G665" s="215"/>
      <c r="H665" s="215"/>
      <c r="I665" s="215"/>
      <c r="J665" s="215"/>
      <c r="K665" s="215"/>
      <c r="L665" s="215"/>
      <c r="M665" s="215"/>
      <c r="N665" s="215"/>
      <c r="O665" s="215"/>
      <c r="P665" s="215"/>
      <c r="Q665" s="215"/>
      <c r="R665" s="215"/>
      <c r="T665" s="146" t="str">
        <f t="shared" si="114"/>
        <v/>
      </c>
      <c r="U665" s="146" t="str">
        <f t="shared" si="115"/>
        <v/>
      </c>
      <c r="V665" s="146" t="str">
        <f t="shared" si="116"/>
        <v/>
      </c>
      <c r="W665" s="146" t="str">
        <f t="shared" si="117"/>
        <v/>
      </c>
      <c r="X665" s="146" t="str">
        <f t="shared" si="118"/>
        <v/>
      </c>
      <c r="Y665" s="146" t="str">
        <f t="shared" si="109"/>
        <v/>
      </c>
      <c r="Z665" s="146" t="str">
        <f t="shared" si="110"/>
        <v/>
      </c>
      <c r="AA665" s="146" t="str">
        <f t="shared" si="111"/>
        <v/>
      </c>
      <c r="AB665" s="146" t="str">
        <f t="shared" si="112"/>
        <v/>
      </c>
      <c r="AC665" s="146" t="str">
        <f t="shared" si="113"/>
        <v/>
      </c>
    </row>
    <row r="666" spans="1:29" x14ac:dyDescent="0.2">
      <c r="A666" s="179">
        <v>653</v>
      </c>
      <c r="B666" s="180"/>
      <c r="C666" s="180"/>
      <c r="E666" s="215"/>
      <c r="F666" s="215"/>
      <c r="G666" s="215"/>
      <c r="H666" s="215"/>
      <c r="I666" s="215"/>
      <c r="J666" s="215"/>
      <c r="K666" s="215"/>
      <c r="L666" s="215"/>
      <c r="M666" s="215"/>
      <c r="N666" s="215"/>
      <c r="O666" s="215"/>
      <c r="P666" s="215"/>
      <c r="Q666" s="215"/>
      <c r="R666" s="215"/>
      <c r="T666" s="146" t="str">
        <f t="shared" si="114"/>
        <v/>
      </c>
      <c r="U666" s="146" t="str">
        <f t="shared" si="115"/>
        <v/>
      </c>
      <c r="V666" s="146" t="str">
        <f t="shared" si="116"/>
        <v/>
      </c>
      <c r="W666" s="146" t="str">
        <f t="shared" si="117"/>
        <v/>
      </c>
      <c r="X666" s="146" t="str">
        <f t="shared" si="118"/>
        <v/>
      </c>
      <c r="Y666" s="146" t="str">
        <f t="shared" si="109"/>
        <v/>
      </c>
      <c r="Z666" s="146" t="str">
        <f t="shared" si="110"/>
        <v/>
      </c>
      <c r="AA666" s="146" t="str">
        <f t="shared" si="111"/>
        <v/>
      </c>
      <c r="AB666" s="146" t="str">
        <f t="shared" si="112"/>
        <v/>
      </c>
      <c r="AC666" s="146" t="str">
        <f t="shared" si="113"/>
        <v/>
      </c>
    </row>
    <row r="667" spans="1:29" x14ac:dyDescent="0.2">
      <c r="A667" s="179">
        <v>654</v>
      </c>
      <c r="B667" s="180"/>
      <c r="C667" s="180"/>
      <c r="E667" s="215"/>
      <c r="F667" s="215"/>
      <c r="G667" s="215"/>
      <c r="H667" s="215"/>
      <c r="I667" s="215"/>
      <c r="J667" s="215"/>
      <c r="K667" s="215"/>
      <c r="L667" s="215"/>
      <c r="M667" s="215"/>
      <c r="N667" s="215"/>
      <c r="O667" s="215"/>
      <c r="P667" s="215"/>
      <c r="Q667" s="215"/>
      <c r="R667" s="215"/>
      <c r="T667" s="146" t="str">
        <f t="shared" si="114"/>
        <v/>
      </c>
      <c r="U667" s="146" t="str">
        <f t="shared" si="115"/>
        <v/>
      </c>
      <c r="V667" s="146" t="str">
        <f t="shared" si="116"/>
        <v/>
      </c>
      <c r="W667" s="146" t="str">
        <f t="shared" si="117"/>
        <v/>
      </c>
      <c r="X667" s="146" t="str">
        <f t="shared" si="118"/>
        <v/>
      </c>
      <c r="Y667" s="146" t="str">
        <f t="shared" si="109"/>
        <v/>
      </c>
      <c r="Z667" s="146" t="str">
        <f t="shared" si="110"/>
        <v/>
      </c>
      <c r="AA667" s="146" t="str">
        <f t="shared" si="111"/>
        <v/>
      </c>
      <c r="AB667" s="146" t="str">
        <f t="shared" si="112"/>
        <v/>
      </c>
      <c r="AC667" s="146" t="str">
        <f t="shared" si="113"/>
        <v/>
      </c>
    </row>
    <row r="668" spans="1:29" x14ac:dyDescent="0.2">
      <c r="A668" s="179">
        <v>655</v>
      </c>
      <c r="B668" s="180"/>
      <c r="C668" s="180"/>
      <c r="E668" s="215"/>
      <c r="F668" s="215"/>
      <c r="G668" s="215"/>
      <c r="H668" s="215"/>
      <c r="I668" s="215"/>
      <c r="J668" s="215"/>
      <c r="K668" s="215"/>
      <c r="L668" s="215"/>
      <c r="M668" s="215"/>
      <c r="N668" s="215"/>
      <c r="O668" s="215"/>
      <c r="P668" s="215"/>
      <c r="Q668" s="215"/>
      <c r="R668" s="215"/>
      <c r="T668" s="146" t="str">
        <f t="shared" si="114"/>
        <v/>
      </c>
      <c r="U668" s="146" t="str">
        <f t="shared" si="115"/>
        <v/>
      </c>
      <c r="V668" s="146" t="str">
        <f t="shared" si="116"/>
        <v/>
      </c>
      <c r="W668" s="146" t="str">
        <f t="shared" si="117"/>
        <v/>
      </c>
      <c r="X668" s="146" t="str">
        <f t="shared" si="118"/>
        <v/>
      </c>
      <c r="Y668" s="146" t="str">
        <f t="shared" si="109"/>
        <v/>
      </c>
      <c r="Z668" s="146" t="str">
        <f t="shared" si="110"/>
        <v/>
      </c>
      <c r="AA668" s="146" t="str">
        <f t="shared" si="111"/>
        <v/>
      </c>
      <c r="AB668" s="146" t="str">
        <f t="shared" si="112"/>
        <v/>
      </c>
      <c r="AC668" s="146" t="str">
        <f t="shared" si="113"/>
        <v/>
      </c>
    </row>
    <row r="669" spans="1:29" x14ac:dyDescent="0.2">
      <c r="A669" s="179">
        <v>656</v>
      </c>
      <c r="B669" s="180"/>
      <c r="C669" s="180"/>
      <c r="E669" s="215"/>
      <c r="F669" s="215"/>
      <c r="G669" s="215"/>
      <c r="H669" s="215"/>
      <c r="I669" s="215"/>
      <c r="J669" s="215"/>
      <c r="K669" s="215"/>
      <c r="L669" s="215"/>
      <c r="M669" s="215"/>
      <c r="N669" s="215"/>
      <c r="O669" s="215"/>
      <c r="P669" s="215"/>
      <c r="Q669" s="215"/>
      <c r="R669" s="215"/>
      <c r="T669" s="146" t="str">
        <f t="shared" si="114"/>
        <v/>
      </c>
      <c r="U669" s="146" t="str">
        <f t="shared" si="115"/>
        <v/>
      </c>
      <c r="V669" s="146" t="str">
        <f t="shared" si="116"/>
        <v/>
      </c>
      <c r="W669" s="146" t="str">
        <f t="shared" si="117"/>
        <v/>
      </c>
      <c r="X669" s="146" t="str">
        <f t="shared" si="118"/>
        <v/>
      </c>
      <c r="Y669" s="146" t="str">
        <f t="shared" si="109"/>
        <v/>
      </c>
      <c r="Z669" s="146" t="str">
        <f t="shared" si="110"/>
        <v/>
      </c>
      <c r="AA669" s="146" t="str">
        <f t="shared" si="111"/>
        <v/>
      </c>
      <c r="AB669" s="146" t="str">
        <f t="shared" si="112"/>
        <v/>
      </c>
      <c r="AC669" s="146" t="str">
        <f t="shared" si="113"/>
        <v/>
      </c>
    </row>
    <row r="670" spans="1:29" x14ac:dyDescent="0.2">
      <c r="A670" s="179">
        <v>657</v>
      </c>
      <c r="B670" s="180"/>
      <c r="C670" s="180"/>
      <c r="E670" s="215"/>
      <c r="F670" s="215"/>
      <c r="G670" s="215"/>
      <c r="H670" s="215"/>
      <c r="I670" s="215"/>
      <c r="J670" s="215"/>
      <c r="K670" s="215"/>
      <c r="L670" s="215"/>
      <c r="M670" s="215"/>
      <c r="N670" s="215"/>
      <c r="O670" s="215"/>
      <c r="P670" s="215"/>
      <c r="Q670" s="215"/>
      <c r="R670" s="215"/>
      <c r="T670" s="146" t="str">
        <f t="shared" si="114"/>
        <v/>
      </c>
      <c r="U670" s="146" t="str">
        <f t="shared" si="115"/>
        <v/>
      </c>
      <c r="V670" s="146" t="str">
        <f t="shared" si="116"/>
        <v/>
      </c>
      <c r="W670" s="146" t="str">
        <f t="shared" si="117"/>
        <v/>
      </c>
      <c r="X670" s="146" t="str">
        <f t="shared" si="118"/>
        <v/>
      </c>
      <c r="Y670" s="146" t="str">
        <f t="shared" si="109"/>
        <v/>
      </c>
      <c r="Z670" s="146" t="str">
        <f t="shared" si="110"/>
        <v/>
      </c>
      <c r="AA670" s="146" t="str">
        <f t="shared" si="111"/>
        <v/>
      </c>
      <c r="AB670" s="146" t="str">
        <f t="shared" si="112"/>
        <v/>
      </c>
      <c r="AC670" s="146" t="str">
        <f t="shared" si="113"/>
        <v/>
      </c>
    </row>
    <row r="671" spans="1:29" x14ac:dyDescent="0.2">
      <c r="A671" s="179">
        <v>658</v>
      </c>
      <c r="B671" s="180"/>
      <c r="C671" s="180"/>
      <c r="E671" s="215"/>
      <c r="F671" s="215"/>
      <c r="G671" s="215"/>
      <c r="H671" s="215"/>
      <c r="I671" s="215"/>
      <c r="J671" s="215"/>
      <c r="K671" s="215"/>
      <c r="L671" s="215"/>
      <c r="M671" s="215"/>
      <c r="N671" s="215"/>
      <c r="O671" s="215"/>
      <c r="P671" s="215"/>
      <c r="Q671" s="215"/>
      <c r="R671" s="215"/>
      <c r="T671" s="146" t="str">
        <f t="shared" si="114"/>
        <v/>
      </c>
      <c r="U671" s="146" t="str">
        <f t="shared" si="115"/>
        <v/>
      </c>
      <c r="V671" s="146" t="str">
        <f t="shared" si="116"/>
        <v/>
      </c>
      <c r="W671" s="146" t="str">
        <f t="shared" si="117"/>
        <v/>
      </c>
      <c r="X671" s="146" t="str">
        <f t="shared" si="118"/>
        <v/>
      </c>
      <c r="Y671" s="146" t="str">
        <f t="shared" si="109"/>
        <v/>
      </c>
      <c r="Z671" s="146" t="str">
        <f t="shared" si="110"/>
        <v/>
      </c>
      <c r="AA671" s="146" t="str">
        <f t="shared" si="111"/>
        <v/>
      </c>
      <c r="AB671" s="146" t="str">
        <f t="shared" si="112"/>
        <v/>
      </c>
      <c r="AC671" s="146" t="str">
        <f t="shared" si="113"/>
        <v/>
      </c>
    </row>
    <row r="672" spans="1:29" x14ac:dyDescent="0.2">
      <c r="A672" s="179">
        <v>659</v>
      </c>
      <c r="B672" s="180"/>
      <c r="C672" s="180"/>
      <c r="E672" s="215"/>
      <c r="F672" s="215"/>
      <c r="G672" s="215"/>
      <c r="H672" s="215"/>
      <c r="I672" s="215"/>
      <c r="J672" s="215"/>
      <c r="K672" s="215"/>
      <c r="L672" s="215"/>
      <c r="M672" s="215"/>
      <c r="N672" s="215"/>
      <c r="O672" s="215"/>
      <c r="P672" s="215"/>
      <c r="Q672" s="215"/>
      <c r="R672" s="215"/>
      <c r="T672" s="146" t="str">
        <f t="shared" si="114"/>
        <v/>
      </c>
      <c r="U672" s="146" t="str">
        <f t="shared" si="115"/>
        <v/>
      </c>
      <c r="V672" s="146" t="str">
        <f t="shared" si="116"/>
        <v/>
      </c>
      <c r="W672" s="146" t="str">
        <f t="shared" si="117"/>
        <v/>
      </c>
      <c r="X672" s="146" t="str">
        <f t="shared" si="118"/>
        <v/>
      </c>
      <c r="Y672" s="146" t="str">
        <f t="shared" si="109"/>
        <v/>
      </c>
      <c r="Z672" s="146" t="str">
        <f t="shared" si="110"/>
        <v/>
      </c>
      <c r="AA672" s="146" t="str">
        <f t="shared" si="111"/>
        <v/>
      </c>
      <c r="AB672" s="146" t="str">
        <f t="shared" si="112"/>
        <v/>
      </c>
      <c r="AC672" s="146" t="str">
        <f t="shared" si="113"/>
        <v/>
      </c>
    </row>
    <row r="673" spans="1:29" x14ac:dyDescent="0.2">
      <c r="A673" s="179">
        <v>660</v>
      </c>
      <c r="B673" s="180"/>
      <c r="C673" s="180"/>
      <c r="E673" s="215"/>
      <c r="F673" s="215"/>
      <c r="G673" s="215"/>
      <c r="H673" s="215"/>
      <c r="I673" s="215"/>
      <c r="J673" s="215"/>
      <c r="K673" s="215"/>
      <c r="L673" s="215"/>
      <c r="M673" s="215"/>
      <c r="N673" s="215"/>
      <c r="O673" s="215"/>
      <c r="P673" s="215"/>
      <c r="Q673" s="215"/>
      <c r="R673" s="215"/>
      <c r="T673" s="146" t="str">
        <f t="shared" si="114"/>
        <v/>
      </c>
      <c r="U673" s="146" t="str">
        <f t="shared" si="115"/>
        <v/>
      </c>
      <c r="V673" s="146" t="str">
        <f t="shared" si="116"/>
        <v/>
      </c>
      <c r="W673" s="146" t="str">
        <f t="shared" si="117"/>
        <v/>
      </c>
      <c r="X673" s="146" t="str">
        <f t="shared" si="118"/>
        <v/>
      </c>
      <c r="Y673" s="146" t="str">
        <f t="shared" si="109"/>
        <v/>
      </c>
      <c r="Z673" s="146" t="str">
        <f t="shared" si="110"/>
        <v/>
      </c>
      <c r="AA673" s="146" t="str">
        <f t="shared" si="111"/>
        <v/>
      </c>
      <c r="AB673" s="146" t="str">
        <f t="shared" si="112"/>
        <v/>
      </c>
      <c r="AC673" s="146" t="str">
        <f t="shared" si="113"/>
        <v/>
      </c>
    </row>
    <row r="674" spans="1:29" x14ac:dyDescent="0.2">
      <c r="A674" s="179">
        <v>661</v>
      </c>
      <c r="B674" s="180"/>
      <c r="C674" s="180"/>
      <c r="E674" s="215"/>
      <c r="F674" s="215"/>
      <c r="G674" s="215"/>
      <c r="H674" s="215"/>
      <c r="I674" s="215"/>
      <c r="J674" s="215"/>
      <c r="K674" s="215"/>
      <c r="L674" s="215"/>
      <c r="M674" s="215"/>
      <c r="N674" s="215"/>
      <c r="O674" s="215"/>
      <c r="P674" s="215"/>
      <c r="Q674" s="215"/>
      <c r="R674" s="215"/>
      <c r="T674" s="146" t="str">
        <f t="shared" si="114"/>
        <v/>
      </c>
      <c r="U674" s="146" t="str">
        <f t="shared" si="115"/>
        <v/>
      </c>
      <c r="V674" s="146" t="str">
        <f t="shared" si="116"/>
        <v/>
      </c>
      <c r="W674" s="146" t="str">
        <f t="shared" si="117"/>
        <v/>
      </c>
      <c r="X674" s="146" t="str">
        <f t="shared" si="118"/>
        <v/>
      </c>
      <c r="Y674" s="146" t="str">
        <f t="shared" si="109"/>
        <v/>
      </c>
      <c r="Z674" s="146" t="str">
        <f t="shared" si="110"/>
        <v/>
      </c>
      <c r="AA674" s="146" t="str">
        <f t="shared" si="111"/>
        <v/>
      </c>
      <c r="AB674" s="146" t="str">
        <f t="shared" si="112"/>
        <v/>
      </c>
      <c r="AC674" s="146" t="str">
        <f t="shared" si="113"/>
        <v/>
      </c>
    </row>
    <row r="675" spans="1:29" x14ac:dyDescent="0.2">
      <c r="A675" s="179">
        <v>662</v>
      </c>
      <c r="B675" s="180"/>
      <c r="C675" s="180"/>
      <c r="E675" s="215"/>
      <c r="F675" s="215"/>
      <c r="G675" s="215"/>
      <c r="H675" s="215"/>
      <c r="I675" s="215"/>
      <c r="J675" s="215"/>
      <c r="K675" s="215"/>
      <c r="L675" s="215"/>
      <c r="M675" s="215"/>
      <c r="N675" s="215"/>
      <c r="O675" s="215"/>
      <c r="P675" s="215"/>
      <c r="Q675" s="215"/>
      <c r="R675" s="215"/>
      <c r="T675" s="146" t="str">
        <f t="shared" si="114"/>
        <v/>
      </c>
      <c r="U675" s="146" t="str">
        <f t="shared" si="115"/>
        <v/>
      </c>
      <c r="V675" s="146" t="str">
        <f t="shared" si="116"/>
        <v/>
      </c>
      <c r="W675" s="146" t="str">
        <f t="shared" si="117"/>
        <v/>
      </c>
      <c r="X675" s="146" t="str">
        <f t="shared" si="118"/>
        <v/>
      </c>
      <c r="Y675" s="146" t="str">
        <f t="shared" si="109"/>
        <v/>
      </c>
      <c r="Z675" s="146" t="str">
        <f t="shared" si="110"/>
        <v/>
      </c>
      <c r="AA675" s="146" t="str">
        <f t="shared" si="111"/>
        <v/>
      </c>
      <c r="AB675" s="146" t="str">
        <f t="shared" si="112"/>
        <v/>
      </c>
      <c r="AC675" s="146" t="str">
        <f t="shared" si="113"/>
        <v/>
      </c>
    </row>
    <row r="676" spans="1:29" x14ac:dyDescent="0.2">
      <c r="A676" s="179">
        <v>663</v>
      </c>
      <c r="B676" s="180"/>
      <c r="C676" s="180"/>
      <c r="E676" s="215"/>
      <c r="F676" s="215"/>
      <c r="G676" s="215"/>
      <c r="H676" s="215"/>
      <c r="I676" s="215"/>
      <c r="J676" s="215"/>
      <c r="K676" s="215"/>
      <c r="L676" s="215"/>
      <c r="M676" s="215"/>
      <c r="N676" s="215"/>
      <c r="O676" s="215"/>
      <c r="P676" s="215"/>
      <c r="Q676" s="215"/>
      <c r="R676" s="215"/>
      <c r="T676" s="146" t="str">
        <f t="shared" si="114"/>
        <v/>
      </c>
      <c r="U676" s="146" t="str">
        <f t="shared" si="115"/>
        <v/>
      </c>
      <c r="V676" s="146" t="str">
        <f t="shared" si="116"/>
        <v/>
      </c>
      <c r="W676" s="146" t="str">
        <f t="shared" si="117"/>
        <v/>
      </c>
      <c r="X676" s="146" t="str">
        <f t="shared" si="118"/>
        <v/>
      </c>
      <c r="Y676" s="146" t="str">
        <f t="shared" si="109"/>
        <v/>
      </c>
      <c r="Z676" s="146" t="str">
        <f t="shared" si="110"/>
        <v/>
      </c>
      <c r="AA676" s="146" t="str">
        <f t="shared" si="111"/>
        <v/>
      </c>
      <c r="AB676" s="146" t="str">
        <f t="shared" si="112"/>
        <v/>
      </c>
      <c r="AC676" s="146" t="str">
        <f t="shared" si="113"/>
        <v/>
      </c>
    </row>
    <row r="677" spans="1:29" x14ac:dyDescent="0.2">
      <c r="A677" s="179">
        <v>664</v>
      </c>
      <c r="B677" s="180"/>
      <c r="C677" s="180"/>
      <c r="E677" s="215"/>
      <c r="F677" s="215"/>
      <c r="G677" s="215"/>
      <c r="H677" s="215"/>
      <c r="I677" s="215"/>
      <c r="J677" s="215"/>
      <c r="K677" s="215"/>
      <c r="L677" s="215"/>
      <c r="M677" s="215"/>
      <c r="N677" s="215"/>
      <c r="O677" s="215"/>
      <c r="P677" s="215"/>
      <c r="Q677" s="215"/>
      <c r="R677" s="215"/>
      <c r="T677" s="146" t="str">
        <f t="shared" si="114"/>
        <v/>
      </c>
      <c r="U677" s="146" t="str">
        <f t="shared" si="115"/>
        <v/>
      </c>
      <c r="V677" s="146" t="str">
        <f t="shared" si="116"/>
        <v/>
      </c>
      <c r="W677" s="146" t="str">
        <f t="shared" si="117"/>
        <v/>
      </c>
      <c r="X677" s="146" t="str">
        <f t="shared" si="118"/>
        <v/>
      </c>
      <c r="Y677" s="146" t="str">
        <f t="shared" si="109"/>
        <v/>
      </c>
      <c r="Z677" s="146" t="str">
        <f t="shared" si="110"/>
        <v/>
      </c>
      <c r="AA677" s="146" t="str">
        <f t="shared" si="111"/>
        <v/>
      </c>
      <c r="AB677" s="146" t="str">
        <f t="shared" si="112"/>
        <v/>
      </c>
      <c r="AC677" s="146" t="str">
        <f t="shared" si="113"/>
        <v/>
      </c>
    </row>
    <row r="678" spans="1:29" x14ac:dyDescent="0.2">
      <c r="A678" s="179">
        <v>665</v>
      </c>
      <c r="B678" s="180"/>
      <c r="C678" s="180"/>
      <c r="E678" s="215"/>
      <c r="F678" s="215"/>
      <c r="G678" s="215"/>
      <c r="H678" s="215"/>
      <c r="I678" s="215"/>
      <c r="J678" s="215"/>
      <c r="K678" s="215"/>
      <c r="L678" s="215"/>
      <c r="M678" s="215"/>
      <c r="N678" s="215"/>
      <c r="O678" s="215"/>
      <c r="P678" s="215"/>
      <c r="Q678" s="215"/>
      <c r="R678" s="215"/>
      <c r="T678" s="146" t="str">
        <f t="shared" si="114"/>
        <v/>
      </c>
      <c r="U678" s="146" t="str">
        <f t="shared" si="115"/>
        <v/>
      </c>
      <c r="V678" s="146" t="str">
        <f t="shared" si="116"/>
        <v/>
      </c>
      <c r="W678" s="146" t="str">
        <f t="shared" si="117"/>
        <v/>
      </c>
      <c r="X678" s="146" t="str">
        <f t="shared" si="118"/>
        <v/>
      </c>
      <c r="Y678" s="146" t="str">
        <f t="shared" si="109"/>
        <v/>
      </c>
      <c r="Z678" s="146" t="str">
        <f t="shared" si="110"/>
        <v/>
      </c>
      <c r="AA678" s="146" t="str">
        <f t="shared" si="111"/>
        <v/>
      </c>
      <c r="AB678" s="146" t="str">
        <f t="shared" si="112"/>
        <v/>
      </c>
      <c r="AC678" s="146" t="str">
        <f t="shared" si="113"/>
        <v/>
      </c>
    </row>
    <row r="679" spans="1:29" x14ac:dyDescent="0.2">
      <c r="A679" s="179">
        <v>666</v>
      </c>
      <c r="B679" s="180"/>
      <c r="C679" s="180"/>
      <c r="E679" s="215"/>
      <c r="F679" s="215"/>
      <c r="G679" s="215"/>
      <c r="H679" s="215"/>
      <c r="I679" s="215"/>
      <c r="J679" s="215"/>
      <c r="K679" s="215"/>
      <c r="L679" s="215"/>
      <c r="M679" s="215"/>
      <c r="N679" s="215"/>
      <c r="O679" s="215"/>
      <c r="P679" s="215"/>
      <c r="Q679" s="215"/>
      <c r="R679" s="215"/>
      <c r="T679" s="146" t="str">
        <f t="shared" si="114"/>
        <v/>
      </c>
      <c r="U679" s="146" t="str">
        <f t="shared" si="115"/>
        <v/>
      </c>
      <c r="V679" s="146" t="str">
        <f t="shared" si="116"/>
        <v/>
      </c>
      <c r="W679" s="146" t="str">
        <f t="shared" si="117"/>
        <v/>
      </c>
      <c r="X679" s="146" t="str">
        <f t="shared" si="118"/>
        <v/>
      </c>
      <c r="Y679" s="146" t="str">
        <f t="shared" si="109"/>
        <v/>
      </c>
      <c r="Z679" s="146" t="str">
        <f t="shared" si="110"/>
        <v/>
      </c>
      <c r="AA679" s="146" t="str">
        <f t="shared" si="111"/>
        <v/>
      </c>
      <c r="AB679" s="146" t="str">
        <f t="shared" si="112"/>
        <v/>
      </c>
      <c r="AC679" s="146" t="str">
        <f t="shared" si="113"/>
        <v/>
      </c>
    </row>
    <row r="680" spans="1:29" x14ac:dyDescent="0.2">
      <c r="A680" s="179">
        <v>667</v>
      </c>
      <c r="B680" s="180"/>
      <c r="C680" s="180"/>
      <c r="E680" s="215"/>
      <c r="F680" s="215"/>
      <c r="G680" s="215"/>
      <c r="H680" s="215"/>
      <c r="I680" s="215"/>
      <c r="J680" s="215"/>
      <c r="K680" s="215"/>
      <c r="L680" s="215"/>
      <c r="M680" s="215"/>
      <c r="N680" s="215"/>
      <c r="O680" s="215"/>
      <c r="P680" s="215"/>
      <c r="Q680" s="215"/>
      <c r="R680" s="215"/>
      <c r="T680" s="146" t="str">
        <f t="shared" si="114"/>
        <v/>
      </c>
      <c r="U680" s="146" t="str">
        <f t="shared" si="115"/>
        <v/>
      </c>
      <c r="V680" s="146" t="str">
        <f t="shared" si="116"/>
        <v/>
      </c>
      <c r="W680" s="146" t="str">
        <f t="shared" si="117"/>
        <v/>
      </c>
      <c r="X680" s="146" t="str">
        <f t="shared" si="118"/>
        <v/>
      </c>
      <c r="Y680" s="146" t="str">
        <f t="shared" si="109"/>
        <v/>
      </c>
      <c r="Z680" s="146" t="str">
        <f t="shared" si="110"/>
        <v/>
      </c>
      <c r="AA680" s="146" t="str">
        <f t="shared" si="111"/>
        <v/>
      </c>
      <c r="AB680" s="146" t="str">
        <f t="shared" si="112"/>
        <v/>
      </c>
      <c r="AC680" s="146" t="str">
        <f t="shared" si="113"/>
        <v/>
      </c>
    </row>
    <row r="681" spans="1:29" x14ac:dyDescent="0.2">
      <c r="A681" s="179">
        <v>668</v>
      </c>
      <c r="B681" s="180"/>
      <c r="C681" s="180"/>
      <c r="E681" s="215"/>
      <c r="F681" s="215"/>
      <c r="G681" s="215"/>
      <c r="H681" s="215"/>
      <c r="I681" s="215"/>
      <c r="J681" s="215"/>
      <c r="K681" s="215"/>
      <c r="L681" s="215"/>
      <c r="M681" s="215"/>
      <c r="N681" s="215"/>
      <c r="O681" s="215"/>
      <c r="P681" s="215"/>
      <c r="Q681" s="215"/>
      <c r="R681" s="215"/>
      <c r="T681" s="146" t="str">
        <f t="shared" si="114"/>
        <v/>
      </c>
      <c r="U681" s="146" t="str">
        <f t="shared" si="115"/>
        <v/>
      </c>
      <c r="V681" s="146" t="str">
        <f t="shared" si="116"/>
        <v/>
      </c>
      <c r="W681" s="146" t="str">
        <f t="shared" si="117"/>
        <v/>
      </c>
      <c r="X681" s="146" t="str">
        <f t="shared" si="118"/>
        <v/>
      </c>
      <c r="Y681" s="146" t="str">
        <f t="shared" si="109"/>
        <v/>
      </c>
      <c r="Z681" s="146" t="str">
        <f t="shared" si="110"/>
        <v/>
      </c>
      <c r="AA681" s="146" t="str">
        <f t="shared" si="111"/>
        <v/>
      </c>
      <c r="AB681" s="146" t="str">
        <f t="shared" si="112"/>
        <v/>
      </c>
      <c r="AC681" s="146" t="str">
        <f t="shared" si="113"/>
        <v/>
      </c>
    </row>
    <row r="682" spans="1:29" x14ac:dyDescent="0.2">
      <c r="A682" s="179">
        <v>669</v>
      </c>
      <c r="B682" s="180"/>
      <c r="C682" s="180"/>
      <c r="E682" s="215"/>
      <c r="F682" s="215"/>
      <c r="G682" s="215"/>
      <c r="H682" s="215"/>
      <c r="I682" s="215"/>
      <c r="J682" s="215"/>
      <c r="K682" s="215"/>
      <c r="L682" s="215"/>
      <c r="M682" s="215"/>
      <c r="N682" s="215"/>
      <c r="O682" s="215"/>
      <c r="P682" s="215"/>
      <c r="Q682" s="215"/>
      <c r="R682" s="215"/>
      <c r="T682" s="146" t="str">
        <f t="shared" si="114"/>
        <v/>
      </c>
      <c r="U682" s="146" t="str">
        <f t="shared" si="115"/>
        <v/>
      </c>
      <c r="V682" s="146" t="str">
        <f t="shared" si="116"/>
        <v/>
      </c>
      <c r="W682" s="146" t="str">
        <f t="shared" si="117"/>
        <v/>
      </c>
      <c r="X682" s="146" t="str">
        <f t="shared" si="118"/>
        <v/>
      </c>
      <c r="Y682" s="146" t="str">
        <f t="shared" si="109"/>
        <v/>
      </c>
      <c r="Z682" s="146" t="str">
        <f t="shared" si="110"/>
        <v/>
      </c>
      <c r="AA682" s="146" t="str">
        <f t="shared" si="111"/>
        <v/>
      </c>
      <c r="AB682" s="146" t="str">
        <f t="shared" si="112"/>
        <v/>
      </c>
      <c r="AC682" s="146" t="str">
        <f t="shared" si="113"/>
        <v/>
      </c>
    </row>
    <row r="683" spans="1:29" x14ac:dyDescent="0.2">
      <c r="A683" s="179">
        <v>670</v>
      </c>
      <c r="B683" s="180"/>
      <c r="C683" s="180"/>
      <c r="E683" s="215"/>
      <c r="F683" s="215"/>
      <c r="G683" s="215"/>
      <c r="H683" s="215"/>
      <c r="I683" s="215"/>
      <c r="J683" s="215"/>
      <c r="K683" s="215"/>
      <c r="L683" s="215"/>
      <c r="M683" s="215"/>
      <c r="N683" s="215"/>
      <c r="O683" s="215"/>
      <c r="P683" s="215"/>
      <c r="Q683" s="215"/>
      <c r="R683" s="215"/>
      <c r="T683" s="146" t="str">
        <f t="shared" si="114"/>
        <v/>
      </c>
      <c r="U683" s="146" t="str">
        <f t="shared" si="115"/>
        <v/>
      </c>
      <c r="V683" s="146" t="str">
        <f t="shared" si="116"/>
        <v/>
      </c>
      <c r="W683" s="146" t="str">
        <f t="shared" si="117"/>
        <v/>
      </c>
      <c r="X683" s="146" t="str">
        <f t="shared" si="118"/>
        <v/>
      </c>
      <c r="Y683" s="146" t="str">
        <f t="shared" si="109"/>
        <v/>
      </c>
      <c r="Z683" s="146" t="str">
        <f t="shared" si="110"/>
        <v/>
      </c>
      <c r="AA683" s="146" t="str">
        <f t="shared" si="111"/>
        <v/>
      </c>
      <c r="AB683" s="146" t="str">
        <f t="shared" si="112"/>
        <v/>
      </c>
      <c r="AC683" s="146" t="str">
        <f t="shared" si="113"/>
        <v/>
      </c>
    </row>
    <row r="684" spans="1:29" x14ac:dyDescent="0.2">
      <c r="A684" s="179">
        <v>671</v>
      </c>
      <c r="B684" s="180"/>
      <c r="C684" s="180"/>
      <c r="E684" s="215"/>
      <c r="F684" s="215"/>
      <c r="G684" s="215"/>
      <c r="H684" s="215"/>
      <c r="I684" s="215"/>
      <c r="J684" s="215"/>
      <c r="K684" s="215"/>
      <c r="L684" s="215"/>
      <c r="M684" s="215"/>
      <c r="N684" s="215"/>
      <c r="O684" s="215"/>
      <c r="P684" s="215"/>
      <c r="Q684" s="215"/>
      <c r="R684" s="215"/>
      <c r="T684" s="146" t="str">
        <f t="shared" si="114"/>
        <v/>
      </c>
      <c r="U684" s="146" t="str">
        <f t="shared" si="115"/>
        <v/>
      </c>
      <c r="V684" s="146" t="str">
        <f t="shared" si="116"/>
        <v/>
      </c>
      <c r="W684" s="146" t="str">
        <f t="shared" si="117"/>
        <v/>
      </c>
      <c r="X684" s="146" t="str">
        <f t="shared" si="118"/>
        <v/>
      </c>
      <c r="Y684" s="146" t="str">
        <f t="shared" si="109"/>
        <v/>
      </c>
      <c r="Z684" s="146" t="str">
        <f t="shared" si="110"/>
        <v/>
      </c>
      <c r="AA684" s="146" t="str">
        <f t="shared" si="111"/>
        <v/>
      </c>
      <c r="AB684" s="146" t="str">
        <f t="shared" si="112"/>
        <v/>
      </c>
      <c r="AC684" s="146" t="str">
        <f t="shared" si="113"/>
        <v/>
      </c>
    </row>
    <row r="685" spans="1:29" x14ac:dyDescent="0.2">
      <c r="A685" s="179">
        <v>672</v>
      </c>
      <c r="B685" s="180"/>
      <c r="C685" s="180"/>
      <c r="E685" s="215"/>
      <c r="F685" s="215"/>
      <c r="G685" s="215"/>
      <c r="H685" s="215"/>
      <c r="I685" s="215"/>
      <c r="J685" s="215"/>
      <c r="K685" s="215"/>
      <c r="L685" s="215"/>
      <c r="M685" s="215"/>
      <c r="N685" s="215"/>
      <c r="O685" s="215"/>
      <c r="P685" s="215"/>
      <c r="Q685" s="215"/>
      <c r="R685" s="215"/>
      <c r="T685" s="146" t="str">
        <f t="shared" si="114"/>
        <v/>
      </c>
      <c r="U685" s="146" t="str">
        <f t="shared" si="115"/>
        <v/>
      </c>
      <c r="V685" s="146" t="str">
        <f t="shared" si="116"/>
        <v/>
      </c>
      <c r="W685" s="146" t="str">
        <f t="shared" si="117"/>
        <v/>
      </c>
      <c r="X685" s="146" t="str">
        <f t="shared" si="118"/>
        <v/>
      </c>
      <c r="Y685" s="146" t="str">
        <f t="shared" si="109"/>
        <v/>
      </c>
      <c r="Z685" s="146" t="str">
        <f t="shared" si="110"/>
        <v/>
      </c>
      <c r="AA685" s="146" t="str">
        <f t="shared" si="111"/>
        <v/>
      </c>
      <c r="AB685" s="146" t="str">
        <f t="shared" si="112"/>
        <v/>
      </c>
      <c r="AC685" s="146" t="str">
        <f t="shared" si="113"/>
        <v/>
      </c>
    </row>
    <row r="686" spans="1:29" x14ac:dyDescent="0.2">
      <c r="A686" s="179">
        <v>673</v>
      </c>
      <c r="B686" s="180"/>
      <c r="C686" s="180"/>
      <c r="E686" s="215"/>
      <c r="F686" s="215"/>
      <c r="G686" s="215"/>
      <c r="H686" s="215"/>
      <c r="I686" s="215"/>
      <c r="J686" s="215"/>
      <c r="K686" s="215"/>
      <c r="L686" s="215"/>
      <c r="M686" s="215"/>
      <c r="N686" s="215"/>
      <c r="O686" s="215"/>
      <c r="P686" s="215"/>
      <c r="Q686" s="215"/>
      <c r="R686" s="215"/>
      <c r="T686" s="146" t="str">
        <f t="shared" si="114"/>
        <v/>
      </c>
      <c r="U686" s="146" t="str">
        <f t="shared" si="115"/>
        <v/>
      </c>
      <c r="V686" s="146" t="str">
        <f t="shared" si="116"/>
        <v/>
      </c>
      <c r="W686" s="146" t="str">
        <f t="shared" si="117"/>
        <v/>
      </c>
      <c r="X686" s="146" t="str">
        <f t="shared" si="118"/>
        <v/>
      </c>
      <c r="Y686" s="146" t="str">
        <f t="shared" si="109"/>
        <v/>
      </c>
      <c r="Z686" s="146" t="str">
        <f t="shared" si="110"/>
        <v/>
      </c>
      <c r="AA686" s="146" t="str">
        <f t="shared" si="111"/>
        <v/>
      </c>
      <c r="AB686" s="146" t="str">
        <f t="shared" si="112"/>
        <v/>
      </c>
      <c r="AC686" s="146" t="str">
        <f t="shared" si="113"/>
        <v/>
      </c>
    </row>
    <row r="687" spans="1:29" x14ac:dyDescent="0.2">
      <c r="A687" s="179">
        <v>674</v>
      </c>
      <c r="B687" s="180"/>
      <c r="C687" s="180"/>
      <c r="E687" s="215"/>
      <c r="F687" s="215"/>
      <c r="G687" s="215"/>
      <c r="H687" s="215"/>
      <c r="I687" s="215"/>
      <c r="J687" s="215"/>
      <c r="K687" s="215"/>
      <c r="L687" s="215"/>
      <c r="M687" s="215"/>
      <c r="N687" s="215"/>
      <c r="O687" s="215"/>
      <c r="P687" s="215"/>
      <c r="Q687" s="215"/>
      <c r="R687" s="215"/>
      <c r="T687" s="146" t="str">
        <f t="shared" si="114"/>
        <v/>
      </c>
      <c r="U687" s="146" t="str">
        <f t="shared" si="115"/>
        <v/>
      </c>
      <c r="V687" s="146" t="str">
        <f t="shared" si="116"/>
        <v/>
      </c>
      <c r="W687" s="146" t="str">
        <f t="shared" si="117"/>
        <v/>
      </c>
      <c r="X687" s="146" t="str">
        <f t="shared" si="118"/>
        <v/>
      </c>
      <c r="Y687" s="146" t="str">
        <f t="shared" si="109"/>
        <v/>
      </c>
      <c r="Z687" s="146" t="str">
        <f t="shared" si="110"/>
        <v/>
      </c>
      <c r="AA687" s="146" t="str">
        <f t="shared" si="111"/>
        <v/>
      </c>
      <c r="AB687" s="146" t="str">
        <f t="shared" si="112"/>
        <v/>
      </c>
      <c r="AC687" s="146" t="str">
        <f t="shared" si="113"/>
        <v/>
      </c>
    </row>
    <row r="688" spans="1:29" x14ac:dyDescent="0.2">
      <c r="A688" s="179">
        <v>675</v>
      </c>
      <c r="B688" s="180"/>
      <c r="C688" s="180"/>
      <c r="E688" s="215"/>
      <c r="F688" s="215"/>
      <c r="G688" s="215"/>
      <c r="H688" s="215"/>
      <c r="I688" s="215"/>
      <c r="J688" s="215"/>
      <c r="K688" s="215"/>
      <c r="L688" s="215"/>
      <c r="M688" s="215"/>
      <c r="N688" s="215"/>
      <c r="O688" s="215"/>
      <c r="P688" s="215"/>
      <c r="Q688" s="215"/>
      <c r="R688" s="215"/>
      <c r="T688" s="146" t="str">
        <f t="shared" si="114"/>
        <v/>
      </c>
      <c r="U688" s="146" t="str">
        <f t="shared" si="115"/>
        <v/>
      </c>
      <c r="V688" s="146" t="str">
        <f t="shared" si="116"/>
        <v/>
      </c>
      <c r="W688" s="146" t="str">
        <f t="shared" si="117"/>
        <v/>
      </c>
      <c r="X688" s="146" t="str">
        <f t="shared" si="118"/>
        <v/>
      </c>
      <c r="Y688" s="146" t="str">
        <f t="shared" si="109"/>
        <v/>
      </c>
      <c r="Z688" s="146" t="str">
        <f t="shared" si="110"/>
        <v/>
      </c>
      <c r="AA688" s="146" t="str">
        <f t="shared" si="111"/>
        <v/>
      </c>
      <c r="AB688" s="146" t="str">
        <f t="shared" si="112"/>
        <v/>
      </c>
      <c r="AC688" s="146" t="str">
        <f t="shared" si="113"/>
        <v/>
      </c>
    </row>
    <row r="689" spans="1:29" x14ac:dyDescent="0.2">
      <c r="A689" s="179">
        <v>676</v>
      </c>
      <c r="B689" s="180"/>
      <c r="C689" s="180"/>
      <c r="E689" s="215"/>
      <c r="F689" s="215"/>
      <c r="G689" s="215"/>
      <c r="H689" s="215"/>
      <c r="I689" s="215"/>
      <c r="J689" s="215"/>
      <c r="K689" s="215"/>
      <c r="L689" s="215"/>
      <c r="M689" s="215"/>
      <c r="N689" s="215"/>
      <c r="O689" s="215"/>
      <c r="P689" s="215"/>
      <c r="Q689" s="215"/>
      <c r="R689" s="215"/>
      <c r="T689" s="146" t="str">
        <f t="shared" si="114"/>
        <v/>
      </c>
      <c r="U689" s="146" t="str">
        <f t="shared" si="115"/>
        <v/>
      </c>
      <c r="V689" s="146" t="str">
        <f t="shared" si="116"/>
        <v/>
      </c>
      <c r="W689" s="146" t="str">
        <f t="shared" si="117"/>
        <v/>
      </c>
      <c r="X689" s="146" t="str">
        <f t="shared" si="118"/>
        <v/>
      </c>
      <c r="Y689" s="146" t="str">
        <f t="shared" si="109"/>
        <v/>
      </c>
      <c r="Z689" s="146" t="str">
        <f t="shared" si="110"/>
        <v/>
      </c>
      <c r="AA689" s="146" t="str">
        <f t="shared" si="111"/>
        <v/>
      </c>
      <c r="AB689" s="146" t="str">
        <f t="shared" si="112"/>
        <v/>
      </c>
      <c r="AC689" s="146" t="str">
        <f t="shared" si="113"/>
        <v/>
      </c>
    </row>
    <row r="690" spans="1:29" x14ac:dyDescent="0.2">
      <c r="A690" s="179">
        <v>677</v>
      </c>
      <c r="B690" s="180"/>
      <c r="C690" s="180"/>
      <c r="E690" s="215"/>
      <c r="F690" s="215"/>
      <c r="G690" s="215"/>
      <c r="H690" s="215"/>
      <c r="I690" s="215"/>
      <c r="J690" s="215"/>
      <c r="K690" s="215"/>
      <c r="L690" s="215"/>
      <c r="M690" s="215"/>
      <c r="N690" s="215"/>
      <c r="O690" s="215"/>
      <c r="P690" s="215"/>
      <c r="Q690" s="215"/>
      <c r="R690" s="215"/>
      <c r="T690" s="146" t="str">
        <f t="shared" si="114"/>
        <v/>
      </c>
      <c r="U690" s="146" t="str">
        <f t="shared" si="115"/>
        <v/>
      </c>
      <c r="V690" s="146" t="str">
        <f t="shared" si="116"/>
        <v/>
      </c>
      <c r="W690" s="146" t="str">
        <f t="shared" si="117"/>
        <v/>
      </c>
      <c r="X690" s="146" t="str">
        <f t="shared" si="118"/>
        <v/>
      </c>
      <c r="Y690" s="146" t="str">
        <f t="shared" si="109"/>
        <v/>
      </c>
      <c r="Z690" s="146" t="str">
        <f t="shared" si="110"/>
        <v/>
      </c>
      <c r="AA690" s="146" t="str">
        <f t="shared" si="111"/>
        <v/>
      </c>
      <c r="AB690" s="146" t="str">
        <f t="shared" si="112"/>
        <v/>
      </c>
      <c r="AC690" s="146" t="str">
        <f t="shared" si="113"/>
        <v/>
      </c>
    </row>
    <row r="691" spans="1:29" x14ac:dyDescent="0.2">
      <c r="A691" s="179">
        <v>678</v>
      </c>
      <c r="B691" s="180"/>
      <c r="C691" s="180"/>
      <c r="E691" s="215"/>
      <c r="F691" s="215"/>
      <c r="G691" s="215"/>
      <c r="H691" s="215"/>
      <c r="I691" s="215"/>
      <c r="J691" s="215"/>
      <c r="K691" s="215"/>
      <c r="L691" s="215"/>
      <c r="M691" s="215"/>
      <c r="N691" s="215"/>
      <c r="O691" s="215"/>
      <c r="P691" s="215"/>
      <c r="Q691" s="215"/>
      <c r="R691" s="215"/>
      <c r="T691" s="146" t="str">
        <f t="shared" si="114"/>
        <v/>
      </c>
      <c r="U691" s="146" t="str">
        <f t="shared" si="115"/>
        <v/>
      </c>
      <c r="V691" s="146" t="str">
        <f t="shared" si="116"/>
        <v/>
      </c>
      <c r="W691" s="146" t="str">
        <f t="shared" si="117"/>
        <v/>
      </c>
      <c r="X691" s="146" t="str">
        <f t="shared" si="118"/>
        <v/>
      </c>
      <c r="Y691" s="146" t="str">
        <f t="shared" si="109"/>
        <v/>
      </c>
      <c r="Z691" s="146" t="str">
        <f t="shared" si="110"/>
        <v/>
      </c>
      <c r="AA691" s="146" t="str">
        <f t="shared" si="111"/>
        <v/>
      </c>
      <c r="AB691" s="146" t="str">
        <f t="shared" si="112"/>
        <v/>
      </c>
      <c r="AC691" s="146" t="str">
        <f t="shared" si="113"/>
        <v/>
      </c>
    </row>
    <row r="692" spans="1:29" x14ac:dyDescent="0.2">
      <c r="A692" s="179">
        <v>679</v>
      </c>
      <c r="B692" s="180"/>
      <c r="C692" s="180"/>
      <c r="E692" s="215"/>
      <c r="F692" s="215"/>
      <c r="G692" s="215"/>
      <c r="H692" s="215"/>
      <c r="I692" s="215"/>
      <c r="J692" s="215"/>
      <c r="K692" s="215"/>
      <c r="L692" s="215"/>
      <c r="M692" s="215"/>
      <c r="N692" s="215"/>
      <c r="O692" s="215"/>
      <c r="P692" s="215"/>
      <c r="Q692" s="215"/>
      <c r="R692" s="215"/>
      <c r="T692" s="146" t="str">
        <f t="shared" si="114"/>
        <v/>
      </c>
      <c r="U692" s="146" t="str">
        <f t="shared" si="115"/>
        <v/>
      </c>
      <c r="V692" s="146" t="str">
        <f t="shared" si="116"/>
        <v/>
      </c>
      <c r="W692" s="146" t="str">
        <f t="shared" si="117"/>
        <v/>
      </c>
      <c r="X692" s="146" t="str">
        <f t="shared" si="118"/>
        <v/>
      </c>
      <c r="Y692" s="146" t="str">
        <f t="shared" si="109"/>
        <v/>
      </c>
      <c r="Z692" s="146" t="str">
        <f t="shared" si="110"/>
        <v/>
      </c>
      <c r="AA692" s="146" t="str">
        <f t="shared" si="111"/>
        <v/>
      </c>
      <c r="AB692" s="146" t="str">
        <f t="shared" si="112"/>
        <v/>
      </c>
      <c r="AC692" s="146" t="str">
        <f t="shared" si="113"/>
        <v/>
      </c>
    </row>
    <row r="693" spans="1:29" x14ac:dyDescent="0.2">
      <c r="A693" s="179">
        <v>680</v>
      </c>
      <c r="B693" s="180"/>
      <c r="C693" s="180"/>
      <c r="E693" s="215"/>
      <c r="F693" s="215"/>
      <c r="G693" s="215"/>
      <c r="H693" s="215"/>
      <c r="I693" s="215"/>
      <c r="J693" s="215"/>
      <c r="K693" s="215"/>
      <c r="L693" s="215"/>
      <c r="M693" s="215"/>
      <c r="N693" s="215"/>
      <c r="O693" s="215"/>
      <c r="P693" s="215"/>
      <c r="Q693" s="215"/>
      <c r="R693" s="215"/>
      <c r="T693" s="146" t="str">
        <f t="shared" si="114"/>
        <v/>
      </c>
      <c r="U693" s="146" t="str">
        <f t="shared" si="115"/>
        <v/>
      </c>
      <c r="V693" s="146" t="str">
        <f t="shared" si="116"/>
        <v/>
      </c>
      <c r="W693" s="146" t="str">
        <f t="shared" si="117"/>
        <v/>
      </c>
      <c r="X693" s="146" t="str">
        <f t="shared" si="118"/>
        <v/>
      </c>
      <c r="Y693" s="146" t="str">
        <f t="shared" si="109"/>
        <v/>
      </c>
      <c r="Z693" s="146" t="str">
        <f t="shared" si="110"/>
        <v/>
      </c>
      <c r="AA693" s="146" t="str">
        <f t="shared" si="111"/>
        <v/>
      </c>
      <c r="AB693" s="146" t="str">
        <f t="shared" si="112"/>
        <v/>
      </c>
      <c r="AC693" s="146" t="str">
        <f t="shared" si="113"/>
        <v/>
      </c>
    </row>
    <row r="694" spans="1:29" x14ac:dyDescent="0.2">
      <c r="A694" s="179">
        <v>681</v>
      </c>
      <c r="B694" s="180"/>
      <c r="C694" s="180"/>
      <c r="E694" s="215"/>
      <c r="F694" s="215"/>
      <c r="G694" s="215"/>
      <c r="H694" s="215"/>
      <c r="I694" s="215"/>
      <c r="J694" s="215"/>
      <c r="K694" s="215"/>
      <c r="L694" s="215"/>
      <c r="M694" s="215"/>
      <c r="N694" s="215"/>
      <c r="O694" s="215"/>
      <c r="P694" s="215"/>
      <c r="Q694" s="215"/>
      <c r="R694" s="215"/>
      <c r="T694" s="146" t="str">
        <f t="shared" si="114"/>
        <v/>
      </c>
      <c r="U694" s="146" t="str">
        <f t="shared" si="115"/>
        <v/>
      </c>
      <c r="V694" s="146" t="str">
        <f t="shared" si="116"/>
        <v/>
      </c>
      <c r="W694" s="146" t="str">
        <f t="shared" si="117"/>
        <v/>
      </c>
      <c r="X694" s="146" t="str">
        <f t="shared" si="118"/>
        <v/>
      </c>
      <c r="Y694" s="146" t="str">
        <f t="shared" si="109"/>
        <v/>
      </c>
      <c r="Z694" s="146" t="str">
        <f t="shared" si="110"/>
        <v/>
      </c>
      <c r="AA694" s="146" t="str">
        <f t="shared" si="111"/>
        <v/>
      </c>
      <c r="AB694" s="146" t="str">
        <f t="shared" si="112"/>
        <v/>
      </c>
      <c r="AC694" s="146" t="str">
        <f t="shared" si="113"/>
        <v/>
      </c>
    </row>
    <row r="695" spans="1:29" x14ac:dyDescent="0.2">
      <c r="A695" s="179">
        <v>682</v>
      </c>
      <c r="B695" s="180"/>
      <c r="C695" s="180"/>
      <c r="E695" s="215"/>
      <c r="F695" s="215"/>
      <c r="G695" s="215"/>
      <c r="H695" s="215"/>
      <c r="I695" s="215"/>
      <c r="J695" s="215"/>
      <c r="K695" s="215"/>
      <c r="L695" s="215"/>
      <c r="M695" s="215"/>
      <c r="N695" s="215"/>
      <c r="O695" s="215"/>
      <c r="P695" s="215"/>
      <c r="Q695" s="215"/>
      <c r="R695" s="215"/>
      <c r="T695" s="146" t="str">
        <f t="shared" si="114"/>
        <v/>
      </c>
      <c r="U695" s="146" t="str">
        <f t="shared" si="115"/>
        <v/>
      </c>
      <c r="V695" s="146" t="str">
        <f t="shared" si="116"/>
        <v/>
      </c>
      <c r="W695" s="146" t="str">
        <f t="shared" si="117"/>
        <v/>
      </c>
      <c r="X695" s="146" t="str">
        <f t="shared" si="118"/>
        <v/>
      </c>
      <c r="Y695" s="146" t="str">
        <f t="shared" si="109"/>
        <v/>
      </c>
      <c r="Z695" s="146" t="str">
        <f t="shared" si="110"/>
        <v/>
      </c>
      <c r="AA695" s="146" t="str">
        <f t="shared" si="111"/>
        <v/>
      </c>
      <c r="AB695" s="146" t="str">
        <f t="shared" si="112"/>
        <v/>
      </c>
      <c r="AC695" s="146" t="str">
        <f t="shared" si="113"/>
        <v/>
      </c>
    </row>
    <row r="696" spans="1:29" x14ac:dyDescent="0.2">
      <c r="A696" s="179">
        <v>683</v>
      </c>
      <c r="B696" s="180"/>
      <c r="C696" s="180"/>
      <c r="E696" s="215"/>
      <c r="F696" s="215"/>
      <c r="G696" s="215"/>
      <c r="H696" s="215"/>
      <c r="I696" s="215"/>
      <c r="J696" s="215"/>
      <c r="K696" s="215"/>
      <c r="L696" s="215"/>
      <c r="M696" s="215"/>
      <c r="N696" s="215"/>
      <c r="O696" s="215"/>
      <c r="P696" s="215"/>
      <c r="Q696" s="215"/>
      <c r="R696" s="215"/>
      <c r="T696" s="146" t="str">
        <f t="shared" si="114"/>
        <v/>
      </c>
      <c r="U696" s="146" t="str">
        <f t="shared" si="115"/>
        <v/>
      </c>
      <c r="V696" s="146" t="str">
        <f t="shared" si="116"/>
        <v/>
      </c>
      <c r="W696" s="146" t="str">
        <f t="shared" si="117"/>
        <v/>
      </c>
      <c r="X696" s="146" t="str">
        <f t="shared" si="118"/>
        <v/>
      </c>
      <c r="Y696" s="146" t="str">
        <f t="shared" si="109"/>
        <v/>
      </c>
      <c r="Z696" s="146" t="str">
        <f t="shared" si="110"/>
        <v/>
      </c>
      <c r="AA696" s="146" t="str">
        <f t="shared" si="111"/>
        <v/>
      </c>
      <c r="AB696" s="146" t="str">
        <f t="shared" si="112"/>
        <v/>
      </c>
      <c r="AC696" s="146" t="str">
        <f t="shared" si="113"/>
        <v/>
      </c>
    </row>
    <row r="697" spans="1:29" x14ac:dyDescent="0.2">
      <c r="A697" s="179">
        <v>684</v>
      </c>
      <c r="B697" s="180"/>
      <c r="C697" s="180"/>
      <c r="E697" s="215"/>
      <c r="F697" s="215"/>
      <c r="G697" s="215"/>
      <c r="H697" s="215"/>
      <c r="I697" s="215"/>
      <c r="J697" s="215"/>
      <c r="K697" s="215"/>
      <c r="L697" s="215"/>
      <c r="M697" s="215"/>
      <c r="N697" s="215"/>
      <c r="O697" s="215"/>
      <c r="P697" s="215"/>
      <c r="Q697" s="215"/>
      <c r="R697" s="215"/>
      <c r="T697" s="146" t="str">
        <f t="shared" si="114"/>
        <v/>
      </c>
      <c r="U697" s="146" t="str">
        <f t="shared" si="115"/>
        <v/>
      </c>
      <c r="V697" s="146" t="str">
        <f t="shared" si="116"/>
        <v/>
      </c>
      <c r="W697" s="146" t="str">
        <f t="shared" si="117"/>
        <v/>
      </c>
      <c r="X697" s="146" t="str">
        <f t="shared" si="118"/>
        <v/>
      </c>
      <c r="Y697" s="146" t="str">
        <f t="shared" si="109"/>
        <v/>
      </c>
      <c r="Z697" s="146" t="str">
        <f t="shared" si="110"/>
        <v/>
      </c>
      <c r="AA697" s="146" t="str">
        <f t="shared" si="111"/>
        <v/>
      </c>
      <c r="AB697" s="146" t="str">
        <f t="shared" si="112"/>
        <v/>
      </c>
      <c r="AC697" s="146" t="str">
        <f t="shared" si="113"/>
        <v/>
      </c>
    </row>
    <row r="698" spans="1:29" x14ac:dyDescent="0.2">
      <c r="A698" s="179">
        <v>685</v>
      </c>
      <c r="B698" s="180"/>
      <c r="C698" s="180"/>
      <c r="E698" s="215"/>
      <c r="F698" s="215"/>
      <c r="G698" s="215"/>
      <c r="H698" s="215"/>
      <c r="I698" s="215"/>
      <c r="J698" s="215"/>
      <c r="K698" s="215"/>
      <c r="L698" s="215"/>
      <c r="M698" s="215"/>
      <c r="N698" s="215"/>
      <c r="O698" s="215"/>
      <c r="P698" s="215"/>
      <c r="Q698" s="215"/>
      <c r="R698" s="215"/>
      <c r="T698" s="146" t="str">
        <f t="shared" si="114"/>
        <v/>
      </c>
      <c r="U698" s="146" t="str">
        <f t="shared" si="115"/>
        <v/>
      </c>
      <c r="V698" s="146" t="str">
        <f t="shared" si="116"/>
        <v/>
      </c>
      <c r="W698" s="146" t="str">
        <f t="shared" si="117"/>
        <v/>
      </c>
      <c r="X698" s="146" t="str">
        <f t="shared" si="118"/>
        <v/>
      </c>
      <c r="Y698" s="146" t="str">
        <f t="shared" si="109"/>
        <v/>
      </c>
      <c r="Z698" s="146" t="str">
        <f t="shared" si="110"/>
        <v/>
      </c>
      <c r="AA698" s="146" t="str">
        <f t="shared" si="111"/>
        <v/>
      </c>
      <c r="AB698" s="146" t="str">
        <f t="shared" si="112"/>
        <v/>
      </c>
      <c r="AC698" s="146" t="str">
        <f t="shared" si="113"/>
        <v/>
      </c>
    </row>
    <row r="699" spans="1:29" x14ac:dyDescent="0.2">
      <c r="A699" s="179">
        <v>686</v>
      </c>
      <c r="B699" s="180"/>
      <c r="C699" s="180"/>
      <c r="E699" s="215"/>
      <c r="F699" s="215"/>
      <c r="G699" s="215"/>
      <c r="H699" s="215"/>
      <c r="I699" s="215"/>
      <c r="J699" s="215"/>
      <c r="K699" s="215"/>
      <c r="L699" s="215"/>
      <c r="M699" s="215"/>
      <c r="N699" s="215"/>
      <c r="O699" s="215"/>
      <c r="P699" s="215"/>
      <c r="Q699" s="215"/>
      <c r="R699" s="215"/>
      <c r="T699" s="146" t="str">
        <f t="shared" si="114"/>
        <v/>
      </c>
      <c r="U699" s="146" t="str">
        <f t="shared" si="115"/>
        <v/>
      </c>
      <c r="V699" s="146" t="str">
        <f t="shared" si="116"/>
        <v/>
      </c>
      <c r="W699" s="146" t="str">
        <f t="shared" si="117"/>
        <v/>
      </c>
      <c r="X699" s="146" t="str">
        <f t="shared" si="118"/>
        <v/>
      </c>
      <c r="Y699" s="146" t="str">
        <f t="shared" si="109"/>
        <v/>
      </c>
      <c r="Z699" s="146" t="str">
        <f t="shared" si="110"/>
        <v/>
      </c>
      <c r="AA699" s="146" t="str">
        <f t="shared" si="111"/>
        <v/>
      </c>
      <c r="AB699" s="146" t="str">
        <f t="shared" si="112"/>
        <v/>
      </c>
      <c r="AC699" s="146" t="str">
        <f t="shared" si="113"/>
        <v/>
      </c>
    </row>
    <row r="700" spans="1:29" x14ac:dyDescent="0.2">
      <c r="A700" s="179">
        <v>687</v>
      </c>
      <c r="B700" s="180"/>
      <c r="C700" s="180"/>
      <c r="E700" s="215"/>
      <c r="F700" s="215"/>
      <c r="G700" s="215"/>
      <c r="H700" s="215"/>
      <c r="I700" s="215"/>
      <c r="J700" s="215"/>
      <c r="K700" s="215"/>
      <c r="L700" s="215"/>
      <c r="M700" s="215"/>
      <c r="N700" s="215"/>
      <c r="O700" s="215"/>
      <c r="P700" s="215"/>
      <c r="Q700" s="215"/>
      <c r="R700" s="215"/>
      <c r="T700" s="146" t="str">
        <f t="shared" si="114"/>
        <v/>
      </c>
      <c r="U700" s="146" t="str">
        <f t="shared" si="115"/>
        <v/>
      </c>
      <c r="V700" s="146" t="str">
        <f t="shared" si="116"/>
        <v/>
      </c>
      <c r="W700" s="146" t="str">
        <f t="shared" si="117"/>
        <v/>
      </c>
      <c r="X700" s="146" t="str">
        <f t="shared" si="118"/>
        <v/>
      </c>
      <c r="Y700" s="146" t="str">
        <f t="shared" si="109"/>
        <v/>
      </c>
      <c r="Z700" s="146" t="str">
        <f t="shared" si="110"/>
        <v/>
      </c>
      <c r="AA700" s="146" t="str">
        <f t="shared" si="111"/>
        <v/>
      </c>
      <c r="AB700" s="146" t="str">
        <f t="shared" si="112"/>
        <v/>
      </c>
      <c r="AC700" s="146" t="str">
        <f t="shared" si="113"/>
        <v/>
      </c>
    </row>
    <row r="701" spans="1:29" x14ac:dyDescent="0.2">
      <c r="A701" s="179">
        <v>688</v>
      </c>
      <c r="B701" s="180"/>
      <c r="C701" s="180"/>
      <c r="E701" s="215"/>
      <c r="F701" s="215"/>
      <c r="G701" s="215"/>
      <c r="H701" s="215"/>
      <c r="I701" s="215"/>
      <c r="J701" s="215"/>
      <c r="K701" s="215"/>
      <c r="L701" s="215"/>
      <c r="M701" s="215"/>
      <c r="N701" s="215"/>
      <c r="O701" s="215"/>
      <c r="P701" s="215"/>
      <c r="Q701" s="215"/>
      <c r="R701" s="215"/>
      <c r="T701" s="146" t="str">
        <f t="shared" si="114"/>
        <v/>
      </c>
      <c r="U701" s="146" t="str">
        <f t="shared" si="115"/>
        <v/>
      </c>
      <c r="V701" s="146" t="str">
        <f t="shared" si="116"/>
        <v/>
      </c>
      <c r="W701" s="146" t="str">
        <f t="shared" si="117"/>
        <v/>
      </c>
      <c r="X701" s="146" t="str">
        <f t="shared" si="118"/>
        <v/>
      </c>
      <c r="Y701" s="146" t="str">
        <f t="shared" si="109"/>
        <v/>
      </c>
      <c r="Z701" s="146" t="str">
        <f t="shared" si="110"/>
        <v/>
      </c>
      <c r="AA701" s="146" t="str">
        <f t="shared" si="111"/>
        <v/>
      </c>
      <c r="AB701" s="146" t="str">
        <f t="shared" si="112"/>
        <v/>
      </c>
      <c r="AC701" s="146" t="str">
        <f t="shared" si="113"/>
        <v/>
      </c>
    </row>
    <row r="702" spans="1:29" x14ac:dyDescent="0.2">
      <c r="A702" s="179">
        <v>689</v>
      </c>
      <c r="B702" s="180"/>
      <c r="C702" s="180"/>
      <c r="E702" s="215"/>
      <c r="F702" s="215"/>
      <c r="G702" s="215"/>
      <c r="H702" s="215"/>
      <c r="I702" s="215"/>
      <c r="J702" s="215"/>
      <c r="K702" s="215"/>
      <c r="L702" s="215"/>
      <c r="M702" s="215"/>
      <c r="N702" s="215"/>
      <c r="O702" s="215"/>
      <c r="P702" s="215"/>
      <c r="Q702" s="215"/>
      <c r="R702" s="215"/>
      <c r="T702" s="146" t="str">
        <f t="shared" si="114"/>
        <v/>
      </c>
      <c r="U702" s="146" t="str">
        <f t="shared" si="115"/>
        <v/>
      </c>
      <c r="V702" s="146" t="str">
        <f t="shared" si="116"/>
        <v/>
      </c>
      <c r="W702" s="146" t="str">
        <f t="shared" si="117"/>
        <v/>
      </c>
      <c r="X702" s="146" t="str">
        <f t="shared" si="118"/>
        <v/>
      </c>
      <c r="Y702" s="146" t="str">
        <f t="shared" si="109"/>
        <v/>
      </c>
      <c r="Z702" s="146" t="str">
        <f t="shared" si="110"/>
        <v/>
      </c>
      <c r="AA702" s="146" t="str">
        <f t="shared" si="111"/>
        <v/>
      </c>
      <c r="AB702" s="146" t="str">
        <f t="shared" si="112"/>
        <v/>
      </c>
      <c r="AC702" s="146" t="str">
        <f t="shared" si="113"/>
        <v/>
      </c>
    </row>
    <row r="703" spans="1:29" x14ac:dyDescent="0.2">
      <c r="A703" s="179">
        <v>690</v>
      </c>
      <c r="B703" s="180"/>
      <c r="C703" s="180"/>
      <c r="E703" s="215"/>
      <c r="F703" s="215"/>
      <c r="G703" s="215"/>
      <c r="H703" s="215"/>
      <c r="I703" s="215"/>
      <c r="J703" s="215"/>
      <c r="K703" s="215"/>
      <c r="L703" s="215"/>
      <c r="M703" s="215"/>
      <c r="N703" s="215"/>
      <c r="O703" s="215"/>
      <c r="P703" s="215"/>
      <c r="Q703" s="215"/>
      <c r="R703" s="215"/>
      <c r="T703" s="146" t="str">
        <f t="shared" si="114"/>
        <v/>
      </c>
      <c r="U703" s="146" t="str">
        <f t="shared" si="115"/>
        <v/>
      </c>
      <c r="V703" s="146" t="str">
        <f t="shared" si="116"/>
        <v/>
      </c>
      <c r="W703" s="146" t="str">
        <f t="shared" si="117"/>
        <v/>
      </c>
      <c r="X703" s="146" t="str">
        <f t="shared" si="118"/>
        <v/>
      </c>
      <c r="Y703" s="146" t="str">
        <f t="shared" si="109"/>
        <v/>
      </c>
      <c r="Z703" s="146" t="str">
        <f t="shared" si="110"/>
        <v/>
      </c>
      <c r="AA703" s="146" t="str">
        <f t="shared" si="111"/>
        <v/>
      </c>
      <c r="AB703" s="146" t="str">
        <f t="shared" si="112"/>
        <v/>
      </c>
      <c r="AC703" s="146" t="str">
        <f t="shared" si="113"/>
        <v/>
      </c>
    </row>
    <row r="704" spans="1:29" x14ac:dyDescent="0.2">
      <c r="A704" s="179">
        <v>691</v>
      </c>
      <c r="B704" s="180"/>
      <c r="C704" s="180"/>
      <c r="E704" s="215"/>
      <c r="F704" s="215"/>
      <c r="G704" s="215"/>
      <c r="H704" s="215"/>
      <c r="I704" s="215"/>
      <c r="J704" s="215"/>
      <c r="K704" s="215"/>
      <c r="L704" s="215"/>
      <c r="M704" s="215"/>
      <c r="N704" s="215"/>
      <c r="O704" s="215"/>
      <c r="P704" s="215"/>
      <c r="Q704" s="215"/>
      <c r="R704" s="215"/>
      <c r="T704" s="146" t="str">
        <f t="shared" si="114"/>
        <v/>
      </c>
      <c r="U704" s="146" t="str">
        <f t="shared" si="115"/>
        <v/>
      </c>
      <c r="V704" s="146" t="str">
        <f t="shared" si="116"/>
        <v/>
      </c>
      <c r="W704" s="146" t="str">
        <f t="shared" si="117"/>
        <v/>
      </c>
      <c r="X704" s="146" t="str">
        <f t="shared" si="118"/>
        <v/>
      </c>
      <c r="Y704" s="146" t="str">
        <f t="shared" si="109"/>
        <v/>
      </c>
      <c r="Z704" s="146" t="str">
        <f t="shared" si="110"/>
        <v/>
      </c>
      <c r="AA704" s="146" t="str">
        <f t="shared" si="111"/>
        <v/>
      </c>
      <c r="AB704" s="146" t="str">
        <f t="shared" si="112"/>
        <v/>
      </c>
      <c r="AC704" s="146" t="str">
        <f t="shared" si="113"/>
        <v/>
      </c>
    </row>
    <row r="705" spans="1:29" x14ac:dyDescent="0.2">
      <c r="A705" s="179">
        <v>692</v>
      </c>
      <c r="B705" s="180"/>
      <c r="C705" s="180"/>
      <c r="E705" s="215"/>
      <c r="F705" s="215"/>
      <c r="G705" s="215"/>
      <c r="H705" s="215"/>
      <c r="I705" s="215"/>
      <c r="J705" s="215"/>
      <c r="K705" s="215"/>
      <c r="L705" s="215"/>
      <c r="M705" s="215"/>
      <c r="N705" s="215"/>
      <c r="O705" s="215"/>
      <c r="P705" s="215"/>
      <c r="Q705" s="215"/>
      <c r="R705" s="215"/>
      <c r="T705" s="146" t="str">
        <f t="shared" si="114"/>
        <v/>
      </c>
      <c r="U705" s="146" t="str">
        <f t="shared" si="115"/>
        <v/>
      </c>
      <c r="V705" s="146" t="str">
        <f t="shared" si="116"/>
        <v/>
      </c>
      <c r="W705" s="146" t="str">
        <f t="shared" si="117"/>
        <v/>
      </c>
      <c r="X705" s="146" t="str">
        <f t="shared" si="118"/>
        <v/>
      </c>
      <c r="Y705" s="146" t="str">
        <f t="shared" si="109"/>
        <v/>
      </c>
      <c r="Z705" s="146" t="str">
        <f t="shared" si="110"/>
        <v/>
      </c>
      <c r="AA705" s="146" t="str">
        <f t="shared" si="111"/>
        <v/>
      </c>
      <c r="AB705" s="146" t="str">
        <f t="shared" si="112"/>
        <v/>
      </c>
      <c r="AC705" s="146" t="str">
        <f t="shared" si="113"/>
        <v/>
      </c>
    </row>
    <row r="706" spans="1:29" x14ac:dyDescent="0.2">
      <c r="A706" s="179">
        <v>693</v>
      </c>
      <c r="B706" s="180"/>
      <c r="C706" s="180"/>
      <c r="E706" s="215"/>
      <c r="F706" s="215"/>
      <c r="G706" s="215"/>
      <c r="H706" s="215"/>
      <c r="I706" s="215"/>
      <c r="J706" s="215"/>
      <c r="K706" s="215"/>
      <c r="L706" s="215"/>
      <c r="M706" s="215"/>
      <c r="N706" s="215"/>
      <c r="O706" s="215"/>
      <c r="P706" s="215"/>
      <c r="Q706" s="215"/>
      <c r="R706" s="215"/>
      <c r="T706" s="146" t="str">
        <f t="shared" si="114"/>
        <v/>
      </c>
      <c r="U706" s="146" t="str">
        <f t="shared" si="115"/>
        <v/>
      </c>
      <c r="V706" s="146" t="str">
        <f t="shared" si="116"/>
        <v/>
      </c>
      <c r="W706" s="146" t="str">
        <f t="shared" si="117"/>
        <v/>
      </c>
      <c r="X706" s="146" t="str">
        <f t="shared" si="118"/>
        <v/>
      </c>
      <c r="Y706" s="146" t="str">
        <f t="shared" si="109"/>
        <v/>
      </c>
      <c r="Z706" s="146" t="str">
        <f t="shared" si="110"/>
        <v/>
      </c>
      <c r="AA706" s="146" t="str">
        <f t="shared" si="111"/>
        <v/>
      </c>
      <c r="AB706" s="146" t="str">
        <f t="shared" si="112"/>
        <v/>
      </c>
      <c r="AC706" s="146" t="str">
        <f t="shared" si="113"/>
        <v/>
      </c>
    </row>
    <row r="707" spans="1:29" x14ac:dyDescent="0.2">
      <c r="A707" s="179">
        <v>694</v>
      </c>
      <c r="B707" s="180"/>
      <c r="C707" s="180"/>
      <c r="E707" s="215"/>
      <c r="F707" s="215"/>
      <c r="G707" s="215"/>
      <c r="H707" s="215"/>
      <c r="I707" s="215"/>
      <c r="J707" s="215"/>
      <c r="K707" s="215"/>
      <c r="L707" s="215"/>
      <c r="M707" s="215"/>
      <c r="N707" s="215"/>
      <c r="O707" s="215"/>
      <c r="P707" s="215"/>
      <c r="Q707" s="215"/>
      <c r="R707" s="215"/>
      <c r="T707" s="146" t="str">
        <f t="shared" si="114"/>
        <v/>
      </c>
      <c r="U707" s="146" t="str">
        <f t="shared" si="115"/>
        <v/>
      </c>
      <c r="V707" s="146" t="str">
        <f t="shared" si="116"/>
        <v/>
      </c>
      <c r="W707" s="146" t="str">
        <f t="shared" si="117"/>
        <v/>
      </c>
      <c r="X707" s="146" t="str">
        <f t="shared" si="118"/>
        <v/>
      </c>
      <c r="Y707" s="146" t="str">
        <f t="shared" si="109"/>
        <v/>
      </c>
      <c r="Z707" s="146" t="str">
        <f t="shared" si="110"/>
        <v/>
      </c>
      <c r="AA707" s="146" t="str">
        <f t="shared" si="111"/>
        <v/>
      </c>
      <c r="AB707" s="146" t="str">
        <f t="shared" si="112"/>
        <v/>
      </c>
      <c r="AC707" s="146" t="str">
        <f t="shared" si="113"/>
        <v/>
      </c>
    </row>
    <row r="708" spans="1:29" x14ac:dyDescent="0.2">
      <c r="A708" s="179">
        <v>695</v>
      </c>
      <c r="B708" s="180"/>
      <c r="C708" s="180"/>
      <c r="E708" s="215"/>
      <c r="F708" s="215"/>
      <c r="G708" s="215"/>
      <c r="H708" s="215"/>
      <c r="I708" s="215"/>
      <c r="J708" s="215"/>
      <c r="K708" s="215"/>
      <c r="L708" s="215"/>
      <c r="M708" s="215"/>
      <c r="N708" s="215"/>
      <c r="O708" s="215"/>
      <c r="P708" s="215"/>
      <c r="Q708" s="215"/>
      <c r="R708" s="215"/>
      <c r="T708" s="146" t="str">
        <f t="shared" si="114"/>
        <v/>
      </c>
      <c r="U708" s="146" t="str">
        <f t="shared" si="115"/>
        <v/>
      </c>
      <c r="V708" s="146" t="str">
        <f t="shared" si="116"/>
        <v/>
      </c>
      <c r="W708" s="146" t="str">
        <f t="shared" si="117"/>
        <v/>
      </c>
      <c r="X708" s="146" t="str">
        <f t="shared" si="118"/>
        <v/>
      </c>
      <c r="Y708" s="146" t="str">
        <f t="shared" si="109"/>
        <v/>
      </c>
      <c r="Z708" s="146" t="str">
        <f t="shared" si="110"/>
        <v/>
      </c>
      <c r="AA708" s="146" t="str">
        <f t="shared" si="111"/>
        <v/>
      </c>
      <c r="AB708" s="146" t="str">
        <f t="shared" si="112"/>
        <v/>
      </c>
      <c r="AC708" s="146" t="str">
        <f t="shared" si="113"/>
        <v/>
      </c>
    </row>
    <row r="709" spans="1:29" x14ac:dyDescent="0.2">
      <c r="A709" s="179">
        <v>696</v>
      </c>
      <c r="B709" s="180"/>
      <c r="C709" s="180"/>
      <c r="E709" s="215"/>
      <c r="F709" s="215"/>
      <c r="G709" s="215"/>
      <c r="H709" s="215"/>
      <c r="I709" s="215"/>
      <c r="J709" s="215"/>
      <c r="K709" s="215"/>
      <c r="L709" s="215"/>
      <c r="M709" s="215"/>
      <c r="N709" s="215"/>
      <c r="O709" s="215"/>
      <c r="P709" s="215"/>
      <c r="Q709" s="215"/>
      <c r="R709" s="215"/>
      <c r="T709" s="146" t="str">
        <f t="shared" si="114"/>
        <v/>
      </c>
      <c r="U709" s="146" t="str">
        <f t="shared" si="115"/>
        <v/>
      </c>
      <c r="V709" s="146" t="str">
        <f t="shared" si="116"/>
        <v/>
      </c>
      <c r="W709" s="146" t="str">
        <f t="shared" si="117"/>
        <v/>
      </c>
      <c r="X709" s="146" t="str">
        <f t="shared" si="118"/>
        <v/>
      </c>
      <c r="Y709" s="146" t="str">
        <f t="shared" si="109"/>
        <v/>
      </c>
      <c r="Z709" s="146" t="str">
        <f t="shared" si="110"/>
        <v/>
      </c>
      <c r="AA709" s="146" t="str">
        <f t="shared" si="111"/>
        <v/>
      </c>
      <c r="AB709" s="146" t="str">
        <f t="shared" si="112"/>
        <v/>
      </c>
      <c r="AC709" s="146" t="str">
        <f t="shared" si="113"/>
        <v/>
      </c>
    </row>
    <row r="710" spans="1:29" x14ac:dyDescent="0.2">
      <c r="A710" s="179">
        <v>697</v>
      </c>
      <c r="B710" s="180"/>
      <c r="C710" s="180"/>
      <c r="E710" s="215"/>
      <c r="F710" s="215"/>
      <c r="G710" s="215"/>
      <c r="H710" s="215"/>
      <c r="I710" s="215"/>
      <c r="J710" s="215"/>
      <c r="K710" s="215"/>
      <c r="L710" s="215"/>
      <c r="M710" s="215"/>
      <c r="N710" s="215"/>
      <c r="O710" s="215"/>
      <c r="P710" s="215"/>
      <c r="Q710" s="215"/>
      <c r="R710" s="215"/>
      <c r="T710" s="146" t="str">
        <f t="shared" si="114"/>
        <v/>
      </c>
      <c r="U710" s="146" t="str">
        <f t="shared" si="115"/>
        <v/>
      </c>
      <c r="V710" s="146" t="str">
        <f t="shared" si="116"/>
        <v/>
      </c>
      <c r="W710" s="146" t="str">
        <f t="shared" si="117"/>
        <v/>
      </c>
      <c r="X710" s="146" t="str">
        <f t="shared" si="118"/>
        <v/>
      </c>
      <c r="Y710" s="146" t="str">
        <f t="shared" si="109"/>
        <v/>
      </c>
      <c r="Z710" s="146" t="str">
        <f t="shared" si="110"/>
        <v/>
      </c>
      <c r="AA710" s="146" t="str">
        <f t="shared" si="111"/>
        <v/>
      </c>
      <c r="AB710" s="146" t="str">
        <f t="shared" si="112"/>
        <v/>
      </c>
      <c r="AC710" s="146" t="str">
        <f t="shared" si="113"/>
        <v/>
      </c>
    </row>
    <row r="711" spans="1:29" x14ac:dyDescent="0.2">
      <c r="A711" s="179">
        <v>698</v>
      </c>
      <c r="B711" s="180"/>
      <c r="C711" s="180"/>
      <c r="E711" s="215"/>
      <c r="F711" s="215"/>
      <c r="G711" s="215"/>
      <c r="H711" s="215"/>
      <c r="I711" s="215"/>
      <c r="J711" s="215"/>
      <c r="K711" s="215"/>
      <c r="L711" s="215"/>
      <c r="M711" s="215"/>
      <c r="N711" s="215"/>
      <c r="O711" s="215"/>
      <c r="P711" s="215"/>
      <c r="Q711" s="215"/>
      <c r="R711" s="215"/>
      <c r="T711" s="146" t="str">
        <f t="shared" si="114"/>
        <v/>
      </c>
      <c r="U711" s="146" t="str">
        <f t="shared" si="115"/>
        <v/>
      </c>
      <c r="V711" s="146" t="str">
        <f t="shared" si="116"/>
        <v/>
      </c>
      <c r="W711" s="146" t="str">
        <f t="shared" si="117"/>
        <v/>
      </c>
      <c r="X711" s="146" t="str">
        <f t="shared" si="118"/>
        <v/>
      </c>
      <c r="Y711" s="146" t="str">
        <f t="shared" si="109"/>
        <v/>
      </c>
      <c r="Z711" s="146" t="str">
        <f t="shared" si="110"/>
        <v/>
      </c>
      <c r="AA711" s="146" t="str">
        <f t="shared" si="111"/>
        <v/>
      </c>
      <c r="AB711" s="146" t="str">
        <f t="shared" si="112"/>
        <v/>
      </c>
      <c r="AC711" s="146" t="str">
        <f t="shared" si="113"/>
        <v/>
      </c>
    </row>
    <row r="712" spans="1:29" x14ac:dyDescent="0.2">
      <c r="A712" s="179">
        <v>699</v>
      </c>
      <c r="B712" s="180"/>
      <c r="C712" s="180"/>
      <c r="E712" s="215"/>
      <c r="F712" s="215"/>
      <c r="G712" s="215"/>
      <c r="H712" s="215"/>
      <c r="I712" s="215"/>
      <c r="J712" s="215"/>
      <c r="K712" s="215"/>
      <c r="L712" s="215"/>
      <c r="M712" s="215"/>
      <c r="N712" s="215"/>
      <c r="O712" s="215"/>
      <c r="P712" s="215"/>
      <c r="Q712" s="215"/>
      <c r="R712" s="215"/>
      <c r="T712" s="146" t="str">
        <f t="shared" si="114"/>
        <v/>
      </c>
      <c r="U712" s="146" t="str">
        <f t="shared" si="115"/>
        <v/>
      </c>
      <c r="V712" s="146" t="str">
        <f t="shared" si="116"/>
        <v/>
      </c>
      <c r="W712" s="146" t="str">
        <f t="shared" si="117"/>
        <v/>
      </c>
      <c r="X712" s="146" t="str">
        <f t="shared" si="118"/>
        <v/>
      </c>
      <c r="Y712" s="146" t="str">
        <f t="shared" si="109"/>
        <v/>
      </c>
      <c r="Z712" s="146" t="str">
        <f t="shared" si="110"/>
        <v/>
      </c>
      <c r="AA712" s="146" t="str">
        <f t="shared" si="111"/>
        <v/>
      </c>
      <c r="AB712" s="146" t="str">
        <f t="shared" si="112"/>
        <v/>
      </c>
      <c r="AC712" s="146" t="str">
        <f t="shared" si="113"/>
        <v/>
      </c>
    </row>
    <row r="713" spans="1:29" x14ac:dyDescent="0.2">
      <c r="A713" s="179">
        <v>700</v>
      </c>
      <c r="B713" s="180"/>
      <c r="C713" s="180"/>
      <c r="E713" s="215"/>
      <c r="F713" s="215"/>
      <c r="G713" s="215"/>
      <c r="H713" s="215"/>
      <c r="I713" s="215"/>
      <c r="J713" s="215"/>
      <c r="K713" s="215"/>
      <c r="L713" s="215"/>
      <c r="M713" s="215"/>
      <c r="N713" s="215"/>
      <c r="O713" s="215"/>
      <c r="P713" s="215"/>
      <c r="Q713" s="215"/>
      <c r="R713" s="215"/>
      <c r="T713" s="146" t="str">
        <f t="shared" si="114"/>
        <v/>
      </c>
      <c r="U713" s="146" t="str">
        <f t="shared" si="115"/>
        <v/>
      </c>
      <c r="V713" s="146" t="str">
        <f t="shared" si="116"/>
        <v/>
      </c>
      <c r="W713" s="146" t="str">
        <f t="shared" si="117"/>
        <v/>
      </c>
      <c r="X713" s="146" t="str">
        <f t="shared" si="118"/>
        <v/>
      </c>
      <c r="Y713" s="146" t="str">
        <f t="shared" si="109"/>
        <v/>
      </c>
      <c r="Z713" s="146" t="str">
        <f t="shared" si="110"/>
        <v/>
      </c>
      <c r="AA713" s="146" t="str">
        <f t="shared" si="111"/>
        <v/>
      </c>
      <c r="AB713" s="146" t="str">
        <f t="shared" si="112"/>
        <v/>
      </c>
      <c r="AC713" s="146" t="str">
        <f t="shared" si="113"/>
        <v/>
      </c>
    </row>
    <row r="714" spans="1:29" x14ac:dyDescent="0.2">
      <c r="A714" s="179">
        <v>701</v>
      </c>
      <c r="B714" s="180"/>
      <c r="C714" s="180"/>
      <c r="E714" s="215"/>
      <c r="F714" s="215"/>
      <c r="G714" s="215"/>
      <c r="H714" s="215"/>
      <c r="I714" s="215"/>
      <c r="J714" s="215"/>
      <c r="K714" s="215"/>
      <c r="L714" s="215"/>
      <c r="M714" s="215"/>
      <c r="N714" s="215"/>
      <c r="O714" s="215"/>
      <c r="P714" s="215"/>
      <c r="Q714" s="215"/>
      <c r="R714" s="215"/>
      <c r="T714" s="146" t="str">
        <f t="shared" si="114"/>
        <v/>
      </c>
      <c r="U714" s="146" t="str">
        <f t="shared" si="115"/>
        <v/>
      </c>
      <c r="V714" s="146" t="str">
        <f t="shared" si="116"/>
        <v/>
      </c>
      <c r="W714" s="146" t="str">
        <f t="shared" si="117"/>
        <v/>
      </c>
      <c r="X714" s="146" t="str">
        <f t="shared" si="118"/>
        <v/>
      </c>
      <c r="Y714" s="146" t="str">
        <f t="shared" si="109"/>
        <v/>
      </c>
      <c r="Z714" s="146" t="str">
        <f t="shared" si="110"/>
        <v/>
      </c>
      <c r="AA714" s="146" t="str">
        <f t="shared" si="111"/>
        <v/>
      </c>
      <c r="AB714" s="146" t="str">
        <f t="shared" si="112"/>
        <v/>
      </c>
      <c r="AC714" s="146" t="str">
        <f t="shared" si="113"/>
        <v/>
      </c>
    </row>
    <row r="715" spans="1:29" x14ac:dyDescent="0.2">
      <c r="A715" s="179">
        <v>702</v>
      </c>
      <c r="B715" s="180"/>
      <c r="C715" s="180"/>
      <c r="E715" s="215"/>
      <c r="F715" s="215"/>
      <c r="G715" s="215"/>
      <c r="H715" s="215"/>
      <c r="I715" s="215"/>
      <c r="J715" s="215"/>
      <c r="K715" s="215"/>
      <c r="L715" s="215"/>
      <c r="M715" s="215"/>
      <c r="N715" s="215"/>
      <c r="O715" s="215"/>
      <c r="P715" s="215"/>
      <c r="Q715" s="215"/>
      <c r="R715" s="215"/>
      <c r="T715" s="146" t="str">
        <f t="shared" si="114"/>
        <v/>
      </c>
      <c r="U715" s="146" t="str">
        <f t="shared" si="115"/>
        <v/>
      </c>
      <c r="V715" s="146" t="str">
        <f t="shared" si="116"/>
        <v/>
      </c>
      <c r="W715" s="146" t="str">
        <f t="shared" si="117"/>
        <v/>
      </c>
      <c r="X715" s="146" t="str">
        <f t="shared" si="118"/>
        <v/>
      </c>
      <c r="Y715" s="146" t="str">
        <f t="shared" si="109"/>
        <v/>
      </c>
      <c r="Z715" s="146" t="str">
        <f t="shared" si="110"/>
        <v/>
      </c>
      <c r="AA715" s="146" t="str">
        <f t="shared" si="111"/>
        <v/>
      </c>
      <c r="AB715" s="146" t="str">
        <f t="shared" si="112"/>
        <v/>
      </c>
      <c r="AC715" s="146" t="str">
        <f t="shared" si="113"/>
        <v/>
      </c>
    </row>
    <row r="716" spans="1:29" x14ac:dyDescent="0.2">
      <c r="A716" s="179">
        <v>703</v>
      </c>
      <c r="B716" s="180"/>
      <c r="C716" s="180"/>
      <c r="E716" s="215"/>
      <c r="F716" s="215"/>
      <c r="G716" s="215"/>
      <c r="H716" s="215"/>
      <c r="I716" s="215"/>
      <c r="J716" s="215"/>
      <c r="K716" s="215"/>
      <c r="L716" s="215"/>
      <c r="M716" s="215"/>
      <c r="N716" s="215"/>
      <c r="O716" s="215"/>
      <c r="P716" s="215"/>
      <c r="Q716" s="215"/>
      <c r="R716" s="215"/>
      <c r="T716" s="146" t="str">
        <f t="shared" si="114"/>
        <v/>
      </c>
      <c r="U716" s="146" t="str">
        <f t="shared" si="115"/>
        <v/>
      </c>
      <c r="V716" s="146" t="str">
        <f t="shared" si="116"/>
        <v/>
      </c>
      <c r="W716" s="146" t="str">
        <f t="shared" si="117"/>
        <v/>
      </c>
      <c r="X716" s="146" t="str">
        <f t="shared" si="118"/>
        <v/>
      </c>
      <c r="Y716" s="146" t="str">
        <f t="shared" si="109"/>
        <v/>
      </c>
      <c r="Z716" s="146" t="str">
        <f t="shared" si="110"/>
        <v/>
      </c>
      <c r="AA716" s="146" t="str">
        <f t="shared" si="111"/>
        <v/>
      </c>
      <c r="AB716" s="146" t="str">
        <f t="shared" si="112"/>
        <v/>
      </c>
      <c r="AC716" s="146" t="str">
        <f t="shared" si="113"/>
        <v/>
      </c>
    </row>
    <row r="717" spans="1:29" x14ac:dyDescent="0.2">
      <c r="A717" s="179">
        <v>704</v>
      </c>
      <c r="B717" s="180"/>
      <c r="C717" s="180"/>
      <c r="E717" s="215"/>
      <c r="F717" s="215"/>
      <c r="G717" s="215"/>
      <c r="H717" s="215"/>
      <c r="I717" s="215"/>
      <c r="J717" s="215"/>
      <c r="K717" s="215"/>
      <c r="L717" s="215"/>
      <c r="M717" s="215"/>
      <c r="N717" s="215"/>
      <c r="O717" s="215"/>
      <c r="P717" s="215"/>
      <c r="Q717" s="215"/>
      <c r="R717" s="215"/>
      <c r="T717" s="146" t="str">
        <f t="shared" si="114"/>
        <v/>
      </c>
      <c r="U717" s="146" t="str">
        <f t="shared" si="115"/>
        <v/>
      </c>
      <c r="V717" s="146" t="str">
        <f t="shared" si="116"/>
        <v/>
      </c>
      <c r="W717" s="146" t="str">
        <f t="shared" si="117"/>
        <v/>
      </c>
      <c r="X717" s="146" t="str">
        <f t="shared" si="118"/>
        <v/>
      </c>
      <c r="Y717" s="146" t="str">
        <f t="shared" ref="Y717:Y780" si="119">IF(T717="","",ABS(T717-$AD$4))</f>
        <v/>
      </c>
      <c r="Z717" s="146" t="str">
        <f t="shared" ref="Z717:Z780" si="120">IF(U717="","",ABS(U717-$AD$5))</f>
        <v/>
      </c>
      <c r="AA717" s="146" t="str">
        <f t="shared" ref="AA717:AA780" si="121">IF(V717="","",ABS(V717-$AD$6))</f>
        <v/>
      </c>
      <c r="AB717" s="146" t="str">
        <f t="shared" ref="AB717:AB780" si="122">IF(W717="","",ABS(W717-$AD$7))</f>
        <v/>
      </c>
      <c r="AC717" s="146" t="str">
        <f t="shared" ref="AC717:AC780" si="123">IF(X717="","",ABS(X717-$AD$8))</f>
        <v/>
      </c>
    </row>
    <row r="718" spans="1:29" x14ac:dyDescent="0.2">
      <c r="A718" s="179">
        <v>705</v>
      </c>
      <c r="B718" s="180"/>
      <c r="C718" s="180"/>
      <c r="E718" s="215"/>
      <c r="F718" s="215"/>
      <c r="G718" s="215"/>
      <c r="H718" s="215"/>
      <c r="I718" s="215"/>
      <c r="J718" s="215"/>
      <c r="K718" s="215"/>
      <c r="L718" s="215"/>
      <c r="M718" s="215"/>
      <c r="N718" s="215"/>
      <c r="O718" s="215"/>
      <c r="P718" s="215"/>
      <c r="Q718" s="215"/>
      <c r="R718" s="215"/>
      <c r="T718" s="146" t="str">
        <f t="shared" ref="T718:T781" si="124">IF(B719=1,C719,"")</f>
        <v/>
      </c>
      <c r="U718" s="146" t="str">
        <f t="shared" ref="U718:U781" si="125">IF(B719=2,C719,"")</f>
        <v/>
      </c>
      <c r="V718" s="146" t="str">
        <f t="shared" ref="V718:V781" si="126">IF(B719=3,C719,"")</f>
        <v/>
      </c>
      <c r="W718" s="146" t="str">
        <f t="shared" ref="W718:W781" si="127">IF(B719=4,C719,"")</f>
        <v/>
      </c>
      <c r="X718" s="146" t="str">
        <f t="shared" ref="X718:X781" si="128">IF(B719=5,C719,"")</f>
        <v/>
      </c>
      <c r="Y718" s="146" t="str">
        <f t="shared" si="119"/>
        <v/>
      </c>
      <c r="Z718" s="146" t="str">
        <f t="shared" si="120"/>
        <v/>
      </c>
      <c r="AA718" s="146" t="str">
        <f t="shared" si="121"/>
        <v/>
      </c>
      <c r="AB718" s="146" t="str">
        <f t="shared" si="122"/>
        <v/>
      </c>
      <c r="AC718" s="146" t="str">
        <f t="shared" si="123"/>
        <v/>
      </c>
    </row>
    <row r="719" spans="1:29" x14ac:dyDescent="0.2">
      <c r="A719" s="179">
        <v>706</v>
      </c>
      <c r="B719" s="180"/>
      <c r="C719" s="180"/>
      <c r="E719" s="215"/>
      <c r="F719" s="215"/>
      <c r="G719" s="215"/>
      <c r="H719" s="215"/>
      <c r="I719" s="215"/>
      <c r="J719" s="215"/>
      <c r="K719" s="215"/>
      <c r="L719" s="215"/>
      <c r="M719" s="215"/>
      <c r="N719" s="215"/>
      <c r="O719" s="215"/>
      <c r="P719" s="215"/>
      <c r="Q719" s="215"/>
      <c r="R719" s="215"/>
      <c r="T719" s="146" t="str">
        <f t="shared" si="124"/>
        <v/>
      </c>
      <c r="U719" s="146" t="str">
        <f t="shared" si="125"/>
        <v/>
      </c>
      <c r="V719" s="146" t="str">
        <f t="shared" si="126"/>
        <v/>
      </c>
      <c r="W719" s="146" t="str">
        <f t="shared" si="127"/>
        <v/>
      </c>
      <c r="X719" s="146" t="str">
        <f t="shared" si="128"/>
        <v/>
      </c>
      <c r="Y719" s="146" t="str">
        <f t="shared" si="119"/>
        <v/>
      </c>
      <c r="Z719" s="146" t="str">
        <f t="shared" si="120"/>
        <v/>
      </c>
      <c r="AA719" s="146" t="str">
        <f t="shared" si="121"/>
        <v/>
      </c>
      <c r="AB719" s="146" t="str">
        <f t="shared" si="122"/>
        <v/>
      </c>
      <c r="AC719" s="146" t="str">
        <f t="shared" si="123"/>
        <v/>
      </c>
    </row>
    <row r="720" spans="1:29" x14ac:dyDescent="0.2">
      <c r="A720" s="179">
        <v>707</v>
      </c>
      <c r="B720" s="180"/>
      <c r="C720" s="180"/>
      <c r="E720" s="215"/>
      <c r="F720" s="215"/>
      <c r="G720" s="215"/>
      <c r="H720" s="215"/>
      <c r="I720" s="215"/>
      <c r="J720" s="215"/>
      <c r="K720" s="215"/>
      <c r="L720" s="215"/>
      <c r="M720" s="215"/>
      <c r="N720" s="215"/>
      <c r="O720" s="215"/>
      <c r="P720" s="215"/>
      <c r="Q720" s="215"/>
      <c r="R720" s="215"/>
      <c r="T720" s="146" t="str">
        <f t="shared" si="124"/>
        <v/>
      </c>
      <c r="U720" s="146" t="str">
        <f t="shared" si="125"/>
        <v/>
      </c>
      <c r="V720" s="146" t="str">
        <f t="shared" si="126"/>
        <v/>
      </c>
      <c r="W720" s="146" t="str">
        <f t="shared" si="127"/>
        <v/>
      </c>
      <c r="X720" s="146" t="str">
        <f t="shared" si="128"/>
        <v/>
      </c>
      <c r="Y720" s="146" t="str">
        <f t="shared" si="119"/>
        <v/>
      </c>
      <c r="Z720" s="146" t="str">
        <f t="shared" si="120"/>
        <v/>
      </c>
      <c r="AA720" s="146" t="str">
        <f t="shared" si="121"/>
        <v/>
      </c>
      <c r="AB720" s="146" t="str">
        <f t="shared" si="122"/>
        <v/>
      </c>
      <c r="AC720" s="146" t="str">
        <f t="shared" si="123"/>
        <v/>
      </c>
    </row>
    <row r="721" spans="1:29" x14ac:dyDescent="0.2">
      <c r="A721" s="179">
        <v>708</v>
      </c>
      <c r="B721" s="180"/>
      <c r="C721" s="180"/>
      <c r="E721" s="215"/>
      <c r="F721" s="215"/>
      <c r="G721" s="215"/>
      <c r="H721" s="215"/>
      <c r="I721" s="215"/>
      <c r="J721" s="215"/>
      <c r="K721" s="215"/>
      <c r="L721" s="215"/>
      <c r="M721" s="215"/>
      <c r="N721" s="215"/>
      <c r="O721" s="215"/>
      <c r="P721" s="215"/>
      <c r="Q721" s="215"/>
      <c r="R721" s="215"/>
      <c r="T721" s="146" t="str">
        <f t="shared" si="124"/>
        <v/>
      </c>
      <c r="U721" s="146" t="str">
        <f t="shared" si="125"/>
        <v/>
      </c>
      <c r="V721" s="146" t="str">
        <f t="shared" si="126"/>
        <v/>
      </c>
      <c r="W721" s="146" t="str">
        <f t="shared" si="127"/>
        <v/>
      </c>
      <c r="X721" s="146" t="str">
        <f t="shared" si="128"/>
        <v/>
      </c>
      <c r="Y721" s="146" t="str">
        <f t="shared" si="119"/>
        <v/>
      </c>
      <c r="Z721" s="146" t="str">
        <f t="shared" si="120"/>
        <v/>
      </c>
      <c r="AA721" s="146" t="str">
        <f t="shared" si="121"/>
        <v/>
      </c>
      <c r="AB721" s="146" t="str">
        <f t="shared" si="122"/>
        <v/>
      </c>
      <c r="AC721" s="146" t="str">
        <f t="shared" si="123"/>
        <v/>
      </c>
    </row>
    <row r="722" spans="1:29" x14ac:dyDescent="0.2">
      <c r="A722" s="179">
        <v>709</v>
      </c>
      <c r="B722" s="180"/>
      <c r="C722" s="180"/>
      <c r="E722" s="215"/>
      <c r="F722" s="215"/>
      <c r="G722" s="215"/>
      <c r="H722" s="215"/>
      <c r="I722" s="215"/>
      <c r="J722" s="215"/>
      <c r="K722" s="215"/>
      <c r="L722" s="215"/>
      <c r="M722" s="215"/>
      <c r="N722" s="215"/>
      <c r="O722" s="215"/>
      <c r="P722" s="215"/>
      <c r="Q722" s="215"/>
      <c r="R722" s="215"/>
      <c r="T722" s="146" t="str">
        <f t="shared" si="124"/>
        <v/>
      </c>
      <c r="U722" s="146" t="str">
        <f t="shared" si="125"/>
        <v/>
      </c>
      <c r="V722" s="146" t="str">
        <f t="shared" si="126"/>
        <v/>
      </c>
      <c r="W722" s="146" t="str">
        <f t="shared" si="127"/>
        <v/>
      </c>
      <c r="X722" s="146" t="str">
        <f t="shared" si="128"/>
        <v/>
      </c>
      <c r="Y722" s="146" t="str">
        <f t="shared" si="119"/>
        <v/>
      </c>
      <c r="Z722" s="146" t="str">
        <f t="shared" si="120"/>
        <v/>
      </c>
      <c r="AA722" s="146" t="str">
        <f t="shared" si="121"/>
        <v/>
      </c>
      <c r="AB722" s="146" t="str">
        <f t="shared" si="122"/>
        <v/>
      </c>
      <c r="AC722" s="146" t="str">
        <f t="shared" si="123"/>
        <v/>
      </c>
    </row>
    <row r="723" spans="1:29" x14ac:dyDescent="0.2">
      <c r="A723" s="179">
        <v>710</v>
      </c>
      <c r="B723" s="180"/>
      <c r="C723" s="180"/>
      <c r="E723" s="215"/>
      <c r="F723" s="215"/>
      <c r="G723" s="215"/>
      <c r="H723" s="215"/>
      <c r="I723" s="215"/>
      <c r="J723" s="215"/>
      <c r="K723" s="215"/>
      <c r="L723" s="215"/>
      <c r="M723" s="215"/>
      <c r="N723" s="215"/>
      <c r="O723" s="215"/>
      <c r="P723" s="215"/>
      <c r="Q723" s="215"/>
      <c r="R723" s="215"/>
      <c r="T723" s="146" t="str">
        <f t="shared" si="124"/>
        <v/>
      </c>
      <c r="U723" s="146" t="str">
        <f t="shared" si="125"/>
        <v/>
      </c>
      <c r="V723" s="146" t="str">
        <f t="shared" si="126"/>
        <v/>
      </c>
      <c r="W723" s="146" t="str">
        <f t="shared" si="127"/>
        <v/>
      </c>
      <c r="X723" s="146" t="str">
        <f t="shared" si="128"/>
        <v/>
      </c>
      <c r="Y723" s="146" t="str">
        <f t="shared" si="119"/>
        <v/>
      </c>
      <c r="Z723" s="146" t="str">
        <f t="shared" si="120"/>
        <v/>
      </c>
      <c r="AA723" s="146" t="str">
        <f t="shared" si="121"/>
        <v/>
      </c>
      <c r="AB723" s="146" t="str">
        <f t="shared" si="122"/>
        <v/>
      </c>
      <c r="AC723" s="146" t="str">
        <f t="shared" si="123"/>
        <v/>
      </c>
    </row>
    <row r="724" spans="1:29" x14ac:dyDescent="0.2">
      <c r="A724" s="179">
        <v>711</v>
      </c>
      <c r="B724" s="180"/>
      <c r="C724" s="180"/>
      <c r="E724" s="215"/>
      <c r="F724" s="215"/>
      <c r="G724" s="215"/>
      <c r="H724" s="215"/>
      <c r="I724" s="215"/>
      <c r="J724" s="215"/>
      <c r="K724" s="215"/>
      <c r="L724" s="215"/>
      <c r="M724" s="215"/>
      <c r="N724" s="215"/>
      <c r="O724" s="215"/>
      <c r="P724" s="215"/>
      <c r="Q724" s="215"/>
      <c r="R724" s="215"/>
      <c r="T724" s="146" t="str">
        <f t="shared" si="124"/>
        <v/>
      </c>
      <c r="U724" s="146" t="str">
        <f t="shared" si="125"/>
        <v/>
      </c>
      <c r="V724" s="146" t="str">
        <f t="shared" si="126"/>
        <v/>
      </c>
      <c r="W724" s="146" t="str">
        <f t="shared" si="127"/>
        <v/>
      </c>
      <c r="X724" s="146" t="str">
        <f t="shared" si="128"/>
        <v/>
      </c>
      <c r="Y724" s="146" t="str">
        <f t="shared" si="119"/>
        <v/>
      </c>
      <c r="Z724" s="146" t="str">
        <f t="shared" si="120"/>
        <v/>
      </c>
      <c r="AA724" s="146" t="str">
        <f t="shared" si="121"/>
        <v/>
      </c>
      <c r="AB724" s="146" t="str">
        <f t="shared" si="122"/>
        <v/>
      </c>
      <c r="AC724" s="146" t="str">
        <f t="shared" si="123"/>
        <v/>
      </c>
    </row>
    <row r="725" spans="1:29" x14ac:dyDescent="0.2">
      <c r="A725" s="179">
        <v>712</v>
      </c>
      <c r="B725" s="180"/>
      <c r="C725" s="180"/>
      <c r="E725" s="215"/>
      <c r="F725" s="215"/>
      <c r="G725" s="215"/>
      <c r="H725" s="215"/>
      <c r="I725" s="215"/>
      <c r="J725" s="215"/>
      <c r="K725" s="215"/>
      <c r="L725" s="215"/>
      <c r="M725" s="215"/>
      <c r="N725" s="215"/>
      <c r="O725" s="215"/>
      <c r="P725" s="215"/>
      <c r="Q725" s="215"/>
      <c r="R725" s="215"/>
      <c r="T725" s="146" t="str">
        <f t="shared" si="124"/>
        <v/>
      </c>
      <c r="U725" s="146" t="str">
        <f t="shared" si="125"/>
        <v/>
      </c>
      <c r="V725" s="146" t="str">
        <f t="shared" si="126"/>
        <v/>
      </c>
      <c r="W725" s="146" t="str">
        <f t="shared" si="127"/>
        <v/>
      </c>
      <c r="X725" s="146" t="str">
        <f t="shared" si="128"/>
        <v/>
      </c>
      <c r="Y725" s="146" t="str">
        <f t="shared" si="119"/>
        <v/>
      </c>
      <c r="Z725" s="146" t="str">
        <f t="shared" si="120"/>
        <v/>
      </c>
      <c r="AA725" s="146" t="str">
        <f t="shared" si="121"/>
        <v/>
      </c>
      <c r="AB725" s="146" t="str">
        <f t="shared" si="122"/>
        <v/>
      </c>
      <c r="AC725" s="146" t="str">
        <f t="shared" si="123"/>
        <v/>
      </c>
    </row>
    <row r="726" spans="1:29" x14ac:dyDescent="0.2">
      <c r="A726" s="179">
        <v>713</v>
      </c>
      <c r="B726" s="180"/>
      <c r="C726" s="180"/>
      <c r="E726" s="215"/>
      <c r="F726" s="215"/>
      <c r="G726" s="215"/>
      <c r="H726" s="215"/>
      <c r="I726" s="215"/>
      <c r="J726" s="215"/>
      <c r="K726" s="215"/>
      <c r="L726" s="215"/>
      <c r="M726" s="215"/>
      <c r="N726" s="215"/>
      <c r="O726" s="215"/>
      <c r="P726" s="215"/>
      <c r="Q726" s="215"/>
      <c r="R726" s="215"/>
      <c r="T726" s="146" t="str">
        <f t="shared" si="124"/>
        <v/>
      </c>
      <c r="U726" s="146" t="str">
        <f t="shared" si="125"/>
        <v/>
      </c>
      <c r="V726" s="146" t="str">
        <f t="shared" si="126"/>
        <v/>
      </c>
      <c r="W726" s="146" t="str">
        <f t="shared" si="127"/>
        <v/>
      </c>
      <c r="X726" s="146" t="str">
        <f t="shared" si="128"/>
        <v/>
      </c>
      <c r="Y726" s="146" t="str">
        <f t="shared" si="119"/>
        <v/>
      </c>
      <c r="Z726" s="146" t="str">
        <f t="shared" si="120"/>
        <v/>
      </c>
      <c r="AA726" s="146" t="str">
        <f t="shared" si="121"/>
        <v/>
      </c>
      <c r="AB726" s="146" t="str">
        <f t="shared" si="122"/>
        <v/>
      </c>
      <c r="AC726" s="146" t="str">
        <f t="shared" si="123"/>
        <v/>
      </c>
    </row>
    <row r="727" spans="1:29" x14ac:dyDescent="0.2">
      <c r="A727" s="179">
        <v>714</v>
      </c>
      <c r="B727" s="180"/>
      <c r="C727" s="180"/>
      <c r="E727" s="215"/>
      <c r="F727" s="215"/>
      <c r="G727" s="215"/>
      <c r="H727" s="215"/>
      <c r="I727" s="215"/>
      <c r="J727" s="215"/>
      <c r="K727" s="215"/>
      <c r="L727" s="215"/>
      <c r="M727" s="215"/>
      <c r="N727" s="215"/>
      <c r="O727" s="215"/>
      <c r="P727" s="215"/>
      <c r="Q727" s="215"/>
      <c r="R727" s="215"/>
      <c r="T727" s="146" t="str">
        <f t="shared" si="124"/>
        <v/>
      </c>
      <c r="U727" s="146" t="str">
        <f t="shared" si="125"/>
        <v/>
      </c>
      <c r="V727" s="146" t="str">
        <f t="shared" si="126"/>
        <v/>
      </c>
      <c r="W727" s="146" t="str">
        <f t="shared" si="127"/>
        <v/>
      </c>
      <c r="X727" s="146" t="str">
        <f t="shared" si="128"/>
        <v/>
      </c>
      <c r="Y727" s="146" t="str">
        <f t="shared" si="119"/>
        <v/>
      </c>
      <c r="Z727" s="146" t="str">
        <f t="shared" si="120"/>
        <v/>
      </c>
      <c r="AA727" s="146" t="str">
        <f t="shared" si="121"/>
        <v/>
      </c>
      <c r="AB727" s="146" t="str">
        <f t="shared" si="122"/>
        <v/>
      </c>
      <c r="AC727" s="146" t="str">
        <f t="shared" si="123"/>
        <v/>
      </c>
    </row>
    <row r="728" spans="1:29" x14ac:dyDescent="0.2">
      <c r="A728" s="179">
        <v>715</v>
      </c>
      <c r="B728" s="180"/>
      <c r="C728" s="180"/>
      <c r="E728" s="215"/>
      <c r="F728" s="215"/>
      <c r="G728" s="215"/>
      <c r="H728" s="215"/>
      <c r="I728" s="215"/>
      <c r="J728" s="215"/>
      <c r="K728" s="215"/>
      <c r="L728" s="215"/>
      <c r="M728" s="215"/>
      <c r="N728" s="215"/>
      <c r="O728" s="215"/>
      <c r="P728" s="215"/>
      <c r="Q728" s="215"/>
      <c r="R728" s="215"/>
      <c r="T728" s="146" t="str">
        <f t="shared" si="124"/>
        <v/>
      </c>
      <c r="U728" s="146" t="str">
        <f t="shared" si="125"/>
        <v/>
      </c>
      <c r="V728" s="146" t="str">
        <f t="shared" si="126"/>
        <v/>
      </c>
      <c r="W728" s="146" t="str">
        <f t="shared" si="127"/>
        <v/>
      </c>
      <c r="X728" s="146" t="str">
        <f t="shared" si="128"/>
        <v/>
      </c>
      <c r="Y728" s="146" t="str">
        <f t="shared" si="119"/>
        <v/>
      </c>
      <c r="Z728" s="146" t="str">
        <f t="shared" si="120"/>
        <v/>
      </c>
      <c r="AA728" s="146" t="str">
        <f t="shared" si="121"/>
        <v/>
      </c>
      <c r="AB728" s="146" t="str">
        <f t="shared" si="122"/>
        <v/>
      </c>
      <c r="AC728" s="146" t="str">
        <f t="shared" si="123"/>
        <v/>
      </c>
    </row>
    <row r="729" spans="1:29" x14ac:dyDescent="0.2">
      <c r="A729" s="179">
        <v>716</v>
      </c>
      <c r="B729" s="180"/>
      <c r="C729" s="180"/>
      <c r="E729" s="215"/>
      <c r="F729" s="215"/>
      <c r="G729" s="215"/>
      <c r="H729" s="215"/>
      <c r="I729" s="215"/>
      <c r="J729" s="215"/>
      <c r="K729" s="215"/>
      <c r="L729" s="215"/>
      <c r="M729" s="215"/>
      <c r="N729" s="215"/>
      <c r="O729" s="215"/>
      <c r="P729" s="215"/>
      <c r="Q729" s="215"/>
      <c r="R729" s="215"/>
      <c r="T729" s="146" t="str">
        <f t="shared" si="124"/>
        <v/>
      </c>
      <c r="U729" s="146" t="str">
        <f t="shared" si="125"/>
        <v/>
      </c>
      <c r="V729" s="146" t="str">
        <f t="shared" si="126"/>
        <v/>
      </c>
      <c r="W729" s="146" t="str">
        <f t="shared" si="127"/>
        <v/>
      </c>
      <c r="X729" s="146" t="str">
        <f t="shared" si="128"/>
        <v/>
      </c>
      <c r="Y729" s="146" t="str">
        <f t="shared" si="119"/>
        <v/>
      </c>
      <c r="Z729" s="146" t="str">
        <f t="shared" si="120"/>
        <v/>
      </c>
      <c r="AA729" s="146" t="str">
        <f t="shared" si="121"/>
        <v/>
      </c>
      <c r="AB729" s="146" t="str">
        <f t="shared" si="122"/>
        <v/>
      </c>
      <c r="AC729" s="146" t="str">
        <f t="shared" si="123"/>
        <v/>
      </c>
    </row>
    <row r="730" spans="1:29" x14ac:dyDescent="0.2">
      <c r="A730" s="179">
        <v>717</v>
      </c>
      <c r="B730" s="180"/>
      <c r="C730" s="180"/>
      <c r="E730" s="215"/>
      <c r="F730" s="215"/>
      <c r="G730" s="215"/>
      <c r="H730" s="215"/>
      <c r="I730" s="215"/>
      <c r="J730" s="215"/>
      <c r="K730" s="215"/>
      <c r="L730" s="215"/>
      <c r="M730" s="215"/>
      <c r="N730" s="215"/>
      <c r="O730" s="215"/>
      <c r="P730" s="215"/>
      <c r="Q730" s="215"/>
      <c r="R730" s="215"/>
      <c r="T730" s="146" t="str">
        <f t="shared" si="124"/>
        <v/>
      </c>
      <c r="U730" s="146" t="str">
        <f t="shared" si="125"/>
        <v/>
      </c>
      <c r="V730" s="146" t="str">
        <f t="shared" si="126"/>
        <v/>
      </c>
      <c r="W730" s="146" t="str">
        <f t="shared" si="127"/>
        <v/>
      </c>
      <c r="X730" s="146" t="str">
        <f t="shared" si="128"/>
        <v/>
      </c>
      <c r="Y730" s="146" t="str">
        <f t="shared" si="119"/>
        <v/>
      </c>
      <c r="Z730" s="146" t="str">
        <f t="shared" si="120"/>
        <v/>
      </c>
      <c r="AA730" s="146" t="str">
        <f t="shared" si="121"/>
        <v/>
      </c>
      <c r="AB730" s="146" t="str">
        <f t="shared" si="122"/>
        <v/>
      </c>
      <c r="AC730" s="146" t="str">
        <f t="shared" si="123"/>
        <v/>
      </c>
    </row>
    <row r="731" spans="1:29" x14ac:dyDescent="0.2">
      <c r="A731" s="179">
        <v>718</v>
      </c>
      <c r="B731" s="180"/>
      <c r="C731" s="180"/>
      <c r="E731" s="215"/>
      <c r="F731" s="215"/>
      <c r="G731" s="215"/>
      <c r="H731" s="215"/>
      <c r="I731" s="215"/>
      <c r="J731" s="215"/>
      <c r="K731" s="215"/>
      <c r="L731" s="215"/>
      <c r="M731" s="215"/>
      <c r="N731" s="215"/>
      <c r="O731" s="215"/>
      <c r="P731" s="215"/>
      <c r="Q731" s="215"/>
      <c r="R731" s="215"/>
      <c r="T731" s="146" t="str">
        <f t="shared" si="124"/>
        <v/>
      </c>
      <c r="U731" s="146" t="str">
        <f t="shared" si="125"/>
        <v/>
      </c>
      <c r="V731" s="146" t="str">
        <f t="shared" si="126"/>
        <v/>
      </c>
      <c r="W731" s="146" t="str">
        <f t="shared" si="127"/>
        <v/>
      </c>
      <c r="X731" s="146" t="str">
        <f t="shared" si="128"/>
        <v/>
      </c>
      <c r="Y731" s="146" t="str">
        <f t="shared" si="119"/>
        <v/>
      </c>
      <c r="Z731" s="146" t="str">
        <f t="shared" si="120"/>
        <v/>
      </c>
      <c r="AA731" s="146" t="str">
        <f t="shared" si="121"/>
        <v/>
      </c>
      <c r="AB731" s="146" t="str">
        <f t="shared" si="122"/>
        <v/>
      </c>
      <c r="AC731" s="146" t="str">
        <f t="shared" si="123"/>
        <v/>
      </c>
    </row>
    <row r="732" spans="1:29" x14ac:dyDescent="0.2">
      <c r="A732" s="179">
        <v>719</v>
      </c>
      <c r="B732" s="180"/>
      <c r="C732" s="180"/>
      <c r="E732" s="215"/>
      <c r="F732" s="215"/>
      <c r="G732" s="215"/>
      <c r="H732" s="215"/>
      <c r="I732" s="215"/>
      <c r="J732" s="215"/>
      <c r="K732" s="215"/>
      <c r="L732" s="215"/>
      <c r="M732" s="215"/>
      <c r="N732" s="215"/>
      <c r="O732" s="215"/>
      <c r="P732" s="215"/>
      <c r="Q732" s="215"/>
      <c r="R732" s="215"/>
      <c r="T732" s="146" t="str">
        <f t="shared" si="124"/>
        <v/>
      </c>
      <c r="U732" s="146" t="str">
        <f t="shared" si="125"/>
        <v/>
      </c>
      <c r="V732" s="146" t="str">
        <f t="shared" si="126"/>
        <v/>
      </c>
      <c r="W732" s="146" t="str">
        <f t="shared" si="127"/>
        <v/>
      </c>
      <c r="X732" s="146" t="str">
        <f t="shared" si="128"/>
        <v/>
      </c>
      <c r="Y732" s="146" t="str">
        <f t="shared" si="119"/>
        <v/>
      </c>
      <c r="Z732" s="146" t="str">
        <f t="shared" si="120"/>
        <v/>
      </c>
      <c r="AA732" s="146" t="str">
        <f t="shared" si="121"/>
        <v/>
      </c>
      <c r="AB732" s="146" t="str">
        <f t="shared" si="122"/>
        <v/>
      </c>
      <c r="AC732" s="146" t="str">
        <f t="shared" si="123"/>
        <v/>
      </c>
    </row>
    <row r="733" spans="1:29" x14ac:dyDescent="0.2">
      <c r="A733" s="179">
        <v>720</v>
      </c>
      <c r="B733" s="180"/>
      <c r="C733" s="180"/>
      <c r="E733" s="215"/>
      <c r="F733" s="215"/>
      <c r="G733" s="215"/>
      <c r="H733" s="215"/>
      <c r="I733" s="215"/>
      <c r="J733" s="215"/>
      <c r="K733" s="215"/>
      <c r="L733" s="215"/>
      <c r="M733" s="215"/>
      <c r="N733" s="215"/>
      <c r="O733" s="215"/>
      <c r="P733" s="215"/>
      <c r="Q733" s="215"/>
      <c r="R733" s="215"/>
      <c r="T733" s="146" t="str">
        <f t="shared" si="124"/>
        <v/>
      </c>
      <c r="U733" s="146" t="str">
        <f t="shared" si="125"/>
        <v/>
      </c>
      <c r="V733" s="146" t="str">
        <f t="shared" si="126"/>
        <v/>
      </c>
      <c r="W733" s="146" t="str">
        <f t="shared" si="127"/>
        <v/>
      </c>
      <c r="X733" s="146" t="str">
        <f t="shared" si="128"/>
        <v/>
      </c>
      <c r="Y733" s="146" t="str">
        <f t="shared" si="119"/>
        <v/>
      </c>
      <c r="Z733" s="146" t="str">
        <f t="shared" si="120"/>
        <v/>
      </c>
      <c r="AA733" s="146" t="str">
        <f t="shared" si="121"/>
        <v/>
      </c>
      <c r="AB733" s="146" t="str">
        <f t="shared" si="122"/>
        <v/>
      </c>
      <c r="AC733" s="146" t="str">
        <f t="shared" si="123"/>
        <v/>
      </c>
    </row>
    <row r="734" spans="1:29" x14ac:dyDescent="0.2">
      <c r="A734" s="179">
        <v>721</v>
      </c>
      <c r="B734" s="180"/>
      <c r="C734" s="180"/>
      <c r="E734" s="215"/>
      <c r="F734" s="215"/>
      <c r="G734" s="215"/>
      <c r="H734" s="215"/>
      <c r="I734" s="215"/>
      <c r="J734" s="215"/>
      <c r="K734" s="215"/>
      <c r="L734" s="215"/>
      <c r="M734" s="215"/>
      <c r="N734" s="215"/>
      <c r="O734" s="215"/>
      <c r="P734" s="215"/>
      <c r="Q734" s="215"/>
      <c r="R734" s="215"/>
      <c r="T734" s="146" t="str">
        <f t="shared" si="124"/>
        <v/>
      </c>
      <c r="U734" s="146" t="str">
        <f t="shared" si="125"/>
        <v/>
      </c>
      <c r="V734" s="146" t="str">
        <f t="shared" si="126"/>
        <v/>
      </c>
      <c r="W734" s="146" t="str">
        <f t="shared" si="127"/>
        <v/>
      </c>
      <c r="X734" s="146" t="str">
        <f t="shared" si="128"/>
        <v/>
      </c>
      <c r="Y734" s="146" t="str">
        <f t="shared" si="119"/>
        <v/>
      </c>
      <c r="Z734" s="146" t="str">
        <f t="shared" si="120"/>
        <v/>
      </c>
      <c r="AA734" s="146" t="str">
        <f t="shared" si="121"/>
        <v/>
      </c>
      <c r="AB734" s="146" t="str">
        <f t="shared" si="122"/>
        <v/>
      </c>
      <c r="AC734" s="146" t="str">
        <f t="shared" si="123"/>
        <v/>
      </c>
    </row>
    <row r="735" spans="1:29" x14ac:dyDescent="0.2">
      <c r="A735" s="179">
        <v>722</v>
      </c>
      <c r="B735" s="180"/>
      <c r="C735" s="180"/>
      <c r="E735" s="215"/>
      <c r="F735" s="215"/>
      <c r="G735" s="215"/>
      <c r="H735" s="215"/>
      <c r="I735" s="215"/>
      <c r="J735" s="215"/>
      <c r="K735" s="215"/>
      <c r="L735" s="215"/>
      <c r="M735" s="215"/>
      <c r="N735" s="215"/>
      <c r="O735" s="215"/>
      <c r="P735" s="215"/>
      <c r="Q735" s="215"/>
      <c r="R735" s="215"/>
      <c r="T735" s="146" t="str">
        <f t="shared" si="124"/>
        <v/>
      </c>
      <c r="U735" s="146" t="str">
        <f t="shared" si="125"/>
        <v/>
      </c>
      <c r="V735" s="146" t="str">
        <f t="shared" si="126"/>
        <v/>
      </c>
      <c r="W735" s="146" t="str">
        <f t="shared" si="127"/>
        <v/>
      </c>
      <c r="X735" s="146" t="str">
        <f t="shared" si="128"/>
        <v/>
      </c>
      <c r="Y735" s="146" t="str">
        <f t="shared" si="119"/>
        <v/>
      </c>
      <c r="Z735" s="146" t="str">
        <f t="shared" si="120"/>
        <v/>
      </c>
      <c r="AA735" s="146" t="str">
        <f t="shared" si="121"/>
        <v/>
      </c>
      <c r="AB735" s="146" t="str">
        <f t="shared" si="122"/>
        <v/>
      </c>
      <c r="AC735" s="146" t="str">
        <f t="shared" si="123"/>
        <v/>
      </c>
    </row>
    <row r="736" spans="1:29" x14ac:dyDescent="0.2">
      <c r="A736" s="179">
        <v>723</v>
      </c>
      <c r="B736" s="180"/>
      <c r="C736" s="180"/>
      <c r="E736" s="215"/>
      <c r="F736" s="215"/>
      <c r="G736" s="215"/>
      <c r="H736" s="215"/>
      <c r="I736" s="215"/>
      <c r="J736" s="215"/>
      <c r="K736" s="215"/>
      <c r="L736" s="215"/>
      <c r="M736" s="215"/>
      <c r="N736" s="215"/>
      <c r="O736" s="215"/>
      <c r="P736" s="215"/>
      <c r="Q736" s="215"/>
      <c r="R736" s="215"/>
      <c r="T736" s="146" t="str">
        <f t="shared" si="124"/>
        <v/>
      </c>
      <c r="U736" s="146" t="str">
        <f t="shared" si="125"/>
        <v/>
      </c>
      <c r="V736" s="146" t="str">
        <f t="shared" si="126"/>
        <v/>
      </c>
      <c r="W736" s="146" t="str">
        <f t="shared" si="127"/>
        <v/>
      </c>
      <c r="X736" s="146" t="str">
        <f t="shared" si="128"/>
        <v/>
      </c>
      <c r="Y736" s="146" t="str">
        <f t="shared" si="119"/>
        <v/>
      </c>
      <c r="Z736" s="146" t="str">
        <f t="shared" si="120"/>
        <v/>
      </c>
      <c r="AA736" s="146" t="str">
        <f t="shared" si="121"/>
        <v/>
      </c>
      <c r="AB736" s="146" t="str">
        <f t="shared" si="122"/>
        <v/>
      </c>
      <c r="AC736" s="146" t="str">
        <f t="shared" si="123"/>
        <v/>
      </c>
    </row>
    <row r="737" spans="1:29" x14ac:dyDescent="0.2">
      <c r="A737" s="179">
        <v>724</v>
      </c>
      <c r="B737" s="180"/>
      <c r="C737" s="180"/>
      <c r="E737" s="215"/>
      <c r="F737" s="215"/>
      <c r="G737" s="215"/>
      <c r="H737" s="215"/>
      <c r="I737" s="215"/>
      <c r="J737" s="215"/>
      <c r="K737" s="215"/>
      <c r="L737" s="215"/>
      <c r="M737" s="215"/>
      <c r="N737" s="215"/>
      <c r="O737" s="215"/>
      <c r="P737" s="215"/>
      <c r="Q737" s="215"/>
      <c r="R737" s="215"/>
      <c r="T737" s="146" t="str">
        <f t="shared" si="124"/>
        <v/>
      </c>
      <c r="U737" s="146" t="str">
        <f t="shared" si="125"/>
        <v/>
      </c>
      <c r="V737" s="146" t="str">
        <f t="shared" si="126"/>
        <v/>
      </c>
      <c r="W737" s="146" t="str">
        <f t="shared" si="127"/>
        <v/>
      </c>
      <c r="X737" s="146" t="str">
        <f t="shared" si="128"/>
        <v/>
      </c>
      <c r="Y737" s="146" t="str">
        <f t="shared" si="119"/>
        <v/>
      </c>
      <c r="Z737" s="146" t="str">
        <f t="shared" si="120"/>
        <v/>
      </c>
      <c r="AA737" s="146" t="str">
        <f t="shared" si="121"/>
        <v/>
      </c>
      <c r="AB737" s="146" t="str">
        <f t="shared" si="122"/>
        <v/>
      </c>
      <c r="AC737" s="146" t="str">
        <f t="shared" si="123"/>
        <v/>
      </c>
    </row>
    <row r="738" spans="1:29" x14ac:dyDescent="0.2">
      <c r="A738" s="179">
        <v>725</v>
      </c>
      <c r="B738" s="180"/>
      <c r="C738" s="180"/>
      <c r="E738" s="215"/>
      <c r="F738" s="215"/>
      <c r="G738" s="215"/>
      <c r="H738" s="215"/>
      <c r="I738" s="215"/>
      <c r="J738" s="215"/>
      <c r="K738" s="215"/>
      <c r="L738" s="215"/>
      <c r="M738" s="215"/>
      <c r="N738" s="215"/>
      <c r="O738" s="215"/>
      <c r="P738" s="215"/>
      <c r="Q738" s="215"/>
      <c r="R738" s="215"/>
      <c r="T738" s="146" t="str">
        <f t="shared" si="124"/>
        <v/>
      </c>
      <c r="U738" s="146" t="str">
        <f t="shared" si="125"/>
        <v/>
      </c>
      <c r="V738" s="146" t="str">
        <f t="shared" si="126"/>
        <v/>
      </c>
      <c r="W738" s="146" t="str">
        <f t="shared" si="127"/>
        <v/>
      </c>
      <c r="X738" s="146" t="str">
        <f t="shared" si="128"/>
        <v/>
      </c>
      <c r="Y738" s="146" t="str">
        <f t="shared" si="119"/>
        <v/>
      </c>
      <c r="Z738" s="146" t="str">
        <f t="shared" si="120"/>
        <v/>
      </c>
      <c r="AA738" s="146" t="str">
        <f t="shared" si="121"/>
        <v/>
      </c>
      <c r="AB738" s="146" t="str">
        <f t="shared" si="122"/>
        <v/>
      </c>
      <c r="AC738" s="146" t="str">
        <f t="shared" si="123"/>
        <v/>
      </c>
    </row>
    <row r="739" spans="1:29" x14ac:dyDescent="0.2">
      <c r="A739" s="179">
        <v>726</v>
      </c>
      <c r="B739" s="180"/>
      <c r="C739" s="180"/>
      <c r="E739" s="215"/>
      <c r="F739" s="215"/>
      <c r="G739" s="215"/>
      <c r="H739" s="215"/>
      <c r="I739" s="215"/>
      <c r="J739" s="215"/>
      <c r="K739" s="215"/>
      <c r="L739" s="215"/>
      <c r="M739" s="215"/>
      <c r="N739" s="215"/>
      <c r="O739" s="215"/>
      <c r="P739" s="215"/>
      <c r="Q739" s="215"/>
      <c r="R739" s="215"/>
      <c r="T739" s="146" t="str">
        <f t="shared" si="124"/>
        <v/>
      </c>
      <c r="U739" s="146" t="str">
        <f t="shared" si="125"/>
        <v/>
      </c>
      <c r="V739" s="146" t="str">
        <f t="shared" si="126"/>
        <v/>
      </c>
      <c r="W739" s="146" t="str">
        <f t="shared" si="127"/>
        <v/>
      </c>
      <c r="X739" s="146" t="str">
        <f t="shared" si="128"/>
        <v/>
      </c>
      <c r="Y739" s="146" t="str">
        <f t="shared" si="119"/>
        <v/>
      </c>
      <c r="Z739" s="146" t="str">
        <f t="shared" si="120"/>
        <v/>
      </c>
      <c r="AA739" s="146" t="str">
        <f t="shared" si="121"/>
        <v/>
      </c>
      <c r="AB739" s="146" t="str">
        <f t="shared" si="122"/>
        <v/>
      </c>
      <c r="AC739" s="146" t="str">
        <f t="shared" si="123"/>
        <v/>
      </c>
    </row>
    <row r="740" spans="1:29" x14ac:dyDescent="0.2">
      <c r="A740" s="179">
        <v>727</v>
      </c>
      <c r="B740" s="180"/>
      <c r="C740" s="180"/>
      <c r="E740" s="215"/>
      <c r="F740" s="215"/>
      <c r="G740" s="215"/>
      <c r="H740" s="215"/>
      <c r="I740" s="215"/>
      <c r="J740" s="215"/>
      <c r="K740" s="215"/>
      <c r="L740" s="215"/>
      <c r="M740" s="215"/>
      <c r="N740" s="215"/>
      <c r="O740" s="215"/>
      <c r="P740" s="215"/>
      <c r="Q740" s="215"/>
      <c r="R740" s="215"/>
      <c r="T740" s="146" t="str">
        <f t="shared" si="124"/>
        <v/>
      </c>
      <c r="U740" s="146" t="str">
        <f t="shared" si="125"/>
        <v/>
      </c>
      <c r="V740" s="146" t="str">
        <f t="shared" si="126"/>
        <v/>
      </c>
      <c r="W740" s="146" t="str">
        <f t="shared" si="127"/>
        <v/>
      </c>
      <c r="X740" s="146" t="str">
        <f t="shared" si="128"/>
        <v/>
      </c>
      <c r="Y740" s="146" t="str">
        <f t="shared" si="119"/>
        <v/>
      </c>
      <c r="Z740" s="146" t="str">
        <f t="shared" si="120"/>
        <v/>
      </c>
      <c r="AA740" s="146" t="str">
        <f t="shared" si="121"/>
        <v/>
      </c>
      <c r="AB740" s="146" t="str">
        <f t="shared" si="122"/>
        <v/>
      </c>
      <c r="AC740" s="146" t="str">
        <f t="shared" si="123"/>
        <v/>
      </c>
    </row>
    <row r="741" spans="1:29" x14ac:dyDescent="0.2">
      <c r="A741" s="179">
        <v>728</v>
      </c>
      <c r="B741" s="180"/>
      <c r="C741" s="180"/>
      <c r="E741" s="215"/>
      <c r="F741" s="215"/>
      <c r="G741" s="215"/>
      <c r="H741" s="215"/>
      <c r="I741" s="215"/>
      <c r="J741" s="215"/>
      <c r="K741" s="215"/>
      <c r="L741" s="215"/>
      <c r="M741" s="215"/>
      <c r="N741" s="215"/>
      <c r="O741" s="215"/>
      <c r="P741" s="215"/>
      <c r="Q741" s="215"/>
      <c r="R741" s="215"/>
      <c r="T741" s="146" t="str">
        <f t="shared" si="124"/>
        <v/>
      </c>
      <c r="U741" s="146" t="str">
        <f t="shared" si="125"/>
        <v/>
      </c>
      <c r="V741" s="146" t="str">
        <f t="shared" si="126"/>
        <v/>
      </c>
      <c r="W741" s="146" t="str">
        <f t="shared" si="127"/>
        <v/>
      </c>
      <c r="X741" s="146" t="str">
        <f t="shared" si="128"/>
        <v/>
      </c>
      <c r="Y741" s="146" t="str">
        <f t="shared" si="119"/>
        <v/>
      </c>
      <c r="Z741" s="146" t="str">
        <f t="shared" si="120"/>
        <v/>
      </c>
      <c r="AA741" s="146" t="str">
        <f t="shared" si="121"/>
        <v/>
      </c>
      <c r="AB741" s="146" t="str">
        <f t="shared" si="122"/>
        <v/>
      </c>
      <c r="AC741" s="146" t="str">
        <f t="shared" si="123"/>
        <v/>
      </c>
    </row>
    <row r="742" spans="1:29" x14ac:dyDescent="0.2">
      <c r="A742" s="179">
        <v>729</v>
      </c>
      <c r="B742" s="180"/>
      <c r="C742" s="180"/>
      <c r="E742" s="215"/>
      <c r="F742" s="215"/>
      <c r="G742" s="215"/>
      <c r="H742" s="215"/>
      <c r="I742" s="215"/>
      <c r="J742" s="215"/>
      <c r="K742" s="215"/>
      <c r="L742" s="215"/>
      <c r="M742" s="215"/>
      <c r="N742" s="215"/>
      <c r="O742" s="215"/>
      <c r="P742" s="215"/>
      <c r="Q742" s="215"/>
      <c r="R742" s="215"/>
      <c r="T742" s="146" t="str">
        <f t="shared" si="124"/>
        <v/>
      </c>
      <c r="U742" s="146" t="str">
        <f t="shared" si="125"/>
        <v/>
      </c>
      <c r="V742" s="146" t="str">
        <f t="shared" si="126"/>
        <v/>
      </c>
      <c r="W742" s="146" t="str">
        <f t="shared" si="127"/>
        <v/>
      </c>
      <c r="X742" s="146" t="str">
        <f t="shared" si="128"/>
        <v/>
      </c>
      <c r="Y742" s="146" t="str">
        <f t="shared" si="119"/>
        <v/>
      </c>
      <c r="Z742" s="146" t="str">
        <f t="shared" si="120"/>
        <v/>
      </c>
      <c r="AA742" s="146" t="str">
        <f t="shared" si="121"/>
        <v/>
      </c>
      <c r="AB742" s="146" t="str">
        <f t="shared" si="122"/>
        <v/>
      </c>
      <c r="AC742" s="146" t="str">
        <f t="shared" si="123"/>
        <v/>
      </c>
    </row>
    <row r="743" spans="1:29" x14ac:dyDescent="0.2">
      <c r="A743" s="179">
        <v>730</v>
      </c>
      <c r="B743" s="180"/>
      <c r="C743" s="180"/>
      <c r="E743" s="215"/>
      <c r="F743" s="215"/>
      <c r="G743" s="215"/>
      <c r="H743" s="215"/>
      <c r="I743" s="215"/>
      <c r="J743" s="215"/>
      <c r="K743" s="215"/>
      <c r="L743" s="215"/>
      <c r="M743" s="215"/>
      <c r="N743" s="215"/>
      <c r="O743" s="215"/>
      <c r="P743" s="215"/>
      <c r="Q743" s="215"/>
      <c r="R743" s="215"/>
      <c r="T743" s="146" t="str">
        <f t="shared" si="124"/>
        <v/>
      </c>
      <c r="U743" s="146" t="str">
        <f t="shared" si="125"/>
        <v/>
      </c>
      <c r="V743" s="146" t="str">
        <f t="shared" si="126"/>
        <v/>
      </c>
      <c r="W743" s="146" t="str">
        <f t="shared" si="127"/>
        <v/>
      </c>
      <c r="X743" s="146" t="str">
        <f t="shared" si="128"/>
        <v/>
      </c>
      <c r="Y743" s="146" t="str">
        <f t="shared" si="119"/>
        <v/>
      </c>
      <c r="Z743" s="146" t="str">
        <f t="shared" si="120"/>
        <v/>
      </c>
      <c r="AA743" s="146" t="str">
        <f t="shared" si="121"/>
        <v/>
      </c>
      <c r="AB743" s="146" t="str">
        <f t="shared" si="122"/>
        <v/>
      </c>
      <c r="AC743" s="146" t="str">
        <f t="shared" si="123"/>
        <v/>
      </c>
    </row>
    <row r="744" spans="1:29" x14ac:dyDescent="0.2">
      <c r="A744" s="179">
        <v>731</v>
      </c>
      <c r="B744" s="180"/>
      <c r="C744" s="180"/>
      <c r="E744" s="215"/>
      <c r="F744" s="215"/>
      <c r="G744" s="215"/>
      <c r="H744" s="215"/>
      <c r="I744" s="215"/>
      <c r="J744" s="215"/>
      <c r="K744" s="215"/>
      <c r="L744" s="215"/>
      <c r="M744" s="215"/>
      <c r="N744" s="215"/>
      <c r="O744" s="215"/>
      <c r="P744" s="215"/>
      <c r="Q744" s="215"/>
      <c r="R744" s="215"/>
      <c r="T744" s="146" t="str">
        <f t="shared" si="124"/>
        <v/>
      </c>
      <c r="U744" s="146" t="str">
        <f t="shared" si="125"/>
        <v/>
      </c>
      <c r="V744" s="146" t="str">
        <f t="shared" si="126"/>
        <v/>
      </c>
      <c r="W744" s="146" t="str">
        <f t="shared" si="127"/>
        <v/>
      </c>
      <c r="X744" s="146" t="str">
        <f t="shared" si="128"/>
        <v/>
      </c>
      <c r="Y744" s="146" t="str">
        <f t="shared" si="119"/>
        <v/>
      </c>
      <c r="Z744" s="146" t="str">
        <f t="shared" si="120"/>
        <v/>
      </c>
      <c r="AA744" s="146" t="str">
        <f t="shared" si="121"/>
        <v/>
      </c>
      <c r="AB744" s="146" t="str">
        <f t="shared" si="122"/>
        <v/>
      </c>
      <c r="AC744" s="146" t="str">
        <f t="shared" si="123"/>
        <v/>
      </c>
    </row>
    <row r="745" spans="1:29" x14ac:dyDescent="0.2">
      <c r="A745" s="179">
        <v>732</v>
      </c>
      <c r="B745" s="180"/>
      <c r="C745" s="180"/>
      <c r="E745" s="215"/>
      <c r="F745" s="215"/>
      <c r="G745" s="215"/>
      <c r="H745" s="215"/>
      <c r="I745" s="215"/>
      <c r="J745" s="215"/>
      <c r="K745" s="215"/>
      <c r="L745" s="215"/>
      <c r="M745" s="215"/>
      <c r="N745" s="215"/>
      <c r="O745" s="215"/>
      <c r="P745" s="215"/>
      <c r="Q745" s="215"/>
      <c r="R745" s="215"/>
      <c r="T745" s="146" t="str">
        <f t="shared" si="124"/>
        <v/>
      </c>
      <c r="U745" s="146" t="str">
        <f t="shared" si="125"/>
        <v/>
      </c>
      <c r="V745" s="146" t="str">
        <f t="shared" si="126"/>
        <v/>
      </c>
      <c r="W745" s="146" t="str">
        <f t="shared" si="127"/>
        <v/>
      </c>
      <c r="X745" s="146" t="str">
        <f t="shared" si="128"/>
        <v/>
      </c>
      <c r="Y745" s="146" t="str">
        <f t="shared" si="119"/>
        <v/>
      </c>
      <c r="Z745" s="146" t="str">
        <f t="shared" si="120"/>
        <v/>
      </c>
      <c r="AA745" s="146" t="str">
        <f t="shared" si="121"/>
        <v/>
      </c>
      <c r="AB745" s="146" t="str">
        <f t="shared" si="122"/>
        <v/>
      </c>
      <c r="AC745" s="146" t="str">
        <f t="shared" si="123"/>
        <v/>
      </c>
    </row>
    <row r="746" spans="1:29" x14ac:dyDescent="0.2">
      <c r="A746" s="179">
        <v>733</v>
      </c>
      <c r="B746" s="180"/>
      <c r="C746" s="180"/>
      <c r="E746" s="215"/>
      <c r="F746" s="215"/>
      <c r="G746" s="215"/>
      <c r="H746" s="215"/>
      <c r="I746" s="215"/>
      <c r="J746" s="215"/>
      <c r="K746" s="215"/>
      <c r="L746" s="215"/>
      <c r="M746" s="215"/>
      <c r="N746" s="215"/>
      <c r="O746" s="215"/>
      <c r="P746" s="215"/>
      <c r="Q746" s="215"/>
      <c r="R746" s="215"/>
      <c r="T746" s="146" t="str">
        <f t="shared" si="124"/>
        <v/>
      </c>
      <c r="U746" s="146" t="str">
        <f t="shared" si="125"/>
        <v/>
      </c>
      <c r="V746" s="146" t="str">
        <f t="shared" si="126"/>
        <v/>
      </c>
      <c r="W746" s="146" t="str">
        <f t="shared" si="127"/>
        <v/>
      </c>
      <c r="X746" s="146" t="str">
        <f t="shared" si="128"/>
        <v/>
      </c>
      <c r="Y746" s="146" t="str">
        <f t="shared" si="119"/>
        <v/>
      </c>
      <c r="Z746" s="146" t="str">
        <f t="shared" si="120"/>
        <v/>
      </c>
      <c r="AA746" s="146" t="str">
        <f t="shared" si="121"/>
        <v/>
      </c>
      <c r="AB746" s="146" t="str">
        <f t="shared" si="122"/>
        <v/>
      </c>
      <c r="AC746" s="146" t="str">
        <f t="shared" si="123"/>
        <v/>
      </c>
    </row>
    <row r="747" spans="1:29" x14ac:dyDescent="0.2">
      <c r="A747" s="179">
        <v>734</v>
      </c>
      <c r="B747" s="180"/>
      <c r="C747" s="180"/>
      <c r="E747" s="215"/>
      <c r="F747" s="215"/>
      <c r="G747" s="215"/>
      <c r="H747" s="215"/>
      <c r="I747" s="215"/>
      <c r="J747" s="215"/>
      <c r="K747" s="215"/>
      <c r="L747" s="215"/>
      <c r="M747" s="215"/>
      <c r="N747" s="215"/>
      <c r="O747" s="215"/>
      <c r="P747" s="215"/>
      <c r="Q747" s="215"/>
      <c r="R747" s="215"/>
      <c r="T747" s="146" t="str">
        <f t="shared" si="124"/>
        <v/>
      </c>
      <c r="U747" s="146" t="str">
        <f t="shared" si="125"/>
        <v/>
      </c>
      <c r="V747" s="146" t="str">
        <f t="shared" si="126"/>
        <v/>
      </c>
      <c r="W747" s="146" t="str">
        <f t="shared" si="127"/>
        <v/>
      </c>
      <c r="X747" s="146" t="str">
        <f t="shared" si="128"/>
        <v/>
      </c>
      <c r="Y747" s="146" t="str">
        <f t="shared" si="119"/>
        <v/>
      </c>
      <c r="Z747" s="146" t="str">
        <f t="shared" si="120"/>
        <v/>
      </c>
      <c r="AA747" s="146" t="str">
        <f t="shared" si="121"/>
        <v/>
      </c>
      <c r="AB747" s="146" t="str">
        <f t="shared" si="122"/>
        <v/>
      </c>
      <c r="AC747" s="146" t="str">
        <f t="shared" si="123"/>
        <v/>
      </c>
    </row>
    <row r="748" spans="1:29" x14ac:dyDescent="0.2">
      <c r="A748" s="179">
        <v>735</v>
      </c>
      <c r="B748" s="180"/>
      <c r="C748" s="180"/>
      <c r="E748" s="215"/>
      <c r="F748" s="215"/>
      <c r="G748" s="215"/>
      <c r="H748" s="215"/>
      <c r="I748" s="215"/>
      <c r="J748" s="215"/>
      <c r="K748" s="215"/>
      <c r="L748" s="215"/>
      <c r="M748" s="215"/>
      <c r="N748" s="215"/>
      <c r="O748" s="215"/>
      <c r="P748" s="215"/>
      <c r="Q748" s="215"/>
      <c r="R748" s="215"/>
      <c r="T748" s="146" t="str">
        <f t="shared" si="124"/>
        <v/>
      </c>
      <c r="U748" s="146" t="str">
        <f t="shared" si="125"/>
        <v/>
      </c>
      <c r="V748" s="146" t="str">
        <f t="shared" si="126"/>
        <v/>
      </c>
      <c r="W748" s="146" t="str">
        <f t="shared" si="127"/>
        <v/>
      </c>
      <c r="X748" s="146" t="str">
        <f t="shared" si="128"/>
        <v/>
      </c>
      <c r="Y748" s="146" t="str">
        <f t="shared" si="119"/>
        <v/>
      </c>
      <c r="Z748" s="146" t="str">
        <f t="shared" si="120"/>
        <v/>
      </c>
      <c r="AA748" s="146" t="str">
        <f t="shared" si="121"/>
        <v/>
      </c>
      <c r="AB748" s="146" t="str">
        <f t="shared" si="122"/>
        <v/>
      </c>
      <c r="AC748" s="146" t="str">
        <f t="shared" si="123"/>
        <v/>
      </c>
    </row>
    <row r="749" spans="1:29" x14ac:dyDescent="0.2">
      <c r="A749" s="179">
        <v>736</v>
      </c>
      <c r="B749" s="180"/>
      <c r="C749" s="180"/>
      <c r="E749" s="215"/>
      <c r="F749" s="215"/>
      <c r="G749" s="215"/>
      <c r="H749" s="215"/>
      <c r="I749" s="215"/>
      <c r="J749" s="215"/>
      <c r="K749" s="215"/>
      <c r="L749" s="215"/>
      <c r="M749" s="215"/>
      <c r="N749" s="215"/>
      <c r="O749" s="215"/>
      <c r="P749" s="215"/>
      <c r="Q749" s="215"/>
      <c r="R749" s="215"/>
      <c r="T749" s="146" t="str">
        <f t="shared" si="124"/>
        <v/>
      </c>
      <c r="U749" s="146" t="str">
        <f t="shared" si="125"/>
        <v/>
      </c>
      <c r="V749" s="146" t="str">
        <f t="shared" si="126"/>
        <v/>
      </c>
      <c r="W749" s="146" t="str">
        <f t="shared" si="127"/>
        <v/>
      </c>
      <c r="X749" s="146" t="str">
        <f t="shared" si="128"/>
        <v/>
      </c>
      <c r="Y749" s="146" t="str">
        <f t="shared" si="119"/>
        <v/>
      </c>
      <c r="Z749" s="146" t="str">
        <f t="shared" si="120"/>
        <v/>
      </c>
      <c r="AA749" s="146" t="str">
        <f t="shared" si="121"/>
        <v/>
      </c>
      <c r="AB749" s="146" t="str">
        <f t="shared" si="122"/>
        <v/>
      </c>
      <c r="AC749" s="146" t="str">
        <f t="shared" si="123"/>
        <v/>
      </c>
    </row>
    <row r="750" spans="1:29" x14ac:dyDescent="0.2">
      <c r="A750" s="179">
        <v>737</v>
      </c>
      <c r="B750" s="180"/>
      <c r="C750" s="180"/>
      <c r="E750" s="215"/>
      <c r="F750" s="215"/>
      <c r="G750" s="215"/>
      <c r="H750" s="215"/>
      <c r="I750" s="215"/>
      <c r="J750" s="215"/>
      <c r="K750" s="215"/>
      <c r="L750" s="215"/>
      <c r="M750" s="215"/>
      <c r="N750" s="215"/>
      <c r="O750" s="215"/>
      <c r="P750" s="215"/>
      <c r="Q750" s="215"/>
      <c r="R750" s="215"/>
      <c r="T750" s="146" t="str">
        <f t="shared" si="124"/>
        <v/>
      </c>
      <c r="U750" s="146" t="str">
        <f t="shared" si="125"/>
        <v/>
      </c>
      <c r="V750" s="146" t="str">
        <f t="shared" si="126"/>
        <v/>
      </c>
      <c r="W750" s="146" t="str">
        <f t="shared" si="127"/>
        <v/>
      </c>
      <c r="X750" s="146" t="str">
        <f t="shared" si="128"/>
        <v/>
      </c>
      <c r="Y750" s="146" t="str">
        <f t="shared" si="119"/>
        <v/>
      </c>
      <c r="Z750" s="146" t="str">
        <f t="shared" si="120"/>
        <v/>
      </c>
      <c r="AA750" s="146" t="str">
        <f t="shared" si="121"/>
        <v/>
      </c>
      <c r="AB750" s="146" t="str">
        <f t="shared" si="122"/>
        <v/>
      </c>
      <c r="AC750" s="146" t="str">
        <f t="shared" si="123"/>
        <v/>
      </c>
    </row>
    <row r="751" spans="1:29" x14ac:dyDescent="0.2">
      <c r="A751" s="179">
        <v>738</v>
      </c>
      <c r="B751" s="180"/>
      <c r="C751" s="180"/>
      <c r="E751" s="215"/>
      <c r="F751" s="215"/>
      <c r="G751" s="215"/>
      <c r="H751" s="215"/>
      <c r="I751" s="215"/>
      <c r="J751" s="215"/>
      <c r="K751" s="215"/>
      <c r="L751" s="215"/>
      <c r="M751" s="215"/>
      <c r="N751" s="215"/>
      <c r="O751" s="215"/>
      <c r="P751" s="215"/>
      <c r="Q751" s="215"/>
      <c r="R751" s="215"/>
      <c r="T751" s="146" t="str">
        <f t="shared" si="124"/>
        <v/>
      </c>
      <c r="U751" s="146" t="str">
        <f t="shared" si="125"/>
        <v/>
      </c>
      <c r="V751" s="146" t="str">
        <f t="shared" si="126"/>
        <v/>
      </c>
      <c r="W751" s="146" t="str">
        <f t="shared" si="127"/>
        <v/>
      </c>
      <c r="X751" s="146" t="str">
        <f t="shared" si="128"/>
        <v/>
      </c>
      <c r="Y751" s="146" t="str">
        <f t="shared" si="119"/>
        <v/>
      </c>
      <c r="Z751" s="146" t="str">
        <f t="shared" si="120"/>
        <v/>
      </c>
      <c r="AA751" s="146" t="str">
        <f t="shared" si="121"/>
        <v/>
      </c>
      <c r="AB751" s="146" t="str">
        <f t="shared" si="122"/>
        <v/>
      </c>
      <c r="AC751" s="146" t="str">
        <f t="shared" si="123"/>
        <v/>
      </c>
    </row>
    <row r="752" spans="1:29" x14ac:dyDescent="0.2">
      <c r="A752" s="179">
        <v>739</v>
      </c>
      <c r="B752" s="180"/>
      <c r="C752" s="180"/>
      <c r="E752" s="215"/>
      <c r="F752" s="215"/>
      <c r="G752" s="215"/>
      <c r="H752" s="215"/>
      <c r="I752" s="215"/>
      <c r="J752" s="215"/>
      <c r="K752" s="215"/>
      <c r="L752" s="215"/>
      <c r="M752" s="215"/>
      <c r="N752" s="215"/>
      <c r="O752" s="215"/>
      <c r="P752" s="215"/>
      <c r="Q752" s="215"/>
      <c r="R752" s="215"/>
      <c r="T752" s="146" t="str">
        <f t="shared" si="124"/>
        <v/>
      </c>
      <c r="U752" s="146" t="str">
        <f t="shared" si="125"/>
        <v/>
      </c>
      <c r="V752" s="146" t="str">
        <f t="shared" si="126"/>
        <v/>
      </c>
      <c r="W752" s="146" t="str">
        <f t="shared" si="127"/>
        <v/>
      </c>
      <c r="X752" s="146" t="str">
        <f t="shared" si="128"/>
        <v/>
      </c>
      <c r="Y752" s="146" t="str">
        <f t="shared" si="119"/>
        <v/>
      </c>
      <c r="Z752" s="146" t="str">
        <f t="shared" si="120"/>
        <v/>
      </c>
      <c r="AA752" s="146" t="str">
        <f t="shared" si="121"/>
        <v/>
      </c>
      <c r="AB752" s="146" t="str">
        <f t="shared" si="122"/>
        <v/>
      </c>
      <c r="AC752" s="146" t="str">
        <f t="shared" si="123"/>
        <v/>
      </c>
    </row>
    <row r="753" spans="1:29" x14ac:dyDescent="0.2">
      <c r="A753" s="179">
        <v>740</v>
      </c>
      <c r="B753" s="180"/>
      <c r="C753" s="180"/>
      <c r="E753" s="215"/>
      <c r="F753" s="215"/>
      <c r="G753" s="215"/>
      <c r="H753" s="215"/>
      <c r="I753" s="215"/>
      <c r="J753" s="215"/>
      <c r="K753" s="215"/>
      <c r="L753" s="215"/>
      <c r="M753" s="215"/>
      <c r="N753" s="215"/>
      <c r="O753" s="215"/>
      <c r="P753" s="215"/>
      <c r="Q753" s="215"/>
      <c r="R753" s="215"/>
      <c r="T753" s="146" t="str">
        <f t="shared" si="124"/>
        <v/>
      </c>
      <c r="U753" s="146" t="str">
        <f t="shared" si="125"/>
        <v/>
      </c>
      <c r="V753" s="146" t="str">
        <f t="shared" si="126"/>
        <v/>
      </c>
      <c r="W753" s="146" t="str">
        <f t="shared" si="127"/>
        <v/>
      </c>
      <c r="X753" s="146" t="str">
        <f t="shared" si="128"/>
        <v/>
      </c>
      <c r="Y753" s="146" t="str">
        <f t="shared" si="119"/>
        <v/>
      </c>
      <c r="Z753" s="146" t="str">
        <f t="shared" si="120"/>
        <v/>
      </c>
      <c r="AA753" s="146" t="str">
        <f t="shared" si="121"/>
        <v/>
      </c>
      <c r="AB753" s="146" t="str">
        <f t="shared" si="122"/>
        <v/>
      </c>
      <c r="AC753" s="146" t="str">
        <f t="shared" si="123"/>
        <v/>
      </c>
    </row>
    <row r="754" spans="1:29" x14ac:dyDescent="0.2">
      <c r="A754" s="179">
        <v>741</v>
      </c>
      <c r="B754" s="180"/>
      <c r="C754" s="180"/>
      <c r="E754" s="215"/>
      <c r="F754" s="215"/>
      <c r="G754" s="215"/>
      <c r="H754" s="215"/>
      <c r="I754" s="215"/>
      <c r="J754" s="215"/>
      <c r="K754" s="215"/>
      <c r="L754" s="215"/>
      <c r="M754" s="215"/>
      <c r="N754" s="215"/>
      <c r="O754" s="215"/>
      <c r="P754" s="215"/>
      <c r="Q754" s="215"/>
      <c r="R754" s="215"/>
      <c r="T754" s="146" t="str">
        <f t="shared" si="124"/>
        <v/>
      </c>
      <c r="U754" s="146" t="str">
        <f t="shared" si="125"/>
        <v/>
      </c>
      <c r="V754" s="146" t="str">
        <f t="shared" si="126"/>
        <v/>
      </c>
      <c r="W754" s="146" t="str">
        <f t="shared" si="127"/>
        <v/>
      </c>
      <c r="X754" s="146" t="str">
        <f t="shared" si="128"/>
        <v/>
      </c>
      <c r="Y754" s="146" t="str">
        <f t="shared" si="119"/>
        <v/>
      </c>
      <c r="Z754" s="146" t="str">
        <f t="shared" si="120"/>
        <v/>
      </c>
      <c r="AA754" s="146" t="str">
        <f t="shared" si="121"/>
        <v/>
      </c>
      <c r="AB754" s="146" t="str">
        <f t="shared" si="122"/>
        <v/>
      </c>
      <c r="AC754" s="146" t="str">
        <f t="shared" si="123"/>
        <v/>
      </c>
    </row>
    <row r="755" spans="1:29" x14ac:dyDescent="0.2">
      <c r="A755" s="179">
        <v>742</v>
      </c>
      <c r="B755" s="180"/>
      <c r="C755" s="180"/>
      <c r="E755" s="215"/>
      <c r="F755" s="215"/>
      <c r="G755" s="215"/>
      <c r="H755" s="215"/>
      <c r="I755" s="215"/>
      <c r="J755" s="215"/>
      <c r="K755" s="215"/>
      <c r="L755" s="215"/>
      <c r="M755" s="215"/>
      <c r="N755" s="215"/>
      <c r="O755" s="215"/>
      <c r="P755" s="215"/>
      <c r="Q755" s="215"/>
      <c r="R755" s="215"/>
      <c r="T755" s="146" t="str">
        <f t="shared" si="124"/>
        <v/>
      </c>
      <c r="U755" s="146" t="str">
        <f t="shared" si="125"/>
        <v/>
      </c>
      <c r="V755" s="146" t="str">
        <f t="shared" si="126"/>
        <v/>
      </c>
      <c r="W755" s="146" t="str">
        <f t="shared" si="127"/>
        <v/>
      </c>
      <c r="X755" s="146" t="str">
        <f t="shared" si="128"/>
        <v/>
      </c>
      <c r="Y755" s="146" t="str">
        <f t="shared" si="119"/>
        <v/>
      </c>
      <c r="Z755" s="146" t="str">
        <f t="shared" si="120"/>
        <v/>
      </c>
      <c r="AA755" s="146" t="str">
        <f t="shared" si="121"/>
        <v/>
      </c>
      <c r="AB755" s="146" t="str">
        <f t="shared" si="122"/>
        <v/>
      </c>
      <c r="AC755" s="146" t="str">
        <f t="shared" si="123"/>
        <v/>
      </c>
    </row>
    <row r="756" spans="1:29" x14ac:dyDescent="0.2">
      <c r="A756" s="179">
        <v>743</v>
      </c>
      <c r="B756" s="180"/>
      <c r="C756" s="180"/>
      <c r="E756" s="215"/>
      <c r="F756" s="215"/>
      <c r="G756" s="215"/>
      <c r="H756" s="215"/>
      <c r="I756" s="215"/>
      <c r="J756" s="215"/>
      <c r="K756" s="215"/>
      <c r="L756" s="215"/>
      <c r="M756" s="215"/>
      <c r="N756" s="215"/>
      <c r="O756" s="215"/>
      <c r="P756" s="215"/>
      <c r="Q756" s="215"/>
      <c r="R756" s="215"/>
      <c r="T756" s="146" t="str">
        <f t="shared" si="124"/>
        <v/>
      </c>
      <c r="U756" s="146" t="str">
        <f t="shared" si="125"/>
        <v/>
      </c>
      <c r="V756" s="146" t="str">
        <f t="shared" si="126"/>
        <v/>
      </c>
      <c r="W756" s="146" t="str">
        <f t="shared" si="127"/>
        <v/>
      </c>
      <c r="X756" s="146" t="str">
        <f t="shared" si="128"/>
        <v/>
      </c>
      <c r="Y756" s="146" t="str">
        <f t="shared" si="119"/>
        <v/>
      </c>
      <c r="Z756" s="146" t="str">
        <f t="shared" si="120"/>
        <v/>
      </c>
      <c r="AA756" s="146" t="str">
        <f t="shared" si="121"/>
        <v/>
      </c>
      <c r="AB756" s="146" t="str">
        <f t="shared" si="122"/>
        <v/>
      </c>
      <c r="AC756" s="146" t="str">
        <f t="shared" si="123"/>
        <v/>
      </c>
    </row>
    <row r="757" spans="1:29" x14ac:dyDescent="0.2">
      <c r="A757" s="179">
        <v>744</v>
      </c>
      <c r="B757" s="180"/>
      <c r="C757" s="180"/>
      <c r="E757" s="215"/>
      <c r="F757" s="215"/>
      <c r="G757" s="215"/>
      <c r="H757" s="215"/>
      <c r="I757" s="215"/>
      <c r="J757" s="215"/>
      <c r="K757" s="215"/>
      <c r="L757" s="215"/>
      <c r="M757" s="215"/>
      <c r="N757" s="215"/>
      <c r="O757" s="215"/>
      <c r="P757" s="215"/>
      <c r="Q757" s="215"/>
      <c r="R757" s="215"/>
      <c r="T757" s="146" t="str">
        <f t="shared" si="124"/>
        <v/>
      </c>
      <c r="U757" s="146" t="str">
        <f t="shared" si="125"/>
        <v/>
      </c>
      <c r="V757" s="146" t="str">
        <f t="shared" si="126"/>
        <v/>
      </c>
      <c r="W757" s="146" t="str">
        <f t="shared" si="127"/>
        <v/>
      </c>
      <c r="X757" s="146" t="str">
        <f t="shared" si="128"/>
        <v/>
      </c>
      <c r="Y757" s="146" t="str">
        <f t="shared" si="119"/>
        <v/>
      </c>
      <c r="Z757" s="146" t="str">
        <f t="shared" si="120"/>
        <v/>
      </c>
      <c r="AA757" s="146" t="str">
        <f t="shared" si="121"/>
        <v/>
      </c>
      <c r="AB757" s="146" t="str">
        <f t="shared" si="122"/>
        <v/>
      </c>
      <c r="AC757" s="146" t="str">
        <f t="shared" si="123"/>
        <v/>
      </c>
    </row>
    <row r="758" spans="1:29" x14ac:dyDescent="0.2">
      <c r="A758" s="179">
        <v>745</v>
      </c>
      <c r="B758" s="180"/>
      <c r="C758" s="180"/>
      <c r="E758" s="215"/>
      <c r="F758" s="215"/>
      <c r="G758" s="215"/>
      <c r="H758" s="215"/>
      <c r="I758" s="215"/>
      <c r="J758" s="215"/>
      <c r="K758" s="215"/>
      <c r="L758" s="215"/>
      <c r="M758" s="215"/>
      <c r="N758" s="215"/>
      <c r="O758" s="215"/>
      <c r="P758" s="215"/>
      <c r="Q758" s="215"/>
      <c r="R758" s="215"/>
      <c r="T758" s="146" t="str">
        <f t="shared" si="124"/>
        <v/>
      </c>
      <c r="U758" s="146" t="str">
        <f t="shared" si="125"/>
        <v/>
      </c>
      <c r="V758" s="146" t="str">
        <f t="shared" si="126"/>
        <v/>
      </c>
      <c r="W758" s="146" t="str">
        <f t="shared" si="127"/>
        <v/>
      </c>
      <c r="X758" s="146" t="str">
        <f t="shared" si="128"/>
        <v/>
      </c>
      <c r="Y758" s="146" t="str">
        <f t="shared" si="119"/>
        <v/>
      </c>
      <c r="Z758" s="146" t="str">
        <f t="shared" si="120"/>
        <v/>
      </c>
      <c r="AA758" s="146" t="str">
        <f t="shared" si="121"/>
        <v/>
      </c>
      <c r="AB758" s="146" t="str">
        <f t="shared" si="122"/>
        <v/>
      </c>
      <c r="AC758" s="146" t="str">
        <f t="shared" si="123"/>
        <v/>
      </c>
    </row>
    <row r="759" spans="1:29" x14ac:dyDescent="0.2">
      <c r="A759" s="179">
        <v>746</v>
      </c>
      <c r="B759" s="180"/>
      <c r="C759" s="180"/>
      <c r="E759" s="215"/>
      <c r="F759" s="215"/>
      <c r="G759" s="215"/>
      <c r="H759" s="215"/>
      <c r="I759" s="215"/>
      <c r="J759" s="215"/>
      <c r="K759" s="215"/>
      <c r="L759" s="215"/>
      <c r="M759" s="215"/>
      <c r="N759" s="215"/>
      <c r="O759" s="215"/>
      <c r="P759" s="215"/>
      <c r="Q759" s="215"/>
      <c r="R759" s="215"/>
      <c r="T759" s="146" t="str">
        <f t="shared" si="124"/>
        <v/>
      </c>
      <c r="U759" s="146" t="str">
        <f t="shared" si="125"/>
        <v/>
      </c>
      <c r="V759" s="146" t="str">
        <f t="shared" si="126"/>
        <v/>
      </c>
      <c r="W759" s="146" t="str">
        <f t="shared" si="127"/>
        <v/>
      </c>
      <c r="X759" s="146" t="str">
        <f t="shared" si="128"/>
        <v/>
      </c>
      <c r="Y759" s="146" t="str">
        <f t="shared" si="119"/>
        <v/>
      </c>
      <c r="Z759" s="146" t="str">
        <f t="shared" si="120"/>
        <v/>
      </c>
      <c r="AA759" s="146" t="str">
        <f t="shared" si="121"/>
        <v/>
      </c>
      <c r="AB759" s="146" t="str">
        <f t="shared" si="122"/>
        <v/>
      </c>
      <c r="AC759" s="146" t="str">
        <f t="shared" si="123"/>
        <v/>
      </c>
    </row>
    <row r="760" spans="1:29" x14ac:dyDescent="0.2">
      <c r="A760" s="179">
        <v>747</v>
      </c>
      <c r="B760" s="180"/>
      <c r="C760" s="180"/>
      <c r="E760" s="215"/>
      <c r="F760" s="215"/>
      <c r="G760" s="215"/>
      <c r="H760" s="215"/>
      <c r="I760" s="215"/>
      <c r="J760" s="215"/>
      <c r="K760" s="215"/>
      <c r="L760" s="215"/>
      <c r="M760" s="215"/>
      <c r="N760" s="215"/>
      <c r="O760" s="215"/>
      <c r="P760" s="215"/>
      <c r="Q760" s="215"/>
      <c r="R760" s="215"/>
      <c r="T760" s="146" t="str">
        <f t="shared" si="124"/>
        <v/>
      </c>
      <c r="U760" s="146" t="str">
        <f t="shared" si="125"/>
        <v/>
      </c>
      <c r="V760" s="146" t="str">
        <f t="shared" si="126"/>
        <v/>
      </c>
      <c r="W760" s="146" t="str">
        <f t="shared" si="127"/>
        <v/>
      </c>
      <c r="X760" s="146" t="str">
        <f t="shared" si="128"/>
        <v/>
      </c>
      <c r="Y760" s="146" t="str">
        <f t="shared" si="119"/>
        <v/>
      </c>
      <c r="Z760" s="146" t="str">
        <f t="shared" si="120"/>
        <v/>
      </c>
      <c r="AA760" s="146" t="str">
        <f t="shared" si="121"/>
        <v/>
      </c>
      <c r="AB760" s="146" t="str">
        <f t="shared" si="122"/>
        <v/>
      </c>
      <c r="AC760" s="146" t="str">
        <f t="shared" si="123"/>
        <v/>
      </c>
    </row>
    <row r="761" spans="1:29" x14ac:dyDescent="0.2">
      <c r="A761" s="179">
        <v>748</v>
      </c>
      <c r="B761" s="180"/>
      <c r="C761" s="180"/>
      <c r="E761" s="215"/>
      <c r="F761" s="215"/>
      <c r="G761" s="215"/>
      <c r="H761" s="215"/>
      <c r="I761" s="215"/>
      <c r="J761" s="215"/>
      <c r="K761" s="215"/>
      <c r="L761" s="215"/>
      <c r="M761" s="215"/>
      <c r="N761" s="215"/>
      <c r="O761" s="215"/>
      <c r="P761" s="215"/>
      <c r="Q761" s="215"/>
      <c r="R761" s="215"/>
      <c r="T761" s="146" t="str">
        <f t="shared" si="124"/>
        <v/>
      </c>
      <c r="U761" s="146" t="str">
        <f t="shared" si="125"/>
        <v/>
      </c>
      <c r="V761" s="146" t="str">
        <f t="shared" si="126"/>
        <v/>
      </c>
      <c r="W761" s="146" t="str">
        <f t="shared" si="127"/>
        <v/>
      </c>
      <c r="X761" s="146" t="str">
        <f t="shared" si="128"/>
        <v/>
      </c>
      <c r="Y761" s="146" t="str">
        <f t="shared" si="119"/>
        <v/>
      </c>
      <c r="Z761" s="146" t="str">
        <f t="shared" si="120"/>
        <v/>
      </c>
      <c r="AA761" s="146" t="str">
        <f t="shared" si="121"/>
        <v/>
      </c>
      <c r="AB761" s="146" t="str">
        <f t="shared" si="122"/>
        <v/>
      </c>
      <c r="AC761" s="146" t="str">
        <f t="shared" si="123"/>
        <v/>
      </c>
    </row>
    <row r="762" spans="1:29" x14ac:dyDescent="0.2">
      <c r="A762" s="179">
        <v>749</v>
      </c>
      <c r="B762" s="180"/>
      <c r="C762" s="180"/>
      <c r="E762" s="215"/>
      <c r="F762" s="215"/>
      <c r="G762" s="215"/>
      <c r="H762" s="215"/>
      <c r="I762" s="215"/>
      <c r="J762" s="215"/>
      <c r="K762" s="215"/>
      <c r="L762" s="215"/>
      <c r="M762" s="215"/>
      <c r="N762" s="215"/>
      <c r="O762" s="215"/>
      <c r="P762" s="215"/>
      <c r="Q762" s="215"/>
      <c r="R762" s="215"/>
      <c r="T762" s="146" t="str">
        <f t="shared" si="124"/>
        <v/>
      </c>
      <c r="U762" s="146" t="str">
        <f t="shared" si="125"/>
        <v/>
      </c>
      <c r="V762" s="146" t="str">
        <f t="shared" si="126"/>
        <v/>
      </c>
      <c r="W762" s="146" t="str">
        <f t="shared" si="127"/>
        <v/>
      </c>
      <c r="X762" s="146" t="str">
        <f t="shared" si="128"/>
        <v/>
      </c>
      <c r="Y762" s="146" t="str">
        <f t="shared" si="119"/>
        <v/>
      </c>
      <c r="Z762" s="146" t="str">
        <f t="shared" si="120"/>
        <v/>
      </c>
      <c r="AA762" s="146" t="str">
        <f t="shared" si="121"/>
        <v/>
      </c>
      <c r="AB762" s="146" t="str">
        <f t="shared" si="122"/>
        <v/>
      </c>
      <c r="AC762" s="146" t="str">
        <f t="shared" si="123"/>
        <v/>
      </c>
    </row>
    <row r="763" spans="1:29" x14ac:dyDescent="0.2">
      <c r="A763" s="179">
        <v>750</v>
      </c>
      <c r="B763" s="180"/>
      <c r="C763" s="180"/>
      <c r="E763" s="215"/>
      <c r="F763" s="215"/>
      <c r="G763" s="215"/>
      <c r="H763" s="215"/>
      <c r="I763" s="215"/>
      <c r="J763" s="215"/>
      <c r="K763" s="215"/>
      <c r="L763" s="215"/>
      <c r="M763" s="215"/>
      <c r="N763" s="215"/>
      <c r="O763" s="215"/>
      <c r="P763" s="215"/>
      <c r="Q763" s="215"/>
      <c r="R763" s="215"/>
      <c r="T763" s="146" t="str">
        <f t="shared" si="124"/>
        <v/>
      </c>
      <c r="U763" s="146" t="str">
        <f t="shared" si="125"/>
        <v/>
      </c>
      <c r="V763" s="146" t="str">
        <f t="shared" si="126"/>
        <v/>
      </c>
      <c r="W763" s="146" t="str">
        <f t="shared" si="127"/>
        <v/>
      </c>
      <c r="X763" s="146" t="str">
        <f t="shared" si="128"/>
        <v/>
      </c>
      <c r="Y763" s="146" t="str">
        <f t="shared" si="119"/>
        <v/>
      </c>
      <c r="Z763" s="146" t="str">
        <f t="shared" si="120"/>
        <v/>
      </c>
      <c r="AA763" s="146" t="str">
        <f t="shared" si="121"/>
        <v/>
      </c>
      <c r="AB763" s="146" t="str">
        <f t="shared" si="122"/>
        <v/>
      </c>
      <c r="AC763" s="146" t="str">
        <f t="shared" si="123"/>
        <v/>
      </c>
    </row>
    <row r="764" spans="1:29" x14ac:dyDescent="0.2">
      <c r="A764" s="179">
        <v>751</v>
      </c>
      <c r="B764" s="180"/>
      <c r="C764" s="180"/>
      <c r="E764" s="215"/>
      <c r="F764" s="215"/>
      <c r="G764" s="215"/>
      <c r="H764" s="215"/>
      <c r="I764" s="215"/>
      <c r="J764" s="215"/>
      <c r="K764" s="215"/>
      <c r="L764" s="215"/>
      <c r="M764" s="215"/>
      <c r="N764" s="215"/>
      <c r="O764" s="215"/>
      <c r="P764" s="215"/>
      <c r="Q764" s="215"/>
      <c r="R764" s="215"/>
      <c r="T764" s="146" t="str">
        <f t="shared" si="124"/>
        <v/>
      </c>
      <c r="U764" s="146" t="str">
        <f t="shared" si="125"/>
        <v/>
      </c>
      <c r="V764" s="146" t="str">
        <f t="shared" si="126"/>
        <v/>
      </c>
      <c r="W764" s="146" t="str">
        <f t="shared" si="127"/>
        <v/>
      </c>
      <c r="X764" s="146" t="str">
        <f t="shared" si="128"/>
        <v/>
      </c>
      <c r="Y764" s="146" t="str">
        <f t="shared" si="119"/>
        <v/>
      </c>
      <c r="Z764" s="146" t="str">
        <f t="shared" si="120"/>
        <v/>
      </c>
      <c r="AA764" s="146" t="str">
        <f t="shared" si="121"/>
        <v/>
      </c>
      <c r="AB764" s="146" t="str">
        <f t="shared" si="122"/>
        <v/>
      </c>
      <c r="AC764" s="146" t="str">
        <f t="shared" si="123"/>
        <v/>
      </c>
    </row>
    <row r="765" spans="1:29" x14ac:dyDescent="0.2">
      <c r="A765" s="179">
        <v>752</v>
      </c>
      <c r="B765" s="180"/>
      <c r="C765" s="180"/>
      <c r="E765" s="215"/>
      <c r="F765" s="215"/>
      <c r="G765" s="215"/>
      <c r="H765" s="215"/>
      <c r="I765" s="215"/>
      <c r="J765" s="215"/>
      <c r="K765" s="215"/>
      <c r="L765" s="215"/>
      <c r="M765" s="215"/>
      <c r="N765" s="215"/>
      <c r="O765" s="215"/>
      <c r="P765" s="215"/>
      <c r="Q765" s="215"/>
      <c r="R765" s="215"/>
      <c r="T765" s="146" t="str">
        <f t="shared" si="124"/>
        <v/>
      </c>
      <c r="U765" s="146" t="str">
        <f t="shared" si="125"/>
        <v/>
      </c>
      <c r="V765" s="146" t="str">
        <f t="shared" si="126"/>
        <v/>
      </c>
      <c r="W765" s="146" t="str">
        <f t="shared" si="127"/>
        <v/>
      </c>
      <c r="X765" s="146" t="str">
        <f t="shared" si="128"/>
        <v/>
      </c>
      <c r="Y765" s="146" t="str">
        <f t="shared" si="119"/>
        <v/>
      </c>
      <c r="Z765" s="146" t="str">
        <f t="shared" si="120"/>
        <v/>
      </c>
      <c r="AA765" s="146" t="str">
        <f t="shared" si="121"/>
        <v/>
      </c>
      <c r="AB765" s="146" t="str">
        <f t="shared" si="122"/>
        <v/>
      </c>
      <c r="AC765" s="146" t="str">
        <f t="shared" si="123"/>
        <v/>
      </c>
    </row>
    <row r="766" spans="1:29" x14ac:dyDescent="0.2">
      <c r="A766" s="179">
        <v>753</v>
      </c>
      <c r="B766" s="180"/>
      <c r="C766" s="180"/>
      <c r="E766" s="215"/>
      <c r="F766" s="215"/>
      <c r="G766" s="215"/>
      <c r="H766" s="215"/>
      <c r="I766" s="215"/>
      <c r="J766" s="215"/>
      <c r="K766" s="215"/>
      <c r="L766" s="215"/>
      <c r="M766" s="215"/>
      <c r="N766" s="215"/>
      <c r="O766" s="215"/>
      <c r="P766" s="215"/>
      <c r="Q766" s="215"/>
      <c r="R766" s="215"/>
      <c r="T766" s="146" t="str">
        <f t="shared" si="124"/>
        <v/>
      </c>
      <c r="U766" s="146" t="str">
        <f t="shared" si="125"/>
        <v/>
      </c>
      <c r="V766" s="146" t="str">
        <f t="shared" si="126"/>
        <v/>
      </c>
      <c r="W766" s="146" t="str">
        <f t="shared" si="127"/>
        <v/>
      </c>
      <c r="X766" s="146" t="str">
        <f t="shared" si="128"/>
        <v/>
      </c>
      <c r="Y766" s="146" t="str">
        <f t="shared" si="119"/>
        <v/>
      </c>
      <c r="Z766" s="146" t="str">
        <f t="shared" si="120"/>
        <v/>
      </c>
      <c r="AA766" s="146" t="str">
        <f t="shared" si="121"/>
        <v/>
      </c>
      <c r="AB766" s="146" t="str">
        <f t="shared" si="122"/>
        <v/>
      </c>
      <c r="AC766" s="146" t="str">
        <f t="shared" si="123"/>
        <v/>
      </c>
    </row>
    <row r="767" spans="1:29" x14ac:dyDescent="0.2">
      <c r="A767" s="179">
        <v>754</v>
      </c>
      <c r="B767" s="180"/>
      <c r="C767" s="180"/>
      <c r="E767" s="215"/>
      <c r="F767" s="215"/>
      <c r="G767" s="215"/>
      <c r="H767" s="215"/>
      <c r="I767" s="215"/>
      <c r="J767" s="215"/>
      <c r="K767" s="215"/>
      <c r="L767" s="215"/>
      <c r="M767" s="215"/>
      <c r="N767" s="215"/>
      <c r="O767" s="215"/>
      <c r="P767" s="215"/>
      <c r="Q767" s="215"/>
      <c r="R767" s="215"/>
      <c r="T767" s="146" t="str">
        <f t="shared" si="124"/>
        <v/>
      </c>
      <c r="U767" s="146" t="str">
        <f t="shared" si="125"/>
        <v/>
      </c>
      <c r="V767" s="146" t="str">
        <f t="shared" si="126"/>
        <v/>
      </c>
      <c r="W767" s="146" t="str">
        <f t="shared" si="127"/>
        <v/>
      </c>
      <c r="X767" s="146" t="str">
        <f t="shared" si="128"/>
        <v/>
      </c>
      <c r="Y767" s="146" t="str">
        <f t="shared" si="119"/>
        <v/>
      </c>
      <c r="Z767" s="146" t="str">
        <f t="shared" si="120"/>
        <v/>
      </c>
      <c r="AA767" s="146" t="str">
        <f t="shared" si="121"/>
        <v/>
      </c>
      <c r="AB767" s="146" t="str">
        <f t="shared" si="122"/>
        <v/>
      </c>
      <c r="AC767" s="146" t="str">
        <f t="shared" si="123"/>
        <v/>
      </c>
    </row>
    <row r="768" spans="1:29" x14ac:dyDescent="0.2">
      <c r="A768" s="179">
        <v>755</v>
      </c>
      <c r="B768" s="180"/>
      <c r="C768" s="180"/>
      <c r="E768" s="215"/>
      <c r="F768" s="215"/>
      <c r="G768" s="215"/>
      <c r="H768" s="215"/>
      <c r="I768" s="215"/>
      <c r="J768" s="215"/>
      <c r="K768" s="215"/>
      <c r="L768" s="215"/>
      <c r="M768" s="215"/>
      <c r="N768" s="215"/>
      <c r="O768" s="215"/>
      <c r="P768" s="215"/>
      <c r="Q768" s="215"/>
      <c r="R768" s="215"/>
      <c r="T768" s="146" t="str">
        <f t="shared" si="124"/>
        <v/>
      </c>
      <c r="U768" s="146" t="str">
        <f t="shared" si="125"/>
        <v/>
      </c>
      <c r="V768" s="146" t="str">
        <f t="shared" si="126"/>
        <v/>
      </c>
      <c r="W768" s="146" t="str">
        <f t="shared" si="127"/>
        <v/>
      </c>
      <c r="X768" s="146" t="str">
        <f t="shared" si="128"/>
        <v/>
      </c>
      <c r="Y768" s="146" t="str">
        <f t="shared" si="119"/>
        <v/>
      </c>
      <c r="Z768" s="146" t="str">
        <f t="shared" si="120"/>
        <v/>
      </c>
      <c r="AA768" s="146" t="str">
        <f t="shared" si="121"/>
        <v/>
      </c>
      <c r="AB768" s="146" t="str">
        <f t="shared" si="122"/>
        <v/>
      </c>
      <c r="AC768" s="146" t="str">
        <f t="shared" si="123"/>
        <v/>
      </c>
    </row>
    <row r="769" spans="1:29" x14ac:dyDescent="0.2">
      <c r="A769" s="179">
        <v>756</v>
      </c>
      <c r="B769" s="180"/>
      <c r="C769" s="180"/>
      <c r="E769" s="215"/>
      <c r="F769" s="215"/>
      <c r="G769" s="215"/>
      <c r="H769" s="215"/>
      <c r="I769" s="215"/>
      <c r="J769" s="215"/>
      <c r="K769" s="215"/>
      <c r="L769" s="215"/>
      <c r="M769" s="215"/>
      <c r="N769" s="215"/>
      <c r="O769" s="215"/>
      <c r="P769" s="215"/>
      <c r="Q769" s="215"/>
      <c r="R769" s="215"/>
      <c r="T769" s="146" t="str">
        <f t="shared" si="124"/>
        <v/>
      </c>
      <c r="U769" s="146" t="str">
        <f t="shared" si="125"/>
        <v/>
      </c>
      <c r="V769" s="146" t="str">
        <f t="shared" si="126"/>
        <v/>
      </c>
      <c r="W769" s="146" t="str">
        <f t="shared" si="127"/>
        <v/>
      </c>
      <c r="X769" s="146" t="str">
        <f t="shared" si="128"/>
        <v/>
      </c>
      <c r="Y769" s="146" t="str">
        <f t="shared" si="119"/>
        <v/>
      </c>
      <c r="Z769" s="146" t="str">
        <f t="shared" si="120"/>
        <v/>
      </c>
      <c r="AA769" s="146" t="str">
        <f t="shared" si="121"/>
        <v/>
      </c>
      <c r="AB769" s="146" t="str">
        <f t="shared" si="122"/>
        <v/>
      </c>
      <c r="AC769" s="146" t="str">
        <f t="shared" si="123"/>
        <v/>
      </c>
    </row>
    <row r="770" spans="1:29" x14ac:dyDescent="0.2">
      <c r="A770" s="179">
        <v>757</v>
      </c>
      <c r="B770" s="180"/>
      <c r="C770" s="180"/>
      <c r="E770" s="215"/>
      <c r="F770" s="215"/>
      <c r="G770" s="215"/>
      <c r="H770" s="215"/>
      <c r="I770" s="215"/>
      <c r="J770" s="215"/>
      <c r="K770" s="215"/>
      <c r="L770" s="215"/>
      <c r="M770" s="215"/>
      <c r="N770" s="215"/>
      <c r="O770" s="215"/>
      <c r="P770" s="215"/>
      <c r="Q770" s="215"/>
      <c r="R770" s="215"/>
      <c r="T770" s="146" t="str">
        <f t="shared" si="124"/>
        <v/>
      </c>
      <c r="U770" s="146" t="str">
        <f t="shared" si="125"/>
        <v/>
      </c>
      <c r="V770" s="146" t="str">
        <f t="shared" si="126"/>
        <v/>
      </c>
      <c r="W770" s="146" t="str">
        <f t="shared" si="127"/>
        <v/>
      </c>
      <c r="X770" s="146" t="str">
        <f t="shared" si="128"/>
        <v/>
      </c>
      <c r="Y770" s="146" t="str">
        <f t="shared" si="119"/>
        <v/>
      </c>
      <c r="Z770" s="146" t="str">
        <f t="shared" si="120"/>
        <v/>
      </c>
      <c r="AA770" s="146" t="str">
        <f t="shared" si="121"/>
        <v/>
      </c>
      <c r="AB770" s="146" t="str">
        <f t="shared" si="122"/>
        <v/>
      </c>
      <c r="AC770" s="146" t="str">
        <f t="shared" si="123"/>
        <v/>
      </c>
    </row>
    <row r="771" spans="1:29" x14ac:dyDescent="0.2">
      <c r="A771" s="179">
        <v>758</v>
      </c>
      <c r="B771" s="180"/>
      <c r="C771" s="180"/>
      <c r="E771" s="215"/>
      <c r="F771" s="215"/>
      <c r="G771" s="215"/>
      <c r="H771" s="215"/>
      <c r="I771" s="215"/>
      <c r="J771" s="215"/>
      <c r="K771" s="215"/>
      <c r="L771" s="215"/>
      <c r="M771" s="215"/>
      <c r="N771" s="215"/>
      <c r="O771" s="215"/>
      <c r="P771" s="215"/>
      <c r="Q771" s="215"/>
      <c r="R771" s="215"/>
      <c r="T771" s="146" t="str">
        <f t="shared" si="124"/>
        <v/>
      </c>
      <c r="U771" s="146" t="str">
        <f t="shared" si="125"/>
        <v/>
      </c>
      <c r="V771" s="146" t="str">
        <f t="shared" si="126"/>
        <v/>
      </c>
      <c r="W771" s="146" t="str">
        <f t="shared" si="127"/>
        <v/>
      </c>
      <c r="X771" s="146" t="str">
        <f t="shared" si="128"/>
        <v/>
      </c>
      <c r="Y771" s="146" t="str">
        <f t="shared" si="119"/>
        <v/>
      </c>
      <c r="Z771" s="146" t="str">
        <f t="shared" si="120"/>
        <v/>
      </c>
      <c r="AA771" s="146" t="str">
        <f t="shared" si="121"/>
        <v/>
      </c>
      <c r="AB771" s="146" t="str">
        <f t="shared" si="122"/>
        <v/>
      </c>
      <c r="AC771" s="146" t="str">
        <f t="shared" si="123"/>
        <v/>
      </c>
    </row>
    <row r="772" spans="1:29" x14ac:dyDescent="0.2">
      <c r="A772" s="179">
        <v>759</v>
      </c>
      <c r="B772" s="180"/>
      <c r="C772" s="180"/>
      <c r="E772" s="215"/>
      <c r="F772" s="215"/>
      <c r="G772" s="215"/>
      <c r="H772" s="215"/>
      <c r="I772" s="215"/>
      <c r="J772" s="215"/>
      <c r="K772" s="215"/>
      <c r="L772" s="215"/>
      <c r="M772" s="215"/>
      <c r="N772" s="215"/>
      <c r="O772" s="215"/>
      <c r="P772" s="215"/>
      <c r="Q772" s="215"/>
      <c r="R772" s="215"/>
      <c r="T772" s="146" t="str">
        <f t="shared" si="124"/>
        <v/>
      </c>
      <c r="U772" s="146" t="str">
        <f t="shared" si="125"/>
        <v/>
      </c>
      <c r="V772" s="146" t="str">
        <f t="shared" si="126"/>
        <v/>
      </c>
      <c r="W772" s="146" t="str">
        <f t="shared" si="127"/>
        <v/>
      </c>
      <c r="X772" s="146" t="str">
        <f t="shared" si="128"/>
        <v/>
      </c>
      <c r="Y772" s="146" t="str">
        <f t="shared" si="119"/>
        <v/>
      </c>
      <c r="Z772" s="146" t="str">
        <f t="shared" si="120"/>
        <v/>
      </c>
      <c r="AA772" s="146" t="str">
        <f t="shared" si="121"/>
        <v/>
      </c>
      <c r="AB772" s="146" t="str">
        <f t="shared" si="122"/>
        <v/>
      </c>
      <c r="AC772" s="146" t="str">
        <f t="shared" si="123"/>
        <v/>
      </c>
    </row>
    <row r="773" spans="1:29" x14ac:dyDescent="0.2">
      <c r="A773" s="179">
        <v>760</v>
      </c>
      <c r="B773" s="180"/>
      <c r="C773" s="180"/>
      <c r="E773" s="215"/>
      <c r="F773" s="215"/>
      <c r="G773" s="215"/>
      <c r="H773" s="215"/>
      <c r="I773" s="215"/>
      <c r="J773" s="215"/>
      <c r="K773" s="215"/>
      <c r="L773" s="215"/>
      <c r="M773" s="215"/>
      <c r="N773" s="215"/>
      <c r="O773" s="215"/>
      <c r="P773" s="215"/>
      <c r="Q773" s="215"/>
      <c r="R773" s="215"/>
      <c r="T773" s="146" t="str">
        <f t="shared" si="124"/>
        <v/>
      </c>
      <c r="U773" s="146" t="str">
        <f t="shared" si="125"/>
        <v/>
      </c>
      <c r="V773" s="146" t="str">
        <f t="shared" si="126"/>
        <v/>
      </c>
      <c r="W773" s="146" t="str">
        <f t="shared" si="127"/>
        <v/>
      </c>
      <c r="X773" s="146" t="str">
        <f t="shared" si="128"/>
        <v/>
      </c>
      <c r="Y773" s="146" t="str">
        <f t="shared" si="119"/>
        <v/>
      </c>
      <c r="Z773" s="146" t="str">
        <f t="shared" si="120"/>
        <v/>
      </c>
      <c r="AA773" s="146" t="str">
        <f t="shared" si="121"/>
        <v/>
      </c>
      <c r="AB773" s="146" t="str">
        <f t="shared" si="122"/>
        <v/>
      </c>
      <c r="AC773" s="146" t="str">
        <f t="shared" si="123"/>
        <v/>
      </c>
    </row>
    <row r="774" spans="1:29" x14ac:dyDescent="0.2">
      <c r="A774" s="179">
        <v>761</v>
      </c>
      <c r="B774" s="180"/>
      <c r="C774" s="180"/>
      <c r="E774" s="215"/>
      <c r="F774" s="215"/>
      <c r="G774" s="215"/>
      <c r="H774" s="215"/>
      <c r="I774" s="215"/>
      <c r="J774" s="215"/>
      <c r="K774" s="215"/>
      <c r="L774" s="215"/>
      <c r="M774" s="215"/>
      <c r="N774" s="215"/>
      <c r="O774" s="215"/>
      <c r="P774" s="215"/>
      <c r="Q774" s="215"/>
      <c r="R774" s="215"/>
      <c r="T774" s="146" t="str">
        <f t="shared" si="124"/>
        <v/>
      </c>
      <c r="U774" s="146" t="str">
        <f t="shared" si="125"/>
        <v/>
      </c>
      <c r="V774" s="146" t="str">
        <f t="shared" si="126"/>
        <v/>
      </c>
      <c r="W774" s="146" t="str">
        <f t="shared" si="127"/>
        <v/>
      </c>
      <c r="X774" s="146" t="str">
        <f t="shared" si="128"/>
        <v/>
      </c>
      <c r="Y774" s="146" t="str">
        <f t="shared" si="119"/>
        <v/>
      </c>
      <c r="Z774" s="146" t="str">
        <f t="shared" si="120"/>
        <v/>
      </c>
      <c r="AA774" s="146" t="str">
        <f t="shared" si="121"/>
        <v/>
      </c>
      <c r="AB774" s="146" t="str">
        <f t="shared" si="122"/>
        <v/>
      </c>
      <c r="AC774" s="146" t="str">
        <f t="shared" si="123"/>
        <v/>
      </c>
    </row>
    <row r="775" spans="1:29" x14ac:dyDescent="0.2">
      <c r="A775" s="179">
        <v>762</v>
      </c>
      <c r="B775" s="180"/>
      <c r="C775" s="180"/>
      <c r="E775" s="215"/>
      <c r="F775" s="215"/>
      <c r="G775" s="215"/>
      <c r="H775" s="215"/>
      <c r="I775" s="215"/>
      <c r="J775" s="215"/>
      <c r="K775" s="215"/>
      <c r="L775" s="215"/>
      <c r="M775" s="215"/>
      <c r="N775" s="215"/>
      <c r="O775" s="215"/>
      <c r="P775" s="215"/>
      <c r="Q775" s="215"/>
      <c r="R775" s="215"/>
      <c r="T775" s="146" t="str">
        <f t="shared" si="124"/>
        <v/>
      </c>
      <c r="U775" s="146" t="str">
        <f t="shared" si="125"/>
        <v/>
      </c>
      <c r="V775" s="146" t="str">
        <f t="shared" si="126"/>
        <v/>
      </c>
      <c r="W775" s="146" t="str">
        <f t="shared" si="127"/>
        <v/>
      </c>
      <c r="X775" s="146" t="str">
        <f t="shared" si="128"/>
        <v/>
      </c>
      <c r="Y775" s="146" t="str">
        <f t="shared" si="119"/>
        <v/>
      </c>
      <c r="Z775" s="146" t="str">
        <f t="shared" si="120"/>
        <v/>
      </c>
      <c r="AA775" s="146" t="str">
        <f t="shared" si="121"/>
        <v/>
      </c>
      <c r="AB775" s="146" t="str">
        <f t="shared" si="122"/>
        <v/>
      </c>
      <c r="AC775" s="146" t="str">
        <f t="shared" si="123"/>
        <v/>
      </c>
    </row>
    <row r="776" spans="1:29" x14ac:dyDescent="0.2">
      <c r="A776" s="179">
        <v>763</v>
      </c>
      <c r="B776" s="180"/>
      <c r="C776" s="180"/>
      <c r="E776" s="215"/>
      <c r="F776" s="215"/>
      <c r="G776" s="215"/>
      <c r="H776" s="215"/>
      <c r="I776" s="215"/>
      <c r="J776" s="215"/>
      <c r="K776" s="215"/>
      <c r="L776" s="215"/>
      <c r="M776" s="215"/>
      <c r="N776" s="215"/>
      <c r="O776" s="215"/>
      <c r="P776" s="215"/>
      <c r="Q776" s="215"/>
      <c r="R776" s="215"/>
      <c r="T776" s="146" t="str">
        <f t="shared" si="124"/>
        <v/>
      </c>
      <c r="U776" s="146" t="str">
        <f t="shared" si="125"/>
        <v/>
      </c>
      <c r="V776" s="146" t="str">
        <f t="shared" si="126"/>
        <v/>
      </c>
      <c r="W776" s="146" t="str">
        <f t="shared" si="127"/>
        <v/>
      </c>
      <c r="X776" s="146" t="str">
        <f t="shared" si="128"/>
        <v/>
      </c>
      <c r="Y776" s="146" t="str">
        <f t="shared" si="119"/>
        <v/>
      </c>
      <c r="Z776" s="146" t="str">
        <f t="shared" si="120"/>
        <v/>
      </c>
      <c r="AA776" s="146" t="str">
        <f t="shared" si="121"/>
        <v/>
      </c>
      <c r="AB776" s="146" t="str">
        <f t="shared" si="122"/>
        <v/>
      </c>
      <c r="AC776" s="146" t="str">
        <f t="shared" si="123"/>
        <v/>
      </c>
    </row>
    <row r="777" spans="1:29" x14ac:dyDescent="0.2">
      <c r="A777" s="179">
        <v>764</v>
      </c>
      <c r="B777" s="180"/>
      <c r="C777" s="180"/>
      <c r="E777" s="215"/>
      <c r="F777" s="215"/>
      <c r="G777" s="215"/>
      <c r="H777" s="215"/>
      <c r="I777" s="215"/>
      <c r="J777" s="215"/>
      <c r="K777" s="215"/>
      <c r="L777" s="215"/>
      <c r="M777" s="215"/>
      <c r="N777" s="215"/>
      <c r="O777" s="215"/>
      <c r="P777" s="215"/>
      <c r="Q777" s="215"/>
      <c r="R777" s="215"/>
      <c r="T777" s="146" t="str">
        <f t="shared" si="124"/>
        <v/>
      </c>
      <c r="U777" s="146" t="str">
        <f t="shared" si="125"/>
        <v/>
      </c>
      <c r="V777" s="146" t="str">
        <f t="shared" si="126"/>
        <v/>
      </c>
      <c r="W777" s="146" t="str">
        <f t="shared" si="127"/>
        <v/>
      </c>
      <c r="X777" s="146" t="str">
        <f t="shared" si="128"/>
        <v/>
      </c>
      <c r="Y777" s="146" t="str">
        <f t="shared" si="119"/>
        <v/>
      </c>
      <c r="Z777" s="146" t="str">
        <f t="shared" si="120"/>
        <v/>
      </c>
      <c r="AA777" s="146" t="str">
        <f t="shared" si="121"/>
        <v/>
      </c>
      <c r="AB777" s="146" t="str">
        <f t="shared" si="122"/>
        <v/>
      </c>
      <c r="AC777" s="146" t="str">
        <f t="shared" si="123"/>
        <v/>
      </c>
    </row>
    <row r="778" spans="1:29" x14ac:dyDescent="0.2">
      <c r="A778" s="179">
        <v>765</v>
      </c>
      <c r="B778" s="180"/>
      <c r="C778" s="180"/>
      <c r="E778" s="215"/>
      <c r="F778" s="215"/>
      <c r="G778" s="215"/>
      <c r="H778" s="215"/>
      <c r="I778" s="215"/>
      <c r="J778" s="215"/>
      <c r="K778" s="215"/>
      <c r="L778" s="215"/>
      <c r="M778" s="215"/>
      <c r="N778" s="215"/>
      <c r="O778" s="215"/>
      <c r="P778" s="215"/>
      <c r="Q778" s="215"/>
      <c r="R778" s="215"/>
      <c r="T778" s="146" t="str">
        <f t="shared" si="124"/>
        <v/>
      </c>
      <c r="U778" s="146" t="str">
        <f t="shared" si="125"/>
        <v/>
      </c>
      <c r="V778" s="146" t="str">
        <f t="shared" si="126"/>
        <v/>
      </c>
      <c r="W778" s="146" t="str">
        <f t="shared" si="127"/>
        <v/>
      </c>
      <c r="X778" s="146" t="str">
        <f t="shared" si="128"/>
        <v/>
      </c>
      <c r="Y778" s="146" t="str">
        <f t="shared" si="119"/>
        <v/>
      </c>
      <c r="Z778" s="146" t="str">
        <f t="shared" si="120"/>
        <v/>
      </c>
      <c r="AA778" s="146" t="str">
        <f t="shared" si="121"/>
        <v/>
      </c>
      <c r="AB778" s="146" t="str">
        <f t="shared" si="122"/>
        <v/>
      </c>
      <c r="AC778" s="146" t="str">
        <f t="shared" si="123"/>
        <v/>
      </c>
    </row>
    <row r="779" spans="1:29" x14ac:dyDescent="0.2">
      <c r="A779" s="179">
        <v>766</v>
      </c>
      <c r="B779" s="180"/>
      <c r="C779" s="180"/>
      <c r="E779" s="215"/>
      <c r="F779" s="215"/>
      <c r="G779" s="215"/>
      <c r="H779" s="215"/>
      <c r="I779" s="215"/>
      <c r="J779" s="215"/>
      <c r="K779" s="215"/>
      <c r="L779" s="215"/>
      <c r="M779" s="215"/>
      <c r="N779" s="215"/>
      <c r="O779" s="215"/>
      <c r="P779" s="215"/>
      <c r="Q779" s="215"/>
      <c r="R779" s="215"/>
      <c r="T779" s="146" t="str">
        <f t="shared" si="124"/>
        <v/>
      </c>
      <c r="U779" s="146" t="str">
        <f t="shared" si="125"/>
        <v/>
      </c>
      <c r="V779" s="146" t="str">
        <f t="shared" si="126"/>
        <v/>
      </c>
      <c r="W779" s="146" t="str">
        <f t="shared" si="127"/>
        <v/>
      </c>
      <c r="X779" s="146" t="str">
        <f t="shared" si="128"/>
        <v/>
      </c>
      <c r="Y779" s="146" t="str">
        <f t="shared" si="119"/>
        <v/>
      </c>
      <c r="Z779" s="146" t="str">
        <f t="shared" si="120"/>
        <v/>
      </c>
      <c r="AA779" s="146" t="str">
        <f t="shared" si="121"/>
        <v/>
      </c>
      <c r="AB779" s="146" t="str">
        <f t="shared" si="122"/>
        <v/>
      </c>
      <c r="AC779" s="146" t="str">
        <f t="shared" si="123"/>
        <v/>
      </c>
    </row>
    <row r="780" spans="1:29" x14ac:dyDescent="0.2">
      <c r="A780" s="179">
        <v>767</v>
      </c>
      <c r="B780" s="180"/>
      <c r="C780" s="180"/>
      <c r="E780" s="215"/>
      <c r="F780" s="215"/>
      <c r="G780" s="215"/>
      <c r="H780" s="215"/>
      <c r="I780" s="215"/>
      <c r="J780" s="215"/>
      <c r="K780" s="215"/>
      <c r="L780" s="215"/>
      <c r="M780" s="215"/>
      <c r="N780" s="215"/>
      <c r="O780" s="215"/>
      <c r="P780" s="215"/>
      <c r="Q780" s="215"/>
      <c r="R780" s="215"/>
      <c r="T780" s="146" t="str">
        <f t="shared" si="124"/>
        <v/>
      </c>
      <c r="U780" s="146" t="str">
        <f t="shared" si="125"/>
        <v/>
      </c>
      <c r="V780" s="146" t="str">
        <f t="shared" si="126"/>
        <v/>
      </c>
      <c r="W780" s="146" t="str">
        <f t="shared" si="127"/>
        <v/>
      </c>
      <c r="X780" s="146" t="str">
        <f t="shared" si="128"/>
        <v/>
      </c>
      <c r="Y780" s="146" t="str">
        <f t="shared" si="119"/>
        <v/>
      </c>
      <c r="Z780" s="146" t="str">
        <f t="shared" si="120"/>
        <v/>
      </c>
      <c r="AA780" s="146" t="str">
        <f t="shared" si="121"/>
        <v/>
      </c>
      <c r="AB780" s="146" t="str">
        <f t="shared" si="122"/>
        <v/>
      </c>
      <c r="AC780" s="146" t="str">
        <f t="shared" si="123"/>
        <v/>
      </c>
    </row>
    <row r="781" spans="1:29" x14ac:dyDescent="0.2">
      <c r="A781" s="179">
        <v>768</v>
      </c>
      <c r="B781" s="180"/>
      <c r="C781" s="180"/>
      <c r="E781" s="215"/>
      <c r="F781" s="215"/>
      <c r="G781" s="215"/>
      <c r="H781" s="215"/>
      <c r="I781" s="215"/>
      <c r="J781" s="215"/>
      <c r="K781" s="215"/>
      <c r="L781" s="215"/>
      <c r="M781" s="215"/>
      <c r="N781" s="215"/>
      <c r="O781" s="215"/>
      <c r="P781" s="215"/>
      <c r="Q781" s="215"/>
      <c r="R781" s="215"/>
      <c r="T781" s="146" t="str">
        <f t="shared" si="124"/>
        <v/>
      </c>
      <c r="U781" s="146" t="str">
        <f t="shared" si="125"/>
        <v/>
      </c>
      <c r="V781" s="146" t="str">
        <f t="shared" si="126"/>
        <v/>
      </c>
      <c r="W781" s="146" t="str">
        <f t="shared" si="127"/>
        <v/>
      </c>
      <c r="X781" s="146" t="str">
        <f t="shared" si="128"/>
        <v/>
      </c>
      <c r="Y781" s="146" t="str">
        <f t="shared" ref="Y781:Y844" si="129">IF(T781="","",ABS(T781-$AD$4))</f>
        <v/>
      </c>
      <c r="Z781" s="146" t="str">
        <f t="shared" ref="Z781:Z844" si="130">IF(U781="","",ABS(U781-$AD$5))</f>
        <v/>
      </c>
      <c r="AA781" s="146" t="str">
        <f t="shared" ref="AA781:AA844" si="131">IF(V781="","",ABS(V781-$AD$6))</f>
        <v/>
      </c>
      <c r="AB781" s="146" t="str">
        <f t="shared" ref="AB781:AB844" si="132">IF(W781="","",ABS(W781-$AD$7))</f>
        <v/>
      </c>
      <c r="AC781" s="146" t="str">
        <f t="shared" ref="AC781:AC844" si="133">IF(X781="","",ABS(X781-$AD$8))</f>
        <v/>
      </c>
    </row>
    <row r="782" spans="1:29" x14ac:dyDescent="0.2">
      <c r="A782" s="179">
        <v>769</v>
      </c>
      <c r="B782" s="180"/>
      <c r="C782" s="180"/>
      <c r="E782" s="215"/>
      <c r="F782" s="215"/>
      <c r="G782" s="215"/>
      <c r="H782" s="215"/>
      <c r="I782" s="215"/>
      <c r="J782" s="215"/>
      <c r="K782" s="215"/>
      <c r="L782" s="215"/>
      <c r="M782" s="215"/>
      <c r="N782" s="215"/>
      <c r="O782" s="215"/>
      <c r="P782" s="215"/>
      <c r="Q782" s="215"/>
      <c r="R782" s="215"/>
      <c r="T782" s="146" t="str">
        <f t="shared" ref="T782:T845" si="134">IF(B783=1,C783,"")</f>
        <v/>
      </c>
      <c r="U782" s="146" t="str">
        <f t="shared" ref="U782:U845" si="135">IF(B783=2,C783,"")</f>
        <v/>
      </c>
      <c r="V782" s="146" t="str">
        <f t="shared" ref="V782:V845" si="136">IF(B783=3,C783,"")</f>
        <v/>
      </c>
      <c r="W782" s="146" t="str">
        <f t="shared" ref="W782:W845" si="137">IF(B783=4,C783,"")</f>
        <v/>
      </c>
      <c r="X782" s="146" t="str">
        <f t="shared" ref="X782:X845" si="138">IF(B783=5,C783,"")</f>
        <v/>
      </c>
      <c r="Y782" s="146" t="str">
        <f t="shared" si="129"/>
        <v/>
      </c>
      <c r="Z782" s="146" t="str">
        <f t="shared" si="130"/>
        <v/>
      </c>
      <c r="AA782" s="146" t="str">
        <f t="shared" si="131"/>
        <v/>
      </c>
      <c r="AB782" s="146" t="str">
        <f t="shared" si="132"/>
        <v/>
      </c>
      <c r="AC782" s="146" t="str">
        <f t="shared" si="133"/>
        <v/>
      </c>
    </row>
    <row r="783" spans="1:29" x14ac:dyDescent="0.2">
      <c r="A783" s="179">
        <v>770</v>
      </c>
      <c r="B783" s="180"/>
      <c r="C783" s="180"/>
      <c r="E783" s="215"/>
      <c r="F783" s="215"/>
      <c r="G783" s="215"/>
      <c r="H783" s="215"/>
      <c r="I783" s="215"/>
      <c r="J783" s="215"/>
      <c r="K783" s="215"/>
      <c r="L783" s="215"/>
      <c r="M783" s="215"/>
      <c r="N783" s="215"/>
      <c r="O783" s="215"/>
      <c r="P783" s="215"/>
      <c r="Q783" s="215"/>
      <c r="R783" s="215"/>
      <c r="T783" s="146" t="str">
        <f t="shared" si="134"/>
        <v/>
      </c>
      <c r="U783" s="146" t="str">
        <f t="shared" si="135"/>
        <v/>
      </c>
      <c r="V783" s="146" t="str">
        <f t="shared" si="136"/>
        <v/>
      </c>
      <c r="W783" s="146" t="str">
        <f t="shared" si="137"/>
        <v/>
      </c>
      <c r="X783" s="146" t="str">
        <f t="shared" si="138"/>
        <v/>
      </c>
      <c r="Y783" s="146" t="str">
        <f t="shared" si="129"/>
        <v/>
      </c>
      <c r="Z783" s="146" t="str">
        <f t="shared" si="130"/>
        <v/>
      </c>
      <c r="AA783" s="146" t="str">
        <f t="shared" si="131"/>
        <v/>
      </c>
      <c r="AB783" s="146" t="str">
        <f t="shared" si="132"/>
        <v/>
      </c>
      <c r="AC783" s="146" t="str">
        <f t="shared" si="133"/>
        <v/>
      </c>
    </row>
    <row r="784" spans="1:29" x14ac:dyDescent="0.2">
      <c r="A784" s="179">
        <v>771</v>
      </c>
      <c r="B784" s="180"/>
      <c r="C784" s="180"/>
      <c r="E784" s="215"/>
      <c r="F784" s="215"/>
      <c r="G784" s="215"/>
      <c r="H784" s="215"/>
      <c r="I784" s="215"/>
      <c r="J784" s="215"/>
      <c r="K784" s="215"/>
      <c r="L784" s="215"/>
      <c r="M784" s="215"/>
      <c r="N784" s="215"/>
      <c r="O784" s="215"/>
      <c r="P784" s="215"/>
      <c r="Q784" s="215"/>
      <c r="R784" s="215"/>
      <c r="T784" s="146" t="str">
        <f t="shared" si="134"/>
        <v/>
      </c>
      <c r="U784" s="146" t="str">
        <f t="shared" si="135"/>
        <v/>
      </c>
      <c r="V784" s="146" t="str">
        <f t="shared" si="136"/>
        <v/>
      </c>
      <c r="W784" s="146" t="str">
        <f t="shared" si="137"/>
        <v/>
      </c>
      <c r="X784" s="146" t="str">
        <f t="shared" si="138"/>
        <v/>
      </c>
      <c r="Y784" s="146" t="str">
        <f t="shared" si="129"/>
        <v/>
      </c>
      <c r="Z784" s="146" t="str">
        <f t="shared" si="130"/>
        <v/>
      </c>
      <c r="AA784" s="146" t="str">
        <f t="shared" si="131"/>
        <v/>
      </c>
      <c r="AB784" s="146" t="str">
        <f t="shared" si="132"/>
        <v/>
      </c>
      <c r="AC784" s="146" t="str">
        <f t="shared" si="133"/>
        <v/>
      </c>
    </row>
    <row r="785" spans="1:29" x14ac:dyDescent="0.2">
      <c r="A785" s="179">
        <v>772</v>
      </c>
      <c r="B785" s="180"/>
      <c r="C785" s="180"/>
      <c r="E785" s="215"/>
      <c r="F785" s="215"/>
      <c r="G785" s="215"/>
      <c r="H785" s="215"/>
      <c r="I785" s="215"/>
      <c r="J785" s="215"/>
      <c r="K785" s="215"/>
      <c r="L785" s="215"/>
      <c r="M785" s="215"/>
      <c r="N785" s="215"/>
      <c r="O785" s="215"/>
      <c r="P785" s="215"/>
      <c r="Q785" s="215"/>
      <c r="R785" s="215"/>
      <c r="T785" s="146" t="str">
        <f t="shared" si="134"/>
        <v/>
      </c>
      <c r="U785" s="146" t="str">
        <f t="shared" si="135"/>
        <v/>
      </c>
      <c r="V785" s="146" t="str">
        <f t="shared" si="136"/>
        <v/>
      </c>
      <c r="W785" s="146" t="str">
        <f t="shared" si="137"/>
        <v/>
      </c>
      <c r="X785" s="146" t="str">
        <f t="shared" si="138"/>
        <v/>
      </c>
      <c r="Y785" s="146" t="str">
        <f t="shared" si="129"/>
        <v/>
      </c>
      <c r="Z785" s="146" t="str">
        <f t="shared" si="130"/>
        <v/>
      </c>
      <c r="AA785" s="146" t="str">
        <f t="shared" si="131"/>
        <v/>
      </c>
      <c r="AB785" s="146" t="str">
        <f t="shared" si="132"/>
        <v/>
      </c>
      <c r="AC785" s="146" t="str">
        <f t="shared" si="133"/>
        <v/>
      </c>
    </row>
    <row r="786" spans="1:29" x14ac:dyDescent="0.2">
      <c r="A786" s="179">
        <v>773</v>
      </c>
      <c r="B786" s="180"/>
      <c r="C786" s="180"/>
      <c r="E786" s="215"/>
      <c r="F786" s="215"/>
      <c r="G786" s="215"/>
      <c r="H786" s="215"/>
      <c r="I786" s="215"/>
      <c r="J786" s="215"/>
      <c r="K786" s="215"/>
      <c r="L786" s="215"/>
      <c r="M786" s="215"/>
      <c r="N786" s="215"/>
      <c r="O786" s="215"/>
      <c r="P786" s="215"/>
      <c r="Q786" s="215"/>
      <c r="R786" s="215"/>
      <c r="T786" s="146" t="str">
        <f t="shared" si="134"/>
        <v/>
      </c>
      <c r="U786" s="146" t="str">
        <f t="shared" si="135"/>
        <v/>
      </c>
      <c r="V786" s="146" t="str">
        <f t="shared" si="136"/>
        <v/>
      </c>
      <c r="W786" s="146" t="str">
        <f t="shared" si="137"/>
        <v/>
      </c>
      <c r="X786" s="146" t="str">
        <f t="shared" si="138"/>
        <v/>
      </c>
      <c r="Y786" s="146" t="str">
        <f t="shared" si="129"/>
        <v/>
      </c>
      <c r="Z786" s="146" t="str">
        <f t="shared" si="130"/>
        <v/>
      </c>
      <c r="AA786" s="146" t="str">
        <f t="shared" si="131"/>
        <v/>
      </c>
      <c r="AB786" s="146" t="str">
        <f t="shared" si="132"/>
        <v/>
      </c>
      <c r="AC786" s="146" t="str">
        <f t="shared" si="133"/>
        <v/>
      </c>
    </row>
    <row r="787" spans="1:29" x14ac:dyDescent="0.2">
      <c r="A787" s="179">
        <v>774</v>
      </c>
      <c r="B787" s="180"/>
      <c r="C787" s="180"/>
      <c r="E787" s="215"/>
      <c r="F787" s="215"/>
      <c r="G787" s="215"/>
      <c r="H787" s="215"/>
      <c r="I787" s="215"/>
      <c r="J787" s="215"/>
      <c r="K787" s="215"/>
      <c r="L787" s="215"/>
      <c r="M787" s="215"/>
      <c r="N787" s="215"/>
      <c r="O787" s="215"/>
      <c r="P787" s="215"/>
      <c r="Q787" s="215"/>
      <c r="R787" s="215"/>
      <c r="T787" s="146" t="str">
        <f t="shared" si="134"/>
        <v/>
      </c>
      <c r="U787" s="146" t="str">
        <f t="shared" si="135"/>
        <v/>
      </c>
      <c r="V787" s="146" t="str">
        <f t="shared" si="136"/>
        <v/>
      </c>
      <c r="W787" s="146" t="str">
        <f t="shared" si="137"/>
        <v/>
      </c>
      <c r="X787" s="146" t="str">
        <f t="shared" si="138"/>
        <v/>
      </c>
      <c r="Y787" s="146" t="str">
        <f t="shared" si="129"/>
        <v/>
      </c>
      <c r="Z787" s="146" t="str">
        <f t="shared" si="130"/>
        <v/>
      </c>
      <c r="AA787" s="146" t="str">
        <f t="shared" si="131"/>
        <v/>
      </c>
      <c r="AB787" s="146" t="str">
        <f t="shared" si="132"/>
        <v/>
      </c>
      <c r="AC787" s="146" t="str">
        <f t="shared" si="133"/>
        <v/>
      </c>
    </row>
    <row r="788" spans="1:29" x14ac:dyDescent="0.2">
      <c r="A788" s="179">
        <v>775</v>
      </c>
      <c r="B788" s="180"/>
      <c r="C788" s="180"/>
      <c r="E788" s="215"/>
      <c r="F788" s="215"/>
      <c r="G788" s="215"/>
      <c r="H788" s="215"/>
      <c r="I788" s="215"/>
      <c r="J788" s="215"/>
      <c r="K788" s="215"/>
      <c r="L788" s="215"/>
      <c r="M788" s="215"/>
      <c r="N788" s="215"/>
      <c r="O788" s="215"/>
      <c r="P788" s="215"/>
      <c r="Q788" s="215"/>
      <c r="R788" s="215"/>
      <c r="T788" s="146" t="str">
        <f t="shared" si="134"/>
        <v/>
      </c>
      <c r="U788" s="146" t="str">
        <f t="shared" si="135"/>
        <v/>
      </c>
      <c r="V788" s="146" t="str">
        <f t="shared" si="136"/>
        <v/>
      </c>
      <c r="W788" s="146" t="str">
        <f t="shared" si="137"/>
        <v/>
      </c>
      <c r="X788" s="146" t="str">
        <f t="shared" si="138"/>
        <v/>
      </c>
      <c r="Y788" s="146" t="str">
        <f t="shared" si="129"/>
        <v/>
      </c>
      <c r="Z788" s="146" t="str">
        <f t="shared" si="130"/>
        <v/>
      </c>
      <c r="AA788" s="146" t="str">
        <f t="shared" si="131"/>
        <v/>
      </c>
      <c r="AB788" s="146" t="str">
        <f t="shared" si="132"/>
        <v/>
      </c>
      <c r="AC788" s="146" t="str">
        <f t="shared" si="133"/>
        <v/>
      </c>
    </row>
    <row r="789" spans="1:29" x14ac:dyDescent="0.2">
      <c r="A789" s="179">
        <v>776</v>
      </c>
      <c r="B789" s="180"/>
      <c r="C789" s="180"/>
      <c r="E789" s="215"/>
      <c r="F789" s="215"/>
      <c r="G789" s="215"/>
      <c r="H789" s="215"/>
      <c r="I789" s="215"/>
      <c r="J789" s="215"/>
      <c r="K789" s="215"/>
      <c r="L789" s="215"/>
      <c r="M789" s="215"/>
      <c r="N789" s="215"/>
      <c r="O789" s="215"/>
      <c r="P789" s="215"/>
      <c r="Q789" s="215"/>
      <c r="R789" s="215"/>
      <c r="T789" s="146" t="str">
        <f t="shared" si="134"/>
        <v/>
      </c>
      <c r="U789" s="146" t="str">
        <f t="shared" si="135"/>
        <v/>
      </c>
      <c r="V789" s="146" t="str">
        <f t="shared" si="136"/>
        <v/>
      </c>
      <c r="W789" s="146" t="str">
        <f t="shared" si="137"/>
        <v/>
      </c>
      <c r="X789" s="146" t="str">
        <f t="shared" si="138"/>
        <v/>
      </c>
      <c r="Y789" s="146" t="str">
        <f t="shared" si="129"/>
        <v/>
      </c>
      <c r="Z789" s="146" t="str">
        <f t="shared" si="130"/>
        <v/>
      </c>
      <c r="AA789" s="146" t="str">
        <f t="shared" si="131"/>
        <v/>
      </c>
      <c r="AB789" s="146" t="str">
        <f t="shared" si="132"/>
        <v/>
      </c>
      <c r="AC789" s="146" t="str">
        <f t="shared" si="133"/>
        <v/>
      </c>
    </row>
    <row r="790" spans="1:29" x14ac:dyDescent="0.2">
      <c r="A790" s="179">
        <v>777</v>
      </c>
      <c r="B790" s="180"/>
      <c r="C790" s="180"/>
      <c r="E790" s="215"/>
      <c r="F790" s="215"/>
      <c r="G790" s="215"/>
      <c r="H790" s="215"/>
      <c r="I790" s="215"/>
      <c r="J790" s="215"/>
      <c r="K790" s="215"/>
      <c r="L790" s="215"/>
      <c r="M790" s="215"/>
      <c r="N790" s="215"/>
      <c r="O790" s="215"/>
      <c r="P790" s="215"/>
      <c r="Q790" s="215"/>
      <c r="R790" s="215"/>
      <c r="T790" s="146" t="str">
        <f t="shared" si="134"/>
        <v/>
      </c>
      <c r="U790" s="146" t="str">
        <f t="shared" si="135"/>
        <v/>
      </c>
      <c r="V790" s="146" t="str">
        <f t="shared" si="136"/>
        <v/>
      </c>
      <c r="W790" s="146" t="str">
        <f t="shared" si="137"/>
        <v/>
      </c>
      <c r="X790" s="146" t="str">
        <f t="shared" si="138"/>
        <v/>
      </c>
      <c r="Y790" s="146" t="str">
        <f t="shared" si="129"/>
        <v/>
      </c>
      <c r="Z790" s="146" t="str">
        <f t="shared" si="130"/>
        <v/>
      </c>
      <c r="AA790" s="146" t="str">
        <f t="shared" si="131"/>
        <v/>
      </c>
      <c r="AB790" s="146" t="str">
        <f t="shared" si="132"/>
        <v/>
      </c>
      <c r="AC790" s="146" t="str">
        <f t="shared" si="133"/>
        <v/>
      </c>
    </row>
    <row r="791" spans="1:29" x14ac:dyDescent="0.2">
      <c r="A791" s="179">
        <v>778</v>
      </c>
      <c r="B791" s="180"/>
      <c r="C791" s="180"/>
      <c r="E791" s="215"/>
      <c r="F791" s="215"/>
      <c r="G791" s="215"/>
      <c r="H791" s="215"/>
      <c r="I791" s="215"/>
      <c r="J791" s="215"/>
      <c r="K791" s="215"/>
      <c r="L791" s="215"/>
      <c r="M791" s="215"/>
      <c r="N791" s="215"/>
      <c r="O791" s="215"/>
      <c r="P791" s="215"/>
      <c r="Q791" s="215"/>
      <c r="R791" s="215"/>
      <c r="T791" s="146" t="str">
        <f t="shared" si="134"/>
        <v/>
      </c>
      <c r="U791" s="146" t="str">
        <f t="shared" si="135"/>
        <v/>
      </c>
      <c r="V791" s="146" t="str">
        <f t="shared" si="136"/>
        <v/>
      </c>
      <c r="W791" s="146" t="str">
        <f t="shared" si="137"/>
        <v/>
      </c>
      <c r="X791" s="146" t="str">
        <f t="shared" si="138"/>
        <v/>
      </c>
      <c r="Y791" s="146" t="str">
        <f t="shared" si="129"/>
        <v/>
      </c>
      <c r="Z791" s="146" t="str">
        <f t="shared" si="130"/>
        <v/>
      </c>
      <c r="AA791" s="146" t="str">
        <f t="shared" si="131"/>
        <v/>
      </c>
      <c r="AB791" s="146" t="str">
        <f t="shared" si="132"/>
        <v/>
      </c>
      <c r="AC791" s="146" t="str">
        <f t="shared" si="133"/>
        <v/>
      </c>
    </row>
    <row r="792" spans="1:29" x14ac:dyDescent="0.2">
      <c r="A792" s="179">
        <v>779</v>
      </c>
      <c r="B792" s="180"/>
      <c r="C792" s="180"/>
      <c r="E792" s="215"/>
      <c r="F792" s="215"/>
      <c r="G792" s="215"/>
      <c r="H792" s="215"/>
      <c r="I792" s="215"/>
      <c r="J792" s="215"/>
      <c r="K792" s="215"/>
      <c r="L792" s="215"/>
      <c r="M792" s="215"/>
      <c r="N792" s="215"/>
      <c r="O792" s="215"/>
      <c r="P792" s="215"/>
      <c r="Q792" s="215"/>
      <c r="R792" s="215"/>
      <c r="T792" s="146" t="str">
        <f t="shared" si="134"/>
        <v/>
      </c>
      <c r="U792" s="146" t="str">
        <f t="shared" si="135"/>
        <v/>
      </c>
      <c r="V792" s="146" t="str">
        <f t="shared" si="136"/>
        <v/>
      </c>
      <c r="W792" s="146" t="str">
        <f t="shared" si="137"/>
        <v/>
      </c>
      <c r="X792" s="146" t="str">
        <f t="shared" si="138"/>
        <v/>
      </c>
      <c r="Y792" s="146" t="str">
        <f t="shared" si="129"/>
        <v/>
      </c>
      <c r="Z792" s="146" t="str">
        <f t="shared" si="130"/>
        <v/>
      </c>
      <c r="AA792" s="146" t="str">
        <f t="shared" si="131"/>
        <v/>
      </c>
      <c r="AB792" s="146" t="str">
        <f t="shared" si="132"/>
        <v/>
      </c>
      <c r="AC792" s="146" t="str">
        <f t="shared" si="133"/>
        <v/>
      </c>
    </row>
    <row r="793" spans="1:29" x14ac:dyDescent="0.2">
      <c r="A793" s="179">
        <v>780</v>
      </c>
      <c r="B793" s="180"/>
      <c r="C793" s="180"/>
      <c r="E793" s="215"/>
      <c r="F793" s="215"/>
      <c r="G793" s="215"/>
      <c r="H793" s="215"/>
      <c r="I793" s="215"/>
      <c r="J793" s="215"/>
      <c r="K793" s="215"/>
      <c r="L793" s="215"/>
      <c r="M793" s="215"/>
      <c r="N793" s="215"/>
      <c r="O793" s="215"/>
      <c r="P793" s="215"/>
      <c r="Q793" s="215"/>
      <c r="R793" s="215"/>
      <c r="T793" s="146" t="str">
        <f t="shared" si="134"/>
        <v/>
      </c>
      <c r="U793" s="146" t="str">
        <f t="shared" si="135"/>
        <v/>
      </c>
      <c r="V793" s="146" t="str">
        <f t="shared" si="136"/>
        <v/>
      </c>
      <c r="W793" s="146" t="str">
        <f t="shared" si="137"/>
        <v/>
      </c>
      <c r="X793" s="146" t="str">
        <f t="shared" si="138"/>
        <v/>
      </c>
      <c r="Y793" s="146" t="str">
        <f t="shared" si="129"/>
        <v/>
      </c>
      <c r="Z793" s="146" t="str">
        <f t="shared" si="130"/>
        <v/>
      </c>
      <c r="AA793" s="146" t="str">
        <f t="shared" si="131"/>
        <v/>
      </c>
      <c r="AB793" s="146" t="str">
        <f t="shared" si="132"/>
        <v/>
      </c>
      <c r="AC793" s="146" t="str">
        <f t="shared" si="133"/>
        <v/>
      </c>
    </row>
    <row r="794" spans="1:29" x14ac:dyDescent="0.2">
      <c r="A794" s="179">
        <v>781</v>
      </c>
      <c r="B794" s="180"/>
      <c r="C794" s="180"/>
      <c r="E794" s="215"/>
      <c r="F794" s="215"/>
      <c r="G794" s="215"/>
      <c r="H794" s="215"/>
      <c r="I794" s="215"/>
      <c r="J794" s="215"/>
      <c r="K794" s="215"/>
      <c r="L794" s="215"/>
      <c r="M794" s="215"/>
      <c r="N794" s="215"/>
      <c r="O794" s="215"/>
      <c r="P794" s="215"/>
      <c r="Q794" s="215"/>
      <c r="R794" s="215"/>
      <c r="T794" s="146" t="str">
        <f t="shared" si="134"/>
        <v/>
      </c>
      <c r="U794" s="146" t="str">
        <f t="shared" si="135"/>
        <v/>
      </c>
      <c r="V794" s="146" t="str">
        <f t="shared" si="136"/>
        <v/>
      </c>
      <c r="W794" s="146" t="str">
        <f t="shared" si="137"/>
        <v/>
      </c>
      <c r="X794" s="146" t="str">
        <f t="shared" si="138"/>
        <v/>
      </c>
      <c r="Y794" s="146" t="str">
        <f t="shared" si="129"/>
        <v/>
      </c>
      <c r="Z794" s="146" t="str">
        <f t="shared" si="130"/>
        <v/>
      </c>
      <c r="AA794" s="146" t="str">
        <f t="shared" si="131"/>
        <v/>
      </c>
      <c r="AB794" s="146" t="str">
        <f t="shared" si="132"/>
        <v/>
      </c>
      <c r="AC794" s="146" t="str">
        <f t="shared" si="133"/>
        <v/>
      </c>
    </row>
    <row r="795" spans="1:29" x14ac:dyDescent="0.2">
      <c r="A795" s="179">
        <v>782</v>
      </c>
      <c r="B795" s="180"/>
      <c r="C795" s="180"/>
      <c r="E795" s="215"/>
      <c r="F795" s="215"/>
      <c r="G795" s="215"/>
      <c r="H795" s="215"/>
      <c r="I795" s="215"/>
      <c r="J795" s="215"/>
      <c r="K795" s="215"/>
      <c r="L795" s="215"/>
      <c r="M795" s="215"/>
      <c r="N795" s="215"/>
      <c r="O795" s="215"/>
      <c r="P795" s="215"/>
      <c r="Q795" s="215"/>
      <c r="R795" s="215"/>
      <c r="T795" s="146" t="str">
        <f t="shared" si="134"/>
        <v/>
      </c>
      <c r="U795" s="146" t="str">
        <f t="shared" si="135"/>
        <v/>
      </c>
      <c r="V795" s="146" t="str">
        <f t="shared" si="136"/>
        <v/>
      </c>
      <c r="W795" s="146" t="str">
        <f t="shared" si="137"/>
        <v/>
      </c>
      <c r="X795" s="146" t="str">
        <f t="shared" si="138"/>
        <v/>
      </c>
      <c r="Y795" s="146" t="str">
        <f t="shared" si="129"/>
        <v/>
      </c>
      <c r="Z795" s="146" t="str">
        <f t="shared" si="130"/>
        <v/>
      </c>
      <c r="AA795" s="146" t="str">
        <f t="shared" si="131"/>
        <v/>
      </c>
      <c r="AB795" s="146" t="str">
        <f t="shared" si="132"/>
        <v/>
      </c>
      <c r="AC795" s="146" t="str">
        <f t="shared" si="133"/>
        <v/>
      </c>
    </row>
    <row r="796" spans="1:29" x14ac:dyDescent="0.2">
      <c r="A796" s="179">
        <v>783</v>
      </c>
      <c r="B796" s="180"/>
      <c r="C796" s="180"/>
      <c r="E796" s="215"/>
      <c r="F796" s="215"/>
      <c r="G796" s="215"/>
      <c r="H796" s="215"/>
      <c r="I796" s="215"/>
      <c r="J796" s="215"/>
      <c r="K796" s="215"/>
      <c r="L796" s="215"/>
      <c r="M796" s="215"/>
      <c r="N796" s="215"/>
      <c r="O796" s="215"/>
      <c r="P796" s="215"/>
      <c r="Q796" s="215"/>
      <c r="R796" s="215"/>
      <c r="T796" s="146" t="str">
        <f t="shared" si="134"/>
        <v/>
      </c>
      <c r="U796" s="146" t="str">
        <f t="shared" si="135"/>
        <v/>
      </c>
      <c r="V796" s="146" t="str">
        <f t="shared" si="136"/>
        <v/>
      </c>
      <c r="W796" s="146" t="str">
        <f t="shared" si="137"/>
        <v/>
      </c>
      <c r="X796" s="146" t="str">
        <f t="shared" si="138"/>
        <v/>
      </c>
      <c r="Y796" s="146" t="str">
        <f t="shared" si="129"/>
        <v/>
      </c>
      <c r="Z796" s="146" t="str">
        <f t="shared" si="130"/>
        <v/>
      </c>
      <c r="AA796" s="146" t="str">
        <f t="shared" si="131"/>
        <v/>
      </c>
      <c r="AB796" s="146" t="str">
        <f t="shared" si="132"/>
        <v/>
      </c>
      <c r="AC796" s="146" t="str">
        <f t="shared" si="133"/>
        <v/>
      </c>
    </row>
    <row r="797" spans="1:29" x14ac:dyDescent="0.2">
      <c r="A797" s="179">
        <v>784</v>
      </c>
      <c r="B797" s="180"/>
      <c r="C797" s="180"/>
      <c r="E797" s="215"/>
      <c r="F797" s="215"/>
      <c r="G797" s="215"/>
      <c r="H797" s="215"/>
      <c r="I797" s="215"/>
      <c r="J797" s="215"/>
      <c r="K797" s="215"/>
      <c r="L797" s="215"/>
      <c r="M797" s="215"/>
      <c r="N797" s="215"/>
      <c r="O797" s="215"/>
      <c r="P797" s="215"/>
      <c r="Q797" s="215"/>
      <c r="R797" s="215"/>
      <c r="T797" s="146" t="str">
        <f t="shared" si="134"/>
        <v/>
      </c>
      <c r="U797" s="146" t="str">
        <f t="shared" si="135"/>
        <v/>
      </c>
      <c r="V797" s="146" t="str">
        <f t="shared" si="136"/>
        <v/>
      </c>
      <c r="W797" s="146" t="str">
        <f t="shared" si="137"/>
        <v/>
      </c>
      <c r="X797" s="146" t="str">
        <f t="shared" si="138"/>
        <v/>
      </c>
      <c r="Y797" s="146" t="str">
        <f t="shared" si="129"/>
        <v/>
      </c>
      <c r="Z797" s="146" t="str">
        <f t="shared" si="130"/>
        <v/>
      </c>
      <c r="AA797" s="146" t="str">
        <f t="shared" si="131"/>
        <v/>
      </c>
      <c r="AB797" s="146" t="str">
        <f t="shared" si="132"/>
        <v/>
      </c>
      <c r="AC797" s="146" t="str">
        <f t="shared" si="133"/>
        <v/>
      </c>
    </row>
    <row r="798" spans="1:29" x14ac:dyDescent="0.2">
      <c r="A798" s="179">
        <v>785</v>
      </c>
      <c r="B798" s="180"/>
      <c r="C798" s="180"/>
      <c r="E798" s="215"/>
      <c r="F798" s="215"/>
      <c r="G798" s="215"/>
      <c r="H798" s="215"/>
      <c r="I798" s="215"/>
      <c r="J798" s="215"/>
      <c r="K798" s="215"/>
      <c r="L798" s="215"/>
      <c r="M798" s="215"/>
      <c r="N798" s="215"/>
      <c r="O798" s="215"/>
      <c r="P798" s="215"/>
      <c r="Q798" s="215"/>
      <c r="R798" s="215"/>
      <c r="T798" s="146" t="str">
        <f t="shared" si="134"/>
        <v/>
      </c>
      <c r="U798" s="146" t="str">
        <f t="shared" si="135"/>
        <v/>
      </c>
      <c r="V798" s="146" t="str">
        <f t="shared" si="136"/>
        <v/>
      </c>
      <c r="W798" s="146" t="str">
        <f t="shared" si="137"/>
        <v/>
      </c>
      <c r="X798" s="146" t="str">
        <f t="shared" si="138"/>
        <v/>
      </c>
      <c r="Y798" s="146" t="str">
        <f t="shared" si="129"/>
        <v/>
      </c>
      <c r="Z798" s="146" t="str">
        <f t="shared" si="130"/>
        <v/>
      </c>
      <c r="AA798" s="146" t="str">
        <f t="shared" si="131"/>
        <v/>
      </c>
      <c r="AB798" s="146" t="str">
        <f t="shared" si="132"/>
        <v/>
      </c>
      <c r="AC798" s="146" t="str">
        <f t="shared" si="133"/>
        <v/>
      </c>
    </row>
    <row r="799" spans="1:29" x14ac:dyDescent="0.2">
      <c r="A799" s="179">
        <v>786</v>
      </c>
      <c r="B799" s="180"/>
      <c r="C799" s="180"/>
      <c r="E799" s="215"/>
      <c r="F799" s="215"/>
      <c r="G799" s="215"/>
      <c r="H799" s="215"/>
      <c r="I799" s="215"/>
      <c r="J799" s="215"/>
      <c r="K799" s="215"/>
      <c r="L799" s="215"/>
      <c r="M799" s="215"/>
      <c r="N799" s="215"/>
      <c r="O799" s="215"/>
      <c r="P799" s="215"/>
      <c r="Q799" s="215"/>
      <c r="R799" s="215"/>
      <c r="T799" s="146" t="str">
        <f t="shared" si="134"/>
        <v/>
      </c>
      <c r="U799" s="146" t="str">
        <f t="shared" si="135"/>
        <v/>
      </c>
      <c r="V799" s="146" t="str">
        <f t="shared" si="136"/>
        <v/>
      </c>
      <c r="W799" s="146" t="str">
        <f t="shared" si="137"/>
        <v/>
      </c>
      <c r="X799" s="146" t="str">
        <f t="shared" si="138"/>
        <v/>
      </c>
      <c r="Y799" s="146" t="str">
        <f t="shared" si="129"/>
        <v/>
      </c>
      <c r="Z799" s="146" t="str">
        <f t="shared" si="130"/>
        <v/>
      </c>
      <c r="AA799" s="146" t="str">
        <f t="shared" si="131"/>
        <v/>
      </c>
      <c r="AB799" s="146" t="str">
        <f t="shared" si="132"/>
        <v/>
      </c>
      <c r="AC799" s="146" t="str">
        <f t="shared" si="133"/>
        <v/>
      </c>
    </row>
    <row r="800" spans="1:29" x14ac:dyDescent="0.2">
      <c r="A800" s="179">
        <v>787</v>
      </c>
      <c r="B800" s="180"/>
      <c r="C800" s="180"/>
      <c r="E800" s="215"/>
      <c r="F800" s="215"/>
      <c r="G800" s="215"/>
      <c r="H800" s="215"/>
      <c r="I800" s="215"/>
      <c r="J800" s="215"/>
      <c r="K800" s="215"/>
      <c r="L800" s="215"/>
      <c r="M800" s="215"/>
      <c r="N800" s="215"/>
      <c r="O800" s="215"/>
      <c r="P800" s="215"/>
      <c r="Q800" s="215"/>
      <c r="R800" s="215"/>
      <c r="T800" s="146" t="str">
        <f t="shared" si="134"/>
        <v/>
      </c>
      <c r="U800" s="146" t="str">
        <f t="shared" si="135"/>
        <v/>
      </c>
      <c r="V800" s="146" t="str">
        <f t="shared" si="136"/>
        <v/>
      </c>
      <c r="W800" s="146" t="str">
        <f t="shared" si="137"/>
        <v/>
      </c>
      <c r="X800" s="146" t="str">
        <f t="shared" si="138"/>
        <v/>
      </c>
      <c r="Y800" s="146" t="str">
        <f t="shared" si="129"/>
        <v/>
      </c>
      <c r="Z800" s="146" t="str">
        <f t="shared" si="130"/>
        <v/>
      </c>
      <c r="AA800" s="146" t="str">
        <f t="shared" si="131"/>
        <v/>
      </c>
      <c r="AB800" s="146" t="str">
        <f t="shared" si="132"/>
        <v/>
      </c>
      <c r="AC800" s="146" t="str">
        <f t="shared" si="133"/>
        <v/>
      </c>
    </row>
    <row r="801" spans="1:29" x14ac:dyDescent="0.2">
      <c r="A801" s="179">
        <v>788</v>
      </c>
      <c r="B801" s="180"/>
      <c r="C801" s="180"/>
      <c r="E801" s="215"/>
      <c r="F801" s="215"/>
      <c r="G801" s="215"/>
      <c r="H801" s="215"/>
      <c r="I801" s="215"/>
      <c r="J801" s="215"/>
      <c r="K801" s="215"/>
      <c r="L801" s="215"/>
      <c r="M801" s="215"/>
      <c r="N801" s="215"/>
      <c r="O801" s="215"/>
      <c r="P801" s="215"/>
      <c r="Q801" s="215"/>
      <c r="R801" s="215"/>
      <c r="T801" s="146" t="str">
        <f t="shared" si="134"/>
        <v/>
      </c>
      <c r="U801" s="146" t="str">
        <f t="shared" si="135"/>
        <v/>
      </c>
      <c r="V801" s="146" t="str">
        <f t="shared" si="136"/>
        <v/>
      </c>
      <c r="W801" s="146" t="str">
        <f t="shared" si="137"/>
        <v/>
      </c>
      <c r="X801" s="146" t="str">
        <f t="shared" si="138"/>
        <v/>
      </c>
      <c r="Y801" s="146" t="str">
        <f t="shared" si="129"/>
        <v/>
      </c>
      <c r="Z801" s="146" t="str">
        <f t="shared" si="130"/>
        <v/>
      </c>
      <c r="AA801" s="146" t="str">
        <f t="shared" si="131"/>
        <v/>
      </c>
      <c r="AB801" s="146" t="str">
        <f t="shared" si="132"/>
        <v/>
      </c>
      <c r="AC801" s="146" t="str">
        <f t="shared" si="133"/>
        <v/>
      </c>
    </row>
    <row r="802" spans="1:29" x14ac:dyDescent="0.2">
      <c r="A802" s="179">
        <v>789</v>
      </c>
      <c r="B802" s="180"/>
      <c r="C802" s="180"/>
      <c r="E802" s="215"/>
      <c r="F802" s="215"/>
      <c r="G802" s="215"/>
      <c r="H802" s="215"/>
      <c r="I802" s="215"/>
      <c r="J802" s="215"/>
      <c r="K802" s="215"/>
      <c r="L802" s="215"/>
      <c r="M802" s="215"/>
      <c r="N802" s="215"/>
      <c r="O802" s="215"/>
      <c r="P802" s="215"/>
      <c r="Q802" s="215"/>
      <c r="R802" s="215"/>
      <c r="T802" s="146" t="str">
        <f t="shared" si="134"/>
        <v/>
      </c>
      <c r="U802" s="146" t="str">
        <f t="shared" si="135"/>
        <v/>
      </c>
      <c r="V802" s="146" t="str">
        <f t="shared" si="136"/>
        <v/>
      </c>
      <c r="W802" s="146" t="str">
        <f t="shared" si="137"/>
        <v/>
      </c>
      <c r="X802" s="146" t="str">
        <f t="shared" si="138"/>
        <v/>
      </c>
      <c r="Y802" s="146" t="str">
        <f t="shared" si="129"/>
        <v/>
      </c>
      <c r="Z802" s="146" t="str">
        <f t="shared" si="130"/>
        <v/>
      </c>
      <c r="AA802" s="146" t="str">
        <f t="shared" si="131"/>
        <v/>
      </c>
      <c r="AB802" s="146" t="str">
        <f t="shared" si="132"/>
        <v/>
      </c>
      <c r="AC802" s="146" t="str">
        <f t="shared" si="133"/>
        <v/>
      </c>
    </row>
    <row r="803" spans="1:29" x14ac:dyDescent="0.2">
      <c r="A803" s="179">
        <v>790</v>
      </c>
      <c r="B803" s="180"/>
      <c r="C803" s="180"/>
      <c r="E803" s="215"/>
      <c r="F803" s="215"/>
      <c r="G803" s="215"/>
      <c r="H803" s="215"/>
      <c r="I803" s="215"/>
      <c r="J803" s="215"/>
      <c r="K803" s="215"/>
      <c r="L803" s="215"/>
      <c r="M803" s="215"/>
      <c r="N803" s="215"/>
      <c r="O803" s="215"/>
      <c r="P803" s="215"/>
      <c r="Q803" s="215"/>
      <c r="R803" s="215"/>
      <c r="T803" s="146" t="str">
        <f t="shared" si="134"/>
        <v/>
      </c>
      <c r="U803" s="146" t="str">
        <f t="shared" si="135"/>
        <v/>
      </c>
      <c r="V803" s="146" t="str">
        <f t="shared" si="136"/>
        <v/>
      </c>
      <c r="W803" s="146" t="str">
        <f t="shared" si="137"/>
        <v/>
      </c>
      <c r="X803" s="146" t="str">
        <f t="shared" si="138"/>
        <v/>
      </c>
      <c r="Y803" s="146" t="str">
        <f t="shared" si="129"/>
        <v/>
      </c>
      <c r="Z803" s="146" t="str">
        <f t="shared" si="130"/>
        <v/>
      </c>
      <c r="AA803" s="146" t="str">
        <f t="shared" si="131"/>
        <v/>
      </c>
      <c r="AB803" s="146" t="str">
        <f t="shared" si="132"/>
        <v/>
      </c>
      <c r="AC803" s="146" t="str">
        <f t="shared" si="133"/>
        <v/>
      </c>
    </row>
    <row r="804" spans="1:29" x14ac:dyDescent="0.2">
      <c r="A804" s="179">
        <v>791</v>
      </c>
      <c r="B804" s="180"/>
      <c r="C804" s="180"/>
      <c r="E804" s="215"/>
      <c r="F804" s="215"/>
      <c r="G804" s="215"/>
      <c r="H804" s="215"/>
      <c r="I804" s="215"/>
      <c r="J804" s="215"/>
      <c r="K804" s="215"/>
      <c r="L804" s="215"/>
      <c r="M804" s="215"/>
      <c r="N804" s="215"/>
      <c r="O804" s="215"/>
      <c r="P804" s="215"/>
      <c r="Q804" s="215"/>
      <c r="R804" s="215"/>
      <c r="T804" s="146" t="str">
        <f t="shared" si="134"/>
        <v/>
      </c>
      <c r="U804" s="146" t="str">
        <f t="shared" si="135"/>
        <v/>
      </c>
      <c r="V804" s="146" t="str">
        <f t="shared" si="136"/>
        <v/>
      </c>
      <c r="W804" s="146" t="str">
        <f t="shared" si="137"/>
        <v/>
      </c>
      <c r="X804" s="146" t="str">
        <f t="shared" si="138"/>
        <v/>
      </c>
      <c r="Y804" s="146" t="str">
        <f t="shared" si="129"/>
        <v/>
      </c>
      <c r="Z804" s="146" t="str">
        <f t="shared" si="130"/>
        <v/>
      </c>
      <c r="AA804" s="146" t="str">
        <f t="shared" si="131"/>
        <v/>
      </c>
      <c r="AB804" s="146" t="str">
        <f t="shared" si="132"/>
        <v/>
      </c>
      <c r="AC804" s="146" t="str">
        <f t="shared" si="133"/>
        <v/>
      </c>
    </row>
    <row r="805" spans="1:29" x14ac:dyDescent="0.2">
      <c r="A805" s="179">
        <v>792</v>
      </c>
      <c r="B805" s="180"/>
      <c r="C805" s="180"/>
      <c r="E805" s="215"/>
      <c r="F805" s="215"/>
      <c r="G805" s="215"/>
      <c r="H805" s="215"/>
      <c r="I805" s="215"/>
      <c r="J805" s="215"/>
      <c r="K805" s="215"/>
      <c r="L805" s="215"/>
      <c r="M805" s="215"/>
      <c r="N805" s="215"/>
      <c r="O805" s="215"/>
      <c r="P805" s="215"/>
      <c r="Q805" s="215"/>
      <c r="R805" s="215"/>
      <c r="T805" s="146" t="str">
        <f t="shared" si="134"/>
        <v/>
      </c>
      <c r="U805" s="146" t="str">
        <f t="shared" si="135"/>
        <v/>
      </c>
      <c r="V805" s="146" t="str">
        <f t="shared" si="136"/>
        <v/>
      </c>
      <c r="W805" s="146" t="str">
        <f t="shared" si="137"/>
        <v/>
      </c>
      <c r="X805" s="146" t="str">
        <f t="shared" si="138"/>
        <v/>
      </c>
      <c r="Y805" s="146" t="str">
        <f t="shared" si="129"/>
        <v/>
      </c>
      <c r="Z805" s="146" t="str">
        <f t="shared" si="130"/>
        <v/>
      </c>
      <c r="AA805" s="146" t="str">
        <f t="shared" si="131"/>
        <v/>
      </c>
      <c r="AB805" s="146" t="str">
        <f t="shared" si="132"/>
        <v/>
      </c>
      <c r="AC805" s="146" t="str">
        <f t="shared" si="133"/>
        <v/>
      </c>
    </row>
    <row r="806" spans="1:29" x14ac:dyDescent="0.2">
      <c r="A806" s="179">
        <v>793</v>
      </c>
      <c r="B806" s="180"/>
      <c r="C806" s="180"/>
      <c r="E806" s="215"/>
      <c r="F806" s="215"/>
      <c r="G806" s="215"/>
      <c r="H806" s="215"/>
      <c r="I806" s="215"/>
      <c r="J806" s="215"/>
      <c r="K806" s="215"/>
      <c r="L806" s="215"/>
      <c r="M806" s="215"/>
      <c r="N806" s="215"/>
      <c r="O806" s="215"/>
      <c r="P806" s="215"/>
      <c r="Q806" s="215"/>
      <c r="R806" s="215"/>
      <c r="T806" s="146" t="str">
        <f t="shared" si="134"/>
        <v/>
      </c>
      <c r="U806" s="146" t="str">
        <f t="shared" si="135"/>
        <v/>
      </c>
      <c r="V806" s="146" t="str">
        <f t="shared" si="136"/>
        <v/>
      </c>
      <c r="W806" s="146" t="str">
        <f t="shared" si="137"/>
        <v/>
      </c>
      <c r="X806" s="146" t="str">
        <f t="shared" si="138"/>
        <v/>
      </c>
      <c r="Y806" s="146" t="str">
        <f t="shared" si="129"/>
        <v/>
      </c>
      <c r="Z806" s="146" t="str">
        <f t="shared" si="130"/>
        <v/>
      </c>
      <c r="AA806" s="146" t="str">
        <f t="shared" si="131"/>
        <v/>
      </c>
      <c r="AB806" s="146" t="str">
        <f t="shared" si="132"/>
        <v/>
      </c>
      <c r="AC806" s="146" t="str">
        <f t="shared" si="133"/>
        <v/>
      </c>
    </row>
    <row r="807" spans="1:29" x14ac:dyDescent="0.2">
      <c r="A807" s="179">
        <v>794</v>
      </c>
      <c r="B807" s="180"/>
      <c r="C807" s="180"/>
      <c r="E807" s="215"/>
      <c r="F807" s="215"/>
      <c r="G807" s="215"/>
      <c r="H807" s="215"/>
      <c r="I807" s="215"/>
      <c r="J807" s="215"/>
      <c r="K807" s="215"/>
      <c r="L807" s="215"/>
      <c r="M807" s="215"/>
      <c r="N807" s="215"/>
      <c r="O807" s="215"/>
      <c r="P807" s="215"/>
      <c r="Q807" s="215"/>
      <c r="R807" s="215"/>
      <c r="T807" s="146" t="str">
        <f t="shared" si="134"/>
        <v/>
      </c>
      <c r="U807" s="146" t="str">
        <f t="shared" si="135"/>
        <v/>
      </c>
      <c r="V807" s="146" t="str">
        <f t="shared" si="136"/>
        <v/>
      </c>
      <c r="W807" s="146" t="str">
        <f t="shared" si="137"/>
        <v/>
      </c>
      <c r="X807" s="146" t="str">
        <f t="shared" si="138"/>
        <v/>
      </c>
      <c r="Y807" s="146" t="str">
        <f t="shared" si="129"/>
        <v/>
      </c>
      <c r="Z807" s="146" t="str">
        <f t="shared" si="130"/>
        <v/>
      </c>
      <c r="AA807" s="146" t="str">
        <f t="shared" si="131"/>
        <v/>
      </c>
      <c r="AB807" s="146" t="str">
        <f t="shared" si="132"/>
        <v/>
      </c>
      <c r="AC807" s="146" t="str">
        <f t="shared" si="133"/>
        <v/>
      </c>
    </row>
    <row r="808" spans="1:29" x14ac:dyDescent="0.2">
      <c r="A808" s="179">
        <v>795</v>
      </c>
      <c r="B808" s="180"/>
      <c r="C808" s="180"/>
      <c r="E808" s="215"/>
      <c r="F808" s="215"/>
      <c r="G808" s="215"/>
      <c r="H808" s="215"/>
      <c r="I808" s="215"/>
      <c r="J808" s="215"/>
      <c r="K808" s="215"/>
      <c r="L808" s="215"/>
      <c r="M808" s="215"/>
      <c r="N808" s="215"/>
      <c r="O808" s="215"/>
      <c r="P808" s="215"/>
      <c r="Q808" s="215"/>
      <c r="R808" s="215"/>
      <c r="T808" s="146" t="str">
        <f t="shared" si="134"/>
        <v/>
      </c>
      <c r="U808" s="146" t="str">
        <f t="shared" si="135"/>
        <v/>
      </c>
      <c r="V808" s="146" t="str">
        <f t="shared" si="136"/>
        <v/>
      </c>
      <c r="W808" s="146" t="str">
        <f t="shared" si="137"/>
        <v/>
      </c>
      <c r="X808" s="146" t="str">
        <f t="shared" si="138"/>
        <v/>
      </c>
      <c r="Y808" s="146" t="str">
        <f t="shared" si="129"/>
        <v/>
      </c>
      <c r="Z808" s="146" t="str">
        <f t="shared" si="130"/>
        <v/>
      </c>
      <c r="AA808" s="146" t="str">
        <f t="shared" si="131"/>
        <v/>
      </c>
      <c r="AB808" s="146" t="str">
        <f t="shared" si="132"/>
        <v/>
      </c>
      <c r="AC808" s="146" t="str">
        <f t="shared" si="133"/>
        <v/>
      </c>
    </row>
    <row r="809" spans="1:29" x14ac:dyDescent="0.2">
      <c r="A809" s="179">
        <v>796</v>
      </c>
      <c r="B809" s="180"/>
      <c r="C809" s="180"/>
      <c r="E809" s="215"/>
      <c r="F809" s="215"/>
      <c r="G809" s="215"/>
      <c r="H809" s="215"/>
      <c r="I809" s="215"/>
      <c r="J809" s="215"/>
      <c r="K809" s="215"/>
      <c r="L809" s="215"/>
      <c r="M809" s="215"/>
      <c r="N809" s="215"/>
      <c r="O809" s="215"/>
      <c r="P809" s="215"/>
      <c r="Q809" s="215"/>
      <c r="R809" s="215"/>
      <c r="T809" s="146" t="str">
        <f t="shared" si="134"/>
        <v/>
      </c>
      <c r="U809" s="146" t="str">
        <f t="shared" si="135"/>
        <v/>
      </c>
      <c r="V809" s="146" t="str">
        <f t="shared" si="136"/>
        <v/>
      </c>
      <c r="W809" s="146" t="str">
        <f t="shared" si="137"/>
        <v/>
      </c>
      <c r="X809" s="146" t="str">
        <f t="shared" si="138"/>
        <v/>
      </c>
      <c r="Y809" s="146" t="str">
        <f t="shared" si="129"/>
        <v/>
      </c>
      <c r="Z809" s="146" t="str">
        <f t="shared" si="130"/>
        <v/>
      </c>
      <c r="AA809" s="146" t="str">
        <f t="shared" si="131"/>
        <v/>
      </c>
      <c r="AB809" s="146" t="str">
        <f t="shared" si="132"/>
        <v/>
      </c>
      <c r="AC809" s="146" t="str">
        <f t="shared" si="133"/>
        <v/>
      </c>
    </row>
    <row r="810" spans="1:29" x14ac:dyDescent="0.2">
      <c r="A810" s="179">
        <v>797</v>
      </c>
      <c r="B810" s="180"/>
      <c r="C810" s="180"/>
      <c r="E810" s="215"/>
      <c r="F810" s="215"/>
      <c r="G810" s="215"/>
      <c r="H810" s="215"/>
      <c r="I810" s="215"/>
      <c r="J810" s="215"/>
      <c r="K810" s="215"/>
      <c r="L810" s="215"/>
      <c r="M810" s="215"/>
      <c r="N810" s="215"/>
      <c r="O810" s="215"/>
      <c r="P810" s="215"/>
      <c r="Q810" s="215"/>
      <c r="R810" s="215"/>
      <c r="T810" s="146" t="str">
        <f t="shared" si="134"/>
        <v/>
      </c>
      <c r="U810" s="146" t="str">
        <f t="shared" si="135"/>
        <v/>
      </c>
      <c r="V810" s="146" t="str">
        <f t="shared" si="136"/>
        <v/>
      </c>
      <c r="W810" s="146" t="str">
        <f t="shared" si="137"/>
        <v/>
      </c>
      <c r="X810" s="146" t="str">
        <f t="shared" si="138"/>
        <v/>
      </c>
      <c r="Y810" s="146" t="str">
        <f t="shared" si="129"/>
        <v/>
      </c>
      <c r="Z810" s="146" t="str">
        <f t="shared" si="130"/>
        <v/>
      </c>
      <c r="AA810" s="146" t="str">
        <f t="shared" si="131"/>
        <v/>
      </c>
      <c r="AB810" s="146" t="str">
        <f t="shared" si="132"/>
        <v/>
      </c>
      <c r="AC810" s="146" t="str">
        <f t="shared" si="133"/>
        <v/>
      </c>
    </row>
    <row r="811" spans="1:29" x14ac:dyDescent="0.2">
      <c r="A811" s="179">
        <v>798</v>
      </c>
      <c r="B811" s="180"/>
      <c r="C811" s="180"/>
      <c r="E811" s="215"/>
      <c r="F811" s="215"/>
      <c r="G811" s="215"/>
      <c r="H811" s="215"/>
      <c r="I811" s="215"/>
      <c r="J811" s="215"/>
      <c r="K811" s="215"/>
      <c r="L811" s="215"/>
      <c r="M811" s="215"/>
      <c r="N811" s="215"/>
      <c r="O811" s="215"/>
      <c r="P811" s="215"/>
      <c r="Q811" s="215"/>
      <c r="R811" s="215"/>
      <c r="T811" s="146" t="str">
        <f t="shared" si="134"/>
        <v/>
      </c>
      <c r="U811" s="146" t="str">
        <f t="shared" si="135"/>
        <v/>
      </c>
      <c r="V811" s="146" t="str">
        <f t="shared" si="136"/>
        <v/>
      </c>
      <c r="W811" s="146" t="str">
        <f t="shared" si="137"/>
        <v/>
      </c>
      <c r="X811" s="146" t="str">
        <f t="shared" si="138"/>
        <v/>
      </c>
      <c r="Y811" s="146" t="str">
        <f t="shared" si="129"/>
        <v/>
      </c>
      <c r="Z811" s="146" t="str">
        <f t="shared" si="130"/>
        <v/>
      </c>
      <c r="AA811" s="146" t="str">
        <f t="shared" si="131"/>
        <v/>
      </c>
      <c r="AB811" s="146" t="str">
        <f t="shared" si="132"/>
        <v/>
      </c>
      <c r="AC811" s="146" t="str">
        <f t="shared" si="133"/>
        <v/>
      </c>
    </row>
    <row r="812" spans="1:29" x14ac:dyDescent="0.2">
      <c r="A812" s="179">
        <v>799</v>
      </c>
      <c r="B812" s="180"/>
      <c r="C812" s="180"/>
      <c r="E812" s="215"/>
      <c r="F812" s="215"/>
      <c r="G812" s="215"/>
      <c r="H812" s="215"/>
      <c r="I812" s="215"/>
      <c r="J812" s="215"/>
      <c r="K812" s="215"/>
      <c r="L812" s="215"/>
      <c r="M812" s="215"/>
      <c r="N812" s="215"/>
      <c r="O812" s="215"/>
      <c r="P812" s="215"/>
      <c r="Q812" s="215"/>
      <c r="R812" s="215"/>
      <c r="T812" s="146" t="str">
        <f t="shared" si="134"/>
        <v/>
      </c>
      <c r="U812" s="146" t="str">
        <f t="shared" si="135"/>
        <v/>
      </c>
      <c r="V812" s="146" t="str">
        <f t="shared" si="136"/>
        <v/>
      </c>
      <c r="W812" s="146" t="str">
        <f t="shared" si="137"/>
        <v/>
      </c>
      <c r="X812" s="146" t="str">
        <f t="shared" si="138"/>
        <v/>
      </c>
      <c r="Y812" s="146" t="str">
        <f t="shared" si="129"/>
        <v/>
      </c>
      <c r="Z812" s="146" t="str">
        <f t="shared" si="130"/>
        <v/>
      </c>
      <c r="AA812" s="146" t="str">
        <f t="shared" si="131"/>
        <v/>
      </c>
      <c r="AB812" s="146" t="str">
        <f t="shared" si="132"/>
        <v/>
      </c>
      <c r="AC812" s="146" t="str">
        <f t="shared" si="133"/>
        <v/>
      </c>
    </row>
    <row r="813" spans="1:29" x14ac:dyDescent="0.2">
      <c r="A813" s="179">
        <v>800</v>
      </c>
      <c r="B813" s="180"/>
      <c r="C813" s="180"/>
      <c r="E813" s="215"/>
      <c r="F813" s="215"/>
      <c r="G813" s="215"/>
      <c r="H813" s="215"/>
      <c r="I813" s="215"/>
      <c r="J813" s="215"/>
      <c r="K813" s="215"/>
      <c r="L813" s="215"/>
      <c r="M813" s="215"/>
      <c r="N813" s="215"/>
      <c r="O813" s="215"/>
      <c r="P813" s="215"/>
      <c r="Q813" s="215"/>
      <c r="R813" s="215"/>
      <c r="T813" s="146" t="str">
        <f t="shared" si="134"/>
        <v/>
      </c>
      <c r="U813" s="146" t="str">
        <f t="shared" si="135"/>
        <v/>
      </c>
      <c r="V813" s="146" t="str">
        <f t="shared" si="136"/>
        <v/>
      </c>
      <c r="W813" s="146" t="str">
        <f t="shared" si="137"/>
        <v/>
      </c>
      <c r="X813" s="146" t="str">
        <f t="shared" si="138"/>
        <v/>
      </c>
      <c r="Y813" s="146" t="str">
        <f t="shared" si="129"/>
        <v/>
      </c>
      <c r="Z813" s="146" t="str">
        <f t="shared" si="130"/>
        <v/>
      </c>
      <c r="AA813" s="146" t="str">
        <f t="shared" si="131"/>
        <v/>
      </c>
      <c r="AB813" s="146" t="str">
        <f t="shared" si="132"/>
        <v/>
      </c>
      <c r="AC813" s="146" t="str">
        <f t="shared" si="133"/>
        <v/>
      </c>
    </row>
    <row r="814" spans="1:29" x14ac:dyDescent="0.2">
      <c r="A814" s="179">
        <v>801</v>
      </c>
      <c r="B814" s="180"/>
      <c r="C814" s="180"/>
      <c r="E814" s="215"/>
      <c r="F814" s="215"/>
      <c r="G814" s="215"/>
      <c r="H814" s="215"/>
      <c r="I814" s="215"/>
      <c r="J814" s="215"/>
      <c r="K814" s="215"/>
      <c r="L814" s="215"/>
      <c r="M814" s="215"/>
      <c r="N814" s="215"/>
      <c r="O814" s="215"/>
      <c r="P814" s="215"/>
      <c r="Q814" s="215"/>
      <c r="R814" s="215"/>
      <c r="T814" s="146" t="str">
        <f t="shared" si="134"/>
        <v/>
      </c>
      <c r="U814" s="146" t="str">
        <f t="shared" si="135"/>
        <v/>
      </c>
      <c r="V814" s="146" t="str">
        <f t="shared" si="136"/>
        <v/>
      </c>
      <c r="W814" s="146" t="str">
        <f t="shared" si="137"/>
        <v/>
      </c>
      <c r="X814" s="146" t="str">
        <f t="shared" si="138"/>
        <v/>
      </c>
      <c r="Y814" s="146" t="str">
        <f t="shared" si="129"/>
        <v/>
      </c>
      <c r="Z814" s="146" t="str">
        <f t="shared" si="130"/>
        <v/>
      </c>
      <c r="AA814" s="146" t="str">
        <f t="shared" si="131"/>
        <v/>
      </c>
      <c r="AB814" s="146" t="str">
        <f t="shared" si="132"/>
        <v/>
      </c>
      <c r="AC814" s="146" t="str">
        <f t="shared" si="133"/>
        <v/>
      </c>
    </row>
    <row r="815" spans="1:29" x14ac:dyDescent="0.2">
      <c r="A815" s="179">
        <v>802</v>
      </c>
      <c r="B815" s="180"/>
      <c r="C815" s="180"/>
      <c r="E815" s="215"/>
      <c r="F815" s="215"/>
      <c r="G815" s="215"/>
      <c r="H815" s="215"/>
      <c r="I815" s="215"/>
      <c r="J815" s="215"/>
      <c r="K815" s="215"/>
      <c r="L815" s="215"/>
      <c r="M815" s="215"/>
      <c r="N815" s="215"/>
      <c r="O815" s="215"/>
      <c r="P815" s="215"/>
      <c r="Q815" s="215"/>
      <c r="R815" s="215"/>
      <c r="T815" s="146" t="str">
        <f t="shared" si="134"/>
        <v/>
      </c>
      <c r="U815" s="146" t="str">
        <f t="shared" si="135"/>
        <v/>
      </c>
      <c r="V815" s="146" t="str">
        <f t="shared" si="136"/>
        <v/>
      </c>
      <c r="W815" s="146" t="str">
        <f t="shared" si="137"/>
        <v/>
      </c>
      <c r="X815" s="146" t="str">
        <f t="shared" si="138"/>
        <v/>
      </c>
      <c r="Y815" s="146" t="str">
        <f t="shared" si="129"/>
        <v/>
      </c>
      <c r="Z815" s="146" t="str">
        <f t="shared" si="130"/>
        <v/>
      </c>
      <c r="AA815" s="146" t="str">
        <f t="shared" si="131"/>
        <v/>
      </c>
      <c r="AB815" s="146" t="str">
        <f t="shared" si="132"/>
        <v/>
      </c>
      <c r="AC815" s="146" t="str">
        <f t="shared" si="133"/>
        <v/>
      </c>
    </row>
    <row r="816" spans="1:29" x14ac:dyDescent="0.2">
      <c r="A816" s="179">
        <v>803</v>
      </c>
      <c r="B816" s="180"/>
      <c r="C816" s="180"/>
      <c r="E816" s="215"/>
      <c r="F816" s="215"/>
      <c r="G816" s="215"/>
      <c r="H816" s="215"/>
      <c r="I816" s="215"/>
      <c r="J816" s="215"/>
      <c r="K816" s="215"/>
      <c r="L816" s="215"/>
      <c r="M816" s="215"/>
      <c r="N816" s="215"/>
      <c r="O816" s="215"/>
      <c r="P816" s="215"/>
      <c r="Q816" s="215"/>
      <c r="R816" s="215"/>
      <c r="T816" s="146" t="str">
        <f t="shared" si="134"/>
        <v/>
      </c>
      <c r="U816" s="146" t="str">
        <f t="shared" si="135"/>
        <v/>
      </c>
      <c r="V816" s="146" t="str">
        <f t="shared" si="136"/>
        <v/>
      </c>
      <c r="W816" s="146" t="str">
        <f t="shared" si="137"/>
        <v/>
      </c>
      <c r="X816" s="146" t="str">
        <f t="shared" si="138"/>
        <v/>
      </c>
      <c r="Y816" s="146" t="str">
        <f t="shared" si="129"/>
        <v/>
      </c>
      <c r="Z816" s="146" t="str">
        <f t="shared" si="130"/>
        <v/>
      </c>
      <c r="AA816" s="146" t="str">
        <f t="shared" si="131"/>
        <v/>
      </c>
      <c r="AB816" s="146" t="str">
        <f t="shared" si="132"/>
        <v/>
      </c>
      <c r="AC816" s="146" t="str">
        <f t="shared" si="133"/>
        <v/>
      </c>
    </row>
    <row r="817" spans="1:29" x14ac:dyDescent="0.2">
      <c r="A817" s="179">
        <v>804</v>
      </c>
      <c r="B817" s="180"/>
      <c r="C817" s="180"/>
      <c r="E817" s="215"/>
      <c r="F817" s="215"/>
      <c r="G817" s="215"/>
      <c r="H817" s="215"/>
      <c r="I817" s="215"/>
      <c r="J817" s="215"/>
      <c r="K817" s="215"/>
      <c r="L817" s="215"/>
      <c r="M817" s="215"/>
      <c r="N817" s="215"/>
      <c r="O817" s="215"/>
      <c r="P817" s="215"/>
      <c r="Q817" s="215"/>
      <c r="R817" s="215"/>
      <c r="T817" s="146" t="str">
        <f t="shared" si="134"/>
        <v/>
      </c>
      <c r="U817" s="146" t="str">
        <f t="shared" si="135"/>
        <v/>
      </c>
      <c r="V817" s="146" t="str">
        <f t="shared" si="136"/>
        <v/>
      </c>
      <c r="W817" s="146" t="str">
        <f t="shared" si="137"/>
        <v/>
      </c>
      <c r="X817" s="146" t="str">
        <f t="shared" si="138"/>
        <v/>
      </c>
      <c r="Y817" s="146" t="str">
        <f t="shared" si="129"/>
        <v/>
      </c>
      <c r="Z817" s="146" t="str">
        <f t="shared" si="130"/>
        <v/>
      </c>
      <c r="AA817" s="146" t="str">
        <f t="shared" si="131"/>
        <v/>
      </c>
      <c r="AB817" s="146" t="str">
        <f t="shared" si="132"/>
        <v/>
      </c>
      <c r="AC817" s="146" t="str">
        <f t="shared" si="133"/>
        <v/>
      </c>
    </row>
    <row r="818" spans="1:29" x14ac:dyDescent="0.2">
      <c r="A818" s="179">
        <v>805</v>
      </c>
      <c r="B818" s="180"/>
      <c r="C818" s="180"/>
      <c r="E818" s="215"/>
      <c r="F818" s="215"/>
      <c r="G818" s="215"/>
      <c r="H818" s="215"/>
      <c r="I818" s="215"/>
      <c r="J818" s="215"/>
      <c r="K818" s="215"/>
      <c r="L818" s="215"/>
      <c r="M818" s="215"/>
      <c r="N818" s="215"/>
      <c r="O818" s="215"/>
      <c r="P818" s="215"/>
      <c r="Q818" s="215"/>
      <c r="R818" s="215"/>
      <c r="T818" s="146" t="str">
        <f t="shared" si="134"/>
        <v/>
      </c>
      <c r="U818" s="146" t="str">
        <f t="shared" si="135"/>
        <v/>
      </c>
      <c r="V818" s="146" t="str">
        <f t="shared" si="136"/>
        <v/>
      </c>
      <c r="W818" s="146" t="str">
        <f t="shared" si="137"/>
        <v/>
      </c>
      <c r="X818" s="146" t="str">
        <f t="shared" si="138"/>
        <v/>
      </c>
      <c r="Y818" s="146" t="str">
        <f t="shared" si="129"/>
        <v/>
      </c>
      <c r="Z818" s="146" t="str">
        <f t="shared" si="130"/>
        <v/>
      </c>
      <c r="AA818" s="146" t="str">
        <f t="shared" si="131"/>
        <v/>
      </c>
      <c r="AB818" s="146" t="str">
        <f t="shared" si="132"/>
        <v/>
      </c>
      <c r="AC818" s="146" t="str">
        <f t="shared" si="133"/>
        <v/>
      </c>
    </row>
    <row r="819" spans="1:29" x14ac:dyDescent="0.2">
      <c r="A819" s="179">
        <v>806</v>
      </c>
      <c r="B819" s="180"/>
      <c r="C819" s="180"/>
      <c r="E819" s="215"/>
      <c r="F819" s="215"/>
      <c r="G819" s="215"/>
      <c r="H819" s="215"/>
      <c r="I819" s="215"/>
      <c r="J819" s="215"/>
      <c r="K819" s="215"/>
      <c r="L819" s="215"/>
      <c r="M819" s="215"/>
      <c r="N819" s="215"/>
      <c r="O819" s="215"/>
      <c r="P819" s="215"/>
      <c r="Q819" s="215"/>
      <c r="R819" s="215"/>
      <c r="T819" s="146" t="str">
        <f t="shared" si="134"/>
        <v/>
      </c>
      <c r="U819" s="146" t="str">
        <f t="shared" si="135"/>
        <v/>
      </c>
      <c r="V819" s="146" t="str">
        <f t="shared" si="136"/>
        <v/>
      </c>
      <c r="W819" s="146" t="str">
        <f t="shared" si="137"/>
        <v/>
      </c>
      <c r="X819" s="146" t="str">
        <f t="shared" si="138"/>
        <v/>
      </c>
      <c r="Y819" s="146" t="str">
        <f t="shared" si="129"/>
        <v/>
      </c>
      <c r="Z819" s="146" t="str">
        <f t="shared" si="130"/>
        <v/>
      </c>
      <c r="AA819" s="146" t="str">
        <f t="shared" si="131"/>
        <v/>
      </c>
      <c r="AB819" s="146" t="str">
        <f t="shared" si="132"/>
        <v/>
      </c>
      <c r="AC819" s="146" t="str">
        <f t="shared" si="133"/>
        <v/>
      </c>
    </row>
    <row r="820" spans="1:29" x14ac:dyDescent="0.2">
      <c r="A820" s="179">
        <v>807</v>
      </c>
      <c r="B820" s="180"/>
      <c r="C820" s="180"/>
      <c r="E820" s="215"/>
      <c r="F820" s="215"/>
      <c r="G820" s="215"/>
      <c r="H820" s="215"/>
      <c r="I820" s="215"/>
      <c r="J820" s="215"/>
      <c r="K820" s="215"/>
      <c r="L820" s="215"/>
      <c r="M820" s="215"/>
      <c r="N820" s="215"/>
      <c r="O820" s="215"/>
      <c r="P820" s="215"/>
      <c r="Q820" s="215"/>
      <c r="R820" s="215"/>
      <c r="T820" s="146" t="str">
        <f t="shared" si="134"/>
        <v/>
      </c>
      <c r="U820" s="146" t="str">
        <f t="shared" si="135"/>
        <v/>
      </c>
      <c r="V820" s="146" t="str">
        <f t="shared" si="136"/>
        <v/>
      </c>
      <c r="W820" s="146" t="str">
        <f t="shared" si="137"/>
        <v/>
      </c>
      <c r="X820" s="146" t="str">
        <f t="shared" si="138"/>
        <v/>
      </c>
      <c r="Y820" s="146" t="str">
        <f t="shared" si="129"/>
        <v/>
      </c>
      <c r="Z820" s="146" t="str">
        <f t="shared" si="130"/>
        <v/>
      </c>
      <c r="AA820" s="146" t="str">
        <f t="shared" si="131"/>
        <v/>
      </c>
      <c r="AB820" s="146" t="str">
        <f t="shared" si="132"/>
        <v/>
      </c>
      <c r="AC820" s="146" t="str">
        <f t="shared" si="133"/>
        <v/>
      </c>
    </row>
    <row r="821" spans="1:29" x14ac:dyDescent="0.2">
      <c r="A821" s="179">
        <v>808</v>
      </c>
      <c r="B821" s="180"/>
      <c r="C821" s="180"/>
      <c r="E821" s="215"/>
      <c r="F821" s="215"/>
      <c r="G821" s="215"/>
      <c r="H821" s="215"/>
      <c r="I821" s="215"/>
      <c r="J821" s="215"/>
      <c r="K821" s="215"/>
      <c r="L821" s="215"/>
      <c r="M821" s="215"/>
      <c r="N821" s="215"/>
      <c r="O821" s="215"/>
      <c r="P821" s="215"/>
      <c r="Q821" s="215"/>
      <c r="R821" s="215"/>
      <c r="T821" s="146" t="str">
        <f t="shared" si="134"/>
        <v/>
      </c>
      <c r="U821" s="146" t="str">
        <f t="shared" si="135"/>
        <v/>
      </c>
      <c r="V821" s="146" t="str">
        <f t="shared" si="136"/>
        <v/>
      </c>
      <c r="W821" s="146" t="str">
        <f t="shared" si="137"/>
        <v/>
      </c>
      <c r="X821" s="146" t="str">
        <f t="shared" si="138"/>
        <v/>
      </c>
      <c r="Y821" s="146" t="str">
        <f t="shared" si="129"/>
        <v/>
      </c>
      <c r="Z821" s="146" t="str">
        <f t="shared" si="130"/>
        <v/>
      </c>
      <c r="AA821" s="146" t="str">
        <f t="shared" si="131"/>
        <v/>
      </c>
      <c r="AB821" s="146" t="str">
        <f t="shared" si="132"/>
        <v/>
      </c>
      <c r="AC821" s="146" t="str">
        <f t="shared" si="133"/>
        <v/>
      </c>
    </row>
    <row r="822" spans="1:29" x14ac:dyDescent="0.2">
      <c r="A822" s="179">
        <v>809</v>
      </c>
      <c r="B822" s="180"/>
      <c r="C822" s="180"/>
      <c r="E822" s="215"/>
      <c r="F822" s="215"/>
      <c r="G822" s="215"/>
      <c r="H822" s="215"/>
      <c r="I822" s="215"/>
      <c r="J822" s="215"/>
      <c r="K822" s="215"/>
      <c r="L822" s="215"/>
      <c r="M822" s="215"/>
      <c r="N822" s="215"/>
      <c r="O822" s="215"/>
      <c r="P822" s="215"/>
      <c r="Q822" s="215"/>
      <c r="R822" s="215"/>
      <c r="T822" s="146" t="str">
        <f t="shared" si="134"/>
        <v/>
      </c>
      <c r="U822" s="146" t="str">
        <f t="shared" si="135"/>
        <v/>
      </c>
      <c r="V822" s="146" t="str">
        <f t="shared" si="136"/>
        <v/>
      </c>
      <c r="W822" s="146" t="str">
        <f t="shared" si="137"/>
        <v/>
      </c>
      <c r="X822" s="146" t="str">
        <f t="shared" si="138"/>
        <v/>
      </c>
      <c r="Y822" s="146" t="str">
        <f t="shared" si="129"/>
        <v/>
      </c>
      <c r="Z822" s="146" t="str">
        <f t="shared" si="130"/>
        <v/>
      </c>
      <c r="AA822" s="146" t="str">
        <f t="shared" si="131"/>
        <v/>
      </c>
      <c r="AB822" s="146" t="str">
        <f t="shared" si="132"/>
        <v/>
      </c>
      <c r="AC822" s="146" t="str">
        <f t="shared" si="133"/>
        <v/>
      </c>
    </row>
    <row r="823" spans="1:29" x14ac:dyDescent="0.2">
      <c r="A823" s="179">
        <v>810</v>
      </c>
      <c r="B823" s="180"/>
      <c r="C823" s="180"/>
      <c r="E823" s="215"/>
      <c r="F823" s="215"/>
      <c r="G823" s="215"/>
      <c r="H823" s="215"/>
      <c r="I823" s="215"/>
      <c r="J823" s="215"/>
      <c r="K823" s="215"/>
      <c r="L823" s="215"/>
      <c r="M823" s="215"/>
      <c r="N823" s="215"/>
      <c r="O823" s="215"/>
      <c r="P823" s="215"/>
      <c r="Q823" s="215"/>
      <c r="R823" s="215"/>
      <c r="T823" s="146" t="str">
        <f t="shared" si="134"/>
        <v/>
      </c>
      <c r="U823" s="146" t="str">
        <f t="shared" si="135"/>
        <v/>
      </c>
      <c r="V823" s="146" t="str">
        <f t="shared" si="136"/>
        <v/>
      </c>
      <c r="W823" s="146" t="str">
        <f t="shared" si="137"/>
        <v/>
      </c>
      <c r="X823" s="146" t="str">
        <f t="shared" si="138"/>
        <v/>
      </c>
      <c r="Y823" s="146" t="str">
        <f t="shared" si="129"/>
        <v/>
      </c>
      <c r="Z823" s="146" t="str">
        <f t="shared" si="130"/>
        <v/>
      </c>
      <c r="AA823" s="146" t="str">
        <f t="shared" si="131"/>
        <v/>
      </c>
      <c r="AB823" s="146" t="str">
        <f t="shared" si="132"/>
        <v/>
      </c>
      <c r="AC823" s="146" t="str">
        <f t="shared" si="133"/>
        <v/>
      </c>
    </row>
    <row r="824" spans="1:29" x14ac:dyDescent="0.2">
      <c r="A824" s="179">
        <v>811</v>
      </c>
      <c r="B824" s="180"/>
      <c r="C824" s="180"/>
      <c r="E824" s="215"/>
      <c r="F824" s="215"/>
      <c r="G824" s="215"/>
      <c r="H824" s="215"/>
      <c r="I824" s="215"/>
      <c r="J824" s="215"/>
      <c r="K824" s="215"/>
      <c r="L824" s="215"/>
      <c r="M824" s="215"/>
      <c r="N824" s="215"/>
      <c r="O824" s="215"/>
      <c r="P824" s="215"/>
      <c r="Q824" s="215"/>
      <c r="R824" s="215"/>
      <c r="T824" s="146" t="str">
        <f t="shared" si="134"/>
        <v/>
      </c>
      <c r="U824" s="146" t="str">
        <f t="shared" si="135"/>
        <v/>
      </c>
      <c r="V824" s="146" t="str">
        <f t="shared" si="136"/>
        <v/>
      </c>
      <c r="W824" s="146" t="str">
        <f t="shared" si="137"/>
        <v/>
      </c>
      <c r="X824" s="146" t="str">
        <f t="shared" si="138"/>
        <v/>
      </c>
      <c r="Y824" s="146" t="str">
        <f t="shared" si="129"/>
        <v/>
      </c>
      <c r="Z824" s="146" t="str">
        <f t="shared" si="130"/>
        <v/>
      </c>
      <c r="AA824" s="146" t="str">
        <f t="shared" si="131"/>
        <v/>
      </c>
      <c r="AB824" s="146" t="str">
        <f t="shared" si="132"/>
        <v/>
      </c>
      <c r="AC824" s="146" t="str">
        <f t="shared" si="133"/>
        <v/>
      </c>
    </row>
    <row r="825" spans="1:29" x14ac:dyDescent="0.2">
      <c r="A825" s="179">
        <v>812</v>
      </c>
      <c r="B825" s="180"/>
      <c r="C825" s="180"/>
      <c r="E825" s="215"/>
      <c r="F825" s="215"/>
      <c r="G825" s="215"/>
      <c r="H825" s="215"/>
      <c r="I825" s="215"/>
      <c r="J825" s="215"/>
      <c r="K825" s="215"/>
      <c r="L825" s="215"/>
      <c r="M825" s="215"/>
      <c r="N825" s="215"/>
      <c r="O825" s="215"/>
      <c r="P825" s="215"/>
      <c r="Q825" s="215"/>
      <c r="R825" s="215"/>
      <c r="T825" s="146" t="str">
        <f t="shared" si="134"/>
        <v/>
      </c>
      <c r="U825" s="146" t="str">
        <f t="shared" si="135"/>
        <v/>
      </c>
      <c r="V825" s="146" t="str">
        <f t="shared" si="136"/>
        <v/>
      </c>
      <c r="W825" s="146" t="str">
        <f t="shared" si="137"/>
        <v/>
      </c>
      <c r="X825" s="146" t="str">
        <f t="shared" si="138"/>
        <v/>
      </c>
      <c r="Y825" s="146" t="str">
        <f t="shared" si="129"/>
        <v/>
      </c>
      <c r="Z825" s="146" t="str">
        <f t="shared" si="130"/>
        <v/>
      </c>
      <c r="AA825" s="146" t="str">
        <f t="shared" si="131"/>
        <v/>
      </c>
      <c r="AB825" s="146" t="str">
        <f t="shared" si="132"/>
        <v/>
      </c>
      <c r="AC825" s="146" t="str">
        <f t="shared" si="133"/>
        <v/>
      </c>
    </row>
    <row r="826" spans="1:29" x14ac:dyDescent="0.2">
      <c r="A826" s="179">
        <v>813</v>
      </c>
      <c r="B826" s="180"/>
      <c r="C826" s="180"/>
      <c r="E826" s="215"/>
      <c r="F826" s="215"/>
      <c r="G826" s="215"/>
      <c r="H826" s="215"/>
      <c r="I826" s="215"/>
      <c r="J826" s="215"/>
      <c r="K826" s="215"/>
      <c r="L826" s="215"/>
      <c r="M826" s="215"/>
      <c r="N826" s="215"/>
      <c r="O826" s="215"/>
      <c r="P826" s="215"/>
      <c r="Q826" s="215"/>
      <c r="R826" s="215"/>
      <c r="T826" s="146" t="str">
        <f t="shared" si="134"/>
        <v/>
      </c>
      <c r="U826" s="146" t="str">
        <f t="shared" si="135"/>
        <v/>
      </c>
      <c r="V826" s="146" t="str">
        <f t="shared" si="136"/>
        <v/>
      </c>
      <c r="W826" s="146" t="str">
        <f t="shared" si="137"/>
        <v/>
      </c>
      <c r="X826" s="146" t="str">
        <f t="shared" si="138"/>
        <v/>
      </c>
      <c r="Y826" s="146" t="str">
        <f t="shared" si="129"/>
        <v/>
      </c>
      <c r="Z826" s="146" t="str">
        <f t="shared" si="130"/>
        <v/>
      </c>
      <c r="AA826" s="146" t="str">
        <f t="shared" si="131"/>
        <v/>
      </c>
      <c r="AB826" s="146" t="str">
        <f t="shared" si="132"/>
        <v/>
      </c>
      <c r="AC826" s="146" t="str">
        <f t="shared" si="133"/>
        <v/>
      </c>
    </row>
    <row r="827" spans="1:29" x14ac:dyDescent="0.2">
      <c r="A827" s="179">
        <v>814</v>
      </c>
      <c r="B827" s="180"/>
      <c r="C827" s="180"/>
      <c r="E827" s="215"/>
      <c r="F827" s="215"/>
      <c r="G827" s="215"/>
      <c r="H827" s="215"/>
      <c r="I827" s="215"/>
      <c r="J827" s="215"/>
      <c r="K827" s="215"/>
      <c r="L827" s="215"/>
      <c r="M827" s="215"/>
      <c r="N827" s="215"/>
      <c r="O827" s="215"/>
      <c r="P827" s="215"/>
      <c r="Q827" s="215"/>
      <c r="R827" s="215"/>
      <c r="T827" s="146" t="str">
        <f t="shared" si="134"/>
        <v/>
      </c>
      <c r="U827" s="146" t="str">
        <f t="shared" si="135"/>
        <v/>
      </c>
      <c r="V827" s="146" t="str">
        <f t="shared" si="136"/>
        <v/>
      </c>
      <c r="W827" s="146" t="str">
        <f t="shared" si="137"/>
        <v/>
      </c>
      <c r="X827" s="146" t="str">
        <f t="shared" si="138"/>
        <v/>
      </c>
      <c r="Y827" s="146" t="str">
        <f t="shared" si="129"/>
        <v/>
      </c>
      <c r="Z827" s="146" t="str">
        <f t="shared" si="130"/>
        <v/>
      </c>
      <c r="AA827" s="146" t="str">
        <f t="shared" si="131"/>
        <v/>
      </c>
      <c r="AB827" s="146" t="str">
        <f t="shared" si="132"/>
        <v/>
      </c>
      <c r="AC827" s="146" t="str">
        <f t="shared" si="133"/>
        <v/>
      </c>
    </row>
    <row r="828" spans="1:29" x14ac:dyDescent="0.2">
      <c r="A828" s="179">
        <v>815</v>
      </c>
      <c r="B828" s="180"/>
      <c r="C828" s="180"/>
      <c r="E828" s="215"/>
      <c r="F828" s="215"/>
      <c r="G828" s="215"/>
      <c r="H828" s="215"/>
      <c r="I828" s="215"/>
      <c r="J828" s="215"/>
      <c r="K828" s="215"/>
      <c r="L828" s="215"/>
      <c r="M828" s="215"/>
      <c r="N828" s="215"/>
      <c r="O828" s="215"/>
      <c r="P828" s="215"/>
      <c r="Q828" s="215"/>
      <c r="R828" s="215"/>
      <c r="T828" s="146" t="str">
        <f t="shared" si="134"/>
        <v/>
      </c>
      <c r="U828" s="146" t="str">
        <f t="shared" si="135"/>
        <v/>
      </c>
      <c r="V828" s="146" t="str">
        <f t="shared" si="136"/>
        <v/>
      </c>
      <c r="W828" s="146" t="str">
        <f t="shared" si="137"/>
        <v/>
      </c>
      <c r="X828" s="146" t="str">
        <f t="shared" si="138"/>
        <v/>
      </c>
      <c r="Y828" s="146" t="str">
        <f t="shared" si="129"/>
        <v/>
      </c>
      <c r="Z828" s="146" t="str">
        <f t="shared" si="130"/>
        <v/>
      </c>
      <c r="AA828" s="146" t="str">
        <f t="shared" si="131"/>
        <v/>
      </c>
      <c r="AB828" s="146" t="str">
        <f t="shared" si="132"/>
        <v/>
      </c>
      <c r="AC828" s="146" t="str">
        <f t="shared" si="133"/>
        <v/>
      </c>
    </row>
    <row r="829" spans="1:29" x14ac:dyDescent="0.2">
      <c r="A829" s="179">
        <v>816</v>
      </c>
      <c r="B829" s="180"/>
      <c r="C829" s="180"/>
      <c r="E829" s="215"/>
      <c r="F829" s="215"/>
      <c r="G829" s="215"/>
      <c r="H829" s="215"/>
      <c r="I829" s="215"/>
      <c r="J829" s="215"/>
      <c r="K829" s="215"/>
      <c r="L829" s="215"/>
      <c r="M829" s="215"/>
      <c r="N829" s="215"/>
      <c r="O829" s="215"/>
      <c r="P829" s="215"/>
      <c r="Q829" s="215"/>
      <c r="R829" s="215"/>
      <c r="T829" s="146" t="str">
        <f t="shared" si="134"/>
        <v/>
      </c>
      <c r="U829" s="146" t="str">
        <f t="shared" si="135"/>
        <v/>
      </c>
      <c r="V829" s="146" t="str">
        <f t="shared" si="136"/>
        <v/>
      </c>
      <c r="W829" s="146" t="str">
        <f t="shared" si="137"/>
        <v/>
      </c>
      <c r="X829" s="146" t="str">
        <f t="shared" si="138"/>
        <v/>
      </c>
      <c r="Y829" s="146" t="str">
        <f t="shared" si="129"/>
        <v/>
      </c>
      <c r="Z829" s="146" t="str">
        <f t="shared" si="130"/>
        <v/>
      </c>
      <c r="AA829" s="146" t="str">
        <f t="shared" si="131"/>
        <v/>
      </c>
      <c r="AB829" s="146" t="str">
        <f t="shared" si="132"/>
        <v/>
      </c>
      <c r="AC829" s="146" t="str">
        <f t="shared" si="133"/>
        <v/>
      </c>
    </row>
    <row r="830" spans="1:29" x14ac:dyDescent="0.2">
      <c r="A830" s="179">
        <v>817</v>
      </c>
      <c r="B830" s="180"/>
      <c r="C830" s="180"/>
      <c r="E830" s="215"/>
      <c r="F830" s="215"/>
      <c r="G830" s="215"/>
      <c r="H830" s="215"/>
      <c r="I830" s="215"/>
      <c r="J830" s="215"/>
      <c r="K830" s="215"/>
      <c r="L830" s="215"/>
      <c r="M830" s="215"/>
      <c r="N830" s="215"/>
      <c r="O830" s="215"/>
      <c r="P830" s="215"/>
      <c r="Q830" s="215"/>
      <c r="R830" s="215"/>
      <c r="T830" s="146" t="str">
        <f t="shared" si="134"/>
        <v/>
      </c>
      <c r="U830" s="146" t="str">
        <f t="shared" si="135"/>
        <v/>
      </c>
      <c r="V830" s="146" t="str">
        <f t="shared" si="136"/>
        <v/>
      </c>
      <c r="W830" s="146" t="str">
        <f t="shared" si="137"/>
        <v/>
      </c>
      <c r="X830" s="146" t="str">
        <f t="shared" si="138"/>
        <v/>
      </c>
      <c r="Y830" s="146" t="str">
        <f t="shared" si="129"/>
        <v/>
      </c>
      <c r="Z830" s="146" t="str">
        <f t="shared" si="130"/>
        <v/>
      </c>
      <c r="AA830" s="146" t="str">
        <f t="shared" si="131"/>
        <v/>
      </c>
      <c r="AB830" s="146" t="str">
        <f t="shared" si="132"/>
        <v/>
      </c>
      <c r="AC830" s="146" t="str">
        <f t="shared" si="133"/>
        <v/>
      </c>
    </row>
    <row r="831" spans="1:29" x14ac:dyDescent="0.2">
      <c r="A831" s="179">
        <v>818</v>
      </c>
      <c r="B831" s="180"/>
      <c r="C831" s="180"/>
      <c r="E831" s="215"/>
      <c r="F831" s="215"/>
      <c r="G831" s="215"/>
      <c r="H831" s="215"/>
      <c r="I831" s="215"/>
      <c r="J831" s="215"/>
      <c r="K831" s="215"/>
      <c r="L831" s="215"/>
      <c r="M831" s="215"/>
      <c r="N831" s="215"/>
      <c r="O831" s="215"/>
      <c r="P831" s="215"/>
      <c r="Q831" s="215"/>
      <c r="R831" s="215"/>
      <c r="T831" s="146" t="str">
        <f t="shared" si="134"/>
        <v/>
      </c>
      <c r="U831" s="146" t="str">
        <f t="shared" si="135"/>
        <v/>
      </c>
      <c r="V831" s="146" t="str">
        <f t="shared" si="136"/>
        <v/>
      </c>
      <c r="W831" s="146" t="str">
        <f t="shared" si="137"/>
        <v/>
      </c>
      <c r="X831" s="146" t="str">
        <f t="shared" si="138"/>
        <v/>
      </c>
      <c r="Y831" s="146" t="str">
        <f t="shared" si="129"/>
        <v/>
      </c>
      <c r="Z831" s="146" t="str">
        <f t="shared" si="130"/>
        <v/>
      </c>
      <c r="AA831" s="146" t="str">
        <f t="shared" si="131"/>
        <v/>
      </c>
      <c r="AB831" s="146" t="str">
        <f t="shared" si="132"/>
        <v/>
      </c>
      <c r="AC831" s="146" t="str">
        <f t="shared" si="133"/>
        <v/>
      </c>
    </row>
    <row r="832" spans="1:29" x14ac:dyDescent="0.2">
      <c r="A832" s="179">
        <v>819</v>
      </c>
      <c r="B832" s="180"/>
      <c r="C832" s="180"/>
      <c r="E832" s="215"/>
      <c r="F832" s="215"/>
      <c r="G832" s="215"/>
      <c r="H832" s="215"/>
      <c r="I832" s="215"/>
      <c r="J832" s="215"/>
      <c r="K832" s="215"/>
      <c r="L832" s="215"/>
      <c r="M832" s="215"/>
      <c r="N832" s="215"/>
      <c r="O832" s="215"/>
      <c r="P832" s="215"/>
      <c r="Q832" s="215"/>
      <c r="R832" s="215"/>
      <c r="T832" s="146" t="str">
        <f t="shared" si="134"/>
        <v/>
      </c>
      <c r="U832" s="146" t="str">
        <f t="shared" si="135"/>
        <v/>
      </c>
      <c r="V832" s="146" t="str">
        <f t="shared" si="136"/>
        <v/>
      </c>
      <c r="W832" s="146" t="str">
        <f t="shared" si="137"/>
        <v/>
      </c>
      <c r="X832" s="146" t="str">
        <f t="shared" si="138"/>
        <v/>
      </c>
      <c r="Y832" s="146" t="str">
        <f t="shared" si="129"/>
        <v/>
      </c>
      <c r="Z832" s="146" t="str">
        <f t="shared" si="130"/>
        <v/>
      </c>
      <c r="AA832" s="146" t="str">
        <f t="shared" si="131"/>
        <v/>
      </c>
      <c r="AB832" s="146" t="str">
        <f t="shared" si="132"/>
        <v/>
      </c>
      <c r="AC832" s="146" t="str">
        <f t="shared" si="133"/>
        <v/>
      </c>
    </row>
    <row r="833" spans="1:29" x14ac:dyDescent="0.2">
      <c r="A833" s="179">
        <v>820</v>
      </c>
      <c r="B833" s="180"/>
      <c r="C833" s="180"/>
      <c r="E833" s="215"/>
      <c r="F833" s="215"/>
      <c r="G833" s="215"/>
      <c r="H833" s="215"/>
      <c r="I833" s="215"/>
      <c r="J833" s="215"/>
      <c r="K833" s="215"/>
      <c r="L833" s="215"/>
      <c r="M833" s="215"/>
      <c r="N833" s="215"/>
      <c r="O833" s="215"/>
      <c r="P833" s="215"/>
      <c r="Q833" s="215"/>
      <c r="R833" s="215"/>
      <c r="T833" s="146" t="str">
        <f t="shared" si="134"/>
        <v/>
      </c>
      <c r="U833" s="146" t="str">
        <f t="shared" si="135"/>
        <v/>
      </c>
      <c r="V833" s="146" t="str">
        <f t="shared" si="136"/>
        <v/>
      </c>
      <c r="W833" s="146" t="str">
        <f t="shared" si="137"/>
        <v/>
      </c>
      <c r="X833" s="146" t="str">
        <f t="shared" si="138"/>
        <v/>
      </c>
      <c r="Y833" s="146" t="str">
        <f t="shared" si="129"/>
        <v/>
      </c>
      <c r="Z833" s="146" t="str">
        <f t="shared" si="130"/>
        <v/>
      </c>
      <c r="AA833" s="146" t="str">
        <f t="shared" si="131"/>
        <v/>
      </c>
      <c r="AB833" s="146" t="str">
        <f t="shared" si="132"/>
        <v/>
      </c>
      <c r="AC833" s="146" t="str">
        <f t="shared" si="133"/>
        <v/>
      </c>
    </row>
    <row r="834" spans="1:29" x14ac:dyDescent="0.2">
      <c r="A834" s="179">
        <v>821</v>
      </c>
      <c r="B834" s="180"/>
      <c r="C834" s="180"/>
      <c r="E834" s="215"/>
      <c r="F834" s="215"/>
      <c r="G834" s="215"/>
      <c r="H834" s="215"/>
      <c r="I834" s="215"/>
      <c r="J834" s="215"/>
      <c r="K834" s="215"/>
      <c r="L834" s="215"/>
      <c r="M834" s="215"/>
      <c r="N834" s="215"/>
      <c r="O834" s="215"/>
      <c r="P834" s="215"/>
      <c r="Q834" s="215"/>
      <c r="R834" s="215"/>
      <c r="T834" s="146" t="str">
        <f t="shared" si="134"/>
        <v/>
      </c>
      <c r="U834" s="146" t="str">
        <f t="shared" si="135"/>
        <v/>
      </c>
      <c r="V834" s="146" t="str">
        <f t="shared" si="136"/>
        <v/>
      </c>
      <c r="W834" s="146" t="str">
        <f t="shared" si="137"/>
        <v/>
      </c>
      <c r="X834" s="146" t="str">
        <f t="shared" si="138"/>
        <v/>
      </c>
      <c r="Y834" s="146" t="str">
        <f t="shared" si="129"/>
        <v/>
      </c>
      <c r="Z834" s="146" t="str">
        <f t="shared" si="130"/>
        <v/>
      </c>
      <c r="AA834" s="146" t="str">
        <f t="shared" si="131"/>
        <v/>
      </c>
      <c r="AB834" s="146" t="str">
        <f t="shared" si="132"/>
        <v/>
      </c>
      <c r="AC834" s="146" t="str">
        <f t="shared" si="133"/>
        <v/>
      </c>
    </row>
    <row r="835" spans="1:29" x14ac:dyDescent="0.2">
      <c r="A835" s="179">
        <v>822</v>
      </c>
      <c r="B835" s="180"/>
      <c r="C835" s="180"/>
      <c r="E835" s="215"/>
      <c r="F835" s="215"/>
      <c r="G835" s="215"/>
      <c r="H835" s="215"/>
      <c r="I835" s="215"/>
      <c r="J835" s="215"/>
      <c r="K835" s="215"/>
      <c r="L835" s="215"/>
      <c r="M835" s="215"/>
      <c r="N835" s="215"/>
      <c r="O835" s="215"/>
      <c r="P835" s="215"/>
      <c r="Q835" s="215"/>
      <c r="R835" s="215"/>
      <c r="T835" s="146" t="str">
        <f t="shared" si="134"/>
        <v/>
      </c>
      <c r="U835" s="146" t="str">
        <f t="shared" si="135"/>
        <v/>
      </c>
      <c r="V835" s="146" t="str">
        <f t="shared" si="136"/>
        <v/>
      </c>
      <c r="W835" s="146" t="str">
        <f t="shared" si="137"/>
        <v/>
      </c>
      <c r="X835" s="146" t="str">
        <f t="shared" si="138"/>
        <v/>
      </c>
      <c r="Y835" s="146" t="str">
        <f t="shared" si="129"/>
        <v/>
      </c>
      <c r="Z835" s="146" t="str">
        <f t="shared" si="130"/>
        <v/>
      </c>
      <c r="AA835" s="146" t="str">
        <f t="shared" si="131"/>
        <v/>
      </c>
      <c r="AB835" s="146" t="str">
        <f t="shared" si="132"/>
        <v/>
      </c>
      <c r="AC835" s="146" t="str">
        <f t="shared" si="133"/>
        <v/>
      </c>
    </row>
    <row r="836" spans="1:29" x14ac:dyDescent="0.2">
      <c r="A836" s="179">
        <v>823</v>
      </c>
      <c r="B836" s="180"/>
      <c r="C836" s="180"/>
      <c r="E836" s="215"/>
      <c r="F836" s="215"/>
      <c r="G836" s="215"/>
      <c r="H836" s="215"/>
      <c r="I836" s="215"/>
      <c r="J836" s="215"/>
      <c r="K836" s="215"/>
      <c r="L836" s="215"/>
      <c r="M836" s="215"/>
      <c r="N836" s="215"/>
      <c r="O836" s="215"/>
      <c r="P836" s="215"/>
      <c r="Q836" s="215"/>
      <c r="R836" s="215"/>
      <c r="T836" s="146" t="str">
        <f t="shared" si="134"/>
        <v/>
      </c>
      <c r="U836" s="146" t="str">
        <f t="shared" si="135"/>
        <v/>
      </c>
      <c r="V836" s="146" t="str">
        <f t="shared" si="136"/>
        <v/>
      </c>
      <c r="W836" s="146" t="str">
        <f t="shared" si="137"/>
        <v/>
      </c>
      <c r="X836" s="146" t="str">
        <f t="shared" si="138"/>
        <v/>
      </c>
      <c r="Y836" s="146" t="str">
        <f t="shared" si="129"/>
        <v/>
      </c>
      <c r="Z836" s="146" t="str">
        <f t="shared" si="130"/>
        <v/>
      </c>
      <c r="AA836" s="146" t="str">
        <f t="shared" si="131"/>
        <v/>
      </c>
      <c r="AB836" s="146" t="str">
        <f t="shared" si="132"/>
        <v/>
      </c>
      <c r="AC836" s="146" t="str">
        <f t="shared" si="133"/>
        <v/>
      </c>
    </row>
    <row r="837" spans="1:29" x14ac:dyDescent="0.2">
      <c r="A837" s="179">
        <v>824</v>
      </c>
      <c r="B837" s="180"/>
      <c r="C837" s="180"/>
      <c r="E837" s="215"/>
      <c r="F837" s="215"/>
      <c r="G837" s="215"/>
      <c r="H837" s="215"/>
      <c r="I837" s="215"/>
      <c r="J837" s="215"/>
      <c r="K837" s="215"/>
      <c r="L837" s="215"/>
      <c r="M837" s="215"/>
      <c r="N837" s="215"/>
      <c r="O837" s="215"/>
      <c r="P837" s="215"/>
      <c r="Q837" s="215"/>
      <c r="R837" s="215"/>
      <c r="T837" s="146" t="str">
        <f t="shared" si="134"/>
        <v/>
      </c>
      <c r="U837" s="146" t="str">
        <f t="shared" si="135"/>
        <v/>
      </c>
      <c r="V837" s="146" t="str">
        <f t="shared" si="136"/>
        <v/>
      </c>
      <c r="W837" s="146" t="str">
        <f t="shared" si="137"/>
        <v/>
      </c>
      <c r="X837" s="146" t="str">
        <f t="shared" si="138"/>
        <v/>
      </c>
      <c r="Y837" s="146" t="str">
        <f t="shared" si="129"/>
        <v/>
      </c>
      <c r="Z837" s="146" t="str">
        <f t="shared" si="130"/>
        <v/>
      </c>
      <c r="AA837" s="146" t="str">
        <f t="shared" si="131"/>
        <v/>
      </c>
      <c r="AB837" s="146" t="str">
        <f t="shared" si="132"/>
        <v/>
      </c>
      <c r="AC837" s="146" t="str">
        <f t="shared" si="133"/>
        <v/>
      </c>
    </row>
    <row r="838" spans="1:29" x14ac:dyDescent="0.2">
      <c r="A838" s="179">
        <v>825</v>
      </c>
      <c r="B838" s="180"/>
      <c r="C838" s="180"/>
      <c r="E838" s="215"/>
      <c r="F838" s="215"/>
      <c r="G838" s="215"/>
      <c r="H838" s="215"/>
      <c r="I838" s="215"/>
      <c r="J838" s="215"/>
      <c r="K838" s="215"/>
      <c r="L838" s="215"/>
      <c r="M838" s="215"/>
      <c r="N838" s="215"/>
      <c r="O838" s="215"/>
      <c r="P838" s="215"/>
      <c r="Q838" s="215"/>
      <c r="R838" s="215"/>
      <c r="T838" s="146" t="str">
        <f t="shared" si="134"/>
        <v/>
      </c>
      <c r="U838" s="146" t="str">
        <f t="shared" si="135"/>
        <v/>
      </c>
      <c r="V838" s="146" t="str">
        <f t="shared" si="136"/>
        <v/>
      </c>
      <c r="W838" s="146" t="str">
        <f t="shared" si="137"/>
        <v/>
      </c>
      <c r="X838" s="146" t="str">
        <f t="shared" si="138"/>
        <v/>
      </c>
      <c r="Y838" s="146" t="str">
        <f t="shared" si="129"/>
        <v/>
      </c>
      <c r="Z838" s="146" t="str">
        <f t="shared" si="130"/>
        <v/>
      </c>
      <c r="AA838" s="146" t="str">
        <f t="shared" si="131"/>
        <v/>
      </c>
      <c r="AB838" s="146" t="str">
        <f t="shared" si="132"/>
        <v/>
      </c>
      <c r="AC838" s="146" t="str">
        <f t="shared" si="133"/>
        <v/>
      </c>
    </row>
    <row r="839" spans="1:29" x14ac:dyDescent="0.2">
      <c r="A839" s="179">
        <v>826</v>
      </c>
      <c r="B839" s="180"/>
      <c r="C839" s="180"/>
      <c r="E839" s="215"/>
      <c r="F839" s="215"/>
      <c r="G839" s="215"/>
      <c r="H839" s="215"/>
      <c r="I839" s="215"/>
      <c r="J839" s="215"/>
      <c r="K839" s="215"/>
      <c r="L839" s="215"/>
      <c r="M839" s="215"/>
      <c r="N839" s="215"/>
      <c r="O839" s="215"/>
      <c r="P839" s="215"/>
      <c r="Q839" s="215"/>
      <c r="R839" s="215"/>
      <c r="T839" s="146" t="str">
        <f t="shared" si="134"/>
        <v/>
      </c>
      <c r="U839" s="146" t="str">
        <f t="shared" si="135"/>
        <v/>
      </c>
      <c r="V839" s="146" t="str">
        <f t="shared" si="136"/>
        <v/>
      </c>
      <c r="W839" s="146" t="str">
        <f t="shared" si="137"/>
        <v/>
      </c>
      <c r="X839" s="146" t="str">
        <f t="shared" si="138"/>
        <v/>
      </c>
      <c r="Y839" s="146" t="str">
        <f t="shared" si="129"/>
        <v/>
      </c>
      <c r="Z839" s="146" t="str">
        <f t="shared" si="130"/>
        <v/>
      </c>
      <c r="AA839" s="146" t="str">
        <f t="shared" si="131"/>
        <v/>
      </c>
      <c r="AB839" s="146" t="str">
        <f t="shared" si="132"/>
        <v/>
      </c>
      <c r="AC839" s="146" t="str">
        <f t="shared" si="133"/>
        <v/>
      </c>
    </row>
    <row r="840" spans="1:29" x14ac:dyDescent="0.2">
      <c r="A840" s="179">
        <v>827</v>
      </c>
      <c r="B840" s="180"/>
      <c r="C840" s="180"/>
      <c r="E840" s="215"/>
      <c r="F840" s="215"/>
      <c r="G840" s="215"/>
      <c r="H840" s="215"/>
      <c r="I840" s="215"/>
      <c r="J840" s="215"/>
      <c r="K840" s="215"/>
      <c r="L840" s="215"/>
      <c r="M840" s="215"/>
      <c r="N840" s="215"/>
      <c r="O840" s="215"/>
      <c r="P840" s="215"/>
      <c r="Q840" s="215"/>
      <c r="R840" s="215"/>
      <c r="T840" s="146" t="str">
        <f t="shared" si="134"/>
        <v/>
      </c>
      <c r="U840" s="146" t="str">
        <f t="shared" si="135"/>
        <v/>
      </c>
      <c r="V840" s="146" t="str">
        <f t="shared" si="136"/>
        <v/>
      </c>
      <c r="W840" s="146" t="str">
        <f t="shared" si="137"/>
        <v/>
      </c>
      <c r="X840" s="146" t="str">
        <f t="shared" si="138"/>
        <v/>
      </c>
      <c r="Y840" s="146" t="str">
        <f t="shared" si="129"/>
        <v/>
      </c>
      <c r="Z840" s="146" t="str">
        <f t="shared" si="130"/>
        <v/>
      </c>
      <c r="AA840" s="146" t="str">
        <f t="shared" si="131"/>
        <v/>
      </c>
      <c r="AB840" s="146" t="str">
        <f t="shared" si="132"/>
        <v/>
      </c>
      <c r="AC840" s="146" t="str">
        <f t="shared" si="133"/>
        <v/>
      </c>
    </row>
    <row r="841" spans="1:29" x14ac:dyDescent="0.2">
      <c r="A841" s="179">
        <v>828</v>
      </c>
      <c r="B841" s="180"/>
      <c r="C841" s="180"/>
      <c r="E841" s="215"/>
      <c r="F841" s="215"/>
      <c r="G841" s="215"/>
      <c r="H841" s="215"/>
      <c r="I841" s="215"/>
      <c r="J841" s="215"/>
      <c r="K841" s="215"/>
      <c r="L841" s="215"/>
      <c r="M841" s="215"/>
      <c r="N841" s="215"/>
      <c r="O841" s="215"/>
      <c r="P841" s="215"/>
      <c r="Q841" s="215"/>
      <c r="R841" s="215"/>
      <c r="T841" s="146" t="str">
        <f t="shared" si="134"/>
        <v/>
      </c>
      <c r="U841" s="146" t="str">
        <f t="shared" si="135"/>
        <v/>
      </c>
      <c r="V841" s="146" t="str">
        <f t="shared" si="136"/>
        <v/>
      </c>
      <c r="W841" s="146" t="str">
        <f t="shared" si="137"/>
        <v/>
      </c>
      <c r="X841" s="146" t="str">
        <f t="shared" si="138"/>
        <v/>
      </c>
      <c r="Y841" s="146" t="str">
        <f t="shared" si="129"/>
        <v/>
      </c>
      <c r="Z841" s="146" t="str">
        <f t="shared" si="130"/>
        <v/>
      </c>
      <c r="AA841" s="146" t="str">
        <f t="shared" si="131"/>
        <v/>
      </c>
      <c r="AB841" s="146" t="str">
        <f t="shared" si="132"/>
        <v/>
      </c>
      <c r="AC841" s="146" t="str">
        <f t="shared" si="133"/>
        <v/>
      </c>
    </row>
    <row r="842" spans="1:29" x14ac:dyDescent="0.2">
      <c r="A842" s="179">
        <v>829</v>
      </c>
      <c r="B842" s="180"/>
      <c r="C842" s="180"/>
      <c r="E842" s="215"/>
      <c r="F842" s="215"/>
      <c r="G842" s="215"/>
      <c r="H842" s="215"/>
      <c r="I842" s="215"/>
      <c r="J842" s="215"/>
      <c r="K842" s="215"/>
      <c r="L842" s="215"/>
      <c r="M842" s="215"/>
      <c r="N842" s="215"/>
      <c r="O842" s="215"/>
      <c r="P842" s="215"/>
      <c r="Q842" s="215"/>
      <c r="R842" s="215"/>
      <c r="T842" s="146" t="str">
        <f t="shared" si="134"/>
        <v/>
      </c>
      <c r="U842" s="146" t="str">
        <f t="shared" si="135"/>
        <v/>
      </c>
      <c r="V842" s="146" t="str">
        <f t="shared" si="136"/>
        <v/>
      </c>
      <c r="W842" s="146" t="str">
        <f t="shared" si="137"/>
        <v/>
      </c>
      <c r="X842" s="146" t="str">
        <f t="shared" si="138"/>
        <v/>
      </c>
      <c r="Y842" s="146" t="str">
        <f t="shared" si="129"/>
        <v/>
      </c>
      <c r="Z842" s="146" t="str">
        <f t="shared" si="130"/>
        <v/>
      </c>
      <c r="AA842" s="146" t="str">
        <f t="shared" si="131"/>
        <v/>
      </c>
      <c r="AB842" s="146" t="str">
        <f t="shared" si="132"/>
        <v/>
      </c>
      <c r="AC842" s="146" t="str">
        <f t="shared" si="133"/>
        <v/>
      </c>
    </row>
    <row r="843" spans="1:29" x14ac:dyDescent="0.2">
      <c r="A843" s="179">
        <v>830</v>
      </c>
      <c r="B843" s="180"/>
      <c r="C843" s="180"/>
      <c r="E843" s="215"/>
      <c r="F843" s="215"/>
      <c r="G843" s="215"/>
      <c r="H843" s="215"/>
      <c r="I843" s="215"/>
      <c r="J843" s="215"/>
      <c r="K843" s="215"/>
      <c r="L843" s="215"/>
      <c r="M843" s="215"/>
      <c r="N843" s="215"/>
      <c r="O843" s="215"/>
      <c r="P843" s="215"/>
      <c r="Q843" s="215"/>
      <c r="R843" s="215"/>
      <c r="T843" s="146" t="str">
        <f t="shared" si="134"/>
        <v/>
      </c>
      <c r="U843" s="146" t="str">
        <f t="shared" si="135"/>
        <v/>
      </c>
      <c r="V843" s="146" t="str">
        <f t="shared" si="136"/>
        <v/>
      </c>
      <c r="W843" s="146" t="str">
        <f t="shared" si="137"/>
        <v/>
      </c>
      <c r="X843" s="146" t="str">
        <f t="shared" si="138"/>
        <v/>
      </c>
      <c r="Y843" s="146" t="str">
        <f t="shared" si="129"/>
        <v/>
      </c>
      <c r="Z843" s="146" t="str">
        <f t="shared" si="130"/>
        <v/>
      </c>
      <c r="AA843" s="146" t="str">
        <f t="shared" si="131"/>
        <v/>
      </c>
      <c r="AB843" s="146" t="str">
        <f t="shared" si="132"/>
        <v/>
      </c>
      <c r="AC843" s="146" t="str">
        <f t="shared" si="133"/>
        <v/>
      </c>
    </row>
    <row r="844" spans="1:29" x14ac:dyDescent="0.2">
      <c r="A844" s="179">
        <v>831</v>
      </c>
      <c r="B844" s="180"/>
      <c r="C844" s="180"/>
      <c r="E844" s="215"/>
      <c r="F844" s="215"/>
      <c r="G844" s="215"/>
      <c r="H844" s="215"/>
      <c r="I844" s="215"/>
      <c r="J844" s="215"/>
      <c r="K844" s="215"/>
      <c r="L844" s="215"/>
      <c r="M844" s="215"/>
      <c r="N844" s="215"/>
      <c r="O844" s="215"/>
      <c r="P844" s="215"/>
      <c r="Q844" s="215"/>
      <c r="R844" s="215"/>
      <c r="T844" s="146" t="str">
        <f t="shared" si="134"/>
        <v/>
      </c>
      <c r="U844" s="146" t="str">
        <f t="shared" si="135"/>
        <v/>
      </c>
      <c r="V844" s="146" t="str">
        <f t="shared" si="136"/>
        <v/>
      </c>
      <c r="W844" s="146" t="str">
        <f t="shared" si="137"/>
        <v/>
      </c>
      <c r="X844" s="146" t="str">
        <f t="shared" si="138"/>
        <v/>
      </c>
      <c r="Y844" s="146" t="str">
        <f t="shared" si="129"/>
        <v/>
      </c>
      <c r="Z844" s="146" t="str">
        <f t="shared" si="130"/>
        <v/>
      </c>
      <c r="AA844" s="146" t="str">
        <f t="shared" si="131"/>
        <v/>
      </c>
      <c r="AB844" s="146" t="str">
        <f t="shared" si="132"/>
        <v/>
      </c>
      <c r="AC844" s="146" t="str">
        <f t="shared" si="133"/>
        <v/>
      </c>
    </row>
    <row r="845" spans="1:29" x14ac:dyDescent="0.2">
      <c r="A845" s="179">
        <v>832</v>
      </c>
      <c r="B845" s="180"/>
      <c r="C845" s="180"/>
      <c r="E845" s="215"/>
      <c r="F845" s="215"/>
      <c r="G845" s="215"/>
      <c r="H845" s="215"/>
      <c r="I845" s="215"/>
      <c r="J845" s="215"/>
      <c r="K845" s="215"/>
      <c r="L845" s="215"/>
      <c r="M845" s="215"/>
      <c r="N845" s="215"/>
      <c r="O845" s="215"/>
      <c r="P845" s="215"/>
      <c r="Q845" s="215"/>
      <c r="R845" s="215"/>
      <c r="T845" s="146" t="str">
        <f t="shared" si="134"/>
        <v/>
      </c>
      <c r="U845" s="146" t="str">
        <f t="shared" si="135"/>
        <v/>
      </c>
      <c r="V845" s="146" t="str">
        <f t="shared" si="136"/>
        <v/>
      </c>
      <c r="W845" s="146" t="str">
        <f t="shared" si="137"/>
        <v/>
      </c>
      <c r="X845" s="146" t="str">
        <f t="shared" si="138"/>
        <v/>
      </c>
      <c r="Y845" s="146" t="str">
        <f t="shared" ref="Y845:Y908" si="139">IF(T845="","",ABS(T845-$AD$4))</f>
        <v/>
      </c>
      <c r="Z845" s="146" t="str">
        <f t="shared" ref="Z845:Z908" si="140">IF(U845="","",ABS(U845-$AD$5))</f>
        <v/>
      </c>
      <c r="AA845" s="146" t="str">
        <f t="shared" ref="AA845:AA908" si="141">IF(V845="","",ABS(V845-$AD$6))</f>
        <v/>
      </c>
      <c r="AB845" s="146" t="str">
        <f t="shared" ref="AB845:AB908" si="142">IF(W845="","",ABS(W845-$AD$7))</f>
        <v/>
      </c>
      <c r="AC845" s="146" t="str">
        <f t="shared" ref="AC845:AC908" si="143">IF(X845="","",ABS(X845-$AD$8))</f>
        <v/>
      </c>
    </row>
    <row r="846" spans="1:29" x14ac:dyDescent="0.2">
      <c r="A846" s="179">
        <v>833</v>
      </c>
      <c r="B846" s="180"/>
      <c r="C846" s="180"/>
      <c r="E846" s="215"/>
      <c r="F846" s="215"/>
      <c r="G846" s="215"/>
      <c r="H846" s="215"/>
      <c r="I846" s="215"/>
      <c r="J846" s="215"/>
      <c r="K846" s="215"/>
      <c r="L846" s="215"/>
      <c r="M846" s="215"/>
      <c r="N846" s="215"/>
      <c r="O846" s="215"/>
      <c r="P846" s="215"/>
      <c r="Q846" s="215"/>
      <c r="R846" s="215"/>
      <c r="T846" s="146" t="str">
        <f t="shared" ref="T846:T909" si="144">IF(B847=1,C847,"")</f>
        <v/>
      </c>
      <c r="U846" s="146" t="str">
        <f t="shared" ref="U846:U909" si="145">IF(B847=2,C847,"")</f>
        <v/>
      </c>
      <c r="V846" s="146" t="str">
        <f t="shared" ref="V846:V909" si="146">IF(B847=3,C847,"")</f>
        <v/>
      </c>
      <c r="W846" s="146" t="str">
        <f t="shared" ref="W846:W909" si="147">IF(B847=4,C847,"")</f>
        <v/>
      </c>
      <c r="X846" s="146" t="str">
        <f t="shared" ref="X846:X909" si="148">IF(B847=5,C847,"")</f>
        <v/>
      </c>
      <c r="Y846" s="146" t="str">
        <f t="shared" si="139"/>
        <v/>
      </c>
      <c r="Z846" s="146" t="str">
        <f t="shared" si="140"/>
        <v/>
      </c>
      <c r="AA846" s="146" t="str">
        <f t="shared" si="141"/>
        <v/>
      </c>
      <c r="AB846" s="146" t="str">
        <f t="shared" si="142"/>
        <v/>
      </c>
      <c r="AC846" s="146" t="str">
        <f t="shared" si="143"/>
        <v/>
      </c>
    </row>
    <row r="847" spans="1:29" x14ac:dyDescent="0.2">
      <c r="A847" s="179">
        <v>834</v>
      </c>
      <c r="B847" s="180"/>
      <c r="C847" s="180"/>
      <c r="E847" s="215"/>
      <c r="F847" s="215"/>
      <c r="G847" s="215"/>
      <c r="H847" s="215"/>
      <c r="I847" s="215"/>
      <c r="J847" s="215"/>
      <c r="K847" s="215"/>
      <c r="L847" s="215"/>
      <c r="M847" s="215"/>
      <c r="N847" s="215"/>
      <c r="O847" s="215"/>
      <c r="P847" s="215"/>
      <c r="Q847" s="215"/>
      <c r="R847" s="215"/>
      <c r="T847" s="146" t="str">
        <f t="shared" si="144"/>
        <v/>
      </c>
      <c r="U847" s="146" t="str">
        <f t="shared" si="145"/>
        <v/>
      </c>
      <c r="V847" s="146" t="str">
        <f t="shared" si="146"/>
        <v/>
      </c>
      <c r="W847" s="146" t="str">
        <f t="shared" si="147"/>
        <v/>
      </c>
      <c r="X847" s="146" t="str">
        <f t="shared" si="148"/>
        <v/>
      </c>
      <c r="Y847" s="146" t="str">
        <f t="shared" si="139"/>
        <v/>
      </c>
      <c r="Z847" s="146" t="str">
        <f t="shared" si="140"/>
        <v/>
      </c>
      <c r="AA847" s="146" t="str">
        <f t="shared" si="141"/>
        <v/>
      </c>
      <c r="AB847" s="146" t="str">
        <f t="shared" si="142"/>
        <v/>
      </c>
      <c r="AC847" s="146" t="str">
        <f t="shared" si="143"/>
        <v/>
      </c>
    </row>
    <row r="848" spans="1:29" x14ac:dyDescent="0.2">
      <c r="A848" s="179">
        <v>835</v>
      </c>
      <c r="B848" s="180"/>
      <c r="C848" s="180"/>
      <c r="E848" s="215"/>
      <c r="F848" s="215"/>
      <c r="G848" s="215"/>
      <c r="H848" s="215"/>
      <c r="I848" s="215"/>
      <c r="J848" s="215"/>
      <c r="K848" s="215"/>
      <c r="L848" s="215"/>
      <c r="M848" s="215"/>
      <c r="N848" s="215"/>
      <c r="O848" s="215"/>
      <c r="P848" s="215"/>
      <c r="Q848" s="215"/>
      <c r="R848" s="215"/>
      <c r="T848" s="146" t="str">
        <f t="shared" si="144"/>
        <v/>
      </c>
      <c r="U848" s="146" t="str">
        <f t="shared" si="145"/>
        <v/>
      </c>
      <c r="V848" s="146" t="str">
        <f t="shared" si="146"/>
        <v/>
      </c>
      <c r="W848" s="146" t="str">
        <f t="shared" si="147"/>
        <v/>
      </c>
      <c r="X848" s="146" t="str">
        <f t="shared" si="148"/>
        <v/>
      </c>
      <c r="Y848" s="146" t="str">
        <f t="shared" si="139"/>
        <v/>
      </c>
      <c r="Z848" s="146" t="str">
        <f t="shared" si="140"/>
        <v/>
      </c>
      <c r="AA848" s="146" t="str">
        <f t="shared" si="141"/>
        <v/>
      </c>
      <c r="AB848" s="146" t="str">
        <f t="shared" si="142"/>
        <v/>
      </c>
      <c r="AC848" s="146" t="str">
        <f t="shared" si="143"/>
        <v/>
      </c>
    </row>
    <row r="849" spans="1:29" x14ac:dyDescent="0.2">
      <c r="A849" s="179">
        <v>836</v>
      </c>
      <c r="B849" s="180"/>
      <c r="C849" s="180"/>
      <c r="E849" s="215"/>
      <c r="F849" s="215"/>
      <c r="G849" s="215"/>
      <c r="H849" s="215"/>
      <c r="I849" s="215"/>
      <c r="J849" s="215"/>
      <c r="K849" s="215"/>
      <c r="L849" s="215"/>
      <c r="M849" s="215"/>
      <c r="N849" s="215"/>
      <c r="O849" s="215"/>
      <c r="P849" s="215"/>
      <c r="Q849" s="215"/>
      <c r="R849" s="215"/>
      <c r="T849" s="146" t="str">
        <f t="shared" si="144"/>
        <v/>
      </c>
      <c r="U849" s="146" t="str">
        <f t="shared" si="145"/>
        <v/>
      </c>
      <c r="V849" s="146" t="str">
        <f t="shared" si="146"/>
        <v/>
      </c>
      <c r="W849" s="146" t="str">
        <f t="shared" si="147"/>
        <v/>
      </c>
      <c r="X849" s="146" t="str">
        <f t="shared" si="148"/>
        <v/>
      </c>
      <c r="Y849" s="146" t="str">
        <f t="shared" si="139"/>
        <v/>
      </c>
      <c r="Z849" s="146" t="str">
        <f t="shared" si="140"/>
        <v/>
      </c>
      <c r="AA849" s="146" t="str">
        <f t="shared" si="141"/>
        <v/>
      </c>
      <c r="AB849" s="146" t="str">
        <f t="shared" si="142"/>
        <v/>
      </c>
      <c r="AC849" s="146" t="str">
        <f t="shared" si="143"/>
        <v/>
      </c>
    </row>
    <row r="850" spans="1:29" x14ac:dyDescent="0.2">
      <c r="A850" s="179">
        <v>837</v>
      </c>
      <c r="B850" s="180"/>
      <c r="C850" s="180"/>
      <c r="E850" s="215"/>
      <c r="F850" s="215"/>
      <c r="G850" s="215"/>
      <c r="H850" s="215"/>
      <c r="I850" s="215"/>
      <c r="J850" s="215"/>
      <c r="K850" s="215"/>
      <c r="L850" s="215"/>
      <c r="M850" s="215"/>
      <c r="N850" s="215"/>
      <c r="O850" s="215"/>
      <c r="P850" s="215"/>
      <c r="Q850" s="215"/>
      <c r="R850" s="215"/>
      <c r="T850" s="146" t="str">
        <f t="shared" si="144"/>
        <v/>
      </c>
      <c r="U850" s="146" t="str">
        <f t="shared" si="145"/>
        <v/>
      </c>
      <c r="V850" s="146" t="str">
        <f t="shared" si="146"/>
        <v/>
      </c>
      <c r="W850" s="146" t="str">
        <f t="shared" si="147"/>
        <v/>
      </c>
      <c r="X850" s="146" t="str">
        <f t="shared" si="148"/>
        <v/>
      </c>
      <c r="Y850" s="146" t="str">
        <f t="shared" si="139"/>
        <v/>
      </c>
      <c r="Z850" s="146" t="str">
        <f t="shared" si="140"/>
        <v/>
      </c>
      <c r="AA850" s="146" t="str">
        <f t="shared" si="141"/>
        <v/>
      </c>
      <c r="AB850" s="146" t="str">
        <f t="shared" si="142"/>
        <v/>
      </c>
      <c r="AC850" s="146" t="str">
        <f t="shared" si="143"/>
        <v/>
      </c>
    </row>
    <row r="851" spans="1:29" x14ac:dyDescent="0.2">
      <c r="A851" s="179">
        <v>838</v>
      </c>
      <c r="B851" s="180"/>
      <c r="C851" s="180"/>
      <c r="E851" s="215"/>
      <c r="F851" s="215"/>
      <c r="G851" s="215"/>
      <c r="H851" s="215"/>
      <c r="I851" s="215"/>
      <c r="J851" s="215"/>
      <c r="K851" s="215"/>
      <c r="L851" s="215"/>
      <c r="M851" s="215"/>
      <c r="N851" s="215"/>
      <c r="O851" s="215"/>
      <c r="P851" s="215"/>
      <c r="Q851" s="215"/>
      <c r="R851" s="215"/>
      <c r="T851" s="146" t="str">
        <f t="shared" si="144"/>
        <v/>
      </c>
      <c r="U851" s="146" t="str">
        <f t="shared" si="145"/>
        <v/>
      </c>
      <c r="V851" s="146" t="str">
        <f t="shared" si="146"/>
        <v/>
      </c>
      <c r="W851" s="146" t="str">
        <f t="shared" si="147"/>
        <v/>
      </c>
      <c r="X851" s="146" t="str">
        <f t="shared" si="148"/>
        <v/>
      </c>
      <c r="Y851" s="146" t="str">
        <f t="shared" si="139"/>
        <v/>
      </c>
      <c r="Z851" s="146" t="str">
        <f t="shared" si="140"/>
        <v/>
      </c>
      <c r="AA851" s="146" t="str">
        <f t="shared" si="141"/>
        <v/>
      </c>
      <c r="AB851" s="146" t="str">
        <f t="shared" si="142"/>
        <v/>
      </c>
      <c r="AC851" s="146" t="str">
        <f t="shared" si="143"/>
        <v/>
      </c>
    </row>
    <row r="852" spans="1:29" x14ac:dyDescent="0.2">
      <c r="A852" s="179">
        <v>839</v>
      </c>
      <c r="B852" s="180"/>
      <c r="C852" s="180"/>
      <c r="E852" s="215"/>
      <c r="F852" s="215"/>
      <c r="G852" s="215"/>
      <c r="H852" s="215"/>
      <c r="I852" s="215"/>
      <c r="J852" s="215"/>
      <c r="K852" s="215"/>
      <c r="L852" s="215"/>
      <c r="M852" s="215"/>
      <c r="N852" s="215"/>
      <c r="O852" s="215"/>
      <c r="P852" s="215"/>
      <c r="Q852" s="215"/>
      <c r="R852" s="215"/>
      <c r="T852" s="146" t="str">
        <f t="shared" si="144"/>
        <v/>
      </c>
      <c r="U852" s="146" t="str">
        <f t="shared" si="145"/>
        <v/>
      </c>
      <c r="V852" s="146" t="str">
        <f t="shared" si="146"/>
        <v/>
      </c>
      <c r="W852" s="146" t="str">
        <f t="shared" si="147"/>
        <v/>
      </c>
      <c r="X852" s="146" t="str">
        <f t="shared" si="148"/>
        <v/>
      </c>
      <c r="Y852" s="146" t="str">
        <f t="shared" si="139"/>
        <v/>
      </c>
      <c r="Z852" s="146" t="str">
        <f t="shared" si="140"/>
        <v/>
      </c>
      <c r="AA852" s="146" t="str">
        <f t="shared" si="141"/>
        <v/>
      </c>
      <c r="AB852" s="146" t="str">
        <f t="shared" si="142"/>
        <v/>
      </c>
      <c r="AC852" s="146" t="str">
        <f t="shared" si="143"/>
        <v/>
      </c>
    </row>
    <row r="853" spans="1:29" x14ac:dyDescent="0.2">
      <c r="A853" s="179">
        <v>840</v>
      </c>
      <c r="B853" s="180"/>
      <c r="C853" s="180"/>
      <c r="E853" s="215"/>
      <c r="F853" s="215"/>
      <c r="G853" s="215"/>
      <c r="H853" s="215"/>
      <c r="I853" s="215"/>
      <c r="J853" s="215"/>
      <c r="K853" s="215"/>
      <c r="L853" s="215"/>
      <c r="M853" s="215"/>
      <c r="N853" s="215"/>
      <c r="O853" s="215"/>
      <c r="P853" s="215"/>
      <c r="Q853" s="215"/>
      <c r="R853" s="215"/>
      <c r="T853" s="146" t="str">
        <f t="shared" si="144"/>
        <v/>
      </c>
      <c r="U853" s="146" t="str">
        <f t="shared" si="145"/>
        <v/>
      </c>
      <c r="V853" s="146" t="str">
        <f t="shared" si="146"/>
        <v/>
      </c>
      <c r="W853" s="146" t="str">
        <f t="shared" si="147"/>
        <v/>
      </c>
      <c r="X853" s="146" t="str">
        <f t="shared" si="148"/>
        <v/>
      </c>
      <c r="Y853" s="146" t="str">
        <f t="shared" si="139"/>
        <v/>
      </c>
      <c r="Z853" s="146" t="str">
        <f t="shared" si="140"/>
        <v/>
      </c>
      <c r="AA853" s="146" t="str">
        <f t="shared" si="141"/>
        <v/>
      </c>
      <c r="AB853" s="146" t="str">
        <f t="shared" si="142"/>
        <v/>
      </c>
      <c r="AC853" s="146" t="str">
        <f t="shared" si="143"/>
        <v/>
      </c>
    </row>
    <row r="854" spans="1:29" x14ac:dyDescent="0.2">
      <c r="A854" s="179">
        <v>841</v>
      </c>
      <c r="B854" s="180"/>
      <c r="C854" s="180"/>
      <c r="E854" s="215"/>
      <c r="F854" s="215"/>
      <c r="G854" s="215"/>
      <c r="H854" s="215"/>
      <c r="I854" s="215"/>
      <c r="J854" s="215"/>
      <c r="K854" s="215"/>
      <c r="L854" s="215"/>
      <c r="M854" s="215"/>
      <c r="N854" s="215"/>
      <c r="O854" s="215"/>
      <c r="P854" s="215"/>
      <c r="Q854" s="215"/>
      <c r="R854" s="215"/>
      <c r="T854" s="146" t="str">
        <f t="shared" si="144"/>
        <v/>
      </c>
      <c r="U854" s="146" t="str">
        <f t="shared" si="145"/>
        <v/>
      </c>
      <c r="V854" s="146" t="str">
        <f t="shared" si="146"/>
        <v/>
      </c>
      <c r="W854" s="146" t="str">
        <f t="shared" si="147"/>
        <v/>
      </c>
      <c r="X854" s="146" t="str">
        <f t="shared" si="148"/>
        <v/>
      </c>
      <c r="Y854" s="146" t="str">
        <f t="shared" si="139"/>
        <v/>
      </c>
      <c r="Z854" s="146" t="str">
        <f t="shared" si="140"/>
        <v/>
      </c>
      <c r="AA854" s="146" t="str">
        <f t="shared" si="141"/>
        <v/>
      </c>
      <c r="AB854" s="146" t="str">
        <f t="shared" si="142"/>
        <v/>
      </c>
      <c r="AC854" s="146" t="str">
        <f t="shared" si="143"/>
        <v/>
      </c>
    </row>
    <row r="855" spans="1:29" x14ac:dyDescent="0.2">
      <c r="A855" s="179">
        <v>842</v>
      </c>
      <c r="B855" s="180"/>
      <c r="C855" s="180"/>
      <c r="E855" s="215"/>
      <c r="F855" s="215"/>
      <c r="G855" s="215"/>
      <c r="H855" s="215"/>
      <c r="I855" s="215"/>
      <c r="J855" s="215"/>
      <c r="K855" s="215"/>
      <c r="L855" s="215"/>
      <c r="M855" s="215"/>
      <c r="N855" s="215"/>
      <c r="O855" s="215"/>
      <c r="P855" s="215"/>
      <c r="Q855" s="215"/>
      <c r="R855" s="215"/>
      <c r="T855" s="146" t="str">
        <f t="shared" si="144"/>
        <v/>
      </c>
      <c r="U855" s="146" t="str">
        <f t="shared" si="145"/>
        <v/>
      </c>
      <c r="V855" s="146" t="str">
        <f t="shared" si="146"/>
        <v/>
      </c>
      <c r="W855" s="146" t="str">
        <f t="shared" si="147"/>
        <v/>
      </c>
      <c r="X855" s="146" t="str">
        <f t="shared" si="148"/>
        <v/>
      </c>
      <c r="Y855" s="146" t="str">
        <f t="shared" si="139"/>
        <v/>
      </c>
      <c r="Z855" s="146" t="str">
        <f t="shared" si="140"/>
        <v/>
      </c>
      <c r="AA855" s="146" t="str">
        <f t="shared" si="141"/>
        <v/>
      </c>
      <c r="AB855" s="146" t="str">
        <f t="shared" si="142"/>
        <v/>
      </c>
      <c r="AC855" s="146" t="str">
        <f t="shared" si="143"/>
        <v/>
      </c>
    </row>
    <row r="856" spans="1:29" x14ac:dyDescent="0.2">
      <c r="A856" s="179">
        <v>843</v>
      </c>
      <c r="B856" s="180"/>
      <c r="C856" s="180"/>
      <c r="E856" s="215"/>
      <c r="F856" s="215"/>
      <c r="G856" s="215"/>
      <c r="H856" s="215"/>
      <c r="I856" s="215"/>
      <c r="J856" s="215"/>
      <c r="K856" s="215"/>
      <c r="L856" s="215"/>
      <c r="M856" s="215"/>
      <c r="N856" s="215"/>
      <c r="O856" s="215"/>
      <c r="P856" s="215"/>
      <c r="Q856" s="215"/>
      <c r="R856" s="215"/>
      <c r="T856" s="146" t="str">
        <f t="shared" si="144"/>
        <v/>
      </c>
      <c r="U856" s="146" t="str">
        <f t="shared" si="145"/>
        <v/>
      </c>
      <c r="V856" s="146" t="str">
        <f t="shared" si="146"/>
        <v/>
      </c>
      <c r="W856" s="146" t="str">
        <f t="shared" si="147"/>
        <v/>
      </c>
      <c r="X856" s="146" t="str">
        <f t="shared" si="148"/>
        <v/>
      </c>
      <c r="Y856" s="146" t="str">
        <f t="shared" si="139"/>
        <v/>
      </c>
      <c r="Z856" s="146" t="str">
        <f t="shared" si="140"/>
        <v/>
      </c>
      <c r="AA856" s="146" t="str">
        <f t="shared" si="141"/>
        <v/>
      </c>
      <c r="AB856" s="146" t="str">
        <f t="shared" si="142"/>
        <v/>
      </c>
      <c r="AC856" s="146" t="str">
        <f t="shared" si="143"/>
        <v/>
      </c>
    </row>
    <row r="857" spans="1:29" x14ac:dyDescent="0.2">
      <c r="A857" s="179">
        <v>844</v>
      </c>
      <c r="B857" s="180"/>
      <c r="C857" s="180"/>
      <c r="E857" s="215"/>
      <c r="F857" s="215"/>
      <c r="G857" s="215"/>
      <c r="H857" s="215"/>
      <c r="I857" s="215"/>
      <c r="J857" s="215"/>
      <c r="K857" s="215"/>
      <c r="L857" s="215"/>
      <c r="M857" s="215"/>
      <c r="N857" s="215"/>
      <c r="O857" s="215"/>
      <c r="P857" s="215"/>
      <c r="Q857" s="215"/>
      <c r="R857" s="215"/>
      <c r="T857" s="146" t="str">
        <f t="shared" si="144"/>
        <v/>
      </c>
      <c r="U857" s="146" t="str">
        <f t="shared" si="145"/>
        <v/>
      </c>
      <c r="V857" s="146" t="str">
        <f t="shared" si="146"/>
        <v/>
      </c>
      <c r="W857" s="146" t="str">
        <f t="shared" si="147"/>
        <v/>
      </c>
      <c r="X857" s="146" t="str">
        <f t="shared" si="148"/>
        <v/>
      </c>
      <c r="Y857" s="146" t="str">
        <f t="shared" si="139"/>
        <v/>
      </c>
      <c r="Z857" s="146" t="str">
        <f t="shared" si="140"/>
        <v/>
      </c>
      <c r="AA857" s="146" t="str">
        <f t="shared" si="141"/>
        <v/>
      </c>
      <c r="AB857" s="146" t="str">
        <f t="shared" si="142"/>
        <v/>
      </c>
      <c r="AC857" s="146" t="str">
        <f t="shared" si="143"/>
        <v/>
      </c>
    </row>
    <row r="858" spans="1:29" x14ac:dyDescent="0.2">
      <c r="A858" s="179">
        <v>845</v>
      </c>
      <c r="B858" s="180"/>
      <c r="C858" s="180"/>
      <c r="E858" s="215"/>
      <c r="F858" s="215"/>
      <c r="G858" s="215"/>
      <c r="H858" s="215"/>
      <c r="I858" s="215"/>
      <c r="J858" s="215"/>
      <c r="K858" s="215"/>
      <c r="L858" s="215"/>
      <c r="M858" s="215"/>
      <c r="N858" s="215"/>
      <c r="O858" s="215"/>
      <c r="P858" s="215"/>
      <c r="Q858" s="215"/>
      <c r="R858" s="215"/>
      <c r="T858" s="146" t="str">
        <f t="shared" si="144"/>
        <v/>
      </c>
      <c r="U858" s="146" t="str">
        <f t="shared" si="145"/>
        <v/>
      </c>
      <c r="V858" s="146" t="str">
        <f t="shared" si="146"/>
        <v/>
      </c>
      <c r="W858" s="146" t="str">
        <f t="shared" si="147"/>
        <v/>
      </c>
      <c r="X858" s="146" t="str">
        <f t="shared" si="148"/>
        <v/>
      </c>
      <c r="Y858" s="146" t="str">
        <f t="shared" si="139"/>
        <v/>
      </c>
      <c r="Z858" s="146" t="str">
        <f t="shared" si="140"/>
        <v/>
      </c>
      <c r="AA858" s="146" t="str">
        <f t="shared" si="141"/>
        <v/>
      </c>
      <c r="AB858" s="146" t="str">
        <f t="shared" si="142"/>
        <v/>
      </c>
      <c r="AC858" s="146" t="str">
        <f t="shared" si="143"/>
        <v/>
      </c>
    </row>
    <row r="859" spans="1:29" x14ac:dyDescent="0.2">
      <c r="A859" s="179">
        <v>846</v>
      </c>
      <c r="B859" s="180"/>
      <c r="C859" s="180"/>
      <c r="E859" s="215"/>
      <c r="F859" s="215"/>
      <c r="G859" s="215"/>
      <c r="H859" s="215"/>
      <c r="I859" s="215"/>
      <c r="J859" s="215"/>
      <c r="K859" s="215"/>
      <c r="L859" s="215"/>
      <c r="M859" s="215"/>
      <c r="N859" s="215"/>
      <c r="O859" s="215"/>
      <c r="P859" s="215"/>
      <c r="Q859" s="215"/>
      <c r="R859" s="215"/>
      <c r="T859" s="146" t="str">
        <f t="shared" si="144"/>
        <v/>
      </c>
      <c r="U859" s="146" t="str">
        <f t="shared" si="145"/>
        <v/>
      </c>
      <c r="V859" s="146" t="str">
        <f t="shared" si="146"/>
        <v/>
      </c>
      <c r="W859" s="146" t="str">
        <f t="shared" si="147"/>
        <v/>
      </c>
      <c r="X859" s="146" t="str">
        <f t="shared" si="148"/>
        <v/>
      </c>
      <c r="Y859" s="146" t="str">
        <f t="shared" si="139"/>
        <v/>
      </c>
      <c r="Z859" s="146" t="str">
        <f t="shared" si="140"/>
        <v/>
      </c>
      <c r="AA859" s="146" t="str">
        <f t="shared" si="141"/>
        <v/>
      </c>
      <c r="AB859" s="146" t="str">
        <f t="shared" si="142"/>
        <v/>
      </c>
      <c r="AC859" s="146" t="str">
        <f t="shared" si="143"/>
        <v/>
      </c>
    </row>
    <row r="860" spans="1:29" x14ac:dyDescent="0.2">
      <c r="A860" s="179">
        <v>847</v>
      </c>
      <c r="B860" s="180"/>
      <c r="C860" s="180"/>
      <c r="E860" s="215"/>
      <c r="F860" s="215"/>
      <c r="G860" s="215"/>
      <c r="H860" s="215"/>
      <c r="I860" s="215"/>
      <c r="J860" s="215"/>
      <c r="K860" s="215"/>
      <c r="L860" s="215"/>
      <c r="M860" s="215"/>
      <c r="N860" s="215"/>
      <c r="O860" s="215"/>
      <c r="P860" s="215"/>
      <c r="Q860" s="215"/>
      <c r="R860" s="215"/>
      <c r="T860" s="146" t="str">
        <f t="shared" si="144"/>
        <v/>
      </c>
      <c r="U860" s="146" t="str">
        <f t="shared" si="145"/>
        <v/>
      </c>
      <c r="V860" s="146" t="str">
        <f t="shared" si="146"/>
        <v/>
      </c>
      <c r="W860" s="146" t="str">
        <f t="shared" si="147"/>
        <v/>
      </c>
      <c r="X860" s="146" t="str">
        <f t="shared" si="148"/>
        <v/>
      </c>
      <c r="Y860" s="146" t="str">
        <f t="shared" si="139"/>
        <v/>
      </c>
      <c r="Z860" s="146" t="str">
        <f t="shared" si="140"/>
        <v/>
      </c>
      <c r="AA860" s="146" t="str">
        <f t="shared" si="141"/>
        <v/>
      </c>
      <c r="AB860" s="146" t="str">
        <f t="shared" si="142"/>
        <v/>
      </c>
      <c r="AC860" s="146" t="str">
        <f t="shared" si="143"/>
        <v/>
      </c>
    </row>
    <row r="861" spans="1:29" x14ac:dyDescent="0.2">
      <c r="A861" s="179">
        <v>848</v>
      </c>
      <c r="B861" s="180"/>
      <c r="C861" s="180"/>
      <c r="E861" s="215"/>
      <c r="F861" s="215"/>
      <c r="G861" s="215"/>
      <c r="H861" s="215"/>
      <c r="I861" s="215"/>
      <c r="J861" s="215"/>
      <c r="K861" s="215"/>
      <c r="L861" s="215"/>
      <c r="M861" s="215"/>
      <c r="N861" s="215"/>
      <c r="O861" s="215"/>
      <c r="P861" s="215"/>
      <c r="Q861" s="215"/>
      <c r="R861" s="215"/>
      <c r="T861" s="146" t="str">
        <f t="shared" si="144"/>
        <v/>
      </c>
      <c r="U861" s="146" t="str">
        <f t="shared" si="145"/>
        <v/>
      </c>
      <c r="V861" s="146" t="str">
        <f t="shared" si="146"/>
        <v/>
      </c>
      <c r="W861" s="146" t="str">
        <f t="shared" si="147"/>
        <v/>
      </c>
      <c r="X861" s="146" t="str">
        <f t="shared" si="148"/>
        <v/>
      </c>
      <c r="Y861" s="146" t="str">
        <f t="shared" si="139"/>
        <v/>
      </c>
      <c r="Z861" s="146" t="str">
        <f t="shared" si="140"/>
        <v/>
      </c>
      <c r="AA861" s="146" t="str">
        <f t="shared" si="141"/>
        <v/>
      </c>
      <c r="AB861" s="146" t="str">
        <f t="shared" si="142"/>
        <v/>
      </c>
      <c r="AC861" s="146" t="str">
        <f t="shared" si="143"/>
        <v/>
      </c>
    </row>
    <row r="862" spans="1:29" x14ac:dyDescent="0.2">
      <c r="A862" s="179">
        <v>849</v>
      </c>
      <c r="B862" s="180"/>
      <c r="C862" s="180"/>
      <c r="E862" s="215"/>
      <c r="F862" s="215"/>
      <c r="G862" s="215"/>
      <c r="H862" s="215"/>
      <c r="I862" s="215"/>
      <c r="J862" s="215"/>
      <c r="K862" s="215"/>
      <c r="L862" s="215"/>
      <c r="M862" s="215"/>
      <c r="N862" s="215"/>
      <c r="O862" s="215"/>
      <c r="P862" s="215"/>
      <c r="Q862" s="215"/>
      <c r="R862" s="215"/>
      <c r="T862" s="146" t="str">
        <f t="shared" si="144"/>
        <v/>
      </c>
      <c r="U862" s="146" t="str">
        <f t="shared" si="145"/>
        <v/>
      </c>
      <c r="V862" s="146" t="str">
        <f t="shared" si="146"/>
        <v/>
      </c>
      <c r="W862" s="146" t="str">
        <f t="shared" si="147"/>
        <v/>
      </c>
      <c r="X862" s="146" t="str">
        <f t="shared" si="148"/>
        <v/>
      </c>
      <c r="Y862" s="146" t="str">
        <f t="shared" si="139"/>
        <v/>
      </c>
      <c r="Z862" s="146" t="str">
        <f t="shared" si="140"/>
        <v/>
      </c>
      <c r="AA862" s="146" t="str">
        <f t="shared" si="141"/>
        <v/>
      </c>
      <c r="AB862" s="146" t="str">
        <f t="shared" si="142"/>
        <v/>
      </c>
      <c r="AC862" s="146" t="str">
        <f t="shared" si="143"/>
        <v/>
      </c>
    </row>
    <row r="863" spans="1:29" x14ac:dyDescent="0.2">
      <c r="A863" s="179">
        <v>850</v>
      </c>
      <c r="B863" s="180"/>
      <c r="C863" s="180"/>
      <c r="E863" s="215"/>
      <c r="F863" s="215"/>
      <c r="G863" s="215"/>
      <c r="H863" s="215"/>
      <c r="I863" s="215"/>
      <c r="J863" s="215"/>
      <c r="K863" s="215"/>
      <c r="L863" s="215"/>
      <c r="M863" s="215"/>
      <c r="N863" s="215"/>
      <c r="O863" s="215"/>
      <c r="P863" s="215"/>
      <c r="Q863" s="215"/>
      <c r="R863" s="215"/>
      <c r="T863" s="146" t="str">
        <f t="shared" si="144"/>
        <v/>
      </c>
      <c r="U863" s="146" t="str">
        <f t="shared" si="145"/>
        <v/>
      </c>
      <c r="V863" s="146" t="str">
        <f t="shared" si="146"/>
        <v/>
      </c>
      <c r="W863" s="146" t="str">
        <f t="shared" si="147"/>
        <v/>
      </c>
      <c r="X863" s="146" t="str">
        <f t="shared" si="148"/>
        <v/>
      </c>
      <c r="Y863" s="146" t="str">
        <f t="shared" si="139"/>
        <v/>
      </c>
      <c r="Z863" s="146" t="str">
        <f t="shared" si="140"/>
        <v/>
      </c>
      <c r="AA863" s="146" t="str">
        <f t="shared" si="141"/>
        <v/>
      </c>
      <c r="AB863" s="146" t="str">
        <f t="shared" si="142"/>
        <v/>
      </c>
      <c r="AC863" s="146" t="str">
        <f t="shared" si="143"/>
        <v/>
      </c>
    </row>
    <row r="864" spans="1:29" x14ac:dyDescent="0.2">
      <c r="A864" s="179">
        <v>851</v>
      </c>
      <c r="B864" s="180"/>
      <c r="C864" s="180"/>
      <c r="E864" s="215"/>
      <c r="F864" s="215"/>
      <c r="G864" s="215"/>
      <c r="H864" s="215"/>
      <c r="I864" s="215"/>
      <c r="J864" s="215"/>
      <c r="K864" s="215"/>
      <c r="L864" s="215"/>
      <c r="M864" s="215"/>
      <c r="N864" s="215"/>
      <c r="O864" s="215"/>
      <c r="P864" s="215"/>
      <c r="Q864" s="215"/>
      <c r="R864" s="215"/>
      <c r="T864" s="146" t="str">
        <f t="shared" si="144"/>
        <v/>
      </c>
      <c r="U864" s="146" t="str">
        <f t="shared" si="145"/>
        <v/>
      </c>
      <c r="V864" s="146" t="str">
        <f t="shared" si="146"/>
        <v/>
      </c>
      <c r="W864" s="146" t="str">
        <f t="shared" si="147"/>
        <v/>
      </c>
      <c r="X864" s="146" t="str">
        <f t="shared" si="148"/>
        <v/>
      </c>
      <c r="Y864" s="146" t="str">
        <f t="shared" si="139"/>
        <v/>
      </c>
      <c r="Z864" s="146" t="str">
        <f t="shared" si="140"/>
        <v/>
      </c>
      <c r="AA864" s="146" t="str">
        <f t="shared" si="141"/>
        <v/>
      </c>
      <c r="AB864" s="146" t="str">
        <f t="shared" si="142"/>
        <v/>
      </c>
      <c r="AC864" s="146" t="str">
        <f t="shared" si="143"/>
        <v/>
      </c>
    </row>
    <row r="865" spans="1:29" x14ac:dyDescent="0.2">
      <c r="A865" s="179">
        <v>852</v>
      </c>
      <c r="B865" s="180"/>
      <c r="C865" s="180"/>
      <c r="E865" s="215"/>
      <c r="F865" s="215"/>
      <c r="G865" s="215"/>
      <c r="H865" s="215"/>
      <c r="I865" s="215"/>
      <c r="J865" s="215"/>
      <c r="K865" s="215"/>
      <c r="L865" s="215"/>
      <c r="M865" s="215"/>
      <c r="N865" s="215"/>
      <c r="O865" s="215"/>
      <c r="P865" s="215"/>
      <c r="Q865" s="215"/>
      <c r="R865" s="215"/>
      <c r="T865" s="146" t="str">
        <f t="shared" si="144"/>
        <v/>
      </c>
      <c r="U865" s="146" t="str">
        <f t="shared" si="145"/>
        <v/>
      </c>
      <c r="V865" s="146" t="str">
        <f t="shared" si="146"/>
        <v/>
      </c>
      <c r="W865" s="146" t="str">
        <f t="shared" si="147"/>
        <v/>
      </c>
      <c r="X865" s="146" t="str">
        <f t="shared" si="148"/>
        <v/>
      </c>
      <c r="Y865" s="146" t="str">
        <f t="shared" si="139"/>
        <v/>
      </c>
      <c r="Z865" s="146" t="str">
        <f t="shared" si="140"/>
        <v/>
      </c>
      <c r="AA865" s="146" t="str">
        <f t="shared" si="141"/>
        <v/>
      </c>
      <c r="AB865" s="146" t="str">
        <f t="shared" si="142"/>
        <v/>
      </c>
      <c r="AC865" s="146" t="str">
        <f t="shared" si="143"/>
        <v/>
      </c>
    </row>
    <row r="866" spans="1:29" x14ac:dyDescent="0.2">
      <c r="A866" s="179">
        <v>853</v>
      </c>
      <c r="B866" s="180"/>
      <c r="C866" s="180"/>
      <c r="E866" s="215"/>
      <c r="F866" s="215"/>
      <c r="G866" s="215"/>
      <c r="H866" s="215"/>
      <c r="I866" s="215"/>
      <c r="J866" s="215"/>
      <c r="K866" s="215"/>
      <c r="L866" s="215"/>
      <c r="M866" s="215"/>
      <c r="N866" s="215"/>
      <c r="O866" s="215"/>
      <c r="P866" s="215"/>
      <c r="Q866" s="215"/>
      <c r="R866" s="215"/>
      <c r="T866" s="146" t="str">
        <f t="shared" si="144"/>
        <v/>
      </c>
      <c r="U866" s="146" t="str">
        <f t="shared" si="145"/>
        <v/>
      </c>
      <c r="V866" s="146" t="str">
        <f t="shared" si="146"/>
        <v/>
      </c>
      <c r="W866" s="146" t="str">
        <f t="shared" si="147"/>
        <v/>
      </c>
      <c r="X866" s="146" t="str">
        <f t="shared" si="148"/>
        <v/>
      </c>
      <c r="Y866" s="146" t="str">
        <f t="shared" si="139"/>
        <v/>
      </c>
      <c r="Z866" s="146" t="str">
        <f t="shared" si="140"/>
        <v/>
      </c>
      <c r="AA866" s="146" t="str">
        <f t="shared" si="141"/>
        <v/>
      </c>
      <c r="AB866" s="146" t="str">
        <f t="shared" si="142"/>
        <v/>
      </c>
      <c r="AC866" s="146" t="str">
        <f t="shared" si="143"/>
        <v/>
      </c>
    </row>
    <row r="867" spans="1:29" x14ac:dyDescent="0.2">
      <c r="A867" s="179">
        <v>854</v>
      </c>
      <c r="B867" s="180"/>
      <c r="C867" s="180"/>
      <c r="E867" s="215"/>
      <c r="F867" s="215"/>
      <c r="G867" s="215"/>
      <c r="H867" s="215"/>
      <c r="I867" s="215"/>
      <c r="J867" s="215"/>
      <c r="K867" s="215"/>
      <c r="L867" s="215"/>
      <c r="M867" s="215"/>
      <c r="N867" s="215"/>
      <c r="O867" s="215"/>
      <c r="P867" s="215"/>
      <c r="Q867" s="215"/>
      <c r="R867" s="215"/>
      <c r="T867" s="146" t="str">
        <f t="shared" si="144"/>
        <v/>
      </c>
      <c r="U867" s="146" t="str">
        <f t="shared" si="145"/>
        <v/>
      </c>
      <c r="V867" s="146" t="str">
        <f t="shared" si="146"/>
        <v/>
      </c>
      <c r="W867" s="146" t="str">
        <f t="shared" si="147"/>
        <v/>
      </c>
      <c r="X867" s="146" t="str">
        <f t="shared" si="148"/>
        <v/>
      </c>
      <c r="Y867" s="146" t="str">
        <f t="shared" si="139"/>
        <v/>
      </c>
      <c r="Z867" s="146" t="str">
        <f t="shared" si="140"/>
        <v/>
      </c>
      <c r="AA867" s="146" t="str">
        <f t="shared" si="141"/>
        <v/>
      </c>
      <c r="AB867" s="146" t="str">
        <f t="shared" si="142"/>
        <v/>
      </c>
      <c r="AC867" s="146" t="str">
        <f t="shared" si="143"/>
        <v/>
      </c>
    </row>
    <row r="868" spans="1:29" x14ac:dyDescent="0.2">
      <c r="A868" s="179">
        <v>855</v>
      </c>
      <c r="B868" s="180"/>
      <c r="C868" s="180"/>
      <c r="E868" s="215"/>
      <c r="F868" s="215"/>
      <c r="G868" s="215"/>
      <c r="H868" s="215"/>
      <c r="I868" s="215"/>
      <c r="J868" s="215"/>
      <c r="K868" s="215"/>
      <c r="L868" s="215"/>
      <c r="M868" s="215"/>
      <c r="N868" s="215"/>
      <c r="O868" s="215"/>
      <c r="P868" s="215"/>
      <c r="Q868" s="215"/>
      <c r="R868" s="215"/>
      <c r="T868" s="146" t="str">
        <f t="shared" si="144"/>
        <v/>
      </c>
      <c r="U868" s="146" t="str">
        <f t="shared" si="145"/>
        <v/>
      </c>
      <c r="V868" s="146" t="str">
        <f t="shared" si="146"/>
        <v/>
      </c>
      <c r="W868" s="146" t="str">
        <f t="shared" si="147"/>
        <v/>
      </c>
      <c r="X868" s="146" t="str">
        <f t="shared" si="148"/>
        <v/>
      </c>
      <c r="Y868" s="146" t="str">
        <f t="shared" si="139"/>
        <v/>
      </c>
      <c r="Z868" s="146" t="str">
        <f t="shared" si="140"/>
        <v/>
      </c>
      <c r="AA868" s="146" t="str">
        <f t="shared" si="141"/>
        <v/>
      </c>
      <c r="AB868" s="146" t="str">
        <f t="shared" si="142"/>
        <v/>
      </c>
      <c r="AC868" s="146" t="str">
        <f t="shared" si="143"/>
        <v/>
      </c>
    </row>
    <row r="869" spans="1:29" x14ac:dyDescent="0.2">
      <c r="A869" s="179">
        <v>856</v>
      </c>
      <c r="B869" s="180"/>
      <c r="C869" s="180"/>
      <c r="E869" s="215"/>
      <c r="F869" s="215"/>
      <c r="G869" s="215"/>
      <c r="H869" s="215"/>
      <c r="I869" s="215"/>
      <c r="J869" s="215"/>
      <c r="K869" s="215"/>
      <c r="L869" s="215"/>
      <c r="M869" s="215"/>
      <c r="N869" s="215"/>
      <c r="O869" s="215"/>
      <c r="P869" s="215"/>
      <c r="Q869" s="215"/>
      <c r="R869" s="215"/>
      <c r="T869" s="146" t="str">
        <f t="shared" si="144"/>
        <v/>
      </c>
      <c r="U869" s="146" t="str">
        <f t="shared" si="145"/>
        <v/>
      </c>
      <c r="V869" s="146" t="str">
        <f t="shared" si="146"/>
        <v/>
      </c>
      <c r="W869" s="146" t="str">
        <f t="shared" si="147"/>
        <v/>
      </c>
      <c r="X869" s="146" t="str">
        <f t="shared" si="148"/>
        <v/>
      </c>
      <c r="Y869" s="146" t="str">
        <f t="shared" si="139"/>
        <v/>
      </c>
      <c r="Z869" s="146" t="str">
        <f t="shared" si="140"/>
        <v/>
      </c>
      <c r="AA869" s="146" t="str">
        <f t="shared" si="141"/>
        <v/>
      </c>
      <c r="AB869" s="146" t="str">
        <f t="shared" si="142"/>
        <v/>
      </c>
      <c r="AC869" s="146" t="str">
        <f t="shared" si="143"/>
        <v/>
      </c>
    </row>
    <row r="870" spans="1:29" x14ac:dyDescent="0.2">
      <c r="A870" s="179">
        <v>857</v>
      </c>
      <c r="B870" s="180"/>
      <c r="C870" s="180"/>
      <c r="E870" s="215"/>
      <c r="F870" s="215"/>
      <c r="G870" s="215"/>
      <c r="H870" s="215"/>
      <c r="I870" s="215"/>
      <c r="J870" s="215"/>
      <c r="K870" s="215"/>
      <c r="L870" s="215"/>
      <c r="M870" s="215"/>
      <c r="N870" s="215"/>
      <c r="O870" s="215"/>
      <c r="P870" s="215"/>
      <c r="Q870" s="215"/>
      <c r="R870" s="215"/>
      <c r="T870" s="146" t="str">
        <f t="shared" si="144"/>
        <v/>
      </c>
      <c r="U870" s="146" t="str">
        <f t="shared" si="145"/>
        <v/>
      </c>
      <c r="V870" s="146" t="str">
        <f t="shared" si="146"/>
        <v/>
      </c>
      <c r="W870" s="146" t="str">
        <f t="shared" si="147"/>
        <v/>
      </c>
      <c r="X870" s="146" t="str">
        <f t="shared" si="148"/>
        <v/>
      </c>
      <c r="Y870" s="146" t="str">
        <f t="shared" si="139"/>
        <v/>
      </c>
      <c r="Z870" s="146" t="str">
        <f t="shared" si="140"/>
        <v/>
      </c>
      <c r="AA870" s="146" t="str">
        <f t="shared" si="141"/>
        <v/>
      </c>
      <c r="AB870" s="146" t="str">
        <f t="shared" si="142"/>
        <v/>
      </c>
      <c r="AC870" s="146" t="str">
        <f t="shared" si="143"/>
        <v/>
      </c>
    </row>
    <row r="871" spans="1:29" x14ac:dyDescent="0.2">
      <c r="A871" s="179">
        <v>858</v>
      </c>
      <c r="B871" s="180"/>
      <c r="C871" s="180"/>
      <c r="E871" s="215"/>
      <c r="F871" s="215"/>
      <c r="G871" s="215"/>
      <c r="H871" s="215"/>
      <c r="I871" s="215"/>
      <c r="J871" s="215"/>
      <c r="K871" s="215"/>
      <c r="L871" s="215"/>
      <c r="M871" s="215"/>
      <c r="N871" s="215"/>
      <c r="O871" s="215"/>
      <c r="P871" s="215"/>
      <c r="Q871" s="215"/>
      <c r="R871" s="215"/>
      <c r="T871" s="146" t="str">
        <f t="shared" si="144"/>
        <v/>
      </c>
      <c r="U871" s="146" t="str">
        <f t="shared" si="145"/>
        <v/>
      </c>
      <c r="V871" s="146" t="str">
        <f t="shared" si="146"/>
        <v/>
      </c>
      <c r="W871" s="146" t="str">
        <f t="shared" si="147"/>
        <v/>
      </c>
      <c r="X871" s="146" t="str">
        <f t="shared" si="148"/>
        <v/>
      </c>
      <c r="Y871" s="146" t="str">
        <f t="shared" si="139"/>
        <v/>
      </c>
      <c r="Z871" s="146" t="str">
        <f t="shared" si="140"/>
        <v/>
      </c>
      <c r="AA871" s="146" t="str">
        <f t="shared" si="141"/>
        <v/>
      </c>
      <c r="AB871" s="146" t="str">
        <f t="shared" si="142"/>
        <v/>
      </c>
      <c r="AC871" s="146" t="str">
        <f t="shared" si="143"/>
        <v/>
      </c>
    </row>
    <row r="872" spans="1:29" x14ac:dyDescent="0.2">
      <c r="A872" s="179">
        <v>859</v>
      </c>
      <c r="B872" s="180"/>
      <c r="C872" s="180"/>
      <c r="E872" s="215"/>
      <c r="F872" s="215"/>
      <c r="G872" s="215"/>
      <c r="H872" s="215"/>
      <c r="I872" s="215"/>
      <c r="J872" s="215"/>
      <c r="K872" s="215"/>
      <c r="L872" s="215"/>
      <c r="M872" s="215"/>
      <c r="N872" s="215"/>
      <c r="O872" s="215"/>
      <c r="P872" s="215"/>
      <c r="Q872" s="215"/>
      <c r="R872" s="215"/>
      <c r="T872" s="146" t="str">
        <f t="shared" si="144"/>
        <v/>
      </c>
      <c r="U872" s="146" t="str">
        <f t="shared" si="145"/>
        <v/>
      </c>
      <c r="V872" s="146" t="str">
        <f t="shared" si="146"/>
        <v/>
      </c>
      <c r="W872" s="146" t="str">
        <f t="shared" si="147"/>
        <v/>
      </c>
      <c r="X872" s="146" t="str">
        <f t="shared" si="148"/>
        <v/>
      </c>
      <c r="Y872" s="146" t="str">
        <f t="shared" si="139"/>
        <v/>
      </c>
      <c r="Z872" s="146" t="str">
        <f t="shared" si="140"/>
        <v/>
      </c>
      <c r="AA872" s="146" t="str">
        <f t="shared" si="141"/>
        <v/>
      </c>
      <c r="AB872" s="146" t="str">
        <f t="shared" si="142"/>
        <v/>
      </c>
      <c r="AC872" s="146" t="str">
        <f t="shared" si="143"/>
        <v/>
      </c>
    </row>
    <row r="873" spans="1:29" x14ac:dyDescent="0.2">
      <c r="A873" s="179">
        <v>860</v>
      </c>
      <c r="B873" s="180"/>
      <c r="C873" s="180"/>
      <c r="E873" s="215"/>
      <c r="F873" s="215"/>
      <c r="G873" s="215"/>
      <c r="H873" s="215"/>
      <c r="I873" s="215"/>
      <c r="J873" s="215"/>
      <c r="K873" s="215"/>
      <c r="L873" s="215"/>
      <c r="M873" s="215"/>
      <c r="N873" s="215"/>
      <c r="O873" s="215"/>
      <c r="P873" s="215"/>
      <c r="Q873" s="215"/>
      <c r="R873" s="215"/>
      <c r="T873" s="146" t="str">
        <f t="shared" si="144"/>
        <v/>
      </c>
      <c r="U873" s="146" t="str">
        <f t="shared" si="145"/>
        <v/>
      </c>
      <c r="V873" s="146" t="str">
        <f t="shared" si="146"/>
        <v/>
      </c>
      <c r="W873" s="146" t="str">
        <f t="shared" si="147"/>
        <v/>
      </c>
      <c r="X873" s="146" t="str">
        <f t="shared" si="148"/>
        <v/>
      </c>
      <c r="Y873" s="146" t="str">
        <f t="shared" si="139"/>
        <v/>
      </c>
      <c r="Z873" s="146" t="str">
        <f t="shared" si="140"/>
        <v/>
      </c>
      <c r="AA873" s="146" t="str">
        <f t="shared" si="141"/>
        <v/>
      </c>
      <c r="AB873" s="146" t="str">
        <f t="shared" si="142"/>
        <v/>
      </c>
      <c r="AC873" s="146" t="str">
        <f t="shared" si="143"/>
        <v/>
      </c>
    </row>
    <row r="874" spans="1:29" x14ac:dyDescent="0.2">
      <c r="A874" s="179">
        <v>861</v>
      </c>
      <c r="B874" s="180"/>
      <c r="C874" s="180"/>
      <c r="E874" s="215"/>
      <c r="F874" s="215"/>
      <c r="G874" s="215"/>
      <c r="H874" s="215"/>
      <c r="I874" s="215"/>
      <c r="J874" s="215"/>
      <c r="K874" s="215"/>
      <c r="L874" s="215"/>
      <c r="M874" s="215"/>
      <c r="N874" s="215"/>
      <c r="O874" s="215"/>
      <c r="P874" s="215"/>
      <c r="Q874" s="215"/>
      <c r="R874" s="215"/>
      <c r="T874" s="146" t="str">
        <f t="shared" si="144"/>
        <v/>
      </c>
      <c r="U874" s="146" t="str">
        <f t="shared" si="145"/>
        <v/>
      </c>
      <c r="V874" s="146" t="str">
        <f t="shared" si="146"/>
        <v/>
      </c>
      <c r="W874" s="146" t="str">
        <f t="shared" si="147"/>
        <v/>
      </c>
      <c r="X874" s="146" t="str">
        <f t="shared" si="148"/>
        <v/>
      </c>
      <c r="Y874" s="146" t="str">
        <f t="shared" si="139"/>
        <v/>
      </c>
      <c r="Z874" s="146" t="str">
        <f t="shared" si="140"/>
        <v/>
      </c>
      <c r="AA874" s="146" t="str">
        <f t="shared" si="141"/>
        <v/>
      </c>
      <c r="AB874" s="146" t="str">
        <f t="shared" si="142"/>
        <v/>
      </c>
      <c r="AC874" s="146" t="str">
        <f t="shared" si="143"/>
        <v/>
      </c>
    </row>
    <row r="875" spans="1:29" x14ac:dyDescent="0.2">
      <c r="A875" s="179">
        <v>862</v>
      </c>
      <c r="B875" s="180"/>
      <c r="C875" s="180"/>
      <c r="E875" s="215"/>
      <c r="F875" s="215"/>
      <c r="G875" s="215"/>
      <c r="H875" s="215"/>
      <c r="I875" s="215"/>
      <c r="J875" s="215"/>
      <c r="K875" s="215"/>
      <c r="L875" s="215"/>
      <c r="M875" s="215"/>
      <c r="N875" s="215"/>
      <c r="O875" s="215"/>
      <c r="P875" s="215"/>
      <c r="Q875" s="215"/>
      <c r="R875" s="215"/>
      <c r="T875" s="146" t="str">
        <f t="shared" si="144"/>
        <v/>
      </c>
      <c r="U875" s="146" t="str">
        <f t="shared" si="145"/>
        <v/>
      </c>
      <c r="V875" s="146" t="str">
        <f t="shared" si="146"/>
        <v/>
      </c>
      <c r="W875" s="146" t="str">
        <f t="shared" si="147"/>
        <v/>
      </c>
      <c r="X875" s="146" t="str">
        <f t="shared" si="148"/>
        <v/>
      </c>
      <c r="Y875" s="146" t="str">
        <f t="shared" si="139"/>
        <v/>
      </c>
      <c r="Z875" s="146" t="str">
        <f t="shared" si="140"/>
        <v/>
      </c>
      <c r="AA875" s="146" t="str">
        <f t="shared" si="141"/>
        <v/>
      </c>
      <c r="AB875" s="146" t="str">
        <f t="shared" si="142"/>
        <v/>
      </c>
      <c r="AC875" s="146" t="str">
        <f t="shared" si="143"/>
        <v/>
      </c>
    </row>
    <row r="876" spans="1:29" x14ac:dyDescent="0.2">
      <c r="A876" s="179">
        <v>863</v>
      </c>
      <c r="B876" s="180"/>
      <c r="C876" s="180"/>
      <c r="E876" s="215"/>
      <c r="F876" s="215"/>
      <c r="G876" s="215"/>
      <c r="H876" s="215"/>
      <c r="I876" s="215"/>
      <c r="J876" s="215"/>
      <c r="K876" s="215"/>
      <c r="L876" s="215"/>
      <c r="M876" s="215"/>
      <c r="N876" s="215"/>
      <c r="O876" s="215"/>
      <c r="P876" s="215"/>
      <c r="Q876" s="215"/>
      <c r="R876" s="215"/>
      <c r="T876" s="146" t="str">
        <f t="shared" si="144"/>
        <v/>
      </c>
      <c r="U876" s="146" t="str">
        <f t="shared" si="145"/>
        <v/>
      </c>
      <c r="V876" s="146" t="str">
        <f t="shared" si="146"/>
        <v/>
      </c>
      <c r="W876" s="146" t="str">
        <f t="shared" si="147"/>
        <v/>
      </c>
      <c r="X876" s="146" t="str">
        <f t="shared" si="148"/>
        <v/>
      </c>
      <c r="Y876" s="146" t="str">
        <f t="shared" si="139"/>
        <v/>
      </c>
      <c r="Z876" s="146" t="str">
        <f t="shared" si="140"/>
        <v/>
      </c>
      <c r="AA876" s="146" t="str">
        <f t="shared" si="141"/>
        <v/>
      </c>
      <c r="AB876" s="146" t="str">
        <f t="shared" si="142"/>
        <v/>
      </c>
      <c r="AC876" s="146" t="str">
        <f t="shared" si="143"/>
        <v/>
      </c>
    </row>
    <row r="877" spans="1:29" x14ac:dyDescent="0.2">
      <c r="A877" s="179">
        <v>864</v>
      </c>
      <c r="B877" s="180"/>
      <c r="C877" s="180"/>
      <c r="E877" s="215"/>
      <c r="F877" s="215"/>
      <c r="G877" s="215"/>
      <c r="H877" s="215"/>
      <c r="I877" s="215"/>
      <c r="J877" s="215"/>
      <c r="K877" s="215"/>
      <c r="L877" s="215"/>
      <c r="M877" s="215"/>
      <c r="N877" s="215"/>
      <c r="O877" s="215"/>
      <c r="P877" s="215"/>
      <c r="Q877" s="215"/>
      <c r="R877" s="215"/>
      <c r="T877" s="146" t="str">
        <f t="shared" si="144"/>
        <v/>
      </c>
      <c r="U877" s="146" t="str">
        <f t="shared" si="145"/>
        <v/>
      </c>
      <c r="V877" s="146" t="str">
        <f t="shared" si="146"/>
        <v/>
      </c>
      <c r="W877" s="146" t="str">
        <f t="shared" si="147"/>
        <v/>
      </c>
      <c r="X877" s="146" t="str">
        <f t="shared" si="148"/>
        <v/>
      </c>
      <c r="Y877" s="146" t="str">
        <f t="shared" si="139"/>
        <v/>
      </c>
      <c r="Z877" s="146" t="str">
        <f t="shared" si="140"/>
        <v/>
      </c>
      <c r="AA877" s="146" t="str">
        <f t="shared" si="141"/>
        <v/>
      </c>
      <c r="AB877" s="146" t="str">
        <f t="shared" si="142"/>
        <v/>
      </c>
      <c r="AC877" s="146" t="str">
        <f t="shared" si="143"/>
        <v/>
      </c>
    </row>
    <row r="878" spans="1:29" x14ac:dyDescent="0.2">
      <c r="A878" s="179">
        <v>865</v>
      </c>
      <c r="B878" s="180"/>
      <c r="C878" s="180"/>
      <c r="E878" s="215"/>
      <c r="F878" s="215"/>
      <c r="G878" s="215"/>
      <c r="H878" s="215"/>
      <c r="I878" s="215"/>
      <c r="J878" s="215"/>
      <c r="K878" s="215"/>
      <c r="L878" s="215"/>
      <c r="M878" s="215"/>
      <c r="N878" s="215"/>
      <c r="O878" s="215"/>
      <c r="P878" s="215"/>
      <c r="Q878" s="215"/>
      <c r="R878" s="215"/>
      <c r="T878" s="146" t="str">
        <f t="shared" si="144"/>
        <v/>
      </c>
      <c r="U878" s="146" t="str">
        <f t="shared" si="145"/>
        <v/>
      </c>
      <c r="V878" s="146" t="str">
        <f t="shared" si="146"/>
        <v/>
      </c>
      <c r="W878" s="146" t="str">
        <f t="shared" si="147"/>
        <v/>
      </c>
      <c r="X878" s="146" t="str">
        <f t="shared" si="148"/>
        <v/>
      </c>
      <c r="Y878" s="146" t="str">
        <f t="shared" si="139"/>
        <v/>
      </c>
      <c r="Z878" s="146" t="str">
        <f t="shared" si="140"/>
        <v/>
      </c>
      <c r="AA878" s="146" t="str">
        <f t="shared" si="141"/>
        <v/>
      </c>
      <c r="AB878" s="146" t="str">
        <f t="shared" si="142"/>
        <v/>
      </c>
      <c r="AC878" s="146" t="str">
        <f t="shared" si="143"/>
        <v/>
      </c>
    </row>
    <row r="879" spans="1:29" x14ac:dyDescent="0.2">
      <c r="A879" s="179">
        <v>866</v>
      </c>
      <c r="B879" s="180"/>
      <c r="C879" s="180"/>
      <c r="E879" s="215"/>
      <c r="F879" s="215"/>
      <c r="G879" s="215"/>
      <c r="H879" s="215"/>
      <c r="I879" s="215"/>
      <c r="J879" s="215"/>
      <c r="K879" s="215"/>
      <c r="L879" s="215"/>
      <c r="M879" s="215"/>
      <c r="N879" s="215"/>
      <c r="O879" s="215"/>
      <c r="P879" s="215"/>
      <c r="Q879" s="215"/>
      <c r="R879" s="215"/>
      <c r="T879" s="146" t="str">
        <f t="shared" si="144"/>
        <v/>
      </c>
      <c r="U879" s="146" t="str">
        <f t="shared" si="145"/>
        <v/>
      </c>
      <c r="V879" s="146" t="str">
        <f t="shared" si="146"/>
        <v/>
      </c>
      <c r="W879" s="146" t="str">
        <f t="shared" si="147"/>
        <v/>
      </c>
      <c r="X879" s="146" t="str">
        <f t="shared" si="148"/>
        <v/>
      </c>
      <c r="Y879" s="146" t="str">
        <f t="shared" si="139"/>
        <v/>
      </c>
      <c r="Z879" s="146" t="str">
        <f t="shared" si="140"/>
        <v/>
      </c>
      <c r="AA879" s="146" t="str">
        <f t="shared" si="141"/>
        <v/>
      </c>
      <c r="AB879" s="146" t="str">
        <f t="shared" si="142"/>
        <v/>
      </c>
      <c r="AC879" s="146" t="str">
        <f t="shared" si="143"/>
        <v/>
      </c>
    </row>
    <row r="880" spans="1:29" x14ac:dyDescent="0.2">
      <c r="A880" s="179">
        <v>867</v>
      </c>
      <c r="B880" s="180"/>
      <c r="C880" s="180"/>
      <c r="E880" s="215"/>
      <c r="F880" s="215"/>
      <c r="G880" s="215"/>
      <c r="H880" s="215"/>
      <c r="I880" s="215"/>
      <c r="J880" s="215"/>
      <c r="K880" s="215"/>
      <c r="L880" s="215"/>
      <c r="M880" s="215"/>
      <c r="N880" s="215"/>
      <c r="O880" s="215"/>
      <c r="P880" s="215"/>
      <c r="Q880" s="215"/>
      <c r="R880" s="215"/>
      <c r="T880" s="146" t="str">
        <f t="shared" si="144"/>
        <v/>
      </c>
      <c r="U880" s="146" t="str">
        <f t="shared" si="145"/>
        <v/>
      </c>
      <c r="V880" s="146" t="str">
        <f t="shared" si="146"/>
        <v/>
      </c>
      <c r="W880" s="146" t="str">
        <f t="shared" si="147"/>
        <v/>
      </c>
      <c r="X880" s="146" t="str">
        <f t="shared" si="148"/>
        <v/>
      </c>
      <c r="Y880" s="146" t="str">
        <f t="shared" si="139"/>
        <v/>
      </c>
      <c r="Z880" s="146" t="str">
        <f t="shared" si="140"/>
        <v/>
      </c>
      <c r="AA880" s="146" t="str">
        <f t="shared" si="141"/>
        <v/>
      </c>
      <c r="AB880" s="146" t="str">
        <f t="shared" si="142"/>
        <v/>
      </c>
      <c r="AC880" s="146" t="str">
        <f t="shared" si="143"/>
        <v/>
      </c>
    </row>
    <row r="881" spans="1:29" x14ac:dyDescent="0.2">
      <c r="A881" s="179">
        <v>868</v>
      </c>
      <c r="B881" s="180"/>
      <c r="C881" s="180"/>
      <c r="E881" s="215"/>
      <c r="F881" s="215"/>
      <c r="G881" s="215"/>
      <c r="H881" s="215"/>
      <c r="I881" s="215"/>
      <c r="J881" s="215"/>
      <c r="K881" s="215"/>
      <c r="L881" s="215"/>
      <c r="M881" s="215"/>
      <c r="N881" s="215"/>
      <c r="O881" s="215"/>
      <c r="P881" s="215"/>
      <c r="Q881" s="215"/>
      <c r="R881" s="215"/>
      <c r="T881" s="146" t="str">
        <f t="shared" si="144"/>
        <v/>
      </c>
      <c r="U881" s="146" t="str">
        <f t="shared" si="145"/>
        <v/>
      </c>
      <c r="V881" s="146" t="str">
        <f t="shared" si="146"/>
        <v/>
      </c>
      <c r="W881" s="146" t="str">
        <f t="shared" si="147"/>
        <v/>
      </c>
      <c r="X881" s="146" t="str">
        <f t="shared" si="148"/>
        <v/>
      </c>
      <c r="Y881" s="146" t="str">
        <f t="shared" si="139"/>
        <v/>
      </c>
      <c r="Z881" s="146" t="str">
        <f t="shared" si="140"/>
        <v/>
      </c>
      <c r="AA881" s="146" t="str">
        <f t="shared" si="141"/>
        <v/>
      </c>
      <c r="AB881" s="146" t="str">
        <f t="shared" si="142"/>
        <v/>
      </c>
      <c r="AC881" s="146" t="str">
        <f t="shared" si="143"/>
        <v/>
      </c>
    </row>
    <row r="882" spans="1:29" x14ac:dyDescent="0.2">
      <c r="A882" s="179">
        <v>869</v>
      </c>
      <c r="B882" s="180"/>
      <c r="C882" s="180"/>
      <c r="E882" s="215"/>
      <c r="F882" s="215"/>
      <c r="G882" s="215"/>
      <c r="H882" s="215"/>
      <c r="I882" s="215"/>
      <c r="J882" s="215"/>
      <c r="K882" s="215"/>
      <c r="L882" s="215"/>
      <c r="M882" s="215"/>
      <c r="N882" s="215"/>
      <c r="O882" s="215"/>
      <c r="P882" s="215"/>
      <c r="Q882" s="215"/>
      <c r="R882" s="215"/>
      <c r="T882" s="146" t="str">
        <f t="shared" si="144"/>
        <v/>
      </c>
      <c r="U882" s="146" t="str">
        <f t="shared" si="145"/>
        <v/>
      </c>
      <c r="V882" s="146" t="str">
        <f t="shared" si="146"/>
        <v/>
      </c>
      <c r="W882" s="146" t="str">
        <f t="shared" si="147"/>
        <v/>
      </c>
      <c r="X882" s="146" t="str">
        <f t="shared" si="148"/>
        <v/>
      </c>
      <c r="Y882" s="146" t="str">
        <f t="shared" si="139"/>
        <v/>
      </c>
      <c r="Z882" s="146" t="str">
        <f t="shared" si="140"/>
        <v/>
      </c>
      <c r="AA882" s="146" t="str">
        <f t="shared" si="141"/>
        <v/>
      </c>
      <c r="AB882" s="146" t="str">
        <f t="shared" si="142"/>
        <v/>
      </c>
      <c r="AC882" s="146" t="str">
        <f t="shared" si="143"/>
        <v/>
      </c>
    </row>
    <row r="883" spans="1:29" x14ac:dyDescent="0.2">
      <c r="A883" s="179">
        <v>870</v>
      </c>
      <c r="B883" s="180"/>
      <c r="C883" s="180"/>
      <c r="E883" s="215"/>
      <c r="F883" s="215"/>
      <c r="G883" s="215"/>
      <c r="H883" s="215"/>
      <c r="I883" s="215"/>
      <c r="J883" s="215"/>
      <c r="K883" s="215"/>
      <c r="L883" s="215"/>
      <c r="M883" s="215"/>
      <c r="N883" s="215"/>
      <c r="O883" s="215"/>
      <c r="P883" s="215"/>
      <c r="Q883" s="215"/>
      <c r="R883" s="215"/>
      <c r="T883" s="146" t="str">
        <f t="shared" si="144"/>
        <v/>
      </c>
      <c r="U883" s="146" t="str">
        <f t="shared" si="145"/>
        <v/>
      </c>
      <c r="V883" s="146" t="str">
        <f t="shared" si="146"/>
        <v/>
      </c>
      <c r="W883" s="146" t="str">
        <f t="shared" si="147"/>
        <v/>
      </c>
      <c r="X883" s="146" t="str">
        <f t="shared" si="148"/>
        <v/>
      </c>
      <c r="Y883" s="146" t="str">
        <f t="shared" si="139"/>
        <v/>
      </c>
      <c r="Z883" s="146" t="str">
        <f t="shared" si="140"/>
        <v/>
      </c>
      <c r="AA883" s="146" t="str">
        <f t="shared" si="141"/>
        <v/>
      </c>
      <c r="AB883" s="146" t="str">
        <f t="shared" si="142"/>
        <v/>
      </c>
      <c r="AC883" s="146" t="str">
        <f t="shared" si="143"/>
        <v/>
      </c>
    </row>
    <row r="884" spans="1:29" x14ac:dyDescent="0.2">
      <c r="A884" s="179">
        <v>871</v>
      </c>
      <c r="B884" s="180"/>
      <c r="C884" s="180"/>
      <c r="E884" s="215"/>
      <c r="F884" s="215"/>
      <c r="G884" s="215"/>
      <c r="H884" s="215"/>
      <c r="I884" s="215"/>
      <c r="J884" s="215"/>
      <c r="K884" s="215"/>
      <c r="L884" s="215"/>
      <c r="M884" s="215"/>
      <c r="N884" s="215"/>
      <c r="O884" s="215"/>
      <c r="P884" s="215"/>
      <c r="Q884" s="215"/>
      <c r="R884" s="215"/>
      <c r="T884" s="146" t="str">
        <f t="shared" si="144"/>
        <v/>
      </c>
      <c r="U884" s="146" t="str">
        <f t="shared" si="145"/>
        <v/>
      </c>
      <c r="V884" s="146" t="str">
        <f t="shared" si="146"/>
        <v/>
      </c>
      <c r="W884" s="146" t="str">
        <f t="shared" si="147"/>
        <v/>
      </c>
      <c r="X884" s="146" t="str">
        <f t="shared" si="148"/>
        <v/>
      </c>
      <c r="Y884" s="146" t="str">
        <f t="shared" si="139"/>
        <v/>
      </c>
      <c r="Z884" s="146" t="str">
        <f t="shared" si="140"/>
        <v/>
      </c>
      <c r="AA884" s="146" t="str">
        <f t="shared" si="141"/>
        <v/>
      </c>
      <c r="AB884" s="146" t="str">
        <f t="shared" si="142"/>
        <v/>
      </c>
      <c r="AC884" s="146" t="str">
        <f t="shared" si="143"/>
        <v/>
      </c>
    </row>
    <row r="885" spans="1:29" x14ac:dyDescent="0.2">
      <c r="A885" s="179">
        <v>872</v>
      </c>
      <c r="B885" s="180"/>
      <c r="C885" s="180"/>
      <c r="E885" s="215"/>
      <c r="F885" s="215"/>
      <c r="G885" s="215"/>
      <c r="H885" s="215"/>
      <c r="I885" s="215"/>
      <c r="J885" s="215"/>
      <c r="K885" s="215"/>
      <c r="L885" s="215"/>
      <c r="M885" s="215"/>
      <c r="N885" s="215"/>
      <c r="O885" s="215"/>
      <c r="P885" s="215"/>
      <c r="Q885" s="215"/>
      <c r="R885" s="215"/>
      <c r="T885" s="146" t="str">
        <f t="shared" si="144"/>
        <v/>
      </c>
      <c r="U885" s="146" t="str">
        <f t="shared" si="145"/>
        <v/>
      </c>
      <c r="V885" s="146" t="str">
        <f t="shared" si="146"/>
        <v/>
      </c>
      <c r="W885" s="146" t="str">
        <f t="shared" si="147"/>
        <v/>
      </c>
      <c r="X885" s="146" t="str">
        <f t="shared" si="148"/>
        <v/>
      </c>
      <c r="Y885" s="146" t="str">
        <f t="shared" si="139"/>
        <v/>
      </c>
      <c r="Z885" s="146" t="str">
        <f t="shared" si="140"/>
        <v/>
      </c>
      <c r="AA885" s="146" t="str">
        <f t="shared" si="141"/>
        <v/>
      </c>
      <c r="AB885" s="146" t="str">
        <f t="shared" si="142"/>
        <v/>
      </c>
      <c r="AC885" s="146" t="str">
        <f t="shared" si="143"/>
        <v/>
      </c>
    </row>
    <row r="886" spans="1:29" x14ac:dyDescent="0.2">
      <c r="A886" s="179">
        <v>873</v>
      </c>
      <c r="B886" s="180"/>
      <c r="C886" s="180"/>
      <c r="E886" s="215"/>
      <c r="F886" s="215"/>
      <c r="G886" s="215"/>
      <c r="H886" s="215"/>
      <c r="I886" s="215"/>
      <c r="J886" s="215"/>
      <c r="K886" s="215"/>
      <c r="L886" s="215"/>
      <c r="M886" s="215"/>
      <c r="N886" s="215"/>
      <c r="O886" s="215"/>
      <c r="P886" s="215"/>
      <c r="Q886" s="215"/>
      <c r="R886" s="215"/>
      <c r="T886" s="146" t="str">
        <f t="shared" si="144"/>
        <v/>
      </c>
      <c r="U886" s="146" t="str">
        <f t="shared" si="145"/>
        <v/>
      </c>
      <c r="V886" s="146" t="str">
        <f t="shared" si="146"/>
        <v/>
      </c>
      <c r="W886" s="146" t="str">
        <f t="shared" si="147"/>
        <v/>
      </c>
      <c r="X886" s="146" t="str">
        <f t="shared" si="148"/>
        <v/>
      </c>
      <c r="Y886" s="146" t="str">
        <f t="shared" si="139"/>
        <v/>
      </c>
      <c r="Z886" s="146" t="str">
        <f t="shared" si="140"/>
        <v/>
      </c>
      <c r="AA886" s="146" t="str">
        <f t="shared" si="141"/>
        <v/>
      </c>
      <c r="AB886" s="146" t="str">
        <f t="shared" si="142"/>
        <v/>
      </c>
      <c r="AC886" s="146" t="str">
        <f t="shared" si="143"/>
        <v/>
      </c>
    </row>
    <row r="887" spans="1:29" x14ac:dyDescent="0.2">
      <c r="A887" s="179">
        <v>874</v>
      </c>
      <c r="B887" s="180"/>
      <c r="C887" s="180"/>
      <c r="E887" s="215"/>
      <c r="F887" s="215"/>
      <c r="G887" s="215"/>
      <c r="H887" s="215"/>
      <c r="I887" s="215"/>
      <c r="J887" s="215"/>
      <c r="K887" s="215"/>
      <c r="L887" s="215"/>
      <c r="M887" s="215"/>
      <c r="N887" s="215"/>
      <c r="O887" s="215"/>
      <c r="P887" s="215"/>
      <c r="Q887" s="215"/>
      <c r="R887" s="215"/>
      <c r="T887" s="146" t="str">
        <f t="shared" si="144"/>
        <v/>
      </c>
      <c r="U887" s="146" t="str">
        <f t="shared" si="145"/>
        <v/>
      </c>
      <c r="V887" s="146" t="str">
        <f t="shared" si="146"/>
        <v/>
      </c>
      <c r="W887" s="146" t="str">
        <f t="shared" si="147"/>
        <v/>
      </c>
      <c r="X887" s="146" t="str">
        <f t="shared" si="148"/>
        <v/>
      </c>
      <c r="Y887" s="146" t="str">
        <f t="shared" si="139"/>
        <v/>
      </c>
      <c r="Z887" s="146" t="str">
        <f t="shared" si="140"/>
        <v/>
      </c>
      <c r="AA887" s="146" t="str">
        <f t="shared" si="141"/>
        <v/>
      </c>
      <c r="AB887" s="146" t="str">
        <f t="shared" si="142"/>
        <v/>
      </c>
      <c r="AC887" s="146" t="str">
        <f t="shared" si="143"/>
        <v/>
      </c>
    </row>
    <row r="888" spans="1:29" x14ac:dyDescent="0.2">
      <c r="A888" s="179">
        <v>875</v>
      </c>
      <c r="B888" s="180"/>
      <c r="C888" s="180"/>
      <c r="E888" s="215"/>
      <c r="F888" s="215"/>
      <c r="G888" s="215"/>
      <c r="H888" s="215"/>
      <c r="I888" s="215"/>
      <c r="J888" s="215"/>
      <c r="K888" s="215"/>
      <c r="L888" s="215"/>
      <c r="M888" s="215"/>
      <c r="N888" s="215"/>
      <c r="O888" s="215"/>
      <c r="P888" s="215"/>
      <c r="Q888" s="215"/>
      <c r="R888" s="215"/>
      <c r="T888" s="146" t="str">
        <f t="shared" si="144"/>
        <v/>
      </c>
      <c r="U888" s="146" t="str">
        <f t="shared" si="145"/>
        <v/>
      </c>
      <c r="V888" s="146" t="str">
        <f t="shared" si="146"/>
        <v/>
      </c>
      <c r="W888" s="146" t="str">
        <f t="shared" si="147"/>
        <v/>
      </c>
      <c r="X888" s="146" t="str">
        <f t="shared" si="148"/>
        <v/>
      </c>
      <c r="Y888" s="146" t="str">
        <f t="shared" si="139"/>
        <v/>
      </c>
      <c r="Z888" s="146" t="str">
        <f t="shared" si="140"/>
        <v/>
      </c>
      <c r="AA888" s="146" t="str">
        <f t="shared" si="141"/>
        <v/>
      </c>
      <c r="AB888" s="146" t="str">
        <f t="shared" si="142"/>
        <v/>
      </c>
      <c r="AC888" s="146" t="str">
        <f t="shared" si="143"/>
        <v/>
      </c>
    </row>
    <row r="889" spans="1:29" x14ac:dyDescent="0.2">
      <c r="A889" s="179">
        <v>876</v>
      </c>
      <c r="B889" s="180"/>
      <c r="C889" s="180"/>
      <c r="E889" s="215"/>
      <c r="F889" s="215"/>
      <c r="G889" s="215"/>
      <c r="H889" s="215"/>
      <c r="I889" s="215"/>
      <c r="J889" s="215"/>
      <c r="K889" s="215"/>
      <c r="L889" s="215"/>
      <c r="M889" s="215"/>
      <c r="N889" s="215"/>
      <c r="O889" s="215"/>
      <c r="P889" s="215"/>
      <c r="Q889" s="215"/>
      <c r="R889" s="215"/>
      <c r="T889" s="146" t="str">
        <f t="shared" si="144"/>
        <v/>
      </c>
      <c r="U889" s="146" t="str">
        <f t="shared" si="145"/>
        <v/>
      </c>
      <c r="V889" s="146" t="str">
        <f t="shared" si="146"/>
        <v/>
      </c>
      <c r="W889" s="146" t="str">
        <f t="shared" si="147"/>
        <v/>
      </c>
      <c r="X889" s="146" t="str">
        <f t="shared" si="148"/>
        <v/>
      </c>
      <c r="Y889" s="146" t="str">
        <f t="shared" si="139"/>
        <v/>
      </c>
      <c r="Z889" s="146" t="str">
        <f t="shared" si="140"/>
        <v/>
      </c>
      <c r="AA889" s="146" t="str">
        <f t="shared" si="141"/>
        <v/>
      </c>
      <c r="AB889" s="146" t="str">
        <f t="shared" si="142"/>
        <v/>
      </c>
      <c r="AC889" s="146" t="str">
        <f t="shared" si="143"/>
        <v/>
      </c>
    </row>
    <row r="890" spans="1:29" x14ac:dyDescent="0.2">
      <c r="A890" s="179">
        <v>877</v>
      </c>
      <c r="B890" s="180"/>
      <c r="C890" s="180"/>
      <c r="E890" s="215"/>
      <c r="F890" s="215"/>
      <c r="G890" s="215"/>
      <c r="H890" s="215"/>
      <c r="I890" s="215"/>
      <c r="J890" s="215"/>
      <c r="K890" s="215"/>
      <c r="L890" s="215"/>
      <c r="M890" s="215"/>
      <c r="N890" s="215"/>
      <c r="O890" s="215"/>
      <c r="P890" s="215"/>
      <c r="Q890" s="215"/>
      <c r="R890" s="215"/>
      <c r="T890" s="146" t="str">
        <f t="shared" si="144"/>
        <v/>
      </c>
      <c r="U890" s="146" t="str">
        <f t="shared" si="145"/>
        <v/>
      </c>
      <c r="V890" s="146" t="str">
        <f t="shared" si="146"/>
        <v/>
      </c>
      <c r="W890" s="146" t="str">
        <f t="shared" si="147"/>
        <v/>
      </c>
      <c r="X890" s="146" t="str">
        <f t="shared" si="148"/>
        <v/>
      </c>
      <c r="Y890" s="146" t="str">
        <f t="shared" si="139"/>
        <v/>
      </c>
      <c r="Z890" s="146" t="str">
        <f t="shared" si="140"/>
        <v/>
      </c>
      <c r="AA890" s="146" t="str">
        <f t="shared" si="141"/>
        <v/>
      </c>
      <c r="AB890" s="146" t="str">
        <f t="shared" si="142"/>
        <v/>
      </c>
      <c r="AC890" s="146" t="str">
        <f t="shared" si="143"/>
        <v/>
      </c>
    </row>
    <row r="891" spans="1:29" x14ac:dyDescent="0.2">
      <c r="A891" s="179">
        <v>878</v>
      </c>
      <c r="B891" s="180"/>
      <c r="C891" s="180"/>
      <c r="E891" s="215"/>
      <c r="F891" s="215"/>
      <c r="G891" s="215"/>
      <c r="H891" s="215"/>
      <c r="I891" s="215"/>
      <c r="J891" s="215"/>
      <c r="K891" s="215"/>
      <c r="L891" s="215"/>
      <c r="M891" s="215"/>
      <c r="N891" s="215"/>
      <c r="O891" s="215"/>
      <c r="P891" s="215"/>
      <c r="Q891" s="215"/>
      <c r="R891" s="215"/>
      <c r="T891" s="146" t="str">
        <f t="shared" si="144"/>
        <v/>
      </c>
      <c r="U891" s="146" t="str">
        <f t="shared" si="145"/>
        <v/>
      </c>
      <c r="V891" s="146" t="str">
        <f t="shared" si="146"/>
        <v/>
      </c>
      <c r="W891" s="146" t="str">
        <f t="shared" si="147"/>
        <v/>
      </c>
      <c r="X891" s="146" t="str">
        <f t="shared" si="148"/>
        <v/>
      </c>
      <c r="Y891" s="146" t="str">
        <f t="shared" si="139"/>
        <v/>
      </c>
      <c r="Z891" s="146" t="str">
        <f t="shared" si="140"/>
        <v/>
      </c>
      <c r="AA891" s="146" t="str">
        <f t="shared" si="141"/>
        <v/>
      </c>
      <c r="AB891" s="146" t="str">
        <f t="shared" si="142"/>
        <v/>
      </c>
      <c r="AC891" s="146" t="str">
        <f t="shared" si="143"/>
        <v/>
      </c>
    </row>
    <row r="892" spans="1:29" x14ac:dyDescent="0.2">
      <c r="A892" s="179">
        <v>879</v>
      </c>
      <c r="B892" s="180"/>
      <c r="C892" s="180"/>
      <c r="E892" s="215"/>
      <c r="F892" s="215"/>
      <c r="G892" s="215"/>
      <c r="H892" s="215"/>
      <c r="I892" s="215"/>
      <c r="J892" s="215"/>
      <c r="K892" s="215"/>
      <c r="L892" s="215"/>
      <c r="M892" s="215"/>
      <c r="N892" s="215"/>
      <c r="O892" s="215"/>
      <c r="P892" s="215"/>
      <c r="Q892" s="215"/>
      <c r="R892" s="215"/>
      <c r="T892" s="146" t="str">
        <f t="shared" si="144"/>
        <v/>
      </c>
      <c r="U892" s="146" t="str">
        <f t="shared" si="145"/>
        <v/>
      </c>
      <c r="V892" s="146" t="str">
        <f t="shared" si="146"/>
        <v/>
      </c>
      <c r="W892" s="146" t="str">
        <f t="shared" si="147"/>
        <v/>
      </c>
      <c r="X892" s="146" t="str">
        <f t="shared" si="148"/>
        <v/>
      </c>
      <c r="Y892" s="146" t="str">
        <f t="shared" si="139"/>
        <v/>
      </c>
      <c r="Z892" s="146" t="str">
        <f t="shared" si="140"/>
        <v/>
      </c>
      <c r="AA892" s="146" t="str">
        <f t="shared" si="141"/>
        <v/>
      </c>
      <c r="AB892" s="146" t="str">
        <f t="shared" si="142"/>
        <v/>
      </c>
      <c r="AC892" s="146" t="str">
        <f t="shared" si="143"/>
        <v/>
      </c>
    </row>
    <row r="893" spans="1:29" x14ac:dyDescent="0.2">
      <c r="A893" s="179">
        <v>880</v>
      </c>
      <c r="B893" s="180"/>
      <c r="C893" s="180"/>
      <c r="E893" s="215"/>
      <c r="F893" s="215"/>
      <c r="G893" s="215"/>
      <c r="H893" s="215"/>
      <c r="I893" s="215"/>
      <c r="J893" s="215"/>
      <c r="K893" s="215"/>
      <c r="L893" s="215"/>
      <c r="M893" s="215"/>
      <c r="N893" s="215"/>
      <c r="O893" s="215"/>
      <c r="P893" s="215"/>
      <c r="Q893" s="215"/>
      <c r="R893" s="215"/>
      <c r="T893" s="146" t="str">
        <f t="shared" si="144"/>
        <v/>
      </c>
      <c r="U893" s="146" t="str">
        <f t="shared" si="145"/>
        <v/>
      </c>
      <c r="V893" s="146" t="str">
        <f t="shared" si="146"/>
        <v/>
      </c>
      <c r="W893" s="146" t="str">
        <f t="shared" si="147"/>
        <v/>
      </c>
      <c r="X893" s="146" t="str">
        <f t="shared" si="148"/>
        <v/>
      </c>
      <c r="Y893" s="146" t="str">
        <f t="shared" si="139"/>
        <v/>
      </c>
      <c r="Z893" s="146" t="str">
        <f t="shared" si="140"/>
        <v/>
      </c>
      <c r="AA893" s="146" t="str">
        <f t="shared" si="141"/>
        <v/>
      </c>
      <c r="AB893" s="146" t="str">
        <f t="shared" si="142"/>
        <v/>
      </c>
      <c r="AC893" s="146" t="str">
        <f t="shared" si="143"/>
        <v/>
      </c>
    </row>
    <row r="894" spans="1:29" x14ac:dyDescent="0.2">
      <c r="A894" s="179">
        <v>881</v>
      </c>
      <c r="B894" s="180"/>
      <c r="C894" s="180"/>
      <c r="E894" s="215"/>
      <c r="F894" s="215"/>
      <c r="G894" s="215"/>
      <c r="H894" s="215"/>
      <c r="I894" s="215"/>
      <c r="J894" s="215"/>
      <c r="K894" s="215"/>
      <c r="L894" s="215"/>
      <c r="M894" s="215"/>
      <c r="N894" s="215"/>
      <c r="O894" s="215"/>
      <c r="P894" s="215"/>
      <c r="Q894" s="215"/>
      <c r="R894" s="215"/>
      <c r="T894" s="146" t="str">
        <f t="shared" si="144"/>
        <v/>
      </c>
      <c r="U894" s="146" t="str">
        <f t="shared" si="145"/>
        <v/>
      </c>
      <c r="V894" s="146" t="str">
        <f t="shared" si="146"/>
        <v/>
      </c>
      <c r="W894" s="146" t="str">
        <f t="shared" si="147"/>
        <v/>
      </c>
      <c r="X894" s="146" t="str">
        <f t="shared" si="148"/>
        <v/>
      </c>
      <c r="Y894" s="146" t="str">
        <f t="shared" si="139"/>
        <v/>
      </c>
      <c r="Z894" s="146" t="str">
        <f t="shared" si="140"/>
        <v/>
      </c>
      <c r="AA894" s="146" t="str">
        <f t="shared" si="141"/>
        <v/>
      </c>
      <c r="AB894" s="146" t="str">
        <f t="shared" si="142"/>
        <v/>
      </c>
      <c r="AC894" s="146" t="str">
        <f t="shared" si="143"/>
        <v/>
      </c>
    </row>
    <row r="895" spans="1:29" x14ac:dyDescent="0.2">
      <c r="A895" s="179">
        <v>882</v>
      </c>
      <c r="B895" s="180"/>
      <c r="C895" s="180"/>
      <c r="E895" s="215"/>
      <c r="F895" s="215"/>
      <c r="G895" s="215"/>
      <c r="H895" s="215"/>
      <c r="I895" s="215"/>
      <c r="J895" s="215"/>
      <c r="K895" s="215"/>
      <c r="L895" s="215"/>
      <c r="M895" s="215"/>
      <c r="N895" s="215"/>
      <c r="O895" s="215"/>
      <c r="P895" s="215"/>
      <c r="Q895" s="215"/>
      <c r="R895" s="215"/>
      <c r="T895" s="146" t="str">
        <f t="shared" si="144"/>
        <v/>
      </c>
      <c r="U895" s="146" t="str">
        <f t="shared" si="145"/>
        <v/>
      </c>
      <c r="V895" s="146" t="str">
        <f t="shared" si="146"/>
        <v/>
      </c>
      <c r="W895" s="146" t="str">
        <f t="shared" si="147"/>
        <v/>
      </c>
      <c r="X895" s="146" t="str">
        <f t="shared" si="148"/>
        <v/>
      </c>
      <c r="Y895" s="146" t="str">
        <f t="shared" si="139"/>
        <v/>
      </c>
      <c r="Z895" s="146" t="str">
        <f t="shared" si="140"/>
        <v/>
      </c>
      <c r="AA895" s="146" t="str">
        <f t="shared" si="141"/>
        <v/>
      </c>
      <c r="AB895" s="146" t="str">
        <f t="shared" si="142"/>
        <v/>
      </c>
      <c r="AC895" s="146" t="str">
        <f t="shared" si="143"/>
        <v/>
      </c>
    </row>
    <row r="896" spans="1:29" x14ac:dyDescent="0.2">
      <c r="A896" s="179">
        <v>883</v>
      </c>
      <c r="B896" s="180"/>
      <c r="C896" s="180"/>
      <c r="E896" s="215"/>
      <c r="F896" s="215"/>
      <c r="G896" s="215"/>
      <c r="H896" s="215"/>
      <c r="I896" s="215"/>
      <c r="J896" s="215"/>
      <c r="K896" s="215"/>
      <c r="L896" s="215"/>
      <c r="M896" s="215"/>
      <c r="N896" s="215"/>
      <c r="O896" s="215"/>
      <c r="P896" s="215"/>
      <c r="Q896" s="215"/>
      <c r="R896" s="215"/>
      <c r="T896" s="146" t="str">
        <f t="shared" si="144"/>
        <v/>
      </c>
      <c r="U896" s="146" t="str">
        <f t="shared" si="145"/>
        <v/>
      </c>
      <c r="V896" s="146" t="str">
        <f t="shared" si="146"/>
        <v/>
      </c>
      <c r="W896" s="146" t="str">
        <f t="shared" si="147"/>
        <v/>
      </c>
      <c r="X896" s="146" t="str">
        <f t="shared" si="148"/>
        <v/>
      </c>
      <c r="Y896" s="146" t="str">
        <f t="shared" si="139"/>
        <v/>
      </c>
      <c r="Z896" s="146" t="str">
        <f t="shared" si="140"/>
        <v/>
      </c>
      <c r="AA896" s="146" t="str">
        <f t="shared" si="141"/>
        <v/>
      </c>
      <c r="AB896" s="146" t="str">
        <f t="shared" si="142"/>
        <v/>
      </c>
      <c r="AC896" s="146" t="str">
        <f t="shared" si="143"/>
        <v/>
      </c>
    </row>
    <row r="897" spans="1:29" x14ac:dyDescent="0.2">
      <c r="A897" s="179">
        <v>884</v>
      </c>
      <c r="B897" s="180"/>
      <c r="C897" s="180"/>
      <c r="E897" s="215"/>
      <c r="F897" s="215"/>
      <c r="G897" s="215"/>
      <c r="H897" s="215"/>
      <c r="I897" s="215"/>
      <c r="J897" s="215"/>
      <c r="K897" s="215"/>
      <c r="L897" s="215"/>
      <c r="M897" s="215"/>
      <c r="N897" s="215"/>
      <c r="O897" s="215"/>
      <c r="P897" s="215"/>
      <c r="Q897" s="215"/>
      <c r="R897" s="215"/>
      <c r="T897" s="146" t="str">
        <f t="shared" si="144"/>
        <v/>
      </c>
      <c r="U897" s="146" t="str">
        <f t="shared" si="145"/>
        <v/>
      </c>
      <c r="V897" s="146" t="str">
        <f t="shared" si="146"/>
        <v/>
      </c>
      <c r="W897" s="146" t="str">
        <f t="shared" si="147"/>
        <v/>
      </c>
      <c r="X897" s="146" t="str">
        <f t="shared" si="148"/>
        <v/>
      </c>
      <c r="Y897" s="146" t="str">
        <f t="shared" si="139"/>
        <v/>
      </c>
      <c r="Z897" s="146" t="str">
        <f t="shared" si="140"/>
        <v/>
      </c>
      <c r="AA897" s="146" t="str">
        <f t="shared" si="141"/>
        <v/>
      </c>
      <c r="AB897" s="146" t="str">
        <f t="shared" si="142"/>
        <v/>
      </c>
      <c r="AC897" s="146" t="str">
        <f t="shared" si="143"/>
        <v/>
      </c>
    </row>
    <row r="898" spans="1:29" x14ac:dyDescent="0.2">
      <c r="A898" s="179">
        <v>885</v>
      </c>
      <c r="B898" s="180"/>
      <c r="C898" s="180"/>
      <c r="E898" s="215"/>
      <c r="F898" s="215"/>
      <c r="G898" s="215"/>
      <c r="H898" s="215"/>
      <c r="I898" s="215"/>
      <c r="J898" s="215"/>
      <c r="K898" s="215"/>
      <c r="L898" s="215"/>
      <c r="M898" s="215"/>
      <c r="N898" s="215"/>
      <c r="O898" s="215"/>
      <c r="P898" s="215"/>
      <c r="Q898" s="215"/>
      <c r="R898" s="215"/>
      <c r="T898" s="146" t="str">
        <f t="shared" si="144"/>
        <v/>
      </c>
      <c r="U898" s="146" t="str">
        <f t="shared" si="145"/>
        <v/>
      </c>
      <c r="V898" s="146" t="str">
        <f t="shared" si="146"/>
        <v/>
      </c>
      <c r="W898" s="146" t="str">
        <f t="shared" si="147"/>
        <v/>
      </c>
      <c r="X898" s="146" t="str">
        <f t="shared" si="148"/>
        <v/>
      </c>
      <c r="Y898" s="146" t="str">
        <f t="shared" si="139"/>
        <v/>
      </c>
      <c r="Z898" s="146" t="str">
        <f t="shared" si="140"/>
        <v/>
      </c>
      <c r="AA898" s="146" t="str">
        <f t="shared" si="141"/>
        <v/>
      </c>
      <c r="AB898" s="146" t="str">
        <f t="shared" si="142"/>
        <v/>
      </c>
      <c r="AC898" s="146" t="str">
        <f t="shared" si="143"/>
        <v/>
      </c>
    </row>
    <row r="899" spans="1:29" x14ac:dyDescent="0.2">
      <c r="A899" s="179">
        <v>886</v>
      </c>
      <c r="B899" s="180"/>
      <c r="C899" s="180"/>
      <c r="E899" s="215"/>
      <c r="F899" s="215"/>
      <c r="G899" s="215"/>
      <c r="H899" s="215"/>
      <c r="I899" s="215"/>
      <c r="J899" s="215"/>
      <c r="K899" s="215"/>
      <c r="L899" s="215"/>
      <c r="M899" s="215"/>
      <c r="N899" s="215"/>
      <c r="O899" s="215"/>
      <c r="P899" s="215"/>
      <c r="Q899" s="215"/>
      <c r="R899" s="215"/>
      <c r="T899" s="146" t="str">
        <f t="shared" si="144"/>
        <v/>
      </c>
      <c r="U899" s="146" t="str">
        <f t="shared" si="145"/>
        <v/>
      </c>
      <c r="V899" s="146" t="str">
        <f t="shared" si="146"/>
        <v/>
      </c>
      <c r="W899" s="146" t="str">
        <f t="shared" si="147"/>
        <v/>
      </c>
      <c r="X899" s="146" t="str">
        <f t="shared" si="148"/>
        <v/>
      </c>
      <c r="Y899" s="146" t="str">
        <f t="shared" si="139"/>
        <v/>
      </c>
      <c r="Z899" s="146" t="str">
        <f t="shared" si="140"/>
        <v/>
      </c>
      <c r="AA899" s="146" t="str">
        <f t="shared" si="141"/>
        <v/>
      </c>
      <c r="AB899" s="146" t="str">
        <f t="shared" si="142"/>
        <v/>
      </c>
      <c r="AC899" s="146" t="str">
        <f t="shared" si="143"/>
        <v/>
      </c>
    </row>
    <row r="900" spans="1:29" x14ac:dyDescent="0.2">
      <c r="A900" s="179">
        <v>887</v>
      </c>
      <c r="B900" s="180"/>
      <c r="C900" s="180"/>
      <c r="E900" s="215"/>
      <c r="F900" s="215"/>
      <c r="G900" s="215"/>
      <c r="H900" s="215"/>
      <c r="I900" s="215"/>
      <c r="J900" s="215"/>
      <c r="K900" s="215"/>
      <c r="L900" s="215"/>
      <c r="M900" s="215"/>
      <c r="N900" s="215"/>
      <c r="O900" s="215"/>
      <c r="P900" s="215"/>
      <c r="Q900" s="215"/>
      <c r="R900" s="215"/>
      <c r="T900" s="146" t="str">
        <f t="shared" si="144"/>
        <v/>
      </c>
      <c r="U900" s="146" t="str">
        <f t="shared" si="145"/>
        <v/>
      </c>
      <c r="V900" s="146" t="str">
        <f t="shared" si="146"/>
        <v/>
      </c>
      <c r="W900" s="146" t="str">
        <f t="shared" si="147"/>
        <v/>
      </c>
      <c r="X900" s="146" t="str">
        <f t="shared" si="148"/>
        <v/>
      </c>
      <c r="Y900" s="146" t="str">
        <f t="shared" si="139"/>
        <v/>
      </c>
      <c r="Z900" s="146" t="str">
        <f t="shared" si="140"/>
        <v/>
      </c>
      <c r="AA900" s="146" t="str">
        <f t="shared" si="141"/>
        <v/>
      </c>
      <c r="AB900" s="146" t="str">
        <f t="shared" si="142"/>
        <v/>
      </c>
      <c r="AC900" s="146" t="str">
        <f t="shared" si="143"/>
        <v/>
      </c>
    </row>
    <row r="901" spans="1:29" x14ac:dyDescent="0.2">
      <c r="A901" s="179">
        <v>888</v>
      </c>
      <c r="B901" s="180"/>
      <c r="C901" s="180"/>
      <c r="E901" s="215"/>
      <c r="F901" s="215"/>
      <c r="G901" s="215"/>
      <c r="H901" s="215"/>
      <c r="I901" s="215"/>
      <c r="J901" s="215"/>
      <c r="K901" s="215"/>
      <c r="L901" s="215"/>
      <c r="M901" s="215"/>
      <c r="N901" s="215"/>
      <c r="O901" s="215"/>
      <c r="P901" s="215"/>
      <c r="Q901" s="215"/>
      <c r="R901" s="215"/>
      <c r="T901" s="146" t="str">
        <f t="shared" si="144"/>
        <v/>
      </c>
      <c r="U901" s="146" t="str">
        <f t="shared" si="145"/>
        <v/>
      </c>
      <c r="V901" s="146" t="str">
        <f t="shared" si="146"/>
        <v/>
      </c>
      <c r="W901" s="146" t="str">
        <f t="shared" si="147"/>
        <v/>
      </c>
      <c r="X901" s="146" t="str">
        <f t="shared" si="148"/>
        <v/>
      </c>
      <c r="Y901" s="146" t="str">
        <f t="shared" si="139"/>
        <v/>
      </c>
      <c r="Z901" s="146" t="str">
        <f t="shared" si="140"/>
        <v/>
      </c>
      <c r="AA901" s="146" t="str">
        <f t="shared" si="141"/>
        <v/>
      </c>
      <c r="AB901" s="146" t="str">
        <f t="shared" si="142"/>
        <v/>
      </c>
      <c r="AC901" s="146" t="str">
        <f t="shared" si="143"/>
        <v/>
      </c>
    </row>
    <row r="902" spans="1:29" x14ac:dyDescent="0.2">
      <c r="A902" s="179">
        <v>889</v>
      </c>
      <c r="B902" s="180"/>
      <c r="C902" s="180"/>
      <c r="E902" s="215"/>
      <c r="F902" s="215"/>
      <c r="G902" s="215"/>
      <c r="H902" s="215"/>
      <c r="I902" s="215"/>
      <c r="J902" s="215"/>
      <c r="K902" s="215"/>
      <c r="L902" s="215"/>
      <c r="M902" s="215"/>
      <c r="N902" s="215"/>
      <c r="O902" s="215"/>
      <c r="P902" s="215"/>
      <c r="Q902" s="215"/>
      <c r="R902" s="215"/>
      <c r="T902" s="146" t="str">
        <f t="shared" si="144"/>
        <v/>
      </c>
      <c r="U902" s="146" t="str">
        <f t="shared" si="145"/>
        <v/>
      </c>
      <c r="V902" s="146" t="str">
        <f t="shared" si="146"/>
        <v/>
      </c>
      <c r="W902" s="146" t="str">
        <f t="shared" si="147"/>
        <v/>
      </c>
      <c r="X902" s="146" t="str">
        <f t="shared" si="148"/>
        <v/>
      </c>
      <c r="Y902" s="146" t="str">
        <f t="shared" si="139"/>
        <v/>
      </c>
      <c r="Z902" s="146" t="str">
        <f t="shared" si="140"/>
        <v/>
      </c>
      <c r="AA902" s="146" t="str">
        <f t="shared" si="141"/>
        <v/>
      </c>
      <c r="AB902" s="146" t="str">
        <f t="shared" si="142"/>
        <v/>
      </c>
      <c r="AC902" s="146" t="str">
        <f t="shared" si="143"/>
        <v/>
      </c>
    </row>
    <row r="903" spans="1:29" x14ac:dyDescent="0.2">
      <c r="A903" s="179">
        <v>890</v>
      </c>
      <c r="B903" s="180"/>
      <c r="C903" s="180"/>
      <c r="E903" s="215"/>
      <c r="F903" s="215"/>
      <c r="G903" s="215"/>
      <c r="H903" s="215"/>
      <c r="I903" s="215"/>
      <c r="J903" s="215"/>
      <c r="K903" s="215"/>
      <c r="L903" s="215"/>
      <c r="M903" s="215"/>
      <c r="N903" s="215"/>
      <c r="O903" s="215"/>
      <c r="P903" s="215"/>
      <c r="Q903" s="215"/>
      <c r="R903" s="215"/>
      <c r="T903" s="146" t="str">
        <f t="shared" si="144"/>
        <v/>
      </c>
      <c r="U903" s="146" t="str">
        <f t="shared" si="145"/>
        <v/>
      </c>
      <c r="V903" s="146" t="str">
        <f t="shared" si="146"/>
        <v/>
      </c>
      <c r="W903" s="146" t="str">
        <f t="shared" si="147"/>
        <v/>
      </c>
      <c r="X903" s="146" t="str">
        <f t="shared" si="148"/>
        <v/>
      </c>
      <c r="Y903" s="146" t="str">
        <f t="shared" si="139"/>
        <v/>
      </c>
      <c r="Z903" s="146" t="str">
        <f t="shared" si="140"/>
        <v/>
      </c>
      <c r="AA903" s="146" t="str">
        <f t="shared" si="141"/>
        <v/>
      </c>
      <c r="AB903" s="146" t="str">
        <f t="shared" si="142"/>
        <v/>
      </c>
      <c r="AC903" s="146" t="str">
        <f t="shared" si="143"/>
        <v/>
      </c>
    </row>
    <row r="904" spans="1:29" x14ac:dyDescent="0.2">
      <c r="A904" s="179">
        <v>891</v>
      </c>
      <c r="B904" s="180"/>
      <c r="C904" s="180"/>
      <c r="E904" s="215"/>
      <c r="F904" s="215"/>
      <c r="G904" s="215"/>
      <c r="H904" s="215"/>
      <c r="I904" s="215"/>
      <c r="J904" s="215"/>
      <c r="K904" s="215"/>
      <c r="L904" s="215"/>
      <c r="M904" s="215"/>
      <c r="N904" s="215"/>
      <c r="O904" s="215"/>
      <c r="P904" s="215"/>
      <c r="Q904" s="215"/>
      <c r="R904" s="215"/>
      <c r="T904" s="146" t="str">
        <f t="shared" si="144"/>
        <v/>
      </c>
      <c r="U904" s="146" t="str">
        <f t="shared" si="145"/>
        <v/>
      </c>
      <c r="V904" s="146" t="str">
        <f t="shared" si="146"/>
        <v/>
      </c>
      <c r="W904" s="146" t="str">
        <f t="shared" si="147"/>
        <v/>
      </c>
      <c r="X904" s="146" t="str">
        <f t="shared" si="148"/>
        <v/>
      </c>
      <c r="Y904" s="146" t="str">
        <f t="shared" si="139"/>
        <v/>
      </c>
      <c r="Z904" s="146" t="str">
        <f t="shared" si="140"/>
        <v/>
      </c>
      <c r="AA904" s="146" t="str">
        <f t="shared" si="141"/>
        <v/>
      </c>
      <c r="AB904" s="146" t="str">
        <f t="shared" si="142"/>
        <v/>
      </c>
      <c r="AC904" s="146" t="str">
        <f t="shared" si="143"/>
        <v/>
      </c>
    </row>
    <row r="905" spans="1:29" x14ac:dyDescent="0.2">
      <c r="A905" s="179">
        <v>892</v>
      </c>
      <c r="B905" s="180"/>
      <c r="C905" s="180"/>
      <c r="E905" s="215"/>
      <c r="F905" s="215"/>
      <c r="G905" s="215"/>
      <c r="H905" s="215"/>
      <c r="I905" s="215"/>
      <c r="J905" s="215"/>
      <c r="K905" s="215"/>
      <c r="L905" s="215"/>
      <c r="M905" s="215"/>
      <c r="N905" s="215"/>
      <c r="O905" s="215"/>
      <c r="P905" s="215"/>
      <c r="Q905" s="215"/>
      <c r="R905" s="215"/>
      <c r="T905" s="146" t="str">
        <f t="shared" si="144"/>
        <v/>
      </c>
      <c r="U905" s="146" t="str">
        <f t="shared" si="145"/>
        <v/>
      </c>
      <c r="V905" s="146" t="str">
        <f t="shared" si="146"/>
        <v/>
      </c>
      <c r="W905" s="146" t="str">
        <f t="shared" si="147"/>
        <v/>
      </c>
      <c r="X905" s="146" t="str">
        <f t="shared" si="148"/>
        <v/>
      </c>
      <c r="Y905" s="146" t="str">
        <f t="shared" si="139"/>
        <v/>
      </c>
      <c r="Z905" s="146" t="str">
        <f t="shared" si="140"/>
        <v/>
      </c>
      <c r="AA905" s="146" t="str">
        <f t="shared" si="141"/>
        <v/>
      </c>
      <c r="AB905" s="146" t="str">
        <f t="shared" si="142"/>
        <v/>
      </c>
      <c r="AC905" s="146" t="str">
        <f t="shared" si="143"/>
        <v/>
      </c>
    </row>
    <row r="906" spans="1:29" x14ac:dyDescent="0.2">
      <c r="A906" s="179">
        <v>893</v>
      </c>
      <c r="B906" s="180"/>
      <c r="C906" s="180"/>
      <c r="E906" s="215"/>
      <c r="F906" s="215"/>
      <c r="G906" s="215"/>
      <c r="H906" s="215"/>
      <c r="I906" s="215"/>
      <c r="J906" s="215"/>
      <c r="K906" s="215"/>
      <c r="L906" s="215"/>
      <c r="M906" s="215"/>
      <c r="N906" s="215"/>
      <c r="O906" s="215"/>
      <c r="P906" s="215"/>
      <c r="Q906" s="215"/>
      <c r="R906" s="215"/>
      <c r="T906" s="146" t="str">
        <f t="shared" si="144"/>
        <v/>
      </c>
      <c r="U906" s="146" t="str">
        <f t="shared" si="145"/>
        <v/>
      </c>
      <c r="V906" s="146" t="str">
        <f t="shared" si="146"/>
        <v/>
      </c>
      <c r="W906" s="146" t="str">
        <f t="shared" si="147"/>
        <v/>
      </c>
      <c r="X906" s="146" t="str">
        <f t="shared" si="148"/>
        <v/>
      </c>
      <c r="Y906" s="146" t="str">
        <f t="shared" si="139"/>
        <v/>
      </c>
      <c r="Z906" s="146" t="str">
        <f t="shared" si="140"/>
        <v/>
      </c>
      <c r="AA906" s="146" t="str">
        <f t="shared" si="141"/>
        <v/>
      </c>
      <c r="AB906" s="146" t="str">
        <f t="shared" si="142"/>
        <v/>
      </c>
      <c r="AC906" s="146" t="str">
        <f t="shared" si="143"/>
        <v/>
      </c>
    </row>
    <row r="907" spans="1:29" x14ac:dyDescent="0.2">
      <c r="A907" s="179">
        <v>894</v>
      </c>
      <c r="B907" s="180"/>
      <c r="C907" s="180"/>
      <c r="E907" s="215"/>
      <c r="F907" s="215"/>
      <c r="G907" s="215"/>
      <c r="H907" s="215"/>
      <c r="I907" s="215"/>
      <c r="J907" s="215"/>
      <c r="K907" s="215"/>
      <c r="L907" s="215"/>
      <c r="M907" s="215"/>
      <c r="N907" s="215"/>
      <c r="O907" s="215"/>
      <c r="P907" s="215"/>
      <c r="Q907" s="215"/>
      <c r="R907" s="215"/>
      <c r="T907" s="146" t="str">
        <f t="shared" si="144"/>
        <v/>
      </c>
      <c r="U907" s="146" t="str">
        <f t="shared" si="145"/>
        <v/>
      </c>
      <c r="V907" s="146" t="str">
        <f t="shared" si="146"/>
        <v/>
      </c>
      <c r="W907" s="146" t="str">
        <f t="shared" si="147"/>
        <v/>
      </c>
      <c r="X907" s="146" t="str">
        <f t="shared" si="148"/>
        <v/>
      </c>
      <c r="Y907" s="146" t="str">
        <f t="shared" si="139"/>
        <v/>
      </c>
      <c r="Z907" s="146" t="str">
        <f t="shared" si="140"/>
        <v/>
      </c>
      <c r="AA907" s="146" t="str">
        <f t="shared" si="141"/>
        <v/>
      </c>
      <c r="AB907" s="146" t="str">
        <f t="shared" si="142"/>
        <v/>
      </c>
      <c r="AC907" s="146" t="str">
        <f t="shared" si="143"/>
        <v/>
      </c>
    </row>
    <row r="908" spans="1:29" x14ac:dyDescent="0.2">
      <c r="A908" s="179">
        <v>895</v>
      </c>
      <c r="B908" s="180"/>
      <c r="C908" s="180"/>
      <c r="E908" s="215"/>
      <c r="F908" s="215"/>
      <c r="G908" s="215"/>
      <c r="H908" s="215"/>
      <c r="I908" s="215"/>
      <c r="J908" s="215"/>
      <c r="K908" s="215"/>
      <c r="L908" s="215"/>
      <c r="M908" s="215"/>
      <c r="N908" s="215"/>
      <c r="O908" s="215"/>
      <c r="P908" s="215"/>
      <c r="Q908" s="215"/>
      <c r="R908" s="215"/>
      <c r="T908" s="146" t="str">
        <f t="shared" si="144"/>
        <v/>
      </c>
      <c r="U908" s="146" t="str">
        <f t="shared" si="145"/>
        <v/>
      </c>
      <c r="V908" s="146" t="str">
        <f t="shared" si="146"/>
        <v/>
      </c>
      <c r="W908" s="146" t="str">
        <f t="shared" si="147"/>
        <v/>
      </c>
      <c r="X908" s="146" t="str">
        <f t="shared" si="148"/>
        <v/>
      </c>
      <c r="Y908" s="146" t="str">
        <f t="shared" si="139"/>
        <v/>
      </c>
      <c r="Z908" s="146" t="str">
        <f t="shared" si="140"/>
        <v/>
      </c>
      <c r="AA908" s="146" t="str">
        <f t="shared" si="141"/>
        <v/>
      </c>
      <c r="AB908" s="146" t="str">
        <f t="shared" si="142"/>
        <v/>
      </c>
      <c r="AC908" s="146" t="str">
        <f t="shared" si="143"/>
        <v/>
      </c>
    </row>
    <row r="909" spans="1:29" x14ac:dyDescent="0.2">
      <c r="A909" s="179">
        <v>896</v>
      </c>
      <c r="B909" s="180"/>
      <c r="C909" s="180"/>
      <c r="E909" s="215"/>
      <c r="F909" s="215"/>
      <c r="G909" s="215"/>
      <c r="H909" s="215"/>
      <c r="I909" s="215"/>
      <c r="J909" s="215"/>
      <c r="K909" s="215"/>
      <c r="L909" s="215"/>
      <c r="M909" s="215"/>
      <c r="N909" s="215"/>
      <c r="O909" s="215"/>
      <c r="P909" s="215"/>
      <c r="Q909" s="215"/>
      <c r="R909" s="215"/>
      <c r="T909" s="146" t="str">
        <f t="shared" si="144"/>
        <v/>
      </c>
      <c r="U909" s="146" t="str">
        <f t="shared" si="145"/>
        <v/>
      </c>
      <c r="V909" s="146" t="str">
        <f t="shared" si="146"/>
        <v/>
      </c>
      <c r="W909" s="146" t="str">
        <f t="shared" si="147"/>
        <v/>
      </c>
      <c r="X909" s="146" t="str">
        <f t="shared" si="148"/>
        <v/>
      </c>
      <c r="Y909" s="146" t="str">
        <f t="shared" ref="Y909:Y972" si="149">IF(T909="","",ABS(T909-$AD$4))</f>
        <v/>
      </c>
      <c r="Z909" s="146" t="str">
        <f t="shared" ref="Z909:Z972" si="150">IF(U909="","",ABS(U909-$AD$5))</f>
        <v/>
      </c>
      <c r="AA909" s="146" t="str">
        <f t="shared" ref="AA909:AA972" si="151">IF(V909="","",ABS(V909-$AD$6))</f>
        <v/>
      </c>
      <c r="AB909" s="146" t="str">
        <f t="shared" ref="AB909:AB972" si="152">IF(W909="","",ABS(W909-$AD$7))</f>
        <v/>
      </c>
      <c r="AC909" s="146" t="str">
        <f t="shared" ref="AC909:AC972" si="153">IF(X909="","",ABS(X909-$AD$8))</f>
        <v/>
      </c>
    </row>
    <row r="910" spans="1:29" x14ac:dyDescent="0.2">
      <c r="A910" s="179">
        <v>897</v>
      </c>
      <c r="B910" s="180"/>
      <c r="C910" s="180"/>
      <c r="E910" s="215"/>
      <c r="F910" s="215"/>
      <c r="G910" s="215"/>
      <c r="H910" s="215"/>
      <c r="I910" s="215"/>
      <c r="J910" s="215"/>
      <c r="K910" s="215"/>
      <c r="L910" s="215"/>
      <c r="M910" s="215"/>
      <c r="N910" s="215"/>
      <c r="O910" s="215"/>
      <c r="P910" s="215"/>
      <c r="Q910" s="215"/>
      <c r="R910" s="215"/>
      <c r="T910" s="146" t="str">
        <f t="shared" ref="T910:T973" si="154">IF(B911=1,C911,"")</f>
        <v/>
      </c>
      <c r="U910" s="146" t="str">
        <f t="shared" ref="U910:U973" si="155">IF(B911=2,C911,"")</f>
        <v/>
      </c>
      <c r="V910" s="146" t="str">
        <f t="shared" ref="V910:V973" si="156">IF(B911=3,C911,"")</f>
        <v/>
      </c>
      <c r="W910" s="146" t="str">
        <f t="shared" ref="W910:W973" si="157">IF(B911=4,C911,"")</f>
        <v/>
      </c>
      <c r="X910" s="146" t="str">
        <f t="shared" ref="X910:X973" si="158">IF(B911=5,C911,"")</f>
        <v/>
      </c>
      <c r="Y910" s="146" t="str">
        <f t="shared" si="149"/>
        <v/>
      </c>
      <c r="Z910" s="146" t="str">
        <f t="shared" si="150"/>
        <v/>
      </c>
      <c r="AA910" s="146" t="str">
        <f t="shared" si="151"/>
        <v/>
      </c>
      <c r="AB910" s="146" t="str">
        <f t="shared" si="152"/>
        <v/>
      </c>
      <c r="AC910" s="146" t="str">
        <f t="shared" si="153"/>
        <v/>
      </c>
    </row>
    <row r="911" spans="1:29" x14ac:dyDescent="0.2">
      <c r="A911" s="179">
        <v>898</v>
      </c>
      <c r="B911" s="180"/>
      <c r="C911" s="180"/>
      <c r="E911" s="215"/>
      <c r="F911" s="215"/>
      <c r="G911" s="215"/>
      <c r="H911" s="215"/>
      <c r="I911" s="215"/>
      <c r="J911" s="215"/>
      <c r="K911" s="215"/>
      <c r="L911" s="215"/>
      <c r="M911" s="215"/>
      <c r="N911" s="215"/>
      <c r="O911" s="215"/>
      <c r="P911" s="215"/>
      <c r="Q911" s="215"/>
      <c r="R911" s="215"/>
      <c r="T911" s="146" t="str">
        <f t="shared" si="154"/>
        <v/>
      </c>
      <c r="U911" s="146" t="str">
        <f t="shared" si="155"/>
        <v/>
      </c>
      <c r="V911" s="146" t="str">
        <f t="shared" si="156"/>
        <v/>
      </c>
      <c r="W911" s="146" t="str">
        <f t="shared" si="157"/>
        <v/>
      </c>
      <c r="X911" s="146" t="str">
        <f t="shared" si="158"/>
        <v/>
      </c>
      <c r="Y911" s="146" t="str">
        <f t="shared" si="149"/>
        <v/>
      </c>
      <c r="Z911" s="146" t="str">
        <f t="shared" si="150"/>
        <v/>
      </c>
      <c r="AA911" s="146" t="str">
        <f t="shared" si="151"/>
        <v/>
      </c>
      <c r="AB911" s="146" t="str">
        <f t="shared" si="152"/>
        <v/>
      </c>
      <c r="AC911" s="146" t="str">
        <f t="shared" si="153"/>
        <v/>
      </c>
    </row>
    <row r="912" spans="1:29" x14ac:dyDescent="0.2">
      <c r="A912" s="179">
        <v>899</v>
      </c>
      <c r="B912" s="180"/>
      <c r="C912" s="180"/>
      <c r="E912" s="215"/>
      <c r="F912" s="215"/>
      <c r="G912" s="215"/>
      <c r="H912" s="215"/>
      <c r="I912" s="215"/>
      <c r="J912" s="215"/>
      <c r="K912" s="215"/>
      <c r="L912" s="215"/>
      <c r="M912" s="215"/>
      <c r="N912" s="215"/>
      <c r="O912" s="215"/>
      <c r="P912" s="215"/>
      <c r="Q912" s="215"/>
      <c r="R912" s="215"/>
      <c r="T912" s="146" t="str">
        <f t="shared" si="154"/>
        <v/>
      </c>
      <c r="U912" s="146" t="str">
        <f t="shared" si="155"/>
        <v/>
      </c>
      <c r="V912" s="146" t="str">
        <f t="shared" si="156"/>
        <v/>
      </c>
      <c r="W912" s="146" t="str">
        <f t="shared" si="157"/>
        <v/>
      </c>
      <c r="X912" s="146" t="str">
        <f t="shared" si="158"/>
        <v/>
      </c>
      <c r="Y912" s="146" t="str">
        <f t="shared" si="149"/>
        <v/>
      </c>
      <c r="Z912" s="146" t="str">
        <f t="shared" si="150"/>
        <v/>
      </c>
      <c r="AA912" s="146" t="str">
        <f t="shared" si="151"/>
        <v/>
      </c>
      <c r="AB912" s="146" t="str">
        <f t="shared" si="152"/>
        <v/>
      </c>
      <c r="AC912" s="146" t="str">
        <f t="shared" si="153"/>
        <v/>
      </c>
    </row>
    <row r="913" spans="1:29" x14ac:dyDescent="0.2">
      <c r="A913" s="179">
        <v>900</v>
      </c>
      <c r="B913" s="180"/>
      <c r="C913" s="180"/>
      <c r="E913" s="215"/>
      <c r="F913" s="215"/>
      <c r="G913" s="215"/>
      <c r="H913" s="215"/>
      <c r="I913" s="215"/>
      <c r="J913" s="215"/>
      <c r="K913" s="215"/>
      <c r="L913" s="215"/>
      <c r="M913" s="215"/>
      <c r="N913" s="215"/>
      <c r="O913" s="215"/>
      <c r="P913" s="215"/>
      <c r="Q913" s="215"/>
      <c r="R913" s="215"/>
      <c r="T913" s="146" t="str">
        <f t="shared" si="154"/>
        <v/>
      </c>
      <c r="U913" s="146" t="str">
        <f t="shared" si="155"/>
        <v/>
      </c>
      <c r="V913" s="146" t="str">
        <f t="shared" si="156"/>
        <v/>
      </c>
      <c r="W913" s="146" t="str">
        <f t="shared" si="157"/>
        <v/>
      </c>
      <c r="X913" s="146" t="str">
        <f t="shared" si="158"/>
        <v/>
      </c>
      <c r="Y913" s="146" t="str">
        <f t="shared" si="149"/>
        <v/>
      </c>
      <c r="Z913" s="146" t="str">
        <f t="shared" si="150"/>
        <v/>
      </c>
      <c r="AA913" s="146" t="str">
        <f t="shared" si="151"/>
        <v/>
      </c>
      <c r="AB913" s="146" t="str">
        <f t="shared" si="152"/>
        <v/>
      </c>
      <c r="AC913" s="146" t="str">
        <f t="shared" si="153"/>
        <v/>
      </c>
    </row>
    <row r="914" spans="1:29" x14ac:dyDescent="0.2">
      <c r="A914" s="179">
        <v>901</v>
      </c>
      <c r="B914" s="180"/>
      <c r="C914" s="180"/>
      <c r="E914" s="215"/>
      <c r="F914" s="215"/>
      <c r="G914" s="215"/>
      <c r="H914" s="215"/>
      <c r="I914" s="215"/>
      <c r="J914" s="215"/>
      <c r="K914" s="215"/>
      <c r="L914" s="215"/>
      <c r="M914" s="215"/>
      <c r="N914" s="215"/>
      <c r="O914" s="215"/>
      <c r="P914" s="215"/>
      <c r="Q914" s="215"/>
      <c r="R914" s="215"/>
      <c r="T914" s="146" t="str">
        <f t="shared" si="154"/>
        <v/>
      </c>
      <c r="U914" s="146" t="str">
        <f t="shared" si="155"/>
        <v/>
      </c>
      <c r="V914" s="146" t="str">
        <f t="shared" si="156"/>
        <v/>
      </c>
      <c r="W914" s="146" t="str">
        <f t="shared" si="157"/>
        <v/>
      </c>
      <c r="X914" s="146" t="str">
        <f t="shared" si="158"/>
        <v/>
      </c>
      <c r="Y914" s="146" t="str">
        <f t="shared" si="149"/>
        <v/>
      </c>
      <c r="Z914" s="146" t="str">
        <f t="shared" si="150"/>
        <v/>
      </c>
      <c r="AA914" s="146" t="str">
        <f t="shared" si="151"/>
        <v/>
      </c>
      <c r="AB914" s="146" t="str">
        <f t="shared" si="152"/>
        <v/>
      </c>
      <c r="AC914" s="146" t="str">
        <f t="shared" si="153"/>
        <v/>
      </c>
    </row>
    <row r="915" spans="1:29" x14ac:dyDescent="0.2">
      <c r="A915" s="179">
        <v>902</v>
      </c>
      <c r="B915" s="180"/>
      <c r="C915" s="180"/>
      <c r="E915" s="215"/>
      <c r="F915" s="215"/>
      <c r="G915" s="215"/>
      <c r="H915" s="215"/>
      <c r="I915" s="215"/>
      <c r="J915" s="215"/>
      <c r="K915" s="215"/>
      <c r="L915" s="215"/>
      <c r="M915" s="215"/>
      <c r="N915" s="215"/>
      <c r="O915" s="215"/>
      <c r="P915" s="215"/>
      <c r="Q915" s="215"/>
      <c r="R915" s="215"/>
      <c r="T915" s="146" t="str">
        <f t="shared" si="154"/>
        <v/>
      </c>
      <c r="U915" s="146" t="str">
        <f t="shared" si="155"/>
        <v/>
      </c>
      <c r="V915" s="146" t="str">
        <f t="shared" si="156"/>
        <v/>
      </c>
      <c r="W915" s="146" t="str">
        <f t="shared" si="157"/>
        <v/>
      </c>
      <c r="X915" s="146" t="str">
        <f t="shared" si="158"/>
        <v/>
      </c>
      <c r="Y915" s="146" t="str">
        <f t="shared" si="149"/>
        <v/>
      </c>
      <c r="Z915" s="146" t="str">
        <f t="shared" si="150"/>
        <v/>
      </c>
      <c r="AA915" s="146" t="str">
        <f t="shared" si="151"/>
        <v/>
      </c>
      <c r="AB915" s="146" t="str">
        <f t="shared" si="152"/>
        <v/>
      </c>
      <c r="AC915" s="146" t="str">
        <f t="shared" si="153"/>
        <v/>
      </c>
    </row>
    <row r="916" spans="1:29" x14ac:dyDescent="0.2">
      <c r="A916" s="179">
        <v>903</v>
      </c>
      <c r="B916" s="180"/>
      <c r="C916" s="180"/>
      <c r="E916" s="215"/>
      <c r="F916" s="215"/>
      <c r="G916" s="215"/>
      <c r="H916" s="215"/>
      <c r="I916" s="215"/>
      <c r="J916" s="215"/>
      <c r="K916" s="215"/>
      <c r="L916" s="215"/>
      <c r="M916" s="215"/>
      <c r="N916" s="215"/>
      <c r="O916" s="215"/>
      <c r="P916" s="215"/>
      <c r="Q916" s="215"/>
      <c r="R916" s="215"/>
      <c r="T916" s="146" t="str">
        <f t="shared" si="154"/>
        <v/>
      </c>
      <c r="U916" s="146" t="str">
        <f t="shared" si="155"/>
        <v/>
      </c>
      <c r="V916" s="146" t="str">
        <f t="shared" si="156"/>
        <v/>
      </c>
      <c r="W916" s="146" t="str">
        <f t="shared" si="157"/>
        <v/>
      </c>
      <c r="X916" s="146" t="str">
        <f t="shared" si="158"/>
        <v/>
      </c>
      <c r="Y916" s="146" t="str">
        <f t="shared" si="149"/>
        <v/>
      </c>
      <c r="Z916" s="146" t="str">
        <f t="shared" si="150"/>
        <v/>
      </c>
      <c r="AA916" s="146" t="str">
        <f t="shared" si="151"/>
        <v/>
      </c>
      <c r="AB916" s="146" t="str">
        <f t="shared" si="152"/>
        <v/>
      </c>
      <c r="AC916" s="146" t="str">
        <f t="shared" si="153"/>
        <v/>
      </c>
    </row>
    <row r="917" spans="1:29" x14ac:dyDescent="0.2">
      <c r="A917" s="179">
        <v>904</v>
      </c>
      <c r="B917" s="180"/>
      <c r="C917" s="180"/>
      <c r="E917" s="215"/>
      <c r="F917" s="215"/>
      <c r="G917" s="215"/>
      <c r="H917" s="215"/>
      <c r="I917" s="215"/>
      <c r="J917" s="215"/>
      <c r="K917" s="215"/>
      <c r="L917" s="215"/>
      <c r="M917" s="215"/>
      <c r="N917" s="215"/>
      <c r="O917" s="215"/>
      <c r="P917" s="215"/>
      <c r="Q917" s="215"/>
      <c r="R917" s="215"/>
      <c r="T917" s="146" t="str">
        <f t="shared" si="154"/>
        <v/>
      </c>
      <c r="U917" s="146" t="str">
        <f t="shared" si="155"/>
        <v/>
      </c>
      <c r="V917" s="146" t="str">
        <f t="shared" si="156"/>
        <v/>
      </c>
      <c r="W917" s="146" t="str">
        <f t="shared" si="157"/>
        <v/>
      </c>
      <c r="X917" s="146" t="str">
        <f t="shared" si="158"/>
        <v/>
      </c>
      <c r="Y917" s="146" t="str">
        <f t="shared" si="149"/>
        <v/>
      </c>
      <c r="Z917" s="146" t="str">
        <f t="shared" si="150"/>
        <v/>
      </c>
      <c r="AA917" s="146" t="str">
        <f t="shared" si="151"/>
        <v/>
      </c>
      <c r="AB917" s="146" t="str">
        <f t="shared" si="152"/>
        <v/>
      </c>
      <c r="AC917" s="146" t="str">
        <f t="shared" si="153"/>
        <v/>
      </c>
    </row>
    <row r="918" spans="1:29" x14ac:dyDescent="0.2">
      <c r="A918" s="179">
        <v>905</v>
      </c>
      <c r="B918" s="180"/>
      <c r="C918" s="180"/>
      <c r="E918" s="215"/>
      <c r="F918" s="215"/>
      <c r="G918" s="215"/>
      <c r="H918" s="215"/>
      <c r="I918" s="215"/>
      <c r="J918" s="215"/>
      <c r="K918" s="215"/>
      <c r="L918" s="215"/>
      <c r="M918" s="215"/>
      <c r="N918" s="215"/>
      <c r="O918" s="215"/>
      <c r="P918" s="215"/>
      <c r="Q918" s="215"/>
      <c r="R918" s="215"/>
      <c r="T918" s="146" t="str">
        <f t="shared" si="154"/>
        <v/>
      </c>
      <c r="U918" s="146" t="str">
        <f t="shared" si="155"/>
        <v/>
      </c>
      <c r="V918" s="146" t="str">
        <f t="shared" si="156"/>
        <v/>
      </c>
      <c r="W918" s="146" t="str">
        <f t="shared" si="157"/>
        <v/>
      </c>
      <c r="X918" s="146" t="str">
        <f t="shared" si="158"/>
        <v/>
      </c>
      <c r="Y918" s="146" t="str">
        <f t="shared" si="149"/>
        <v/>
      </c>
      <c r="Z918" s="146" t="str">
        <f t="shared" si="150"/>
        <v/>
      </c>
      <c r="AA918" s="146" t="str">
        <f t="shared" si="151"/>
        <v/>
      </c>
      <c r="AB918" s="146" t="str">
        <f t="shared" si="152"/>
        <v/>
      </c>
      <c r="AC918" s="146" t="str">
        <f t="shared" si="153"/>
        <v/>
      </c>
    </row>
    <row r="919" spans="1:29" x14ac:dyDescent="0.2">
      <c r="A919" s="179">
        <v>906</v>
      </c>
      <c r="B919" s="180"/>
      <c r="C919" s="180"/>
      <c r="E919" s="215"/>
      <c r="F919" s="215"/>
      <c r="G919" s="215"/>
      <c r="H919" s="215"/>
      <c r="I919" s="215"/>
      <c r="J919" s="215"/>
      <c r="K919" s="215"/>
      <c r="L919" s="215"/>
      <c r="M919" s="215"/>
      <c r="N919" s="215"/>
      <c r="O919" s="215"/>
      <c r="P919" s="215"/>
      <c r="Q919" s="215"/>
      <c r="R919" s="215"/>
      <c r="T919" s="146" t="str">
        <f t="shared" si="154"/>
        <v/>
      </c>
      <c r="U919" s="146" t="str">
        <f t="shared" si="155"/>
        <v/>
      </c>
      <c r="V919" s="146" t="str">
        <f t="shared" si="156"/>
        <v/>
      </c>
      <c r="W919" s="146" t="str">
        <f t="shared" si="157"/>
        <v/>
      </c>
      <c r="X919" s="146" t="str">
        <f t="shared" si="158"/>
        <v/>
      </c>
      <c r="Y919" s="146" t="str">
        <f t="shared" si="149"/>
        <v/>
      </c>
      <c r="Z919" s="146" t="str">
        <f t="shared" si="150"/>
        <v/>
      </c>
      <c r="AA919" s="146" t="str">
        <f t="shared" si="151"/>
        <v/>
      </c>
      <c r="AB919" s="146" t="str">
        <f t="shared" si="152"/>
        <v/>
      </c>
      <c r="AC919" s="146" t="str">
        <f t="shared" si="153"/>
        <v/>
      </c>
    </row>
    <row r="920" spans="1:29" x14ac:dyDescent="0.2">
      <c r="A920" s="179">
        <v>907</v>
      </c>
      <c r="B920" s="180"/>
      <c r="C920" s="180"/>
      <c r="E920" s="215"/>
      <c r="F920" s="215"/>
      <c r="G920" s="215"/>
      <c r="H920" s="215"/>
      <c r="I920" s="215"/>
      <c r="J920" s="215"/>
      <c r="K920" s="215"/>
      <c r="L920" s="215"/>
      <c r="M920" s="215"/>
      <c r="N920" s="215"/>
      <c r="O920" s="215"/>
      <c r="P920" s="215"/>
      <c r="Q920" s="215"/>
      <c r="R920" s="215"/>
      <c r="T920" s="146" t="str">
        <f t="shared" si="154"/>
        <v/>
      </c>
      <c r="U920" s="146" t="str">
        <f t="shared" si="155"/>
        <v/>
      </c>
      <c r="V920" s="146" t="str">
        <f t="shared" si="156"/>
        <v/>
      </c>
      <c r="W920" s="146" t="str">
        <f t="shared" si="157"/>
        <v/>
      </c>
      <c r="X920" s="146" t="str">
        <f t="shared" si="158"/>
        <v/>
      </c>
      <c r="Y920" s="146" t="str">
        <f t="shared" si="149"/>
        <v/>
      </c>
      <c r="Z920" s="146" t="str">
        <f t="shared" si="150"/>
        <v/>
      </c>
      <c r="AA920" s="146" t="str">
        <f t="shared" si="151"/>
        <v/>
      </c>
      <c r="AB920" s="146" t="str">
        <f t="shared" si="152"/>
        <v/>
      </c>
      <c r="AC920" s="146" t="str">
        <f t="shared" si="153"/>
        <v/>
      </c>
    </row>
    <row r="921" spans="1:29" x14ac:dyDescent="0.2">
      <c r="A921" s="179">
        <v>908</v>
      </c>
      <c r="B921" s="180"/>
      <c r="C921" s="180"/>
      <c r="E921" s="215"/>
      <c r="F921" s="215"/>
      <c r="G921" s="215"/>
      <c r="H921" s="215"/>
      <c r="I921" s="215"/>
      <c r="J921" s="215"/>
      <c r="K921" s="215"/>
      <c r="L921" s="215"/>
      <c r="M921" s="215"/>
      <c r="N921" s="215"/>
      <c r="O921" s="215"/>
      <c r="P921" s="215"/>
      <c r="Q921" s="215"/>
      <c r="R921" s="215"/>
      <c r="T921" s="146" t="str">
        <f t="shared" si="154"/>
        <v/>
      </c>
      <c r="U921" s="146" t="str">
        <f t="shared" si="155"/>
        <v/>
      </c>
      <c r="V921" s="146" t="str">
        <f t="shared" si="156"/>
        <v/>
      </c>
      <c r="W921" s="146" t="str">
        <f t="shared" si="157"/>
        <v/>
      </c>
      <c r="X921" s="146" t="str">
        <f t="shared" si="158"/>
        <v/>
      </c>
      <c r="Y921" s="146" t="str">
        <f t="shared" si="149"/>
        <v/>
      </c>
      <c r="Z921" s="146" t="str">
        <f t="shared" si="150"/>
        <v/>
      </c>
      <c r="AA921" s="146" t="str">
        <f t="shared" si="151"/>
        <v/>
      </c>
      <c r="AB921" s="146" t="str">
        <f t="shared" si="152"/>
        <v/>
      </c>
      <c r="AC921" s="146" t="str">
        <f t="shared" si="153"/>
        <v/>
      </c>
    </row>
    <row r="922" spans="1:29" x14ac:dyDescent="0.2">
      <c r="A922" s="179">
        <v>909</v>
      </c>
      <c r="B922" s="180"/>
      <c r="C922" s="180"/>
      <c r="E922" s="215"/>
      <c r="F922" s="215"/>
      <c r="G922" s="215"/>
      <c r="H922" s="215"/>
      <c r="I922" s="215"/>
      <c r="J922" s="215"/>
      <c r="K922" s="215"/>
      <c r="L922" s="215"/>
      <c r="M922" s="215"/>
      <c r="N922" s="215"/>
      <c r="O922" s="215"/>
      <c r="P922" s="215"/>
      <c r="Q922" s="215"/>
      <c r="R922" s="215"/>
      <c r="T922" s="146" t="str">
        <f t="shared" si="154"/>
        <v/>
      </c>
      <c r="U922" s="146" t="str">
        <f t="shared" si="155"/>
        <v/>
      </c>
      <c r="V922" s="146" t="str">
        <f t="shared" si="156"/>
        <v/>
      </c>
      <c r="W922" s="146" t="str">
        <f t="shared" si="157"/>
        <v/>
      </c>
      <c r="X922" s="146" t="str">
        <f t="shared" si="158"/>
        <v/>
      </c>
      <c r="Y922" s="146" t="str">
        <f t="shared" si="149"/>
        <v/>
      </c>
      <c r="Z922" s="146" t="str">
        <f t="shared" si="150"/>
        <v/>
      </c>
      <c r="AA922" s="146" t="str">
        <f t="shared" si="151"/>
        <v/>
      </c>
      <c r="AB922" s="146" t="str">
        <f t="shared" si="152"/>
        <v/>
      </c>
      <c r="AC922" s="146" t="str">
        <f t="shared" si="153"/>
        <v/>
      </c>
    </row>
    <row r="923" spans="1:29" x14ac:dyDescent="0.2">
      <c r="A923" s="179">
        <v>910</v>
      </c>
      <c r="B923" s="180"/>
      <c r="C923" s="180"/>
      <c r="E923" s="215"/>
      <c r="F923" s="215"/>
      <c r="G923" s="215"/>
      <c r="H923" s="215"/>
      <c r="I923" s="215"/>
      <c r="J923" s="215"/>
      <c r="K923" s="215"/>
      <c r="L923" s="215"/>
      <c r="M923" s="215"/>
      <c r="N923" s="215"/>
      <c r="O923" s="215"/>
      <c r="P923" s="215"/>
      <c r="Q923" s="215"/>
      <c r="R923" s="215"/>
      <c r="T923" s="146" t="str">
        <f t="shared" si="154"/>
        <v/>
      </c>
      <c r="U923" s="146" t="str">
        <f t="shared" si="155"/>
        <v/>
      </c>
      <c r="V923" s="146" t="str">
        <f t="shared" si="156"/>
        <v/>
      </c>
      <c r="W923" s="146" t="str">
        <f t="shared" si="157"/>
        <v/>
      </c>
      <c r="X923" s="146" t="str">
        <f t="shared" si="158"/>
        <v/>
      </c>
      <c r="Y923" s="146" t="str">
        <f t="shared" si="149"/>
        <v/>
      </c>
      <c r="Z923" s="146" t="str">
        <f t="shared" si="150"/>
        <v/>
      </c>
      <c r="AA923" s="146" t="str">
        <f t="shared" si="151"/>
        <v/>
      </c>
      <c r="AB923" s="146" t="str">
        <f t="shared" si="152"/>
        <v/>
      </c>
      <c r="AC923" s="146" t="str">
        <f t="shared" si="153"/>
        <v/>
      </c>
    </row>
    <row r="924" spans="1:29" x14ac:dyDescent="0.2">
      <c r="A924" s="179">
        <v>911</v>
      </c>
      <c r="B924" s="180"/>
      <c r="C924" s="180"/>
      <c r="E924" s="215"/>
      <c r="F924" s="215"/>
      <c r="G924" s="215"/>
      <c r="H924" s="215"/>
      <c r="I924" s="215"/>
      <c r="J924" s="215"/>
      <c r="K924" s="215"/>
      <c r="L924" s="215"/>
      <c r="M924" s="215"/>
      <c r="N924" s="215"/>
      <c r="O924" s="215"/>
      <c r="P924" s="215"/>
      <c r="Q924" s="215"/>
      <c r="R924" s="215"/>
      <c r="T924" s="146" t="str">
        <f t="shared" si="154"/>
        <v/>
      </c>
      <c r="U924" s="146" t="str">
        <f t="shared" si="155"/>
        <v/>
      </c>
      <c r="V924" s="146" t="str">
        <f t="shared" si="156"/>
        <v/>
      </c>
      <c r="W924" s="146" t="str">
        <f t="shared" si="157"/>
        <v/>
      </c>
      <c r="X924" s="146" t="str">
        <f t="shared" si="158"/>
        <v/>
      </c>
      <c r="Y924" s="146" t="str">
        <f t="shared" si="149"/>
        <v/>
      </c>
      <c r="Z924" s="146" t="str">
        <f t="shared" si="150"/>
        <v/>
      </c>
      <c r="AA924" s="146" t="str">
        <f t="shared" si="151"/>
        <v/>
      </c>
      <c r="AB924" s="146" t="str">
        <f t="shared" si="152"/>
        <v/>
      </c>
      <c r="AC924" s="146" t="str">
        <f t="shared" si="153"/>
        <v/>
      </c>
    </row>
    <row r="925" spans="1:29" x14ac:dyDescent="0.2">
      <c r="A925" s="179">
        <v>912</v>
      </c>
      <c r="B925" s="180"/>
      <c r="C925" s="180"/>
      <c r="E925" s="215"/>
      <c r="F925" s="215"/>
      <c r="G925" s="215"/>
      <c r="H925" s="215"/>
      <c r="I925" s="215"/>
      <c r="J925" s="215"/>
      <c r="K925" s="215"/>
      <c r="L925" s="215"/>
      <c r="M925" s="215"/>
      <c r="N925" s="215"/>
      <c r="O925" s="215"/>
      <c r="P925" s="215"/>
      <c r="Q925" s="215"/>
      <c r="R925" s="215"/>
      <c r="T925" s="146" t="str">
        <f t="shared" si="154"/>
        <v/>
      </c>
      <c r="U925" s="146" t="str">
        <f t="shared" si="155"/>
        <v/>
      </c>
      <c r="V925" s="146" t="str">
        <f t="shared" si="156"/>
        <v/>
      </c>
      <c r="W925" s="146" t="str">
        <f t="shared" si="157"/>
        <v/>
      </c>
      <c r="X925" s="146" t="str">
        <f t="shared" si="158"/>
        <v/>
      </c>
      <c r="Y925" s="146" t="str">
        <f t="shared" si="149"/>
        <v/>
      </c>
      <c r="Z925" s="146" t="str">
        <f t="shared" si="150"/>
        <v/>
      </c>
      <c r="AA925" s="146" t="str">
        <f t="shared" si="151"/>
        <v/>
      </c>
      <c r="AB925" s="146" t="str">
        <f t="shared" si="152"/>
        <v/>
      </c>
      <c r="AC925" s="146" t="str">
        <f t="shared" si="153"/>
        <v/>
      </c>
    </row>
    <row r="926" spans="1:29" x14ac:dyDescent="0.2">
      <c r="A926" s="179">
        <v>913</v>
      </c>
      <c r="B926" s="180"/>
      <c r="C926" s="180"/>
      <c r="E926" s="215"/>
      <c r="F926" s="215"/>
      <c r="G926" s="215"/>
      <c r="H926" s="215"/>
      <c r="I926" s="215"/>
      <c r="J926" s="215"/>
      <c r="K926" s="215"/>
      <c r="L926" s="215"/>
      <c r="M926" s="215"/>
      <c r="N926" s="215"/>
      <c r="O926" s="215"/>
      <c r="P926" s="215"/>
      <c r="Q926" s="215"/>
      <c r="R926" s="215"/>
      <c r="T926" s="146" t="str">
        <f t="shared" si="154"/>
        <v/>
      </c>
      <c r="U926" s="146" t="str">
        <f t="shared" si="155"/>
        <v/>
      </c>
      <c r="V926" s="146" t="str">
        <f t="shared" si="156"/>
        <v/>
      </c>
      <c r="W926" s="146" t="str">
        <f t="shared" si="157"/>
        <v/>
      </c>
      <c r="X926" s="146" t="str">
        <f t="shared" si="158"/>
        <v/>
      </c>
      <c r="Y926" s="146" t="str">
        <f t="shared" si="149"/>
        <v/>
      </c>
      <c r="Z926" s="146" t="str">
        <f t="shared" si="150"/>
        <v/>
      </c>
      <c r="AA926" s="146" t="str">
        <f t="shared" si="151"/>
        <v/>
      </c>
      <c r="AB926" s="146" t="str">
        <f t="shared" si="152"/>
        <v/>
      </c>
      <c r="AC926" s="146" t="str">
        <f t="shared" si="153"/>
        <v/>
      </c>
    </row>
    <row r="927" spans="1:29" x14ac:dyDescent="0.2">
      <c r="A927" s="179">
        <v>914</v>
      </c>
      <c r="B927" s="180"/>
      <c r="C927" s="180"/>
      <c r="E927" s="215"/>
      <c r="F927" s="215"/>
      <c r="G927" s="215"/>
      <c r="H927" s="215"/>
      <c r="I927" s="215"/>
      <c r="J927" s="215"/>
      <c r="K927" s="215"/>
      <c r="L927" s="215"/>
      <c r="M927" s="215"/>
      <c r="N927" s="215"/>
      <c r="O927" s="215"/>
      <c r="P927" s="215"/>
      <c r="Q927" s="215"/>
      <c r="R927" s="215"/>
      <c r="T927" s="146" t="str">
        <f t="shared" si="154"/>
        <v/>
      </c>
      <c r="U927" s="146" t="str">
        <f t="shared" si="155"/>
        <v/>
      </c>
      <c r="V927" s="146" t="str">
        <f t="shared" si="156"/>
        <v/>
      </c>
      <c r="W927" s="146" t="str">
        <f t="shared" si="157"/>
        <v/>
      </c>
      <c r="X927" s="146" t="str">
        <f t="shared" si="158"/>
        <v/>
      </c>
      <c r="Y927" s="146" t="str">
        <f t="shared" si="149"/>
        <v/>
      </c>
      <c r="Z927" s="146" t="str">
        <f t="shared" si="150"/>
        <v/>
      </c>
      <c r="AA927" s="146" t="str">
        <f t="shared" si="151"/>
        <v/>
      </c>
      <c r="AB927" s="146" t="str">
        <f t="shared" si="152"/>
        <v/>
      </c>
      <c r="AC927" s="146" t="str">
        <f t="shared" si="153"/>
        <v/>
      </c>
    </row>
    <row r="928" spans="1:29" x14ac:dyDescent="0.2">
      <c r="A928" s="179">
        <v>915</v>
      </c>
      <c r="B928" s="180"/>
      <c r="C928" s="180"/>
      <c r="E928" s="215"/>
      <c r="F928" s="215"/>
      <c r="G928" s="215"/>
      <c r="H928" s="215"/>
      <c r="I928" s="215"/>
      <c r="J928" s="215"/>
      <c r="K928" s="215"/>
      <c r="L928" s="215"/>
      <c r="M928" s="215"/>
      <c r="N928" s="215"/>
      <c r="O928" s="215"/>
      <c r="P928" s="215"/>
      <c r="Q928" s="215"/>
      <c r="R928" s="215"/>
      <c r="T928" s="146" t="str">
        <f t="shared" si="154"/>
        <v/>
      </c>
      <c r="U928" s="146" t="str">
        <f t="shared" si="155"/>
        <v/>
      </c>
      <c r="V928" s="146" t="str">
        <f t="shared" si="156"/>
        <v/>
      </c>
      <c r="W928" s="146" t="str">
        <f t="shared" si="157"/>
        <v/>
      </c>
      <c r="X928" s="146" t="str">
        <f t="shared" si="158"/>
        <v/>
      </c>
      <c r="Y928" s="146" t="str">
        <f t="shared" si="149"/>
        <v/>
      </c>
      <c r="Z928" s="146" t="str">
        <f t="shared" si="150"/>
        <v/>
      </c>
      <c r="AA928" s="146" t="str">
        <f t="shared" si="151"/>
        <v/>
      </c>
      <c r="AB928" s="146" t="str">
        <f t="shared" si="152"/>
        <v/>
      </c>
      <c r="AC928" s="146" t="str">
        <f t="shared" si="153"/>
        <v/>
      </c>
    </row>
    <row r="929" spans="1:29" x14ac:dyDescent="0.2">
      <c r="A929" s="179">
        <v>916</v>
      </c>
      <c r="B929" s="180"/>
      <c r="C929" s="180"/>
      <c r="E929" s="215"/>
      <c r="F929" s="215"/>
      <c r="G929" s="215"/>
      <c r="H929" s="215"/>
      <c r="I929" s="215"/>
      <c r="J929" s="215"/>
      <c r="K929" s="215"/>
      <c r="L929" s="215"/>
      <c r="M929" s="215"/>
      <c r="N929" s="215"/>
      <c r="O929" s="215"/>
      <c r="P929" s="215"/>
      <c r="Q929" s="215"/>
      <c r="R929" s="215"/>
      <c r="T929" s="146" t="str">
        <f t="shared" si="154"/>
        <v/>
      </c>
      <c r="U929" s="146" t="str">
        <f t="shared" si="155"/>
        <v/>
      </c>
      <c r="V929" s="146" t="str">
        <f t="shared" si="156"/>
        <v/>
      </c>
      <c r="W929" s="146" t="str">
        <f t="shared" si="157"/>
        <v/>
      </c>
      <c r="X929" s="146" t="str">
        <f t="shared" si="158"/>
        <v/>
      </c>
      <c r="Y929" s="146" t="str">
        <f t="shared" si="149"/>
        <v/>
      </c>
      <c r="Z929" s="146" t="str">
        <f t="shared" si="150"/>
        <v/>
      </c>
      <c r="AA929" s="146" t="str">
        <f t="shared" si="151"/>
        <v/>
      </c>
      <c r="AB929" s="146" t="str">
        <f t="shared" si="152"/>
        <v/>
      </c>
      <c r="AC929" s="146" t="str">
        <f t="shared" si="153"/>
        <v/>
      </c>
    </row>
    <row r="930" spans="1:29" x14ac:dyDescent="0.2">
      <c r="A930" s="179">
        <v>917</v>
      </c>
      <c r="B930" s="180"/>
      <c r="C930" s="180"/>
      <c r="E930" s="215"/>
      <c r="F930" s="215"/>
      <c r="G930" s="215"/>
      <c r="H930" s="215"/>
      <c r="I930" s="215"/>
      <c r="J930" s="215"/>
      <c r="K930" s="215"/>
      <c r="L930" s="215"/>
      <c r="M930" s="215"/>
      <c r="N930" s="215"/>
      <c r="O930" s="215"/>
      <c r="P930" s="215"/>
      <c r="Q930" s="215"/>
      <c r="R930" s="215"/>
      <c r="T930" s="146" t="str">
        <f t="shared" si="154"/>
        <v/>
      </c>
      <c r="U930" s="146" t="str">
        <f t="shared" si="155"/>
        <v/>
      </c>
      <c r="V930" s="146" t="str">
        <f t="shared" si="156"/>
        <v/>
      </c>
      <c r="W930" s="146" t="str">
        <f t="shared" si="157"/>
        <v/>
      </c>
      <c r="X930" s="146" t="str">
        <f t="shared" si="158"/>
        <v/>
      </c>
      <c r="Y930" s="146" t="str">
        <f t="shared" si="149"/>
        <v/>
      </c>
      <c r="Z930" s="146" t="str">
        <f t="shared" si="150"/>
        <v/>
      </c>
      <c r="AA930" s="146" t="str">
        <f t="shared" si="151"/>
        <v/>
      </c>
      <c r="AB930" s="146" t="str">
        <f t="shared" si="152"/>
        <v/>
      </c>
      <c r="AC930" s="146" t="str">
        <f t="shared" si="153"/>
        <v/>
      </c>
    </row>
    <row r="931" spans="1:29" x14ac:dyDescent="0.2">
      <c r="A931" s="179">
        <v>918</v>
      </c>
      <c r="B931" s="180"/>
      <c r="C931" s="180"/>
      <c r="E931" s="215"/>
      <c r="F931" s="215"/>
      <c r="G931" s="215"/>
      <c r="H931" s="215"/>
      <c r="I931" s="215"/>
      <c r="J931" s="215"/>
      <c r="K931" s="215"/>
      <c r="L931" s="215"/>
      <c r="M931" s="215"/>
      <c r="N931" s="215"/>
      <c r="O931" s="215"/>
      <c r="P931" s="215"/>
      <c r="Q931" s="215"/>
      <c r="R931" s="215"/>
      <c r="T931" s="146" t="str">
        <f t="shared" si="154"/>
        <v/>
      </c>
      <c r="U931" s="146" t="str">
        <f t="shared" si="155"/>
        <v/>
      </c>
      <c r="V931" s="146" t="str">
        <f t="shared" si="156"/>
        <v/>
      </c>
      <c r="W931" s="146" t="str">
        <f t="shared" si="157"/>
        <v/>
      </c>
      <c r="X931" s="146" t="str">
        <f t="shared" si="158"/>
        <v/>
      </c>
      <c r="Y931" s="146" t="str">
        <f t="shared" si="149"/>
        <v/>
      </c>
      <c r="Z931" s="146" t="str">
        <f t="shared" si="150"/>
        <v/>
      </c>
      <c r="AA931" s="146" t="str">
        <f t="shared" si="151"/>
        <v/>
      </c>
      <c r="AB931" s="146" t="str">
        <f t="shared" si="152"/>
        <v/>
      </c>
      <c r="AC931" s="146" t="str">
        <f t="shared" si="153"/>
        <v/>
      </c>
    </row>
    <row r="932" spans="1:29" x14ac:dyDescent="0.2">
      <c r="A932" s="179">
        <v>919</v>
      </c>
      <c r="B932" s="180"/>
      <c r="C932" s="180"/>
      <c r="E932" s="215"/>
      <c r="F932" s="215"/>
      <c r="G932" s="215"/>
      <c r="H932" s="215"/>
      <c r="I932" s="215"/>
      <c r="J932" s="215"/>
      <c r="K932" s="215"/>
      <c r="L932" s="215"/>
      <c r="M932" s="215"/>
      <c r="N932" s="215"/>
      <c r="O932" s="215"/>
      <c r="P932" s="215"/>
      <c r="Q932" s="215"/>
      <c r="R932" s="215"/>
      <c r="T932" s="146" t="str">
        <f t="shared" si="154"/>
        <v/>
      </c>
      <c r="U932" s="146" t="str">
        <f t="shared" si="155"/>
        <v/>
      </c>
      <c r="V932" s="146" t="str">
        <f t="shared" si="156"/>
        <v/>
      </c>
      <c r="W932" s="146" t="str">
        <f t="shared" si="157"/>
        <v/>
      </c>
      <c r="X932" s="146" t="str">
        <f t="shared" si="158"/>
        <v/>
      </c>
      <c r="Y932" s="146" t="str">
        <f t="shared" si="149"/>
        <v/>
      </c>
      <c r="Z932" s="146" t="str">
        <f t="shared" si="150"/>
        <v/>
      </c>
      <c r="AA932" s="146" t="str">
        <f t="shared" si="151"/>
        <v/>
      </c>
      <c r="AB932" s="146" t="str">
        <f t="shared" si="152"/>
        <v/>
      </c>
      <c r="AC932" s="146" t="str">
        <f t="shared" si="153"/>
        <v/>
      </c>
    </row>
    <row r="933" spans="1:29" x14ac:dyDescent="0.2">
      <c r="A933" s="179">
        <v>920</v>
      </c>
      <c r="B933" s="180"/>
      <c r="C933" s="180"/>
      <c r="E933" s="215"/>
      <c r="F933" s="215"/>
      <c r="G933" s="215"/>
      <c r="H933" s="215"/>
      <c r="I933" s="215"/>
      <c r="J933" s="215"/>
      <c r="K933" s="215"/>
      <c r="L933" s="215"/>
      <c r="M933" s="215"/>
      <c r="N933" s="215"/>
      <c r="O933" s="215"/>
      <c r="P933" s="215"/>
      <c r="Q933" s="215"/>
      <c r="R933" s="215"/>
      <c r="T933" s="146" t="str">
        <f t="shared" si="154"/>
        <v/>
      </c>
      <c r="U933" s="146" t="str">
        <f t="shared" si="155"/>
        <v/>
      </c>
      <c r="V933" s="146" t="str">
        <f t="shared" si="156"/>
        <v/>
      </c>
      <c r="W933" s="146" t="str">
        <f t="shared" si="157"/>
        <v/>
      </c>
      <c r="X933" s="146" t="str">
        <f t="shared" si="158"/>
        <v/>
      </c>
      <c r="Y933" s="146" t="str">
        <f t="shared" si="149"/>
        <v/>
      </c>
      <c r="Z933" s="146" t="str">
        <f t="shared" si="150"/>
        <v/>
      </c>
      <c r="AA933" s="146" t="str">
        <f t="shared" si="151"/>
        <v/>
      </c>
      <c r="AB933" s="146" t="str">
        <f t="shared" si="152"/>
        <v/>
      </c>
      <c r="AC933" s="146" t="str">
        <f t="shared" si="153"/>
        <v/>
      </c>
    </row>
    <row r="934" spans="1:29" x14ac:dyDescent="0.2">
      <c r="A934" s="179">
        <v>921</v>
      </c>
      <c r="B934" s="180"/>
      <c r="C934" s="180"/>
      <c r="E934" s="215"/>
      <c r="F934" s="215"/>
      <c r="G934" s="215"/>
      <c r="H934" s="215"/>
      <c r="I934" s="215"/>
      <c r="J934" s="215"/>
      <c r="K934" s="215"/>
      <c r="L934" s="215"/>
      <c r="M934" s="215"/>
      <c r="N934" s="215"/>
      <c r="O934" s="215"/>
      <c r="P934" s="215"/>
      <c r="Q934" s="215"/>
      <c r="R934" s="215"/>
      <c r="T934" s="146" t="str">
        <f t="shared" si="154"/>
        <v/>
      </c>
      <c r="U934" s="146" t="str">
        <f t="shared" si="155"/>
        <v/>
      </c>
      <c r="V934" s="146" t="str">
        <f t="shared" si="156"/>
        <v/>
      </c>
      <c r="W934" s="146" t="str">
        <f t="shared" si="157"/>
        <v/>
      </c>
      <c r="X934" s="146" t="str">
        <f t="shared" si="158"/>
        <v/>
      </c>
      <c r="Y934" s="146" t="str">
        <f t="shared" si="149"/>
        <v/>
      </c>
      <c r="Z934" s="146" t="str">
        <f t="shared" si="150"/>
        <v/>
      </c>
      <c r="AA934" s="146" t="str">
        <f t="shared" si="151"/>
        <v/>
      </c>
      <c r="AB934" s="146" t="str">
        <f t="shared" si="152"/>
        <v/>
      </c>
      <c r="AC934" s="146" t="str">
        <f t="shared" si="153"/>
        <v/>
      </c>
    </row>
    <row r="935" spans="1:29" x14ac:dyDescent="0.2">
      <c r="A935" s="179">
        <v>922</v>
      </c>
      <c r="B935" s="180"/>
      <c r="C935" s="180"/>
      <c r="E935" s="215"/>
      <c r="F935" s="215"/>
      <c r="G935" s="215"/>
      <c r="H935" s="215"/>
      <c r="I935" s="215"/>
      <c r="J935" s="215"/>
      <c r="K935" s="215"/>
      <c r="L935" s="215"/>
      <c r="M935" s="215"/>
      <c r="N935" s="215"/>
      <c r="O935" s="215"/>
      <c r="P935" s="215"/>
      <c r="Q935" s="215"/>
      <c r="R935" s="215"/>
      <c r="T935" s="146" t="str">
        <f t="shared" si="154"/>
        <v/>
      </c>
      <c r="U935" s="146" t="str">
        <f t="shared" si="155"/>
        <v/>
      </c>
      <c r="V935" s="146" t="str">
        <f t="shared" si="156"/>
        <v/>
      </c>
      <c r="W935" s="146" t="str">
        <f t="shared" si="157"/>
        <v/>
      </c>
      <c r="X935" s="146" t="str">
        <f t="shared" si="158"/>
        <v/>
      </c>
      <c r="Y935" s="146" t="str">
        <f t="shared" si="149"/>
        <v/>
      </c>
      <c r="Z935" s="146" t="str">
        <f t="shared" si="150"/>
        <v/>
      </c>
      <c r="AA935" s="146" t="str">
        <f t="shared" si="151"/>
        <v/>
      </c>
      <c r="AB935" s="146" t="str">
        <f t="shared" si="152"/>
        <v/>
      </c>
      <c r="AC935" s="146" t="str">
        <f t="shared" si="153"/>
        <v/>
      </c>
    </row>
    <row r="936" spans="1:29" x14ac:dyDescent="0.2">
      <c r="A936" s="179">
        <v>923</v>
      </c>
      <c r="B936" s="180"/>
      <c r="C936" s="180"/>
      <c r="E936" s="215"/>
      <c r="F936" s="215"/>
      <c r="G936" s="215"/>
      <c r="H936" s="215"/>
      <c r="I936" s="215"/>
      <c r="J936" s="215"/>
      <c r="K936" s="215"/>
      <c r="L936" s="215"/>
      <c r="M936" s="215"/>
      <c r="N936" s="215"/>
      <c r="O936" s="215"/>
      <c r="P936" s="215"/>
      <c r="Q936" s="215"/>
      <c r="R936" s="215"/>
      <c r="T936" s="146" t="str">
        <f t="shared" si="154"/>
        <v/>
      </c>
      <c r="U936" s="146" t="str">
        <f t="shared" si="155"/>
        <v/>
      </c>
      <c r="V936" s="146" t="str">
        <f t="shared" si="156"/>
        <v/>
      </c>
      <c r="W936" s="146" t="str">
        <f t="shared" si="157"/>
        <v/>
      </c>
      <c r="X936" s="146" t="str">
        <f t="shared" si="158"/>
        <v/>
      </c>
      <c r="Y936" s="146" t="str">
        <f t="shared" si="149"/>
        <v/>
      </c>
      <c r="Z936" s="146" t="str">
        <f t="shared" si="150"/>
        <v/>
      </c>
      <c r="AA936" s="146" t="str">
        <f t="shared" si="151"/>
        <v/>
      </c>
      <c r="AB936" s="146" t="str">
        <f t="shared" si="152"/>
        <v/>
      </c>
      <c r="AC936" s="146" t="str">
        <f t="shared" si="153"/>
        <v/>
      </c>
    </row>
    <row r="937" spans="1:29" x14ac:dyDescent="0.2">
      <c r="A937" s="179">
        <v>924</v>
      </c>
      <c r="B937" s="180"/>
      <c r="C937" s="180"/>
      <c r="E937" s="215"/>
      <c r="F937" s="215"/>
      <c r="G937" s="215"/>
      <c r="H937" s="215"/>
      <c r="I937" s="215"/>
      <c r="J937" s="215"/>
      <c r="K937" s="215"/>
      <c r="L937" s="215"/>
      <c r="M937" s="215"/>
      <c r="N937" s="215"/>
      <c r="O937" s="215"/>
      <c r="P937" s="215"/>
      <c r="Q937" s="215"/>
      <c r="R937" s="215"/>
      <c r="T937" s="146" t="str">
        <f t="shared" si="154"/>
        <v/>
      </c>
      <c r="U937" s="146" t="str">
        <f t="shared" si="155"/>
        <v/>
      </c>
      <c r="V937" s="146" t="str">
        <f t="shared" si="156"/>
        <v/>
      </c>
      <c r="W937" s="146" t="str">
        <f t="shared" si="157"/>
        <v/>
      </c>
      <c r="X937" s="146" t="str">
        <f t="shared" si="158"/>
        <v/>
      </c>
      <c r="Y937" s="146" t="str">
        <f t="shared" si="149"/>
        <v/>
      </c>
      <c r="Z937" s="146" t="str">
        <f t="shared" si="150"/>
        <v/>
      </c>
      <c r="AA937" s="146" t="str">
        <f t="shared" si="151"/>
        <v/>
      </c>
      <c r="AB937" s="146" t="str">
        <f t="shared" si="152"/>
        <v/>
      </c>
      <c r="AC937" s="146" t="str">
        <f t="shared" si="153"/>
        <v/>
      </c>
    </row>
    <row r="938" spans="1:29" x14ac:dyDescent="0.2">
      <c r="A938" s="179">
        <v>925</v>
      </c>
      <c r="B938" s="180"/>
      <c r="C938" s="180"/>
      <c r="E938" s="215"/>
      <c r="F938" s="215"/>
      <c r="G938" s="215"/>
      <c r="H938" s="215"/>
      <c r="I938" s="215"/>
      <c r="J938" s="215"/>
      <c r="K938" s="215"/>
      <c r="L938" s="215"/>
      <c r="M938" s="215"/>
      <c r="N938" s="215"/>
      <c r="O938" s="215"/>
      <c r="P938" s="215"/>
      <c r="Q938" s="215"/>
      <c r="R938" s="215"/>
      <c r="T938" s="146" t="str">
        <f t="shared" si="154"/>
        <v/>
      </c>
      <c r="U938" s="146" t="str">
        <f t="shared" si="155"/>
        <v/>
      </c>
      <c r="V938" s="146" t="str">
        <f t="shared" si="156"/>
        <v/>
      </c>
      <c r="W938" s="146" t="str">
        <f t="shared" si="157"/>
        <v/>
      </c>
      <c r="X938" s="146" t="str">
        <f t="shared" si="158"/>
        <v/>
      </c>
      <c r="Y938" s="146" t="str">
        <f t="shared" si="149"/>
        <v/>
      </c>
      <c r="Z938" s="146" t="str">
        <f t="shared" si="150"/>
        <v/>
      </c>
      <c r="AA938" s="146" t="str">
        <f t="shared" si="151"/>
        <v/>
      </c>
      <c r="AB938" s="146" t="str">
        <f t="shared" si="152"/>
        <v/>
      </c>
      <c r="AC938" s="146" t="str">
        <f t="shared" si="153"/>
        <v/>
      </c>
    </row>
    <row r="939" spans="1:29" x14ac:dyDescent="0.2">
      <c r="A939" s="179">
        <v>926</v>
      </c>
      <c r="B939" s="180"/>
      <c r="C939" s="180"/>
      <c r="E939" s="215"/>
      <c r="F939" s="215"/>
      <c r="G939" s="215"/>
      <c r="H939" s="215"/>
      <c r="I939" s="215"/>
      <c r="J939" s="215"/>
      <c r="K939" s="215"/>
      <c r="L939" s="215"/>
      <c r="M939" s="215"/>
      <c r="N939" s="215"/>
      <c r="O939" s="215"/>
      <c r="P939" s="215"/>
      <c r="Q939" s="215"/>
      <c r="R939" s="215"/>
      <c r="T939" s="146" t="str">
        <f t="shared" si="154"/>
        <v/>
      </c>
      <c r="U939" s="146" t="str">
        <f t="shared" si="155"/>
        <v/>
      </c>
      <c r="V939" s="146" t="str">
        <f t="shared" si="156"/>
        <v/>
      </c>
      <c r="W939" s="146" t="str">
        <f t="shared" si="157"/>
        <v/>
      </c>
      <c r="X939" s="146" t="str">
        <f t="shared" si="158"/>
        <v/>
      </c>
      <c r="Y939" s="146" t="str">
        <f t="shared" si="149"/>
        <v/>
      </c>
      <c r="Z939" s="146" t="str">
        <f t="shared" si="150"/>
        <v/>
      </c>
      <c r="AA939" s="146" t="str">
        <f t="shared" si="151"/>
        <v/>
      </c>
      <c r="AB939" s="146" t="str">
        <f t="shared" si="152"/>
        <v/>
      </c>
      <c r="AC939" s="146" t="str">
        <f t="shared" si="153"/>
        <v/>
      </c>
    </row>
    <row r="940" spans="1:29" x14ac:dyDescent="0.2">
      <c r="A940" s="179">
        <v>927</v>
      </c>
      <c r="B940" s="180"/>
      <c r="C940" s="180"/>
      <c r="E940" s="215"/>
      <c r="F940" s="215"/>
      <c r="G940" s="215"/>
      <c r="H940" s="215"/>
      <c r="I940" s="215"/>
      <c r="J940" s="215"/>
      <c r="K940" s="215"/>
      <c r="L940" s="215"/>
      <c r="M940" s="215"/>
      <c r="N940" s="215"/>
      <c r="O940" s="215"/>
      <c r="P940" s="215"/>
      <c r="Q940" s="215"/>
      <c r="R940" s="215"/>
      <c r="T940" s="146" t="str">
        <f t="shared" si="154"/>
        <v/>
      </c>
      <c r="U940" s="146" t="str">
        <f t="shared" si="155"/>
        <v/>
      </c>
      <c r="V940" s="146" t="str">
        <f t="shared" si="156"/>
        <v/>
      </c>
      <c r="W940" s="146" t="str">
        <f t="shared" si="157"/>
        <v/>
      </c>
      <c r="X940" s="146" t="str">
        <f t="shared" si="158"/>
        <v/>
      </c>
      <c r="Y940" s="146" t="str">
        <f t="shared" si="149"/>
        <v/>
      </c>
      <c r="Z940" s="146" t="str">
        <f t="shared" si="150"/>
        <v/>
      </c>
      <c r="AA940" s="146" t="str">
        <f t="shared" si="151"/>
        <v/>
      </c>
      <c r="AB940" s="146" t="str">
        <f t="shared" si="152"/>
        <v/>
      </c>
      <c r="AC940" s="146" t="str">
        <f t="shared" si="153"/>
        <v/>
      </c>
    </row>
    <row r="941" spans="1:29" x14ac:dyDescent="0.2">
      <c r="A941" s="179">
        <v>928</v>
      </c>
      <c r="B941" s="180"/>
      <c r="C941" s="180"/>
      <c r="E941" s="215"/>
      <c r="F941" s="215"/>
      <c r="G941" s="215"/>
      <c r="H941" s="215"/>
      <c r="I941" s="215"/>
      <c r="J941" s="215"/>
      <c r="K941" s="215"/>
      <c r="L941" s="215"/>
      <c r="M941" s="215"/>
      <c r="N941" s="215"/>
      <c r="O941" s="215"/>
      <c r="P941" s="215"/>
      <c r="Q941" s="215"/>
      <c r="R941" s="215"/>
      <c r="T941" s="146" t="str">
        <f t="shared" si="154"/>
        <v/>
      </c>
      <c r="U941" s="146" t="str">
        <f t="shared" si="155"/>
        <v/>
      </c>
      <c r="V941" s="146" t="str">
        <f t="shared" si="156"/>
        <v/>
      </c>
      <c r="W941" s="146" t="str">
        <f t="shared" si="157"/>
        <v/>
      </c>
      <c r="X941" s="146" t="str">
        <f t="shared" si="158"/>
        <v/>
      </c>
      <c r="Y941" s="146" t="str">
        <f t="shared" si="149"/>
        <v/>
      </c>
      <c r="Z941" s="146" t="str">
        <f t="shared" si="150"/>
        <v/>
      </c>
      <c r="AA941" s="146" t="str">
        <f t="shared" si="151"/>
        <v/>
      </c>
      <c r="AB941" s="146" t="str">
        <f t="shared" si="152"/>
        <v/>
      </c>
      <c r="AC941" s="146" t="str">
        <f t="shared" si="153"/>
        <v/>
      </c>
    </row>
    <row r="942" spans="1:29" x14ac:dyDescent="0.2">
      <c r="A942" s="179">
        <v>929</v>
      </c>
      <c r="B942" s="180"/>
      <c r="C942" s="180"/>
      <c r="E942" s="215"/>
      <c r="F942" s="215"/>
      <c r="G942" s="215"/>
      <c r="H942" s="215"/>
      <c r="I942" s="215"/>
      <c r="J942" s="215"/>
      <c r="K942" s="215"/>
      <c r="L942" s="215"/>
      <c r="M942" s="215"/>
      <c r="N942" s="215"/>
      <c r="O942" s="215"/>
      <c r="P942" s="215"/>
      <c r="Q942" s="215"/>
      <c r="R942" s="215"/>
      <c r="T942" s="146" t="str">
        <f t="shared" si="154"/>
        <v/>
      </c>
      <c r="U942" s="146" t="str">
        <f t="shared" si="155"/>
        <v/>
      </c>
      <c r="V942" s="146" t="str">
        <f t="shared" si="156"/>
        <v/>
      </c>
      <c r="W942" s="146" t="str">
        <f t="shared" si="157"/>
        <v/>
      </c>
      <c r="X942" s="146" t="str">
        <f t="shared" si="158"/>
        <v/>
      </c>
      <c r="Y942" s="146" t="str">
        <f t="shared" si="149"/>
        <v/>
      </c>
      <c r="Z942" s="146" t="str">
        <f t="shared" si="150"/>
        <v/>
      </c>
      <c r="AA942" s="146" t="str">
        <f t="shared" si="151"/>
        <v/>
      </c>
      <c r="AB942" s="146" t="str">
        <f t="shared" si="152"/>
        <v/>
      </c>
      <c r="AC942" s="146" t="str">
        <f t="shared" si="153"/>
        <v/>
      </c>
    </row>
    <row r="943" spans="1:29" x14ac:dyDescent="0.2">
      <c r="A943" s="179">
        <v>930</v>
      </c>
      <c r="B943" s="180"/>
      <c r="C943" s="180"/>
      <c r="E943" s="215"/>
      <c r="F943" s="215"/>
      <c r="G943" s="215"/>
      <c r="H943" s="215"/>
      <c r="I943" s="215"/>
      <c r="J943" s="215"/>
      <c r="K943" s="215"/>
      <c r="L943" s="215"/>
      <c r="M943" s="215"/>
      <c r="N943" s="215"/>
      <c r="O943" s="215"/>
      <c r="P943" s="215"/>
      <c r="Q943" s="215"/>
      <c r="R943" s="215"/>
      <c r="T943" s="146" t="str">
        <f t="shared" si="154"/>
        <v/>
      </c>
      <c r="U943" s="146" t="str">
        <f t="shared" si="155"/>
        <v/>
      </c>
      <c r="V943" s="146" t="str">
        <f t="shared" si="156"/>
        <v/>
      </c>
      <c r="W943" s="146" t="str">
        <f t="shared" si="157"/>
        <v/>
      </c>
      <c r="X943" s="146" t="str">
        <f t="shared" si="158"/>
        <v/>
      </c>
      <c r="Y943" s="146" t="str">
        <f t="shared" si="149"/>
        <v/>
      </c>
      <c r="Z943" s="146" t="str">
        <f t="shared" si="150"/>
        <v/>
      </c>
      <c r="AA943" s="146" t="str">
        <f t="shared" si="151"/>
        <v/>
      </c>
      <c r="AB943" s="146" t="str">
        <f t="shared" si="152"/>
        <v/>
      </c>
      <c r="AC943" s="146" t="str">
        <f t="shared" si="153"/>
        <v/>
      </c>
    </row>
    <row r="944" spans="1:29" x14ac:dyDescent="0.2">
      <c r="A944" s="179">
        <v>931</v>
      </c>
      <c r="B944" s="180"/>
      <c r="C944" s="180"/>
      <c r="E944" s="215"/>
      <c r="F944" s="215"/>
      <c r="G944" s="215"/>
      <c r="H944" s="215"/>
      <c r="I944" s="215"/>
      <c r="J944" s="215"/>
      <c r="K944" s="215"/>
      <c r="L944" s="215"/>
      <c r="M944" s="215"/>
      <c r="N944" s="215"/>
      <c r="O944" s="215"/>
      <c r="P944" s="215"/>
      <c r="Q944" s="215"/>
      <c r="R944" s="215"/>
      <c r="T944" s="146" t="str">
        <f t="shared" si="154"/>
        <v/>
      </c>
      <c r="U944" s="146" t="str">
        <f t="shared" si="155"/>
        <v/>
      </c>
      <c r="V944" s="146" t="str">
        <f t="shared" si="156"/>
        <v/>
      </c>
      <c r="W944" s="146" t="str">
        <f t="shared" si="157"/>
        <v/>
      </c>
      <c r="X944" s="146" t="str">
        <f t="shared" si="158"/>
        <v/>
      </c>
      <c r="Y944" s="146" t="str">
        <f t="shared" si="149"/>
        <v/>
      </c>
      <c r="Z944" s="146" t="str">
        <f t="shared" si="150"/>
        <v/>
      </c>
      <c r="AA944" s="146" t="str">
        <f t="shared" si="151"/>
        <v/>
      </c>
      <c r="AB944" s="146" t="str">
        <f t="shared" si="152"/>
        <v/>
      </c>
      <c r="AC944" s="146" t="str">
        <f t="shared" si="153"/>
        <v/>
      </c>
    </row>
    <row r="945" spans="1:29" x14ac:dyDescent="0.2">
      <c r="A945" s="179">
        <v>932</v>
      </c>
      <c r="B945" s="180"/>
      <c r="C945" s="180"/>
      <c r="E945" s="215"/>
      <c r="F945" s="215"/>
      <c r="G945" s="215"/>
      <c r="H945" s="215"/>
      <c r="I945" s="215"/>
      <c r="J945" s="215"/>
      <c r="K945" s="215"/>
      <c r="L945" s="215"/>
      <c r="M945" s="215"/>
      <c r="N945" s="215"/>
      <c r="O945" s="215"/>
      <c r="P945" s="215"/>
      <c r="Q945" s="215"/>
      <c r="R945" s="215"/>
      <c r="T945" s="146" t="str">
        <f t="shared" si="154"/>
        <v/>
      </c>
      <c r="U945" s="146" t="str">
        <f t="shared" si="155"/>
        <v/>
      </c>
      <c r="V945" s="146" t="str">
        <f t="shared" si="156"/>
        <v/>
      </c>
      <c r="W945" s="146" t="str">
        <f t="shared" si="157"/>
        <v/>
      </c>
      <c r="X945" s="146" t="str">
        <f t="shared" si="158"/>
        <v/>
      </c>
      <c r="Y945" s="146" t="str">
        <f t="shared" si="149"/>
        <v/>
      </c>
      <c r="Z945" s="146" t="str">
        <f t="shared" si="150"/>
        <v/>
      </c>
      <c r="AA945" s="146" t="str">
        <f t="shared" si="151"/>
        <v/>
      </c>
      <c r="AB945" s="146" t="str">
        <f t="shared" si="152"/>
        <v/>
      </c>
      <c r="AC945" s="146" t="str">
        <f t="shared" si="153"/>
        <v/>
      </c>
    </row>
    <row r="946" spans="1:29" x14ac:dyDescent="0.2">
      <c r="A946" s="179">
        <v>933</v>
      </c>
      <c r="B946" s="180"/>
      <c r="C946" s="180"/>
      <c r="E946" s="215"/>
      <c r="F946" s="215"/>
      <c r="G946" s="215"/>
      <c r="H946" s="215"/>
      <c r="I946" s="215"/>
      <c r="J946" s="215"/>
      <c r="K946" s="215"/>
      <c r="L946" s="215"/>
      <c r="M946" s="215"/>
      <c r="N946" s="215"/>
      <c r="O946" s="215"/>
      <c r="P946" s="215"/>
      <c r="Q946" s="215"/>
      <c r="R946" s="215"/>
      <c r="T946" s="146" t="str">
        <f t="shared" si="154"/>
        <v/>
      </c>
      <c r="U946" s="146" t="str">
        <f t="shared" si="155"/>
        <v/>
      </c>
      <c r="V946" s="146" t="str">
        <f t="shared" si="156"/>
        <v/>
      </c>
      <c r="W946" s="146" t="str">
        <f t="shared" si="157"/>
        <v/>
      </c>
      <c r="X946" s="146" t="str">
        <f t="shared" si="158"/>
        <v/>
      </c>
      <c r="Y946" s="146" t="str">
        <f t="shared" si="149"/>
        <v/>
      </c>
      <c r="Z946" s="146" t="str">
        <f t="shared" si="150"/>
        <v/>
      </c>
      <c r="AA946" s="146" t="str">
        <f t="shared" si="151"/>
        <v/>
      </c>
      <c r="AB946" s="146" t="str">
        <f t="shared" si="152"/>
        <v/>
      </c>
      <c r="AC946" s="146" t="str">
        <f t="shared" si="153"/>
        <v/>
      </c>
    </row>
    <row r="947" spans="1:29" x14ac:dyDescent="0.2">
      <c r="A947" s="179">
        <v>934</v>
      </c>
      <c r="B947" s="180"/>
      <c r="C947" s="180"/>
      <c r="E947" s="215"/>
      <c r="F947" s="215"/>
      <c r="G947" s="215"/>
      <c r="H947" s="215"/>
      <c r="I947" s="215"/>
      <c r="J947" s="215"/>
      <c r="K947" s="215"/>
      <c r="L947" s="215"/>
      <c r="M947" s="215"/>
      <c r="N947" s="215"/>
      <c r="O947" s="215"/>
      <c r="P947" s="215"/>
      <c r="Q947" s="215"/>
      <c r="R947" s="215"/>
      <c r="T947" s="146" t="str">
        <f t="shared" si="154"/>
        <v/>
      </c>
      <c r="U947" s="146" t="str">
        <f t="shared" si="155"/>
        <v/>
      </c>
      <c r="V947" s="146" t="str">
        <f t="shared" si="156"/>
        <v/>
      </c>
      <c r="W947" s="146" t="str">
        <f t="shared" si="157"/>
        <v/>
      </c>
      <c r="X947" s="146" t="str">
        <f t="shared" si="158"/>
        <v/>
      </c>
      <c r="Y947" s="146" t="str">
        <f t="shared" si="149"/>
        <v/>
      </c>
      <c r="Z947" s="146" t="str">
        <f t="shared" si="150"/>
        <v/>
      </c>
      <c r="AA947" s="146" t="str">
        <f t="shared" si="151"/>
        <v/>
      </c>
      <c r="AB947" s="146" t="str">
        <f t="shared" si="152"/>
        <v/>
      </c>
      <c r="AC947" s="146" t="str">
        <f t="shared" si="153"/>
        <v/>
      </c>
    </row>
    <row r="948" spans="1:29" x14ac:dyDescent="0.2">
      <c r="A948" s="179">
        <v>935</v>
      </c>
      <c r="B948" s="180"/>
      <c r="C948" s="180"/>
      <c r="E948" s="215"/>
      <c r="F948" s="215"/>
      <c r="G948" s="215"/>
      <c r="H948" s="215"/>
      <c r="I948" s="215"/>
      <c r="J948" s="215"/>
      <c r="K948" s="215"/>
      <c r="L948" s="215"/>
      <c r="M948" s="215"/>
      <c r="N948" s="215"/>
      <c r="O948" s="215"/>
      <c r="P948" s="215"/>
      <c r="Q948" s="215"/>
      <c r="R948" s="215"/>
      <c r="T948" s="146" t="str">
        <f t="shared" si="154"/>
        <v/>
      </c>
      <c r="U948" s="146" t="str">
        <f t="shared" si="155"/>
        <v/>
      </c>
      <c r="V948" s="146" t="str">
        <f t="shared" si="156"/>
        <v/>
      </c>
      <c r="W948" s="146" t="str">
        <f t="shared" si="157"/>
        <v/>
      </c>
      <c r="X948" s="146" t="str">
        <f t="shared" si="158"/>
        <v/>
      </c>
      <c r="Y948" s="146" t="str">
        <f t="shared" si="149"/>
        <v/>
      </c>
      <c r="Z948" s="146" t="str">
        <f t="shared" si="150"/>
        <v/>
      </c>
      <c r="AA948" s="146" t="str">
        <f t="shared" si="151"/>
        <v/>
      </c>
      <c r="AB948" s="146" t="str">
        <f t="shared" si="152"/>
        <v/>
      </c>
      <c r="AC948" s="146" t="str">
        <f t="shared" si="153"/>
        <v/>
      </c>
    </row>
    <row r="949" spans="1:29" x14ac:dyDescent="0.2">
      <c r="A949" s="179">
        <v>936</v>
      </c>
      <c r="B949" s="180"/>
      <c r="C949" s="180"/>
      <c r="E949" s="215"/>
      <c r="F949" s="215"/>
      <c r="G949" s="215"/>
      <c r="H949" s="215"/>
      <c r="I949" s="215"/>
      <c r="J949" s="215"/>
      <c r="K949" s="215"/>
      <c r="L949" s="215"/>
      <c r="M949" s="215"/>
      <c r="N949" s="215"/>
      <c r="O949" s="215"/>
      <c r="P949" s="215"/>
      <c r="Q949" s="215"/>
      <c r="R949" s="215"/>
      <c r="T949" s="146" t="str">
        <f t="shared" si="154"/>
        <v/>
      </c>
      <c r="U949" s="146" t="str">
        <f t="shared" si="155"/>
        <v/>
      </c>
      <c r="V949" s="146" t="str">
        <f t="shared" si="156"/>
        <v/>
      </c>
      <c r="W949" s="146" t="str">
        <f t="shared" si="157"/>
        <v/>
      </c>
      <c r="X949" s="146" t="str">
        <f t="shared" si="158"/>
        <v/>
      </c>
      <c r="Y949" s="146" t="str">
        <f t="shared" si="149"/>
        <v/>
      </c>
      <c r="Z949" s="146" t="str">
        <f t="shared" si="150"/>
        <v/>
      </c>
      <c r="AA949" s="146" t="str">
        <f t="shared" si="151"/>
        <v/>
      </c>
      <c r="AB949" s="146" t="str">
        <f t="shared" si="152"/>
        <v/>
      </c>
      <c r="AC949" s="146" t="str">
        <f t="shared" si="153"/>
        <v/>
      </c>
    </row>
    <row r="950" spans="1:29" x14ac:dyDescent="0.2">
      <c r="A950" s="179">
        <v>937</v>
      </c>
      <c r="B950" s="180"/>
      <c r="C950" s="180"/>
      <c r="E950" s="215"/>
      <c r="F950" s="215"/>
      <c r="G950" s="215"/>
      <c r="H950" s="215"/>
      <c r="I950" s="215"/>
      <c r="J950" s="215"/>
      <c r="K950" s="215"/>
      <c r="L950" s="215"/>
      <c r="M950" s="215"/>
      <c r="N950" s="215"/>
      <c r="O950" s="215"/>
      <c r="P950" s="215"/>
      <c r="Q950" s="215"/>
      <c r="R950" s="215"/>
      <c r="T950" s="146" t="str">
        <f t="shared" si="154"/>
        <v/>
      </c>
      <c r="U950" s="146" t="str">
        <f t="shared" si="155"/>
        <v/>
      </c>
      <c r="V950" s="146" t="str">
        <f t="shared" si="156"/>
        <v/>
      </c>
      <c r="W950" s="146" t="str">
        <f t="shared" si="157"/>
        <v/>
      </c>
      <c r="X950" s="146" t="str">
        <f t="shared" si="158"/>
        <v/>
      </c>
      <c r="Y950" s="146" t="str">
        <f t="shared" si="149"/>
        <v/>
      </c>
      <c r="Z950" s="146" t="str">
        <f t="shared" si="150"/>
        <v/>
      </c>
      <c r="AA950" s="146" t="str">
        <f t="shared" si="151"/>
        <v/>
      </c>
      <c r="AB950" s="146" t="str">
        <f t="shared" si="152"/>
        <v/>
      </c>
      <c r="AC950" s="146" t="str">
        <f t="shared" si="153"/>
        <v/>
      </c>
    </row>
    <row r="951" spans="1:29" x14ac:dyDescent="0.2">
      <c r="A951" s="179">
        <v>938</v>
      </c>
      <c r="B951" s="180"/>
      <c r="C951" s="180"/>
      <c r="E951" s="215"/>
      <c r="F951" s="215"/>
      <c r="G951" s="215"/>
      <c r="H951" s="215"/>
      <c r="I951" s="215"/>
      <c r="J951" s="215"/>
      <c r="K951" s="215"/>
      <c r="L951" s="215"/>
      <c r="M951" s="215"/>
      <c r="N951" s="215"/>
      <c r="O951" s="215"/>
      <c r="P951" s="215"/>
      <c r="Q951" s="215"/>
      <c r="R951" s="215"/>
      <c r="T951" s="146" t="str">
        <f t="shared" si="154"/>
        <v/>
      </c>
      <c r="U951" s="146" t="str">
        <f t="shared" si="155"/>
        <v/>
      </c>
      <c r="V951" s="146" t="str">
        <f t="shared" si="156"/>
        <v/>
      </c>
      <c r="W951" s="146" t="str">
        <f t="shared" si="157"/>
        <v/>
      </c>
      <c r="X951" s="146" t="str">
        <f t="shared" si="158"/>
        <v/>
      </c>
      <c r="Y951" s="146" t="str">
        <f t="shared" si="149"/>
        <v/>
      </c>
      <c r="Z951" s="146" t="str">
        <f t="shared" si="150"/>
        <v/>
      </c>
      <c r="AA951" s="146" t="str">
        <f t="shared" si="151"/>
        <v/>
      </c>
      <c r="AB951" s="146" t="str">
        <f t="shared" si="152"/>
        <v/>
      </c>
      <c r="AC951" s="146" t="str">
        <f t="shared" si="153"/>
        <v/>
      </c>
    </row>
    <row r="952" spans="1:29" x14ac:dyDescent="0.2">
      <c r="A952" s="179">
        <v>939</v>
      </c>
      <c r="B952" s="180"/>
      <c r="C952" s="180"/>
      <c r="E952" s="215"/>
      <c r="F952" s="215"/>
      <c r="G952" s="215"/>
      <c r="H952" s="215"/>
      <c r="I952" s="215"/>
      <c r="J952" s="215"/>
      <c r="K952" s="215"/>
      <c r="L952" s="215"/>
      <c r="M952" s="215"/>
      <c r="N952" s="215"/>
      <c r="O952" s="215"/>
      <c r="P952" s="215"/>
      <c r="Q952" s="215"/>
      <c r="R952" s="215"/>
      <c r="T952" s="146" t="str">
        <f t="shared" si="154"/>
        <v/>
      </c>
      <c r="U952" s="146" t="str">
        <f t="shared" si="155"/>
        <v/>
      </c>
      <c r="V952" s="146" t="str">
        <f t="shared" si="156"/>
        <v/>
      </c>
      <c r="W952" s="146" t="str">
        <f t="shared" si="157"/>
        <v/>
      </c>
      <c r="X952" s="146" t="str">
        <f t="shared" si="158"/>
        <v/>
      </c>
      <c r="Y952" s="146" t="str">
        <f t="shared" si="149"/>
        <v/>
      </c>
      <c r="Z952" s="146" t="str">
        <f t="shared" si="150"/>
        <v/>
      </c>
      <c r="AA952" s="146" t="str">
        <f t="shared" si="151"/>
        <v/>
      </c>
      <c r="AB952" s="146" t="str">
        <f t="shared" si="152"/>
        <v/>
      </c>
      <c r="AC952" s="146" t="str">
        <f t="shared" si="153"/>
        <v/>
      </c>
    </row>
    <row r="953" spans="1:29" x14ac:dyDescent="0.2">
      <c r="A953" s="179">
        <v>940</v>
      </c>
      <c r="B953" s="180"/>
      <c r="C953" s="180"/>
      <c r="E953" s="215"/>
      <c r="F953" s="215"/>
      <c r="G953" s="215"/>
      <c r="H953" s="215"/>
      <c r="I953" s="215"/>
      <c r="J953" s="215"/>
      <c r="K953" s="215"/>
      <c r="L953" s="215"/>
      <c r="M953" s="215"/>
      <c r="N953" s="215"/>
      <c r="O953" s="215"/>
      <c r="P953" s="215"/>
      <c r="Q953" s="215"/>
      <c r="R953" s="215"/>
      <c r="T953" s="146" t="str">
        <f t="shared" si="154"/>
        <v/>
      </c>
      <c r="U953" s="146" t="str">
        <f t="shared" si="155"/>
        <v/>
      </c>
      <c r="V953" s="146" t="str">
        <f t="shared" si="156"/>
        <v/>
      </c>
      <c r="W953" s="146" t="str">
        <f t="shared" si="157"/>
        <v/>
      </c>
      <c r="X953" s="146" t="str">
        <f t="shared" si="158"/>
        <v/>
      </c>
      <c r="Y953" s="146" t="str">
        <f t="shared" si="149"/>
        <v/>
      </c>
      <c r="Z953" s="146" t="str">
        <f t="shared" si="150"/>
        <v/>
      </c>
      <c r="AA953" s="146" t="str">
        <f t="shared" si="151"/>
        <v/>
      </c>
      <c r="AB953" s="146" t="str">
        <f t="shared" si="152"/>
        <v/>
      </c>
      <c r="AC953" s="146" t="str">
        <f t="shared" si="153"/>
        <v/>
      </c>
    </row>
    <row r="954" spans="1:29" x14ac:dyDescent="0.2">
      <c r="A954" s="179">
        <v>941</v>
      </c>
      <c r="B954" s="180"/>
      <c r="C954" s="180"/>
      <c r="E954" s="215"/>
      <c r="F954" s="215"/>
      <c r="G954" s="215"/>
      <c r="H954" s="215"/>
      <c r="I954" s="215"/>
      <c r="J954" s="215"/>
      <c r="K954" s="215"/>
      <c r="L954" s="215"/>
      <c r="M954" s="215"/>
      <c r="N954" s="215"/>
      <c r="O954" s="215"/>
      <c r="P954" s="215"/>
      <c r="Q954" s="215"/>
      <c r="R954" s="215"/>
      <c r="T954" s="146" t="str">
        <f t="shared" si="154"/>
        <v/>
      </c>
      <c r="U954" s="146" t="str">
        <f t="shared" si="155"/>
        <v/>
      </c>
      <c r="V954" s="146" t="str">
        <f t="shared" si="156"/>
        <v/>
      </c>
      <c r="W954" s="146" t="str">
        <f t="shared" si="157"/>
        <v/>
      </c>
      <c r="X954" s="146" t="str">
        <f t="shared" si="158"/>
        <v/>
      </c>
      <c r="Y954" s="146" t="str">
        <f t="shared" si="149"/>
        <v/>
      </c>
      <c r="Z954" s="146" t="str">
        <f t="shared" si="150"/>
        <v/>
      </c>
      <c r="AA954" s="146" t="str">
        <f t="shared" si="151"/>
        <v/>
      </c>
      <c r="AB954" s="146" t="str">
        <f t="shared" si="152"/>
        <v/>
      </c>
      <c r="AC954" s="146" t="str">
        <f t="shared" si="153"/>
        <v/>
      </c>
    </row>
    <row r="955" spans="1:29" x14ac:dyDescent="0.2">
      <c r="A955" s="179">
        <v>942</v>
      </c>
      <c r="B955" s="180"/>
      <c r="C955" s="180"/>
      <c r="E955" s="215"/>
      <c r="F955" s="215"/>
      <c r="G955" s="215"/>
      <c r="H955" s="215"/>
      <c r="I955" s="215"/>
      <c r="J955" s="215"/>
      <c r="K955" s="215"/>
      <c r="L955" s="215"/>
      <c r="M955" s="215"/>
      <c r="N955" s="215"/>
      <c r="O955" s="215"/>
      <c r="P955" s="215"/>
      <c r="Q955" s="215"/>
      <c r="R955" s="215"/>
      <c r="T955" s="146" t="str">
        <f t="shared" si="154"/>
        <v/>
      </c>
      <c r="U955" s="146" t="str">
        <f t="shared" si="155"/>
        <v/>
      </c>
      <c r="V955" s="146" t="str">
        <f t="shared" si="156"/>
        <v/>
      </c>
      <c r="W955" s="146" t="str">
        <f t="shared" si="157"/>
        <v/>
      </c>
      <c r="X955" s="146" t="str">
        <f t="shared" si="158"/>
        <v/>
      </c>
      <c r="Y955" s="146" t="str">
        <f t="shared" si="149"/>
        <v/>
      </c>
      <c r="Z955" s="146" t="str">
        <f t="shared" si="150"/>
        <v/>
      </c>
      <c r="AA955" s="146" t="str">
        <f t="shared" si="151"/>
        <v/>
      </c>
      <c r="AB955" s="146" t="str">
        <f t="shared" si="152"/>
        <v/>
      </c>
      <c r="AC955" s="146" t="str">
        <f t="shared" si="153"/>
        <v/>
      </c>
    </row>
    <row r="956" spans="1:29" x14ac:dyDescent="0.2">
      <c r="A956" s="179">
        <v>943</v>
      </c>
      <c r="B956" s="180"/>
      <c r="C956" s="180"/>
      <c r="E956" s="215"/>
      <c r="F956" s="215"/>
      <c r="G956" s="215"/>
      <c r="H956" s="215"/>
      <c r="I956" s="215"/>
      <c r="J956" s="215"/>
      <c r="K956" s="215"/>
      <c r="L956" s="215"/>
      <c r="M956" s="215"/>
      <c r="N956" s="215"/>
      <c r="O956" s="215"/>
      <c r="P956" s="215"/>
      <c r="Q956" s="215"/>
      <c r="R956" s="215"/>
      <c r="T956" s="146" t="str">
        <f t="shared" si="154"/>
        <v/>
      </c>
      <c r="U956" s="146" t="str">
        <f t="shared" si="155"/>
        <v/>
      </c>
      <c r="V956" s="146" t="str">
        <f t="shared" si="156"/>
        <v/>
      </c>
      <c r="W956" s="146" t="str">
        <f t="shared" si="157"/>
        <v/>
      </c>
      <c r="X956" s="146" t="str">
        <f t="shared" si="158"/>
        <v/>
      </c>
      <c r="Y956" s="146" t="str">
        <f t="shared" si="149"/>
        <v/>
      </c>
      <c r="Z956" s="146" t="str">
        <f t="shared" si="150"/>
        <v/>
      </c>
      <c r="AA956" s="146" t="str">
        <f t="shared" si="151"/>
        <v/>
      </c>
      <c r="AB956" s="146" t="str">
        <f t="shared" si="152"/>
        <v/>
      </c>
      <c r="AC956" s="146" t="str">
        <f t="shared" si="153"/>
        <v/>
      </c>
    </row>
    <row r="957" spans="1:29" x14ac:dyDescent="0.2">
      <c r="A957" s="179">
        <v>944</v>
      </c>
      <c r="B957" s="180"/>
      <c r="C957" s="180"/>
      <c r="E957" s="215"/>
      <c r="F957" s="215"/>
      <c r="G957" s="215"/>
      <c r="H957" s="215"/>
      <c r="I957" s="215"/>
      <c r="J957" s="215"/>
      <c r="K957" s="215"/>
      <c r="L957" s="215"/>
      <c r="M957" s="215"/>
      <c r="N957" s="215"/>
      <c r="O957" s="215"/>
      <c r="P957" s="215"/>
      <c r="Q957" s="215"/>
      <c r="R957" s="215"/>
      <c r="T957" s="146" t="str">
        <f t="shared" si="154"/>
        <v/>
      </c>
      <c r="U957" s="146" t="str">
        <f t="shared" si="155"/>
        <v/>
      </c>
      <c r="V957" s="146" t="str">
        <f t="shared" si="156"/>
        <v/>
      </c>
      <c r="W957" s="146" t="str">
        <f t="shared" si="157"/>
        <v/>
      </c>
      <c r="X957" s="146" t="str">
        <f t="shared" si="158"/>
        <v/>
      </c>
      <c r="Y957" s="146" t="str">
        <f t="shared" si="149"/>
        <v/>
      </c>
      <c r="Z957" s="146" t="str">
        <f t="shared" si="150"/>
        <v/>
      </c>
      <c r="AA957" s="146" t="str">
        <f t="shared" si="151"/>
        <v/>
      </c>
      <c r="AB957" s="146" t="str">
        <f t="shared" si="152"/>
        <v/>
      </c>
      <c r="AC957" s="146" t="str">
        <f t="shared" si="153"/>
        <v/>
      </c>
    </row>
    <row r="958" spans="1:29" x14ac:dyDescent="0.2">
      <c r="A958" s="179">
        <v>945</v>
      </c>
      <c r="B958" s="180"/>
      <c r="C958" s="180"/>
      <c r="E958" s="215"/>
      <c r="F958" s="215"/>
      <c r="G958" s="215"/>
      <c r="H958" s="215"/>
      <c r="I958" s="215"/>
      <c r="J958" s="215"/>
      <c r="K958" s="215"/>
      <c r="L958" s="215"/>
      <c r="M958" s="215"/>
      <c r="N958" s="215"/>
      <c r="O958" s="215"/>
      <c r="P958" s="215"/>
      <c r="Q958" s="215"/>
      <c r="R958" s="215"/>
      <c r="T958" s="146" t="str">
        <f t="shared" si="154"/>
        <v/>
      </c>
      <c r="U958" s="146" t="str">
        <f t="shared" si="155"/>
        <v/>
      </c>
      <c r="V958" s="146" t="str">
        <f t="shared" si="156"/>
        <v/>
      </c>
      <c r="W958" s="146" t="str">
        <f t="shared" si="157"/>
        <v/>
      </c>
      <c r="X958" s="146" t="str">
        <f t="shared" si="158"/>
        <v/>
      </c>
      <c r="Y958" s="146" t="str">
        <f t="shared" si="149"/>
        <v/>
      </c>
      <c r="Z958" s="146" t="str">
        <f t="shared" si="150"/>
        <v/>
      </c>
      <c r="AA958" s="146" t="str">
        <f t="shared" si="151"/>
        <v/>
      </c>
      <c r="AB958" s="146" t="str">
        <f t="shared" si="152"/>
        <v/>
      </c>
      <c r="AC958" s="146" t="str">
        <f t="shared" si="153"/>
        <v/>
      </c>
    </row>
    <row r="959" spans="1:29" x14ac:dyDescent="0.2">
      <c r="A959" s="179">
        <v>946</v>
      </c>
      <c r="B959" s="180"/>
      <c r="C959" s="180"/>
      <c r="E959" s="215"/>
      <c r="F959" s="215"/>
      <c r="G959" s="215"/>
      <c r="H959" s="215"/>
      <c r="I959" s="215"/>
      <c r="J959" s="215"/>
      <c r="K959" s="215"/>
      <c r="L959" s="215"/>
      <c r="M959" s="215"/>
      <c r="N959" s="215"/>
      <c r="O959" s="215"/>
      <c r="P959" s="215"/>
      <c r="Q959" s="215"/>
      <c r="R959" s="215"/>
      <c r="T959" s="146" t="str">
        <f t="shared" si="154"/>
        <v/>
      </c>
      <c r="U959" s="146" t="str">
        <f t="shared" si="155"/>
        <v/>
      </c>
      <c r="V959" s="146" t="str">
        <f t="shared" si="156"/>
        <v/>
      </c>
      <c r="W959" s="146" t="str">
        <f t="shared" si="157"/>
        <v/>
      </c>
      <c r="X959" s="146" t="str">
        <f t="shared" si="158"/>
        <v/>
      </c>
      <c r="Y959" s="146" t="str">
        <f t="shared" si="149"/>
        <v/>
      </c>
      <c r="Z959" s="146" t="str">
        <f t="shared" si="150"/>
        <v/>
      </c>
      <c r="AA959" s="146" t="str">
        <f t="shared" si="151"/>
        <v/>
      </c>
      <c r="AB959" s="146" t="str">
        <f t="shared" si="152"/>
        <v/>
      </c>
      <c r="AC959" s="146" t="str">
        <f t="shared" si="153"/>
        <v/>
      </c>
    </row>
    <row r="960" spans="1:29" x14ac:dyDescent="0.2">
      <c r="A960" s="179">
        <v>947</v>
      </c>
      <c r="B960" s="180"/>
      <c r="C960" s="180"/>
      <c r="E960" s="215"/>
      <c r="F960" s="215"/>
      <c r="G960" s="215"/>
      <c r="H960" s="215"/>
      <c r="I960" s="215"/>
      <c r="J960" s="215"/>
      <c r="K960" s="215"/>
      <c r="L960" s="215"/>
      <c r="M960" s="215"/>
      <c r="N960" s="215"/>
      <c r="O960" s="215"/>
      <c r="P960" s="215"/>
      <c r="Q960" s="215"/>
      <c r="R960" s="215"/>
      <c r="T960" s="146" t="str">
        <f t="shared" si="154"/>
        <v/>
      </c>
      <c r="U960" s="146" t="str">
        <f t="shared" si="155"/>
        <v/>
      </c>
      <c r="V960" s="146" t="str">
        <f t="shared" si="156"/>
        <v/>
      </c>
      <c r="W960" s="146" t="str">
        <f t="shared" si="157"/>
        <v/>
      </c>
      <c r="X960" s="146" t="str">
        <f t="shared" si="158"/>
        <v/>
      </c>
      <c r="Y960" s="146" t="str">
        <f t="shared" si="149"/>
        <v/>
      </c>
      <c r="Z960" s="146" t="str">
        <f t="shared" si="150"/>
        <v/>
      </c>
      <c r="AA960" s="146" t="str">
        <f t="shared" si="151"/>
        <v/>
      </c>
      <c r="AB960" s="146" t="str">
        <f t="shared" si="152"/>
        <v/>
      </c>
      <c r="AC960" s="146" t="str">
        <f t="shared" si="153"/>
        <v/>
      </c>
    </row>
    <row r="961" spans="1:29" x14ac:dyDescent="0.2">
      <c r="A961" s="179">
        <v>948</v>
      </c>
      <c r="B961" s="180"/>
      <c r="C961" s="180"/>
      <c r="E961" s="215"/>
      <c r="F961" s="215"/>
      <c r="G961" s="215"/>
      <c r="H961" s="215"/>
      <c r="I961" s="215"/>
      <c r="J961" s="215"/>
      <c r="K961" s="215"/>
      <c r="L961" s="215"/>
      <c r="M961" s="215"/>
      <c r="N961" s="215"/>
      <c r="O961" s="215"/>
      <c r="P961" s="215"/>
      <c r="Q961" s="215"/>
      <c r="R961" s="215"/>
      <c r="T961" s="146" t="str">
        <f t="shared" si="154"/>
        <v/>
      </c>
      <c r="U961" s="146" t="str">
        <f t="shared" si="155"/>
        <v/>
      </c>
      <c r="V961" s="146" t="str">
        <f t="shared" si="156"/>
        <v/>
      </c>
      <c r="W961" s="146" t="str">
        <f t="shared" si="157"/>
        <v/>
      </c>
      <c r="X961" s="146" t="str">
        <f t="shared" si="158"/>
        <v/>
      </c>
      <c r="Y961" s="146" t="str">
        <f t="shared" si="149"/>
        <v/>
      </c>
      <c r="Z961" s="146" t="str">
        <f t="shared" si="150"/>
        <v/>
      </c>
      <c r="AA961" s="146" t="str">
        <f t="shared" si="151"/>
        <v/>
      </c>
      <c r="AB961" s="146" t="str">
        <f t="shared" si="152"/>
        <v/>
      </c>
      <c r="AC961" s="146" t="str">
        <f t="shared" si="153"/>
        <v/>
      </c>
    </row>
    <row r="962" spans="1:29" x14ac:dyDescent="0.2">
      <c r="A962" s="179">
        <v>949</v>
      </c>
      <c r="B962" s="180"/>
      <c r="C962" s="180"/>
      <c r="E962" s="215"/>
      <c r="F962" s="215"/>
      <c r="G962" s="215"/>
      <c r="H962" s="215"/>
      <c r="I962" s="215"/>
      <c r="J962" s="215"/>
      <c r="K962" s="215"/>
      <c r="L962" s="215"/>
      <c r="M962" s="215"/>
      <c r="N962" s="215"/>
      <c r="O962" s="215"/>
      <c r="P962" s="215"/>
      <c r="Q962" s="215"/>
      <c r="R962" s="215"/>
      <c r="T962" s="146" t="str">
        <f t="shared" si="154"/>
        <v/>
      </c>
      <c r="U962" s="146" t="str">
        <f t="shared" si="155"/>
        <v/>
      </c>
      <c r="V962" s="146" t="str">
        <f t="shared" si="156"/>
        <v/>
      </c>
      <c r="W962" s="146" t="str">
        <f t="shared" si="157"/>
        <v/>
      </c>
      <c r="X962" s="146" t="str">
        <f t="shared" si="158"/>
        <v/>
      </c>
      <c r="Y962" s="146" t="str">
        <f t="shared" si="149"/>
        <v/>
      </c>
      <c r="Z962" s="146" t="str">
        <f t="shared" si="150"/>
        <v/>
      </c>
      <c r="AA962" s="146" t="str">
        <f t="shared" si="151"/>
        <v/>
      </c>
      <c r="AB962" s="146" t="str">
        <f t="shared" si="152"/>
        <v/>
      </c>
      <c r="AC962" s="146" t="str">
        <f t="shared" si="153"/>
        <v/>
      </c>
    </row>
    <row r="963" spans="1:29" x14ac:dyDescent="0.2">
      <c r="A963" s="179">
        <v>950</v>
      </c>
      <c r="B963" s="180"/>
      <c r="C963" s="180"/>
      <c r="E963" s="215"/>
      <c r="F963" s="215"/>
      <c r="G963" s="215"/>
      <c r="H963" s="215"/>
      <c r="I963" s="215"/>
      <c r="J963" s="215"/>
      <c r="K963" s="215"/>
      <c r="L963" s="215"/>
      <c r="M963" s="215"/>
      <c r="N963" s="215"/>
      <c r="O963" s="215"/>
      <c r="P963" s="215"/>
      <c r="Q963" s="215"/>
      <c r="R963" s="215"/>
      <c r="T963" s="146" t="str">
        <f t="shared" si="154"/>
        <v/>
      </c>
      <c r="U963" s="146" t="str">
        <f t="shared" si="155"/>
        <v/>
      </c>
      <c r="V963" s="146" t="str">
        <f t="shared" si="156"/>
        <v/>
      </c>
      <c r="W963" s="146" t="str">
        <f t="shared" si="157"/>
        <v/>
      </c>
      <c r="X963" s="146" t="str">
        <f t="shared" si="158"/>
        <v/>
      </c>
      <c r="Y963" s="146" t="str">
        <f t="shared" si="149"/>
        <v/>
      </c>
      <c r="Z963" s="146" t="str">
        <f t="shared" si="150"/>
        <v/>
      </c>
      <c r="AA963" s="146" t="str">
        <f t="shared" si="151"/>
        <v/>
      </c>
      <c r="AB963" s="146" t="str">
        <f t="shared" si="152"/>
        <v/>
      </c>
      <c r="AC963" s="146" t="str">
        <f t="shared" si="153"/>
        <v/>
      </c>
    </row>
    <row r="964" spans="1:29" x14ac:dyDescent="0.2">
      <c r="A964" s="179">
        <v>951</v>
      </c>
      <c r="B964" s="180"/>
      <c r="C964" s="180"/>
      <c r="E964" s="215"/>
      <c r="F964" s="215"/>
      <c r="G964" s="215"/>
      <c r="H964" s="215"/>
      <c r="I964" s="215"/>
      <c r="J964" s="215"/>
      <c r="K964" s="215"/>
      <c r="L964" s="215"/>
      <c r="M964" s="215"/>
      <c r="N964" s="215"/>
      <c r="O964" s="215"/>
      <c r="P964" s="215"/>
      <c r="Q964" s="215"/>
      <c r="R964" s="215"/>
      <c r="T964" s="146" t="str">
        <f t="shared" si="154"/>
        <v/>
      </c>
      <c r="U964" s="146" t="str">
        <f t="shared" si="155"/>
        <v/>
      </c>
      <c r="V964" s="146" t="str">
        <f t="shared" si="156"/>
        <v/>
      </c>
      <c r="W964" s="146" t="str">
        <f t="shared" si="157"/>
        <v/>
      </c>
      <c r="X964" s="146" t="str">
        <f t="shared" si="158"/>
        <v/>
      </c>
      <c r="Y964" s="146" t="str">
        <f t="shared" si="149"/>
        <v/>
      </c>
      <c r="Z964" s="146" t="str">
        <f t="shared" si="150"/>
        <v/>
      </c>
      <c r="AA964" s="146" t="str">
        <f t="shared" si="151"/>
        <v/>
      </c>
      <c r="AB964" s="146" t="str">
        <f t="shared" si="152"/>
        <v/>
      </c>
      <c r="AC964" s="146" t="str">
        <f t="shared" si="153"/>
        <v/>
      </c>
    </row>
    <row r="965" spans="1:29" x14ac:dyDescent="0.2">
      <c r="A965" s="179">
        <v>952</v>
      </c>
      <c r="B965" s="180"/>
      <c r="C965" s="180"/>
      <c r="E965" s="215"/>
      <c r="F965" s="215"/>
      <c r="G965" s="215"/>
      <c r="H965" s="215"/>
      <c r="I965" s="215"/>
      <c r="J965" s="215"/>
      <c r="K965" s="215"/>
      <c r="L965" s="215"/>
      <c r="M965" s="215"/>
      <c r="N965" s="215"/>
      <c r="O965" s="215"/>
      <c r="P965" s="215"/>
      <c r="Q965" s="215"/>
      <c r="R965" s="215"/>
      <c r="T965" s="146" t="str">
        <f t="shared" si="154"/>
        <v/>
      </c>
      <c r="U965" s="146" t="str">
        <f t="shared" si="155"/>
        <v/>
      </c>
      <c r="V965" s="146" t="str">
        <f t="shared" si="156"/>
        <v/>
      </c>
      <c r="W965" s="146" t="str">
        <f t="shared" si="157"/>
        <v/>
      </c>
      <c r="X965" s="146" t="str">
        <f t="shared" si="158"/>
        <v/>
      </c>
      <c r="Y965" s="146" t="str">
        <f t="shared" si="149"/>
        <v/>
      </c>
      <c r="Z965" s="146" t="str">
        <f t="shared" si="150"/>
        <v/>
      </c>
      <c r="AA965" s="146" t="str">
        <f t="shared" si="151"/>
        <v/>
      </c>
      <c r="AB965" s="146" t="str">
        <f t="shared" si="152"/>
        <v/>
      </c>
      <c r="AC965" s="146" t="str">
        <f t="shared" si="153"/>
        <v/>
      </c>
    </row>
    <row r="966" spans="1:29" x14ac:dyDescent="0.2">
      <c r="A966" s="179">
        <v>953</v>
      </c>
      <c r="B966" s="180"/>
      <c r="C966" s="180"/>
      <c r="E966" s="215"/>
      <c r="F966" s="215"/>
      <c r="G966" s="215"/>
      <c r="H966" s="215"/>
      <c r="I966" s="215"/>
      <c r="J966" s="215"/>
      <c r="K966" s="215"/>
      <c r="L966" s="215"/>
      <c r="M966" s="215"/>
      <c r="N966" s="215"/>
      <c r="O966" s="215"/>
      <c r="P966" s="215"/>
      <c r="Q966" s="215"/>
      <c r="R966" s="215"/>
      <c r="T966" s="146" t="str">
        <f t="shared" si="154"/>
        <v/>
      </c>
      <c r="U966" s="146" t="str">
        <f t="shared" si="155"/>
        <v/>
      </c>
      <c r="V966" s="146" t="str">
        <f t="shared" si="156"/>
        <v/>
      </c>
      <c r="W966" s="146" t="str">
        <f t="shared" si="157"/>
        <v/>
      </c>
      <c r="X966" s="146" t="str">
        <f t="shared" si="158"/>
        <v/>
      </c>
      <c r="Y966" s="146" t="str">
        <f t="shared" si="149"/>
        <v/>
      </c>
      <c r="Z966" s="146" t="str">
        <f t="shared" si="150"/>
        <v/>
      </c>
      <c r="AA966" s="146" t="str">
        <f t="shared" si="151"/>
        <v/>
      </c>
      <c r="AB966" s="146" t="str">
        <f t="shared" si="152"/>
        <v/>
      </c>
      <c r="AC966" s="146" t="str">
        <f t="shared" si="153"/>
        <v/>
      </c>
    </row>
    <row r="967" spans="1:29" x14ac:dyDescent="0.2">
      <c r="A967" s="179">
        <v>954</v>
      </c>
      <c r="B967" s="180"/>
      <c r="C967" s="180"/>
      <c r="E967" s="215"/>
      <c r="F967" s="215"/>
      <c r="G967" s="215"/>
      <c r="H967" s="215"/>
      <c r="I967" s="215"/>
      <c r="J967" s="215"/>
      <c r="K967" s="215"/>
      <c r="L967" s="215"/>
      <c r="M967" s="215"/>
      <c r="N967" s="215"/>
      <c r="O967" s="215"/>
      <c r="P967" s="215"/>
      <c r="Q967" s="215"/>
      <c r="R967" s="215"/>
      <c r="T967" s="146" t="str">
        <f t="shared" si="154"/>
        <v/>
      </c>
      <c r="U967" s="146" t="str">
        <f t="shared" si="155"/>
        <v/>
      </c>
      <c r="V967" s="146" t="str">
        <f t="shared" si="156"/>
        <v/>
      </c>
      <c r="W967" s="146" t="str">
        <f t="shared" si="157"/>
        <v/>
      </c>
      <c r="X967" s="146" t="str">
        <f t="shared" si="158"/>
        <v/>
      </c>
      <c r="Y967" s="146" t="str">
        <f t="shared" si="149"/>
        <v/>
      </c>
      <c r="Z967" s="146" t="str">
        <f t="shared" si="150"/>
        <v/>
      </c>
      <c r="AA967" s="146" t="str">
        <f t="shared" si="151"/>
        <v/>
      </c>
      <c r="AB967" s="146" t="str">
        <f t="shared" si="152"/>
        <v/>
      </c>
      <c r="AC967" s="146" t="str">
        <f t="shared" si="153"/>
        <v/>
      </c>
    </row>
    <row r="968" spans="1:29" x14ac:dyDescent="0.2">
      <c r="A968" s="179">
        <v>955</v>
      </c>
      <c r="B968" s="180"/>
      <c r="C968" s="180"/>
      <c r="E968" s="215"/>
      <c r="F968" s="215"/>
      <c r="G968" s="215"/>
      <c r="H968" s="215"/>
      <c r="I968" s="215"/>
      <c r="J968" s="215"/>
      <c r="K968" s="215"/>
      <c r="L968" s="215"/>
      <c r="M968" s="215"/>
      <c r="N968" s="215"/>
      <c r="O968" s="215"/>
      <c r="P968" s="215"/>
      <c r="Q968" s="215"/>
      <c r="R968" s="215"/>
      <c r="T968" s="146" t="str">
        <f t="shared" si="154"/>
        <v/>
      </c>
      <c r="U968" s="146" t="str">
        <f t="shared" si="155"/>
        <v/>
      </c>
      <c r="V968" s="146" t="str">
        <f t="shared" si="156"/>
        <v/>
      </c>
      <c r="W968" s="146" t="str">
        <f t="shared" si="157"/>
        <v/>
      </c>
      <c r="X968" s="146" t="str">
        <f t="shared" si="158"/>
        <v/>
      </c>
      <c r="Y968" s="146" t="str">
        <f t="shared" si="149"/>
        <v/>
      </c>
      <c r="Z968" s="146" t="str">
        <f t="shared" si="150"/>
        <v/>
      </c>
      <c r="AA968" s="146" t="str">
        <f t="shared" si="151"/>
        <v/>
      </c>
      <c r="AB968" s="146" t="str">
        <f t="shared" si="152"/>
        <v/>
      </c>
      <c r="AC968" s="146" t="str">
        <f t="shared" si="153"/>
        <v/>
      </c>
    </row>
    <row r="969" spans="1:29" x14ac:dyDescent="0.2">
      <c r="A969" s="179">
        <v>956</v>
      </c>
      <c r="B969" s="180"/>
      <c r="C969" s="180"/>
      <c r="E969" s="215"/>
      <c r="F969" s="215"/>
      <c r="G969" s="215"/>
      <c r="H969" s="215"/>
      <c r="I969" s="215"/>
      <c r="J969" s="215"/>
      <c r="K969" s="215"/>
      <c r="L969" s="215"/>
      <c r="M969" s="215"/>
      <c r="N969" s="215"/>
      <c r="O969" s="215"/>
      <c r="P969" s="215"/>
      <c r="Q969" s="215"/>
      <c r="R969" s="215"/>
      <c r="T969" s="146" t="str">
        <f t="shared" si="154"/>
        <v/>
      </c>
      <c r="U969" s="146" t="str">
        <f t="shared" si="155"/>
        <v/>
      </c>
      <c r="V969" s="146" t="str">
        <f t="shared" si="156"/>
        <v/>
      </c>
      <c r="W969" s="146" t="str">
        <f t="shared" si="157"/>
        <v/>
      </c>
      <c r="X969" s="146" t="str">
        <f t="shared" si="158"/>
        <v/>
      </c>
      <c r="Y969" s="146" t="str">
        <f t="shared" si="149"/>
        <v/>
      </c>
      <c r="Z969" s="146" t="str">
        <f t="shared" si="150"/>
        <v/>
      </c>
      <c r="AA969" s="146" t="str">
        <f t="shared" si="151"/>
        <v/>
      </c>
      <c r="AB969" s="146" t="str">
        <f t="shared" si="152"/>
        <v/>
      </c>
      <c r="AC969" s="146" t="str">
        <f t="shared" si="153"/>
        <v/>
      </c>
    </row>
    <row r="970" spans="1:29" x14ac:dyDescent="0.2">
      <c r="A970" s="179">
        <v>957</v>
      </c>
      <c r="B970" s="180"/>
      <c r="C970" s="180"/>
      <c r="E970" s="215"/>
      <c r="F970" s="215"/>
      <c r="G970" s="215"/>
      <c r="H970" s="215"/>
      <c r="I970" s="215"/>
      <c r="J970" s="215"/>
      <c r="K970" s="215"/>
      <c r="L970" s="215"/>
      <c r="M970" s="215"/>
      <c r="N970" s="215"/>
      <c r="O970" s="215"/>
      <c r="P970" s="215"/>
      <c r="Q970" s="215"/>
      <c r="R970" s="215"/>
      <c r="T970" s="146" t="str">
        <f t="shared" si="154"/>
        <v/>
      </c>
      <c r="U970" s="146" t="str">
        <f t="shared" si="155"/>
        <v/>
      </c>
      <c r="V970" s="146" t="str">
        <f t="shared" si="156"/>
        <v/>
      </c>
      <c r="W970" s="146" t="str">
        <f t="shared" si="157"/>
        <v/>
      </c>
      <c r="X970" s="146" t="str">
        <f t="shared" si="158"/>
        <v/>
      </c>
      <c r="Y970" s="146" t="str">
        <f t="shared" si="149"/>
        <v/>
      </c>
      <c r="Z970" s="146" t="str">
        <f t="shared" si="150"/>
        <v/>
      </c>
      <c r="AA970" s="146" t="str">
        <f t="shared" si="151"/>
        <v/>
      </c>
      <c r="AB970" s="146" t="str">
        <f t="shared" si="152"/>
        <v/>
      </c>
      <c r="AC970" s="146" t="str">
        <f t="shared" si="153"/>
        <v/>
      </c>
    </row>
    <row r="971" spans="1:29" x14ac:dyDescent="0.2">
      <c r="A971" s="179">
        <v>958</v>
      </c>
      <c r="B971" s="180"/>
      <c r="C971" s="180"/>
      <c r="E971" s="215"/>
      <c r="F971" s="215"/>
      <c r="G971" s="215"/>
      <c r="H971" s="215"/>
      <c r="I971" s="215"/>
      <c r="J971" s="215"/>
      <c r="K971" s="215"/>
      <c r="L971" s="215"/>
      <c r="M971" s="215"/>
      <c r="N971" s="215"/>
      <c r="O971" s="215"/>
      <c r="P971" s="215"/>
      <c r="Q971" s="215"/>
      <c r="R971" s="215"/>
      <c r="T971" s="146" t="str">
        <f t="shared" si="154"/>
        <v/>
      </c>
      <c r="U971" s="146" t="str">
        <f t="shared" si="155"/>
        <v/>
      </c>
      <c r="V971" s="146" t="str">
        <f t="shared" si="156"/>
        <v/>
      </c>
      <c r="W971" s="146" t="str">
        <f t="shared" si="157"/>
        <v/>
      </c>
      <c r="X971" s="146" t="str">
        <f t="shared" si="158"/>
        <v/>
      </c>
      <c r="Y971" s="146" t="str">
        <f t="shared" si="149"/>
        <v/>
      </c>
      <c r="Z971" s="146" t="str">
        <f t="shared" si="150"/>
        <v/>
      </c>
      <c r="AA971" s="146" t="str">
        <f t="shared" si="151"/>
        <v/>
      </c>
      <c r="AB971" s="146" t="str">
        <f t="shared" si="152"/>
        <v/>
      </c>
      <c r="AC971" s="146" t="str">
        <f t="shared" si="153"/>
        <v/>
      </c>
    </row>
    <row r="972" spans="1:29" x14ac:dyDescent="0.2">
      <c r="A972" s="179">
        <v>959</v>
      </c>
      <c r="B972" s="180"/>
      <c r="C972" s="180"/>
      <c r="E972" s="215"/>
      <c r="F972" s="215"/>
      <c r="G972" s="215"/>
      <c r="H972" s="215"/>
      <c r="I972" s="215"/>
      <c r="J972" s="215"/>
      <c r="K972" s="215"/>
      <c r="L972" s="215"/>
      <c r="M972" s="215"/>
      <c r="N972" s="215"/>
      <c r="O972" s="215"/>
      <c r="P972" s="215"/>
      <c r="Q972" s="215"/>
      <c r="R972" s="215"/>
      <c r="T972" s="146" t="str">
        <f t="shared" si="154"/>
        <v/>
      </c>
      <c r="U972" s="146" t="str">
        <f t="shared" si="155"/>
        <v/>
      </c>
      <c r="V972" s="146" t="str">
        <f t="shared" si="156"/>
        <v/>
      </c>
      <c r="W972" s="146" t="str">
        <f t="shared" si="157"/>
        <v/>
      </c>
      <c r="X972" s="146" t="str">
        <f t="shared" si="158"/>
        <v/>
      </c>
      <c r="Y972" s="146" t="str">
        <f t="shared" si="149"/>
        <v/>
      </c>
      <c r="Z972" s="146" t="str">
        <f t="shared" si="150"/>
        <v/>
      </c>
      <c r="AA972" s="146" t="str">
        <f t="shared" si="151"/>
        <v/>
      </c>
      <c r="AB972" s="146" t="str">
        <f t="shared" si="152"/>
        <v/>
      </c>
      <c r="AC972" s="146" t="str">
        <f t="shared" si="153"/>
        <v/>
      </c>
    </row>
    <row r="973" spans="1:29" x14ac:dyDescent="0.2">
      <c r="A973" s="179">
        <v>960</v>
      </c>
      <c r="B973" s="180"/>
      <c r="C973" s="180"/>
      <c r="E973" s="215"/>
      <c r="F973" s="215"/>
      <c r="G973" s="215"/>
      <c r="H973" s="215"/>
      <c r="I973" s="215"/>
      <c r="J973" s="215"/>
      <c r="K973" s="215"/>
      <c r="L973" s="215"/>
      <c r="M973" s="215"/>
      <c r="N973" s="215"/>
      <c r="O973" s="215"/>
      <c r="P973" s="215"/>
      <c r="Q973" s="215"/>
      <c r="R973" s="215"/>
      <c r="T973" s="146" t="str">
        <f t="shared" si="154"/>
        <v/>
      </c>
      <c r="U973" s="146" t="str">
        <f t="shared" si="155"/>
        <v/>
      </c>
      <c r="V973" s="146" t="str">
        <f t="shared" si="156"/>
        <v/>
      </c>
      <c r="W973" s="146" t="str">
        <f t="shared" si="157"/>
        <v/>
      </c>
      <c r="X973" s="146" t="str">
        <f t="shared" si="158"/>
        <v/>
      </c>
      <c r="Y973" s="146" t="str">
        <f t="shared" ref="Y973:Y1012" si="159">IF(T973="","",ABS(T973-$AD$4))</f>
        <v/>
      </c>
      <c r="Z973" s="146" t="str">
        <f t="shared" ref="Z973:Z1012" si="160">IF(U973="","",ABS(U973-$AD$5))</f>
        <v/>
      </c>
      <c r="AA973" s="146" t="str">
        <f t="shared" ref="AA973:AA1012" si="161">IF(V973="","",ABS(V973-$AD$6))</f>
        <v/>
      </c>
      <c r="AB973" s="146" t="str">
        <f t="shared" ref="AB973:AB1012" si="162">IF(W973="","",ABS(W973-$AD$7))</f>
        <v/>
      </c>
      <c r="AC973" s="146" t="str">
        <f t="shared" ref="AC973:AC1012" si="163">IF(X973="","",ABS(X973-$AD$8))</f>
        <v/>
      </c>
    </row>
    <row r="974" spans="1:29" x14ac:dyDescent="0.2">
      <c r="A974" s="179">
        <v>961</v>
      </c>
      <c r="B974" s="180"/>
      <c r="C974" s="180"/>
      <c r="E974" s="215"/>
      <c r="F974" s="215"/>
      <c r="G974" s="215"/>
      <c r="H974" s="215"/>
      <c r="I974" s="215"/>
      <c r="J974" s="215"/>
      <c r="K974" s="215"/>
      <c r="L974" s="215"/>
      <c r="M974" s="215"/>
      <c r="N974" s="215"/>
      <c r="O974" s="215"/>
      <c r="P974" s="215"/>
      <c r="Q974" s="215"/>
      <c r="R974" s="215"/>
      <c r="T974" s="146" t="str">
        <f t="shared" ref="T974:T1012" si="164">IF(B975=1,C975,"")</f>
        <v/>
      </c>
      <c r="U974" s="146" t="str">
        <f t="shared" ref="U974:U1012" si="165">IF(B975=2,C975,"")</f>
        <v/>
      </c>
      <c r="V974" s="146" t="str">
        <f t="shared" ref="V974:V1012" si="166">IF(B975=3,C975,"")</f>
        <v/>
      </c>
      <c r="W974" s="146" t="str">
        <f t="shared" ref="W974:W1012" si="167">IF(B975=4,C975,"")</f>
        <v/>
      </c>
      <c r="X974" s="146" t="str">
        <f t="shared" ref="X974:X1012" si="168">IF(B975=5,C975,"")</f>
        <v/>
      </c>
      <c r="Y974" s="146" t="str">
        <f t="shared" si="159"/>
        <v/>
      </c>
      <c r="Z974" s="146" t="str">
        <f t="shared" si="160"/>
        <v/>
      </c>
      <c r="AA974" s="146" t="str">
        <f t="shared" si="161"/>
        <v/>
      </c>
      <c r="AB974" s="146" t="str">
        <f t="shared" si="162"/>
        <v/>
      </c>
      <c r="AC974" s="146" t="str">
        <f t="shared" si="163"/>
        <v/>
      </c>
    </row>
    <row r="975" spans="1:29" x14ac:dyDescent="0.2">
      <c r="A975" s="179">
        <v>962</v>
      </c>
      <c r="B975" s="180"/>
      <c r="C975" s="180"/>
      <c r="E975" s="215"/>
      <c r="F975" s="215"/>
      <c r="G975" s="215"/>
      <c r="H975" s="215"/>
      <c r="I975" s="215"/>
      <c r="J975" s="215"/>
      <c r="K975" s="215"/>
      <c r="L975" s="215"/>
      <c r="M975" s="215"/>
      <c r="N975" s="215"/>
      <c r="O975" s="215"/>
      <c r="P975" s="215"/>
      <c r="Q975" s="215"/>
      <c r="R975" s="215"/>
      <c r="T975" s="146" t="str">
        <f t="shared" si="164"/>
        <v/>
      </c>
      <c r="U975" s="146" t="str">
        <f t="shared" si="165"/>
        <v/>
      </c>
      <c r="V975" s="146" t="str">
        <f t="shared" si="166"/>
        <v/>
      </c>
      <c r="W975" s="146" t="str">
        <f t="shared" si="167"/>
        <v/>
      </c>
      <c r="X975" s="146" t="str">
        <f t="shared" si="168"/>
        <v/>
      </c>
      <c r="Y975" s="146" t="str">
        <f t="shared" si="159"/>
        <v/>
      </c>
      <c r="Z975" s="146" t="str">
        <f t="shared" si="160"/>
        <v/>
      </c>
      <c r="AA975" s="146" t="str">
        <f t="shared" si="161"/>
        <v/>
      </c>
      <c r="AB975" s="146" t="str">
        <f t="shared" si="162"/>
        <v/>
      </c>
      <c r="AC975" s="146" t="str">
        <f t="shared" si="163"/>
        <v/>
      </c>
    </row>
    <row r="976" spans="1:29" x14ac:dyDescent="0.2">
      <c r="A976" s="179">
        <v>963</v>
      </c>
      <c r="B976" s="180"/>
      <c r="C976" s="180"/>
      <c r="E976" s="215"/>
      <c r="F976" s="215"/>
      <c r="G976" s="215"/>
      <c r="H976" s="215"/>
      <c r="I976" s="215"/>
      <c r="J976" s="215"/>
      <c r="K976" s="215"/>
      <c r="L976" s="215"/>
      <c r="M976" s="215"/>
      <c r="N976" s="215"/>
      <c r="O976" s="215"/>
      <c r="P976" s="215"/>
      <c r="Q976" s="215"/>
      <c r="R976" s="215"/>
      <c r="T976" s="146" t="str">
        <f t="shared" si="164"/>
        <v/>
      </c>
      <c r="U976" s="146" t="str">
        <f t="shared" si="165"/>
        <v/>
      </c>
      <c r="V976" s="146" t="str">
        <f t="shared" si="166"/>
        <v/>
      </c>
      <c r="W976" s="146" t="str">
        <f t="shared" si="167"/>
        <v/>
      </c>
      <c r="X976" s="146" t="str">
        <f t="shared" si="168"/>
        <v/>
      </c>
      <c r="Y976" s="146" t="str">
        <f t="shared" si="159"/>
        <v/>
      </c>
      <c r="Z976" s="146" t="str">
        <f t="shared" si="160"/>
        <v/>
      </c>
      <c r="AA976" s="146" t="str">
        <f t="shared" si="161"/>
        <v/>
      </c>
      <c r="AB976" s="146" t="str">
        <f t="shared" si="162"/>
        <v/>
      </c>
      <c r="AC976" s="146" t="str">
        <f t="shared" si="163"/>
        <v/>
      </c>
    </row>
    <row r="977" spans="1:29" x14ac:dyDescent="0.2">
      <c r="A977" s="179">
        <v>964</v>
      </c>
      <c r="B977" s="180"/>
      <c r="C977" s="180"/>
      <c r="E977" s="215"/>
      <c r="F977" s="215"/>
      <c r="G977" s="215"/>
      <c r="H977" s="215"/>
      <c r="I977" s="215"/>
      <c r="J977" s="215"/>
      <c r="K977" s="215"/>
      <c r="L977" s="215"/>
      <c r="M977" s="215"/>
      <c r="N977" s="215"/>
      <c r="O977" s="215"/>
      <c r="P977" s="215"/>
      <c r="Q977" s="215"/>
      <c r="R977" s="215"/>
      <c r="T977" s="146" t="str">
        <f t="shared" si="164"/>
        <v/>
      </c>
      <c r="U977" s="146" t="str">
        <f t="shared" si="165"/>
        <v/>
      </c>
      <c r="V977" s="146" t="str">
        <f t="shared" si="166"/>
        <v/>
      </c>
      <c r="W977" s="146" t="str">
        <f t="shared" si="167"/>
        <v/>
      </c>
      <c r="X977" s="146" t="str">
        <f t="shared" si="168"/>
        <v/>
      </c>
      <c r="Y977" s="146" t="str">
        <f t="shared" si="159"/>
        <v/>
      </c>
      <c r="Z977" s="146" t="str">
        <f t="shared" si="160"/>
        <v/>
      </c>
      <c r="AA977" s="146" t="str">
        <f t="shared" si="161"/>
        <v/>
      </c>
      <c r="AB977" s="146" t="str">
        <f t="shared" si="162"/>
        <v/>
      </c>
      <c r="AC977" s="146" t="str">
        <f t="shared" si="163"/>
        <v/>
      </c>
    </row>
    <row r="978" spans="1:29" x14ac:dyDescent="0.2">
      <c r="A978" s="179">
        <v>965</v>
      </c>
      <c r="B978" s="180"/>
      <c r="C978" s="180"/>
      <c r="E978" s="215"/>
      <c r="F978" s="215"/>
      <c r="G978" s="215"/>
      <c r="H978" s="215"/>
      <c r="I978" s="215"/>
      <c r="J978" s="215"/>
      <c r="K978" s="215"/>
      <c r="L978" s="215"/>
      <c r="M978" s="215"/>
      <c r="N978" s="215"/>
      <c r="O978" s="215"/>
      <c r="P978" s="215"/>
      <c r="Q978" s="215"/>
      <c r="R978" s="215"/>
      <c r="T978" s="146" t="str">
        <f t="shared" si="164"/>
        <v/>
      </c>
      <c r="U978" s="146" t="str">
        <f t="shared" si="165"/>
        <v/>
      </c>
      <c r="V978" s="146" t="str">
        <f t="shared" si="166"/>
        <v/>
      </c>
      <c r="W978" s="146" t="str">
        <f t="shared" si="167"/>
        <v/>
      </c>
      <c r="X978" s="146" t="str">
        <f t="shared" si="168"/>
        <v/>
      </c>
      <c r="Y978" s="146" t="str">
        <f t="shared" si="159"/>
        <v/>
      </c>
      <c r="Z978" s="146" t="str">
        <f t="shared" si="160"/>
        <v/>
      </c>
      <c r="AA978" s="146" t="str">
        <f t="shared" si="161"/>
        <v/>
      </c>
      <c r="AB978" s="146" t="str">
        <f t="shared" si="162"/>
        <v/>
      </c>
      <c r="AC978" s="146" t="str">
        <f t="shared" si="163"/>
        <v/>
      </c>
    </row>
    <row r="979" spans="1:29" x14ac:dyDescent="0.2">
      <c r="A979" s="179">
        <v>966</v>
      </c>
      <c r="B979" s="180"/>
      <c r="C979" s="180"/>
      <c r="E979" s="215"/>
      <c r="F979" s="215"/>
      <c r="G979" s="215"/>
      <c r="H979" s="215"/>
      <c r="I979" s="215"/>
      <c r="J979" s="215"/>
      <c r="K979" s="215"/>
      <c r="L979" s="215"/>
      <c r="M979" s="215"/>
      <c r="N979" s="215"/>
      <c r="O979" s="215"/>
      <c r="P979" s="215"/>
      <c r="Q979" s="215"/>
      <c r="R979" s="215"/>
      <c r="T979" s="146" t="str">
        <f t="shared" si="164"/>
        <v/>
      </c>
      <c r="U979" s="146" t="str">
        <f t="shared" si="165"/>
        <v/>
      </c>
      <c r="V979" s="146" t="str">
        <f t="shared" si="166"/>
        <v/>
      </c>
      <c r="W979" s="146" t="str">
        <f t="shared" si="167"/>
        <v/>
      </c>
      <c r="X979" s="146" t="str">
        <f t="shared" si="168"/>
        <v/>
      </c>
      <c r="Y979" s="146" t="str">
        <f t="shared" si="159"/>
        <v/>
      </c>
      <c r="Z979" s="146" t="str">
        <f t="shared" si="160"/>
        <v/>
      </c>
      <c r="AA979" s="146" t="str">
        <f t="shared" si="161"/>
        <v/>
      </c>
      <c r="AB979" s="146" t="str">
        <f t="shared" si="162"/>
        <v/>
      </c>
      <c r="AC979" s="146" t="str">
        <f t="shared" si="163"/>
        <v/>
      </c>
    </row>
    <row r="980" spans="1:29" x14ac:dyDescent="0.2">
      <c r="A980" s="179">
        <v>967</v>
      </c>
      <c r="B980" s="180"/>
      <c r="C980" s="180"/>
      <c r="E980" s="215"/>
      <c r="F980" s="215"/>
      <c r="G980" s="215"/>
      <c r="H980" s="215"/>
      <c r="I980" s="215"/>
      <c r="J980" s="215"/>
      <c r="K980" s="215"/>
      <c r="L980" s="215"/>
      <c r="M980" s="215"/>
      <c r="N980" s="215"/>
      <c r="O980" s="215"/>
      <c r="P980" s="215"/>
      <c r="Q980" s="215"/>
      <c r="R980" s="215"/>
      <c r="T980" s="146" t="str">
        <f t="shared" si="164"/>
        <v/>
      </c>
      <c r="U980" s="146" t="str">
        <f t="shared" si="165"/>
        <v/>
      </c>
      <c r="V980" s="146" t="str">
        <f t="shared" si="166"/>
        <v/>
      </c>
      <c r="W980" s="146" t="str">
        <f t="shared" si="167"/>
        <v/>
      </c>
      <c r="X980" s="146" t="str">
        <f t="shared" si="168"/>
        <v/>
      </c>
      <c r="Y980" s="146" t="str">
        <f t="shared" si="159"/>
        <v/>
      </c>
      <c r="Z980" s="146" t="str">
        <f t="shared" si="160"/>
        <v/>
      </c>
      <c r="AA980" s="146" t="str">
        <f t="shared" si="161"/>
        <v/>
      </c>
      <c r="AB980" s="146" t="str">
        <f t="shared" si="162"/>
        <v/>
      </c>
      <c r="AC980" s="146" t="str">
        <f t="shared" si="163"/>
        <v/>
      </c>
    </row>
    <row r="981" spans="1:29" x14ac:dyDescent="0.2">
      <c r="A981" s="179">
        <v>968</v>
      </c>
      <c r="B981" s="180"/>
      <c r="C981" s="180"/>
      <c r="E981" s="215"/>
      <c r="F981" s="215"/>
      <c r="G981" s="215"/>
      <c r="H981" s="215"/>
      <c r="I981" s="215"/>
      <c r="J981" s="215"/>
      <c r="K981" s="215"/>
      <c r="L981" s="215"/>
      <c r="M981" s="215"/>
      <c r="N981" s="215"/>
      <c r="O981" s="215"/>
      <c r="P981" s="215"/>
      <c r="Q981" s="215"/>
      <c r="R981" s="215"/>
      <c r="T981" s="146" t="str">
        <f t="shared" si="164"/>
        <v/>
      </c>
      <c r="U981" s="146" t="str">
        <f t="shared" si="165"/>
        <v/>
      </c>
      <c r="V981" s="146" t="str">
        <f t="shared" si="166"/>
        <v/>
      </c>
      <c r="W981" s="146" t="str">
        <f t="shared" si="167"/>
        <v/>
      </c>
      <c r="X981" s="146" t="str">
        <f t="shared" si="168"/>
        <v/>
      </c>
      <c r="Y981" s="146" t="str">
        <f t="shared" si="159"/>
        <v/>
      </c>
      <c r="Z981" s="146" t="str">
        <f t="shared" si="160"/>
        <v/>
      </c>
      <c r="AA981" s="146" t="str">
        <f t="shared" si="161"/>
        <v/>
      </c>
      <c r="AB981" s="146" t="str">
        <f t="shared" si="162"/>
        <v/>
      </c>
      <c r="AC981" s="146" t="str">
        <f t="shared" si="163"/>
        <v/>
      </c>
    </row>
    <row r="982" spans="1:29" x14ac:dyDescent="0.2">
      <c r="A982" s="179">
        <v>969</v>
      </c>
      <c r="B982" s="180"/>
      <c r="C982" s="180"/>
      <c r="E982" s="215"/>
      <c r="F982" s="215"/>
      <c r="G982" s="215"/>
      <c r="H982" s="215"/>
      <c r="I982" s="215"/>
      <c r="J982" s="215"/>
      <c r="K982" s="215"/>
      <c r="L982" s="215"/>
      <c r="M982" s="215"/>
      <c r="N982" s="215"/>
      <c r="O982" s="215"/>
      <c r="P982" s="215"/>
      <c r="Q982" s="215"/>
      <c r="R982" s="215"/>
      <c r="T982" s="146" t="str">
        <f t="shared" si="164"/>
        <v/>
      </c>
      <c r="U982" s="146" t="str">
        <f t="shared" si="165"/>
        <v/>
      </c>
      <c r="V982" s="146" t="str">
        <f t="shared" si="166"/>
        <v/>
      </c>
      <c r="W982" s="146" t="str">
        <f t="shared" si="167"/>
        <v/>
      </c>
      <c r="X982" s="146" t="str">
        <f t="shared" si="168"/>
        <v/>
      </c>
      <c r="Y982" s="146" t="str">
        <f t="shared" si="159"/>
        <v/>
      </c>
      <c r="Z982" s="146" t="str">
        <f t="shared" si="160"/>
        <v/>
      </c>
      <c r="AA982" s="146" t="str">
        <f t="shared" si="161"/>
        <v/>
      </c>
      <c r="AB982" s="146" t="str">
        <f t="shared" si="162"/>
        <v/>
      </c>
      <c r="AC982" s="146" t="str">
        <f t="shared" si="163"/>
        <v/>
      </c>
    </row>
    <row r="983" spans="1:29" x14ac:dyDescent="0.2">
      <c r="A983" s="179">
        <v>970</v>
      </c>
      <c r="B983" s="180"/>
      <c r="C983" s="180"/>
      <c r="E983" s="215"/>
      <c r="F983" s="215"/>
      <c r="G983" s="215"/>
      <c r="H983" s="215"/>
      <c r="I983" s="215"/>
      <c r="J983" s="215"/>
      <c r="K983" s="215"/>
      <c r="L983" s="215"/>
      <c r="M983" s="215"/>
      <c r="N983" s="215"/>
      <c r="O983" s="215"/>
      <c r="P983" s="215"/>
      <c r="Q983" s="215"/>
      <c r="R983" s="215"/>
      <c r="T983" s="146" t="str">
        <f t="shared" si="164"/>
        <v/>
      </c>
      <c r="U983" s="146" t="str">
        <f t="shared" si="165"/>
        <v/>
      </c>
      <c r="V983" s="146" t="str">
        <f t="shared" si="166"/>
        <v/>
      </c>
      <c r="W983" s="146" t="str">
        <f t="shared" si="167"/>
        <v/>
      </c>
      <c r="X983" s="146" t="str">
        <f t="shared" si="168"/>
        <v/>
      </c>
      <c r="Y983" s="146" t="str">
        <f t="shared" si="159"/>
        <v/>
      </c>
      <c r="Z983" s="146" t="str">
        <f t="shared" si="160"/>
        <v/>
      </c>
      <c r="AA983" s="146" t="str">
        <f t="shared" si="161"/>
        <v/>
      </c>
      <c r="AB983" s="146" t="str">
        <f t="shared" si="162"/>
        <v/>
      </c>
      <c r="AC983" s="146" t="str">
        <f t="shared" si="163"/>
        <v/>
      </c>
    </row>
    <row r="984" spans="1:29" x14ac:dyDescent="0.2">
      <c r="A984" s="179">
        <v>971</v>
      </c>
      <c r="B984" s="180"/>
      <c r="C984" s="180"/>
      <c r="E984" s="215"/>
      <c r="F984" s="215"/>
      <c r="G984" s="215"/>
      <c r="H984" s="215"/>
      <c r="I984" s="215"/>
      <c r="J984" s="215"/>
      <c r="K984" s="215"/>
      <c r="L984" s="215"/>
      <c r="M984" s="215"/>
      <c r="N984" s="215"/>
      <c r="O984" s="215"/>
      <c r="P984" s="215"/>
      <c r="Q984" s="215"/>
      <c r="R984" s="215"/>
      <c r="T984" s="146" t="str">
        <f t="shared" si="164"/>
        <v/>
      </c>
      <c r="U984" s="146" t="str">
        <f t="shared" si="165"/>
        <v/>
      </c>
      <c r="V984" s="146" t="str">
        <f t="shared" si="166"/>
        <v/>
      </c>
      <c r="W984" s="146" t="str">
        <f t="shared" si="167"/>
        <v/>
      </c>
      <c r="X984" s="146" t="str">
        <f t="shared" si="168"/>
        <v/>
      </c>
      <c r="Y984" s="146" t="str">
        <f t="shared" si="159"/>
        <v/>
      </c>
      <c r="Z984" s="146" t="str">
        <f t="shared" si="160"/>
        <v/>
      </c>
      <c r="AA984" s="146" t="str">
        <f t="shared" si="161"/>
        <v/>
      </c>
      <c r="AB984" s="146" t="str">
        <f t="shared" si="162"/>
        <v/>
      </c>
      <c r="AC984" s="146" t="str">
        <f t="shared" si="163"/>
        <v/>
      </c>
    </row>
    <row r="985" spans="1:29" x14ac:dyDescent="0.2">
      <c r="A985" s="179">
        <v>972</v>
      </c>
      <c r="B985" s="180"/>
      <c r="C985" s="180"/>
      <c r="E985" s="215"/>
      <c r="F985" s="215"/>
      <c r="G985" s="215"/>
      <c r="H985" s="215"/>
      <c r="I985" s="215"/>
      <c r="J985" s="215"/>
      <c r="K985" s="215"/>
      <c r="L985" s="215"/>
      <c r="M985" s="215"/>
      <c r="N985" s="215"/>
      <c r="O985" s="215"/>
      <c r="P985" s="215"/>
      <c r="Q985" s="215"/>
      <c r="R985" s="215"/>
      <c r="T985" s="146" t="str">
        <f t="shared" si="164"/>
        <v/>
      </c>
      <c r="U985" s="146" t="str">
        <f t="shared" si="165"/>
        <v/>
      </c>
      <c r="V985" s="146" t="str">
        <f t="shared" si="166"/>
        <v/>
      </c>
      <c r="W985" s="146" t="str">
        <f t="shared" si="167"/>
        <v/>
      </c>
      <c r="X985" s="146" t="str">
        <f t="shared" si="168"/>
        <v/>
      </c>
      <c r="Y985" s="146" t="str">
        <f t="shared" si="159"/>
        <v/>
      </c>
      <c r="Z985" s="146" t="str">
        <f t="shared" si="160"/>
        <v/>
      </c>
      <c r="AA985" s="146" t="str">
        <f t="shared" si="161"/>
        <v/>
      </c>
      <c r="AB985" s="146" t="str">
        <f t="shared" si="162"/>
        <v/>
      </c>
      <c r="AC985" s="146" t="str">
        <f t="shared" si="163"/>
        <v/>
      </c>
    </row>
    <row r="986" spans="1:29" x14ac:dyDescent="0.2">
      <c r="A986" s="179">
        <v>973</v>
      </c>
      <c r="B986" s="180"/>
      <c r="C986" s="180"/>
      <c r="E986" s="215"/>
      <c r="F986" s="215"/>
      <c r="G986" s="215"/>
      <c r="H986" s="215"/>
      <c r="I986" s="215"/>
      <c r="J986" s="215"/>
      <c r="K986" s="215"/>
      <c r="L986" s="215"/>
      <c r="M986" s="215"/>
      <c r="N986" s="215"/>
      <c r="O986" s="215"/>
      <c r="P986" s="215"/>
      <c r="Q986" s="215"/>
      <c r="R986" s="215"/>
      <c r="T986" s="146" t="str">
        <f t="shared" si="164"/>
        <v/>
      </c>
      <c r="U986" s="146" t="str">
        <f t="shared" si="165"/>
        <v/>
      </c>
      <c r="V986" s="146" t="str">
        <f t="shared" si="166"/>
        <v/>
      </c>
      <c r="W986" s="146" t="str">
        <f t="shared" si="167"/>
        <v/>
      </c>
      <c r="X986" s="146" t="str">
        <f t="shared" si="168"/>
        <v/>
      </c>
      <c r="Y986" s="146" t="str">
        <f t="shared" si="159"/>
        <v/>
      </c>
      <c r="Z986" s="146" t="str">
        <f t="shared" si="160"/>
        <v/>
      </c>
      <c r="AA986" s="146" t="str">
        <f t="shared" si="161"/>
        <v/>
      </c>
      <c r="AB986" s="146" t="str">
        <f t="shared" si="162"/>
        <v/>
      </c>
      <c r="AC986" s="146" t="str">
        <f t="shared" si="163"/>
        <v/>
      </c>
    </row>
    <row r="987" spans="1:29" x14ac:dyDescent="0.2">
      <c r="A987" s="179">
        <v>974</v>
      </c>
      <c r="B987" s="180"/>
      <c r="C987" s="180"/>
      <c r="E987" s="215"/>
      <c r="F987" s="215"/>
      <c r="G987" s="215"/>
      <c r="H987" s="215"/>
      <c r="I987" s="215"/>
      <c r="J987" s="215"/>
      <c r="K987" s="215"/>
      <c r="L987" s="215"/>
      <c r="M987" s="215"/>
      <c r="N987" s="215"/>
      <c r="O987" s="215"/>
      <c r="P987" s="215"/>
      <c r="Q987" s="215"/>
      <c r="R987" s="215"/>
      <c r="T987" s="146" t="str">
        <f t="shared" si="164"/>
        <v/>
      </c>
      <c r="U987" s="146" t="str">
        <f t="shared" si="165"/>
        <v/>
      </c>
      <c r="V987" s="146" t="str">
        <f t="shared" si="166"/>
        <v/>
      </c>
      <c r="W987" s="146" t="str">
        <f t="shared" si="167"/>
        <v/>
      </c>
      <c r="X987" s="146" t="str">
        <f t="shared" si="168"/>
        <v/>
      </c>
      <c r="Y987" s="146" t="str">
        <f t="shared" si="159"/>
        <v/>
      </c>
      <c r="Z987" s="146" t="str">
        <f t="shared" si="160"/>
        <v/>
      </c>
      <c r="AA987" s="146" t="str">
        <f t="shared" si="161"/>
        <v/>
      </c>
      <c r="AB987" s="146" t="str">
        <f t="shared" si="162"/>
        <v/>
      </c>
      <c r="AC987" s="146" t="str">
        <f t="shared" si="163"/>
        <v/>
      </c>
    </row>
    <row r="988" spans="1:29" x14ac:dyDescent="0.2">
      <c r="A988" s="179">
        <v>975</v>
      </c>
      <c r="B988" s="180"/>
      <c r="C988" s="180"/>
      <c r="E988" s="215"/>
      <c r="F988" s="215"/>
      <c r="G988" s="215"/>
      <c r="H988" s="215"/>
      <c r="I988" s="215"/>
      <c r="J988" s="215"/>
      <c r="K988" s="215"/>
      <c r="L988" s="215"/>
      <c r="M988" s="215"/>
      <c r="N988" s="215"/>
      <c r="O988" s="215"/>
      <c r="P988" s="215"/>
      <c r="Q988" s="215"/>
      <c r="R988" s="215"/>
      <c r="T988" s="146" t="str">
        <f t="shared" si="164"/>
        <v/>
      </c>
      <c r="U988" s="146" t="str">
        <f t="shared" si="165"/>
        <v/>
      </c>
      <c r="V988" s="146" t="str">
        <f t="shared" si="166"/>
        <v/>
      </c>
      <c r="W988" s="146" t="str">
        <f t="shared" si="167"/>
        <v/>
      </c>
      <c r="X988" s="146" t="str">
        <f t="shared" si="168"/>
        <v/>
      </c>
      <c r="Y988" s="146" t="str">
        <f t="shared" si="159"/>
        <v/>
      </c>
      <c r="Z988" s="146" t="str">
        <f t="shared" si="160"/>
        <v/>
      </c>
      <c r="AA988" s="146" t="str">
        <f t="shared" si="161"/>
        <v/>
      </c>
      <c r="AB988" s="146" t="str">
        <f t="shared" si="162"/>
        <v/>
      </c>
      <c r="AC988" s="146" t="str">
        <f t="shared" si="163"/>
        <v/>
      </c>
    </row>
    <row r="989" spans="1:29" x14ac:dyDescent="0.2">
      <c r="A989" s="179">
        <v>976</v>
      </c>
      <c r="B989" s="180"/>
      <c r="C989" s="180"/>
      <c r="E989" s="215"/>
      <c r="F989" s="215"/>
      <c r="G989" s="215"/>
      <c r="H989" s="215"/>
      <c r="I989" s="215"/>
      <c r="J989" s="215"/>
      <c r="K989" s="215"/>
      <c r="L989" s="215"/>
      <c r="M989" s="215"/>
      <c r="N989" s="215"/>
      <c r="O989" s="215"/>
      <c r="P989" s="215"/>
      <c r="Q989" s="215"/>
      <c r="R989" s="215"/>
      <c r="T989" s="146" t="str">
        <f t="shared" si="164"/>
        <v/>
      </c>
      <c r="U989" s="146" t="str">
        <f t="shared" si="165"/>
        <v/>
      </c>
      <c r="V989" s="146" t="str">
        <f t="shared" si="166"/>
        <v/>
      </c>
      <c r="W989" s="146" t="str">
        <f t="shared" si="167"/>
        <v/>
      </c>
      <c r="X989" s="146" t="str">
        <f t="shared" si="168"/>
        <v/>
      </c>
      <c r="Y989" s="146" t="str">
        <f t="shared" si="159"/>
        <v/>
      </c>
      <c r="Z989" s="146" t="str">
        <f t="shared" si="160"/>
        <v/>
      </c>
      <c r="AA989" s="146" t="str">
        <f t="shared" si="161"/>
        <v/>
      </c>
      <c r="AB989" s="146" t="str">
        <f t="shared" si="162"/>
        <v/>
      </c>
      <c r="AC989" s="146" t="str">
        <f t="shared" si="163"/>
        <v/>
      </c>
    </row>
    <row r="990" spans="1:29" x14ac:dyDescent="0.2">
      <c r="A990" s="179">
        <v>977</v>
      </c>
      <c r="B990" s="180"/>
      <c r="C990" s="180"/>
      <c r="E990" s="215"/>
      <c r="F990" s="215"/>
      <c r="G990" s="215"/>
      <c r="H990" s="215"/>
      <c r="I990" s="215"/>
      <c r="J990" s="215"/>
      <c r="K990" s="215"/>
      <c r="L990" s="215"/>
      <c r="M990" s="215"/>
      <c r="N990" s="215"/>
      <c r="O990" s="215"/>
      <c r="P990" s="215"/>
      <c r="Q990" s="215"/>
      <c r="R990" s="215"/>
      <c r="T990" s="146" t="str">
        <f t="shared" si="164"/>
        <v/>
      </c>
      <c r="U990" s="146" t="str">
        <f t="shared" si="165"/>
        <v/>
      </c>
      <c r="V990" s="146" t="str">
        <f t="shared" si="166"/>
        <v/>
      </c>
      <c r="W990" s="146" t="str">
        <f t="shared" si="167"/>
        <v/>
      </c>
      <c r="X990" s="146" t="str">
        <f t="shared" si="168"/>
        <v/>
      </c>
      <c r="Y990" s="146" t="str">
        <f t="shared" si="159"/>
        <v/>
      </c>
      <c r="Z990" s="146" t="str">
        <f t="shared" si="160"/>
        <v/>
      </c>
      <c r="AA990" s="146" t="str">
        <f t="shared" si="161"/>
        <v/>
      </c>
      <c r="AB990" s="146" t="str">
        <f t="shared" si="162"/>
        <v/>
      </c>
      <c r="AC990" s="146" t="str">
        <f t="shared" si="163"/>
        <v/>
      </c>
    </row>
    <row r="991" spans="1:29" x14ac:dyDescent="0.2">
      <c r="A991" s="179">
        <v>978</v>
      </c>
      <c r="B991" s="180"/>
      <c r="C991" s="180"/>
      <c r="E991" s="215"/>
      <c r="F991" s="215"/>
      <c r="G991" s="215"/>
      <c r="H991" s="215"/>
      <c r="I991" s="215"/>
      <c r="J991" s="215"/>
      <c r="K991" s="215"/>
      <c r="L991" s="215"/>
      <c r="M991" s="215"/>
      <c r="N991" s="215"/>
      <c r="O991" s="215"/>
      <c r="P991" s="215"/>
      <c r="Q991" s="215"/>
      <c r="R991" s="215"/>
      <c r="T991" s="146" t="str">
        <f t="shared" si="164"/>
        <v/>
      </c>
      <c r="U991" s="146" t="str">
        <f t="shared" si="165"/>
        <v/>
      </c>
      <c r="V991" s="146" t="str">
        <f t="shared" si="166"/>
        <v/>
      </c>
      <c r="W991" s="146" t="str">
        <f t="shared" si="167"/>
        <v/>
      </c>
      <c r="X991" s="146" t="str">
        <f t="shared" si="168"/>
        <v/>
      </c>
      <c r="Y991" s="146" t="str">
        <f t="shared" si="159"/>
        <v/>
      </c>
      <c r="Z991" s="146" t="str">
        <f t="shared" si="160"/>
        <v/>
      </c>
      <c r="AA991" s="146" t="str">
        <f t="shared" si="161"/>
        <v/>
      </c>
      <c r="AB991" s="146" t="str">
        <f t="shared" si="162"/>
        <v/>
      </c>
      <c r="AC991" s="146" t="str">
        <f t="shared" si="163"/>
        <v/>
      </c>
    </row>
    <row r="992" spans="1:29" x14ac:dyDescent="0.2">
      <c r="A992" s="179">
        <v>979</v>
      </c>
      <c r="B992" s="180"/>
      <c r="C992" s="180"/>
      <c r="E992" s="215"/>
      <c r="F992" s="215"/>
      <c r="G992" s="215"/>
      <c r="H992" s="215"/>
      <c r="I992" s="215"/>
      <c r="J992" s="215"/>
      <c r="K992" s="215"/>
      <c r="L992" s="215"/>
      <c r="M992" s="215"/>
      <c r="N992" s="215"/>
      <c r="O992" s="215"/>
      <c r="P992" s="215"/>
      <c r="Q992" s="215"/>
      <c r="R992" s="215"/>
      <c r="T992" s="146" t="str">
        <f t="shared" si="164"/>
        <v/>
      </c>
      <c r="U992" s="146" t="str">
        <f t="shared" si="165"/>
        <v/>
      </c>
      <c r="V992" s="146" t="str">
        <f t="shared" si="166"/>
        <v/>
      </c>
      <c r="W992" s="146" t="str">
        <f t="shared" si="167"/>
        <v/>
      </c>
      <c r="X992" s="146" t="str">
        <f t="shared" si="168"/>
        <v/>
      </c>
      <c r="Y992" s="146" t="str">
        <f t="shared" si="159"/>
        <v/>
      </c>
      <c r="Z992" s="146" t="str">
        <f t="shared" si="160"/>
        <v/>
      </c>
      <c r="AA992" s="146" t="str">
        <f t="shared" si="161"/>
        <v/>
      </c>
      <c r="AB992" s="146" t="str">
        <f t="shared" si="162"/>
        <v/>
      </c>
      <c r="AC992" s="146" t="str">
        <f t="shared" si="163"/>
        <v/>
      </c>
    </row>
    <row r="993" spans="1:29" x14ac:dyDescent="0.2">
      <c r="A993" s="179">
        <v>980</v>
      </c>
      <c r="B993" s="180"/>
      <c r="C993" s="180"/>
      <c r="E993" s="215"/>
      <c r="F993" s="215"/>
      <c r="G993" s="215"/>
      <c r="H993" s="215"/>
      <c r="I993" s="215"/>
      <c r="J993" s="215"/>
      <c r="K993" s="215"/>
      <c r="L993" s="215"/>
      <c r="M993" s="215"/>
      <c r="N993" s="215"/>
      <c r="O993" s="215"/>
      <c r="P993" s="215"/>
      <c r="Q993" s="215"/>
      <c r="R993" s="215"/>
      <c r="T993" s="146" t="str">
        <f t="shared" si="164"/>
        <v/>
      </c>
      <c r="U993" s="146" t="str">
        <f t="shared" si="165"/>
        <v/>
      </c>
      <c r="V993" s="146" t="str">
        <f t="shared" si="166"/>
        <v/>
      </c>
      <c r="W993" s="146" t="str">
        <f t="shared" si="167"/>
        <v/>
      </c>
      <c r="X993" s="146" t="str">
        <f t="shared" si="168"/>
        <v/>
      </c>
      <c r="Y993" s="146" t="str">
        <f t="shared" si="159"/>
        <v/>
      </c>
      <c r="Z993" s="146" t="str">
        <f t="shared" si="160"/>
        <v/>
      </c>
      <c r="AA993" s="146" t="str">
        <f t="shared" si="161"/>
        <v/>
      </c>
      <c r="AB993" s="146" t="str">
        <f t="shared" si="162"/>
        <v/>
      </c>
      <c r="AC993" s="146" t="str">
        <f t="shared" si="163"/>
        <v/>
      </c>
    </row>
    <row r="994" spans="1:29" x14ac:dyDescent="0.2">
      <c r="A994" s="179">
        <v>981</v>
      </c>
      <c r="B994" s="180"/>
      <c r="C994" s="180"/>
      <c r="E994" s="215"/>
      <c r="F994" s="215"/>
      <c r="G994" s="215"/>
      <c r="H994" s="215"/>
      <c r="I994" s="215"/>
      <c r="J994" s="215"/>
      <c r="K994" s="215"/>
      <c r="L994" s="215"/>
      <c r="M994" s="215"/>
      <c r="N994" s="215"/>
      <c r="O994" s="215"/>
      <c r="P994" s="215"/>
      <c r="Q994" s="215"/>
      <c r="R994" s="215"/>
      <c r="T994" s="146" t="str">
        <f t="shared" si="164"/>
        <v/>
      </c>
      <c r="U994" s="146" t="str">
        <f t="shared" si="165"/>
        <v/>
      </c>
      <c r="V994" s="146" t="str">
        <f t="shared" si="166"/>
        <v/>
      </c>
      <c r="W994" s="146" t="str">
        <f t="shared" si="167"/>
        <v/>
      </c>
      <c r="X994" s="146" t="str">
        <f t="shared" si="168"/>
        <v/>
      </c>
      <c r="Y994" s="146" t="str">
        <f t="shared" si="159"/>
        <v/>
      </c>
      <c r="Z994" s="146" t="str">
        <f t="shared" si="160"/>
        <v/>
      </c>
      <c r="AA994" s="146" t="str">
        <f t="shared" si="161"/>
        <v/>
      </c>
      <c r="AB994" s="146" t="str">
        <f t="shared" si="162"/>
        <v/>
      </c>
      <c r="AC994" s="146" t="str">
        <f t="shared" si="163"/>
        <v/>
      </c>
    </row>
    <row r="995" spans="1:29" x14ac:dyDescent="0.2">
      <c r="A995" s="179">
        <v>982</v>
      </c>
      <c r="B995" s="180"/>
      <c r="C995" s="180"/>
      <c r="E995" s="215"/>
      <c r="F995" s="215"/>
      <c r="G995" s="215"/>
      <c r="H995" s="215"/>
      <c r="I995" s="215"/>
      <c r="J995" s="215"/>
      <c r="K995" s="215"/>
      <c r="L995" s="215"/>
      <c r="M995" s="215"/>
      <c r="N995" s="215"/>
      <c r="O995" s="215"/>
      <c r="P995" s="215"/>
      <c r="Q995" s="215"/>
      <c r="R995" s="215"/>
      <c r="T995" s="146" t="str">
        <f t="shared" si="164"/>
        <v/>
      </c>
      <c r="U995" s="146" t="str">
        <f t="shared" si="165"/>
        <v/>
      </c>
      <c r="V995" s="146" t="str">
        <f t="shared" si="166"/>
        <v/>
      </c>
      <c r="W995" s="146" t="str">
        <f t="shared" si="167"/>
        <v/>
      </c>
      <c r="X995" s="146" t="str">
        <f t="shared" si="168"/>
        <v/>
      </c>
      <c r="Y995" s="146" t="str">
        <f t="shared" si="159"/>
        <v/>
      </c>
      <c r="Z995" s="146" t="str">
        <f t="shared" si="160"/>
        <v/>
      </c>
      <c r="AA995" s="146" t="str">
        <f t="shared" si="161"/>
        <v/>
      </c>
      <c r="AB995" s="146" t="str">
        <f t="shared" si="162"/>
        <v/>
      </c>
      <c r="AC995" s="146" t="str">
        <f t="shared" si="163"/>
        <v/>
      </c>
    </row>
    <row r="996" spans="1:29" x14ac:dyDescent="0.2">
      <c r="A996" s="179">
        <v>983</v>
      </c>
      <c r="B996" s="180"/>
      <c r="C996" s="180"/>
      <c r="E996" s="215"/>
      <c r="F996" s="215"/>
      <c r="G996" s="215"/>
      <c r="H996" s="215"/>
      <c r="I996" s="215"/>
      <c r="J996" s="215"/>
      <c r="K996" s="215"/>
      <c r="L996" s="215"/>
      <c r="M996" s="215"/>
      <c r="N996" s="215"/>
      <c r="O996" s="215"/>
      <c r="P996" s="215"/>
      <c r="Q996" s="215"/>
      <c r="R996" s="215"/>
      <c r="T996" s="146" t="str">
        <f t="shared" si="164"/>
        <v/>
      </c>
      <c r="U996" s="146" t="str">
        <f t="shared" si="165"/>
        <v/>
      </c>
      <c r="V996" s="146" t="str">
        <f t="shared" si="166"/>
        <v/>
      </c>
      <c r="W996" s="146" t="str">
        <f t="shared" si="167"/>
        <v/>
      </c>
      <c r="X996" s="146" t="str">
        <f t="shared" si="168"/>
        <v/>
      </c>
      <c r="Y996" s="146" t="str">
        <f t="shared" si="159"/>
        <v/>
      </c>
      <c r="Z996" s="146" t="str">
        <f t="shared" si="160"/>
        <v/>
      </c>
      <c r="AA996" s="146" t="str">
        <f t="shared" si="161"/>
        <v/>
      </c>
      <c r="AB996" s="146" t="str">
        <f t="shared" si="162"/>
        <v/>
      </c>
      <c r="AC996" s="146" t="str">
        <f t="shared" si="163"/>
        <v/>
      </c>
    </row>
    <row r="997" spans="1:29" x14ac:dyDescent="0.2">
      <c r="A997" s="179">
        <v>984</v>
      </c>
      <c r="B997" s="180"/>
      <c r="C997" s="180"/>
      <c r="E997" s="215"/>
      <c r="F997" s="215"/>
      <c r="G997" s="215"/>
      <c r="H997" s="215"/>
      <c r="I997" s="215"/>
      <c r="J997" s="215"/>
      <c r="K997" s="215"/>
      <c r="L997" s="215"/>
      <c r="M997" s="215"/>
      <c r="N997" s="215"/>
      <c r="O997" s="215"/>
      <c r="P997" s="215"/>
      <c r="Q997" s="215"/>
      <c r="R997" s="215"/>
      <c r="T997" s="146" t="str">
        <f t="shared" si="164"/>
        <v/>
      </c>
      <c r="U997" s="146" t="str">
        <f t="shared" si="165"/>
        <v/>
      </c>
      <c r="V997" s="146" t="str">
        <f t="shared" si="166"/>
        <v/>
      </c>
      <c r="W997" s="146" t="str">
        <f t="shared" si="167"/>
        <v/>
      </c>
      <c r="X997" s="146" t="str">
        <f t="shared" si="168"/>
        <v/>
      </c>
      <c r="Y997" s="146" t="str">
        <f t="shared" si="159"/>
        <v/>
      </c>
      <c r="Z997" s="146" t="str">
        <f t="shared" si="160"/>
        <v/>
      </c>
      <c r="AA997" s="146" t="str">
        <f t="shared" si="161"/>
        <v/>
      </c>
      <c r="AB997" s="146" t="str">
        <f t="shared" si="162"/>
        <v/>
      </c>
      <c r="AC997" s="146" t="str">
        <f t="shared" si="163"/>
        <v/>
      </c>
    </row>
    <row r="998" spans="1:29" x14ac:dyDescent="0.2">
      <c r="A998" s="179">
        <v>985</v>
      </c>
      <c r="B998" s="180"/>
      <c r="C998" s="180"/>
      <c r="E998" s="215"/>
      <c r="F998" s="215"/>
      <c r="G998" s="215"/>
      <c r="H998" s="215"/>
      <c r="I998" s="215"/>
      <c r="J998" s="215"/>
      <c r="K998" s="215"/>
      <c r="L998" s="215"/>
      <c r="M998" s="215"/>
      <c r="N998" s="215"/>
      <c r="O998" s="215"/>
      <c r="P998" s="215"/>
      <c r="Q998" s="215"/>
      <c r="R998" s="215"/>
      <c r="T998" s="146" t="str">
        <f t="shared" si="164"/>
        <v/>
      </c>
      <c r="U998" s="146" t="str">
        <f t="shared" si="165"/>
        <v/>
      </c>
      <c r="V998" s="146" t="str">
        <f t="shared" si="166"/>
        <v/>
      </c>
      <c r="W998" s="146" t="str">
        <f t="shared" si="167"/>
        <v/>
      </c>
      <c r="X998" s="146" t="str">
        <f t="shared" si="168"/>
        <v/>
      </c>
      <c r="Y998" s="146" t="str">
        <f t="shared" si="159"/>
        <v/>
      </c>
      <c r="Z998" s="146" t="str">
        <f t="shared" si="160"/>
        <v/>
      </c>
      <c r="AA998" s="146" t="str">
        <f t="shared" si="161"/>
        <v/>
      </c>
      <c r="AB998" s="146" t="str">
        <f t="shared" si="162"/>
        <v/>
      </c>
      <c r="AC998" s="146" t="str">
        <f t="shared" si="163"/>
        <v/>
      </c>
    </row>
    <row r="999" spans="1:29" x14ac:dyDescent="0.2">
      <c r="A999" s="179">
        <v>986</v>
      </c>
      <c r="B999" s="180"/>
      <c r="C999" s="180"/>
      <c r="E999" s="215"/>
      <c r="F999" s="215"/>
      <c r="G999" s="215"/>
      <c r="H999" s="215"/>
      <c r="I999" s="215"/>
      <c r="J999" s="215"/>
      <c r="K999" s="215"/>
      <c r="L999" s="215"/>
      <c r="M999" s="215"/>
      <c r="N999" s="215"/>
      <c r="O999" s="215"/>
      <c r="P999" s="215"/>
      <c r="Q999" s="215"/>
      <c r="R999" s="215"/>
      <c r="T999" s="146" t="str">
        <f t="shared" si="164"/>
        <v/>
      </c>
      <c r="U999" s="146" t="str">
        <f t="shared" si="165"/>
        <v/>
      </c>
      <c r="V999" s="146" t="str">
        <f t="shared" si="166"/>
        <v/>
      </c>
      <c r="W999" s="146" t="str">
        <f t="shared" si="167"/>
        <v/>
      </c>
      <c r="X999" s="146" t="str">
        <f t="shared" si="168"/>
        <v/>
      </c>
      <c r="Y999" s="146" t="str">
        <f t="shared" si="159"/>
        <v/>
      </c>
      <c r="Z999" s="146" t="str">
        <f t="shared" si="160"/>
        <v/>
      </c>
      <c r="AA999" s="146" t="str">
        <f t="shared" si="161"/>
        <v/>
      </c>
      <c r="AB999" s="146" t="str">
        <f t="shared" si="162"/>
        <v/>
      </c>
      <c r="AC999" s="146" t="str">
        <f t="shared" si="163"/>
        <v/>
      </c>
    </row>
    <row r="1000" spans="1:29" x14ac:dyDescent="0.2">
      <c r="A1000" s="179">
        <v>987</v>
      </c>
      <c r="B1000" s="180"/>
      <c r="C1000" s="180"/>
      <c r="E1000" s="215"/>
      <c r="F1000" s="215"/>
      <c r="G1000" s="215"/>
      <c r="H1000" s="215"/>
      <c r="I1000" s="215"/>
      <c r="J1000" s="215"/>
      <c r="K1000" s="215"/>
      <c r="L1000" s="215"/>
      <c r="M1000" s="215"/>
      <c r="N1000" s="215"/>
      <c r="O1000" s="215"/>
      <c r="P1000" s="215"/>
      <c r="Q1000" s="215"/>
      <c r="R1000" s="215"/>
      <c r="T1000" s="146" t="str">
        <f t="shared" si="164"/>
        <v/>
      </c>
      <c r="U1000" s="146" t="str">
        <f t="shared" si="165"/>
        <v/>
      </c>
      <c r="V1000" s="146" t="str">
        <f t="shared" si="166"/>
        <v/>
      </c>
      <c r="W1000" s="146" t="str">
        <f t="shared" si="167"/>
        <v/>
      </c>
      <c r="X1000" s="146" t="str">
        <f t="shared" si="168"/>
        <v/>
      </c>
      <c r="Y1000" s="146" t="str">
        <f t="shared" si="159"/>
        <v/>
      </c>
      <c r="Z1000" s="146" t="str">
        <f t="shared" si="160"/>
        <v/>
      </c>
      <c r="AA1000" s="146" t="str">
        <f t="shared" si="161"/>
        <v/>
      </c>
      <c r="AB1000" s="146" t="str">
        <f t="shared" si="162"/>
        <v/>
      </c>
      <c r="AC1000" s="146" t="str">
        <f t="shared" si="163"/>
        <v/>
      </c>
    </row>
    <row r="1001" spans="1:29" x14ac:dyDescent="0.2">
      <c r="A1001" s="179">
        <v>988</v>
      </c>
      <c r="B1001" s="180"/>
      <c r="C1001" s="180"/>
      <c r="E1001" s="215"/>
      <c r="F1001" s="215"/>
      <c r="G1001" s="215"/>
      <c r="H1001" s="215"/>
      <c r="I1001" s="215"/>
      <c r="J1001" s="215"/>
      <c r="K1001" s="215"/>
      <c r="L1001" s="215"/>
      <c r="M1001" s="215"/>
      <c r="N1001" s="215"/>
      <c r="O1001" s="215"/>
      <c r="P1001" s="215"/>
      <c r="Q1001" s="215"/>
      <c r="R1001" s="215"/>
      <c r="T1001" s="146" t="str">
        <f t="shared" si="164"/>
        <v/>
      </c>
      <c r="U1001" s="146" t="str">
        <f t="shared" si="165"/>
        <v/>
      </c>
      <c r="V1001" s="146" t="str">
        <f t="shared" si="166"/>
        <v/>
      </c>
      <c r="W1001" s="146" t="str">
        <f t="shared" si="167"/>
        <v/>
      </c>
      <c r="X1001" s="146" t="str">
        <f t="shared" si="168"/>
        <v/>
      </c>
      <c r="Y1001" s="146" t="str">
        <f t="shared" si="159"/>
        <v/>
      </c>
      <c r="Z1001" s="146" t="str">
        <f t="shared" si="160"/>
        <v/>
      </c>
      <c r="AA1001" s="146" t="str">
        <f t="shared" si="161"/>
        <v/>
      </c>
      <c r="AB1001" s="146" t="str">
        <f t="shared" si="162"/>
        <v/>
      </c>
      <c r="AC1001" s="146" t="str">
        <f t="shared" si="163"/>
        <v/>
      </c>
    </row>
    <row r="1002" spans="1:29" x14ac:dyDescent="0.2">
      <c r="A1002" s="179">
        <v>989</v>
      </c>
      <c r="B1002" s="180"/>
      <c r="C1002" s="180"/>
      <c r="E1002" s="215"/>
      <c r="F1002" s="215"/>
      <c r="G1002" s="215"/>
      <c r="H1002" s="215"/>
      <c r="I1002" s="215"/>
      <c r="J1002" s="215"/>
      <c r="K1002" s="215"/>
      <c r="L1002" s="215"/>
      <c r="M1002" s="215"/>
      <c r="N1002" s="215"/>
      <c r="O1002" s="215"/>
      <c r="P1002" s="215"/>
      <c r="Q1002" s="215"/>
      <c r="R1002" s="215"/>
      <c r="T1002" s="146" t="str">
        <f t="shared" si="164"/>
        <v/>
      </c>
      <c r="U1002" s="146" t="str">
        <f t="shared" si="165"/>
        <v/>
      </c>
      <c r="V1002" s="146" t="str">
        <f t="shared" si="166"/>
        <v/>
      </c>
      <c r="W1002" s="146" t="str">
        <f t="shared" si="167"/>
        <v/>
      </c>
      <c r="X1002" s="146" t="str">
        <f t="shared" si="168"/>
        <v/>
      </c>
      <c r="Y1002" s="146" t="str">
        <f t="shared" si="159"/>
        <v/>
      </c>
      <c r="Z1002" s="146" t="str">
        <f t="shared" si="160"/>
        <v/>
      </c>
      <c r="AA1002" s="146" t="str">
        <f t="shared" si="161"/>
        <v/>
      </c>
      <c r="AB1002" s="146" t="str">
        <f t="shared" si="162"/>
        <v/>
      </c>
      <c r="AC1002" s="146" t="str">
        <f t="shared" si="163"/>
        <v/>
      </c>
    </row>
    <row r="1003" spans="1:29" x14ac:dyDescent="0.2">
      <c r="A1003" s="179">
        <v>990</v>
      </c>
      <c r="B1003" s="180"/>
      <c r="C1003" s="180"/>
      <c r="E1003" s="215"/>
      <c r="F1003" s="215"/>
      <c r="G1003" s="215"/>
      <c r="H1003" s="215"/>
      <c r="I1003" s="215"/>
      <c r="J1003" s="215"/>
      <c r="K1003" s="215"/>
      <c r="L1003" s="215"/>
      <c r="M1003" s="215"/>
      <c r="N1003" s="215"/>
      <c r="O1003" s="215"/>
      <c r="P1003" s="215"/>
      <c r="Q1003" s="215"/>
      <c r="R1003" s="215"/>
      <c r="T1003" s="146" t="str">
        <f t="shared" si="164"/>
        <v/>
      </c>
      <c r="U1003" s="146" t="str">
        <f t="shared" si="165"/>
        <v/>
      </c>
      <c r="V1003" s="146" t="str">
        <f t="shared" si="166"/>
        <v/>
      </c>
      <c r="W1003" s="146" t="str">
        <f t="shared" si="167"/>
        <v/>
      </c>
      <c r="X1003" s="146" t="str">
        <f t="shared" si="168"/>
        <v/>
      </c>
      <c r="Y1003" s="146" t="str">
        <f t="shared" si="159"/>
        <v/>
      </c>
      <c r="Z1003" s="146" t="str">
        <f t="shared" si="160"/>
        <v/>
      </c>
      <c r="AA1003" s="146" t="str">
        <f t="shared" si="161"/>
        <v/>
      </c>
      <c r="AB1003" s="146" t="str">
        <f t="shared" si="162"/>
        <v/>
      </c>
      <c r="AC1003" s="146" t="str">
        <f t="shared" si="163"/>
        <v/>
      </c>
    </row>
    <row r="1004" spans="1:29" x14ac:dyDescent="0.2">
      <c r="A1004" s="179">
        <v>991</v>
      </c>
      <c r="B1004" s="180"/>
      <c r="C1004" s="180"/>
      <c r="E1004" s="215"/>
      <c r="F1004" s="215"/>
      <c r="G1004" s="215"/>
      <c r="H1004" s="215"/>
      <c r="I1004" s="215"/>
      <c r="J1004" s="215"/>
      <c r="K1004" s="215"/>
      <c r="L1004" s="215"/>
      <c r="M1004" s="215"/>
      <c r="N1004" s="215"/>
      <c r="O1004" s="215"/>
      <c r="P1004" s="215"/>
      <c r="Q1004" s="215"/>
      <c r="R1004" s="215"/>
      <c r="T1004" s="146" t="str">
        <f t="shared" si="164"/>
        <v/>
      </c>
      <c r="U1004" s="146" t="str">
        <f t="shared" si="165"/>
        <v/>
      </c>
      <c r="V1004" s="146" t="str">
        <f t="shared" si="166"/>
        <v/>
      </c>
      <c r="W1004" s="146" t="str">
        <f t="shared" si="167"/>
        <v/>
      </c>
      <c r="X1004" s="146" t="str">
        <f t="shared" si="168"/>
        <v/>
      </c>
      <c r="Y1004" s="146" t="str">
        <f t="shared" si="159"/>
        <v/>
      </c>
      <c r="Z1004" s="146" t="str">
        <f t="shared" si="160"/>
        <v/>
      </c>
      <c r="AA1004" s="146" t="str">
        <f t="shared" si="161"/>
        <v/>
      </c>
      <c r="AB1004" s="146" t="str">
        <f t="shared" si="162"/>
        <v/>
      </c>
      <c r="AC1004" s="146" t="str">
        <f t="shared" si="163"/>
        <v/>
      </c>
    </row>
    <row r="1005" spans="1:29" x14ac:dyDescent="0.2">
      <c r="A1005" s="179">
        <v>992</v>
      </c>
      <c r="B1005" s="180"/>
      <c r="C1005" s="180"/>
      <c r="E1005" s="215"/>
      <c r="F1005" s="215"/>
      <c r="G1005" s="215"/>
      <c r="H1005" s="215"/>
      <c r="I1005" s="215"/>
      <c r="J1005" s="215"/>
      <c r="K1005" s="215"/>
      <c r="L1005" s="215"/>
      <c r="M1005" s="215"/>
      <c r="N1005" s="215"/>
      <c r="O1005" s="215"/>
      <c r="P1005" s="215"/>
      <c r="Q1005" s="215"/>
      <c r="R1005" s="215"/>
      <c r="T1005" s="146" t="str">
        <f t="shared" si="164"/>
        <v/>
      </c>
      <c r="U1005" s="146" t="str">
        <f t="shared" si="165"/>
        <v/>
      </c>
      <c r="V1005" s="146" t="str">
        <f t="shared" si="166"/>
        <v/>
      </c>
      <c r="W1005" s="146" t="str">
        <f t="shared" si="167"/>
        <v/>
      </c>
      <c r="X1005" s="146" t="str">
        <f t="shared" si="168"/>
        <v/>
      </c>
      <c r="Y1005" s="146" t="str">
        <f t="shared" si="159"/>
        <v/>
      </c>
      <c r="Z1005" s="146" t="str">
        <f t="shared" si="160"/>
        <v/>
      </c>
      <c r="AA1005" s="146" t="str">
        <f t="shared" si="161"/>
        <v/>
      </c>
      <c r="AB1005" s="146" t="str">
        <f t="shared" si="162"/>
        <v/>
      </c>
      <c r="AC1005" s="146" t="str">
        <f t="shared" si="163"/>
        <v/>
      </c>
    </row>
    <row r="1006" spans="1:29" x14ac:dyDescent="0.2">
      <c r="A1006" s="179">
        <v>993</v>
      </c>
      <c r="B1006" s="180"/>
      <c r="C1006" s="180"/>
      <c r="E1006" s="215"/>
      <c r="F1006" s="215"/>
      <c r="G1006" s="215"/>
      <c r="H1006" s="215"/>
      <c r="I1006" s="215"/>
      <c r="J1006" s="215"/>
      <c r="K1006" s="215"/>
      <c r="L1006" s="215"/>
      <c r="M1006" s="215"/>
      <c r="N1006" s="215"/>
      <c r="O1006" s="215"/>
      <c r="P1006" s="215"/>
      <c r="Q1006" s="215"/>
      <c r="R1006" s="215"/>
      <c r="T1006" s="146" t="str">
        <f t="shared" si="164"/>
        <v/>
      </c>
      <c r="U1006" s="146" t="str">
        <f t="shared" si="165"/>
        <v/>
      </c>
      <c r="V1006" s="146" t="str">
        <f t="shared" si="166"/>
        <v/>
      </c>
      <c r="W1006" s="146" t="str">
        <f t="shared" si="167"/>
        <v/>
      </c>
      <c r="X1006" s="146" t="str">
        <f t="shared" si="168"/>
        <v/>
      </c>
      <c r="Y1006" s="146" t="str">
        <f t="shared" si="159"/>
        <v/>
      </c>
      <c r="Z1006" s="146" t="str">
        <f t="shared" si="160"/>
        <v/>
      </c>
      <c r="AA1006" s="146" t="str">
        <f t="shared" si="161"/>
        <v/>
      </c>
      <c r="AB1006" s="146" t="str">
        <f t="shared" si="162"/>
        <v/>
      </c>
      <c r="AC1006" s="146" t="str">
        <f t="shared" si="163"/>
        <v/>
      </c>
    </row>
    <row r="1007" spans="1:29" x14ac:dyDescent="0.2">
      <c r="A1007" s="179">
        <v>994</v>
      </c>
      <c r="B1007" s="180"/>
      <c r="C1007" s="180"/>
      <c r="E1007" s="215"/>
      <c r="F1007" s="215"/>
      <c r="G1007" s="215"/>
      <c r="H1007" s="215"/>
      <c r="I1007" s="215"/>
      <c r="J1007" s="215"/>
      <c r="K1007" s="215"/>
      <c r="L1007" s="215"/>
      <c r="M1007" s="215"/>
      <c r="N1007" s="215"/>
      <c r="O1007" s="215"/>
      <c r="P1007" s="215"/>
      <c r="Q1007" s="215"/>
      <c r="R1007" s="215"/>
      <c r="T1007" s="146" t="str">
        <f t="shared" si="164"/>
        <v/>
      </c>
      <c r="U1007" s="146" t="str">
        <f t="shared" si="165"/>
        <v/>
      </c>
      <c r="V1007" s="146" t="str">
        <f t="shared" si="166"/>
        <v/>
      </c>
      <c r="W1007" s="146" t="str">
        <f t="shared" si="167"/>
        <v/>
      </c>
      <c r="X1007" s="146" t="str">
        <f t="shared" si="168"/>
        <v/>
      </c>
      <c r="Y1007" s="146" t="str">
        <f t="shared" si="159"/>
        <v/>
      </c>
      <c r="Z1007" s="146" t="str">
        <f t="shared" si="160"/>
        <v/>
      </c>
      <c r="AA1007" s="146" t="str">
        <f t="shared" si="161"/>
        <v/>
      </c>
      <c r="AB1007" s="146" t="str">
        <f t="shared" si="162"/>
        <v/>
      </c>
      <c r="AC1007" s="146" t="str">
        <f t="shared" si="163"/>
        <v/>
      </c>
    </row>
    <row r="1008" spans="1:29" x14ac:dyDescent="0.2">
      <c r="A1008" s="179">
        <v>995</v>
      </c>
      <c r="B1008" s="180"/>
      <c r="C1008" s="180"/>
      <c r="E1008" s="215"/>
      <c r="F1008" s="215"/>
      <c r="G1008" s="215"/>
      <c r="H1008" s="215"/>
      <c r="I1008" s="215"/>
      <c r="J1008" s="215"/>
      <c r="K1008" s="215"/>
      <c r="L1008" s="215"/>
      <c r="M1008" s="215"/>
      <c r="N1008" s="215"/>
      <c r="O1008" s="215"/>
      <c r="P1008" s="215"/>
      <c r="Q1008" s="215"/>
      <c r="R1008" s="215"/>
      <c r="T1008" s="146" t="str">
        <f t="shared" si="164"/>
        <v/>
      </c>
      <c r="U1008" s="146" t="str">
        <f t="shared" si="165"/>
        <v/>
      </c>
      <c r="V1008" s="146" t="str">
        <f t="shared" si="166"/>
        <v/>
      </c>
      <c r="W1008" s="146" t="str">
        <f t="shared" si="167"/>
        <v/>
      </c>
      <c r="X1008" s="146" t="str">
        <f t="shared" si="168"/>
        <v/>
      </c>
      <c r="Y1008" s="146" t="str">
        <f t="shared" si="159"/>
        <v/>
      </c>
      <c r="Z1008" s="146" t="str">
        <f t="shared" si="160"/>
        <v/>
      </c>
      <c r="AA1008" s="146" t="str">
        <f t="shared" si="161"/>
        <v/>
      </c>
      <c r="AB1008" s="146" t="str">
        <f t="shared" si="162"/>
        <v/>
      </c>
      <c r="AC1008" s="146" t="str">
        <f t="shared" si="163"/>
        <v/>
      </c>
    </row>
    <row r="1009" spans="1:29" x14ac:dyDescent="0.2">
      <c r="A1009" s="179">
        <v>996</v>
      </c>
      <c r="B1009" s="180"/>
      <c r="C1009" s="180"/>
      <c r="E1009" s="215"/>
      <c r="F1009" s="215"/>
      <c r="G1009" s="215"/>
      <c r="H1009" s="215"/>
      <c r="I1009" s="215"/>
      <c r="J1009" s="215"/>
      <c r="K1009" s="215"/>
      <c r="L1009" s="215"/>
      <c r="M1009" s="215"/>
      <c r="N1009" s="215"/>
      <c r="O1009" s="215"/>
      <c r="P1009" s="215"/>
      <c r="Q1009" s="215"/>
      <c r="R1009" s="215"/>
      <c r="T1009" s="146" t="str">
        <f t="shared" si="164"/>
        <v/>
      </c>
      <c r="U1009" s="146" t="str">
        <f t="shared" si="165"/>
        <v/>
      </c>
      <c r="V1009" s="146" t="str">
        <f t="shared" si="166"/>
        <v/>
      </c>
      <c r="W1009" s="146" t="str">
        <f t="shared" si="167"/>
        <v/>
      </c>
      <c r="X1009" s="146" t="str">
        <f t="shared" si="168"/>
        <v/>
      </c>
      <c r="Y1009" s="146" t="str">
        <f t="shared" si="159"/>
        <v/>
      </c>
      <c r="Z1009" s="146" t="str">
        <f t="shared" si="160"/>
        <v/>
      </c>
      <c r="AA1009" s="146" t="str">
        <f t="shared" si="161"/>
        <v/>
      </c>
      <c r="AB1009" s="146" t="str">
        <f t="shared" si="162"/>
        <v/>
      </c>
      <c r="AC1009" s="146" t="str">
        <f t="shared" si="163"/>
        <v/>
      </c>
    </row>
    <row r="1010" spans="1:29" x14ac:dyDescent="0.2">
      <c r="A1010" s="179">
        <v>997</v>
      </c>
      <c r="B1010" s="180"/>
      <c r="C1010" s="180"/>
      <c r="E1010" s="215"/>
      <c r="F1010" s="215"/>
      <c r="G1010" s="215"/>
      <c r="H1010" s="215"/>
      <c r="I1010" s="215"/>
      <c r="J1010" s="215"/>
      <c r="K1010" s="215"/>
      <c r="L1010" s="215"/>
      <c r="M1010" s="215"/>
      <c r="N1010" s="215"/>
      <c r="O1010" s="215"/>
      <c r="P1010" s="215"/>
      <c r="Q1010" s="215"/>
      <c r="R1010" s="215"/>
      <c r="T1010" s="146" t="str">
        <f t="shared" si="164"/>
        <v/>
      </c>
      <c r="U1010" s="146" t="str">
        <f t="shared" si="165"/>
        <v/>
      </c>
      <c r="V1010" s="146" t="str">
        <f t="shared" si="166"/>
        <v/>
      </c>
      <c r="W1010" s="146" t="str">
        <f t="shared" si="167"/>
        <v/>
      </c>
      <c r="X1010" s="146" t="str">
        <f t="shared" si="168"/>
        <v/>
      </c>
      <c r="Y1010" s="146" t="str">
        <f t="shared" si="159"/>
        <v/>
      </c>
      <c r="Z1010" s="146" t="str">
        <f t="shared" si="160"/>
        <v/>
      </c>
      <c r="AA1010" s="146" t="str">
        <f t="shared" si="161"/>
        <v/>
      </c>
      <c r="AB1010" s="146" t="str">
        <f t="shared" si="162"/>
        <v/>
      </c>
      <c r="AC1010" s="146" t="str">
        <f t="shared" si="163"/>
        <v/>
      </c>
    </row>
    <row r="1011" spans="1:29" x14ac:dyDescent="0.2">
      <c r="A1011" s="179">
        <v>998</v>
      </c>
      <c r="B1011" s="180"/>
      <c r="C1011" s="180"/>
      <c r="E1011" s="215"/>
      <c r="F1011" s="215"/>
      <c r="G1011" s="215"/>
      <c r="H1011" s="215"/>
      <c r="I1011" s="215"/>
      <c r="J1011" s="215"/>
      <c r="K1011" s="215"/>
      <c r="L1011" s="215"/>
      <c r="M1011" s="215"/>
      <c r="N1011" s="215"/>
      <c r="O1011" s="215"/>
      <c r="P1011" s="215"/>
      <c r="Q1011" s="215"/>
      <c r="R1011" s="215"/>
      <c r="T1011" s="146" t="str">
        <f t="shared" si="164"/>
        <v/>
      </c>
      <c r="U1011" s="146" t="str">
        <f t="shared" si="165"/>
        <v/>
      </c>
      <c r="V1011" s="146" t="str">
        <f t="shared" si="166"/>
        <v/>
      </c>
      <c r="W1011" s="146" t="str">
        <f t="shared" si="167"/>
        <v/>
      </c>
      <c r="X1011" s="146" t="str">
        <f t="shared" si="168"/>
        <v/>
      </c>
      <c r="Y1011" s="146" t="str">
        <f t="shared" si="159"/>
        <v/>
      </c>
      <c r="Z1011" s="146" t="str">
        <f t="shared" si="160"/>
        <v/>
      </c>
      <c r="AA1011" s="146" t="str">
        <f t="shared" si="161"/>
        <v/>
      </c>
      <c r="AB1011" s="146" t="str">
        <f t="shared" si="162"/>
        <v/>
      </c>
      <c r="AC1011" s="146" t="str">
        <f t="shared" si="163"/>
        <v/>
      </c>
    </row>
    <row r="1012" spans="1:29" x14ac:dyDescent="0.2">
      <c r="A1012" s="179">
        <v>999</v>
      </c>
      <c r="B1012" s="180"/>
      <c r="C1012" s="180"/>
      <c r="E1012" s="215"/>
      <c r="F1012" s="215"/>
      <c r="G1012" s="215"/>
      <c r="H1012" s="215"/>
      <c r="I1012" s="215"/>
      <c r="J1012" s="215"/>
      <c r="K1012" s="215"/>
      <c r="L1012" s="215"/>
      <c r="M1012" s="215"/>
      <c r="N1012" s="215"/>
      <c r="O1012" s="215"/>
      <c r="P1012" s="215"/>
      <c r="Q1012" s="215"/>
      <c r="R1012" s="215"/>
      <c r="T1012" s="146" t="str">
        <f t="shared" si="164"/>
        <v/>
      </c>
      <c r="U1012" s="146" t="str">
        <f t="shared" si="165"/>
        <v/>
      </c>
      <c r="V1012" s="146" t="str">
        <f t="shared" si="166"/>
        <v/>
      </c>
      <c r="W1012" s="146" t="str">
        <f t="shared" si="167"/>
        <v/>
      </c>
      <c r="X1012" s="146" t="str">
        <f t="shared" si="168"/>
        <v/>
      </c>
      <c r="Y1012" s="146" t="str">
        <f t="shared" si="159"/>
        <v/>
      </c>
      <c r="Z1012" s="146" t="str">
        <f t="shared" si="160"/>
        <v/>
      </c>
      <c r="AA1012" s="146" t="str">
        <f t="shared" si="161"/>
        <v/>
      </c>
      <c r="AB1012" s="146" t="str">
        <f t="shared" si="162"/>
        <v/>
      </c>
      <c r="AC1012" s="146" t="str">
        <f t="shared" si="163"/>
        <v/>
      </c>
    </row>
    <row r="1013" spans="1:29" x14ac:dyDescent="0.2">
      <c r="A1013" s="179">
        <v>1000</v>
      </c>
      <c r="B1013" s="180"/>
      <c r="C1013" s="180"/>
      <c r="E1013" s="215"/>
      <c r="F1013" s="215"/>
      <c r="G1013" s="215"/>
      <c r="H1013" s="215"/>
      <c r="I1013" s="215"/>
      <c r="J1013" s="215"/>
      <c r="K1013" s="215"/>
      <c r="L1013" s="215"/>
      <c r="M1013" s="215"/>
      <c r="N1013" s="215"/>
      <c r="O1013" s="215"/>
      <c r="P1013" s="215"/>
      <c r="Q1013" s="215"/>
      <c r="R1013" s="215"/>
      <c r="Y1013" s="146" t="str">
        <f>IF(T1013="","",STANDARDIZE(T1013,$AD$4,$AE$4))</f>
        <v/>
      </c>
      <c r="Z1013" s="146" t="str">
        <f>IF(U1013="","",STANDARDIZE(U1013,$AD$5,$AE$5))</f>
        <v/>
      </c>
      <c r="AA1013" s="146" t="str">
        <f>IF(V1013="","",STANDARDIZE(V1013,$AD$6,$AE$6))</f>
        <v/>
      </c>
      <c r="AB1013" s="146" t="str">
        <f>IF(W1013="","",STANDARDIZE(W1013,$AD$7,$AE$7))</f>
        <v/>
      </c>
      <c r="AC1013" s="146" t="str">
        <f>IF(X1013="","",STANDARDIZE(X1013,$AD$8,$AE$8))</f>
        <v/>
      </c>
    </row>
    <row r="1014" spans="1:29" x14ac:dyDescent="0.2">
      <c r="E1014" s="215"/>
      <c r="F1014" s="215"/>
      <c r="G1014" s="215"/>
      <c r="H1014" s="215"/>
      <c r="I1014" s="215"/>
      <c r="J1014" s="215"/>
      <c r="K1014" s="215"/>
      <c r="L1014" s="215"/>
      <c r="M1014" s="215"/>
      <c r="N1014" s="215"/>
      <c r="O1014" s="215"/>
      <c r="P1014" s="215"/>
      <c r="Q1014" s="215"/>
      <c r="R1014" s="215"/>
      <c r="Y1014" s="146" t="str">
        <f>IF(T1014="","",STANDARDIZE(T1014,$AD$4,$AE$4))</f>
        <v/>
      </c>
      <c r="Z1014" s="146" t="str">
        <f>IF(U1014="","",STANDARDIZE(U1014,$AD$5,$AE$5))</f>
        <v/>
      </c>
      <c r="AA1014" s="146" t="str">
        <f>IF(V1014="","",STANDARDIZE(V1014,$AD$6,$AE$6))</f>
        <v/>
      </c>
      <c r="AB1014" s="146" t="str">
        <f>IF(W1014="","",STANDARDIZE(W1014,$AD$7,$AE$7))</f>
        <v/>
      </c>
      <c r="AC1014" s="146" t="str">
        <f>IF(X1014="","",STANDARDIZE(X1014,$AD$8,$AE$8))</f>
        <v/>
      </c>
    </row>
  </sheetData>
  <sheetProtection password="DC20" sheet="1" objects="1" scenarios="1" formatCells="0"/>
  <mergeCells count="15">
    <mergeCell ref="E11:M11"/>
    <mergeCell ref="O34:O35"/>
    <mergeCell ref="P34:S34"/>
    <mergeCell ref="K15:K20"/>
    <mergeCell ref="L15:L20"/>
    <mergeCell ref="E28:L28"/>
    <mergeCell ref="O30:S31"/>
    <mergeCell ref="O32:O33"/>
    <mergeCell ref="P32:S33"/>
    <mergeCell ref="E1:L3"/>
    <mergeCell ref="N3:R3"/>
    <mergeCell ref="N4:R7"/>
    <mergeCell ref="N8:R10"/>
    <mergeCell ref="S8:T9"/>
    <mergeCell ref="E9:M10"/>
  </mergeCells>
  <dataValidations count="1">
    <dataValidation type="whole" allowBlank="1" showInputMessage="1" showErrorMessage="1" error="Кодовете трябва да бъдат 1 и 2!" sqref="B14:B1013">
      <formula1>1</formula1>
      <formula2>5</formula2>
    </dataValidation>
  </dataValidations>
  <hyperlinks>
    <hyperlink ref="B2" location="Начало!A1" display="Начало"/>
    <hyperlink ref="B3" location="Soccer_juniors!A1" display="Данни (Soccer_juniors)"/>
  </hyperlinks>
  <pageMargins left="0.7" right="0.7" top="0.75" bottom="0.75" header="0.3" footer="0.3"/>
  <pageSetup paperSize="9" orientation="portrait" horizontalDpi="4294967292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R1018"/>
  <sheetViews>
    <sheetView zoomScale="80" zoomScaleNormal="80" workbookViewId="0">
      <selection activeCell="B1" sqref="B1"/>
    </sheetView>
  </sheetViews>
  <sheetFormatPr defaultRowHeight="12.75" x14ac:dyDescent="0.2"/>
  <cols>
    <col min="1" max="1" width="5.140625" style="149" customWidth="1"/>
    <col min="2" max="2" width="14.42578125" style="149" customWidth="1"/>
    <col min="3" max="3" width="12.5703125" style="149" customWidth="1"/>
    <col min="4" max="4" width="10.7109375" style="215" customWidth="1"/>
    <col min="5" max="5" width="16.5703125" style="290" customWidth="1"/>
    <col min="6" max="6" width="6" style="149" customWidth="1"/>
    <col min="7" max="13" width="8.42578125" style="149" customWidth="1"/>
    <col min="14" max="14" width="8.42578125" style="204" customWidth="1"/>
    <col min="15" max="15" width="14" style="215" customWidth="1"/>
    <col min="16" max="21" width="9.28515625" style="215" customWidth="1"/>
    <col min="22" max="24" width="8" style="215" customWidth="1"/>
    <col min="25" max="26" width="8" style="243" customWidth="1"/>
    <col min="27" max="35" width="9.140625" style="243"/>
    <col min="36" max="36" width="9.140625" style="146"/>
    <col min="37" max="37" width="13.28515625" style="146" customWidth="1"/>
    <col min="38" max="38" width="9.140625" style="146"/>
    <col min="39" max="45" width="9.140625" style="243"/>
    <col min="46" max="55" width="9.140625" style="289"/>
    <col min="56" max="70" width="9.140625" style="243"/>
    <col min="71" max="16384" width="9.140625" style="149"/>
  </cols>
  <sheetData>
    <row r="1" spans="1:70" s="215" customFormat="1" ht="15" x14ac:dyDescent="0.25">
      <c r="A1" s="162"/>
      <c r="B1" s="319" t="s">
        <v>243</v>
      </c>
      <c r="C1" s="142"/>
      <c r="E1" s="242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146"/>
      <c r="AK1" s="146"/>
      <c r="AL1" s="146"/>
      <c r="AM1" s="243"/>
      <c r="AN1" s="243"/>
      <c r="AO1" s="243"/>
      <c r="AP1" s="243"/>
      <c r="AQ1" s="243"/>
      <c r="AR1" s="243"/>
      <c r="AS1" s="243"/>
      <c r="AT1" s="289"/>
      <c r="AU1" s="289"/>
      <c r="AV1" s="289"/>
      <c r="AW1" s="289"/>
      <c r="AX1" s="289"/>
      <c r="AY1" s="289"/>
      <c r="AZ1" s="289"/>
      <c r="BA1" s="289"/>
      <c r="BB1" s="289"/>
      <c r="BC1" s="289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</row>
    <row r="2" spans="1:70" s="244" customFormat="1" ht="14.25" customHeight="1" x14ac:dyDescent="0.25">
      <c r="A2" s="162"/>
      <c r="B2" s="319" t="s">
        <v>455</v>
      </c>
      <c r="C2" s="142"/>
      <c r="E2" s="245" t="s">
        <v>354</v>
      </c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</row>
    <row r="3" spans="1:70" s="246" customFormat="1" ht="14.25" customHeight="1" x14ac:dyDescent="0.25">
      <c r="A3" s="162"/>
      <c r="B3" s="319" t="s">
        <v>456</v>
      </c>
      <c r="C3" s="142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Q3" s="248"/>
      <c r="S3" s="249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1"/>
      <c r="AL3" s="250"/>
      <c r="AM3" s="250"/>
      <c r="AN3" s="250"/>
      <c r="AO3" s="250"/>
      <c r="AP3" s="250"/>
      <c r="AQ3" s="250"/>
      <c r="AR3" s="250"/>
      <c r="AS3" s="250"/>
      <c r="AT3" s="576"/>
      <c r="AU3" s="576"/>
      <c r="AV3" s="576"/>
      <c r="AW3" s="576"/>
      <c r="AX3" s="576"/>
      <c r="AY3" s="576"/>
      <c r="AZ3" s="576"/>
      <c r="BA3" s="576"/>
      <c r="BB3" s="576"/>
      <c r="BC3" s="576"/>
      <c r="BD3" s="250"/>
      <c r="BE3" s="250"/>
      <c r="BF3" s="250"/>
      <c r="BG3" s="250"/>
      <c r="BH3" s="250"/>
      <c r="BI3" s="250"/>
      <c r="BJ3" s="250"/>
      <c r="BK3" s="250"/>
      <c r="BL3" s="250"/>
      <c r="BM3" s="250"/>
      <c r="BN3" s="250"/>
      <c r="BO3" s="250"/>
      <c r="BP3" s="250"/>
      <c r="BQ3" s="250"/>
      <c r="BR3" s="250"/>
    </row>
    <row r="4" spans="1:70" s="257" customFormat="1" ht="14.25" customHeight="1" x14ac:dyDescent="0.2">
      <c r="A4" s="162"/>
      <c r="D4" s="253" t="s">
        <v>458</v>
      </c>
      <c r="E4" s="254"/>
      <c r="F4" s="255"/>
      <c r="G4" s="255"/>
      <c r="H4" s="255"/>
      <c r="I4" s="255"/>
      <c r="J4" s="255"/>
      <c r="K4" s="255"/>
      <c r="L4" s="255"/>
      <c r="M4" s="255"/>
      <c r="N4" s="255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50"/>
      <c r="Z4" s="250"/>
      <c r="AA4" s="250"/>
      <c r="AB4" s="250"/>
      <c r="AC4" s="250"/>
      <c r="AD4" s="250"/>
      <c r="AE4" s="250"/>
      <c r="AF4" s="250"/>
      <c r="AG4" s="250"/>
      <c r="AH4" s="250"/>
      <c r="AI4" s="250"/>
      <c r="AJ4" s="250"/>
      <c r="AK4" s="256"/>
      <c r="AL4" s="250"/>
      <c r="AM4" s="250"/>
      <c r="AN4" s="250"/>
      <c r="AO4" s="250"/>
      <c r="AP4" s="250"/>
      <c r="AQ4" s="250"/>
      <c r="AR4" s="250"/>
      <c r="AS4" s="250"/>
      <c r="AT4" s="576"/>
      <c r="AU4" s="576"/>
      <c r="AV4" s="576"/>
      <c r="AW4" s="576"/>
      <c r="AX4" s="576"/>
      <c r="AY4" s="576"/>
      <c r="AZ4" s="576"/>
      <c r="BA4" s="576"/>
      <c r="BB4" s="576"/>
      <c r="BC4" s="576"/>
      <c r="BD4" s="250"/>
      <c r="BE4" s="250"/>
      <c r="BF4" s="250"/>
      <c r="BG4" s="250"/>
      <c r="BH4" s="250"/>
      <c r="BI4" s="250"/>
      <c r="BJ4" s="250"/>
      <c r="BK4" s="250"/>
      <c r="BL4" s="250"/>
      <c r="BM4" s="250"/>
      <c r="BN4" s="250"/>
      <c r="BO4" s="250"/>
      <c r="BP4" s="250"/>
      <c r="BQ4" s="250"/>
      <c r="BR4" s="250"/>
    </row>
    <row r="5" spans="1:70" s="257" customFormat="1" ht="14.25" customHeight="1" x14ac:dyDescent="0.2">
      <c r="A5" s="246"/>
      <c r="B5" s="252" t="s">
        <v>202</v>
      </c>
      <c r="C5" s="246"/>
      <c r="D5" s="253" t="s">
        <v>355</v>
      </c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59"/>
      <c r="Z5" s="259"/>
      <c r="AA5" s="250"/>
      <c r="AB5" s="250"/>
      <c r="AC5" s="250"/>
      <c r="AD5" s="250"/>
      <c r="AE5" s="250"/>
      <c r="AF5" s="250"/>
      <c r="AG5" s="250"/>
      <c r="AH5" s="250" t="e">
        <f>SKEW(AB16:AB1015)</f>
        <v>#DIV/0!</v>
      </c>
      <c r="AI5" s="250" t="e">
        <f>KURT(AB16:AB1015)</f>
        <v>#DIV/0!</v>
      </c>
      <c r="AJ5" s="250" t="str">
        <f>F12</f>
        <v/>
      </c>
      <c r="AK5" s="188" t="e">
        <f>2*SQRT((6*AJ5*(AJ5-1))/((AJ5-2)*(AJ5+1)*(AJ5+3)))</f>
        <v>#VALUE!</v>
      </c>
      <c r="AL5" s="188" t="e">
        <f>2*AK5*SQRT((AJ5^2-1)/((AJ5-3)*(AJ5+5)))</f>
        <v>#VALUE!</v>
      </c>
      <c r="AM5" s="250" t="e">
        <f>IF(ABS(AH5)&lt;=AK5,"","*")</f>
        <v>#DIV/0!</v>
      </c>
      <c r="AN5" s="250" t="e">
        <f>IF(ABS(AI5)&lt;=AL5,"","*")</f>
        <v>#DIV/0!</v>
      </c>
      <c r="AO5" s="250"/>
      <c r="AP5" s="250"/>
      <c r="AQ5" s="250"/>
      <c r="AR5" s="250"/>
      <c r="AS5" s="250"/>
      <c r="AT5" s="576"/>
      <c r="AU5" s="576"/>
      <c r="AV5" s="576"/>
      <c r="AW5" s="576"/>
      <c r="AX5" s="576"/>
      <c r="AY5" s="576"/>
      <c r="AZ5" s="576"/>
      <c r="BA5" s="576"/>
      <c r="BB5" s="576"/>
      <c r="BC5" s="576"/>
      <c r="BD5" s="250"/>
      <c r="BE5" s="250"/>
      <c r="BF5" s="250"/>
      <c r="BG5" s="250"/>
      <c r="BH5" s="250"/>
      <c r="BI5" s="250"/>
      <c r="BJ5" s="250"/>
      <c r="BK5" s="250"/>
      <c r="BL5" s="250"/>
      <c r="BM5" s="250"/>
      <c r="BN5" s="250"/>
      <c r="BO5" s="250"/>
      <c r="BP5" s="250"/>
      <c r="BQ5" s="250"/>
      <c r="BR5" s="250"/>
    </row>
    <row r="6" spans="1:70" s="246" customFormat="1" ht="17.25" customHeight="1" x14ac:dyDescent="0.2">
      <c r="B6" s="575" t="s">
        <v>202</v>
      </c>
      <c r="D6" s="246" t="s">
        <v>356</v>
      </c>
      <c r="E6" s="260"/>
      <c r="Y6" s="261"/>
      <c r="Z6" s="261"/>
      <c r="AA6" s="250"/>
      <c r="AB6" s="250"/>
      <c r="AC6" s="250"/>
      <c r="AD6" s="250"/>
      <c r="AE6" s="250"/>
      <c r="AF6" s="250"/>
      <c r="AG6" s="250"/>
      <c r="AH6" s="250" t="e">
        <f>SKEW(AC16:AC1015)</f>
        <v>#DIV/0!</v>
      </c>
      <c r="AI6" s="250" t="e">
        <f>KURT(AC16:AC1015)</f>
        <v>#DIV/0!</v>
      </c>
      <c r="AJ6" s="250" t="str">
        <f>F13</f>
        <v/>
      </c>
      <c r="AK6" s="188" t="e">
        <f>2*SQRT((6*AJ6*(AJ6-1))/((AJ6-2)*(AJ6+1)*(AJ6+3)))</f>
        <v>#VALUE!</v>
      </c>
      <c r="AL6" s="188" t="e">
        <f>2*AK6*SQRT((AJ6^2-1)/((AJ6-3)*(AJ6+5)))</f>
        <v>#VALUE!</v>
      </c>
      <c r="AM6" s="250" t="e">
        <f>IF(ABS(AH6)&lt;=AK6,"","*")</f>
        <v>#DIV/0!</v>
      </c>
      <c r="AN6" s="250" t="e">
        <f>IF(ABS(AI6)&lt;=AL6,"","*")</f>
        <v>#DIV/0!</v>
      </c>
      <c r="AO6" s="250"/>
      <c r="AP6" s="250"/>
      <c r="AQ6" s="250"/>
      <c r="AR6" s="250"/>
      <c r="AS6" s="250"/>
      <c r="AT6" s="576"/>
      <c r="AU6" s="576"/>
      <c r="AV6" s="576"/>
      <c r="AW6" s="576"/>
      <c r="AX6" s="576"/>
      <c r="AY6" s="576"/>
      <c r="AZ6" s="576"/>
      <c r="BA6" s="576"/>
      <c r="BB6" s="576"/>
      <c r="BC6" s="576"/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0"/>
      <c r="BO6" s="250"/>
      <c r="BP6" s="250"/>
      <c r="BQ6" s="250"/>
      <c r="BR6" s="250"/>
    </row>
    <row r="7" spans="1:70" s="246" customFormat="1" ht="14.25" customHeight="1" x14ac:dyDescent="0.2">
      <c r="D7" s="262" t="s">
        <v>357</v>
      </c>
      <c r="E7" s="258"/>
      <c r="F7" s="258"/>
      <c r="G7" s="258"/>
      <c r="H7" s="258"/>
      <c r="I7" s="258"/>
      <c r="J7" s="258"/>
      <c r="K7" s="258"/>
      <c r="L7" s="258"/>
      <c r="M7" s="258"/>
      <c r="N7" s="258"/>
      <c r="Y7" s="261"/>
      <c r="Z7" s="261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63"/>
      <c r="AL7" s="250"/>
      <c r="AM7" s="250"/>
      <c r="AN7" s="250"/>
      <c r="AO7" s="250"/>
      <c r="AP7" s="250"/>
      <c r="AQ7" s="250"/>
      <c r="AR7" s="250"/>
      <c r="AS7" s="250"/>
      <c r="AT7" s="576"/>
      <c r="AU7" s="576"/>
      <c r="AV7" s="576"/>
      <c r="AW7" s="576"/>
      <c r="AX7" s="576"/>
      <c r="AY7" s="576"/>
      <c r="AZ7" s="576"/>
      <c r="BA7" s="576"/>
      <c r="BB7" s="576"/>
      <c r="BC7" s="576"/>
      <c r="BD7" s="250"/>
      <c r="BE7" s="250"/>
      <c r="BF7" s="250"/>
      <c r="BG7" s="250"/>
      <c r="BH7" s="250"/>
      <c r="BI7" s="250"/>
      <c r="BJ7" s="250"/>
      <c r="BK7" s="250"/>
      <c r="BL7" s="250"/>
      <c r="BM7" s="250"/>
      <c r="BN7" s="250"/>
      <c r="BO7" s="250"/>
      <c r="BP7" s="250"/>
      <c r="BQ7" s="250"/>
      <c r="BR7" s="250"/>
    </row>
    <row r="8" spans="1:70" s="246" customFormat="1" ht="14.25" customHeight="1" x14ac:dyDescent="0.2">
      <c r="C8" s="264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Y8" s="261"/>
      <c r="Z8" s="261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63"/>
      <c r="AL8" s="250"/>
      <c r="AM8" s="250"/>
      <c r="AN8" s="250"/>
      <c r="AO8" s="250"/>
      <c r="AP8" s="250"/>
      <c r="AQ8" s="250"/>
      <c r="AR8" s="250"/>
      <c r="AS8" s="250"/>
      <c r="AT8" s="576"/>
      <c r="AU8" s="576"/>
      <c r="AV8" s="576"/>
      <c r="AW8" s="576"/>
      <c r="AX8" s="576"/>
      <c r="AY8" s="576"/>
      <c r="AZ8" s="576"/>
      <c r="BA8" s="576"/>
      <c r="BB8" s="576"/>
      <c r="BC8" s="576"/>
      <c r="BD8" s="250"/>
      <c r="BE8" s="250"/>
      <c r="BF8" s="250"/>
      <c r="BG8" s="250"/>
      <c r="BH8" s="250"/>
      <c r="BI8" s="250"/>
      <c r="BJ8" s="250"/>
      <c r="BK8" s="250"/>
      <c r="BL8" s="250"/>
      <c r="BM8" s="250"/>
      <c r="BN8" s="250"/>
      <c r="BO8" s="250"/>
      <c r="BP8" s="250"/>
      <c r="BQ8" s="250"/>
      <c r="BR8" s="250"/>
    </row>
    <row r="9" spans="1:70" s="244" customFormat="1" ht="14.25" customHeight="1" x14ac:dyDescent="0.2">
      <c r="A9" s="265"/>
      <c r="B9" s="265"/>
      <c r="C9" s="150" t="s">
        <v>358</v>
      </c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Y9" s="261"/>
      <c r="Z9" s="261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267"/>
      <c r="AL9" s="146"/>
      <c r="AM9" s="146"/>
      <c r="AN9" s="146"/>
      <c r="AO9" s="146"/>
      <c r="AP9" s="146"/>
      <c r="AQ9" s="146"/>
      <c r="AR9" s="146"/>
      <c r="AS9" s="146"/>
      <c r="AT9" s="287"/>
      <c r="AU9" s="287"/>
      <c r="AV9" s="287"/>
      <c r="AW9" s="287"/>
      <c r="AX9" s="287"/>
      <c r="AY9" s="287"/>
      <c r="AZ9" s="287"/>
      <c r="BA9" s="287"/>
      <c r="BB9" s="287"/>
      <c r="BC9" s="287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</row>
    <row r="10" spans="1:70" s="268" customFormat="1" ht="14.25" customHeight="1" x14ac:dyDescent="0.2">
      <c r="A10" s="515" t="s">
        <v>187</v>
      </c>
      <c r="B10" s="516" t="s">
        <v>243</v>
      </c>
      <c r="C10" s="516" t="s">
        <v>475</v>
      </c>
      <c r="D10" s="266"/>
      <c r="E10" s="150" t="s">
        <v>361</v>
      </c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61"/>
      <c r="Z10" s="261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267"/>
      <c r="AL10" s="146"/>
      <c r="AM10" s="146"/>
      <c r="AN10" s="146"/>
      <c r="AO10" s="146"/>
      <c r="AP10" s="146"/>
      <c r="AQ10" s="146"/>
      <c r="AR10" s="146"/>
      <c r="AS10" s="146"/>
      <c r="AT10" s="287"/>
      <c r="AU10" s="287"/>
      <c r="AV10" s="287"/>
      <c r="AW10" s="287"/>
      <c r="AX10" s="287"/>
      <c r="AY10" s="287"/>
      <c r="AZ10" s="287"/>
      <c r="BA10" s="287"/>
      <c r="BB10" s="287"/>
      <c r="BC10" s="287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</row>
    <row r="11" spans="1:70" s="268" customFormat="1" ht="14.25" customHeight="1" x14ac:dyDescent="0.25">
      <c r="A11" s="515"/>
      <c r="B11" s="516"/>
      <c r="C11" s="516"/>
      <c r="D11" s="266"/>
      <c r="E11" s="252" t="s">
        <v>362</v>
      </c>
      <c r="F11" s="269" t="s">
        <v>42</v>
      </c>
      <c r="G11" s="269" t="s">
        <v>363</v>
      </c>
      <c r="H11" s="269" t="s">
        <v>364</v>
      </c>
      <c r="I11" s="269" t="s">
        <v>45</v>
      </c>
      <c r="J11" s="270" t="s">
        <v>46</v>
      </c>
      <c r="K11" s="269" t="s">
        <v>47</v>
      </c>
      <c r="L11" s="269" t="s">
        <v>48</v>
      </c>
      <c r="M11" s="269" t="s">
        <v>49</v>
      </c>
      <c r="N11" s="269" t="s">
        <v>50</v>
      </c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61"/>
      <c r="Z11" s="261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267"/>
      <c r="AL11" s="146"/>
      <c r="AM11" s="146"/>
      <c r="AN11" s="146"/>
      <c r="AO11" s="146"/>
      <c r="AP11" s="146"/>
      <c r="AQ11" s="146"/>
      <c r="AR11" s="146"/>
      <c r="AS11" s="146"/>
      <c r="AT11" s="287"/>
      <c r="AU11" s="287"/>
      <c r="AV11" s="287"/>
      <c r="AW11" s="287"/>
      <c r="AX11" s="287"/>
      <c r="AY11" s="287"/>
      <c r="AZ11" s="287"/>
      <c r="BA11" s="287"/>
      <c r="BB11" s="287"/>
      <c r="BC11" s="287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</row>
    <row r="12" spans="1:70" s="268" customFormat="1" ht="13.5" customHeight="1" x14ac:dyDescent="0.2">
      <c r="A12" s="324">
        <v>1</v>
      </c>
      <c r="B12" s="87"/>
      <c r="C12" s="87"/>
      <c r="D12" s="266"/>
      <c r="E12" s="272" t="str">
        <f>B10</f>
        <v>Начало</v>
      </c>
      <c r="F12" s="273" t="str">
        <f>IF(F20=0,"",F20)</f>
        <v/>
      </c>
      <c r="G12" s="273">
        <f>IF(F12&lt;4,"",MIN(AB16:AB1015))</f>
        <v>0</v>
      </c>
      <c r="H12" s="273">
        <f>MAX(AB16:AC1015)</f>
        <v>0</v>
      </c>
      <c r="I12" s="273">
        <f>IF(F12&lt;4,"",H12-G12)</f>
        <v>0</v>
      </c>
      <c r="J12" s="274" t="str">
        <f>IF(F12="","",AVERAGE(AB16:AB1015))</f>
        <v/>
      </c>
      <c r="K12" s="274" t="str">
        <f>IF(F12="","",STDEV(AB16:AB1015))</f>
        <v/>
      </c>
      <c r="L12" s="274" t="str">
        <f>IF(F12="","",K12/J12*100)</f>
        <v/>
      </c>
      <c r="M12" s="275" t="str">
        <f>IF(F12="","",CONCATENATE(ROUND(AH5,3),AM5))</f>
        <v/>
      </c>
      <c r="N12" s="275" t="str">
        <f>IF(F12="","",CONCATENATE(ROUND(AI5,3),AN5))</f>
        <v/>
      </c>
      <c r="O12" s="244"/>
      <c r="P12" s="244"/>
      <c r="Q12" s="244"/>
      <c r="R12" s="244"/>
      <c r="S12" s="244"/>
      <c r="T12" s="244"/>
      <c r="U12" s="244"/>
      <c r="V12" s="244"/>
      <c r="W12" s="244"/>
      <c r="X12" s="244"/>
      <c r="Y12" s="261"/>
      <c r="Z12" s="261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267"/>
      <c r="AL12" s="146"/>
      <c r="AM12" s="146"/>
      <c r="AN12" s="146"/>
      <c r="AO12" s="146"/>
      <c r="AP12" s="146"/>
      <c r="AQ12" s="146"/>
      <c r="AR12" s="146"/>
      <c r="AS12" s="146"/>
      <c r="AT12" s="287"/>
      <c r="AU12" s="287"/>
      <c r="AV12" s="287"/>
      <c r="AW12" s="287"/>
      <c r="AX12" s="287"/>
      <c r="AY12" s="287"/>
      <c r="AZ12" s="287"/>
      <c r="BA12" s="287"/>
      <c r="BB12" s="287"/>
      <c r="BC12" s="287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</row>
    <row r="13" spans="1:70" s="268" customFormat="1" ht="13.5" customHeight="1" x14ac:dyDescent="0.2">
      <c r="A13" s="271">
        <v>2</v>
      </c>
      <c r="B13" s="87"/>
      <c r="C13" s="87"/>
      <c r="D13" s="276"/>
      <c r="E13" s="272" t="str">
        <f>C10</f>
        <v>Край</v>
      </c>
      <c r="F13" s="273" t="str">
        <f>IF(F12=0,"",F12)</f>
        <v/>
      </c>
      <c r="G13" s="273">
        <f>IF(F13&lt;4,"",MIN(AC16:AC1015))</f>
        <v>0</v>
      </c>
      <c r="H13" s="273">
        <f>MAX(AC16:AC1015)</f>
        <v>0</v>
      </c>
      <c r="I13" s="273">
        <f>IF(F13&lt;4,"",H13-G13)</f>
        <v>0</v>
      </c>
      <c r="J13" s="274" t="str">
        <f>IF(F13="","",AVERAGE(AC16:AC1015))</f>
        <v/>
      </c>
      <c r="K13" s="274" t="str">
        <f>IF(F13="","",STDEV(AC16:AC1015))</f>
        <v/>
      </c>
      <c r="L13" s="274" t="str">
        <f>IF(F13="","",K13/J13*100)</f>
        <v/>
      </c>
      <c r="M13" s="275" t="str">
        <f>IF(F13="","",CONCATENATE(ROUND(AH6,3),AM6))</f>
        <v/>
      </c>
      <c r="N13" s="275" t="str">
        <f>IF(F13="","",CONCATENATE(ROUND(AI6,3),AN6))</f>
        <v/>
      </c>
      <c r="O13" s="244"/>
      <c r="P13" s="244"/>
      <c r="Q13" s="244"/>
      <c r="R13" s="244"/>
      <c r="S13" s="244"/>
      <c r="T13" s="244"/>
      <c r="U13" s="244"/>
      <c r="V13" s="244"/>
      <c r="W13" s="244"/>
      <c r="X13" s="244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277"/>
      <c r="AL13" s="146"/>
      <c r="AM13" s="146"/>
      <c r="AN13" s="146"/>
      <c r="AO13" s="146"/>
      <c r="AP13" s="146"/>
      <c r="AQ13" s="146"/>
      <c r="AR13" s="146"/>
      <c r="AS13" s="146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</row>
    <row r="14" spans="1:70" s="268" customFormat="1" ht="13.5" customHeight="1" x14ac:dyDescent="0.2">
      <c r="A14" s="271">
        <v>3</v>
      </c>
      <c r="B14" s="87"/>
      <c r="C14" s="87"/>
      <c r="D14" s="276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  <c r="Y14" s="146"/>
      <c r="Z14" s="146"/>
      <c r="AA14" s="146"/>
      <c r="AB14" s="146" t="s">
        <v>365</v>
      </c>
      <c r="AC14" s="146">
        <f>SUM(AK17:AK1016)</f>
        <v>0</v>
      </c>
      <c r="AD14" s="146">
        <f>SUMSQ((AK17:AK1016))</f>
        <v>0</v>
      </c>
      <c r="AE14" s="146"/>
      <c r="AF14" s="146"/>
      <c r="AG14" s="146"/>
      <c r="AH14" s="146"/>
      <c r="AI14" s="146"/>
      <c r="AJ14" s="146"/>
      <c r="AK14" s="277"/>
      <c r="AL14" s="146"/>
      <c r="AM14" s="146"/>
      <c r="AN14" s="146"/>
      <c r="AO14" s="146"/>
      <c r="AP14" s="146"/>
      <c r="AQ14" s="146"/>
      <c r="AR14" s="146"/>
      <c r="AS14" s="146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</row>
    <row r="15" spans="1:70" s="204" customFormat="1" ht="13.5" customHeight="1" x14ac:dyDescent="0.2">
      <c r="A15" s="271">
        <v>4</v>
      </c>
      <c r="B15" s="87"/>
      <c r="C15" s="87"/>
      <c r="D15" s="278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146"/>
      <c r="AK15" s="277"/>
      <c r="AL15" s="146"/>
      <c r="AM15" s="243"/>
      <c r="AN15" s="243"/>
      <c r="AO15" s="243"/>
      <c r="AP15" s="243"/>
      <c r="AQ15" s="243"/>
      <c r="AR15" s="243"/>
      <c r="AS15" s="243"/>
      <c r="AT15" s="289"/>
      <c r="AU15" s="289"/>
      <c r="AV15" s="289"/>
      <c r="AW15" s="289"/>
      <c r="AX15" s="289"/>
      <c r="AY15" s="289"/>
      <c r="AZ15" s="289"/>
      <c r="BA15" s="289"/>
      <c r="BB15" s="289"/>
      <c r="BC15" s="289"/>
      <c r="BD15" s="243"/>
      <c r="BE15" s="243"/>
      <c r="BF15" s="243"/>
      <c r="BG15" s="243"/>
      <c r="BH15" s="243"/>
      <c r="BI15" s="243"/>
      <c r="BJ15" s="243"/>
      <c r="BK15" s="243"/>
      <c r="BL15" s="243"/>
      <c r="BM15" s="243"/>
      <c r="BN15" s="243"/>
      <c r="BO15" s="243"/>
      <c r="BP15" s="243"/>
      <c r="BQ15" s="243"/>
      <c r="BR15" s="243"/>
    </row>
    <row r="16" spans="1:70" ht="13.5" customHeight="1" x14ac:dyDescent="0.25">
      <c r="A16" s="271">
        <v>5</v>
      </c>
      <c r="B16" s="87"/>
      <c r="C16" s="87"/>
      <c r="E16" s="242"/>
      <c r="F16" s="215"/>
      <c r="G16" s="215"/>
      <c r="H16" s="215"/>
      <c r="I16" s="215"/>
      <c r="J16" s="215"/>
      <c r="K16" s="215"/>
      <c r="L16" s="215"/>
      <c r="M16" s="215"/>
      <c r="N16" s="215"/>
      <c r="AA16" s="243">
        <v>1</v>
      </c>
      <c r="AB16" s="243" t="str">
        <f t="shared" ref="AB16:AB79" si="0">IF(AK17="","",B12)</f>
        <v/>
      </c>
      <c r="AC16" s="243" t="str">
        <f t="shared" ref="AC16:AC79" si="1">IF(AK17="","",C12)</f>
        <v/>
      </c>
      <c r="AF16" s="178"/>
      <c r="AG16" s="178" t="e">
        <f>AG27-AG22</f>
        <v>#NUM!</v>
      </c>
      <c r="AH16" s="178" t="e">
        <f>AG16*3</f>
        <v>#NUM!</v>
      </c>
      <c r="AI16" s="178"/>
      <c r="AJ16" s="178"/>
      <c r="AK16" s="277" t="s">
        <v>230</v>
      </c>
    </row>
    <row r="17" spans="1:37" ht="13.5" customHeight="1" x14ac:dyDescent="0.25">
      <c r="A17" s="271">
        <v>6</v>
      </c>
      <c r="B17" s="87"/>
      <c r="C17" s="87"/>
      <c r="E17" s="150" t="s">
        <v>366</v>
      </c>
      <c r="F17" s="215"/>
      <c r="G17" s="215"/>
      <c r="H17" s="215"/>
      <c r="I17" s="215"/>
      <c r="J17" s="215"/>
      <c r="K17" s="215"/>
      <c r="L17" s="215"/>
      <c r="M17" s="215"/>
      <c r="N17" s="215"/>
      <c r="AA17" s="243">
        <v>2</v>
      </c>
      <c r="AB17" s="243" t="str">
        <f t="shared" si="0"/>
        <v/>
      </c>
      <c r="AC17" s="243" t="str">
        <f t="shared" si="1"/>
        <v/>
      </c>
      <c r="AF17" s="178" t="s">
        <v>37</v>
      </c>
      <c r="AG17" s="178" t="e">
        <f>AG22-AH16</f>
        <v>#NUM!</v>
      </c>
      <c r="AH17" s="178"/>
      <c r="AI17" s="178"/>
      <c r="AJ17" s="178"/>
      <c r="AK17" s="277" t="str">
        <f t="shared" ref="AK17:AK80" si="2">IF(OR(B12=0,C12=0),"",C12-B12)</f>
        <v/>
      </c>
    </row>
    <row r="18" spans="1:37" ht="13.5" customHeight="1" x14ac:dyDescent="0.25">
      <c r="A18" s="271">
        <v>7</v>
      </c>
      <c r="B18" s="87"/>
      <c r="C18" s="87"/>
      <c r="E18" s="517" t="s">
        <v>202</v>
      </c>
      <c r="F18" s="519" t="s">
        <v>42</v>
      </c>
      <c r="G18" s="521" t="str">
        <f>B10</f>
        <v>Начало</v>
      </c>
      <c r="H18" s="522"/>
      <c r="I18" s="521" t="str">
        <f>C10</f>
        <v>Край</v>
      </c>
      <c r="J18" s="522"/>
      <c r="K18" s="523" t="s">
        <v>341</v>
      </c>
      <c r="L18" s="524"/>
      <c r="M18" s="524"/>
      <c r="N18" s="525"/>
      <c r="P18" s="514" t="s">
        <v>367</v>
      </c>
      <c r="Q18" s="514"/>
      <c r="R18" s="514"/>
      <c r="S18" s="514"/>
      <c r="AA18" s="243">
        <v>3</v>
      </c>
      <c r="AB18" s="243" t="str">
        <f t="shared" si="0"/>
        <v/>
      </c>
      <c r="AC18" s="243" t="str">
        <f t="shared" si="1"/>
        <v/>
      </c>
      <c r="AF18" s="178" t="s">
        <v>38</v>
      </c>
      <c r="AG18" s="178">
        <f>MIN(AB16:AB1015)</f>
        <v>0</v>
      </c>
      <c r="AH18" s="178"/>
      <c r="AI18" s="178"/>
      <c r="AJ18" s="178"/>
      <c r="AK18" s="277" t="str">
        <f t="shared" si="2"/>
        <v/>
      </c>
    </row>
    <row r="19" spans="1:37" ht="13.5" customHeight="1" x14ac:dyDescent="0.25">
      <c r="A19" s="271">
        <v>8</v>
      </c>
      <c r="B19" s="87"/>
      <c r="C19" s="87"/>
      <c r="E19" s="518"/>
      <c r="F19" s="520"/>
      <c r="G19" s="279" t="s">
        <v>368</v>
      </c>
      <c r="H19" s="279" t="s">
        <v>369</v>
      </c>
      <c r="I19" s="280" t="s">
        <v>370</v>
      </c>
      <c r="J19" s="279" t="s">
        <v>371</v>
      </c>
      <c r="K19" s="281" t="s">
        <v>230</v>
      </c>
      <c r="L19" s="281" t="s">
        <v>372</v>
      </c>
      <c r="M19" s="281" t="s">
        <v>373</v>
      </c>
      <c r="N19" s="281" t="s">
        <v>232</v>
      </c>
      <c r="P19" s="514"/>
      <c r="Q19" s="514"/>
      <c r="R19" s="514"/>
      <c r="S19" s="514"/>
      <c r="AA19" s="243">
        <v>4</v>
      </c>
      <c r="AB19" s="243" t="str">
        <f t="shared" si="0"/>
        <v/>
      </c>
      <c r="AC19" s="243" t="str">
        <f t="shared" si="1"/>
        <v/>
      </c>
      <c r="AF19" s="178" t="s">
        <v>40</v>
      </c>
      <c r="AG19" s="178" t="e">
        <f>IF(AG18&lt;AG17,AG18,0)</f>
        <v>#NUM!</v>
      </c>
      <c r="AH19" s="178" t="e">
        <f>IF(AG18&lt;AG17,4,0)</f>
        <v>#NUM!</v>
      </c>
      <c r="AI19" s="178"/>
      <c r="AJ19" s="178"/>
      <c r="AK19" s="277" t="str">
        <f t="shared" si="2"/>
        <v/>
      </c>
    </row>
    <row r="20" spans="1:37" ht="13.5" customHeight="1" x14ac:dyDescent="0.25">
      <c r="A20" s="271">
        <v>9</v>
      </c>
      <c r="B20" s="87"/>
      <c r="C20" s="87"/>
      <c r="E20" s="273" t="str">
        <f>B6</f>
        <v>Показател</v>
      </c>
      <c r="F20" s="273">
        <f>COUNT(AK17:AK1016)</f>
        <v>0</v>
      </c>
      <c r="G20" s="282" t="str">
        <f>IF(F20&lt;4,"",AVERAGE(AB16:AB1015))</f>
        <v/>
      </c>
      <c r="H20" s="282" t="str">
        <f>IF(F20&lt;4,"",STDEV(AB16:AB1015))</f>
        <v/>
      </c>
      <c r="I20" s="282" t="str">
        <f>IF(F20&lt;4,"",AVERAGE(AC16:AC21015))</f>
        <v/>
      </c>
      <c r="J20" s="282" t="str">
        <f>IF(F20&lt;4,"",STDEV(AC16:AC1015))</f>
        <v/>
      </c>
      <c r="K20" s="282" t="str">
        <f>IF(F20&lt;4,"",(I20-G20))</f>
        <v/>
      </c>
      <c r="L20" s="282" t="str">
        <f>IF(F20&lt;4,"",K20/G20*100)</f>
        <v/>
      </c>
      <c r="M20" s="282" t="str">
        <f>IF(F20&lt;4,"",ABS((AC14/F20)/SQRT((AD14-F20*((AC14/F20)^2))/(F20^2-F20))))</f>
        <v/>
      </c>
      <c r="N20" s="282" t="str">
        <f>IF(F20=0,"",(1-(TDIST(M20,F20-1,2)))*100)</f>
        <v/>
      </c>
      <c r="AA20" s="243">
        <v>5</v>
      </c>
      <c r="AB20" s="243" t="str">
        <f t="shared" si="0"/>
        <v/>
      </c>
      <c r="AC20" s="243" t="str">
        <f t="shared" si="1"/>
        <v/>
      </c>
      <c r="AF20" s="189">
        <v>0</v>
      </c>
      <c r="AG20" s="178" t="e">
        <f>IF(AG18&lt;AG17,AG17,AG18)</f>
        <v>#NUM!</v>
      </c>
      <c r="AH20" s="178">
        <v>5</v>
      </c>
      <c r="AI20" s="178">
        <v>3</v>
      </c>
      <c r="AJ20" s="178"/>
      <c r="AK20" s="277" t="str">
        <f t="shared" si="2"/>
        <v/>
      </c>
    </row>
    <row r="21" spans="1:37" ht="13.5" customHeight="1" x14ac:dyDescent="0.25">
      <c r="A21" s="271">
        <v>10</v>
      </c>
      <c r="B21" s="87"/>
      <c r="C21" s="87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AA21" s="243">
        <v>6</v>
      </c>
      <c r="AB21" s="243" t="str">
        <f t="shared" si="0"/>
        <v/>
      </c>
      <c r="AC21" s="243" t="str">
        <f t="shared" si="1"/>
        <v/>
      </c>
      <c r="AF21" s="189">
        <v>0</v>
      </c>
      <c r="AG21" s="178" t="e">
        <f>IF(AG18&lt;AG17,AG17,AG18)</f>
        <v>#NUM!</v>
      </c>
      <c r="AH21" s="178">
        <v>4</v>
      </c>
      <c r="AI21" s="178">
        <v>4</v>
      </c>
      <c r="AJ21" s="178"/>
      <c r="AK21" s="277" t="str">
        <f t="shared" si="2"/>
        <v/>
      </c>
    </row>
    <row r="22" spans="1:37" ht="13.5" customHeight="1" x14ac:dyDescent="0.25">
      <c r="A22" s="271">
        <v>11</v>
      </c>
      <c r="B22" s="87"/>
      <c r="C22" s="87"/>
      <c r="E22" s="242"/>
      <c r="F22" s="215"/>
      <c r="G22" s="215"/>
      <c r="H22" s="215"/>
      <c r="I22" s="215"/>
      <c r="J22" s="215"/>
      <c r="K22" s="215"/>
      <c r="L22" s="215"/>
      <c r="M22" s="215"/>
      <c r="AA22" s="243">
        <v>7</v>
      </c>
      <c r="AB22" s="243" t="str">
        <f t="shared" si="0"/>
        <v/>
      </c>
      <c r="AC22" s="243" t="str">
        <f t="shared" si="1"/>
        <v/>
      </c>
      <c r="AF22" s="189">
        <v>0.25</v>
      </c>
      <c r="AG22" s="178" t="e">
        <f>PERCENTILE(AB16:AB1015,AF22)</f>
        <v>#NUM!</v>
      </c>
      <c r="AH22" s="178">
        <v>4</v>
      </c>
      <c r="AI22" s="178">
        <v>4</v>
      </c>
      <c r="AJ22" s="178"/>
      <c r="AK22" s="277" t="str">
        <f t="shared" si="2"/>
        <v/>
      </c>
    </row>
    <row r="23" spans="1:37" ht="13.5" customHeight="1" x14ac:dyDescent="0.25">
      <c r="A23" s="271">
        <v>12</v>
      </c>
      <c r="B23" s="87"/>
      <c r="C23" s="87"/>
      <c r="E23" s="483" t="s">
        <v>374</v>
      </c>
      <c r="F23" s="483"/>
      <c r="G23" s="483"/>
      <c r="H23" s="483"/>
      <c r="I23" s="483"/>
      <c r="J23" s="483"/>
      <c r="K23" s="483"/>
      <c r="L23" s="483"/>
      <c r="M23" s="483"/>
      <c r="N23" s="483"/>
      <c r="AA23" s="243">
        <v>8</v>
      </c>
      <c r="AB23" s="243" t="str">
        <f t="shared" si="0"/>
        <v/>
      </c>
      <c r="AC23" s="243" t="str">
        <f t="shared" si="1"/>
        <v/>
      </c>
      <c r="AF23" s="189">
        <v>0.25</v>
      </c>
      <c r="AG23" s="178" t="e">
        <f>PERCENTILE(AB16:AB1016,AF23)</f>
        <v>#NUM!</v>
      </c>
      <c r="AH23" s="178">
        <v>6</v>
      </c>
      <c r="AI23" s="178">
        <v>2</v>
      </c>
      <c r="AJ23" s="178"/>
      <c r="AK23" s="277" t="str">
        <f t="shared" si="2"/>
        <v/>
      </c>
    </row>
    <row r="24" spans="1:37" ht="13.5" customHeight="1" x14ac:dyDescent="0.25">
      <c r="A24" s="271">
        <v>13</v>
      </c>
      <c r="B24" s="87"/>
      <c r="C24" s="87"/>
      <c r="E24" s="283"/>
      <c r="F24" s="199" t="s">
        <v>375</v>
      </c>
      <c r="G24" s="199"/>
      <c r="H24" s="199"/>
      <c r="I24" s="199"/>
      <c r="J24" s="199"/>
      <c r="K24" s="284"/>
      <c r="L24" s="199"/>
      <c r="M24" s="199"/>
      <c r="N24" s="201"/>
      <c r="AA24" s="243">
        <v>9</v>
      </c>
      <c r="AB24" s="243" t="str">
        <f t="shared" si="0"/>
        <v/>
      </c>
      <c r="AC24" s="243" t="str">
        <f t="shared" si="1"/>
        <v/>
      </c>
      <c r="AF24" s="189">
        <v>0.5</v>
      </c>
      <c r="AG24" s="178" t="e">
        <f>PERCENTILE(AB16:AB1015,AF24)</f>
        <v>#NUM!</v>
      </c>
      <c r="AH24" s="178">
        <v>6</v>
      </c>
      <c r="AI24" s="178">
        <v>2</v>
      </c>
      <c r="AJ24" s="178"/>
      <c r="AK24" s="277" t="str">
        <f t="shared" si="2"/>
        <v/>
      </c>
    </row>
    <row r="25" spans="1:37" ht="13.5" customHeight="1" x14ac:dyDescent="0.25">
      <c r="A25" s="271">
        <v>14</v>
      </c>
      <c r="B25" s="87"/>
      <c r="C25" s="87"/>
      <c r="D25" s="285"/>
      <c r="E25" s="283"/>
      <c r="F25" s="199" t="s">
        <v>376</v>
      </c>
      <c r="G25" s="199"/>
      <c r="H25" s="199"/>
      <c r="I25" s="199"/>
      <c r="J25" s="199"/>
      <c r="K25" s="284"/>
      <c r="L25" s="201"/>
      <c r="M25" s="201"/>
      <c r="N25" s="201"/>
      <c r="AA25" s="243">
        <v>10</v>
      </c>
      <c r="AB25" s="243" t="str">
        <f t="shared" si="0"/>
        <v/>
      </c>
      <c r="AC25" s="243" t="str">
        <f t="shared" si="1"/>
        <v/>
      </c>
      <c r="AF25" s="189">
        <v>0.5</v>
      </c>
      <c r="AG25" s="178" t="e">
        <f>PERCENTILE(AB16:AB1015,AF25)</f>
        <v>#NUM!</v>
      </c>
      <c r="AH25" s="178">
        <v>2</v>
      </c>
      <c r="AI25" s="178">
        <v>6</v>
      </c>
      <c r="AJ25" s="178"/>
      <c r="AK25" s="277" t="str">
        <f t="shared" si="2"/>
        <v/>
      </c>
    </row>
    <row r="26" spans="1:37" ht="13.5" customHeight="1" x14ac:dyDescent="0.25">
      <c r="A26" s="271">
        <v>15</v>
      </c>
      <c r="B26" s="87"/>
      <c r="C26" s="87"/>
      <c r="D26" s="285"/>
      <c r="E26" s="242"/>
      <c r="F26" s="215"/>
      <c r="G26" s="215"/>
      <c r="H26" s="215"/>
      <c r="I26" s="215"/>
      <c r="J26" s="215"/>
      <c r="K26" s="215"/>
      <c r="L26" s="215"/>
      <c r="M26" s="215"/>
      <c r="N26" s="215"/>
      <c r="O26" s="286"/>
      <c r="P26" s="286"/>
      <c r="Q26" s="286"/>
      <c r="R26" s="286"/>
      <c r="S26" s="286"/>
      <c r="AA26" s="243">
        <v>11</v>
      </c>
      <c r="AB26" s="243" t="str">
        <f t="shared" si="0"/>
        <v/>
      </c>
      <c r="AC26" s="243" t="str">
        <f t="shared" si="1"/>
        <v/>
      </c>
      <c r="AF26" s="189">
        <v>0.75</v>
      </c>
      <c r="AG26" s="178" t="e">
        <f>PERCENTILE(AB16:AB1015,AF26)</f>
        <v>#NUM!</v>
      </c>
      <c r="AH26" s="178">
        <v>2</v>
      </c>
      <c r="AI26" s="178">
        <v>6</v>
      </c>
      <c r="AJ26" s="178"/>
      <c r="AK26" s="277" t="str">
        <f t="shared" si="2"/>
        <v/>
      </c>
    </row>
    <row r="27" spans="1:37" ht="13.5" customHeight="1" x14ac:dyDescent="0.25">
      <c r="A27" s="271">
        <v>16</v>
      </c>
      <c r="B27" s="87"/>
      <c r="C27" s="87"/>
      <c r="D27" s="285"/>
      <c r="E27" s="242"/>
      <c r="F27" s="215"/>
      <c r="G27" s="215"/>
      <c r="H27" s="215"/>
      <c r="I27" s="215"/>
      <c r="J27" s="215"/>
      <c r="K27" s="215"/>
      <c r="L27" s="215"/>
      <c r="M27" s="215"/>
      <c r="N27" s="215"/>
      <c r="O27" s="286"/>
      <c r="P27" s="286"/>
      <c r="Q27" s="286"/>
      <c r="R27" s="286"/>
      <c r="S27" s="286"/>
      <c r="AA27" s="243">
        <v>12</v>
      </c>
      <c r="AB27" s="243" t="str">
        <f t="shared" si="0"/>
        <v/>
      </c>
      <c r="AC27" s="243" t="str">
        <f t="shared" si="1"/>
        <v/>
      </c>
      <c r="AF27" s="189">
        <v>0.75</v>
      </c>
      <c r="AG27" s="178" t="e">
        <f>PERCENTILE(AB16:AB1015,AF27)</f>
        <v>#NUM!</v>
      </c>
      <c r="AH27" s="178">
        <v>4</v>
      </c>
      <c r="AI27" s="178">
        <v>4</v>
      </c>
      <c r="AJ27" s="178"/>
      <c r="AK27" s="277" t="str">
        <f t="shared" si="2"/>
        <v/>
      </c>
    </row>
    <row r="28" spans="1:37" ht="13.5" customHeight="1" x14ac:dyDescent="0.25">
      <c r="A28" s="271">
        <v>17</v>
      </c>
      <c r="B28" s="87"/>
      <c r="C28" s="87"/>
      <c r="D28" s="285"/>
      <c r="E28" s="483" t="s">
        <v>377</v>
      </c>
      <c r="F28" s="483"/>
      <c r="G28" s="483"/>
      <c r="H28" s="483"/>
      <c r="I28" s="483"/>
      <c r="J28" s="483"/>
      <c r="K28" s="483"/>
      <c r="L28" s="483"/>
      <c r="M28" s="483"/>
      <c r="N28" s="483"/>
      <c r="O28" s="286"/>
      <c r="P28" s="286"/>
      <c r="Q28" s="286"/>
      <c r="R28" s="286"/>
      <c r="S28" s="286"/>
      <c r="AA28" s="243">
        <v>13</v>
      </c>
      <c r="AB28" s="243" t="str">
        <f t="shared" si="0"/>
        <v/>
      </c>
      <c r="AC28" s="243" t="str">
        <f t="shared" si="1"/>
        <v/>
      </c>
      <c r="AF28" s="189">
        <v>1</v>
      </c>
      <c r="AG28" s="178" t="e">
        <f>IF(AG32&gt;AG31,AG31,AG32)</f>
        <v>#NUM!</v>
      </c>
      <c r="AH28" s="178">
        <v>4</v>
      </c>
      <c r="AI28" s="178">
        <v>4</v>
      </c>
      <c r="AJ28" s="178"/>
      <c r="AK28" s="277" t="str">
        <f t="shared" si="2"/>
        <v/>
      </c>
    </row>
    <row r="29" spans="1:37" ht="13.5" customHeight="1" x14ac:dyDescent="0.25">
      <c r="A29" s="271">
        <v>18</v>
      </c>
      <c r="B29" s="87"/>
      <c r="C29" s="87"/>
      <c r="D29" s="285"/>
      <c r="E29" s="197"/>
      <c r="F29" s="198" t="s">
        <v>378</v>
      </c>
      <c r="G29" s="198"/>
      <c r="H29" s="197"/>
      <c r="I29" s="197"/>
      <c r="J29" s="199"/>
      <c r="K29" s="200"/>
      <c r="L29" s="201"/>
      <c r="M29" s="201"/>
      <c r="N29" s="201"/>
      <c r="O29" s="286"/>
      <c r="P29" s="286"/>
      <c r="Q29" s="286"/>
      <c r="R29" s="286"/>
      <c r="S29" s="286"/>
      <c r="AA29" s="243">
        <v>14</v>
      </c>
      <c r="AB29" s="243" t="str">
        <f t="shared" si="0"/>
        <v/>
      </c>
      <c r="AC29" s="243" t="str">
        <f t="shared" si="1"/>
        <v/>
      </c>
      <c r="AF29" s="189">
        <v>1</v>
      </c>
      <c r="AG29" s="178" t="e">
        <f>IF(AG32&gt;AG31,AG31,AG32)</f>
        <v>#NUM!</v>
      </c>
      <c r="AH29" s="178">
        <v>5</v>
      </c>
      <c r="AI29" s="178">
        <v>3</v>
      </c>
      <c r="AJ29" s="178"/>
      <c r="AK29" s="277" t="str">
        <f t="shared" si="2"/>
        <v/>
      </c>
    </row>
    <row r="30" spans="1:37" ht="13.5" customHeight="1" x14ac:dyDescent="0.25">
      <c r="A30" s="271">
        <v>19</v>
      </c>
      <c r="B30" s="87"/>
      <c r="C30" s="87"/>
      <c r="D30" s="285"/>
      <c r="E30" s="197"/>
      <c r="F30" s="202" t="s">
        <v>236</v>
      </c>
      <c r="G30" s="198"/>
      <c r="H30" s="197"/>
      <c r="I30" s="197"/>
      <c r="J30" s="197"/>
      <c r="K30" s="200"/>
      <c r="L30" s="201"/>
      <c r="M30" s="201"/>
      <c r="N30" s="201"/>
      <c r="O30" s="286"/>
      <c r="P30" s="286"/>
      <c r="Q30" s="286"/>
      <c r="R30" s="286"/>
      <c r="S30" s="286"/>
      <c r="AA30" s="243">
        <v>15</v>
      </c>
      <c r="AB30" s="243" t="str">
        <f t="shared" si="0"/>
        <v/>
      </c>
      <c r="AC30" s="243" t="str">
        <f t="shared" si="1"/>
        <v/>
      </c>
      <c r="AF30" s="178" t="s">
        <v>40</v>
      </c>
      <c r="AG30" s="178" t="e">
        <f>IF(AG32&gt;AG31,AG32,0)</f>
        <v>#NUM!</v>
      </c>
      <c r="AH30" s="178" t="e">
        <f>IF(AG32&gt;AG31,4,0)</f>
        <v>#NUM!</v>
      </c>
      <c r="AI30" s="178"/>
      <c r="AJ30" s="178"/>
      <c r="AK30" s="277" t="str">
        <f t="shared" si="2"/>
        <v/>
      </c>
    </row>
    <row r="31" spans="1:37" ht="13.5" customHeight="1" x14ac:dyDescent="0.25">
      <c r="A31" s="271">
        <v>20</v>
      </c>
      <c r="B31" s="87"/>
      <c r="C31" s="87"/>
      <c r="D31" s="285"/>
      <c r="E31" s="197"/>
      <c r="F31" s="198"/>
      <c r="G31" s="353" t="s">
        <v>480</v>
      </c>
      <c r="H31" s="197"/>
      <c r="I31" s="197"/>
      <c r="J31" s="197"/>
      <c r="K31" s="200"/>
      <c r="L31" s="201"/>
      <c r="M31" s="201"/>
      <c r="N31" s="201"/>
      <c r="O31" s="286"/>
      <c r="P31" s="286"/>
      <c r="Q31" s="286"/>
      <c r="R31" s="286"/>
      <c r="S31" s="286"/>
      <c r="AA31" s="243">
        <v>16</v>
      </c>
      <c r="AB31" s="243" t="str">
        <f t="shared" si="0"/>
        <v/>
      </c>
      <c r="AC31" s="243" t="str">
        <f t="shared" si="1"/>
        <v/>
      </c>
      <c r="AF31" s="178" t="s">
        <v>37</v>
      </c>
      <c r="AG31" s="178" t="e">
        <f>AG27+AH16</f>
        <v>#NUM!</v>
      </c>
      <c r="AH31" s="178"/>
      <c r="AI31" s="178"/>
      <c r="AJ31" s="178"/>
      <c r="AK31" s="277" t="str">
        <f t="shared" si="2"/>
        <v/>
      </c>
    </row>
    <row r="32" spans="1:37" ht="13.5" customHeight="1" x14ac:dyDescent="0.25">
      <c r="A32" s="271">
        <v>21</v>
      </c>
      <c r="B32" s="87"/>
      <c r="C32" s="87"/>
      <c r="D32" s="285"/>
      <c r="E32" s="197"/>
      <c r="F32" s="198"/>
      <c r="G32" s="353" t="s">
        <v>481</v>
      </c>
      <c r="H32" s="197"/>
      <c r="I32" s="197"/>
      <c r="J32" s="197"/>
      <c r="K32" s="200"/>
      <c r="L32" s="201"/>
      <c r="M32" s="201"/>
      <c r="N32" s="201"/>
      <c r="O32" s="286"/>
      <c r="P32" s="286"/>
      <c r="Q32" s="286"/>
      <c r="R32" s="286"/>
      <c r="S32" s="286"/>
      <c r="AA32" s="243">
        <v>17</v>
      </c>
      <c r="AB32" s="243" t="str">
        <f t="shared" si="0"/>
        <v/>
      </c>
      <c r="AC32" s="243" t="str">
        <f t="shared" si="1"/>
        <v/>
      </c>
      <c r="AF32" s="178" t="s">
        <v>53</v>
      </c>
      <c r="AG32" s="178">
        <f>MAX(AB16:AB1015)</f>
        <v>0</v>
      </c>
      <c r="AH32" s="178"/>
      <c r="AI32" s="178"/>
      <c r="AJ32" s="178"/>
      <c r="AK32" s="277" t="str">
        <f t="shared" si="2"/>
        <v/>
      </c>
    </row>
    <row r="33" spans="1:70" ht="13.5" customHeight="1" x14ac:dyDescent="0.2">
      <c r="A33" s="271">
        <v>22</v>
      </c>
      <c r="B33" s="87"/>
      <c r="C33" s="87"/>
      <c r="D33" s="285"/>
      <c r="E33" s="287"/>
      <c r="F33" s="287"/>
      <c r="G33" s="287"/>
      <c r="H33" s="287"/>
      <c r="I33" s="287"/>
      <c r="J33" s="287"/>
      <c r="K33" s="288"/>
      <c r="L33" s="286"/>
      <c r="M33" s="286"/>
      <c r="N33" s="286"/>
      <c r="O33" s="286"/>
      <c r="P33" s="286"/>
      <c r="Q33" s="286"/>
      <c r="R33" s="286"/>
      <c r="S33" s="286"/>
      <c r="AA33" s="243">
        <v>18</v>
      </c>
      <c r="AB33" s="243" t="str">
        <f t="shared" si="0"/>
        <v/>
      </c>
      <c r="AC33" s="243" t="str">
        <f t="shared" si="1"/>
        <v/>
      </c>
      <c r="AK33" s="277" t="str">
        <f t="shared" si="2"/>
        <v/>
      </c>
    </row>
    <row r="34" spans="1:70" ht="13.5" customHeight="1" x14ac:dyDescent="0.25">
      <c r="A34" s="271">
        <v>23</v>
      </c>
      <c r="B34" s="87"/>
      <c r="C34" s="87"/>
      <c r="D34" s="285"/>
      <c r="E34" s="242"/>
      <c r="F34" s="215"/>
      <c r="G34" s="215"/>
      <c r="H34" s="215"/>
      <c r="I34" s="215"/>
      <c r="J34" s="215"/>
      <c r="K34" s="215"/>
      <c r="L34" s="215"/>
      <c r="M34" s="215"/>
      <c r="N34" s="215"/>
      <c r="O34" s="286"/>
      <c r="P34" s="286"/>
      <c r="Q34" s="286"/>
      <c r="R34" s="286"/>
      <c r="S34" s="286"/>
      <c r="AA34" s="243">
        <v>19</v>
      </c>
      <c r="AB34" s="243" t="str">
        <f t="shared" si="0"/>
        <v/>
      </c>
      <c r="AC34" s="243" t="str">
        <f t="shared" si="1"/>
        <v/>
      </c>
      <c r="AF34" s="178"/>
      <c r="AG34" s="178" t="e">
        <f>AG45-AG40</f>
        <v>#NUM!</v>
      </c>
      <c r="AH34" s="178" t="e">
        <f>AG34*3</f>
        <v>#NUM!</v>
      </c>
      <c r="AI34" s="178"/>
      <c r="AK34" s="277" t="str">
        <f t="shared" si="2"/>
        <v/>
      </c>
    </row>
    <row r="35" spans="1:70" ht="13.5" customHeight="1" x14ac:dyDescent="0.25">
      <c r="A35" s="271">
        <v>24</v>
      </c>
      <c r="B35" s="87"/>
      <c r="C35" s="87"/>
      <c r="D35" s="285"/>
      <c r="E35" s="242"/>
      <c r="F35" s="215"/>
      <c r="G35" s="215"/>
      <c r="H35" s="215"/>
      <c r="I35" s="215"/>
      <c r="J35" s="215"/>
      <c r="K35" s="215"/>
      <c r="L35" s="215"/>
      <c r="M35" s="215"/>
      <c r="N35" s="215"/>
      <c r="O35" s="286"/>
      <c r="P35" s="286"/>
      <c r="Q35" s="286"/>
      <c r="R35" s="286"/>
      <c r="S35" s="286"/>
      <c r="AA35" s="243">
        <v>20</v>
      </c>
      <c r="AB35" s="243" t="str">
        <f t="shared" si="0"/>
        <v/>
      </c>
      <c r="AC35" s="243" t="str">
        <f t="shared" si="1"/>
        <v/>
      </c>
      <c r="AF35" s="178" t="s">
        <v>37</v>
      </c>
      <c r="AG35" s="178" t="e">
        <f>AG40-AH34</f>
        <v>#NUM!</v>
      </c>
      <c r="AH35" s="178"/>
      <c r="AI35" s="178"/>
      <c r="AK35" s="277" t="str">
        <f t="shared" si="2"/>
        <v/>
      </c>
    </row>
    <row r="36" spans="1:70" ht="13.5" customHeight="1" x14ac:dyDescent="0.25">
      <c r="A36" s="271">
        <v>25</v>
      </c>
      <c r="B36" s="87"/>
      <c r="C36" s="87"/>
      <c r="D36" s="285"/>
      <c r="E36" s="287"/>
      <c r="F36" s="287"/>
      <c r="G36" s="287"/>
      <c r="H36" s="287"/>
      <c r="I36" s="287"/>
      <c r="J36" s="287"/>
      <c r="K36" s="288"/>
      <c r="L36" s="286"/>
      <c r="M36" s="286"/>
      <c r="N36" s="286"/>
      <c r="O36" s="286"/>
      <c r="P36" s="514" t="s">
        <v>379</v>
      </c>
      <c r="Q36" s="514"/>
      <c r="R36" s="514"/>
      <c r="S36" s="514"/>
      <c r="AA36" s="243">
        <v>21</v>
      </c>
      <c r="AB36" s="243" t="str">
        <f t="shared" si="0"/>
        <v/>
      </c>
      <c r="AC36" s="243" t="str">
        <f t="shared" si="1"/>
        <v/>
      </c>
      <c r="AF36" s="178" t="s">
        <v>38</v>
      </c>
      <c r="AG36" s="178">
        <f>MIN(AC16:AC1015)</f>
        <v>0</v>
      </c>
      <c r="AH36" s="178"/>
      <c r="AI36" s="178"/>
      <c r="AK36" s="277" t="str">
        <f t="shared" si="2"/>
        <v/>
      </c>
    </row>
    <row r="37" spans="1:70" s="212" customFormat="1" ht="13.5" customHeight="1" x14ac:dyDescent="0.25">
      <c r="A37" s="271">
        <v>26</v>
      </c>
      <c r="B37" s="87"/>
      <c r="C37" s="87"/>
      <c r="D37" s="285"/>
      <c r="E37" s="287"/>
      <c r="F37" s="287"/>
      <c r="G37" s="287"/>
      <c r="H37" s="287"/>
      <c r="I37" s="287"/>
      <c r="J37" s="287"/>
      <c r="K37" s="288"/>
      <c r="L37" s="289"/>
      <c r="M37" s="289"/>
      <c r="N37" s="289"/>
      <c r="O37" s="289"/>
      <c r="P37" s="514"/>
      <c r="Q37" s="514"/>
      <c r="R37" s="514"/>
      <c r="S37" s="514"/>
      <c r="T37" s="289"/>
      <c r="U37" s="289"/>
      <c r="V37" s="288"/>
      <c r="W37" s="288"/>
      <c r="X37" s="288"/>
      <c r="Y37" s="243"/>
      <c r="Z37" s="243"/>
      <c r="AA37" s="243">
        <v>22</v>
      </c>
      <c r="AB37" s="243" t="str">
        <f t="shared" si="0"/>
        <v/>
      </c>
      <c r="AC37" s="243" t="str">
        <f t="shared" si="1"/>
        <v/>
      </c>
      <c r="AD37" s="243"/>
      <c r="AE37" s="243"/>
      <c r="AF37" s="178" t="s">
        <v>40</v>
      </c>
      <c r="AG37" s="178" t="e">
        <f>IF(AG36&lt;AG35,AG36,0)</f>
        <v>#NUM!</v>
      </c>
      <c r="AH37" s="178" t="e">
        <f>IF(AG36&lt;AG35,9,0)</f>
        <v>#NUM!</v>
      </c>
      <c r="AI37" s="178"/>
      <c r="AJ37" s="146"/>
      <c r="AK37" s="277" t="str">
        <f t="shared" si="2"/>
        <v/>
      </c>
      <c r="AL37" s="146"/>
      <c r="AM37" s="243"/>
      <c r="AN37" s="243"/>
      <c r="AO37" s="243"/>
      <c r="AP37" s="243"/>
      <c r="AQ37" s="243"/>
      <c r="AR37" s="243"/>
      <c r="AS37" s="243"/>
      <c r="AT37" s="289"/>
      <c r="AU37" s="289"/>
      <c r="AV37" s="289"/>
      <c r="AW37" s="289"/>
      <c r="AX37" s="289"/>
      <c r="AY37" s="289"/>
      <c r="AZ37" s="289"/>
      <c r="BA37" s="289"/>
      <c r="BB37" s="289"/>
      <c r="BC37" s="289"/>
      <c r="BD37" s="243"/>
      <c r="BE37" s="243"/>
      <c r="BF37" s="243"/>
      <c r="BG37" s="243"/>
      <c r="BH37" s="243"/>
      <c r="BI37" s="243"/>
      <c r="BJ37" s="243"/>
      <c r="BK37" s="243"/>
      <c r="BL37" s="243"/>
      <c r="BM37" s="243"/>
      <c r="BN37" s="243"/>
      <c r="BO37" s="243"/>
      <c r="BP37" s="243"/>
      <c r="BQ37" s="243"/>
      <c r="BR37" s="243"/>
    </row>
    <row r="38" spans="1:70" s="212" customFormat="1" ht="13.5" customHeight="1" x14ac:dyDescent="0.25">
      <c r="A38" s="271">
        <v>27</v>
      </c>
      <c r="B38" s="87"/>
      <c r="C38" s="87"/>
      <c r="D38" s="285"/>
      <c r="E38" s="287"/>
      <c r="F38" s="287"/>
      <c r="G38" s="287"/>
      <c r="H38" s="287"/>
      <c r="I38" s="287"/>
      <c r="J38" s="287"/>
      <c r="K38" s="288"/>
      <c r="L38" s="289"/>
      <c r="M38" s="289"/>
      <c r="N38" s="289"/>
      <c r="O38" s="289"/>
      <c r="P38" s="514"/>
      <c r="Q38" s="514"/>
      <c r="R38" s="514"/>
      <c r="S38" s="514"/>
      <c r="T38" s="289"/>
      <c r="U38" s="289"/>
      <c r="V38" s="288"/>
      <c r="W38" s="288"/>
      <c r="X38" s="288"/>
      <c r="Y38" s="243"/>
      <c r="Z38" s="243"/>
      <c r="AA38" s="243">
        <v>23</v>
      </c>
      <c r="AB38" s="243" t="str">
        <f t="shared" si="0"/>
        <v/>
      </c>
      <c r="AC38" s="243" t="str">
        <f t="shared" si="1"/>
        <v/>
      </c>
      <c r="AD38" s="243"/>
      <c r="AE38" s="243"/>
      <c r="AF38" s="189">
        <v>0</v>
      </c>
      <c r="AG38" s="178" t="e">
        <f>IF(AG36&lt;AG35,AG35,AG36)</f>
        <v>#NUM!</v>
      </c>
      <c r="AH38" s="178">
        <f>AH20+5</f>
        <v>10</v>
      </c>
      <c r="AI38" s="178">
        <f>AI20+5</f>
        <v>8</v>
      </c>
      <c r="AJ38" s="146"/>
      <c r="AK38" s="277" t="str">
        <f t="shared" si="2"/>
        <v/>
      </c>
      <c r="AL38" s="146"/>
      <c r="AM38" s="243"/>
      <c r="AN38" s="243"/>
      <c r="AO38" s="243"/>
      <c r="AP38" s="243"/>
      <c r="AQ38" s="243"/>
      <c r="AR38" s="243"/>
      <c r="AS38" s="243"/>
      <c r="AT38" s="289"/>
      <c r="AU38" s="289"/>
      <c r="AV38" s="289"/>
      <c r="AW38" s="289"/>
      <c r="AX38" s="289"/>
      <c r="AY38" s="289"/>
      <c r="AZ38" s="289"/>
      <c r="BA38" s="289"/>
      <c r="BB38" s="289"/>
      <c r="BC38" s="289"/>
      <c r="BD38" s="243"/>
      <c r="BE38" s="243"/>
      <c r="BF38" s="243"/>
      <c r="BG38" s="243"/>
      <c r="BH38" s="243"/>
      <c r="BI38" s="243"/>
      <c r="BJ38" s="243"/>
      <c r="BK38" s="243"/>
      <c r="BL38" s="243"/>
      <c r="BM38" s="243"/>
      <c r="BN38" s="243"/>
      <c r="BO38" s="243"/>
      <c r="BP38" s="243"/>
      <c r="BQ38" s="243"/>
      <c r="BR38" s="243"/>
    </row>
    <row r="39" spans="1:70" s="212" customFormat="1" ht="13.5" customHeight="1" x14ac:dyDescent="0.25">
      <c r="A39" s="271">
        <v>28</v>
      </c>
      <c r="B39" s="87"/>
      <c r="C39" s="87"/>
      <c r="D39" s="285"/>
      <c r="E39" s="287"/>
      <c r="F39" s="287"/>
      <c r="G39" s="287"/>
      <c r="H39" s="287"/>
      <c r="I39" s="287"/>
      <c r="J39" s="287"/>
      <c r="K39" s="288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8"/>
      <c r="W39" s="288"/>
      <c r="X39" s="288"/>
      <c r="Y39" s="243"/>
      <c r="Z39" s="243"/>
      <c r="AA39" s="243">
        <v>24</v>
      </c>
      <c r="AB39" s="243" t="str">
        <f t="shared" si="0"/>
        <v/>
      </c>
      <c r="AC39" s="243" t="str">
        <f t="shared" si="1"/>
        <v/>
      </c>
      <c r="AD39" s="243"/>
      <c r="AE39" s="243"/>
      <c r="AF39" s="189">
        <v>0</v>
      </c>
      <c r="AG39" s="178" t="e">
        <f>IF(AG36&lt;AG35,AG35,AG36)</f>
        <v>#NUM!</v>
      </c>
      <c r="AH39" s="178">
        <f t="shared" ref="AH39:AI47" si="3">AH21+5</f>
        <v>9</v>
      </c>
      <c r="AI39" s="178">
        <f t="shared" si="3"/>
        <v>9</v>
      </c>
      <c r="AJ39" s="146"/>
      <c r="AK39" s="277" t="str">
        <f t="shared" si="2"/>
        <v/>
      </c>
      <c r="AL39" s="146"/>
      <c r="AM39" s="243"/>
      <c r="AN39" s="243"/>
      <c r="AO39" s="243"/>
      <c r="AP39" s="243"/>
      <c r="AQ39" s="243"/>
      <c r="AR39" s="243"/>
      <c r="AS39" s="243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43"/>
      <c r="BE39" s="243"/>
      <c r="BF39" s="243"/>
      <c r="BG39" s="243"/>
      <c r="BH39" s="243"/>
      <c r="BI39" s="243"/>
      <c r="BJ39" s="243"/>
      <c r="BK39" s="243"/>
      <c r="BL39" s="243"/>
      <c r="BM39" s="243"/>
      <c r="BN39" s="243"/>
      <c r="BO39" s="243"/>
      <c r="BP39" s="243"/>
      <c r="BQ39" s="243"/>
      <c r="BR39" s="243"/>
    </row>
    <row r="40" spans="1:70" s="212" customFormat="1" ht="13.5" customHeight="1" x14ac:dyDescent="0.25">
      <c r="A40" s="271">
        <v>29</v>
      </c>
      <c r="B40" s="87"/>
      <c r="C40" s="87"/>
      <c r="D40" s="285"/>
      <c r="E40" s="287"/>
      <c r="F40" s="287"/>
      <c r="G40" s="287"/>
      <c r="H40" s="287"/>
      <c r="I40" s="287"/>
      <c r="J40" s="287"/>
      <c r="K40" s="288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8"/>
      <c r="W40" s="288"/>
      <c r="X40" s="288"/>
      <c r="Y40" s="243"/>
      <c r="Z40" s="243"/>
      <c r="AA40" s="243">
        <v>25</v>
      </c>
      <c r="AB40" s="243" t="str">
        <f>IF(AK41="","",B36)</f>
        <v/>
      </c>
      <c r="AC40" s="243" t="str">
        <f>IF(AK41="","",C36)</f>
        <v/>
      </c>
      <c r="AD40" s="243"/>
      <c r="AE40" s="243"/>
      <c r="AF40" s="189">
        <v>0.25</v>
      </c>
      <c r="AG40" s="178" t="e">
        <f t="shared" ref="AG40:AG45" si="4">PERCENTILE($AC$16:$AC$1015,AF40)</f>
        <v>#NUM!</v>
      </c>
      <c r="AH40" s="178">
        <f t="shared" si="3"/>
        <v>9</v>
      </c>
      <c r="AI40" s="178">
        <f t="shared" si="3"/>
        <v>9</v>
      </c>
      <c r="AJ40" s="146"/>
      <c r="AK40" s="277" t="str">
        <f t="shared" si="2"/>
        <v/>
      </c>
      <c r="AL40" s="146"/>
      <c r="AM40" s="243"/>
      <c r="AN40" s="243"/>
      <c r="AO40" s="243"/>
      <c r="AP40" s="243"/>
      <c r="AQ40" s="243"/>
      <c r="AR40" s="243"/>
      <c r="AS40" s="243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43"/>
      <c r="BE40" s="243"/>
      <c r="BF40" s="243"/>
      <c r="BG40" s="243"/>
      <c r="BH40" s="243"/>
      <c r="BI40" s="243"/>
      <c r="BJ40" s="243"/>
      <c r="BK40" s="243"/>
      <c r="BL40" s="243"/>
      <c r="BM40" s="243"/>
      <c r="BN40" s="243"/>
      <c r="BO40" s="243"/>
      <c r="BP40" s="243"/>
      <c r="BQ40" s="243"/>
      <c r="BR40" s="243"/>
    </row>
    <row r="41" spans="1:70" s="212" customFormat="1" ht="13.5" customHeight="1" x14ac:dyDescent="0.25">
      <c r="A41" s="271">
        <v>30</v>
      </c>
      <c r="B41" s="87"/>
      <c r="C41" s="87"/>
      <c r="D41" s="285"/>
      <c r="E41" s="287"/>
      <c r="F41" s="287"/>
      <c r="G41" s="287"/>
      <c r="H41" s="287"/>
      <c r="I41" s="287"/>
      <c r="J41" s="287"/>
      <c r="K41" s="288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8"/>
      <c r="W41" s="288"/>
      <c r="X41" s="288"/>
      <c r="Y41" s="243"/>
      <c r="Z41" s="243"/>
      <c r="AA41" s="243">
        <v>26</v>
      </c>
      <c r="AB41" s="243" t="str">
        <f t="shared" si="0"/>
        <v/>
      </c>
      <c r="AC41" s="243" t="str">
        <f t="shared" si="1"/>
        <v/>
      </c>
      <c r="AD41" s="243"/>
      <c r="AE41" s="243"/>
      <c r="AF41" s="189">
        <v>0.25</v>
      </c>
      <c r="AG41" s="178" t="e">
        <f t="shared" si="4"/>
        <v>#NUM!</v>
      </c>
      <c r="AH41" s="178">
        <f t="shared" si="3"/>
        <v>11</v>
      </c>
      <c r="AI41" s="178">
        <f t="shared" si="3"/>
        <v>7</v>
      </c>
      <c r="AJ41" s="146"/>
      <c r="AK41" s="277" t="str">
        <f>IF(OR(B36=0,C36=0),"",C36-B36)</f>
        <v/>
      </c>
      <c r="AL41" s="146"/>
      <c r="AM41" s="243"/>
      <c r="AN41" s="243"/>
      <c r="AO41" s="243"/>
      <c r="AP41" s="243"/>
      <c r="AQ41" s="243"/>
      <c r="AR41" s="243"/>
      <c r="AS41" s="243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43"/>
      <c r="BE41" s="243"/>
      <c r="BF41" s="243"/>
      <c r="BG41" s="243"/>
      <c r="BH41" s="243"/>
      <c r="BI41" s="243"/>
      <c r="BJ41" s="243"/>
      <c r="BK41" s="243"/>
      <c r="BL41" s="243"/>
      <c r="BM41" s="243"/>
      <c r="BN41" s="243"/>
      <c r="BO41" s="243"/>
      <c r="BP41" s="243"/>
      <c r="BQ41" s="243"/>
      <c r="BR41" s="243"/>
    </row>
    <row r="42" spans="1:70" s="212" customFormat="1" ht="13.5" customHeight="1" x14ac:dyDescent="0.25">
      <c r="A42" s="271">
        <v>31</v>
      </c>
      <c r="B42" s="87"/>
      <c r="C42" s="87"/>
      <c r="D42" s="285"/>
      <c r="E42" s="287"/>
      <c r="F42" s="287"/>
      <c r="G42" s="287"/>
      <c r="H42" s="287"/>
      <c r="I42" s="287"/>
      <c r="J42" s="287"/>
      <c r="K42" s="288"/>
      <c r="L42" s="289"/>
      <c r="M42" s="289"/>
      <c r="N42" s="289"/>
      <c r="O42" s="289"/>
      <c r="P42" s="289"/>
      <c r="Q42" s="289"/>
      <c r="R42" s="289"/>
      <c r="S42" s="289"/>
      <c r="T42" s="289"/>
      <c r="U42" s="289"/>
      <c r="V42" s="288"/>
      <c r="W42" s="288"/>
      <c r="X42" s="288"/>
      <c r="Y42" s="243"/>
      <c r="Z42" s="243"/>
      <c r="AA42" s="243">
        <v>27</v>
      </c>
      <c r="AB42" s="243" t="str">
        <f t="shared" si="0"/>
        <v/>
      </c>
      <c r="AC42" s="243" t="str">
        <f t="shared" si="1"/>
        <v/>
      </c>
      <c r="AD42" s="243"/>
      <c r="AE42" s="243"/>
      <c r="AF42" s="189">
        <v>0.5</v>
      </c>
      <c r="AG42" s="178" t="e">
        <f t="shared" si="4"/>
        <v>#NUM!</v>
      </c>
      <c r="AH42" s="178">
        <f t="shared" si="3"/>
        <v>11</v>
      </c>
      <c r="AI42" s="178">
        <f t="shared" si="3"/>
        <v>7</v>
      </c>
      <c r="AJ42" s="146"/>
      <c r="AK42" s="277" t="str">
        <f t="shared" si="2"/>
        <v/>
      </c>
      <c r="AL42" s="146"/>
      <c r="AM42" s="243"/>
      <c r="AN42" s="243"/>
      <c r="AO42" s="243"/>
      <c r="AP42" s="243"/>
      <c r="AQ42" s="243"/>
      <c r="AR42" s="243"/>
      <c r="AS42" s="243"/>
      <c r="AT42" s="289"/>
      <c r="AU42" s="289"/>
      <c r="AV42" s="289"/>
      <c r="AW42" s="289"/>
      <c r="AX42" s="289"/>
      <c r="AY42" s="289"/>
      <c r="AZ42" s="289"/>
      <c r="BA42" s="289"/>
      <c r="BB42" s="289"/>
      <c r="BC42" s="289"/>
      <c r="BD42" s="243"/>
      <c r="BE42" s="243"/>
      <c r="BF42" s="243"/>
      <c r="BG42" s="243"/>
      <c r="BH42" s="243"/>
      <c r="BI42" s="243"/>
      <c r="BJ42" s="243"/>
      <c r="BK42" s="243"/>
      <c r="BL42" s="243"/>
      <c r="BM42" s="243"/>
      <c r="BN42" s="243"/>
      <c r="BO42" s="243"/>
      <c r="BP42" s="243"/>
      <c r="BQ42" s="243"/>
      <c r="BR42" s="243"/>
    </row>
    <row r="43" spans="1:70" s="212" customFormat="1" ht="13.5" customHeight="1" x14ac:dyDescent="0.25">
      <c r="A43" s="271">
        <v>32</v>
      </c>
      <c r="B43" s="87"/>
      <c r="C43" s="87"/>
      <c r="D43" s="285"/>
      <c r="E43" s="287"/>
      <c r="F43" s="287"/>
      <c r="G43" s="287"/>
      <c r="H43" s="287"/>
      <c r="I43" s="287"/>
      <c r="J43" s="287"/>
      <c r="K43" s="288"/>
      <c r="L43" s="289"/>
      <c r="M43" s="289"/>
      <c r="N43" s="289"/>
      <c r="O43" s="289"/>
      <c r="P43" s="289"/>
      <c r="Q43" s="289"/>
      <c r="R43" s="289"/>
      <c r="S43" s="289"/>
      <c r="T43" s="289"/>
      <c r="U43" s="289"/>
      <c r="V43" s="289"/>
      <c r="W43" s="289"/>
      <c r="X43" s="288"/>
      <c r="Y43" s="243"/>
      <c r="Z43" s="243"/>
      <c r="AA43" s="243">
        <v>28</v>
      </c>
      <c r="AB43" s="243" t="str">
        <f t="shared" si="0"/>
        <v/>
      </c>
      <c r="AC43" s="243" t="str">
        <f t="shared" si="1"/>
        <v/>
      </c>
      <c r="AD43" s="243"/>
      <c r="AE43" s="243"/>
      <c r="AF43" s="189">
        <v>0.5</v>
      </c>
      <c r="AG43" s="178" t="e">
        <f t="shared" si="4"/>
        <v>#NUM!</v>
      </c>
      <c r="AH43" s="178">
        <f t="shared" si="3"/>
        <v>7</v>
      </c>
      <c r="AI43" s="178">
        <f t="shared" si="3"/>
        <v>11</v>
      </c>
      <c r="AJ43" s="146"/>
      <c r="AK43" s="277" t="str">
        <f t="shared" si="2"/>
        <v/>
      </c>
      <c r="AL43" s="146"/>
      <c r="AM43" s="243"/>
      <c r="AN43" s="243"/>
      <c r="AO43" s="243"/>
      <c r="AP43" s="243"/>
      <c r="AQ43" s="243"/>
      <c r="AR43" s="243"/>
      <c r="AS43" s="243"/>
      <c r="AT43" s="289"/>
      <c r="AU43" s="289"/>
      <c r="AV43" s="289"/>
      <c r="AW43" s="289"/>
      <c r="AX43" s="289"/>
      <c r="AY43" s="289"/>
      <c r="AZ43" s="289"/>
      <c r="BA43" s="289"/>
      <c r="BB43" s="289"/>
      <c r="BC43" s="289"/>
      <c r="BD43" s="243"/>
      <c r="BE43" s="243"/>
      <c r="BF43" s="243"/>
      <c r="BG43" s="243"/>
      <c r="BH43" s="243"/>
      <c r="BI43" s="243"/>
      <c r="BJ43" s="243"/>
      <c r="BK43" s="243"/>
      <c r="BL43" s="243"/>
      <c r="BM43" s="243"/>
      <c r="BN43" s="243"/>
      <c r="BO43" s="243"/>
      <c r="BP43" s="243"/>
      <c r="BQ43" s="243"/>
      <c r="BR43" s="243"/>
    </row>
    <row r="44" spans="1:70" s="212" customFormat="1" ht="13.5" customHeight="1" x14ac:dyDescent="0.25">
      <c r="A44" s="271">
        <v>33</v>
      </c>
      <c r="B44" s="87"/>
      <c r="C44" s="87"/>
      <c r="D44" s="285"/>
      <c r="E44" s="288"/>
      <c r="F44" s="288"/>
      <c r="G44" s="288"/>
      <c r="H44" s="288"/>
      <c r="I44" s="288"/>
      <c r="J44" s="288"/>
      <c r="K44" s="287"/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8"/>
      <c r="Y44" s="243"/>
      <c r="Z44" s="243"/>
      <c r="AA44" s="243">
        <v>29</v>
      </c>
      <c r="AB44" s="243" t="str">
        <f t="shared" si="0"/>
        <v/>
      </c>
      <c r="AC44" s="243" t="str">
        <f t="shared" si="1"/>
        <v/>
      </c>
      <c r="AD44" s="243"/>
      <c r="AE44" s="243"/>
      <c r="AF44" s="189">
        <v>0.75</v>
      </c>
      <c r="AG44" s="178" t="e">
        <f t="shared" si="4"/>
        <v>#NUM!</v>
      </c>
      <c r="AH44" s="178">
        <f t="shared" si="3"/>
        <v>7</v>
      </c>
      <c r="AI44" s="178">
        <f t="shared" si="3"/>
        <v>11</v>
      </c>
      <c r="AJ44" s="146"/>
      <c r="AK44" s="277" t="str">
        <f t="shared" si="2"/>
        <v/>
      </c>
      <c r="AL44" s="146"/>
      <c r="AM44" s="243"/>
      <c r="AN44" s="243"/>
      <c r="AO44" s="243"/>
      <c r="AP44" s="243"/>
      <c r="AQ44" s="243"/>
      <c r="AR44" s="243"/>
      <c r="AS44" s="243"/>
      <c r="AT44" s="289"/>
      <c r="AU44" s="289"/>
      <c r="AV44" s="289"/>
      <c r="AW44" s="289"/>
      <c r="AX44" s="289"/>
      <c r="AY44" s="289"/>
      <c r="AZ44" s="289"/>
      <c r="BA44" s="289"/>
      <c r="BB44" s="289"/>
      <c r="BC44" s="289"/>
      <c r="BD44" s="243"/>
      <c r="BE44" s="243"/>
      <c r="BF44" s="243"/>
      <c r="BG44" s="243"/>
      <c r="BH44" s="243"/>
      <c r="BI44" s="243"/>
      <c r="BJ44" s="243"/>
      <c r="BK44" s="243"/>
      <c r="BL44" s="243"/>
      <c r="BM44" s="243"/>
      <c r="BN44" s="243"/>
      <c r="BO44" s="243"/>
      <c r="BP44" s="243"/>
      <c r="BQ44" s="243"/>
      <c r="BR44" s="243"/>
    </row>
    <row r="45" spans="1:70" s="212" customFormat="1" ht="13.5" customHeight="1" x14ac:dyDescent="0.25">
      <c r="A45" s="271">
        <v>34</v>
      </c>
      <c r="B45" s="87"/>
      <c r="C45" s="87"/>
      <c r="D45" s="285"/>
      <c r="E45" s="288"/>
      <c r="F45" s="288"/>
      <c r="G45" s="288"/>
      <c r="H45" s="288"/>
      <c r="I45" s="288"/>
      <c r="J45" s="288"/>
      <c r="K45" s="287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8"/>
      <c r="Y45" s="243"/>
      <c r="Z45" s="243"/>
      <c r="AA45" s="243">
        <v>30</v>
      </c>
      <c r="AB45" s="243" t="str">
        <f t="shared" si="0"/>
        <v/>
      </c>
      <c r="AC45" s="243" t="str">
        <f t="shared" si="1"/>
        <v/>
      </c>
      <c r="AD45" s="243"/>
      <c r="AE45" s="243"/>
      <c r="AF45" s="189">
        <v>0.75</v>
      </c>
      <c r="AG45" s="178" t="e">
        <f t="shared" si="4"/>
        <v>#NUM!</v>
      </c>
      <c r="AH45" s="178">
        <f t="shared" si="3"/>
        <v>9</v>
      </c>
      <c r="AI45" s="178">
        <f t="shared" si="3"/>
        <v>9</v>
      </c>
      <c r="AJ45" s="146"/>
      <c r="AK45" s="277" t="str">
        <f t="shared" si="2"/>
        <v/>
      </c>
      <c r="AL45" s="146"/>
      <c r="AM45" s="243"/>
      <c r="AN45" s="243"/>
      <c r="AO45" s="243"/>
      <c r="AP45" s="243"/>
      <c r="AQ45" s="243"/>
      <c r="AR45" s="243"/>
      <c r="AS45" s="243"/>
      <c r="AT45" s="289"/>
      <c r="AU45" s="289"/>
      <c r="AV45" s="289"/>
      <c r="AW45" s="289"/>
      <c r="AX45" s="289"/>
      <c r="AY45" s="289"/>
      <c r="AZ45" s="289"/>
      <c r="BA45" s="289"/>
      <c r="BB45" s="289"/>
      <c r="BC45" s="289"/>
      <c r="BD45" s="243"/>
      <c r="BE45" s="243"/>
      <c r="BF45" s="243"/>
      <c r="BG45" s="243"/>
      <c r="BH45" s="243"/>
      <c r="BI45" s="243"/>
      <c r="BJ45" s="243"/>
      <c r="BK45" s="243"/>
      <c r="BL45" s="243"/>
      <c r="BM45" s="243"/>
      <c r="BN45" s="243"/>
      <c r="BO45" s="243"/>
      <c r="BP45" s="243"/>
      <c r="BQ45" s="243"/>
      <c r="BR45" s="243"/>
    </row>
    <row r="46" spans="1:70" s="212" customFormat="1" ht="13.5" customHeight="1" x14ac:dyDescent="0.25">
      <c r="A46" s="271">
        <v>35</v>
      </c>
      <c r="B46" s="87"/>
      <c r="C46" s="87"/>
      <c r="D46" s="285"/>
      <c r="E46" s="288"/>
      <c r="F46" s="288"/>
      <c r="G46" s="288"/>
      <c r="H46" s="288"/>
      <c r="I46" s="288"/>
      <c r="J46" s="288"/>
      <c r="K46" s="287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8"/>
      <c r="Y46" s="243"/>
      <c r="Z46" s="243"/>
      <c r="AA46" s="243">
        <v>31</v>
      </c>
      <c r="AB46" s="243" t="str">
        <f t="shared" si="0"/>
        <v/>
      </c>
      <c r="AC46" s="243" t="str">
        <f t="shared" si="1"/>
        <v/>
      </c>
      <c r="AD46" s="243"/>
      <c r="AE46" s="243"/>
      <c r="AF46" s="189">
        <v>1</v>
      </c>
      <c r="AG46" s="178" t="e">
        <f>IF(AG50&gt;AG49,AG49,AG50)</f>
        <v>#NUM!</v>
      </c>
      <c r="AH46" s="178">
        <f t="shared" si="3"/>
        <v>9</v>
      </c>
      <c r="AI46" s="178">
        <f t="shared" si="3"/>
        <v>9</v>
      </c>
      <c r="AJ46" s="146"/>
      <c r="AK46" s="277" t="str">
        <f t="shared" si="2"/>
        <v/>
      </c>
      <c r="AL46" s="146"/>
      <c r="AM46" s="243"/>
      <c r="AN46" s="243"/>
      <c r="AO46" s="243"/>
      <c r="AP46" s="243"/>
      <c r="AQ46" s="243"/>
      <c r="AR46" s="243"/>
      <c r="AS46" s="243"/>
      <c r="AT46" s="289"/>
      <c r="AU46" s="289"/>
      <c r="AV46" s="289"/>
      <c r="AW46" s="289"/>
      <c r="AX46" s="289"/>
      <c r="AY46" s="289"/>
      <c r="AZ46" s="289"/>
      <c r="BA46" s="289"/>
      <c r="BB46" s="289"/>
      <c r="BC46" s="289"/>
      <c r="BD46" s="243"/>
      <c r="BE46" s="243"/>
      <c r="BF46" s="243"/>
      <c r="BG46" s="243"/>
      <c r="BH46" s="243"/>
      <c r="BI46" s="243"/>
      <c r="BJ46" s="243"/>
      <c r="BK46" s="243"/>
      <c r="BL46" s="243"/>
      <c r="BM46" s="243"/>
      <c r="BN46" s="243"/>
      <c r="BO46" s="243"/>
      <c r="BP46" s="243"/>
      <c r="BQ46" s="243"/>
      <c r="BR46" s="243"/>
    </row>
    <row r="47" spans="1:70" s="212" customFormat="1" ht="13.5" customHeight="1" x14ac:dyDescent="0.25">
      <c r="A47" s="271">
        <v>36</v>
      </c>
      <c r="B47" s="87"/>
      <c r="C47" s="87"/>
      <c r="D47" s="285"/>
      <c r="E47" s="288"/>
      <c r="F47" s="288"/>
      <c r="G47" s="288"/>
      <c r="H47" s="288"/>
      <c r="I47" s="288"/>
      <c r="J47" s="288"/>
      <c r="K47" s="287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8"/>
      <c r="Y47" s="243"/>
      <c r="Z47" s="243"/>
      <c r="AA47" s="243">
        <v>32</v>
      </c>
      <c r="AB47" s="243" t="str">
        <f t="shared" si="0"/>
        <v/>
      </c>
      <c r="AC47" s="243" t="str">
        <f t="shared" si="1"/>
        <v/>
      </c>
      <c r="AD47" s="243"/>
      <c r="AE47" s="243"/>
      <c r="AF47" s="189">
        <v>1</v>
      </c>
      <c r="AG47" s="178" t="e">
        <f>IF(AG50&gt;AG49,AG49,AG50)</f>
        <v>#NUM!</v>
      </c>
      <c r="AH47" s="178">
        <f t="shared" si="3"/>
        <v>10</v>
      </c>
      <c r="AI47" s="178">
        <f t="shared" si="3"/>
        <v>8</v>
      </c>
      <c r="AJ47" s="146"/>
      <c r="AK47" s="277" t="str">
        <f t="shared" si="2"/>
        <v/>
      </c>
      <c r="AL47" s="146"/>
      <c r="AM47" s="243"/>
      <c r="AN47" s="243"/>
      <c r="AO47" s="243"/>
      <c r="AP47" s="243"/>
      <c r="AQ47" s="243"/>
      <c r="AR47" s="243"/>
      <c r="AS47" s="243"/>
      <c r="AT47" s="289"/>
      <c r="AU47" s="289"/>
      <c r="AV47" s="289"/>
      <c r="AW47" s="289"/>
      <c r="AX47" s="289"/>
      <c r="AY47" s="289"/>
      <c r="AZ47" s="289"/>
      <c r="BA47" s="289"/>
      <c r="BB47" s="289"/>
      <c r="BC47" s="289"/>
      <c r="BD47" s="243"/>
      <c r="BE47" s="243"/>
      <c r="BF47" s="243"/>
      <c r="BG47" s="243"/>
      <c r="BH47" s="243"/>
      <c r="BI47" s="243"/>
      <c r="BJ47" s="243"/>
      <c r="BK47" s="243"/>
      <c r="BL47" s="243"/>
      <c r="BM47" s="243"/>
      <c r="BN47" s="243"/>
      <c r="BO47" s="243"/>
      <c r="BP47" s="243"/>
      <c r="BQ47" s="243"/>
      <c r="BR47" s="243"/>
    </row>
    <row r="48" spans="1:70" s="212" customFormat="1" ht="13.5" customHeight="1" x14ac:dyDescent="0.25">
      <c r="A48" s="271">
        <v>37</v>
      </c>
      <c r="B48" s="87"/>
      <c r="C48" s="87"/>
      <c r="D48" s="285"/>
      <c r="E48" s="288"/>
      <c r="F48" s="288"/>
      <c r="G48" s="288"/>
      <c r="H48" s="288"/>
      <c r="I48" s="288"/>
      <c r="J48" s="288"/>
      <c r="K48" s="287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8"/>
      <c r="Y48" s="243"/>
      <c r="Z48" s="243"/>
      <c r="AA48" s="243">
        <v>33</v>
      </c>
      <c r="AB48" s="243" t="str">
        <f t="shared" si="0"/>
        <v/>
      </c>
      <c r="AC48" s="243" t="str">
        <f t="shared" si="1"/>
        <v/>
      </c>
      <c r="AD48" s="243"/>
      <c r="AE48" s="243"/>
      <c r="AF48" s="178" t="s">
        <v>40</v>
      </c>
      <c r="AG48" s="178" t="e">
        <f>IF(AG50&gt;AG49,AG50,0)</f>
        <v>#NUM!</v>
      </c>
      <c r="AH48" s="178" t="e">
        <f>IF(AG50&gt;AG49,9,0)</f>
        <v>#NUM!</v>
      </c>
      <c r="AI48" s="178"/>
      <c r="AJ48" s="146"/>
      <c r="AK48" s="277" t="str">
        <f t="shared" si="2"/>
        <v/>
      </c>
      <c r="AL48" s="146"/>
      <c r="AM48" s="243"/>
      <c r="AN48" s="243"/>
      <c r="AO48" s="243"/>
      <c r="AP48" s="243"/>
      <c r="AQ48" s="243"/>
      <c r="AR48" s="243"/>
      <c r="AS48" s="243"/>
      <c r="AT48" s="289"/>
      <c r="AU48" s="289"/>
      <c r="AV48" s="289"/>
      <c r="AW48" s="289"/>
      <c r="AX48" s="289"/>
      <c r="AY48" s="289"/>
      <c r="AZ48" s="289"/>
      <c r="BA48" s="289"/>
      <c r="BB48" s="289"/>
      <c r="BC48" s="289"/>
      <c r="BD48" s="243"/>
      <c r="BE48" s="243"/>
      <c r="BF48" s="243"/>
      <c r="BG48" s="243"/>
      <c r="BH48" s="243"/>
      <c r="BI48" s="243"/>
      <c r="BJ48" s="243"/>
      <c r="BK48" s="243"/>
      <c r="BL48" s="243"/>
      <c r="BM48" s="243"/>
      <c r="BN48" s="243"/>
      <c r="BO48" s="243"/>
      <c r="BP48" s="243"/>
      <c r="BQ48" s="243"/>
      <c r="BR48" s="243"/>
    </row>
    <row r="49" spans="1:70" s="212" customFormat="1" ht="13.5" customHeight="1" x14ac:dyDescent="0.25">
      <c r="A49" s="271">
        <v>38</v>
      </c>
      <c r="B49" s="87"/>
      <c r="C49" s="87"/>
      <c r="D49" s="285"/>
      <c r="E49" s="288"/>
      <c r="F49" s="288"/>
      <c r="G49" s="288"/>
      <c r="H49" s="288"/>
      <c r="I49" s="288"/>
      <c r="J49" s="288"/>
      <c r="K49" s="287"/>
      <c r="L49" s="289"/>
      <c r="M49" s="289"/>
      <c r="N49" s="289"/>
      <c r="O49" s="289"/>
      <c r="P49" s="289"/>
      <c r="Q49" s="289"/>
      <c r="R49" s="289"/>
      <c r="S49" s="289"/>
      <c r="T49" s="289"/>
      <c r="U49" s="289"/>
      <c r="V49" s="289"/>
      <c r="W49" s="289"/>
      <c r="X49" s="288"/>
      <c r="Y49" s="243"/>
      <c r="Z49" s="243"/>
      <c r="AA49" s="243">
        <v>34</v>
      </c>
      <c r="AB49" s="243" t="str">
        <f t="shared" si="0"/>
        <v/>
      </c>
      <c r="AC49" s="243" t="str">
        <f t="shared" si="1"/>
        <v/>
      </c>
      <c r="AD49" s="243"/>
      <c r="AE49" s="243"/>
      <c r="AF49" s="178" t="s">
        <v>37</v>
      </c>
      <c r="AG49" s="178" t="e">
        <f>AG45+AH34</f>
        <v>#NUM!</v>
      </c>
      <c r="AH49" s="178"/>
      <c r="AI49" s="178"/>
      <c r="AJ49" s="146"/>
      <c r="AK49" s="277" t="str">
        <f t="shared" si="2"/>
        <v/>
      </c>
      <c r="AL49" s="146"/>
      <c r="AM49" s="243"/>
      <c r="AN49" s="243"/>
      <c r="AO49" s="243"/>
      <c r="AP49" s="243"/>
      <c r="AQ49" s="243"/>
      <c r="AR49" s="243"/>
      <c r="AS49" s="243"/>
      <c r="AT49" s="289"/>
      <c r="AU49" s="289"/>
      <c r="AV49" s="289"/>
      <c r="AW49" s="289"/>
      <c r="AX49" s="289"/>
      <c r="AY49" s="289"/>
      <c r="AZ49" s="289"/>
      <c r="BA49" s="289"/>
      <c r="BB49" s="289"/>
      <c r="BC49" s="289"/>
      <c r="BD49" s="243"/>
      <c r="BE49" s="243"/>
      <c r="BF49" s="243"/>
      <c r="BG49" s="243"/>
      <c r="BH49" s="243"/>
      <c r="BI49" s="243"/>
      <c r="BJ49" s="243"/>
      <c r="BK49" s="243"/>
      <c r="BL49" s="243"/>
      <c r="BM49" s="243"/>
      <c r="BN49" s="243"/>
      <c r="BO49" s="243"/>
      <c r="BP49" s="243"/>
      <c r="BQ49" s="243"/>
      <c r="BR49" s="243"/>
    </row>
    <row r="50" spans="1:70" s="212" customFormat="1" ht="13.5" customHeight="1" x14ac:dyDescent="0.25">
      <c r="A50" s="271">
        <v>39</v>
      </c>
      <c r="B50" s="87"/>
      <c r="C50" s="87"/>
      <c r="D50" s="285"/>
      <c r="E50" s="288"/>
      <c r="F50" s="288"/>
      <c r="G50" s="288"/>
      <c r="H50" s="288"/>
      <c r="I50" s="288"/>
      <c r="J50" s="288"/>
      <c r="K50" s="287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8"/>
      <c r="Y50" s="243"/>
      <c r="Z50" s="243"/>
      <c r="AA50" s="243">
        <v>35</v>
      </c>
      <c r="AB50" s="243" t="str">
        <f t="shared" si="0"/>
        <v/>
      </c>
      <c r="AC50" s="243" t="str">
        <f t="shared" si="1"/>
        <v/>
      </c>
      <c r="AD50" s="243"/>
      <c r="AE50" s="243"/>
      <c r="AF50" s="178" t="s">
        <v>53</v>
      </c>
      <c r="AG50" s="178">
        <f>MAX(AC16:AC1015)</f>
        <v>0</v>
      </c>
      <c r="AH50" s="178"/>
      <c r="AI50" s="178"/>
      <c r="AJ50" s="146"/>
      <c r="AK50" s="277" t="str">
        <f t="shared" si="2"/>
        <v/>
      </c>
      <c r="AL50" s="146"/>
      <c r="AM50" s="243"/>
      <c r="AN50" s="243"/>
      <c r="AO50" s="243"/>
      <c r="AP50" s="243"/>
      <c r="AQ50" s="243"/>
      <c r="AR50" s="243"/>
      <c r="AS50" s="243"/>
      <c r="AT50" s="289"/>
      <c r="AU50" s="289"/>
      <c r="AV50" s="289"/>
      <c r="AW50" s="289"/>
      <c r="AX50" s="289"/>
      <c r="AY50" s="289"/>
      <c r="AZ50" s="289"/>
      <c r="BA50" s="289"/>
      <c r="BB50" s="289"/>
      <c r="BC50" s="289"/>
      <c r="BD50" s="243"/>
      <c r="BE50" s="243"/>
      <c r="BF50" s="243"/>
      <c r="BG50" s="243"/>
      <c r="BH50" s="243"/>
      <c r="BI50" s="243"/>
      <c r="BJ50" s="243"/>
      <c r="BK50" s="243"/>
      <c r="BL50" s="243"/>
      <c r="BM50" s="243"/>
      <c r="BN50" s="243"/>
      <c r="BO50" s="243"/>
      <c r="BP50" s="243"/>
      <c r="BQ50" s="243"/>
      <c r="BR50" s="243"/>
    </row>
    <row r="51" spans="1:70" s="212" customFormat="1" ht="13.5" customHeight="1" x14ac:dyDescent="0.2">
      <c r="A51" s="271">
        <v>40</v>
      </c>
      <c r="B51" s="87"/>
      <c r="C51" s="87"/>
      <c r="D51" s="285"/>
      <c r="E51" s="288"/>
      <c r="F51" s="288"/>
      <c r="G51" s="288"/>
      <c r="H51" s="288"/>
      <c r="I51" s="288"/>
      <c r="J51" s="288"/>
      <c r="K51" s="287"/>
      <c r="L51" s="289"/>
      <c r="M51" s="289"/>
      <c r="N51" s="289"/>
      <c r="O51" s="287"/>
      <c r="P51" s="287"/>
      <c r="Q51" s="215"/>
      <c r="R51" s="289"/>
      <c r="S51" s="289"/>
      <c r="T51" s="289"/>
      <c r="U51" s="289"/>
      <c r="V51" s="289"/>
      <c r="W51" s="289"/>
      <c r="X51" s="288"/>
      <c r="Y51" s="243"/>
      <c r="Z51" s="243"/>
      <c r="AA51" s="243">
        <v>36</v>
      </c>
      <c r="AB51" s="243" t="str">
        <f t="shared" si="0"/>
        <v/>
      </c>
      <c r="AC51" s="243" t="str">
        <f t="shared" si="1"/>
        <v/>
      </c>
      <c r="AD51" s="243"/>
      <c r="AE51" s="243"/>
      <c r="AF51" s="243"/>
      <c r="AG51" s="243"/>
      <c r="AH51" s="243"/>
      <c r="AI51" s="243"/>
      <c r="AJ51" s="146"/>
      <c r="AK51" s="277" t="str">
        <f t="shared" si="2"/>
        <v/>
      </c>
      <c r="AL51" s="146"/>
      <c r="AM51" s="243"/>
      <c r="AN51" s="243"/>
      <c r="AO51" s="243"/>
      <c r="AP51" s="243"/>
      <c r="AQ51" s="243"/>
      <c r="AR51" s="243"/>
      <c r="AS51" s="243"/>
      <c r="AT51" s="289"/>
      <c r="AU51" s="289"/>
      <c r="AV51" s="289"/>
      <c r="AW51" s="289"/>
      <c r="AX51" s="289"/>
      <c r="AY51" s="289"/>
      <c r="AZ51" s="289"/>
      <c r="BA51" s="289"/>
      <c r="BB51" s="289"/>
      <c r="BC51" s="289"/>
      <c r="BD51" s="243"/>
      <c r="BE51" s="243"/>
      <c r="BF51" s="243"/>
      <c r="BG51" s="243"/>
      <c r="BH51" s="243"/>
      <c r="BI51" s="243"/>
      <c r="BJ51" s="243"/>
      <c r="BK51" s="243"/>
      <c r="BL51" s="243"/>
      <c r="BM51" s="243"/>
      <c r="BN51" s="243"/>
      <c r="BO51" s="243"/>
      <c r="BP51" s="243"/>
      <c r="BQ51" s="243"/>
      <c r="BR51" s="243"/>
    </row>
    <row r="52" spans="1:70" s="212" customFormat="1" ht="13.5" customHeight="1" x14ac:dyDescent="0.2">
      <c r="A52" s="271">
        <v>41</v>
      </c>
      <c r="B52" s="87"/>
      <c r="C52" s="87"/>
      <c r="D52" s="285"/>
      <c r="E52" s="287"/>
      <c r="F52" s="288"/>
      <c r="G52" s="288"/>
      <c r="H52" s="288"/>
      <c r="I52" s="288"/>
      <c r="J52" s="288"/>
      <c r="K52" s="287"/>
      <c r="L52" s="289"/>
      <c r="M52" s="289"/>
      <c r="N52" s="289"/>
      <c r="O52" s="287"/>
      <c r="P52" s="287"/>
      <c r="Q52" s="215"/>
      <c r="R52" s="289"/>
      <c r="S52" s="289"/>
      <c r="T52" s="289"/>
      <c r="U52" s="289"/>
      <c r="V52" s="289"/>
      <c r="W52" s="289"/>
      <c r="X52" s="288"/>
      <c r="Y52" s="243"/>
      <c r="Z52" s="243"/>
      <c r="AA52" s="243">
        <v>37</v>
      </c>
      <c r="AB52" s="243" t="str">
        <f t="shared" si="0"/>
        <v/>
      </c>
      <c r="AC52" s="243" t="str">
        <f t="shared" si="1"/>
        <v/>
      </c>
      <c r="AD52" s="243"/>
      <c r="AE52" s="243"/>
      <c r="AF52" s="243"/>
      <c r="AG52" s="243"/>
      <c r="AH52" s="243"/>
      <c r="AI52" s="243"/>
      <c r="AJ52" s="146"/>
      <c r="AK52" s="277" t="str">
        <f t="shared" si="2"/>
        <v/>
      </c>
      <c r="AL52" s="146"/>
      <c r="AM52" s="243"/>
      <c r="AN52" s="243"/>
      <c r="AO52" s="243"/>
      <c r="AP52" s="243"/>
      <c r="AQ52" s="243"/>
      <c r="AR52" s="243"/>
      <c r="AS52" s="243"/>
      <c r="AT52" s="289"/>
      <c r="AU52" s="289"/>
      <c r="AV52" s="289"/>
      <c r="AW52" s="289"/>
      <c r="AX52" s="289"/>
      <c r="AY52" s="289"/>
      <c r="AZ52" s="289"/>
      <c r="BA52" s="289"/>
      <c r="BB52" s="289"/>
      <c r="BC52" s="289"/>
      <c r="BD52" s="243"/>
      <c r="BE52" s="243"/>
      <c r="BF52" s="243"/>
      <c r="BG52" s="243"/>
      <c r="BH52" s="243"/>
      <c r="BI52" s="243"/>
      <c r="BJ52" s="243"/>
      <c r="BK52" s="243"/>
      <c r="BL52" s="243"/>
      <c r="BM52" s="243"/>
      <c r="BN52" s="243"/>
      <c r="BO52" s="243"/>
      <c r="BP52" s="243"/>
      <c r="BQ52" s="243"/>
      <c r="BR52" s="243"/>
    </row>
    <row r="53" spans="1:70" s="212" customFormat="1" ht="13.5" customHeight="1" x14ac:dyDescent="0.2">
      <c r="A53" s="271">
        <v>42</v>
      </c>
      <c r="B53" s="87"/>
      <c r="C53" s="87"/>
      <c r="D53" s="285"/>
      <c r="E53" s="287"/>
      <c r="F53" s="288"/>
      <c r="G53" s="288"/>
      <c r="H53" s="288"/>
      <c r="I53" s="288"/>
      <c r="J53" s="288"/>
      <c r="K53" s="287"/>
      <c r="L53" s="289"/>
      <c r="M53" s="289"/>
      <c r="N53" s="289"/>
      <c r="O53" s="287"/>
      <c r="P53" s="287"/>
      <c r="Q53" s="215"/>
      <c r="R53" s="287"/>
      <c r="S53" s="287"/>
      <c r="T53" s="289"/>
      <c r="U53" s="289"/>
      <c r="V53" s="287"/>
      <c r="W53" s="287"/>
      <c r="X53" s="288"/>
      <c r="Y53" s="243"/>
      <c r="Z53" s="243"/>
      <c r="AA53" s="243">
        <v>38</v>
      </c>
      <c r="AB53" s="243" t="str">
        <f t="shared" si="0"/>
        <v/>
      </c>
      <c r="AC53" s="243" t="str">
        <f t="shared" si="1"/>
        <v/>
      </c>
      <c r="AD53" s="243"/>
      <c r="AE53" s="243"/>
      <c r="AF53" s="243"/>
      <c r="AG53" s="243"/>
      <c r="AH53" s="243"/>
      <c r="AI53" s="243"/>
      <c r="AJ53" s="146"/>
      <c r="AK53" s="277" t="str">
        <f t="shared" si="2"/>
        <v/>
      </c>
      <c r="AL53" s="146"/>
      <c r="AM53" s="243"/>
      <c r="AN53" s="243"/>
      <c r="AO53" s="243"/>
      <c r="AP53" s="243"/>
      <c r="AQ53" s="243"/>
      <c r="AR53" s="243"/>
      <c r="AS53" s="243"/>
      <c r="AT53" s="289"/>
      <c r="AU53" s="289"/>
      <c r="AV53" s="289"/>
      <c r="AW53" s="289"/>
      <c r="AX53" s="289"/>
      <c r="AY53" s="289"/>
      <c r="AZ53" s="289"/>
      <c r="BA53" s="289"/>
      <c r="BB53" s="289"/>
      <c r="BC53" s="289"/>
      <c r="BD53" s="243"/>
      <c r="BE53" s="243"/>
      <c r="BF53" s="243"/>
      <c r="BG53" s="243"/>
      <c r="BH53" s="243"/>
      <c r="BI53" s="243"/>
      <c r="BJ53" s="243"/>
      <c r="BK53" s="243"/>
      <c r="BL53" s="243"/>
      <c r="BM53" s="243"/>
      <c r="BN53" s="243"/>
      <c r="BO53" s="243"/>
      <c r="BP53" s="243"/>
      <c r="BQ53" s="243"/>
      <c r="BR53" s="243"/>
    </row>
    <row r="54" spans="1:70" s="212" customFormat="1" ht="13.5" customHeight="1" x14ac:dyDescent="0.2">
      <c r="A54" s="271">
        <v>43</v>
      </c>
      <c r="B54" s="87"/>
      <c r="C54" s="87"/>
      <c r="D54" s="285"/>
      <c r="E54" s="287"/>
      <c r="F54" s="288"/>
      <c r="G54" s="288"/>
      <c r="H54" s="288"/>
      <c r="I54" s="288"/>
      <c r="J54" s="288"/>
      <c r="K54" s="287"/>
      <c r="L54" s="289"/>
      <c r="M54" s="289"/>
      <c r="N54" s="289"/>
      <c r="O54" s="289"/>
      <c r="P54" s="289"/>
      <c r="Q54" s="289"/>
      <c r="R54" s="287"/>
      <c r="S54" s="287"/>
      <c r="T54" s="289"/>
      <c r="U54" s="289"/>
      <c r="V54" s="287"/>
      <c r="W54" s="287"/>
      <c r="X54" s="288"/>
      <c r="Y54" s="243"/>
      <c r="Z54" s="243"/>
      <c r="AA54" s="243">
        <v>39</v>
      </c>
      <c r="AB54" s="243" t="str">
        <f t="shared" si="0"/>
        <v/>
      </c>
      <c r="AC54" s="243" t="str">
        <f t="shared" si="1"/>
        <v/>
      </c>
      <c r="AD54" s="243"/>
      <c r="AE54" s="243"/>
      <c r="AF54" s="243"/>
      <c r="AG54" s="243"/>
      <c r="AH54" s="243"/>
      <c r="AI54" s="243"/>
      <c r="AJ54" s="146"/>
      <c r="AK54" s="277" t="str">
        <f t="shared" si="2"/>
        <v/>
      </c>
      <c r="AL54" s="146"/>
      <c r="AM54" s="243"/>
      <c r="AN54" s="243"/>
      <c r="AO54" s="243"/>
      <c r="AP54" s="243"/>
      <c r="AQ54" s="243"/>
      <c r="AR54" s="243"/>
      <c r="AS54" s="243"/>
      <c r="AT54" s="289"/>
      <c r="AU54" s="289"/>
      <c r="AV54" s="289"/>
      <c r="AW54" s="289"/>
      <c r="AX54" s="289"/>
      <c r="AY54" s="289"/>
      <c r="AZ54" s="289"/>
      <c r="BA54" s="289"/>
      <c r="BB54" s="289"/>
      <c r="BC54" s="289"/>
      <c r="BD54" s="243"/>
      <c r="BE54" s="243"/>
      <c r="BF54" s="243"/>
      <c r="BG54" s="243"/>
      <c r="BH54" s="243"/>
      <c r="BI54" s="243"/>
      <c r="BJ54" s="243"/>
      <c r="BK54" s="243"/>
      <c r="BL54" s="243"/>
      <c r="BM54" s="243"/>
      <c r="BN54" s="243"/>
      <c r="BO54" s="243"/>
      <c r="BP54" s="243"/>
      <c r="BQ54" s="243"/>
      <c r="BR54" s="243"/>
    </row>
    <row r="55" spans="1:70" s="212" customFormat="1" ht="13.5" customHeight="1" x14ac:dyDescent="0.2">
      <c r="A55" s="271">
        <v>44</v>
      </c>
      <c r="B55" s="87"/>
      <c r="C55" s="87"/>
      <c r="D55" s="285"/>
      <c r="E55" s="287"/>
      <c r="F55" s="288"/>
      <c r="G55" s="288"/>
      <c r="H55" s="288"/>
      <c r="I55" s="288"/>
      <c r="J55" s="288"/>
      <c r="K55" s="287"/>
      <c r="L55" s="289"/>
      <c r="M55" s="289"/>
      <c r="N55" s="289"/>
      <c r="O55" s="289"/>
      <c r="P55" s="289"/>
      <c r="Q55" s="289"/>
      <c r="R55" s="287"/>
      <c r="S55" s="287"/>
      <c r="T55" s="289"/>
      <c r="U55" s="289"/>
      <c r="V55" s="287"/>
      <c r="W55" s="287"/>
      <c r="X55" s="288"/>
      <c r="Y55" s="243"/>
      <c r="Z55" s="243"/>
      <c r="AA55" s="243">
        <v>40</v>
      </c>
      <c r="AB55" s="243" t="str">
        <f t="shared" si="0"/>
        <v/>
      </c>
      <c r="AC55" s="243" t="str">
        <f t="shared" si="1"/>
        <v/>
      </c>
      <c r="AD55" s="243"/>
      <c r="AE55" s="243"/>
      <c r="AF55" s="243"/>
      <c r="AG55" s="243"/>
      <c r="AH55" s="243"/>
      <c r="AI55" s="243"/>
      <c r="AJ55" s="146"/>
      <c r="AK55" s="277" t="str">
        <f t="shared" si="2"/>
        <v/>
      </c>
      <c r="AL55" s="146"/>
      <c r="AM55" s="243"/>
      <c r="AN55" s="243"/>
      <c r="AO55" s="243"/>
      <c r="AP55" s="243"/>
      <c r="AQ55" s="243"/>
      <c r="AR55" s="243"/>
      <c r="AS55" s="243"/>
      <c r="AT55" s="289"/>
      <c r="AU55" s="289"/>
      <c r="AV55" s="289"/>
      <c r="AW55" s="289"/>
      <c r="AX55" s="289"/>
      <c r="AY55" s="289"/>
      <c r="AZ55" s="289"/>
      <c r="BA55" s="289"/>
      <c r="BB55" s="289"/>
      <c r="BC55" s="289"/>
      <c r="BD55" s="243"/>
      <c r="BE55" s="243"/>
      <c r="BF55" s="243"/>
      <c r="BG55" s="243"/>
      <c r="BH55" s="243"/>
      <c r="BI55" s="243"/>
      <c r="BJ55" s="243"/>
      <c r="BK55" s="243"/>
      <c r="BL55" s="243"/>
      <c r="BM55" s="243"/>
      <c r="BN55" s="243"/>
      <c r="BO55" s="243"/>
      <c r="BP55" s="243"/>
      <c r="BQ55" s="243"/>
      <c r="BR55" s="243"/>
    </row>
    <row r="56" spans="1:70" s="212" customFormat="1" ht="13.5" customHeight="1" x14ac:dyDescent="0.2">
      <c r="A56" s="271">
        <v>45</v>
      </c>
      <c r="B56" s="87"/>
      <c r="C56" s="87"/>
      <c r="D56" s="285"/>
      <c r="E56" s="287"/>
      <c r="F56" s="288"/>
      <c r="G56" s="288"/>
      <c r="H56" s="288"/>
      <c r="I56" s="288"/>
      <c r="J56" s="288"/>
      <c r="K56" s="287"/>
      <c r="L56" s="289"/>
      <c r="M56" s="289"/>
      <c r="N56" s="289"/>
      <c r="O56" s="289"/>
      <c r="P56" s="289"/>
      <c r="Q56" s="289"/>
      <c r="R56" s="287"/>
      <c r="S56" s="287"/>
      <c r="T56" s="289"/>
      <c r="U56" s="289"/>
      <c r="V56" s="287"/>
      <c r="W56" s="287"/>
      <c r="X56" s="288"/>
      <c r="Y56" s="243"/>
      <c r="Z56" s="243"/>
      <c r="AA56" s="243">
        <v>41</v>
      </c>
      <c r="AB56" s="243" t="str">
        <f t="shared" si="0"/>
        <v/>
      </c>
      <c r="AC56" s="243" t="str">
        <f t="shared" si="1"/>
        <v/>
      </c>
      <c r="AD56" s="243"/>
      <c r="AE56" s="243"/>
      <c r="AF56" s="243"/>
      <c r="AG56" s="243"/>
      <c r="AH56" s="243"/>
      <c r="AI56" s="243"/>
      <c r="AJ56" s="146"/>
      <c r="AK56" s="277" t="str">
        <f t="shared" si="2"/>
        <v/>
      </c>
      <c r="AL56" s="146"/>
      <c r="AM56" s="243"/>
      <c r="AN56" s="243"/>
      <c r="AO56" s="243"/>
      <c r="AP56" s="243"/>
      <c r="AQ56" s="243"/>
      <c r="AR56" s="243"/>
      <c r="AS56" s="243"/>
      <c r="AT56" s="289"/>
      <c r="AU56" s="289"/>
      <c r="AV56" s="289"/>
      <c r="AW56" s="289"/>
      <c r="AX56" s="289"/>
      <c r="AY56" s="289"/>
      <c r="AZ56" s="289"/>
      <c r="BA56" s="289"/>
      <c r="BB56" s="289"/>
      <c r="BC56" s="289"/>
      <c r="BD56" s="243"/>
      <c r="BE56" s="243"/>
      <c r="BF56" s="243"/>
      <c r="BG56" s="243"/>
      <c r="BH56" s="243"/>
      <c r="BI56" s="243"/>
      <c r="BJ56" s="243"/>
      <c r="BK56" s="243"/>
      <c r="BL56" s="243"/>
      <c r="BM56" s="243"/>
      <c r="BN56" s="243"/>
      <c r="BO56" s="243"/>
      <c r="BP56" s="243"/>
      <c r="BQ56" s="243"/>
      <c r="BR56" s="243"/>
    </row>
    <row r="57" spans="1:70" s="212" customFormat="1" ht="13.5" customHeight="1" x14ac:dyDescent="0.2">
      <c r="A57" s="271">
        <v>46</v>
      </c>
      <c r="B57" s="87"/>
      <c r="C57" s="87"/>
      <c r="D57" s="285"/>
      <c r="E57" s="287"/>
      <c r="F57" s="288"/>
      <c r="G57" s="288"/>
      <c r="H57" s="288"/>
      <c r="I57" s="288"/>
      <c r="J57" s="288"/>
      <c r="K57" s="287"/>
      <c r="L57" s="289"/>
      <c r="M57" s="289"/>
      <c r="N57" s="289"/>
      <c r="O57" s="289"/>
      <c r="P57" s="289"/>
      <c r="Q57" s="289"/>
      <c r="R57" s="287"/>
      <c r="S57" s="287"/>
      <c r="T57" s="289"/>
      <c r="U57" s="289"/>
      <c r="V57" s="287"/>
      <c r="W57" s="287"/>
      <c r="X57" s="288"/>
      <c r="Y57" s="243"/>
      <c r="Z57" s="243"/>
      <c r="AA57" s="243">
        <v>42</v>
      </c>
      <c r="AB57" s="243" t="str">
        <f t="shared" si="0"/>
        <v/>
      </c>
      <c r="AC57" s="243" t="str">
        <f t="shared" si="1"/>
        <v/>
      </c>
      <c r="AD57" s="243"/>
      <c r="AE57" s="243"/>
      <c r="AF57" s="243"/>
      <c r="AG57" s="243"/>
      <c r="AH57" s="243"/>
      <c r="AI57" s="243"/>
      <c r="AJ57" s="146"/>
      <c r="AK57" s="277" t="str">
        <f t="shared" si="2"/>
        <v/>
      </c>
      <c r="AL57" s="146"/>
      <c r="AM57" s="243"/>
      <c r="AN57" s="243"/>
      <c r="AO57" s="243"/>
      <c r="AP57" s="243"/>
      <c r="AQ57" s="243"/>
      <c r="AR57" s="243"/>
      <c r="AS57" s="243"/>
      <c r="AT57" s="289"/>
      <c r="AU57" s="289"/>
      <c r="AV57" s="289"/>
      <c r="AW57" s="289"/>
      <c r="AX57" s="289"/>
      <c r="AY57" s="289"/>
      <c r="AZ57" s="289"/>
      <c r="BA57" s="289"/>
      <c r="BB57" s="289"/>
      <c r="BC57" s="289"/>
      <c r="BD57" s="243"/>
      <c r="BE57" s="243"/>
      <c r="BF57" s="243"/>
      <c r="BG57" s="243"/>
      <c r="BH57" s="243"/>
      <c r="BI57" s="243"/>
      <c r="BJ57" s="243"/>
      <c r="BK57" s="243"/>
      <c r="BL57" s="243"/>
      <c r="BM57" s="243"/>
      <c r="BN57" s="243"/>
      <c r="BO57" s="243"/>
      <c r="BP57" s="243"/>
      <c r="BQ57" s="243"/>
      <c r="BR57" s="243"/>
    </row>
    <row r="58" spans="1:70" s="212" customFormat="1" ht="13.5" customHeight="1" x14ac:dyDescent="0.2">
      <c r="A58" s="271">
        <v>47</v>
      </c>
      <c r="B58" s="87"/>
      <c r="C58" s="87"/>
      <c r="D58" s="285"/>
      <c r="E58" s="287"/>
      <c r="F58" s="288"/>
      <c r="G58" s="288"/>
      <c r="H58" s="288"/>
      <c r="I58" s="288"/>
      <c r="J58" s="288"/>
      <c r="K58" s="287"/>
      <c r="L58" s="289"/>
      <c r="M58" s="289"/>
      <c r="N58" s="289"/>
      <c r="O58" s="289"/>
      <c r="P58" s="289"/>
      <c r="Q58" s="289"/>
      <c r="R58" s="287"/>
      <c r="S58" s="287"/>
      <c r="T58" s="289"/>
      <c r="U58" s="289"/>
      <c r="V58" s="287"/>
      <c r="W58" s="287"/>
      <c r="X58" s="288"/>
      <c r="Y58" s="243"/>
      <c r="Z58" s="243"/>
      <c r="AA58" s="243">
        <v>43</v>
      </c>
      <c r="AB58" s="243" t="str">
        <f t="shared" si="0"/>
        <v/>
      </c>
      <c r="AC58" s="243" t="str">
        <f t="shared" si="1"/>
        <v/>
      </c>
      <c r="AD58" s="243"/>
      <c r="AE58" s="243"/>
      <c r="AF58" s="243"/>
      <c r="AG58" s="243"/>
      <c r="AH58" s="243"/>
      <c r="AI58" s="243"/>
      <c r="AJ58" s="146"/>
      <c r="AK58" s="277" t="str">
        <f t="shared" si="2"/>
        <v/>
      </c>
      <c r="AL58" s="146"/>
      <c r="AM58" s="243"/>
      <c r="AN58" s="243"/>
      <c r="AO58" s="243"/>
      <c r="AP58" s="243"/>
      <c r="AQ58" s="243"/>
      <c r="AR58" s="243"/>
      <c r="AS58" s="243"/>
      <c r="AT58" s="289"/>
      <c r="AU58" s="289"/>
      <c r="AV58" s="289"/>
      <c r="AW58" s="289"/>
      <c r="AX58" s="289"/>
      <c r="AY58" s="289"/>
      <c r="AZ58" s="289"/>
      <c r="BA58" s="289"/>
      <c r="BB58" s="289"/>
      <c r="BC58" s="289"/>
      <c r="BD58" s="243"/>
      <c r="BE58" s="243"/>
      <c r="BF58" s="243"/>
      <c r="BG58" s="243"/>
      <c r="BH58" s="243"/>
      <c r="BI58" s="243"/>
      <c r="BJ58" s="243"/>
      <c r="BK58" s="243"/>
      <c r="BL58" s="243"/>
      <c r="BM58" s="243"/>
      <c r="BN58" s="243"/>
      <c r="BO58" s="243"/>
      <c r="BP58" s="243"/>
      <c r="BQ58" s="243"/>
      <c r="BR58" s="243"/>
    </row>
    <row r="59" spans="1:70" s="212" customFormat="1" ht="13.5" customHeight="1" x14ac:dyDescent="0.2">
      <c r="A59" s="271">
        <v>48</v>
      </c>
      <c r="B59" s="87"/>
      <c r="C59" s="87"/>
      <c r="D59" s="285"/>
      <c r="E59" s="287"/>
      <c r="F59" s="288"/>
      <c r="G59" s="288"/>
      <c r="H59" s="288"/>
      <c r="I59" s="288"/>
      <c r="J59" s="288"/>
      <c r="K59" s="287"/>
      <c r="L59" s="289"/>
      <c r="M59" s="289"/>
      <c r="N59" s="289"/>
      <c r="O59" s="289"/>
      <c r="P59" s="289"/>
      <c r="Q59" s="289"/>
      <c r="R59" s="287"/>
      <c r="S59" s="287"/>
      <c r="T59" s="289"/>
      <c r="U59" s="289"/>
      <c r="V59" s="287"/>
      <c r="W59" s="287"/>
      <c r="X59" s="288"/>
      <c r="Y59" s="243"/>
      <c r="Z59" s="243"/>
      <c r="AA59" s="243">
        <v>44</v>
      </c>
      <c r="AB59" s="243" t="str">
        <f t="shared" si="0"/>
        <v/>
      </c>
      <c r="AC59" s="243" t="str">
        <f t="shared" si="1"/>
        <v/>
      </c>
      <c r="AD59" s="243"/>
      <c r="AE59" s="243"/>
      <c r="AF59" s="243"/>
      <c r="AG59" s="243"/>
      <c r="AH59" s="243"/>
      <c r="AI59" s="243"/>
      <c r="AJ59" s="146"/>
      <c r="AK59" s="277" t="str">
        <f t="shared" si="2"/>
        <v/>
      </c>
      <c r="AL59" s="146"/>
      <c r="AM59" s="243"/>
      <c r="AN59" s="243"/>
      <c r="AO59" s="243"/>
      <c r="AP59" s="243"/>
      <c r="AQ59" s="243"/>
      <c r="AR59" s="243"/>
      <c r="AS59" s="243"/>
      <c r="AT59" s="289"/>
      <c r="AU59" s="289"/>
      <c r="AV59" s="289"/>
      <c r="AW59" s="289"/>
      <c r="AX59" s="289"/>
      <c r="AY59" s="289"/>
      <c r="AZ59" s="289"/>
      <c r="BA59" s="289"/>
      <c r="BB59" s="289"/>
      <c r="BC59" s="289"/>
      <c r="BD59" s="243"/>
      <c r="BE59" s="243"/>
      <c r="BF59" s="243"/>
      <c r="BG59" s="243"/>
      <c r="BH59" s="243"/>
      <c r="BI59" s="243"/>
      <c r="BJ59" s="243"/>
      <c r="BK59" s="243"/>
      <c r="BL59" s="243"/>
      <c r="BM59" s="243"/>
      <c r="BN59" s="243"/>
      <c r="BO59" s="243"/>
      <c r="BP59" s="243"/>
      <c r="BQ59" s="243"/>
      <c r="BR59" s="243"/>
    </row>
    <row r="60" spans="1:70" s="212" customFormat="1" ht="13.5" customHeight="1" x14ac:dyDescent="0.2">
      <c r="A60" s="271">
        <v>49</v>
      </c>
      <c r="B60" s="87"/>
      <c r="C60" s="87"/>
      <c r="D60" s="285"/>
      <c r="E60" s="287"/>
      <c r="F60" s="288"/>
      <c r="G60" s="288"/>
      <c r="H60" s="288"/>
      <c r="I60" s="288"/>
      <c r="J60" s="288"/>
      <c r="K60" s="289"/>
      <c r="L60" s="289"/>
      <c r="M60" s="289"/>
      <c r="N60" s="289"/>
      <c r="O60" s="289"/>
      <c r="P60" s="289"/>
      <c r="Q60" s="289"/>
      <c r="R60" s="287"/>
      <c r="S60" s="287"/>
      <c r="T60" s="289"/>
      <c r="U60" s="289"/>
      <c r="V60" s="287"/>
      <c r="W60" s="287"/>
      <c r="X60" s="288"/>
      <c r="Y60" s="243"/>
      <c r="Z60" s="243"/>
      <c r="AA60" s="243">
        <v>45</v>
      </c>
      <c r="AB60" s="243" t="str">
        <f t="shared" si="0"/>
        <v/>
      </c>
      <c r="AC60" s="243" t="str">
        <f t="shared" si="1"/>
        <v/>
      </c>
      <c r="AD60" s="243"/>
      <c r="AE60" s="243"/>
      <c r="AF60" s="243"/>
      <c r="AG60" s="243"/>
      <c r="AH60" s="243"/>
      <c r="AI60" s="243"/>
      <c r="AJ60" s="146"/>
      <c r="AK60" s="277" t="str">
        <f t="shared" si="2"/>
        <v/>
      </c>
      <c r="AL60" s="146"/>
      <c r="AM60" s="243"/>
      <c r="AN60" s="243"/>
      <c r="AO60" s="243"/>
      <c r="AP60" s="243"/>
      <c r="AQ60" s="243"/>
      <c r="AR60" s="243"/>
      <c r="AS60" s="243"/>
      <c r="AT60" s="289"/>
      <c r="AU60" s="289"/>
      <c r="AV60" s="289"/>
      <c r="AW60" s="289"/>
      <c r="AX60" s="289"/>
      <c r="AY60" s="289"/>
      <c r="AZ60" s="289"/>
      <c r="BA60" s="289"/>
      <c r="BB60" s="289"/>
      <c r="BC60" s="289"/>
      <c r="BD60" s="243"/>
      <c r="BE60" s="243"/>
      <c r="BF60" s="243"/>
      <c r="BG60" s="243"/>
      <c r="BH60" s="243"/>
      <c r="BI60" s="243"/>
      <c r="BJ60" s="243"/>
      <c r="BK60" s="243"/>
      <c r="BL60" s="243"/>
      <c r="BM60" s="243"/>
      <c r="BN60" s="243"/>
      <c r="BO60" s="243"/>
      <c r="BP60" s="243"/>
      <c r="BQ60" s="243"/>
      <c r="BR60" s="243"/>
    </row>
    <row r="61" spans="1:70" s="212" customFormat="1" ht="13.5" customHeight="1" x14ac:dyDescent="0.2">
      <c r="A61" s="271">
        <v>50</v>
      </c>
      <c r="B61" s="87"/>
      <c r="C61" s="87"/>
      <c r="D61" s="285"/>
      <c r="E61" s="287"/>
      <c r="F61" s="288"/>
      <c r="G61" s="288"/>
      <c r="H61" s="288"/>
      <c r="I61" s="288"/>
      <c r="J61" s="288"/>
      <c r="K61" s="289"/>
      <c r="L61" s="289"/>
      <c r="M61" s="289"/>
      <c r="N61" s="289"/>
      <c r="O61" s="289"/>
      <c r="P61" s="289"/>
      <c r="Q61" s="289"/>
      <c r="R61" s="287"/>
      <c r="S61" s="287"/>
      <c r="T61" s="289"/>
      <c r="U61" s="289"/>
      <c r="V61" s="287"/>
      <c r="W61" s="287"/>
      <c r="X61" s="288"/>
      <c r="Y61" s="243"/>
      <c r="Z61" s="243"/>
      <c r="AA61" s="243">
        <v>46</v>
      </c>
      <c r="AB61" s="243" t="str">
        <f t="shared" si="0"/>
        <v/>
      </c>
      <c r="AC61" s="243" t="str">
        <f t="shared" si="1"/>
        <v/>
      </c>
      <c r="AD61" s="243"/>
      <c r="AE61" s="243"/>
      <c r="AF61" s="243"/>
      <c r="AG61" s="243"/>
      <c r="AH61" s="243"/>
      <c r="AI61" s="243"/>
      <c r="AJ61" s="146"/>
      <c r="AK61" s="277" t="str">
        <f t="shared" si="2"/>
        <v/>
      </c>
      <c r="AL61" s="146"/>
      <c r="AM61" s="243"/>
      <c r="AN61" s="243"/>
      <c r="AO61" s="243"/>
      <c r="AP61" s="243"/>
      <c r="AQ61" s="243"/>
      <c r="AR61" s="243"/>
      <c r="AS61" s="243"/>
      <c r="AT61" s="289"/>
      <c r="AU61" s="289"/>
      <c r="AV61" s="289"/>
      <c r="AW61" s="289"/>
      <c r="AX61" s="289"/>
      <c r="AY61" s="289"/>
      <c r="AZ61" s="289"/>
      <c r="BA61" s="289"/>
      <c r="BB61" s="289"/>
      <c r="BC61" s="289"/>
      <c r="BD61" s="243"/>
      <c r="BE61" s="243"/>
      <c r="BF61" s="243"/>
      <c r="BG61" s="243"/>
      <c r="BH61" s="243"/>
      <c r="BI61" s="243"/>
      <c r="BJ61" s="243"/>
      <c r="BK61" s="243"/>
      <c r="BL61" s="243"/>
      <c r="BM61" s="243"/>
      <c r="BN61" s="243"/>
      <c r="BO61" s="243"/>
      <c r="BP61" s="243"/>
      <c r="BQ61" s="243"/>
      <c r="BR61" s="243"/>
    </row>
    <row r="62" spans="1:70" s="212" customFormat="1" ht="13.5" customHeight="1" x14ac:dyDescent="0.2">
      <c r="A62" s="271">
        <v>51</v>
      </c>
      <c r="B62" s="87"/>
      <c r="C62" s="87"/>
      <c r="D62" s="285"/>
      <c r="E62" s="287"/>
      <c r="F62" s="289"/>
      <c r="G62" s="289"/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287"/>
      <c r="S62" s="287"/>
      <c r="T62" s="289"/>
      <c r="U62" s="289"/>
      <c r="V62" s="287"/>
      <c r="W62" s="287"/>
      <c r="X62" s="288"/>
      <c r="Y62" s="243"/>
      <c r="Z62" s="243"/>
      <c r="AA62" s="243">
        <v>47</v>
      </c>
      <c r="AB62" s="243" t="str">
        <f t="shared" si="0"/>
        <v/>
      </c>
      <c r="AC62" s="243" t="str">
        <f t="shared" si="1"/>
        <v/>
      </c>
      <c r="AD62" s="243"/>
      <c r="AE62" s="243"/>
      <c r="AF62" s="243"/>
      <c r="AG62" s="243"/>
      <c r="AH62" s="243"/>
      <c r="AI62" s="243"/>
      <c r="AJ62" s="146"/>
      <c r="AK62" s="277" t="str">
        <f t="shared" si="2"/>
        <v/>
      </c>
      <c r="AL62" s="146"/>
      <c r="AM62" s="243"/>
      <c r="AN62" s="243"/>
      <c r="AO62" s="243"/>
      <c r="AP62" s="243"/>
      <c r="AQ62" s="243"/>
      <c r="AR62" s="243"/>
      <c r="AS62" s="243"/>
      <c r="AT62" s="289"/>
      <c r="AU62" s="289"/>
      <c r="AV62" s="289"/>
      <c r="AW62" s="289"/>
      <c r="AX62" s="289"/>
      <c r="AY62" s="289"/>
      <c r="AZ62" s="289"/>
      <c r="BA62" s="289"/>
      <c r="BB62" s="289"/>
      <c r="BC62" s="289"/>
      <c r="BD62" s="243"/>
      <c r="BE62" s="243"/>
      <c r="BF62" s="243"/>
      <c r="BG62" s="243"/>
      <c r="BH62" s="243"/>
      <c r="BI62" s="243"/>
      <c r="BJ62" s="243"/>
      <c r="BK62" s="243"/>
      <c r="BL62" s="243"/>
      <c r="BM62" s="243"/>
      <c r="BN62" s="243"/>
      <c r="BO62" s="243"/>
      <c r="BP62" s="243"/>
      <c r="BQ62" s="243"/>
      <c r="BR62" s="243"/>
    </row>
    <row r="63" spans="1:70" s="212" customFormat="1" ht="13.5" customHeight="1" x14ac:dyDescent="0.2">
      <c r="A63" s="271">
        <v>52</v>
      </c>
      <c r="B63" s="87"/>
      <c r="C63" s="87"/>
      <c r="D63" s="285"/>
      <c r="E63" s="287"/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7"/>
      <c r="S63" s="287"/>
      <c r="T63" s="289"/>
      <c r="U63" s="289"/>
      <c r="V63" s="287"/>
      <c r="W63" s="287"/>
      <c r="X63" s="288"/>
      <c r="Y63" s="243"/>
      <c r="Z63" s="243"/>
      <c r="AA63" s="243">
        <v>48</v>
      </c>
      <c r="AB63" s="243" t="str">
        <f t="shared" si="0"/>
        <v/>
      </c>
      <c r="AC63" s="243" t="str">
        <f t="shared" si="1"/>
        <v/>
      </c>
      <c r="AD63" s="243"/>
      <c r="AE63" s="243"/>
      <c r="AF63" s="243"/>
      <c r="AG63" s="243"/>
      <c r="AH63" s="243"/>
      <c r="AI63" s="243"/>
      <c r="AJ63" s="146"/>
      <c r="AK63" s="277" t="str">
        <f t="shared" si="2"/>
        <v/>
      </c>
      <c r="AL63" s="146"/>
      <c r="AM63" s="243"/>
      <c r="AN63" s="243"/>
      <c r="AO63" s="243"/>
      <c r="AP63" s="243"/>
      <c r="AQ63" s="243"/>
      <c r="AR63" s="243"/>
      <c r="AS63" s="243"/>
      <c r="AT63" s="289"/>
      <c r="AU63" s="289"/>
      <c r="AV63" s="289"/>
      <c r="AW63" s="289"/>
      <c r="AX63" s="289"/>
      <c r="AY63" s="289"/>
      <c r="AZ63" s="289"/>
      <c r="BA63" s="289"/>
      <c r="BB63" s="289"/>
      <c r="BC63" s="289"/>
      <c r="BD63" s="243"/>
      <c r="BE63" s="243"/>
      <c r="BF63" s="243"/>
      <c r="BG63" s="243"/>
      <c r="BH63" s="243"/>
      <c r="BI63" s="243"/>
      <c r="BJ63" s="243"/>
      <c r="BK63" s="243"/>
      <c r="BL63" s="243"/>
      <c r="BM63" s="243"/>
      <c r="BN63" s="243"/>
      <c r="BO63" s="243"/>
      <c r="BP63" s="243"/>
      <c r="BQ63" s="243"/>
      <c r="BR63" s="243"/>
    </row>
    <row r="64" spans="1:70" s="212" customFormat="1" ht="13.5" customHeight="1" x14ac:dyDescent="0.2">
      <c r="A64" s="271">
        <v>53</v>
      </c>
      <c r="B64" s="87"/>
      <c r="C64" s="87"/>
      <c r="D64" s="285"/>
      <c r="E64" s="287"/>
      <c r="F64" s="289"/>
      <c r="G64" s="289"/>
      <c r="H64" s="289"/>
      <c r="I64" s="289"/>
      <c r="J64" s="289"/>
      <c r="K64" s="289"/>
      <c r="L64" s="289"/>
      <c r="M64" s="289"/>
      <c r="N64" s="289"/>
      <c r="O64" s="289"/>
      <c r="P64" s="289"/>
      <c r="Q64" s="289"/>
      <c r="R64" s="287"/>
      <c r="S64" s="287"/>
      <c r="T64" s="289"/>
      <c r="U64" s="289"/>
      <c r="V64" s="287"/>
      <c r="W64" s="287"/>
      <c r="X64" s="288"/>
      <c r="Y64" s="243"/>
      <c r="Z64" s="243"/>
      <c r="AA64" s="243">
        <v>49</v>
      </c>
      <c r="AB64" s="243" t="str">
        <f t="shared" si="0"/>
        <v/>
      </c>
      <c r="AC64" s="243" t="str">
        <f t="shared" si="1"/>
        <v/>
      </c>
      <c r="AD64" s="243"/>
      <c r="AE64" s="243"/>
      <c r="AF64" s="243"/>
      <c r="AG64" s="243"/>
      <c r="AH64" s="243"/>
      <c r="AI64" s="243"/>
      <c r="AJ64" s="146"/>
      <c r="AK64" s="277" t="str">
        <f t="shared" si="2"/>
        <v/>
      </c>
      <c r="AL64" s="146"/>
      <c r="AM64" s="243"/>
      <c r="AN64" s="243"/>
      <c r="AO64" s="243"/>
      <c r="AP64" s="243"/>
      <c r="AQ64" s="243"/>
      <c r="AR64" s="243"/>
      <c r="AS64" s="243"/>
      <c r="AT64" s="289"/>
      <c r="AU64" s="289"/>
      <c r="AV64" s="289"/>
      <c r="AW64" s="289"/>
      <c r="AX64" s="289"/>
      <c r="AY64" s="289"/>
      <c r="AZ64" s="289"/>
      <c r="BA64" s="289"/>
      <c r="BB64" s="289"/>
      <c r="BC64" s="289"/>
      <c r="BD64" s="243"/>
      <c r="BE64" s="243"/>
      <c r="BF64" s="243"/>
      <c r="BG64" s="243"/>
      <c r="BH64" s="243"/>
      <c r="BI64" s="243"/>
      <c r="BJ64" s="243"/>
      <c r="BK64" s="243"/>
      <c r="BL64" s="243"/>
      <c r="BM64" s="243"/>
      <c r="BN64" s="243"/>
      <c r="BO64" s="243"/>
      <c r="BP64" s="243"/>
      <c r="BQ64" s="243"/>
      <c r="BR64" s="243"/>
    </row>
    <row r="65" spans="1:70" s="212" customFormat="1" ht="13.5" customHeight="1" x14ac:dyDescent="0.2">
      <c r="A65" s="271">
        <v>54</v>
      </c>
      <c r="B65" s="87"/>
      <c r="C65" s="87"/>
      <c r="D65" s="285"/>
      <c r="E65" s="287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7"/>
      <c r="S65" s="287"/>
      <c r="T65" s="289"/>
      <c r="U65" s="289"/>
      <c r="V65" s="287"/>
      <c r="W65" s="287"/>
      <c r="X65" s="288"/>
      <c r="Y65" s="243"/>
      <c r="Z65" s="243"/>
      <c r="AA65" s="243">
        <v>50</v>
      </c>
      <c r="AB65" s="243" t="str">
        <f t="shared" si="0"/>
        <v/>
      </c>
      <c r="AC65" s="243" t="str">
        <f t="shared" si="1"/>
        <v/>
      </c>
      <c r="AD65" s="243"/>
      <c r="AE65" s="243"/>
      <c r="AF65" s="243"/>
      <c r="AG65" s="243"/>
      <c r="AH65" s="243"/>
      <c r="AI65" s="243"/>
      <c r="AJ65" s="146"/>
      <c r="AK65" s="277" t="str">
        <f t="shared" si="2"/>
        <v/>
      </c>
      <c r="AL65" s="146"/>
      <c r="AM65" s="243"/>
      <c r="AN65" s="243"/>
      <c r="AO65" s="243"/>
      <c r="AP65" s="243"/>
      <c r="AQ65" s="243"/>
      <c r="AR65" s="243"/>
      <c r="AS65" s="243"/>
      <c r="AT65" s="289"/>
      <c r="AU65" s="289"/>
      <c r="AV65" s="289"/>
      <c r="AW65" s="289"/>
      <c r="AX65" s="289"/>
      <c r="AY65" s="289"/>
      <c r="AZ65" s="289"/>
      <c r="BA65" s="289"/>
      <c r="BB65" s="289"/>
      <c r="BC65" s="289"/>
      <c r="BD65" s="243"/>
      <c r="BE65" s="243"/>
      <c r="BF65" s="243"/>
      <c r="BG65" s="243"/>
      <c r="BH65" s="243"/>
      <c r="BI65" s="243"/>
      <c r="BJ65" s="243"/>
      <c r="BK65" s="243"/>
      <c r="BL65" s="243"/>
      <c r="BM65" s="243"/>
      <c r="BN65" s="243"/>
      <c r="BO65" s="243"/>
      <c r="BP65" s="243"/>
      <c r="BQ65" s="243"/>
      <c r="BR65" s="243"/>
    </row>
    <row r="66" spans="1:70" s="212" customFormat="1" ht="13.5" customHeight="1" x14ac:dyDescent="0.2">
      <c r="A66" s="271">
        <v>55</v>
      </c>
      <c r="B66" s="87"/>
      <c r="C66" s="87"/>
      <c r="D66" s="285"/>
      <c r="E66" s="287"/>
      <c r="F66" s="289"/>
      <c r="G66" s="289"/>
      <c r="H66" s="289"/>
      <c r="I66" s="289"/>
      <c r="J66" s="289"/>
      <c r="K66" s="289"/>
      <c r="L66" s="289"/>
      <c r="M66" s="289"/>
      <c r="N66" s="289"/>
      <c r="O66" s="289"/>
      <c r="P66" s="289"/>
      <c r="Q66" s="289"/>
      <c r="R66" s="287"/>
      <c r="S66" s="287"/>
      <c r="T66" s="289"/>
      <c r="U66" s="289"/>
      <c r="V66" s="287"/>
      <c r="W66" s="287"/>
      <c r="X66" s="288"/>
      <c r="Y66" s="243"/>
      <c r="Z66" s="243"/>
      <c r="AA66" s="243">
        <v>51</v>
      </c>
      <c r="AB66" s="243" t="str">
        <f t="shared" si="0"/>
        <v/>
      </c>
      <c r="AC66" s="243" t="str">
        <f t="shared" si="1"/>
        <v/>
      </c>
      <c r="AD66" s="243"/>
      <c r="AE66" s="243"/>
      <c r="AF66" s="243"/>
      <c r="AG66" s="243"/>
      <c r="AH66" s="243"/>
      <c r="AI66" s="243"/>
      <c r="AJ66" s="146"/>
      <c r="AK66" s="277" t="str">
        <f t="shared" si="2"/>
        <v/>
      </c>
      <c r="AL66" s="146"/>
      <c r="AM66" s="243"/>
      <c r="AN66" s="243"/>
      <c r="AO66" s="243"/>
      <c r="AP66" s="243"/>
      <c r="AQ66" s="243"/>
      <c r="AR66" s="243"/>
      <c r="AS66" s="243"/>
      <c r="AT66" s="289"/>
      <c r="AU66" s="289"/>
      <c r="AV66" s="289"/>
      <c r="AW66" s="289"/>
      <c r="AX66" s="289"/>
      <c r="AY66" s="289"/>
      <c r="AZ66" s="289"/>
      <c r="BA66" s="289"/>
      <c r="BB66" s="289"/>
      <c r="BC66" s="289"/>
      <c r="BD66" s="243"/>
      <c r="BE66" s="243"/>
      <c r="BF66" s="243"/>
      <c r="BG66" s="243"/>
      <c r="BH66" s="243"/>
      <c r="BI66" s="243"/>
      <c r="BJ66" s="243"/>
      <c r="BK66" s="243"/>
      <c r="BL66" s="243"/>
      <c r="BM66" s="243"/>
      <c r="BN66" s="243"/>
      <c r="BO66" s="243"/>
      <c r="BP66" s="243"/>
      <c r="BQ66" s="243"/>
      <c r="BR66" s="243"/>
    </row>
    <row r="67" spans="1:70" s="212" customFormat="1" ht="13.5" customHeight="1" x14ac:dyDescent="0.2">
      <c r="A67" s="271">
        <v>56</v>
      </c>
      <c r="B67" s="87"/>
      <c r="C67" s="87"/>
      <c r="D67" s="285"/>
      <c r="E67" s="287"/>
      <c r="F67" s="289"/>
      <c r="G67" s="289"/>
      <c r="H67" s="289"/>
      <c r="I67" s="289"/>
      <c r="J67" s="289"/>
      <c r="K67" s="289"/>
      <c r="L67" s="289"/>
      <c r="M67" s="289"/>
      <c r="N67" s="289"/>
      <c r="O67" s="289"/>
      <c r="P67" s="289"/>
      <c r="Q67" s="289"/>
      <c r="R67" s="287"/>
      <c r="S67" s="287"/>
      <c r="T67" s="289"/>
      <c r="U67" s="289"/>
      <c r="V67" s="287"/>
      <c r="W67" s="287"/>
      <c r="X67" s="288"/>
      <c r="Y67" s="243"/>
      <c r="Z67" s="243"/>
      <c r="AA67" s="243">
        <v>52</v>
      </c>
      <c r="AB67" s="243" t="str">
        <f t="shared" si="0"/>
        <v/>
      </c>
      <c r="AC67" s="243" t="str">
        <f t="shared" si="1"/>
        <v/>
      </c>
      <c r="AD67" s="243"/>
      <c r="AE67" s="243"/>
      <c r="AF67" s="243"/>
      <c r="AG67" s="243"/>
      <c r="AH67" s="243"/>
      <c r="AI67" s="243"/>
      <c r="AJ67" s="146"/>
      <c r="AK67" s="277" t="str">
        <f t="shared" si="2"/>
        <v/>
      </c>
      <c r="AL67" s="146"/>
      <c r="AM67" s="243"/>
      <c r="AN67" s="243"/>
      <c r="AO67" s="243"/>
      <c r="AP67" s="243"/>
      <c r="AQ67" s="243"/>
      <c r="AR67" s="243"/>
      <c r="AS67" s="243"/>
      <c r="AT67" s="289"/>
      <c r="AU67" s="289"/>
      <c r="AV67" s="289"/>
      <c r="AW67" s="289"/>
      <c r="AX67" s="289"/>
      <c r="AY67" s="289"/>
      <c r="AZ67" s="289"/>
      <c r="BA67" s="289"/>
      <c r="BB67" s="289"/>
      <c r="BC67" s="289"/>
      <c r="BD67" s="243"/>
      <c r="BE67" s="243"/>
      <c r="BF67" s="243"/>
      <c r="BG67" s="243"/>
      <c r="BH67" s="243"/>
      <c r="BI67" s="243"/>
      <c r="BJ67" s="243"/>
      <c r="BK67" s="243"/>
      <c r="BL67" s="243"/>
      <c r="BM67" s="243"/>
      <c r="BN67" s="243"/>
      <c r="BO67" s="243"/>
      <c r="BP67" s="243"/>
      <c r="BQ67" s="243"/>
      <c r="BR67" s="243"/>
    </row>
    <row r="68" spans="1:70" s="212" customFormat="1" ht="13.5" customHeight="1" x14ac:dyDescent="0.2">
      <c r="A68" s="271">
        <v>57</v>
      </c>
      <c r="B68" s="87"/>
      <c r="C68" s="87"/>
      <c r="D68" s="285"/>
      <c r="E68" s="287"/>
      <c r="F68" s="289"/>
      <c r="G68" s="289"/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287"/>
      <c r="S68" s="287"/>
      <c r="T68" s="289"/>
      <c r="U68" s="289"/>
      <c r="V68" s="287"/>
      <c r="W68" s="287"/>
      <c r="X68" s="288"/>
      <c r="Y68" s="243"/>
      <c r="Z68" s="243"/>
      <c r="AA68" s="243">
        <v>53</v>
      </c>
      <c r="AB68" s="243" t="str">
        <f t="shared" si="0"/>
        <v/>
      </c>
      <c r="AC68" s="243" t="str">
        <f t="shared" si="1"/>
        <v/>
      </c>
      <c r="AD68" s="243"/>
      <c r="AE68" s="243"/>
      <c r="AF68" s="243"/>
      <c r="AG68" s="243"/>
      <c r="AH68" s="243"/>
      <c r="AI68" s="243"/>
      <c r="AJ68" s="146"/>
      <c r="AK68" s="277" t="str">
        <f t="shared" si="2"/>
        <v/>
      </c>
      <c r="AL68" s="146"/>
      <c r="AM68" s="243"/>
      <c r="AN68" s="243"/>
      <c r="AO68" s="243"/>
      <c r="AP68" s="243"/>
      <c r="AQ68" s="243"/>
      <c r="AR68" s="243"/>
      <c r="AS68" s="243"/>
      <c r="AT68" s="289"/>
      <c r="AU68" s="289"/>
      <c r="AV68" s="289"/>
      <c r="AW68" s="289"/>
      <c r="AX68" s="289"/>
      <c r="AY68" s="289"/>
      <c r="AZ68" s="289"/>
      <c r="BA68" s="289"/>
      <c r="BB68" s="289"/>
      <c r="BC68" s="289"/>
      <c r="BD68" s="243"/>
      <c r="BE68" s="243"/>
      <c r="BF68" s="243"/>
      <c r="BG68" s="243"/>
      <c r="BH68" s="243"/>
      <c r="BI68" s="243"/>
      <c r="BJ68" s="243"/>
      <c r="BK68" s="243"/>
      <c r="BL68" s="243"/>
      <c r="BM68" s="243"/>
      <c r="BN68" s="243"/>
      <c r="BO68" s="243"/>
      <c r="BP68" s="243"/>
      <c r="BQ68" s="243"/>
      <c r="BR68" s="243"/>
    </row>
    <row r="69" spans="1:70" s="212" customFormat="1" ht="13.5" customHeight="1" x14ac:dyDescent="0.2">
      <c r="A69" s="271">
        <v>58</v>
      </c>
      <c r="B69" s="87"/>
      <c r="C69" s="87"/>
      <c r="D69" s="285"/>
      <c r="E69" s="287"/>
      <c r="F69" s="289"/>
      <c r="G69" s="289"/>
      <c r="H69" s="289"/>
      <c r="I69" s="289"/>
      <c r="J69" s="289"/>
      <c r="K69" s="289"/>
      <c r="L69" s="289"/>
      <c r="M69" s="289"/>
      <c r="N69" s="289"/>
      <c r="O69" s="289"/>
      <c r="P69" s="289"/>
      <c r="Q69" s="289"/>
      <c r="R69" s="287"/>
      <c r="S69" s="287"/>
      <c r="T69" s="289"/>
      <c r="U69" s="289"/>
      <c r="V69" s="287"/>
      <c r="W69" s="287"/>
      <c r="X69" s="288"/>
      <c r="Y69" s="243"/>
      <c r="Z69" s="243"/>
      <c r="AA69" s="243">
        <v>54</v>
      </c>
      <c r="AB69" s="243" t="str">
        <f t="shared" si="0"/>
        <v/>
      </c>
      <c r="AC69" s="243" t="str">
        <f t="shared" si="1"/>
        <v/>
      </c>
      <c r="AD69" s="243"/>
      <c r="AE69" s="243"/>
      <c r="AF69" s="243"/>
      <c r="AG69" s="243"/>
      <c r="AH69" s="243"/>
      <c r="AI69" s="243"/>
      <c r="AJ69" s="146"/>
      <c r="AK69" s="277" t="str">
        <f t="shared" si="2"/>
        <v/>
      </c>
      <c r="AL69" s="146"/>
      <c r="AM69" s="243"/>
      <c r="AN69" s="243"/>
      <c r="AO69" s="243"/>
      <c r="AP69" s="243"/>
      <c r="AQ69" s="243"/>
      <c r="AR69" s="243"/>
      <c r="AS69" s="243"/>
      <c r="AT69" s="289"/>
      <c r="AU69" s="289"/>
      <c r="AV69" s="289"/>
      <c r="AW69" s="289"/>
      <c r="AX69" s="289"/>
      <c r="AY69" s="289"/>
      <c r="AZ69" s="289"/>
      <c r="BA69" s="289"/>
      <c r="BB69" s="289"/>
      <c r="BC69" s="289"/>
      <c r="BD69" s="243"/>
      <c r="BE69" s="243"/>
      <c r="BF69" s="243"/>
      <c r="BG69" s="243"/>
      <c r="BH69" s="243"/>
      <c r="BI69" s="243"/>
      <c r="BJ69" s="243"/>
      <c r="BK69" s="243"/>
      <c r="BL69" s="243"/>
      <c r="BM69" s="243"/>
      <c r="BN69" s="243"/>
      <c r="BO69" s="243"/>
      <c r="BP69" s="243"/>
      <c r="BQ69" s="243"/>
      <c r="BR69" s="243"/>
    </row>
    <row r="70" spans="1:70" s="212" customFormat="1" ht="13.5" customHeight="1" x14ac:dyDescent="0.2">
      <c r="A70" s="271">
        <v>59</v>
      </c>
      <c r="B70" s="87"/>
      <c r="C70" s="87"/>
      <c r="D70" s="285"/>
      <c r="E70" s="287"/>
      <c r="F70" s="289"/>
      <c r="G70" s="289"/>
      <c r="H70" s="289"/>
      <c r="I70" s="289"/>
      <c r="J70" s="289"/>
      <c r="K70" s="289"/>
      <c r="L70" s="289"/>
      <c r="M70" s="289"/>
      <c r="N70" s="289"/>
      <c r="O70" s="289"/>
      <c r="P70" s="289"/>
      <c r="Q70" s="289"/>
      <c r="R70" s="287"/>
      <c r="S70" s="287"/>
      <c r="T70" s="287"/>
      <c r="U70" s="287"/>
      <c r="V70" s="287"/>
      <c r="W70" s="287"/>
      <c r="X70" s="288"/>
      <c r="Y70" s="243"/>
      <c r="Z70" s="243"/>
      <c r="AA70" s="243">
        <v>55</v>
      </c>
      <c r="AB70" s="243" t="str">
        <f t="shared" si="0"/>
        <v/>
      </c>
      <c r="AC70" s="243" t="str">
        <f t="shared" si="1"/>
        <v/>
      </c>
      <c r="AD70" s="243"/>
      <c r="AE70" s="243"/>
      <c r="AF70" s="243"/>
      <c r="AG70" s="243"/>
      <c r="AH70" s="243"/>
      <c r="AI70" s="243"/>
      <c r="AJ70" s="146"/>
      <c r="AK70" s="277" t="str">
        <f t="shared" si="2"/>
        <v/>
      </c>
      <c r="AL70" s="146"/>
      <c r="AM70" s="243"/>
      <c r="AN70" s="243"/>
      <c r="AO70" s="243"/>
      <c r="AP70" s="243"/>
      <c r="AQ70" s="243"/>
      <c r="AR70" s="243"/>
      <c r="AS70" s="243"/>
      <c r="AT70" s="289"/>
      <c r="AU70" s="289"/>
      <c r="AV70" s="289"/>
      <c r="AW70" s="289"/>
      <c r="AX70" s="289"/>
      <c r="AY70" s="289"/>
      <c r="AZ70" s="289"/>
      <c r="BA70" s="289"/>
      <c r="BB70" s="289"/>
      <c r="BC70" s="289"/>
      <c r="BD70" s="243"/>
      <c r="BE70" s="243"/>
      <c r="BF70" s="243"/>
      <c r="BG70" s="243"/>
      <c r="BH70" s="243"/>
      <c r="BI70" s="243"/>
      <c r="BJ70" s="243"/>
      <c r="BK70" s="243"/>
      <c r="BL70" s="243"/>
      <c r="BM70" s="243"/>
      <c r="BN70" s="243"/>
      <c r="BO70" s="243"/>
      <c r="BP70" s="243"/>
      <c r="BQ70" s="243"/>
      <c r="BR70" s="243"/>
    </row>
    <row r="71" spans="1:70" s="212" customFormat="1" ht="13.5" customHeight="1" x14ac:dyDescent="0.2">
      <c r="A71" s="271">
        <v>60</v>
      </c>
      <c r="B71" s="87"/>
      <c r="C71" s="87"/>
      <c r="D71" s="285"/>
      <c r="E71" s="287"/>
      <c r="F71" s="289"/>
      <c r="G71" s="289"/>
      <c r="H71" s="289"/>
      <c r="I71" s="289"/>
      <c r="J71" s="289"/>
      <c r="K71" s="289"/>
      <c r="L71" s="289"/>
      <c r="M71" s="289"/>
      <c r="N71" s="289"/>
      <c r="O71" s="289"/>
      <c r="P71" s="289"/>
      <c r="Q71" s="289"/>
      <c r="R71" s="287"/>
      <c r="S71" s="287"/>
      <c r="T71" s="287"/>
      <c r="U71" s="287"/>
      <c r="V71" s="287"/>
      <c r="W71" s="287"/>
      <c r="X71" s="288"/>
      <c r="Y71" s="243"/>
      <c r="Z71" s="243"/>
      <c r="AA71" s="243">
        <v>56</v>
      </c>
      <c r="AB71" s="243" t="str">
        <f t="shared" si="0"/>
        <v/>
      </c>
      <c r="AC71" s="243" t="str">
        <f t="shared" si="1"/>
        <v/>
      </c>
      <c r="AD71" s="243"/>
      <c r="AE71" s="243"/>
      <c r="AF71" s="243"/>
      <c r="AG71" s="243"/>
      <c r="AH71" s="243"/>
      <c r="AI71" s="243"/>
      <c r="AJ71" s="146"/>
      <c r="AK71" s="277" t="str">
        <f t="shared" si="2"/>
        <v/>
      </c>
      <c r="AL71" s="146"/>
      <c r="AM71" s="243"/>
      <c r="AN71" s="243"/>
      <c r="AO71" s="243"/>
      <c r="AP71" s="243"/>
      <c r="AQ71" s="243"/>
      <c r="AR71" s="243"/>
      <c r="AS71" s="243"/>
      <c r="AT71" s="289"/>
      <c r="AU71" s="289"/>
      <c r="AV71" s="289"/>
      <c r="AW71" s="289"/>
      <c r="AX71" s="289"/>
      <c r="AY71" s="289"/>
      <c r="AZ71" s="289"/>
      <c r="BA71" s="289"/>
      <c r="BB71" s="289"/>
      <c r="BC71" s="289"/>
      <c r="BD71" s="243"/>
      <c r="BE71" s="243"/>
      <c r="BF71" s="243"/>
      <c r="BG71" s="243"/>
      <c r="BH71" s="243"/>
      <c r="BI71" s="243"/>
      <c r="BJ71" s="243"/>
      <c r="BK71" s="243"/>
      <c r="BL71" s="243"/>
      <c r="BM71" s="243"/>
      <c r="BN71" s="243"/>
      <c r="BO71" s="243"/>
      <c r="BP71" s="243"/>
      <c r="BQ71" s="243"/>
      <c r="BR71" s="243"/>
    </row>
    <row r="72" spans="1:70" s="212" customFormat="1" ht="13.5" customHeight="1" x14ac:dyDescent="0.2">
      <c r="A72" s="271">
        <v>61</v>
      </c>
      <c r="B72" s="87"/>
      <c r="C72" s="87"/>
      <c r="D72" s="285"/>
      <c r="E72" s="287"/>
      <c r="F72" s="289"/>
      <c r="G72" s="289"/>
      <c r="H72" s="289"/>
      <c r="I72" s="289"/>
      <c r="J72" s="289"/>
      <c r="K72" s="289"/>
      <c r="L72" s="289"/>
      <c r="M72" s="289"/>
      <c r="N72" s="289"/>
      <c r="O72" s="289"/>
      <c r="P72" s="289"/>
      <c r="Q72" s="289"/>
      <c r="R72" s="287"/>
      <c r="S72" s="287"/>
      <c r="T72" s="287"/>
      <c r="U72" s="287"/>
      <c r="V72" s="287"/>
      <c r="W72" s="287"/>
      <c r="X72" s="288"/>
      <c r="Y72" s="243"/>
      <c r="Z72" s="243"/>
      <c r="AA72" s="243">
        <v>57</v>
      </c>
      <c r="AB72" s="243" t="str">
        <f t="shared" si="0"/>
        <v/>
      </c>
      <c r="AC72" s="243" t="str">
        <f t="shared" si="1"/>
        <v/>
      </c>
      <c r="AD72" s="243"/>
      <c r="AE72" s="243"/>
      <c r="AF72" s="243"/>
      <c r="AG72" s="243"/>
      <c r="AH72" s="243"/>
      <c r="AI72" s="243"/>
      <c r="AJ72" s="146"/>
      <c r="AK72" s="277" t="str">
        <f t="shared" si="2"/>
        <v/>
      </c>
      <c r="AL72" s="146"/>
      <c r="AM72" s="243"/>
      <c r="AN72" s="243"/>
      <c r="AO72" s="243"/>
      <c r="AP72" s="243"/>
      <c r="AQ72" s="243"/>
      <c r="AR72" s="243"/>
      <c r="AS72" s="243"/>
      <c r="AT72" s="289"/>
      <c r="AU72" s="289"/>
      <c r="AV72" s="289"/>
      <c r="AW72" s="289"/>
      <c r="AX72" s="289"/>
      <c r="AY72" s="289"/>
      <c r="AZ72" s="289"/>
      <c r="BA72" s="289"/>
      <c r="BB72" s="289"/>
      <c r="BC72" s="289"/>
      <c r="BD72" s="243"/>
      <c r="BE72" s="243"/>
      <c r="BF72" s="243"/>
      <c r="BG72" s="243"/>
      <c r="BH72" s="243"/>
      <c r="BI72" s="243"/>
      <c r="BJ72" s="243"/>
      <c r="BK72" s="243"/>
      <c r="BL72" s="243"/>
      <c r="BM72" s="243"/>
      <c r="BN72" s="243"/>
      <c r="BO72" s="243"/>
      <c r="BP72" s="243"/>
      <c r="BQ72" s="243"/>
      <c r="BR72" s="243"/>
    </row>
    <row r="73" spans="1:70" s="212" customFormat="1" ht="13.5" customHeight="1" x14ac:dyDescent="0.2">
      <c r="A73" s="271">
        <v>62</v>
      </c>
      <c r="B73" s="87"/>
      <c r="C73" s="87"/>
      <c r="D73" s="285"/>
      <c r="E73" s="287"/>
      <c r="F73" s="289"/>
      <c r="G73" s="289"/>
      <c r="H73" s="289"/>
      <c r="I73" s="289"/>
      <c r="J73" s="289"/>
      <c r="K73" s="289"/>
      <c r="L73" s="289"/>
      <c r="M73" s="289"/>
      <c r="N73" s="289"/>
      <c r="O73" s="289"/>
      <c r="P73" s="289"/>
      <c r="Q73" s="289"/>
      <c r="R73" s="287"/>
      <c r="S73" s="287"/>
      <c r="T73" s="287"/>
      <c r="U73" s="287"/>
      <c r="V73" s="287"/>
      <c r="W73" s="287"/>
      <c r="X73" s="288"/>
      <c r="Y73" s="243"/>
      <c r="Z73" s="243"/>
      <c r="AA73" s="243">
        <v>58</v>
      </c>
      <c r="AB73" s="243" t="str">
        <f t="shared" si="0"/>
        <v/>
      </c>
      <c r="AC73" s="243" t="str">
        <f t="shared" si="1"/>
        <v/>
      </c>
      <c r="AD73" s="243"/>
      <c r="AE73" s="243"/>
      <c r="AF73" s="243"/>
      <c r="AG73" s="243"/>
      <c r="AH73" s="243"/>
      <c r="AI73" s="243"/>
      <c r="AJ73" s="146"/>
      <c r="AK73" s="277" t="str">
        <f t="shared" si="2"/>
        <v/>
      </c>
      <c r="AL73" s="146"/>
      <c r="AM73" s="243"/>
      <c r="AN73" s="243"/>
      <c r="AO73" s="243"/>
      <c r="AP73" s="243"/>
      <c r="AQ73" s="243"/>
      <c r="AR73" s="243"/>
      <c r="AS73" s="243"/>
      <c r="AT73" s="289"/>
      <c r="AU73" s="289"/>
      <c r="AV73" s="289"/>
      <c r="AW73" s="289"/>
      <c r="AX73" s="289"/>
      <c r="AY73" s="289"/>
      <c r="AZ73" s="289"/>
      <c r="BA73" s="289"/>
      <c r="BB73" s="289"/>
      <c r="BC73" s="289"/>
      <c r="BD73" s="243"/>
      <c r="BE73" s="243"/>
      <c r="BF73" s="243"/>
      <c r="BG73" s="243"/>
      <c r="BH73" s="243"/>
      <c r="BI73" s="243"/>
      <c r="BJ73" s="243"/>
      <c r="BK73" s="243"/>
      <c r="BL73" s="243"/>
      <c r="BM73" s="243"/>
      <c r="BN73" s="243"/>
      <c r="BO73" s="243"/>
      <c r="BP73" s="243"/>
      <c r="BQ73" s="243"/>
      <c r="BR73" s="243"/>
    </row>
    <row r="74" spans="1:70" s="212" customFormat="1" ht="13.5" customHeight="1" x14ac:dyDescent="0.2">
      <c r="A74" s="271">
        <v>63</v>
      </c>
      <c r="B74" s="87"/>
      <c r="C74" s="87"/>
      <c r="D74" s="285"/>
      <c r="E74" s="287"/>
      <c r="F74" s="289"/>
      <c r="G74" s="289"/>
      <c r="H74" s="289"/>
      <c r="I74" s="289"/>
      <c r="J74" s="289"/>
      <c r="K74" s="289"/>
      <c r="L74" s="289"/>
      <c r="M74" s="289"/>
      <c r="N74" s="289"/>
      <c r="O74" s="289"/>
      <c r="P74" s="289"/>
      <c r="Q74" s="289"/>
      <c r="R74" s="287"/>
      <c r="S74" s="287"/>
      <c r="T74" s="287"/>
      <c r="U74" s="287"/>
      <c r="V74" s="287"/>
      <c r="W74" s="287"/>
      <c r="X74" s="288"/>
      <c r="Y74" s="243"/>
      <c r="Z74" s="243"/>
      <c r="AA74" s="243">
        <v>59</v>
      </c>
      <c r="AB74" s="243" t="str">
        <f t="shared" si="0"/>
        <v/>
      </c>
      <c r="AC74" s="243" t="str">
        <f t="shared" si="1"/>
        <v/>
      </c>
      <c r="AD74" s="243"/>
      <c r="AE74" s="243"/>
      <c r="AF74" s="243"/>
      <c r="AG74" s="243"/>
      <c r="AH74" s="243"/>
      <c r="AI74" s="243"/>
      <c r="AJ74" s="146"/>
      <c r="AK74" s="277" t="str">
        <f t="shared" si="2"/>
        <v/>
      </c>
      <c r="AL74" s="146"/>
      <c r="AM74" s="243"/>
      <c r="AN74" s="243"/>
      <c r="AO74" s="243"/>
      <c r="AP74" s="243"/>
      <c r="AQ74" s="243"/>
      <c r="AR74" s="243"/>
      <c r="AS74" s="243"/>
      <c r="AT74" s="289"/>
      <c r="AU74" s="289"/>
      <c r="AV74" s="289"/>
      <c r="AW74" s="289"/>
      <c r="AX74" s="289"/>
      <c r="AY74" s="289"/>
      <c r="AZ74" s="289"/>
      <c r="BA74" s="289"/>
      <c r="BB74" s="289"/>
      <c r="BC74" s="289"/>
      <c r="BD74" s="243"/>
      <c r="BE74" s="243"/>
      <c r="BF74" s="243"/>
      <c r="BG74" s="243"/>
      <c r="BH74" s="243"/>
      <c r="BI74" s="243"/>
      <c r="BJ74" s="243"/>
      <c r="BK74" s="243"/>
      <c r="BL74" s="243"/>
      <c r="BM74" s="243"/>
      <c r="BN74" s="243"/>
      <c r="BO74" s="243"/>
      <c r="BP74" s="243"/>
      <c r="BQ74" s="243"/>
      <c r="BR74" s="243"/>
    </row>
    <row r="75" spans="1:70" s="212" customFormat="1" ht="13.5" customHeight="1" x14ac:dyDescent="0.2">
      <c r="A75" s="271">
        <v>64</v>
      </c>
      <c r="B75" s="87"/>
      <c r="C75" s="87"/>
      <c r="D75" s="285"/>
      <c r="E75" s="287"/>
      <c r="F75" s="289"/>
      <c r="G75" s="289"/>
      <c r="H75" s="289"/>
      <c r="I75" s="289"/>
      <c r="J75" s="289"/>
      <c r="K75" s="289"/>
      <c r="L75" s="289"/>
      <c r="M75" s="289"/>
      <c r="N75" s="289"/>
      <c r="O75" s="289"/>
      <c r="P75" s="289"/>
      <c r="Q75" s="289"/>
      <c r="R75" s="287"/>
      <c r="S75" s="287"/>
      <c r="T75" s="287"/>
      <c r="U75" s="287"/>
      <c r="V75" s="287"/>
      <c r="W75" s="287"/>
      <c r="X75" s="288"/>
      <c r="Y75" s="243"/>
      <c r="Z75" s="243"/>
      <c r="AA75" s="243">
        <v>60</v>
      </c>
      <c r="AB75" s="243" t="str">
        <f t="shared" si="0"/>
        <v/>
      </c>
      <c r="AC75" s="243" t="str">
        <f t="shared" si="1"/>
        <v/>
      </c>
      <c r="AD75" s="243"/>
      <c r="AE75" s="243"/>
      <c r="AF75" s="243"/>
      <c r="AG75" s="243"/>
      <c r="AH75" s="243"/>
      <c r="AI75" s="243"/>
      <c r="AJ75" s="146"/>
      <c r="AK75" s="277" t="str">
        <f t="shared" si="2"/>
        <v/>
      </c>
      <c r="AL75" s="146"/>
      <c r="AM75" s="243"/>
      <c r="AN75" s="243"/>
      <c r="AO75" s="243"/>
      <c r="AP75" s="243"/>
      <c r="AQ75" s="243"/>
      <c r="AR75" s="243"/>
      <c r="AS75" s="243"/>
      <c r="AT75" s="289"/>
      <c r="AU75" s="289"/>
      <c r="AV75" s="289"/>
      <c r="AW75" s="289"/>
      <c r="AX75" s="289"/>
      <c r="AY75" s="289"/>
      <c r="AZ75" s="289"/>
      <c r="BA75" s="289"/>
      <c r="BB75" s="289"/>
      <c r="BC75" s="289"/>
      <c r="BD75" s="243"/>
      <c r="BE75" s="243"/>
      <c r="BF75" s="243"/>
      <c r="BG75" s="243"/>
      <c r="BH75" s="243"/>
      <c r="BI75" s="243"/>
      <c r="BJ75" s="243"/>
      <c r="BK75" s="243"/>
      <c r="BL75" s="243"/>
      <c r="BM75" s="243"/>
      <c r="BN75" s="243"/>
      <c r="BO75" s="243"/>
      <c r="BP75" s="243"/>
      <c r="BQ75" s="243"/>
      <c r="BR75" s="243"/>
    </row>
    <row r="76" spans="1:70" s="212" customFormat="1" ht="13.5" customHeight="1" x14ac:dyDescent="0.2">
      <c r="A76" s="271">
        <v>65</v>
      </c>
      <c r="B76" s="87"/>
      <c r="C76" s="87"/>
      <c r="D76" s="285"/>
      <c r="E76" s="287"/>
      <c r="F76" s="289"/>
      <c r="G76" s="289"/>
      <c r="H76" s="289"/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8"/>
      <c r="Y76" s="243"/>
      <c r="Z76" s="243"/>
      <c r="AA76" s="243">
        <v>61</v>
      </c>
      <c r="AB76" s="243" t="str">
        <f t="shared" si="0"/>
        <v/>
      </c>
      <c r="AC76" s="243" t="str">
        <f t="shared" si="1"/>
        <v/>
      </c>
      <c r="AD76" s="243"/>
      <c r="AE76" s="243"/>
      <c r="AF76" s="243"/>
      <c r="AG76" s="243"/>
      <c r="AH76" s="243"/>
      <c r="AI76" s="243"/>
      <c r="AJ76" s="146"/>
      <c r="AK76" s="277" t="str">
        <f t="shared" si="2"/>
        <v/>
      </c>
      <c r="AL76" s="146"/>
      <c r="AM76" s="243"/>
      <c r="AN76" s="243"/>
      <c r="AO76" s="243"/>
      <c r="AP76" s="243"/>
      <c r="AQ76" s="243"/>
      <c r="AR76" s="243"/>
      <c r="AS76" s="243"/>
      <c r="AT76" s="289"/>
      <c r="AU76" s="289"/>
      <c r="AV76" s="289"/>
      <c r="AW76" s="289"/>
      <c r="AX76" s="289"/>
      <c r="AY76" s="289"/>
      <c r="AZ76" s="289"/>
      <c r="BA76" s="289"/>
      <c r="BB76" s="289"/>
      <c r="BC76" s="289"/>
      <c r="BD76" s="243"/>
      <c r="BE76" s="243"/>
      <c r="BF76" s="243"/>
      <c r="BG76" s="243"/>
      <c r="BH76" s="243"/>
      <c r="BI76" s="243"/>
      <c r="BJ76" s="243"/>
      <c r="BK76" s="243"/>
      <c r="BL76" s="243"/>
      <c r="BM76" s="243"/>
      <c r="BN76" s="243"/>
      <c r="BO76" s="243"/>
      <c r="BP76" s="243"/>
      <c r="BQ76" s="243"/>
      <c r="BR76" s="243"/>
    </row>
    <row r="77" spans="1:70" s="212" customFormat="1" ht="13.5" customHeight="1" x14ac:dyDescent="0.2">
      <c r="A77" s="271">
        <v>66</v>
      </c>
      <c r="B77" s="87"/>
      <c r="C77" s="87"/>
      <c r="D77" s="285"/>
      <c r="E77" s="287"/>
      <c r="F77" s="289"/>
      <c r="G77" s="289"/>
      <c r="H77" s="289"/>
      <c r="I77" s="289"/>
      <c r="J77" s="289"/>
      <c r="K77" s="289"/>
      <c r="L77" s="289"/>
      <c r="M77" s="289"/>
      <c r="N77" s="289"/>
      <c r="O77" s="289"/>
      <c r="P77" s="289"/>
      <c r="Q77" s="289"/>
      <c r="R77" s="289"/>
      <c r="S77" s="289"/>
      <c r="T77" s="289"/>
      <c r="U77" s="289"/>
      <c r="V77" s="289"/>
      <c r="W77" s="289"/>
      <c r="X77" s="288"/>
      <c r="Y77" s="243"/>
      <c r="Z77" s="243"/>
      <c r="AA77" s="243">
        <v>62</v>
      </c>
      <c r="AB77" s="243" t="str">
        <f t="shared" si="0"/>
        <v/>
      </c>
      <c r="AC77" s="243" t="str">
        <f t="shared" si="1"/>
        <v/>
      </c>
      <c r="AD77" s="243"/>
      <c r="AE77" s="243"/>
      <c r="AF77" s="243"/>
      <c r="AG77" s="243"/>
      <c r="AH77" s="243"/>
      <c r="AI77" s="243"/>
      <c r="AJ77" s="146"/>
      <c r="AK77" s="277" t="str">
        <f t="shared" si="2"/>
        <v/>
      </c>
      <c r="AL77" s="146"/>
      <c r="AM77" s="243"/>
      <c r="AN77" s="243"/>
      <c r="AO77" s="243"/>
      <c r="AP77" s="243"/>
      <c r="AQ77" s="243"/>
      <c r="AR77" s="243"/>
      <c r="AS77" s="243"/>
      <c r="AT77" s="289"/>
      <c r="AU77" s="289"/>
      <c r="AV77" s="289"/>
      <c r="AW77" s="289"/>
      <c r="AX77" s="289"/>
      <c r="AY77" s="289"/>
      <c r="AZ77" s="289"/>
      <c r="BA77" s="289"/>
      <c r="BB77" s="289"/>
      <c r="BC77" s="289"/>
      <c r="BD77" s="243"/>
      <c r="BE77" s="243"/>
      <c r="BF77" s="243"/>
      <c r="BG77" s="243"/>
      <c r="BH77" s="243"/>
      <c r="BI77" s="243"/>
      <c r="BJ77" s="243"/>
      <c r="BK77" s="243"/>
      <c r="BL77" s="243"/>
      <c r="BM77" s="243"/>
      <c r="BN77" s="243"/>
      <c r="BO77" s="243"/>
      <c r="BP77" s="243"/>
      <c r="BQ77" s="243"/>
      <c r="BR77" s="243"/>
    </row>
    <row r="78" spans="1:70" s="212" customFormat="1" ht="13.5" customHeight="1" x14ac:dyDescent="0.2">
      <c r="A78" s="271">
        <v>67</v>
      </c>
      <c r="B78" s="87"/>
      <c r="C78" s="87"/>
      <c r="D78" s="285"/>
      <c r="E78" s="287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8"/>
      <c r="W78" s="288"/>
      <c r="X78" s="288"/>
      <c r="Y78" s="243"/>
      <c r="Z78" s="243"/>
      <c r="AA78" s="243">
        <v>63</v>
      </c>
      <c r="AB78" s="243" t="str">
        <f t="shared" si="0"/>
        <v/>
      </c>
      <c r="AC78" s="243" t="str">
        <f t="shared" si="1"/>
        <v/>
      </c>
      <c r="AD78" s="243"/>
      <c r="AE78" s="243"/>
      <c r="AF78" s="243"/>
      <c r="AG78" s="243"/>
      <c r="AH78" s="243"/>
      <c r="AI78" s="243"/>
      <c r="AJ78" s="146"/>
      <c r="AK78" s="277" t="str">
        <f t="shared" si="2"/>
        <v/>
      </c>
      <c r="AL78" s="146"/>
      <c r="AM78" s="243"/>
      <c r="AN78" s="243"/>
      <c r="AO78" s="243"/>
      <c r="AP78" s="243"/>
      <c r="AQ78" s="243"/>
      <c r="AR78" s="243"/>
      <c r="AS78" s="243"/>
      <c r="AT78" s="289"/>
      <c r="AU78" s="289"/>
      <c r="AV78" s="289"/>
      <c r="AW78" s="289"/>
      <c r="AX78" s="289"/>
      <c r="AY78" s="289"/>
      <c r="AZ78" s="289"/>
      <c r="BA78" s="289"/>
      <c r="BB78" s="289"/>
      <c r="BC78" s="289"/>
      <c r="BD78" s="243"/>
      <c r="BE78" s="243"/>
      <c r="BF78" s="243"/>
      <c r="BG78" s="243"/>
      <c r="BH78" s="243"/>
      <c r="BI78" s="243"/>
      <c r="BJ78" s="243"/>
      <c r="BK78" s="243"/>
      <c r="BL78" s="243"/>
      <c r="BM78" s="243"/>
      <c r="BN78" s="243"/>
      <c r="BO78" s="243"/>
      <c r="BP78" s="243"/>
      <c r="BQ78" s="243"/>
      <c r="BR78" s="243"/>
    </row>
    <row r="79" spans="1:70" s="212" customFormat="1" ht="13.5" customHeight="1" x14ac:dyDescent="0.2">
      <c r="A79" s="271">
        <v>68</v>
      </c>
      <c r="B79" s="87"/>
      <c r="C79" s="87"/>
      <c r="D79" s="285"/>
      <c r="E79" s="287"/>
      <c r="F79" s="289"/>
      <c r="G79" s="289"/>
      <c r="H79" s="289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8"/>
      <c r="W79" s="288"/>
      <c r="X79" s="288"/>
      <c r="Y79" s="243"/>
      <c r="Z79" s="243"/>
      <c r="AA79" s="243">
        <v>64</v>
      </c>
      <c r="AB79" s="243" t="str">
        <f t="shared" si="0"/>
        <v/>
      </c>
      <c r="AC79" s="243" t="str">
        <f t="shared" si="1"/>
        <v/>
      </c>
      <c r="AD79" s="243"/>
      <c r="AE79" s="243"/>
      <c r="AF79" s="243"/>
      <c r="AG79" s="243"/>
      <c r="AH79" s="243"/>
      <c r="AI79" s="243"/>
      <c r="AJ79" s="146"/>
      <c r="AK79" s="277" t="str">
        <f t="shared" si="2"/>
        <v/>
      </c>
      <c r="AL79" s="146"/>
      <c r="AM79" s="243"/>
      <c r="AN79" s="243"/>
      <c r="AO79" s="243"/>
      <c r="AP79" s="243"/>
      <c r="AQ79" s="243"/>
      <c r="AR79" s="243"/>
      <c r="AS79" s="243"/>
      <c r="AT79" s="289"/>
      <c r="AU79" s="289"/>
      <c r="AV79" s="289"/>
      <c r="AW79" s="289"/>
      <c r="AX79" s="289"/>
      <c r="AY79" s="289"/>
      <c r="AZ79" s="289"/>
      <c r="BA79" s="289"/>
      <c r="BB79" s="289"/>
      <c r="BC79" s="289"/>
      <c r="BD79" s="243"/>
      <c r="BE79" s="243"/>
      <c r="BF79" s="243"/>
      <c r="BG79" s="243"/>
      <c r="BH79" s="243"/>
      <c r="BI79" s="243"/>
      <c r="BJ79" s="243"/>
      <c r="BK79" s="243"/>
      <c r="BL79" s="243"/>
      <c r="BM79" s="243"/>
      <c r="BN79" s="243"/>
      <c r="BO79" s="243"/>
      <c r="BP79" s="243"/>
      <c r="BQ79" s="243"/>
      <c r="BR79" s="243"/>
    </row>
    <row r="80" spans="1:70" s="212" customFormat="1" ht="13.5" customHeight="1" x14ac:dyDescent="0.2">
      <c r="A80" s="271">
        <v>69</v>
      </c>
      <c r="B80" s="87"/>
      <c r="C80" s="87"/>
      <c r="D80" s="285"/>
      <c r="E80" s="287"/>
      <c r="F80" s="289"/>
      <c r="G80" s="289"/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8"/>
      <c r="W80" s="288"/>
      <c r="X80" s="288"/>
      <c r="Y80" s="243"/>
      <c r="Z80" s="243"/>
      <c r="AA80" s="243">
        <v>65</v>
      </c>
      <c r="AB80" s="243" t="str">
        <f t="shared" ref="AB80:AB143" si="5">IF(AK81="","",B76)</f>
        <v/>
      </c>
      <c r="AC80" s="243" t="str">
        <f t="shared" ref="AC80:AC143" si="6">IF(AK81="","",C76)</f>
        <v/>
      </c>
      <c r="AD80" s="243"/>
      <c r="AE80" s="243"/>
      <c r="AF80" s="243"/>
      <c r="AG80" s="243"/>
      <c r="AH80" s="243"/>
      <c r="AI80" s="243"/>
      <c r="AJ80" s="146"/>
      <c r="AK80" s="277" t="str">
        <f t="shared" si="2"/>
        <v/>
      </c>
      <c r="AL80" s="146"/>
      <c r="AM80" s="243"/>
      <c r="AN80" s="243"/>
      <c r="AO80" s="243"/>
      <c r="AP80" s="243"/>
      <c r="AQ80" s="243"/>
      <c r="AR80" s="243"/>
      <c r="AS80" s="243"/>
      <c r="AT80" s="289"/>
      <c r="AU80" s="289"/>
      <c r="AV80" s="289"/>
      <c r="AW80" s="289"/>
      <c r="AX80" s="289"/>
      <c r="AY80" s="289"/>
      <c r="AZ80" s="289"/>
      <c r="BA80" s="289"/>
      <c r="BB80" s="289"/>
      <c r="BC80" s="289"/>
      <c r="BD80" s="243"/>
      <c r="BE80" s="243"/>
      <c r="BF80" s="243"/>
      <c r="BG80" s="243"/>
      <c r="BH80" s="243"/>
      <c r="BI80" s="243"/>
      <c r="BJ80" s="243"/>
      <c r="BK80" s="243"/>
      <c r="BL80" s="243"/>
      <c r="BM80" s="243"/>
      <c r="BN80" s="243"/>
      <c r="BO80" s="243"/>
      <c r="BP80" s="243"/>
      <c r="BQ80" s="243"/>
      <c r="BR80" s="243"/>
    </row>
    <row r="81" spans="1:70" s="212" customFormat="1" ht="13.5" customHeight="1" x14ac:dyDescent="0.2">
      <c r="A81" s="271">
        <v>70</v>
      </c>
      <c r="B81" s="87"/>
      <c r="C81" s="87"/>
      <c r="D81" s="285"/>
      <c r="E81" s="287"/>
      <c r="F81" s="289"/>
      <c r="G81" s="289"/>
      <c r="H81" s="289"/>
      <c r="I81" s="289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8"/>
      <c r="W81" s="288"/>
      <c r="X81" s="288"/>
      <c r="Y81" s="243"/>
      <c r="Z81" s="243"/>
      <c r="AA81" s="243">
        <v>66</v>
      </c>
      <c r="AB81" s="243" t="str">
        <f t="shared" si="5"/>
        <v/>
      </c>
      <c r="AC81" s="243" t="str">
        <f t="shared" si="6"/>
        <v/>
      </c>
      <c r="AD81" s="243"/>
      <c r="AE81" s="243"/>
      <c r="AF81" s="243"/>
      <c r="AG81" s="243"/>
      <c r="AH81" s="243"/>
      <c r="AI81" s="243"/>
      <c r="AJ81" s="146"/>
      <c r="AK81" s="277" t="str">
        <f t="shared" ref="AK81:AK144" si="7">IF(OR(B76=0,C76=0),"",C76-B76)</f>
        <v/>
      </c>
      <c r="AL81" s="146"/>
      <c r="AM81" s="243"/>
      <c r="AN81" s="243"/>
      <c r="AO81" s="243"/>
      <c r="AP81" s="243"/>
      <c r="AQ81" s="243"/>
      <c r="AR81" s="243"/>
      <c r="AS81" s="243"/>
      <c r="AT81" s="289"/>
      <c r="AU81" s="289"/>
      <c r="AV81" s="289"/>
      <c r="AW81" s="289"/>
      <c r="AX81" s="289"/>
      <c r="AY81" s="289"/>
      <c r="AZ81" s="289"/>
      <c r="BA81" s="289"/>
      <c r="BB81" s="289"/>
      <c r="BC81" s="289"/>
      <c r="BD81" s="243"/>
      <c r="BE81" s="243"/>
      <c r="BF81" s="243"/>
      <c r="BG81" s="243"/>
      <c r="BH81" s="243"/>
      <c r="BI81" s="243"/>
      <c r="BJ81" s="243"/>
      <c r="BK81" s="243"/>
      <c r="BL81" s="243"/>
      <c r="BM81" s="243"/>
      <c r="BN81" s="243"/>
      <c r="BO81" s="243"/>
      <c r="BP81" s="243"/>
      <c r="BQ81" s="243"/>
      <c r="BR81" s="243"/>
    </row>
    <row r="82" spans="1:70" s="212" customFormat="1" ht="13.5" customHeight="1" x14ac:dyDescent="0.2">
      <c r="A82" s="271">
        <v>71</v>
      </c>
      <c r="B82" s="87"/>
      <c r="C82" s="87"/>
      <c r="D82" s="285"/>
      <c r="E82" s="287"/>
      <c r="F82" s="289"/>
      <c r="G82" s="289"/>
      <c r="H82" s="289"/>
      <c r="I82" s="289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8"/>
      <c r="W82" s="288"/>
      <c r="X82" s="288"/>
      <c r="Y82" s="243"/>
      <c r="Z82" s="243"/>
      <c r="AA82" s="243">
        <v>67</v>
      </c>
      <c r="AB82" s="243" t="str">
        <f t="shared" si="5"/>
        <v/>
      </c>
      <c r="AC82" s="243" t="str">
        <f t="shared" si="6"/>
        <v/>
      </c>
      <c r="AD82" s="243"/>
      <c r="AE82" s="243"/>
      <c r="AF82" s="243"/>
      <c r="AG82" s="243"/>
      <c r="AH82" s="243"/>
      <c r="AI82" s="243"/>
      <c r="AJ82" s="146"/>
      <c r="AK82" s="277" t="str">
        <f t="shared" si="7"/>
        <v/>
      </c>
      <c r="AL82" s="146"/>
      <c r="AM82" s="243"/>
      <c r="AN82" s="243"/>
      <c r="AO82" s="243"/>
      <c r="AP82" s="243"/>
      <c r="AQ82" s="243"/>
      <c r="AR82" s="243"/>
      <c r="AS82" s="243"/>
      <c r="AT82" s="289"/>
      <c r="AU82" s="289"/>
      <c r="AV82" s="289"/>
      <c r="AW82" s="289"/>
      <c r="AX82" s="289"/>
      <c r="AY82" s="289"/>
      <c r="AZ82" s="289"/>
      <c r="BA82" s="289"/>
      <c r="BB82" s="289"/>
      <c r="BC82" s="289"/>
      <c r="BD82" s="243"/>
      <c r="BE82" s="243"/>
      <c r="BF82" s="243"/>
      <c r="BG82" s="243"/>
      <c r="BH82" s="243"/>
      <c r="BI82" s="243"/>
      <c r="BJ82" s="243"/>
      <c r="BK82" s="243"/>
      <c r="BL82" s="243"/>
      <c r="BM82" s="243"/>
      <c r="BN82" s="243"/>
      <c r="BO82" s="243"/>
      <c r="BP82" s="243"/>
      <c r="BQ82" s="243"/>
      <c r="BR82" s="243"/>
    </row>
    <row r="83" spans="1:70" s="212" customFormat="1" ht="13.5" customHeight="1" x14ac:dyDescent="0.2">
      <c r="A83" s="271">
        <v>72</v>
      </c>
      <c r="B83" s="87"/>
      <c r="C83" s="87"/>
      <c r="D83" s="285"/>
      <c r="E83" s="287"/>
      <c r="F83" s="289"/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8"/>
      <c r="W83" s="288"/>
      <c r="X83" s="288"/>
      <c r="Y83" s="243"/>
      <c r="Z83" s="243"/>
      <c r="AA83" s="243">
        <v>68</v>
      </c>
      <c r="AB83" s="243" t="str">
        <f t="shared" si="5"/>
        <v/>
      </c>
      <c r="AC83" s="243" t="str">
        <f t="shared" si="6"/>
        <v/>
      </c>
      <c r="AD83" s="243"/>
      <c r="AE83" s="243"/>
      <c r="AF83" s="243"/>
      <c r="AG83" s="243"/>
      <c r="AH83" s="243"/>
      <c r="AI83" s="243"/>
      <c r="AJ83" s="146"/>
      <c r="AK83" s="277" t="str">
        <f t="shared" si="7"/>
        <v/>
      </c>
      <c r="AL83" s="146"/>
      <c r="AM83" s="243"/>
      <c r="AN83" s="243"/>
      <c r="AO83" s="243"/>
      <c r="AP83" s="243"/>
      <c r="AQ83" s="243"/>
      <c r="AR83" s="243"/>
      <c r="AS83" s="243"/>
      <c r="AT83" s="289"/>
      <c r="AU83" s="289"/>
      <c r="AV83" s="289"/>
      <c r="AW83" s="289"/>
      <c r="AX83" s="289"/>
      <c r="AY83" s="289"/>
      <c r="AZ83" s="289"/>
      <c r="BA83" s="289"/>
      <c r="BB83" s="289"/>
      <c r="BC83" s="289"/>
      <c r="BD83" s="243"/>
      <c r="BE83" s="243"/>
      <c r="BF83" s="243"/>
      <c r="BG83" s="243"/>
      <c r="BH83" s="243"/>
      <c r="BI83" s="243"/>
      <c r="BJ83" s="243"/>
      <c r="BK83" s="243"/>
      <c r="BL83" s="243"/>
      <c r="BM83" s="243"/>
      <c r="BN83" s="243"/>
      <c r="BO83" s="243"/>
      <c r="BP83" s="243"/>
      <c r="BQ83" s="243"/>
      <c r="BR83" s="243"/>
    </row>
    <row r="84" spans="1:70" s="212" customFormat="1" ht="13.5" customHeight="1" x14ac:dyDescent="0.2">
      <c r="A84" s="271">
        <v>73</v>
      </c>
      <c r="B84" s="87"/>
      <c r="C84" s="87"/>
      <c r="D84" s="285"/>
      <c r="E84" s="287"/>
      <c r="F84" s="289"/>
      <c r="G84" s="289"/>
      <c r="H84" s="289"/>
      <c r="I84" s="289"/>
      <c r="J84" s="289"/>
      <c r="K84" s="289"/>
      <c r="L84" s="289"/>
      <c r="M84" s="289"/>
      <c r="N84" s="289"/>
      <c r="O84" s="289"/>
      <c r="P84" s="289"/>
      <c r="Q84" s="289"/>
      <c r="R84" s="289"/>
      <c r="S84" s="289"/>
      <c r="T84" s="289"/>
      <c r="U84" s="289"/>
      <c r="V84" s="288"/>
      <c r="W84" s="288"/>
      <c r="X84" s="288"/>
      <c r="Y84" s="243"/>
      <c r="Z84" s="243"/>
      <c r="AA84" s="243">
        <v>69</v>
      </c>
      <c r="AB84" s="243" t="str">
        <f t="shared" si="5"/>
        <v/>
      </c>
      <c r="AC84" s="243" t="str">
        <f t="shared" si="6"/>
        <v/>
      </c>
      <c r="AD84" s="243"/>
      <c r="AE84" s="243"/>
      <c r="AF84" s="243"/>
      <c r="AG84" s="243"/>
      <c r="AH84" s="243"/>
      <c r="AI84" s="243"/>
      <c r="AJ84" s="146"/>
      <c r="AK84" s="277" t="str">
        <f t="shared" si="7"/>
        <v/>
      </c>
      <c r="AL84" s="146"/>
      <c r="AM84" s="243"/>
      <c r="AN84" s="243"/>
      <c r="AO84" s="243"/>
      <c r="AP84" s="243"/>
      <c r="AQ84" s="243"/>
      <c r="AR84" s="243"/>
      <c r="AS84" s="243"/>
      <c r="AT84" s="289"/>
      <c r="AU84" s="289"/>
      <c r="AV84" s="289"/>
      <c r="AW84" s="289"/>
      <c r="AX84" s="289"/>
      <c r="AY84" s="289"/>
      <c r="AZ84" s="289"/>
      <c r="BA84" s="289"/>
      <c r="BB84" s="289"/>
      <c r="BC84" s="289"/>
      <c r="BD84" s="243"/>
      <c r="BE84" s="243"/>
      <c r="BF84" s="243"/>
      <c r="BG84" s="243"/>
      <c r="BH84" s="243"/>
      <c r="BI84" s="243"/>
      <c r="BJ84" s="243"/>
      <c r="BK84" s="243"/>
      <c r="BL84" s="243"/>
      <c r="BM84" s="243"/>
      <c r="BN84" s="243"/>
      <c r="BO84" s="243"/>
      <c r="BP84" s="243"/>
      <c r="BQ84" s="243"/>
      <c r="BR84" s="243"/>
    </row>
    <row r="85" spans="1:70" s="212" customFormat="1" ht="13.5" customHeight="1" x14ac:dyDescent="0.2">
      <c r="A85" s="271">
        <v>74</v>
      </c>
      <c r="B85" s="87"/>
      <c r="C85" s="87"/>
      <c r="D85" s="285"/>
      <c r="E85" s="287"/>
      <c r="F85" s="289"/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8"/>
      <c r="W85" s="288"/>
      <c r="X85" s="288"/>
      <c r="Y85" s="243"/>
      <c r="Z85" s="243"/>
      <c r="AA85" s="243">
        <v>70</v>
      </c>
      <c r="AB85" s="243" t="str">
        <f t="shared" si="5"/>
        <v/>
      </c>
      <c r="AC85" s="243" t="str">
        <f t="shared" si="6"/>
        <v/>
      </c>
      <c r="AD85" s="243"/>
      <c r="AE85" s="243"/>
      <c r="AF85" s="243"/>
      <c r="AG85" s="243"/>
      <c r="AH85" s="243"/>
      <c r="AI85" s="243"/>
      <c r="AJ85" s="146"/>
      <c r="AK85" s="277" t="str">
        <f t="shared" si="7"/>
        <v/>
      </c>
      <c r="AL85" s="146"/>
      <c r="AM85" s="243"/>
      <c r="AN85" s="243"/>
      <c r="AO85" s="243"/>
      <c r="AP85" s="243"/>
      <c r="AQ85" s="243"/>
      <c r="AR85" s="243"/>
      <c r="AS85" s="243"/>
      <c r="AT85" s="289"/>
      <c r="AU85" s="289"/>
      <c r="AV85" s="289"/>
      <c r="AW85" s="289"/>
      <c r="AX85" s="289"/>
      <c r="AY85" s="289"/>
      <c r="AZ85" s="289"/>
      <c r="BA85" s="289"/>
      <c r="BB85" s="289"/>
      <c r="BC85" s="289"/>
      <c r="BD85" s="243"/>
      <c r="BE85" s="243"/>
      <c r="BF85" s="243"/>
      <c r="BG85" s="243"/>
      <c r="BH85" s="243"/>
      <c r="BI85" s="243"/>
      <c r="BJ85" s="243"/>
      <c r="BK85" s="243"/>
      <c r="BL85" s="243"/>
      <c r="BM85" s="243"/>
      <c r="BN85" s="243"/>
      <c r="BO85" s="243"/>
      <c r="BP85" s="243"/>
      <c r="BQ85" s="243"/>
      <c r="BR85" s="243"/>
    </row>
    <row r="86" spans="1:70" s="212" customFormat="1" ht="13.5" customHeight="1" x14ac:dyDescent="0.2">
      <c r="A86" s="271">
        <v>75</v>
      </c>
      <c r="B86" s="87"/>
      <c r="C86" s="87"/>
      <c r="D86" s="285"/>
      <c r="E86" s="287"/>
      <c r="F86" s="289"/>
      <c r="G86" s="289"/>
      <c r="H86" s="289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8"/>
      <c r="W86" s="288"/>
      <c r="X86" s="288"/>
      <c r="Y86" s="243"/>
      <c r="Z86" s="243"/>
      <c r="AA86" s="243">
        <v>71</v>
      </c>
      <c r="AB86" s="243" t="str">
        <f t="shared" si="5"/>
        <v/>
      </c>
      <c r="AC86" s="243" t="str">
        <f t="shared" si="6"/>
        <v/>
      </c>
      <c r="AD86" s="243"/>
      <c r="AE86" s="243"/>
      <c r="AF86" s="243"/>
      <c r="AG86" s="243"/>
      <c r="AH86" s="243"/>
      <c r="AI86" s="243"/>
      <c r="AJ86" s="146"/>
      <c r="AK86" s="277" t="str">
        <f t="shared" si="7"/>
        <v/>
      </c>
      <c r="AL86" s="146"/>
      <c r="AM86" s="243"/>
      <c r="AN86" s="243"/>
      <c r="AO86" s="243"/>
      <c r="AP86" s="243"/>
      <c r="AQ86" s="243"/>
      <c r="AR86" s="243"/>
      <c r="AS86" s="243"/>
      <c r="AT86" s="289"/>
      <c r="AU86" s="289"/>
      <c r="AV86" s="289"/>
      <c r="AW86" s="289"/>
      <c r="AX86" s="289"/>
      <c r="AY86" s="289"/>
      <c r="AZ86" s="289"/>
      <c r="BA86" s="289"/>
      <c r="BB86" s="289"/>
      <c r="BC86" s="289"/>
      <c r="BD86" s="243"/>
      <c r="BE86" s="243"/>
      <c r="BF86" s="243"/>
      <c r="BG86" s="243"/>
      <c r="BH86" s="243"/>
      <c r="BI86" s="243"/>
      <c r="BJ86" s="243"/>
      <c r="BK86" s="243"/>
      <c r="BL86" s="243"/>
      <c r="BM86" s="243"/>
      <c r="BN86" s="243"/>
      <c r="BO86" s="243"/>
      <c r="BP86" s="243"/>
      <c r="BQ86" s="243"/>
      <c r="BR86" s="243"/>
    </row>
    <row r="87" spans="1:70" s="212" customFormat="1" ht="13.5" customHeight="1" x14ac:dyDescent="0.2">
      <c r="A87" s="271">
        <v>76</v>
      </c>
      <c r="B87" s="87"/>
      <c r="C87" s="87"/>
      <c r="D87" s="285"/>
      <c r="E87" s="287"/>
      <c r="F87" s="289"/>
      <c r="G87" s="289"/>
      <c r="H87" s="289"/>
      <c r="I87" s="289"/>
      <c r="J87" s="289"/>
      <c r="K87" s="289"/>
      <c r="L87" s="289"/>
      <c r="M87" s="289"/>
      <c r="N87" s="289"/>
      <c r="O87" s="289"/>
      <c r="P87" s="289"/>
      <c r="Q87" s="289"/>
      <c r="R87" s="289"/>
      <c r="S87" s="289"/>
      <c r="T87" s="289"/>
      <c r="U87" s="289"/>
      <c r="V87" s="288"/>
      <c r="W87" s="288"/>
      <c r="X87" s="288"/>
      <c r="Y87" s="243"/>
      <c r="Z87" s="243"/>
      <c r="AA87" s="243">
        <v>72</v>
      </c>
      <c r="AB87" s="243" t="str">
        <f t="shared" si="5"/>
        <v/>
      </c>
      <c r="AC87" s="243" t="str">
        <f t="shared" si="6"/>
        <v/>
      </c>
      <c r="AD87" s="243"/>
      <c r="AE87" s="243"/>
      <c r="AF87" s="243"/>
      <c r="AG87" s="243"/>
      <c r="AH87" s="243"/>
      <c r="AI87" s="243"/>
      <c r="AJ87" s="146"/>
      <c r="AK87" s="277" t="str">
        <f t="shared" si="7"/>
        <v/>
      </c>
      <c r="AL87" s="146"/>
      <c r="AM87" s="243"/>
      <c r="AN87" s="243"/>
      <c r="AO87" s="243"/>
      <c r="AP87" s="243"/>
      <c r="AQ87" s="243"/>
      <c r="AR87" s="243"/>
      <c r="AS87" s="243"/>
      <c r="AT87" s="289"/>
      <c r="AU87" s="289"/>
      <c r="AV87" s="289"/>
      <c r="AW87" s="289"/>
      <c r="AX87" s="289"/>
      <c r="AY87" s="289"/>
      <c r="AZ87" s="289"/>
      <c r="BA87" s="289"/>
      <c r="BB87" s="289"/>
      <c r="BC87" s="289"/>
      <c r="BD87" s="243"/>
      <c r="BE87" s="243"/>
      <c r="BF87" s="243"/>
      <c r="BG87" s="243"/>
      <c r="BH87" s="243"/>
      <c r="BI87" s="243"/>
      <c r="BJ87" s="243"/>
      <c r="BK87" s="243"/>
      <c r="BL87" s="243"/>
      <c r="BM87" s="243"/>
      <c r="BN87" s="243"/>
      <c r="BO87" s="243"/>
      <c r="BP87" s="243"/>
      <c r="BQ87" s="243"/>
      <c r="BR87" s="243"/>
    </row>
    <row r="88" spans="1:70" s="212" customFormat="1" ht="13.5" customHeight="1" x14ac:dyDescent="0.2">
      <c r="A88" s="271">
        <v>77</v>
      </c>
      <c r="B88" s="87"/>
      <c r="C88" s="87"/>
      <c r="D88" s="285"/>
      <c r="E88" s="287"/>
      <c r="F88" s="289"/>
      <c r="G88" s="289"/>
      <c r="H88" s="289"/>
      <c r="I88" s="289"/>
      <c r="J88" s="289"/>
      <c r="K88" s="289"/>
      <c r="L88" s="289"/>
      <c r="M88" s="289"/>
      <c r="N88" s="289"/>
      <c r="O88" s="289"/>
      <c r="P88" s="289"/>
      <c r="Q88" s="289"/>
      <c r="R88" s="289"/>
      <c r="S88" s="289"/>
      <c r="T88" s="289"/>
      <c r="U88" s="289"/>
      <c r="V88" s="288"/>
      <c r="W88" s="288"/>
      <c r="X88" s="288"/>
      <c r="Y88" s="243"/>
      <c r="Z88" s="243"/>
      <c r="AA88" s="243">
        <v>73</v>
      </c>
      <c r="AB88" s="243" t="str">
        <f t="shared" si="5"/>
        <v/>
      </c>
      <c r="AC88" s="243" t="str">
        <f t="shared" si="6"/>
        <v/>
      </c>
      <c r="AD88" s="243"/>
      <c r="AE88" s="243"/>
      <c r="AF88" s="243"/>
      <c r="AG88" s="243"/>
      <c r="AH88" s="243"/>
      <c r="AI88" s="243"/>
      <c r="AJ88" s="146"/>
      <c r="AK88" s="277" t="str">
        <f t="shared" si="7"/>
        <v/>
      </c>
      <c r="AL88" s="146"/>
      <c r="AM88" s="243"/>
      <c r="AN88" s="243"/>
      <c r="AO88" s="243"/>
      <c r="AP88" s="243"/>
      <c r="AQ88" s="243"/>
      <c r="AR88" s="243"/>
      <c r="AS88" s="243"/>
      <c r="AT88" s="289"/>
      <c r="AU88" s="289"/>
      <c r="AV88" s="289"/>
      <c r="AW88" s="289"/>
      <c r="AX88" s="289"/>
      <c r="AY88" s="289"/>
      <c r="AZ88" s="289"/>
      <c r="BA88" s="289"/>
      <c r="BB88" s="289"/>
      <c r="BC88" s="289"/>
      <c r="BD88" s="243"/>
      <c r="BE88" s="243"/>
      <c r="BF88" s="243"/>
      <c r="BG88" s="243"/>
      <c r="BH88" s="243"/>
      <c r="BI88" s="243"/>
      <c r="BJ88" s="243"/>
      <c r="BK88" s="243"/>
      <c r="BL88" s="243"/>
      <c r="BM88" s="243"/>
      <c r="BN88" s="243"/>
      <c r="BO88" s="243"/>
      <c r="BP88" s="243"/>
      <c r="BQ88" s="243"/>
      <c r="BR88" s="243"/>
    </row>
    <row r="89" spans="1:70" s="212" customFormat="1" ht="13.5" customHeight="1" x14ac:dyDescent="0.2">
      <c r="A89" s="271">
        <v>78</v>
      </c>
      <c r="B89" s="87"/>
      <c r="C89" s="87"/>
      <c r="D89" s="285"/>
      <c r="E89" s="287"/>
      <c r="F89" s="289"/>
      <c r="G89" s="289"/>
      <c r="H89" s="289"/>
      <c r="I89" s="289"/>
      <c r="J89" s="289"/>
      <c r="K89" s="289"/>
      <c r="L89" s="289"/>
      <c r="M89" s="289"/>
      <c r="N89" s="289"/>
      <c r="O89" s="289"/>
      <c r="P89" s="289"/>
      <c r="Q89" s="289"/>
      <c r="R89" s="289"/>
      <c r="S89" s="289"/>
      <c r="T89" s="289"/>
      <c r="U89" s="289"/>
      <c r="V89" s="288"/>
      <c r="W89" s="288"/>
      <c r="X89" s="288"/>
      <c r="Y89" s="243"/>
      <c r="Z89" s="243"/>
      <c r="AA89" s="243">
        <v>74</v>
      </c>
      <c r="AB89" s="243" t="str">
        <f t="shared" si="5"/>
        <v/>
      </c>
      <c r="AC89" s="243" t="str">
        <f t="shared" si="6"/>
        <v/>
      </c>
      <c r="AD89" s="243"/>
      <c r="AE89" s="243"/>
      <c r="AF89" s="243"/>
      <c r="AG89" s="243"/>
      <c r="AH89" s="243"/>
      <c r="AI89" s="243"/>
      <c r="AJ89" s="146"/>
      <c r="AK89" s="277" t="str">
        <f t="shared" si="7"/>
        <v/>
      </c>
      <c r="AL89" s="146"/>
      <c r="AM89" s="243"/>
      <c r="AN89" s="243"/>
      <c r="AO89" s="243"/>
      <c r="AP89" s="243"/>
      <c r="AQ89" s="243"/>
      <c r="AR89" s="243"/>
      <c r="AS89" s="243"/>
      <c r="AT89" s="289"/>
      <c r="AU89" s="289"/>
      <c r="AV89" s="289"/>
      <c r="AW89" s="289"/>
      <c r="AX89" s="289"/>
      <c r="AY89" s="289"/>
      <c r="AZ89" s="289"/>
      <c r="BA89" s="289"/>
      <c r="BB89" s="289"/>
      <c r="BC89" s="289"/>
      <c r="BD89" s="243"/>
      <c r="BE89" s="243"/>
      <c r="BF89" s="243"/>
      <c r="BG89" s="243"/>
      <c r="BH89" s="243"/>
      <c r="BI89" s="243"/>
      <c r="BJ89" s="243"/>
      <c r="BK89" s="243"/>
      <c r="BL89" s="243"/>
      <c r="BM89" s="243"/>
      <c r="BN89" s="243"/>
      <c r="BO89" s="243"/>
      <c r="BP89" s="243"/>
      <c r="BQ89" s="243"/>
      <c r="BR89" s="243"/>
    </row>
    <row r="90" spans="1:70" s="212" customFormat="1" ht="13.5" customHeight="1" x14ac:dyDescent="0.2">
      <c r="A90" s="271">
        <v>79</v>
      </c>
      <c r="B90" s="87"/>
      <c r="C90" s="87"/>
      <c r="D90" s="285"/>
      <c r="E90" s="287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8"/>
      <c r="W90" s="288"/>
      <c r="X90" s="288"/>
      <c r="Y90" s="243"/>
      <c r="Z90" s="243"/>
      <c r="AA90" s="243">
        <v>75</v>
      </c>
      <c r="AB90" s="243" t="str">
        <f t="shared" si="5"/>
        <v/>
      </c>
      <c r="AC90" s="243" t="str">
        <f t="shared" si="6"/>
        <v/>
      </c>
      <c r="AD90" s="243"/>
      <c r="AE90" s="243"/>
      <c r="AF90" s="243"/>
      <c r="AG90" s="243"/>
      <c r="AH90" s="243"/>
      <c r="AI90" s="243"/>
      <c r="AJ90" s="146"/>
      <c r="AK90" s="277" t="str">
        <f t="shared" si="7"/>
        <v/>
      </c>
      <c r="AL90" s="146"/>
      <c r="AM90" s="243"/>
      <c r="AN90" s="243"/>
      <c r="AO90" s="243"/>
      <c r="AP90" s="243"/>
      <c r="AQ90" s="243"/>
      <c r="AR90" s="243"/>
      <c r="AS90" s="243"/>
      <c r="AT90" s="289"/>
      <c r="AU90" s="289"/>
      <c r="AV90" s="289"/>
      <c r="AW90" s="289"/>
      <c r="AX90" s="289"/>
      <c r="AY90" s="289"/>
      <c r="AZ90" s="289"/>
      <c r="BA90" s="289"/>
      <c r="BB90" s="289"/>
      <c r="BC90" s="289"/>
      <c r="BD90" s="243"/>
      <c r="BE90" s="243"/>
      <c r="BF90" s="243"/>
      <c r="BG90" s="243"/>
      <c r="BH90" s="243"/>
      <c r="BI90" s="243"/>
      <c r="BJ90" s="243"/>
      <c r="BK90" s="243"/>
      <c r="BL90" s="243"/>
      <c r="BM90" s="243"/>
      <c r="BN90" s="243"/>
      <c r="BO90" s="243"/>
      <c r="BP90" s="243"/>
      <c r="BQ90" s="243"/>
      <c r="BR90" s="243"/>
    </row>
    <row r="91" spans="1:70" s="212" customFormat="1" ht="13.5" customHeight="1" x14ac:dyDescent="0.2">
      <c r="A91" s="271">
        <v>80</v>
      </c>
      <c r="B91" s="87"/>
      <c r="C91" s="87"/>
      <c r="D91" s="285"/>
      <c r="E91" s="287"/>
      <c r="F91" s="289"/>
      <c r="G91" s="289"/>
      <c r="H91" s="289"/>
      <c r="I91" s="289"/>
      <c r="J91" s="289"/>
      <c r="K91" s="289"/>
      <c r="L91" s="289"/>
      <c r="M91" s="289"/>
      <c r="N91" s="289"/>
      <c r="O91" s="289"/>
      <c r="P91" s="289"/>
      <c r="Q91" s="289"/>
      <c r="R91" s="289"/>
      <c r="S91" s="289"/>
      <c r="T91" s="289"/>
      <c r="U91" s="289"/>
      <c r="V91" s="288"/>
      <c r="W91" s="288"/>
      <c r="X91" s="288"/>
      <c r="Y91" s="243"/>
      <c r="Z91" s="243"/>
      <c r="AA91" s="243">
        <v>76</v>
      </c>
      <c r="AB91" s="243" t="str">
        <f t="shared" si="5"/>
        <v/>
      </c>
      <c r="AC91" s="243" t="str">
        <f t="shared" si="6"/>
        <v/>
      </c>
      <c r="AD91" s="243"/>
      <c r="AE91" s="243"/>
      <c r="AF91" s="243"/>
      <c r="AG91" s="243"/>
      <c r="AH91" s="243"/>
      <c r="AI91" s="243"/>
      <c r="AJ91" s="146"/>
      <c r="AK91" s="277" t="str">
        <f t="shared" si="7"/>
        <v/>
      </c>
      <c r="AL91" s="146"/>
      <c r="AM91" s="243"/>
      <c r="AN91" s="243"/>
      <c r="AO91" s="243"/>
      <c r="AP91" s="243"/>
      <c r="AQ91" s="243"/>
      <c r="AR91" s="243"/>
      <c r="AS91" s="243"/>
      <c r="AT91" s="289"/>
      <c r="AU91" s="289"/>
      <c r="AV91" s="289"/>
      <c r="AW91" s="289"/>
      <c r="AX91" s="289"/>
      <c r="AY91" s="289"/>
      <c r="AZ91" s="289"/>
      <c r="BA91" s="289"/>
      <c r="BB91" s="289"/>
      <c r="BC91" s="289"/>
      <c r="BD91" s="243"/>
      <c r="BE91" s="243"/>
      <c r="BF91" s="243"/>
      <c r="BG91" s="243"/>
      <c r="BH91" s="243"/>
      <c r="BI91" s="243"/>
      <c r="BJ91" s="243"/>
      <c r="BK91" s="243"/>
      <c r="BL91" s="243"/>
      <c r="BM91" s="243"/>
      <c r="BN91" s="243"/>
      <c r="BO91" s="243"/>
      <c r="BP91" s="243"/>
      <c r="BQ91" s="243"/>
      <c r="BR91" s="243"/>
    </row>
    <row r="92" spans="1:70" s="212" customFormat="1" ht="13.5" customHeight="1" x14ac:dyDescent="0.2">
      <c r="A92" s="271">
        <v>81</v>
      </c>
      <c r="B92" s="87"/>
      <c r="C92" s="87"/>
      <c r="D92" s="285"/>
      <c r="E92" s="287"/>
      <c r="F92" s="289"/>
      <c r="G92" s="289"/>
      <c r="H92" s="289"/>
      <c r="I92" s="289"/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8"/>
      <c r="W92" s="288"/>
      <c r="X92" s="288"/>
      <c r="Y92" s="243"/>
      <c r="Z92" s="243"/>
      <c r="AA92" s="243">
        <v>77</v>
      </c>
      <c r="AB92" s="243" t="str">
        <f t="shared" si="5"/>
        <v/>
      </c>
      <c r="AC92" s="243" t="str">
        <f t="shared" si="6"/>
        <v/>
      </c>
      <c r="AD92" s="243"/>
      <c r="AE92" s="243"/>
      <c r="AF92" s="243"/>
      <c r="AG92" s="243"/>
      <c r="AH92" s="243"/>
      <c r="AI92" s="243"/>
      <c r="AJ92" s="146"/>
      <c r="AK92" s="277" t="str">
        <f t="shared" si="7"/>
        <v/>
      </c>
      <c r="AL92" s="146"/>
      <c r="AM92" s="243"/>
      <c r="AN92" s="243"/>
      <c r="AO92" s="243"/>
      <c r="AP92" s="243"/>
      <c r="AQ92" s="243"/>
      <c r="AR92" s="243"/>
      <c r="AS92" s="243"/>
      <c r="AT92" s="289"/>
      <c r="AU92" s="289"/>
      <c r="AV92" s="289"/>
      <c r="AW92" s="289"/>
      <c r="AX92" s="289"/>
      <c r="AY92" s="289"/>
      <c r="AZ92" s="289"/>
      <c r="BA92" s="289"/>
      <c r="BB92" s="289"/>
      <c r="BC92" s="289"/>
      <c r="BD92" s="243"/>
      <c r="BE92" s="243"/>
      <c r="BF92" s="243"/>
      <c r="BG92" s="243"/>
      <c r="BH92" s="243"/>
      <c r="BI92" s="243"/>
      <c r="BJ92" s="243"/>
      <c r="BK92" s="243"/>
      <c r="BL92" s="243"/>
      <c r="BM92" s="243"/>
      <c r="BN92" s="243"/>
      <c r="BO92" s="243"/>
      <c r="BP92" s="243"/>
      <c r="BQ92" s="243"/>
      <c r="BR92" s="243"/>
    </row>
    <row r="93" spans="1:70" s="212" customFormat="1" ht="13.5" customHeight="1" x14ac:dyDescent="0.2">
      <c r="A93" s="271">
        <v>82</v>
      </c>
      <c r="B93" s="87"/>
      <c r="C93" s="87"/>
      <c r="D93" s="285"/>
      <c r="E93" s="287"/>
      <c r="F93" s="289"/>
      <c r="G93" s="289"/>
      <c r="H93" s="289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S93" s="289"/>
      <c r="T93" s="289"/>
      <c r="U93" s="289"/>
      <c r="V93" s="288"/>
      <c r="W93" s="288"/>
      <c r="X93" s="288"/>
      <c r="Y93" s="243"/>
      <c r="Z93" s="243"/>
      <c r="AA93" s="243">
        <v>78</v>
      </c>
      <c r="AB93" s="243" t="str">
        <f t="shared" si="5"/>
        <v/>
      </c>
      <c r="AC93" s="243" t="str">
        <f t="shared" si="6"/>
        <v/>
      </c>
      <c r="AD93" s="243"/>
      <c r="AE93" s="243"/>
      <c r="AF93" s="243"/>
      <c r="AG93" s="243"/>
      <c r="AH93" s="243"/>
      <c r="AI93" s="243"/>
      <c r="AJ93" s="146"/>
      <c r="AK93" s="277" t="str">
        <f t="shared" si="7"/>
        <v/>
      </c>
      <c r="AL93" s="146"/>
      <c r="AM93" s="243"/>
      <c r="AN93" s="243"/>
      <c r="AO93" s="243"/>
      <c r="AP93" s="243"/>
      <c r="AQ93" s="243"/>
      <c r="AR93" s="243"/>
      <c r="AS93" s="243"/>
      <c r="AT93" s="289"/>
      <c r="AU93" s="289"/>
      <c r="AV93" s="289"/>
      <c r="AW93" s="289"/>
      <c r="AX93" s="289"/>
      <c r="AY93" s="289"/>
      <c r="AZ93" s="289"/>
      <c r="BA93" s="289"/>
      <c r="BB93" s="289"/>
      <c r="BC93" s="289"/>
      <c r="BD93" s="243"/>
      <c r="BE93" s="243"/>
      <c r="BF93" s="243"/>
      <c r="BG93" s="243"/>
      <c r="BH93" s="243"/>
      <c r="BI93" s="243"/>
      <c r="BJ93" s="243"/>
      <c r="BK93" s="243"/>
      <c r="BL93" s="243"/>
      <c r="BM93" s="243"/>
      <c r="BN93" s="243"/>
      <c r="BO93" s="243"/>
      <c r="BP93" s="243"/>
      <c r="BQ93" s="243"/>
      <c r="BR93" s="243"/>
    </row>
    <row r="94" spans="1:70" s="212" customFormat="1" ht="13.5" customHeight="1" x14ac:dyDescent="0.2">
      <c r="A94" s="271">
        <v>83</v>
      </c>
      <c r="B94" s="87"/>
      <c r="C94" s="87"/>
      <c r="D94" s="285"/>
      <c r="E94" s="287"/>
      <c r="F94" s="289"/>
      <c r="G94" s="289"/>
      <c r="H94" s="289"/>
      <c r="I94" s="289"/>
      <c r="J94" s="289"/>
      <c r="K94" s="289"/>
      <c r="L94" s="289"/>
      <c r="M94" s="289"/>
      <c r="N94" s="289"/>
      <c r="O94" s="289"/>
      <c r="P94" s="289"/>
      <c r="Q94" s="289"/>
      <c r="R94" s="289"/>
      <c r="S94" s="289"/>
      <c r="T94" s="289"/>
      <c r="U94" s="289"/>
      <c r="V94" s="288"/>
      <c r="W94" s="288"/>
      <c r="X94" s="288"/>
      <c r="Y94" s="243"/>
      <c r="Z94" s="243"/>
      <c r="AA94" s="243">
        <v>79</v>
      </c>
      <c r="AB94" s="243" t="str">
        <f t="shared" si="5"/>
        <v/>
      </c>
      <c r="AC94" s="243" t="str">
        <f t="shared" si="6"/>
        <v/>
      </c>
      <c r="AD94" s="243"/>
      <c r="AE94" s="243"/>
      <c r="AF94" s="243"/>
      <c r="AG94" s="243"/>
      <c r="AH94" s="243"/>
      <c r="AI94" s="243"/>
      <c r="AJ94" s="146"/>
      <c r="AK94" s="277" t="str">
        <f t="shared" si="7"/>
        <v/>
      </c>
      <c r="AL94" s="146"/>
      <c r="AM94" s="243"/>
      <c r="AN94" s="243"/>
      <c r="AO94" s="243"/>
      <c r="AP94" s="243"/>
      <c r="AQ94" s="243"/>
      <c r="AR94" s="243"/>
      <c r="AS94" s="243"/>
      <c r="AT94" s="289"/>
      <c r="AU94" s="289"/>
      <c r="AV94" s="289"/>
      <c r="AW94" s="289"/>
      <c r="AX94" s="289"/>
      <c r="AY94" s="289"/>
      <c r="AZ94" s="289"/>
      <c r="BA94" s="289"/>
      <c r="BB94" s="289"/>
      <c r="BC94" s="289"/>
      <c r="BD94" s="243"/>
      <c r="BE94" s="243"/>
      <c r="BF94" s="243"/>
      <c r="BG94" s="243"/>
      <c r="BH94" s="243"/>
      <c r="BI94" s="243"/>
      <c r="BJ94" s="243"/>
      <c r="BK94" s="243"/>
      <c r="BL94" s="243"/>
      <c r="BM94" s="243"/>
      <c r="BN94" s="243"/>
      <c r="BO94" s="243"/>
      <c r="BP94" s="243"/>
      <c r="BQ94" s="243"/>
      <c r="BR94" s="243"/>
    </row>
    <row r="95" spans="1:70" s="212" customFormat="1" ht="13.5" customHeight="1" x14ac:dyDescent="0.2">
      <c r="A95" s="271">
        <v>84</v>
      </c>
      <c r="B95" s="87"/>
      <c r="C95" s="87"/>
      <c r="D95" s="285"/>
      <c r="E95" s="287"/>
      <c r="F95" s="289"/>
      <c r="G95" s="289"/>
      <c r="H95" s="289"/>
      <c r="I95" s="289"/>
      <c r="J95" s="289"/>
      <c r="K95" s="289"/>
      <c r="L95" s="289"/>
      <c r="M95" s="289"/>
      <c r="N95" s="289"/>
      <c r="O95" s="289"/>
      <c r="P95" s="289"/>
      <c r="Q95" s="289"/>
      <c r="R95" s="289"/>
      <c r="S95" s="289"/>
      <c r="T95" s="289"/>
      <c r="U95" s="289"/>
      <c r="V95" s="288"/>
      <c r="W95" s="288"/>
      <c r="X95" s="288"/>
      <c r="Y95" s="243"/>
      <c r="Z95" s="243"/>
      <c r="AA95" s="243">
        <v>80</v>
      </c>
      <c r="AB95" s="243" t="str">
        <f t="shared" si="5"/>
        <v/>
      </c>
      <c r="AC95" s="243" t="str">
        <f t="shared" si="6"/>
        <v/>
      </c>
      <c r="AD95" s="243"/>
      <c r="AE95" s="243"/>
      <c r="AF95" s="243"/>
      <c r="AG95" s="243"/>
      <c r="AH95" s="243"/>
      <c r="AI95" s="243"/>
      <c r="AJ95" s="146"/>
      <c r="AK95" s="277" t="str">
        <f t="shared" si="7"/>
        <v/>
      </c>
      <c r="AL95" s="146"/>
      <c r="AM95" s="243"/>
      <c r="AN95" s="243"/>
      <c r="AO95" s="243"/>
      <c r="AP95" s="243"/>
      <c r="AQ95" s="243"/>
      <c r="AR95" s="243"/>
      <c r="AS95" s="243"/>
      <c r="AT95" s="289"/>
      <c r="AU95" s="289"/>
      <c r="AV95" s="289"/>
      <c r="AW95" s="289"/>
      <c r="AX95" s="289"/>
      <c r="AY95" s="289"/>
      <c r="AZ95" s="289"/>
      <c r="BA95" s="289"/>
      <c r="BB95" s="289"/>
      <c r="BC95" s="289"/>
      <c r="BD95" s="243"/>
      <c r="BE95" s="243"/>
      <c r="BF95" s="243"/>
      <c r="BG95" s="243"/>
      <c r="BH95" s="243"/>
      <c r="BI95" s="243"/>
      <c r="BJ95" s="243"/>
      <c r="BK95" s="243"/>
      <c r="BL95" s="243"/>
      <c r="BM95" s="243"/>
      <c r="BN95" s="243"/>
      <c r="BO95" s="243"/>
      <c r="BP95" s="243"/>
      <c r="BQ95" s="243"/>
      <c r="BR95" s="243"/>
    </row>
    <row r="96" spans="1:70" s="212" customFormat="1" ht="13.5" customHeight="1" x14ac:dyDescent="0.2">
      <c r="A96" s="271">
        <v>85</v>
      </c>
      <c r="B96" s="87"/>
      <c r="C96" s="87"/>
      <c r="D96" s="285"/>
      <c r="E96" s="287"/>
      <c r="F96" s="289"/>
      <c r="G96" s="289"/>
      <c r="H96" s="289"/>
      <c r="I96" s="289"/>
      <c r="J96" s="289"/>
      <c r="K96" s="289"/>
      <c r="L96" s="289"/>
      <c r="M96" s="289"/>
      <c r="N96" s="289"/>
      <c r="O96" s="289"/>
      <c r="P96" s="289"/>
      <c r="Q96" s="289"/>
      <c r="R96" s="289"/>
      <c r="S96" s="289"/>
      <c r="T96" s="289"/>
      <c r="U96" s="289"/>
      <c r="V96" s="288"/>
      <c r="W96" s="288"/>
      <c r="X96" s="288"/>
      <c r="Y96" s="243"/>
      <c r="Z96" s="243"/>
      <c r="AA96" s="243">
        <v>81</v>
      </c>
      <c r="AB96" s="243" t="str">
        <f t="shared" si="5"/>
        <v/>
      </c>
      <c r="AC96" s="243" t="str">
        <f t="shared" si="6"/>
        <v/>
      </c>
      <c r="AD96" s="243"/>
      <c r="AE96" s="243"/>
      <c r="AF96" s="243"/>
      <c r="AG96" s="243"/>
      <c r="AH96" s="243"/>
      <c r="AI96" s="243"/>
      <c r="AJ96" s="146"/>
      <c r="AK96" s="277" t="str">
        <f t="shared" si="7"/>
        <v/>
      </c>
      <c r="AL96" s="146"/>
      <c r="AM96" s="243"/>
      <c r="AN96" s="243"/>
      <c r="AO96" s="243"/>
      <c r="AP96" s="243"/>
      <c r="AQ96" s="243"/>
      <c r="AR96" s="243"/>
      <c r="AS96" s="243"/>
      <c r="AT96" s="289"/>
      <c r="AU96" s="289"/>
      <c r="AV96" s="289"/>
      <c r="AW96" s="289"/>
      <c r="AX96" s="289"/>
      <c r="AY96" s="289"/>
      <c r="AZ96" s="289"/>
      <c r="BA96" s="289"/>
      <c r="BB96" s="289"/>
      <c r="BC96" s="289"/>
      <c r="BD96" s="243"/>
      <c r="BE96" s="243"/>
      <c r="BF96" s="243"/>
      <c r="BG96" s="243"/>
      <c r="BH96" s="243"/>
      <c r="BI96" s="243"/>
      <c r="BJ96" s="243"/>
      <c r="BK96" s="243"/>
      <c r="BL96" s="243"/>
      <c r="BM96" s="243"/>
      <c r="BN96" s="243"/>
      <c r="BO96" s="243"/>
      <c r="BP96" s="243"/>
      <c r="BQ96" s="243"/>
      <c r="BR96" s="243"/>
    </row>
    <row r="97" spans="1:70" s="212" customFormat="1" ht="13.5" customHeight="1" x14ac:dyDescent="0.2">
      <c r="A97" s="271">
        <v>86</v>
      </c>
      <c r="B97" s="87"/>
      <c r="C97" s="87"/>
      <c r="D97" s="285"/>
      <c r="E97" s="287"/>
      <c r="F97" s="289"/>
      <c r="G97" s="289"/>
      <c r="H97" s="289"/>
      <c r="I97" s="289"/>
      <c r="J97" s="289"/>
      <c r="K97" s="289"/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8"/>
      <c r="W97" s="288"/>
      <c r="X97" s="288"/>
      <c r="Y97" s="243"/>
      <c r="Z97" s="243"/>
      <c r="AA97" s="243">
        <v>82</v>
      </c>
      <c r="AB97" s="243" t="str">
        <f t="shared" si="5"/>
        <v/>
      </c>
      <c r="AC97" s="243" t="str">
        <f t="shared" si="6"/>
        <v/>
      </c>
      <c r="AD97" s="243"/>
      <c r="AE97" s="243"/>
      <c r="AF97" s="243"/>
      <c r="AG97" s="243"/>
      <c r="AH97" s="243"/>
      <c r="AI97" s="243"/>
      <c r="AJ97" s="146"/>
      <c r="AK97" s="277" t="str">
        <f t="shared" si="7"/>
        <v/>
      </c>
      <c r="AL97" s="146"/>
      <c r="AM97" s="243"/>
      <c r="AN97" s="243"/>
      <c r="AO97" s="243"/>
      <c r="AP97" s="243"/>
      <c r="AQ97" s="243"/>
      <c r="AR97" s="243"/>
      <c r="AS97" s="243"/>
      <c r="AT97" s="289"/>
      <c r="AU97" s="289"/>
      <c r="AV97" s="289"/>
      <c r="AW97" s="289"/>
      <c r="AX97" s="289"/>
      <c r="AY97" s="289"/>
      <c r="AZ97" s="289"/>
      <c r="BA97" s="289"/>
      <c r="BB97" s="289"/>
      <c r="BC97" s="289"/>
      <c r="BD97" s="243"/>
      <c r="BE97" s="243"/>
      <c r="BF97" s="243"/>
      <c r="BG97" s="243"/>
      <c r="BH97" s="243"/>
      <c r="BI97" s="243"/>
      <c r="BJ97" s="243"/>
      <c r="BK97" s="243"/>
      <c r="BL97" s="243"/>
      <c r="BM97" s="243"/>
      <c r="BN97" s="243"/>
      <c r="BO97" s="243"/>
      <c r="BP97" s="243"/>
      <c r="BQ97" s="243"/>
      <c r="BR97" s="243"/>
    </row>
    <row r="98" spans="1:70" s="212" customFormat="1" ht="13.5" customHeight="1" x14ac:dyDescent="0.2">
      <c r="A98" s="271">
        <v>87</v>
      </c>
      <c r="B98" s="87"/>
      <c r="C98" s="87"/>
      <c r="D98" s="285"/>
      <c r="E98" s="287"/>
      <c r="F98" s="289"/>
      <c r="G98" s="289"/>
      <c r="H98" s="289"/>
      <c r="I98" s="289"/>
      <c r="J98" s="289"/>
      <c r="K98" s="289"/>
      <c r="L98" s="289"/>
      <c r="M98" s="289"/>
      <c r="N98" s="289"/>
      <c r="O98" s="289"/>
      <c r="P98" s="289"/>
      <c r="Q98" s="289"/>
      <c r="R98" s="289"/>
      <c r="S98" s="289"/>
      <c r="T98" s="289"/>
      <c r="U98" s="289"/>
      <c r="V98" s="288"/>
      <c r="W98" s="288"/>
      <c r="X98" s="288"/>
      <c r="Y98" s="243"/>
      <c r="Z98" s="243"/>
      <c r="AA98" s="243">
        <v>83</v>
      </c>
      <c r="AB98" s="243" t="str">
        <f t="shared" si="5"/>
        <v/>
      </c>
      <c r="AC98" s="243" t="str">
        <f t="shared" si="6"/>
        <v/>
      </c>
      <c r="AD98" s="243"/>
      <c r="AE98" s="243"/>
      <c r="AF98" s="243"/>
      <c r="AG98" s="243"/>
      <c r="AH98" s="243"/>
      <c r="AI98" s="243"/>
      <c r="AJ98" s="146"/>
      <c r="AK98" s="277" t="str">
        <f t="shared" si="7"/>
        <v/>
      </c>
      <c r="AL98" s="146"/>
      <c r="AM98" s="243"/>
      <c r="AN98" s="243"/>
      <c r="AO98" s="243"/>
      <c r="AP98" s="243"/>
      <c r="AQ98" s="243"/>
      <c r="AR98" s="243"/>
      <c r="AS98" s="243"/>
      <c r="AT98" s="289"/>
      <c r="AU98" s="289"/>
      <c r="AV98" s="289"/>
      <c r="AW98" s="289"/>
      <c r="AX98" s="289"/>
      <c r="AY98" s="289"/>
      <c r="AZ98" s="289"/>
      <c r="BA98" s="289"/>
      <c r="BB98" s="289"/>
      <c r="BC98" s="289"/>
      <c r="BD98" s="243"/>
      <c r="BE98" s="243"/>
      <c r="BF98" s="243"/>
      <c r="BG98" s="243"/>
      <c r="BH98" s="243"/>
      <c r="BI98" s="243"/>
      <c r="BJ98" s="243"/>
      <c r="BK98" s="243"/>
      <c r="BL98" s="243"/>
      <c r="BM98" s="243"/>
      <c r="BN98" s="243"/>
      <c r="BO98" s="243"/>
      <c r="BP98" s="243"/>
      <c r="BQ98" s="243"/>
      <c r="BR98" s="243"/>
    </row>
    <row r="99" spans="1:70" ht="13.5" customHeight="1" x14ac:dyDescent="0.2">
      <c r="A99" s="271">
        <v>88</v>
      </c>
      <c r="B99" s="87"/>
      <c r="C99" s="87"/>
      <c r="D99" s="285"/>
      <c r="E99" s="287"/>
      <c r="F99" s="289"/>
      <c r="G99" s="289"/>
      <c r="H99" s="289"/>
      <c r="I99" s="289"/>
      <c r="J99" s="289"/>
      <c r="K99" s="289"/>
      <c r="L99" s="289"/>
      <c r="M99" s="289"/>
      <c r="N99" s="289"/>
      <c r="O99" s="289"/>
      <c r="P99" s="289"/>
      <c r="Q99" s="289"/>
      <c r="R99" s="289"/>
      <c r="S99" s="289"/>
      <c r="T99" s="289"/>
      <c r="U99" s="289"/>
      <c r="AA99" s="243">
        <v>84</v>
      </c>
      <c r="AB99" s="243" t="str">
        <f t="shared" si="5"/>
        <v/>
      </c>
      <c r="AC99" s="243" t="str">
        <f t="shared" si="6"/>
        <v/>
      </c>
      <c r="AK99" s="277" t="str">
        <f t="shared" si="7"/>
        <v/>
      </c>
    </row>
    <row r="100" spans="1:70" ht="13.5" customHeight="1" x14ac:dyDescent="0.2">
      <c r="A100" s="271">
        <v>89</v>
      </c>
      <c r="B100" s="87"/>
      <c r="C100" s="87"/>
      <c r="D100" s="285"/>
      <c r="E100" s="287"/>
      <c r="F100" s="289"/>
      <c r="G100" s="289"/>
      <c r="H100" s="289"/>
      <c r="I100" s="289"/>
      <c r="J100" s="289"/>
      <c r="K100" s="289"/>
      <c r="L100" s="289"/>
      <c r="M100" s="289"/>
      <c r="N100" s="289"/>
      <c r="O100" s="289"/>
      <c r="P100" s="289"/>
      <c r="Q100" s="289"/>
      <c r="R100" s="289"/>
      <c r="S100" s="289"/>
      <c r="T100" s="289"/>
      <c r="U100" s="289"/>
      <c r="AA100" s="243">
        <v>85</v>
      </c>
      <c r="AB100" s="243" t="str">
        <f t="shared" si="5"/>
        <v/>
      </c>
      <c r="AC100" s="243" t="str">
        <f t="shared" si="6"/>
        <v/>
      </c>
      <c r="AK100" s="277" t="str">
        <f t="shared" si="7"/>
        <v/>
      </c>
    </row>
    <row r="101" spans="1:70" ht="13.5" customHeight="1" x14ac:dyDescent="0.2">
      <c r="A101" s="271">
        <v>90</v>
      </c>
      <c r="B101" s="87"/>
      <c r="C101" s="87"/>
      <c r="D101" s="285"/>
      <c r="E101" s="287"/>
      <c r="F101" s="289"/>
      <c r="G101" s="289"/>
      <c r="H101" s="289"/>
      <c r="I101" s="289"/>
      <c r="J101" s="289"/>
      <c r="K101" s="289"/>
      <c r="L101" s="289"/>
      <c r="M101" s="289"/>
      <c r="N101" s="289"/>
      <c r="O101" s="289"/>
      <c r="P101" s="289"/>
      <c r="Q101" s="289"/>
      <c r="R101" s="289"/>
      <c r="S101" s="289"/>
      <c r="T101" s="289"/>
      <c r="U101" s="289"/>
      <c r="AA101" s="243">
        <v>86</v>
      </c>
      <c r="AB101" s="243" t="str">
        <f t="shared" si="5"/>
        <v/>
      </c>
      <c r="AC101" s="243" t="str">
        <f t="shared" si="6"/>
        <v/>
      </c>
      <c r="AK101" s="277" t="str">
        <f t="shared" si="7"/>
        <v/>
      </c>
    </row>
    <row r="102" spans="1:70" ht="13.5" customHeight="1" x14ac:dyDescent="0.2">
      <c r="A102" s="271">
        <v>91</v>
      </c>
      <c r="B102" s="87"/>
      <c r="C102" s="87"/>
      <c r="D102" s="285"/>
      <c r="E102" s="287"/>
      <c r="F102" s="289"/>
      <c r="G102" s="289"/>
      <c r="H102" s="289"/>
      <c r="I102" s="289"/>
      <c r="J102" s="289"/>
      <c r="K102" s="289"/>
      <c r="L102" s="289"/>
      <c r="M102" s="289"/>
      <c r="N102" s="289"/>
      <c r="O102" s="289"/>
      <c r="P102" s="289"/>
      <c r="Q102" s="289"/>
      <c r="R102" s="289"/>
      <c r="S102" s="289"/>
      <c r="T102" s="289"/>
      <c r="U102" s="289"/>
      <c r="AA102" s="243">
        <v>87</v>
      </c>
      <c r="AB102" s="243" t="str">
        <f t="shared" si="5"/>
        <v/>
      </c>
      <c r="AC102" s="243" t="str">
        <f t="shared" si="6"/>
        <v/>
      </c>
      <c r="AK102" s="277" t="str">
        <f t="shared" si="7"/>
        <v/>
      </c>
    </row>
    <row r="103" spans="1:70" ht="13.5" customHeight="1" x14ac:dyDescent="0.2">
      <c r="A103" s="271">
        <v>92</v>
      </c>
      <c r="B103" s="87"/>
      <c r="C103" s="87"/>
      <c r="D103" s="285"/>
      <c r="E103" s="287"/>
      <c r="F103" s="289"/>
      <c r="G103" s="289"/>
      <c r="H103" s="289"/>
      <c r="I103" s="289"/>
      <c r="J103" s="289"/>
      <c r="K103" s="289"/>
      <c r="L103" s="289"/>
      <c r="M103" s="289"/>
      <c r="N103" s="289"/>
      <c r="O103" s="289"/>
      <c r="P103" s="289"/>
      <c r="Q103" s="289"/>
      <c r="R103" s="289"/>
      <c r="S103" s="289"/>
      <c r="T103" s="289"/>
      <c r="U103" s="289"/>
      <c r="AA103" s="243">
        <v>88</v>
      </c>
      <c r="AB103" s="243" t="str">
        <f t="shared" si="5"/>
        <v/>
      </c>
      <c r="AC103" s="243" t="str">
        <f t="shared" si="6"/>
        <v/>
      </c>
      <c r="AK103" s="277" t="str">
        <f t="shared" si="7"/>
        <v/>
      </c>
    </row>
    <row r="104" spans="1:70" ht="13.5" customHeight="1" x14ac:dyDescent="0.2">
      <c r="A104" s="271">
        <v>93</v>
      </c>
      <c r="B104" s="87"/>
      <c r="C104" s="87"/>
      <c r="D104" s="285"/>
      <c r="E104" s="287"/>
      <c r="F104" s="289"/>
      <c r="G104" s="289"/>
      <c r="H104" s="289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AA104" s="243">
        <v>89</v>
      </c>
      <c r="AB104" s="243" t="str">
        <f t="shared" si="5"/>
        <v/>
      </c>
      <c r="AC104" s="243" t="str">
        <f t="shared" si="6"/>
        <v/>
      </c>
      <c r="AK104" s="277" t="str">
        <f t="shared" si="7"/>
        <v/>
      </c>
    </row>
    <row r="105" spans="1:70" ht="13.5" customHeight="1" x14ac:dyDescent="0.2">
      <c r="A105" s="271">
        <v>94</v>
      </c>
      <c r="B105" s="87"/>
      <c r="C105" s="87"/>
      <c r="D105" s="285"/>
      <c r="E105" s="287"/>
      <c r="F105" s="289"/>
      <c r="G105" s="289"/>
      <c r="H105" s="289"/>
      <c r="I105" s="289"/>
      <c r="J105" s="289"/>
      <c r="K105" s="289"/>
      <c r="L105" s="289"/>
      <c r="M105" s="289"/>
      <c r="N105" s="289"/>
      <c r="O105" s="289"/>
      <c r="P105" s="289"/>
      <c r="Q105" s="289"/>
      <c r="R105" s="289"/>
      <c r="S105" s="289"/>
      <c r="T105" s="289"/>
      <c r="U105" s="289"/>
      <c r="AA105" s="243">
        <v>90</v>
      </c>
      <c r="AB105" s="243" t="str">
        <f t="shared" si="5"/>
        <v/>
      </c>
      <c r="AC105" s="243" t="str">
        <f t="shared" si="6"/>
        <v/>
      </c>
      <c r="AK105" s="277" t="str">
        <f t="shared" si="7"/>
        <v/>
      </c>
    </row>
    <row r="106" spans="1:70" ht="13.5" customHeight="1" x14ac:dyDescent="0.2">
      <c r="A106" s="271">
        <v>95</v>
      </c>
      <c r="B106" s="87"/>
      <c r="C106" s="87"/>
      <c r="D106" s="285"/>
      <c r="E106" s="287"/>
      <c r="F106" s="289"/>
      <c r="G106" s="289"/>
      <c r="H106" s="289"/>
      <c r="I106" s="289"/>
      <c r="J106" s="289"/>
      <c r="K106" s="289"/>
      <c r="L106" s="289"/>
      <c r="M106" s="289"/>
      <c r="N106" s="289"/>
      <c r="O106" s="289"/>
      <c r="P106" s="289"/>
      <c r="Q106" s="289"/>
      <c r="R106" s="289"/>
      <c r="S106" s="289"/>
      <c r="T106" s="289"/>
      <c r="U106" s="289"/>
      <c r="AA106" s="243">
        <v>91</v>
      </c>
      <c r="AB106" s="243" t="str">
        <f t="shared" si="5"/>
        <v/>
      </c>
      <c r="AC106" s="243" t="str">
        <f t="shared" si="6"/>
        <v/>
      </c>
      <c r="AK106" s="277" t="str">
        <f t="shared" si="7"/>
        <v/>
      </c>
    </row>
    <row r="107" spans="1:70" ht="13.5" customHeight="1" x14ac:dyDescent="0.2">
      <c r="A107" s="271">
        <v>96</v>
      </c>
      <c r="B107" s="87"/>
      <c r="C107" s="87"/>
      <c r="D107" s="285"/>
      <c r="E107" s="287"/>
      <c r="F107" s="289"/>
      <c r="G107" s="289"/>
      <c r="H107" s="289"/>
      <c r="I107" s="289"/>
      <c r="J107" s="289"/>
      <c r="K107" s="289"/>
      <c r="L107" s="289"/>
      <c r="M107" s="289"/>
      <c r="N107" s="289"/>
      <c r="O107" s="289"/>
      <c r="P107" s="289"/>
      <c r="Q107" s="289"/>
      <c r="R107" s="289"/>
      <c r="S107" s="289"/>
      <c r="T107" s="289"/>
      <c r="U107" s="289"/>
      <c r="AA107" s="243">
        <v>92</v>
      </c>
      <c r="AB107" s="243" t="str">
        <f t="shared" si="5"/>
        <v/>
      </c>
      <c r="AC107" s="243" t="str">
        <f t="shared" si="6"/>
        <v/>
      </c>
      <c r="AK107" s="277" t="str">
        <f t="shared" si="7"/>
        <v/>
      </c>
    </row>
    <row r="108" spans="1:70" ht="13.5" customHeight="1" x14ac:dyDescent="0.2">
      <c r="A108" s="271">
        <v>97</v>
      </c>
      <c r="B108" s="87"/>
      <c r="C108" s="87"/>
      <c r="D108" s="285"/>
      <c r="E108" s="287"/>
      <c r="F108" s="289"/>
      <c r="G108" s="289"/>
      <c r="H108" s="289"/>
      <c r="I108" s="289"/>
      <c r="J108" s="289"/>
      <c r="K108" s="289"/>
      <c r="L108" s="289"/>
      <c r="M108" s="289"/>
      <c r="N108" s="289"/>
      <c r="O108" s="289"/>
      <c r="P108" s="289"/>
      <c r="Q108" s="289"/>
      <c r="R108" s="289"/>
      <c r="S108" s="289"/>
      <c r="T108" s="289"/>
      <c r="U108" s="289"/>
      <c r="AA108" s="243">
        <v>93</v>
      </c>
      <c r="AB108" s="243" t="str">
        <f t="shared" si="5"/>
        <v/>
      </c>
      <c r="AC108" s="243" t="str">
        <f t="shared" si="6"/>
        <v/>
      </c>
      <c r="AK108" s="277" t="str">
        <f t="shared" si="7"/>
        <v/>
      </c>
    </row>
    <row r="109" spans="1:70" ht="13.5" customHeight="1" x14ac:dyDescent="0.2">
      <c r="A109" s="271">
        <v>98</v>
      </c>
      <c r="B109" s="87"/>
      <c r="C109" s="87"/>
      <c r="D109" s="285"/>
      <c r="E109" s="287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AA109" s="243">
        <v>94</v>
      </c>
      <c r="AB109" s="243" t="str">
        <f t="shared" si="5"/>
        <v/>
      </c>
      <c r="AC109" s="243" t="str">
        <f t="shared" si="6"/>
        <v/>
      </c>
      <c r="AK109" s="277" t="str">
        <f t="shared" si="7"/>
        <v/>
      </c>
    </row>
    <row r="110" spans="1:70" ht="13.5" customHeight="1" x14ac:dyDescent="0.2">
      <c r="A110" s="271">
        <v>99</v>
      </c>
      <c r="B110" s="87"/>
      <c r="C110" s="87"/>
      <c r="D110" s="285"/>
      <c r="E110" s="287"/>
      <c r="F110" s="289"/>
      <c r="G110" s="289"/>
      <c r="H110" s="289"/>
      <c r="I110" s="289"/>
      <c r="J110" s="289"/>
      <c r="K110" s="289"/>
      <c r="L110" s="289"/>
      <c r="M110" s="289"/>
      <c r="N110" s="289"/>
      <c r="O110" s="289"/>
      <c r="P110" s="289"/>
      <c r="Q110" s="289"/>
      <c r="R110" s="289"/>
      <c r="S110" s="289"/>
      <c r="T110" s="289"/>
      <c r="U110" s="289"/>
      <c r="AA110" s="243">
        <v>95</v>
      </c>
      <c r="AB110" s="243" t="str">
        <f t="shared" si="5"/>
        <v/>
      </c>
      <c r="AC110" s="243" t="str">
        <f t="shared" si="6"/>
        <v/>
      </c>
      <c r="AK110" s="277" t="str">
        <f t="shared" si="7"/>
        <v/>
      </c>
    </row>
    <row r="111" spans="1:70" ht="13.5" customHeight="1" x14ac:dyDescent="0.2">
      <c r="A111" s="271">
        <v>100</v>
      </c>
      <c r="B111" s="87"/>
      <c r="C111" s="87"/>
      <c r="D111" s="285"/>
      <c r="E111" s="287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AA111" s="243">
        <v>96</v>
      </c>
      <c r="AB111" s="243" t="str">
        <f t="shared" si="5"/>
        <v/>
      </c>
      <c r="AC111" s="243" t="str">
        <f t="shared" si="6"/>
        <v/>
      </c>
      <c r="AK111" s="277" t="str">
        <f t="shared" si="7"/>
        <v/>
      </c>
    </row>
    <row r="112" spans="1:70" ht="13.5" customHeight="1" x14ac:dyDescent="0.2">
      <c r="A112" s="271">
        <v>101</v>
      </c>
      <c r="B112" s="87"/>
      <c r="C112" s="87"/>
      <c r="D112" s="285"/>
      <c r="E112" s="287"/>
      <c r="F112" s="289"/>
      <c r="G112" s="289"/>
      <c r="H112" s="289"/>
      <c r="I112" s="289"/>
      <c r="J112" s="289"/>
      <c r="K112" s="289"/>
      <c r="L112" s="289"/>
      <c r="M112" s="289"/>
      <c r="N112" s="289"/>
      <c r="O112" s="289"/>
      <c r="P112" s="289"/>
      <c r="Q112" s="289"/>
      <c r="R112" s="289"/>
      <c r="S112" s="289"/>
      <c r="T112" s="289"/>
      <c r="U112" s="289"/>
      <c r="AA112" s="243">
        <v>97</v>
      </c>
      <c r="AB112" s="243" t="str">
        <f t="shared" si="5"/>
        <v/>
      </c>
      <c r="AC112" s="243" t="str">
        <f t="shared" si="6"/>
        <v/>
      </c>
      <c r="AK112" s="277" t="str">
        <f t="shared" si="7"/>
        <v/>
      </c>
    </row>
    <row r="113" spans="1:37" ht="13.5" customHeight="1" x14ac:dyDescent="0.2">
      <c r="A113" s="271">
        <v>102</v>
      </c>
      <c r="B113" s="87"/>
      <c r="C113" s="87"/>
      <c r="D113" s="285"/>
      <c r="E113" s="287"/>
      <c r="F113" s="289"/>
      <c r="G113" s="289"/>
      <c r="H113" s="289"/>
      <c r="I113" s="289"/>
      <c r="J113" s="289"/>
      <c r="K113" s="289"/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AA113" s="243">
        <v>98</v>
      </c>
      <c r="AB113" s="243" t="str">
        <f t="shared" si="5"/>
        <v/>
      </c>
      <c r="AC113" s="243" t="str">
        <f t="shared" si="6"/>
        <v/>
      </c>
      <c r="AK113" s="277" t="str">
        <f t="shared" si="7"/>
        <v/>
      </c>
    </row>
    <row r="114" spans="1:37" ht="13.5" customHeight="1" x14ac:dyDescent="0.2">
      <c r="A114" s="271">
        <v>103</v>
      </c>
      <c r="B114" s="87"/>
      <c r="C114" s="87"/>
      <c r="D114" s="285"/>
      <c r="E114" s="287"/>
      <c r="F114" s="289"/>
      <c r="G114" s="289"/>
      <c r="H114" s="289"/>
      <c r="I114" s="289"/>
      <c r="J114" s="289"/>
      <c r="K114" s="289"/>
      <c r="L114" s="289"/>
      <c r="M114" s="289"/>
      <c r="N114" s="289"/>
      <c r="O114" s="289"/>
      <c r="P114" s="289"/>
      <c r="Q114" s="289"/>
      <c r="R114" s="289"/>
      <c r="S114" s="289"/>
      <c r="T114" s="289"/>
      <c r="U114" s="289"/>
      <c r="AA114" s="243">
        <v>99</v>
      </c>
      <c r="AB114" s="243" t="str">
        <f t="shared" si="5"/>
        <v/>
      </c>
      <c r="AC114" s="243" t="str">
        <f t="shared" si="6"/>
        <v/>
      </c>
      <c r="AK114" s="277" t="str">
        <f t="shared" si="7"/>
        <v/>
      </c>
    </row>
    <row r="115" spans="1:37" ht="13.5" customHeight="1" x14ac:dyDescent="0.2">
      <c r="A115" s="271">
        <v>104</v>
      </c>
      <c r="B115" s="87"/>
      <c r="C115" s="87"/>
      <c r="D115" s="285"/>
      <c r="E115" s="287"/>
      <c r="F115" s="289"/>
      <c r="G115" s="289"/>
      <c r="H115" s="289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S115" s="289"/>
      <c r="T115" s="289"/>
      <c r="U115" s="289"/>
      <c r="AA115" s="243">
        <v>100</v>
      </c>
      <c r="AB115" s="243" t="str">
        <f t="shared" si="5"/>
        <v/>
      </c>
      <c r="AC115" s="243" t="str">
        <f t="shared" si="6"/>
        <v/>
      </c>
      <c r="AK115" s="277" t="str">
        <f t="shared" si="7"/>
        <v/>
      </c>
    </row>
    <row r="116" spans="1:37" ht="13.5" customHeight="1" x14ac:dyDescent="0.2">
      <c r="A116" s="271">
        <v>105</v>
      </c>
      <c r="B116" s="87"/>
      <c r="C116" s="87"/>
      <c r="D116" s="285"/>
      <c r="E116" s="287"/>
      <c r="F116" s="289"/>
      <c r="G116" s="289"/>
      <c r="H116" s="289"/>
      <c r="I116" s="289"/>
      <c r="J116" s="289"/>
      <c r="K116" s="289"/>
      <c r="L116" s="289"/>
      <c r="M116" s="289"/>
      <c r="N116" s="289"/>
      <c r="O116" s="289"/>
      <c r="P116" s="289"/>
      <c r="Q116" s="289"/>
      <c r="R116" s="289"/>
      <c r="S116" s="289"/>
      <c r="T116" s="289"/>
      <c r="U116" s="289"/>
      <c r="AA116" s="243">
        <v>101</v>
      </c>
      <c r="AB116" s="243" t="str">
        <f t="shared" si="5"/>
        <v/>
      </c>
      <c r="AC116" s="243" t="str">
        <f t="shared" si="6"/>
        <v/>
      </c>
      <c r="AK116" s="277" t="str">
        <f t="shared" si="7"/>
        <v/>
      </c>
    </row>
    <row r="117" spans="1:37" ht="13.5" customHeight="1" x14ac:dyDescent="0.2">
      <c r="A117" s="271">
        <v>106</v>
      </c>
      <c r="B117" s="87"/>
      <c r="C117" s="87"/>
      <c r="D117" s="285"/>
      <c r="E117" s="287"/>
      <c r="F117" s="289"/>
      <c r="G117" s="289"/>
      <c r="H117" s="289"/>
      <c r="I117" s="289"/>
      <c r="J117" s="289"/>
      <c r="K117" s="289"/>
      <c r="L117" s="289"/>
      <c r="M117" s="289"/>
      <c r="N117" s="289"/>
      <c r="O117" s="289"/>
      <c r="P117" s="289"/>
      <c r="Q117" s="289"/>
      <c r="R117" s="289"/>
      <c r="S117" s="289"/>
      <c r="T117" s="289"/>
      <c r="U117" s="289"/>
      <c r="AA117" s="243">
        <v>102</v>
      </c>
      <c r="AB117" s="243" t="str">
        <f t="shared" si="5"/>
        <v/>
      </c>
      <c r="AC117" s="243" t="str">
        <f t="shared" si="6"/>
        <v/>
      </c>
      <c r="AK117" s="277" t="str">
        <f t="shared" si="7"/>
        <v/>
      </c>
    </row>
    <row r="118" spans="1:37" ht="13.5" customHeight="1" x14ac:dyDescent="0.2">
      <c r="A118" s="271">
        <v>107</v>
      </c>
      <c r="B118" s="87"/>
      <c r="C118" s="87"/>
      <c r="D118" s="285"/>
      <c r="E118" s="287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AA118" s="243">
        <v>103</v>
      </c>
      <c r="AB118" s="243" t="str">
        <f t="shared" si="5"/>
        <v/>
      </c>
      <c r="AC118" s="243" t="str">
        <f t="shared" si="6"/>
        <v/>
      </c>
      <c r="AK118" s="277" t="str">
        <f t="shared" si="7"/>
        <v/>
      </c>
    </row>
    <row r="119" spans="1:37" ht="13.5" customHeight="1" x14ac:dyDescent="0.2">
      <c r="A119" s="271">
        <v>108</v>
      </c>
      <c r="B119" s="87"/>
      <c r="C119" s="87"/>
      <c r="D119" s="285"/>
      <c r="E119" s="287"/>
      <c r="F119" s="289"/>
      <c r="G119" s="289"/>
      <c r="H119" s="289"/>
      <c r="I119" s="289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AA119" s="243">
        <v>104</v>
      </c>
      <c r="AB119" s="243" t="str">
        <f t="shared" si="5"/>
        <v/>
      </c>
      <c r="AC119" s="243" t="str">
        <f t="shared" si="6"/>
        <v/>
      </c>
      <c r="AK119" s="277" t="str">
        <f t="shared" si="7"/>
        <v/>
      </c>
    </row>
    <row r="120" spans="1:37" ht="13.5" customHeight="1" x14ac:dyDescent="0.2">
      <c r="A120" s="271">
        <v>109</v>
      </c>
      <c r="B120" s="87"/>
      <c r="C120" s="87"/>
      <c r="D120" s="285"/>
      <c r="E120" s="287"/>
      <c r="F120" s="289"/>
      <c r="G120" s="289"/>
      <c r="H120" s="289"/>
      <c r="I120" s="289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AA120" s="243">
        <v>105</v>
      </c>
      <c r="AB120" s="243" t="str">
        <f t="shared" si="5"/>
        <v/>
      </c>
      <c r="AC120" s="243" t="str">
        <f t="shared" si="6"/>
        <v/>
      </c>
      <c r="AK120" s="277" t="str">
        <f t="shared" si="7"/>
        <v/>
      </c>
    </row>
    <row r="121" spans="1:37" ht="13.5" customHeight="1" x14ac:dyDescent="0.2">
      <c r="A121" s="271">
        <v>110</v>
      </c>
      <c r="B121" s="87"/>
      <c r="C121" s="87"/>
      <c r="D121" s="285"/>
      <c r="E121" s="287"/>
      <c r="F121" s="289"/>
      <c r="G121" s="289"/>
      <c r="H121" s="289"/>
      <c r="I121" s="289"/>
      <c r="J121" s="289"/>
      <c r="K121" s="289"/>
      <c r="L121" s="289"/>
      <c r="M121" s="289"/>
      <c r="N121" s="289"/>
      <c r="O121" s="289"/>
      <c r="P121" s="289"/>
      <c r="Q121" s="289"/>
      <c r="R121" s="289"/>
      <c r="S121" s="289"/>
      <c r="T121" s="289"/>
      <c r="U121" s="289"/>
      <c r="AA121" s="243">
        <v>106</v>
      </c>
      <c r="AB121" s="243" t="str">
        <f t="shared" si="5"/>
        <v/>
      </c>
      <c r="AC121" s="243" t="str">
        <f t="shared" si="6"/>
        <v/>
      </c>
      <c r="AK121" s="277" t="str">
        <f t="shared" si="7"/>
        <v/>
      </c>
    </row>
    <row r="122" spans="1:37" ht="13.5" customHeight="1" x14ac:dyDescent="0.2">
      <c r="A122" s="271">
        <v>111</v>
      </c>
      <c r="B122" s="87"/>
      <c r="C122" s="87"/>
      <c r="D122" s="285"/>
      <c r="E122" s="287"/>
      <c r="F122" s="289"/>
      <c r="G122" s="289"/>
      <c r="H122" s="289"/>
      <c r="I122" s="289"/>
      <c r="J122" s="289"/>
      <c r="K122" s="289"/>
      <c r="L122" s="289"/>
      <c r="M122" s="289"/>
      <c r="N122" s="289"/>
      <c r="O122" s="289"/>
      <c r="P122" s="289"/>
      <c r="Q122" s="289"/>
      <c r="R122" s="289"/>
      <c r="S122" s="289"/>
      <c r="T122" s="289"/>
      <c r="U122" s="289"/>
      <c r="AA122" s="243">
        <v>107</v>
      </c>
      <c r="AB122" s="243" t="str">
        <f t="shared" si="5"/>
        <v/>
      </c>
      <c r="AC122" s="243" t="str">
        <f t="shared" si="6"/>
        <v/>
      </c>
      <c r="AK122" s="277" t="str">
        <f t="shared" si="7"/>
        <v/>
      </c>
    </row>
    <row r="123" spans="1:37" ht="13.5" customHeight="1" x14ac:dyDescent="0.2">
      <c r="A123" s="271">
        <v>112</v>
      </c>
      <c r="B123" s="87"/>
      <c r="C123" s="87"/>
      <c r="D123" s="285"/>
      <c r="E123" s="287"/>
      <c r="F123" s="289"/>
      <c r="G123" s="289"/>
      <c r="H123" s="289"/>
      <c r="I123" s="289"/>
      <c r="J123" s="289"/>
      <c r="K123" s="289"/>
      <c r="L123" s="289"/>
      <c r="M123" s="289"/>
      <c r="N123" s="289"/>
      <c r="O123" s="289"/>
      <c r="P123" s="289"/>
      <c r="Q123" s="289"/>
      <c r="R123" s="289"/>
      <c r="S123" s="289"/>
      <c r="T123" s="289"/>
      <c r="U123" s="289"/>
      <c r="AA123" s="243">
        <v>108</v>
      </c>
      <c r="AB123" s="243" t="str">
        <f t="shared" si="5"/>
        <v/>
      </c>
      <c r="AC123" s="243" t="str">
        <f t="shared" si="6"/>
        <v/>
      </c>
      <c r="AK123" s="277" t="str">
        <f t="shared" si="7"/>
        <v/>
      </c>
    </row>
    <row r="124" spans="1:37" ht="13.5" customHeight="1" x14ac:dyDescent="0.2">
      <c r="A124" s="271">
        <v>113</v>
      </c>
      <c r="B124" s="87"/>
      <c r="C124" s="87"/>
      <c r="D124" s="285"/>
      <c r="E124" s="287"/>
      <c r="F124" s="289"/>
      <c r="G124" s="289"/>
      <c r="H124" s="289"/>
      <c r="I124" s="289"/>
      <c r="J124" s="289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AA124" s="243">
        <v>109</v>
      </c>
      <c r="AB124" s="243" t="str">
        <f t="shared" si="5"/>
        <v/>
      </c>
      <c r="AC124" s="243" t="str">
        <f t="shared" si="6"/>
        <v/>
      </c>
      <c r="AK124" s="277" t="str">
        <f t="shared" si="7"/>
        <v/>
      </c>
    </row>
    <row r="125" spans="1:37" ht="13.5" customHeight="1" x14ac:dyDescent="0.2">
      <c r="A125" s="271">
        <v>114</v>
      </c>
      <c r="B125" s="87"/>
      <c r="C125" s="87"/>
      <c r="D125" s="285"/>
      <c r="E125" s="287"/>
      <c r="F125" s="289"/>
      <c r="G125" s="289"/>
      <c r="H125" s="289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AA125" s="243">
        <v>110</v>
      </c>
      <c r="AB125" s="243" t="str">
        <f t="shared" si="5"/>
        <v/>
      </c>
      <c r="AC125" s="243" t="str">
        <f t="shared" si="6"/>
        <v/>
      </c>
      <c r="AK125" s="277" t="str">
        <f t="shared" si="7"/>
        <v/>
      </c>
    </row>
    <row r="126" spans="1:37" ht="13.5" customHeight="1" x14ac:dyDescent="0.2">
      <c r="A126" s="271">
        <v>115</v>
      </c>
      <c r="B126" s="87"/>
      <c r="C126" s="87"/>
      <c r="D126" s="285"/>
      <c r="E126" s="287"/>
      <c r="F126" s="289"/>
      <c r="G126" s="289"/>
      <c r="H126" s="289"/>
      <c r="I126" s="289"/>
      <c r="J126" s="289"/>
      <c r="K126" s="289"/>
      <c r="L126" s="289"/>
      <c r="M126" s="289"/>
      <c r="N126" s="289"/>
      <c r="O126" s="289"/>
      <c r="P126" s="289"/>
      <c r="Q126" s="289"/>
      <c r="R126" s="289"/>
      <c r="S126" s="289"/>
      <c r="T126" s="289"/>
      <c r="U126" s="289"/>
      <c r="AA126" s="243">
        <v>111</v>
      </c>
      <c r="AB126" s="243" t="str">
        <f t="shared" si="5"/>
        <v/>
      </c>
      <c r="AC126" s="243" t="str">
        <f t="shared" si="6"/>
        <v/>
      </c>
      <c r="AK126" s="277" t="str">
        <f t="shared" si="7"/>
        <v/>
      </c>
    </row>
    <row r="127" spans="1:37" ht="13.5" customHeight="1" x14ac:dyDescent="0.2">
      <c r="A127" s="271">
        <v>116</v>
      </c>
      <c r="B127" s="87"/>
      <c r="C127" s="87"/>
      <c r="D127" s="285"/>
      <c r="E127" s="287"/>
      <c r="F127" s="289"/>
      <c r="G127" s="289"/>
      <c r="H127" s="289"/>
      <c r="I127" s="289"/>
      <c r="J127" s="289"/>
      <c r="K127" s="289"/>
      <c r="L127" s="289"/>
      <c r="M127" s="289"/>
      <c r="N127" s="289"/>
      <c r="O127" s="289"/>
      <c r="P127" s="289"/>
      <c r="Q127" s="289"/>
      <c r="R127" s="289"/>
      <c r="S127" s="289"/>
      <c r="T127" s="289"/>
      <c r="U127" s="289"/>
      <c r="AA127" s="243">
        <v>112</v>
      </c>
      <c r="AB127" s="243" t="str">
        <f t="shared" si="5"/>
        <v/>
      </c>
      <c r="AC127" s="243" t="str">
        <f t="shared" si="6"/>
        <v/>
      </c>
      <c r="AK127" s="277" t="str">
        <f t="shared" si="7"/>
        <v/>
      </c>
    </row>
    <row r="128" spans="1:37" ht="13.5" customHeight="1" x14ac:dyDescent="0.2">
      <c r="A128" s="271">
        <v>117</v>
      </c>
      <c r="B128" s="87"/>
      <c r="C128" s="87"/>
      <c r="D128" s="285"/>
      <c r="E128" s="287"/>
      <c r="F128" s="289"/>
      <c r="G128" s="289"/>
      <c r="H128" s="289"/>
      <c r="I128" s="289"/>
      <c r="J128" s="289"/>
      <c r="K128" s="289"/>
      <c r="L128" s="289"/>
      <c r="M128" s="289"/>
      <c r="N128" s="289"/>
      <c r="O128" s="289"/>
      <c r="P128" s="289"/>
      <c r="Q128" s="289"/>
      <c r="R128" s="289"/>
      <c r="S128" s="289"/>
      <c r="T128" s="289"/>
      <c r="U128" s="289"/>
      <c r="AA128" s="243">
        <v>113</v>
      </c>
      <c r="AB128" s="243" t="str">
        <f t="shared" si="5"/>
        <v/>
      </c>
      <c r="AC128" s="243" t="str">
        <f t="shared" si="6"/>
        <v/>
      </c>
      <c r="AK128" s="277" t="str">
        <f t="shared" si="7"/>
        <v/>
      </c>
    </row>
    <row r="129" spans="1:37" ht="13.5" customHeight="1" x14ac:dyDescent="0.2">
      <c r="A129" s="271">
        <v>118</v>
      </c>
      <c r="B129" s="87"/>
      <c r="C129" s="87"/>
      <c r="D129" s="285"/>
      <c r="E129" s="287"/>
      <c r="F129" s="289"/>
      <c r="G129" s="289"/>
      <c r="H129" s="289"/>
      <c r="I129" s="289"/>
      <c r="J129" s="289"/>
      <c r="K129" s="289"/>
      <c r="L129" s="289"/>
      <c r="M129" s="289"/>
      <c r="N129" s="289"/>
      <c r="O129" s="289"/>
      <c r="P129" s="289"/>
      <c r="Q129" s="289"/>
      <c r="R129" s="289"/>
      <c r="S129" s="289"/>
      <c r="T129" s="289"/>
      <c r="U129" s="289"/>
      <c r="AA129" s="243">
        <v>114</v>
      </c>
      <c r="AB129" s="243" t="str">
        <f t="shared" si="5"/>
        <v/>
      </c>
      <c r="AC129" s="243" t="str">
        <f t="shared" si="6"/>
        <v/>
      </c>
      <c r="AK129" s="277" t="str">
        <f t="shared" si="7"/>
        <v/>
      </c>
    </row>
    <row r="130" spans="1:37" ht="13.5" customHeight="1" x14ac:dyDescent="0.2">
      <c r="A130" s="271">
        <v>119</v>
      </c>
      <c r="B130" s="87"/>
      <c r="C130" s="87"/>
      <c r="D130" s="285"/>
      <c r="E130" s="287"/>
      <c r="F130" s="289"/>
      <c r="G130" s="289"/>
      <c r="H130" s="289"/>
      <c r="I130" s="289"/>
      <c r="J130" s="289"/>
      <c r="K130" s="289"/>
      <c r="L130" s="289"/>
      <c r="M130" s="289"/>
      <c r="N130" s="289"/>
      <c r="O130" s="289"/>
      <c r="P130" s="289"/>
      <c r="Q130" s="289"/>
      <c r="R130" s="289"/>
      <c r="S130" s="289"/>
      <c r="T130" s="289"/>
      <c r="U130" s="289"/>
      <c r="AA130" s="243">
        <v>115</v>
      </c>
      <c r="AB130" s="243" t="str">
        <f t="shared" si="5"/>
        <v/>
      </c>
      <c r="AC130" s="243" t="str">
        <f t="shared" si="6"/>
        <v/>
      </c>
      <c r="AK130" s="277" t="str">
        <f t="shared" si="7"/>
        <v/>
      </c>
    </row>
    <row r="131" spans="1:37" ht="13.5" customHeight="1" x14ac:dyDescent="0.2">
      <c r="A131" s="271">
        <v>120</v>
      </c>
      <c r="B131" s="87"/>
      <c r="C131" s="87"/>
      <c r="D131" s="285"/>
      <c r="E131" s="287"/>
      <c r="F131" s="289"/>
      <c r="G131" s="289"/>
      <c r="H131" s="289"/>
      <c r="I131" s="289"/>
      <c r="J131" s="289"/>
      <c r="K131" s="289"/>
      <c r="L131" s="289"/>
      <c r="M131" s="289"/>
      <c r="N131" s="289"/>
      <c r="O131" s="289"/>
      <c r="P131" s="289"/>
      <c r="Q131" s="289"/>
      <c r="R131" s="289"/>
      <c r="S131" s="289"/>
      <c r="T131" s="289"/>
      <c r="U131" s="289"/>
      <c r="AA131" s="243">
        <v>116</v>
      </c>
      <c r="AB131" s="243" t="str">
        <f t="shared" si="5"/>
        <v/>
      </c>
      <c r="AC131" s="243" t="str">
        <f t="shared" si="6"/>
        <v/>
      </c>
      <c r="AK131" s="277" t="str">
        <f t="shared" si="7"/>
        <v/>
      </c>
    </row>
    <row r="132" spans="1:37" ht="13.5" customHeight="1" x14ac:dyDescent="0.2">
      <c r="A132" s="271">
        <v>121</v>
      </c>
      <c r="B132" s="87"/>
      <c r="C132" s="87"/>
      <c r="D132" s="285"/>
      <c r="E132" s="242"/>
      <c r="F132" s="215"/>
      <c r="G132" s="215"/>
      <c r="H132" s="215"/>
      <c r="I132" s="215"/>
      <c r="J132" s="215"/>
      <c r="K132" s="215"/>
      <c r="L132" s="215"/>
      <c r="M132" s="215"/>
      <c r="N132" s="215"/>
      <c r="AA132" s="243">
        <v>117</v>
      </c>
      <c r="AB132" s="243" t="str">
        <f t="shared" si="5"/>
        <v/>
      </c>
      <c r="AC132" s="243" t="str">
        <f t="shared" si="6"/>
        <v/>
      </c>
      <c r="AK132" s="277" t="str">
        <f t="shared" si="7"/>
        <v/>
      </c>
    </row>
    <row r="133" spans="1:37" ht="13.5" customHeight="1" x14ac:dyDescent="0.2">
      <c r="A133" s="271">
        <v>122</v>
      </c>
      <c r="B133" s="87"/>
      <c r="C133" s="87"/>
      <c r="D133" s="285"/>
      <c r="E133" s="242"/>
      <c r="F133" s="215"/>
      <c r="G133" s="215"/>
      <c r="H133" s="215"/>
      <c r="I133" s="215"/>
      <c r="J133" s="215"/>
      <c r="K133" s="215"/>
      <c r="L133" s="215"/>
      <c r="M133" s="215"/>
      <c r="N133" s="215"/>
      <c r="AA133" s="243">
        <v>118</v>
      </c>
      <c r="AB133" s="243" t="str">
        <f t="shared" si="5"/>
        <v/>
      </c>
      <c r="AC133" s="243" t="str">
        <f t="shared" si="6"/>
        <v/>
      </c>
      <c r="AK133" s="277" t="str">
        <f t="shared" si="7"/>
        <v/>
      </c>
    </row>
    <row r="134" spans="1:37" ht="13.5" customHeight="1" x14ac:dyDescent="0.2">
      <c r="A134" s="271">
        <v>123</v>
      </c>
      <c r="B134" s="87"/>
      <c r="C134" s="87"/>
      <c r="D134" s="285"/>
      <c r="E134" s="242"/>
      <c r="F134" s="215"/>
      <c r="G134" s="215"/>
      <c r="H134" s="215"/>
      <c r="I134" s="215"/>
      <c r="J134" s="215"/>
      <c r="K134" s="215"/>
      <c r="L134" s="215"/>
      <c r="M134" s="215"/>
      <c r="N134" s="215"/>
      <c r="AA134" s="243">
        <v>119</v>
      </c>
      <c r="AB134" s="243" t="str">
        <f t="shared" si="5"/>
        <v/>
      </c>
      <c r="AC134" s="243" t="str">
        <f t="shared" si="6"/>
        <v/>
      </c>
      <c r="AK134" s="277" t="str">
        <f t="shared" si="7"/>
        <v/>
      </c>
    </row>
    <row r="135" spans="1:37" ht="13.5" customHeight="1" x14ac:dyDescent="0.2">
      <c r="A135" s="271">
        <v>124</v>
      </c>
      <c r="B135" s="87"/>
      <c r="C135" s="87"/>
      <c r="D135" s="285"/>
      <c r="E135" s="242"/>
      <c r="F135" s="215"/>
      <c r="G135" s="215"/>
      <c r="H135" s="215"/>
      <c r="I135" s="215"/>
      <c r="J135" s="215"/>
      <c r="K135" s="215"/>
      <c r="L135" s="215"/>
      <c r="M135" s="215"/>
      <c r="N135" s="215"/>
      <c r="AA135" s="243">
        <v>120</v>
      </c>
      <c r="AB135" s="243" t="str">
        <f t="shared" si="5"/>
        <v/>
      </c>
      <c r="AC135" s="243" t="str">
        <f t="shared" si="6"/>
        <v/>
      </c>
      <c r="AK135" s="277" t="str">
        <f t="shared" si="7"/>
        <v/>
      </c>
    </row>
    <row r="136" spans="1:37" ht="13.5" customHeight="1" x14ac:dyDescent="0.2">
      <c r="A136" s="271">
        <v>125</v>
      </c>
      <c r="B136" s="87"/>
      <c r="C136" s="87"/>
      <c r="D136" s="285"/>
      <c r="E136" s="242"/>
      <c r="F136" s="215"/>
      <c r="G136" s="215"/>
      <c r="H136" s="215"/>
      <c r="I136" s="215"/>
      <c r="J136" s="215"/>
      <c r="K136" s="215"/>
      <c r="L136" s="215"/>
      <c r="M136" s="215"/>
      <c r="N136" s="215"/>
      <c r="AA136" s="243">
        <v>121</v>
      </c>
      <c r="AB136" s="243" t="str">
        <f t="shared" si="5"/>
        <v/>
      </c>
      <c r="AC136" s="243" t="str">
        <f t="shared" si="6"/>
        <v/>
      </c>
      <c r="AK136" s="277" t="str">
        <f t="shared" si="7"/>
        <v/>
      </c>
    </row>
    <row r="137" spans="1:37" ht="13.5" customHeight="1" x14ac:dyDescent="0.2">
      <c r="A137" s="271">
        <v>126</v>
      </c>
      <c r="B137" s="87"/>
      <c r="C137" s="87"/>
      <c r="D137" s="285"/>
      <c r="E137" s="242"/>
      <c r="F137" s="215"/>
      <c r="G137" s="215"/>
      <c r="H137" s="215"/>
      <c r="I137" s="215"/>
      <c r="J137" s="215"/>
      <c r="K137" s="215"/>
      <c r="L137" s="215"/>
      <c r="M137" s="215"/>
      <c r="N137" s="215"/>
      <c r="AA137" s="243">
        <v>122</v>
      </c>
      <c r="AB137" s="243" t="str">
        <f t="shared" si="5"/>
        <v/>
      </c>
      <c r="AC137" s="243" t="str">
        <f t="shared" si="6"/>
        <v/>
      </c>
      <c r="AK137" s="277" t="str">
        <f t="shared" si="7"/>
        <v/>
      </c>
    </row>
    <row r="138" spans="1:37" ht="13.5" customHeight="1" x14ac:dyDescent="0.2">
      <c r="A138" s="271">
        <v>127</v>
      </c>
      <c r="B138" s="87"/>
      <c r="C138" s="87"/>
      <c r="D138" s="285"/>
      <c r="E138" s="242"/>
      <c r="F138" s="215"/>
      <c r="G138" s="215"/>
      <c r="H138" s="215"/>
      <c r="I138" s="215"/>
      <c r="J138" s="215"/>
      <c r="K138" s="215"/>
      <c r="L138" s="215"/>
      <c r="M138" s="215"/>
      <c r="N138" s="215"/>
      <c r="AA138" s="243">
        <v>123</v>
      </c>
      <c r="AB138" s="243" t="str">
        <f t="shared" si="5"/>
        <v/>
      </c>
      <c r="AC138" s="243" t="str">
        <f t="shared" si="6"/>
        <v/>
      </c>
      <c r="AK138" s="277" t="str">
        <f t="shared" si="7"/>
        <v/>
      </c>
    </row>
    <row r="139" spans="1:37" ht="13.5" customHeight="1" x14ac:dyDescent="0.2">
      <c r="A139" s="271">
        <v>128</v>
      </c>
      <c r="B139" s="87"/>
      <c r="C139" s="87"/>
      <c r="D139" s="285"/>
      <c r="E139" s="242"/>
      <c r="F139" s="215"/>
      <c r="G139" s="215"/>
      <c r="H139" s="215"/>
      <c r="I139" s="215"/>
      <c r="J139" s="215"/>
      <c r="K139" s="215"/>
      <c r="L139" s="215"/>
      <c r="M139" s="215"/>
      <c r="N139" s="215"/>
      <c r="AA139" s="243">
        <v>124</v>
      </c>
      <c r="AB139" s="243" t="str">
        <f t="shared" si="5"/>
        <v/>
      </c>
      <c r="AC139" s="243" t="str">
        <f t="shared" si="6"/>
        <v/>
      </c>
      <c r="AK139" s="277" t="str">
        <f t="shared" si="7"/>
        <v/>
      </c>
    </row>
    <row r="140" spans="1:37" ht="13.5" customHeight="1" x14ac:dyDescent="0.2">
      <c r="A140" s="271">
        <v>129</v>
      </c>
      <c r="B140" s="87"/>
      <c r="C140" s="87"/>
      <c r="D140" s="285"/>
      <c r="E140" s="242"/>
      <c r="F140" s="215"/>
      <c r="G140" s="215"/>
      <c r="H140" s="215"/>
      <c r="I140" s="215"/>
      <c r="J140" s="215"/>
      <c r="K140" s="215"/>
      <c r="L140" s="215"/>
      <c r="M140" s="215"/>
      <c r="N140" s="215"/>
      <c r="AA140" s="243">
        <v>125</v>
      </c>
      <c r="AB140" s="243" t="str">
        <f t="shared" si="5"/>
        <v/>
      </c>
      <c r="AC140" s="243" t="str">
        <f t="shared" si="6"/>
        <v/>
      </c>
      <c r="AK140" s="277" t="str">
        <f t="shared" si="7"/>
        <v/>
      </c>
    </row>
    <row r="141" spans="1:37" ht="13.5" customHeight="1" x14ac:dyDescent="0.2">
      <c r="A141" s="271">
        <v>130</v>
      </c>
      <c r="B141" s="87"/>
      <c r="C141" s="87"/>
      <c r="D141" s="285"/>
      <c r="E141" s="242"/>
      <c r="F141" s="215"/>
      <c r="G141" s="215"/>
      <c r="H141" s="215"/>
      <c r="I141" s="215"/>
      <c r="J141" s="215"/>
      <c r="K141" s="215"/>
      <c r="L141" s="215"/>
      <c r="M141" s="215"/>
      <c r="N141" s="215"/>
      <c r="AA141" s="243">
        <v>126</v>
      </c>
      <c r="AB141" s="243" t="str">
        <f t="shared" si="5"/>
        <v/>
      </c>
      <c r="AC141" s="243" t="str">
        <f t="shared" si="6"/>
        <v/>
      </c>
      <c r="AK141" s="277" t="str">
        <f t="shared" si="7"/>
        <v/>
      </c>
    </row>
    <row r="142" spans="1:37" x14ac:dyDescent="0.2">
      <c r="A142" s="271">
        <v>131</v>
      </c>
      <c r="B142" s="87"/>
      <c r="C142" s="87"/>
      <c r="D142" s="285"/>
      <c r="E142" s="242"/>
      <c r="F142" s="215"/>
      <c r="G142" s="215"/>
      <c r="H142" s="215"/>
      <c r="I142" s="215"/>
      <c r="J142" s="215"/>
      <c r="K142" s="215"/>
      <c r="L142" s="215"/>
      <c r="M142" s="215"/>
      <c r="N142" s="215"/>
      <c r="AA142" s="243">
        <v>127</v>
      </c>
      <c r="AB142" s="243" t="str">
        <f t="shared" si="5"/>
        <v/>
      </c>
      <c r="AC142" s="243" t="str">
        <f t="shared" si="6"/>
        <v/>
      </c>
      <c r="AK142" s="277" t="str">
        <f t="shared" si="7"/>
        <v/>
      </c>
    </row>
    <row r="143" spans="1:37" x14ac:dyDescent="0.2">
      <c r="A143" s="271">
        <v>132</v>
      </c>
      <c r="B143" s="87"/>
      <c r="C143" s="87"/>
      <c r="D143" s="285"/>
      <c r="E143" s="242"/>
      <c r="F143" s="215"/>
      <c r="G143" s="215"/>
      <c r="H143" s="215"/>
      <c r="I143" s="215"/>
      <c r="J143" s="215"/>
      <c r="K143" s="215"/>
      <c r="L143" s="215"/>
      <c r="M143" s="215"/>
      <c r="N143" s="215"/>
      <c r="AA143" s="243">
        <v>128</v>
      </c>
      <c r="AB143" s="243" t="str">
        <f t="shared" si="5"/>
        <v/>
      </c>
      <c r="AC143" s="243" t="str">
        <f t="shared" si="6"/>
        <v/>
      </c>
      <c r="AK143" s="277" t="str">
        <f t="shared" si="7"/>
        <v/>
      </c>
    </row>
    <row r="144" spans="1:37" x14ac:dyDescent="0.2">
      <c r="A144" s="271">
        <v>133</v>
      </c>
      <c r="B144" s="87"/>
      <c r="C144" s="87"/>
      <c r="D144" s="285"/>
      <c r="E144" s="242"/>
      <c r="F144" s="215"/>
      <c r="G144" s="215"/>
      <c r="H144" s="215"/>
      <c r="I144" s="215"/>
      <c r="J144" s="215"/>
      <c r="K144" s="215"/>
      <c r="L144" s="215"/>
      <c r="M144" s="215"/>
      <c r="N144" s="215"/>
      <c r="AA144" s="243">
        <v>129</v>
      </c>
      <c r="AB144" s="243" t="str">
        <f t="shared" ref="AB144:AB207" si="8">IF(AK145="","",B140)</f>
        <v/>
      </c>
      <c r="AC144" s="243" t="str">
        <f t="shared" ref="AC144:AC207" si="9">IF(AK145="","",C140)</f>
        <v/>
      </c>
      <c r="AK144" s="277" t="str">
        <f t="shared" si="7"/>
        <v/>
      </c>
    </row>
    <row r="145" spans="1:37" x14ac:dyDescent="0.2">
      <c r="A145" s="271">
        <v>134</v>
      </c>
      <c r="B145" s="87"/>
      <c r="C145" s="87"/>
      <c r="D145" s="285"/>
      <c r="E145" s="242"/>
      <c r="F145" s="215"/>
      <c r="G145" s="215"/>
      <c r="H145" s="215"/>
      <c r="I145" s="215"/>
      <c r="J145" s="215"/>
      <c r="K145" s="215"/>
      <c r="L145" s="215"/>
      <c r="M145" s="215"/>
      <c r="N145" s="215"/>
      <c r="AA145" s="243">
        <v>130</v>
      </c>
      <c r="AB145" s="243" t="str">
        <f t="shared" si="8"/>
        <v/>
      </c>
      <c r="AC145" s="243" t="str">
        <f t="shared" si="9"/>
        <v/>
      </c>
      <c r="AK145" s="277" t="str">
        <f t="shared" ref="AK145:AK208" si="10">IF(OR(B140=0,C140=0),"",C140-B140)</f>
        <v/>
      </c>
    </row>
    <row r="146" spans="1:37" x14ac:dyDescent="0.2">
      <c r="A146" s="271">
        <v>135</v>
      </c>
      <c r="B146" s="87"/>
      <c r="C146" s="87"/>
      <c r="D146" s="285"/>
      <c r="E146" s="242"/>
      <c r="F146" s="215"/>
      <c r="G146" s="215"/>
      <c r="H146" s="215"/>
      <c r="I146" s="215"/>
      <c r="J146" s="215"/>
      <c r="K146" s="215"/>
      <c r="L146" s="215"/>
      <c r="M146" s="215"/>
      <c r="N146" s="215"/>
      <c r="AA146" s="243">
        <v>131</v>
      </c>
      <c r="AB146" s="243" t="str">
        <f t="shared" si="8"/>
        <v/>
      </c>
      <c r="AC146" s="243" t="str">
        <f t="shared" si="9"/>
        <v/>
      </c>
      <c r="AK146" s="277" t="str">
        <f t="shared" si="10"/>
        <v/>
      </c>
    </row>
    <row r="147" spans="1:37" x14ac:dyDescent="0.2">
      <c r="A147" s="271">
        <v>136</v>
      </c>
      <c r="B147" s="87"/>
      <c r="C147" s="87"/>
      <c r="D147" s="285"/>
      <c r="E147" s="242"/>
      <c r="F147" s="215"/>
      <c r="G147" s="215"/>
      <c r="H147" s="215"/>
      <c r="I147" s="215"/>
      <c r="J147" s="215"/>
      <c r="K147" s="215"/>
      <c r="L147" s="215"/>
      <c r="M147" s="215"/>
      <c r="N147" s="215"/>
      <c r="AA147" s="243">
        <v>132</v>
      </c>
      <c r="AB147" s="243" t="str">
        <f t="shared" si="8"/>
        <v/>
      </c>
      <c r="AC147" s="243" t="str">
        <f t="shared" si="9"/>
        <v/>
      </c>
      <c r="AK147" s="277" t="str">
        <f t="shared" si="10"/>
        <v/>
      </c>
    </row>
    <row r="148" spans="1:37" x14ac:dyDescent="0.2">
      <c r="A148" s="271">
        <v>137</v>
      </c>
      <c r="B148" s="87"/>
      <c r="C148" s="87"/>
      <c r="D148" s="285"/>
      <c r="E148" s="242"/>
      <c r="F148" s="215"/>
      <c r="G148" s="215"/>
      <c r="H148" s="215"/>
      <c r="I148" s="215"/>
      <c r="J148" s="215"/>
      <c r="K148" s="215"/>
      <c r="L148" s="215"/>
      <c r="M148" s="215"/>
      <c r="N148" s="215"/>
      <c r="AA148" s="243">
        <v>133</v>
      </c>
      <c r="AB148" s="243" t="str">
        <f t="shared" si="8"/>
        <v/>
      </c>
      <c r="AC148" s="243" t="str">
        <f t="shared" si="9"/>
        <v/>
      </c>
      <c r="AK148" s="277" t="str">
        <f t="shared" si="10"/>
        <v/>
      </c>
    </row>
    <row r="149" spans="1:37" x14ac:dyDescent="0.2">
      <c r="A149" s="271">
        <v>138</v>
      </c>
      <c r="B149" s="87"/>
      <c r="C149" s="87"/>
      <c r="D149" s="285"/>
      <c r="E149" s="242"/>
      <c r="F149" s="215"/>
      <c r="G149" s="215"/>
      <c r="H149" s="215"/>
      <c r="I149" s="215"/>
      <c r="J149" s="215"/>
      <c r="K149" s="215"/>
      <c r="L149" s="215"/>
      <c r="M149" s="215"/>
      <c r="N149" s="215"/>
      <c r="AA149" s="243">
        <v>134</v>
      </c>
      <c r="AB149" s="243" t="str">
        <f t="shared" si="8"/>
        <v/>
      </c>
      <c r="AC149" s="243" t="str">
        <f t="shared" si="9"/>
        <v/>
      </c>
      <c r="AK149" s="277" t="str">
        <f t="shared" si="10"/>
        <v/>
      </c>
    </row>
    <row r="150" spans="1:37" x14ac:dyDescent="0.2">
      <c r="A150" s="271">
        <v>139</v>
      </c>
      <c r="B150" s="87"/>
      <c r="C150" s="87"/>
      <c r="D150" s="285"/>
      <c r="E150" s="242"/>
      <c r="F150" s="215"/>
      <c r="G150" s="215"/>
      <c r="H150" s="215"/>
      <c r="I150" s="215"/>
      <c r="J150" s="215"/>
      <c r="K150" s="215"/>
      <c r="L150" s="215"/>
      <c r="M150" s="215"/>
      <c r="N150" s="215"/>
      <c r="AA150" s="243">
        <v>135</v>
      </c>
      <c r="AB150" s="243" t="str">
        <f t="shared" si="8"/>
        <v/>
      </c>
      <c r="AC150" s="243" t="str">
        <f t="shared" si="9"/>
        <v/>
      </c>
      <c r="AK150" s="277" t="str">
        <f t="shared" si="10"/>
        <v/>
      </c>
    </row>
    <row r="151" spans="1:37" x14ac:dyDescent="0.2">
      <c r="A151" s="271">
        <v>140</v>
      </c>
      <c r="B151" s="87"/>
      <c r="C151" s="87"/>
      <c r="D151" s="285"/>
      <c r="E151" s="242"/>
      <c r="F151" s="215"/>
      <c r="G151" s="215"/>
      <c r="H151" s="215"/>
      <c r="I151" s="215"/>
      <c r="J151" s="215"/>
      <c r="K151" s="215"/>
      <c r="L151" s="215"/>
      <c r="M151" s="215"/>
      <c r="N151" s="215"/>
      <c r="AA151" s="243">
        <v>136</v>
      </c>
      <c r="AB151" s="243" t="str">
        <f t="shared" si="8"/>
        <v/>
      </c>
      <c r="AC151" s="243" t="str">
        <f t="shared" si="9"/>
        <v/>
      </c>
      <c r="AK151" s="277" t="str">
        <f t="shared" si="10"/>
        <v/>
      </c>
    </row>
    <row r="152" spans="1:37" x14ac:dyDescent="0.2">
      <c r="A152" s="271">
        <v>141</v>
      </c>
      <c r="B152" s="87"/>
      <c r="C152" s="87"/>
      <c r="D152" s="285"/>
      <c r="E152" s="242"/>
      <c r="F152" s="215"/>
      <c r="G152" s="215"/>
      <c r="H152" s="215"/>
      <c r="I152" s="215"/>
      <c r="J152" s="215"/>
      <c r="K152" s="215"/>
      <c r="L152" s="215"/>
      <c r="M152" s="215"/>
      <c r="N152" s="215"/>
      <c r="AA152" s="243">
        <v>137</v>
      </c>
      <c r="AB152" s="243" t="str">
        <f t="shared" si="8"/>
        <v/>
      </c>
      <c r="AC152" s="243" t="str">
        <f t="shared" si="9"/>
        <v/>
      </c>
      <c r="AK152" s="277" t="str">
        <f t="shared" si="10"/>
        <v/>
      </c>
    </row>
    <row r="153" spans="1:37" x14ac:dyDescent="0.2">
      <c r="A153" s="271">
        <v>142</v>
      </c>
      <c r="B153" s="87"/>
      <c r="C153" s="87"/>
      <c r="D153" s="285"/>
      <c r="E153" s="242"/>
      <c r="F153" s="215"/>
      <c r="G153" s="215"/>
      <c r="H153" s="215"/>
      <c r="I153" s="215"/>
      <c r="J153" s="215"/>
      <c r="K153" s="215"/>
      <c r="L153" s="215"/>
      <c r="M153" s="215"/>
      <c r="N153" s="215"/>
      <c r="AA153" s="243">
        <v>138</v>
      </c>
      <c r="AB153" s="243" t="str">
        <f t="shared" si="8"/>
        <v/>
      </c>
      <c r="AC153" s="243" t="str">
        <f t="shared" si="9"/>
        <v/>
      </c>
      <c r="AK153" s="277" t="str">
        <f t="shared" si="10"/>
        <v/>
      </c>
    </row>
    <row r="154" spans="1:37" x14ac:dyDescent="0.2">
      <c r="A154" s="271">
        <v>143</v>
      </c>
      <c r="B154" s="87"/>
      <c r="C154" s="87"/>
      <c r="D154" s="285"/>
      <c r="E154" s="242"/>
      <c r="F154" s="215"/>
      <c r="G154" s="215"/>
      <c r="H154" s="215"/>
      <c r="I154" s="215"/>
      <c r="J154" s="215"/>
      <c r="K154" s="215"/>
      <c r="L154" s="215"/>
      <c r="M154" s="215"/>
      <c r="N154" s="215"/>
      <c r="AA154" s="243">
        <v>139</v>
      </c>
      <c r="AB154" s="243" t="str">
        <f t="shared" si="8"/>
        <v/>
      </c>
      <c r="AC154" s="243" t="str">
        <f t="shared" si="9"/>
        <v/>
      </c>
      <c r="AK154" s="277" t="str">
        <f t="shared" si="10"/>
        <v/>
      </c>
    </row>
    <row r="155" spans="1:37" x14ac:dyDescent="0.2">
      <c r="A155" s="271">
        <v>144</v>
      </c>
      <c r="B155" s="87"/>
      <c r="C155" s="87"/>
      <c r="D155" s="285"/>
      <c r="E155" s="242"/>
      <c r="F155" s="215"/>
      <c r="G155" s="215"/>
      <c r="H155" s="215"/>
      <c r="I155" s="215"/>
      <c r="J155" s="215"/>
      <c r="K155" s="215"/>
      <c r="L155" s="215"/>
      <c r="M155" s="215"/>
      <c r="N155" s="215"/>
      <c r="AA155" s="243">
        <v>140</v>
      </c>
      <c r="AB155" s="243" t="str">
        <f t="shared" si="8"/>
        <v/>
      </c>
      <c r="AC155" s="243" t="str">
        <f t="shared" si="9"/>
        <v/>
      </c>
      <c r="AK155" s="277" t="str">
        <f t="shared" si="10"/>
        <v/>
      </c>
    </row>
    <row r="156" spans="1:37" x14ac:dyDescent="0.2">
      <c r="A156" s="271">
        <v>145</v>
      </c>
      <c r="B156" s="87"/>
      <c r="C156" s="87"/>
      <c r="D156" s="285"/>
      <c r="E156" s="242"/>
      <c r="F156" s="215"/>
      <c r="G156" s="215"/>
      <c r="H156" s="215"/>
      <c r="I156" s="215"/>
      <c r="J156" s="215"/>
      <c r="K156" s="215"/>
      <c r="L156" s="215"/>
      <c r="M156" s="215"/>
      <c r="N156" s="215"/>
      <c r="AA156" s="243">
        <v>141</v>
      </c>
      <c r="AB156" s="243" t="str">
        <f t="shared" si="8"/>
        <v/>
      </c>
      <c r="AC156" s="243" t="str">
        <f t="shared" si="9"/>
        <v/>
      </c>
      <c r="AK156" s="277" t="str">
        <f t="shared" si="10"/>
        <v/>
      </c>
    </row>
    <row r="157" spans="1:37" x14ac:dyDescent="0.2">
      <c r="A157" s="271">
        <v>146</v>
      </c>
      <c r="B157" s="87"/>
      <c r="C157" s="87"/>
      <c r="D157" s="285"/>
      <c r="E157" s="242"/>
      <c r="F157" s="215"/>
      <c r="G157" s="215"/>
      <c r="H157" s="215"/>
      <c r="I157" s="215"/>
      <c r="J157" s="215"/>
      <c r="K157" s="215"/>
      <c r="L157" s="215"/>
      <c r="M157" s="215"/>
      <c r="N157" s="215"/>
      <c r="AA157" s="243">
        <v>142</v>
      </c>
      <c r="AB157" s="243" t="str">
        <f t="shared" si="8"/>
        <v/>
      </c>
      <c r="AC157" s="243" t="str">
        <f t="shared" si="9"/>
        <v/>
      </c>
      <c r="AK157" s="277" t="str">
        <f t="shared" si="10"/>
        <v/>
      </c>
    </row>
    <row r="158" spans="1:37" x14ac:dyDescent="0.2">
      <c r="A158" s="271">
        <v>147</v>
      </c>
      <c r="B158" s="87"/>
      <c r="C158" s="87"/>
      <c r="D158" s="285"/>
      <c r="E158" s="242"/>
      <c r="F158" s="215"/>
      <c r="G158" s="215"/>
      <c r="H158" s="215"/>
      <c r="I158" s="215"/>
      <c r="J158" s="215"/>
      <c r="K158" s="215"/>
      <c r="L158" s="215"/>
      <c r="M158" s="215"/>
      <c r="N158" s="215"/>
      <c r="AA158" s="243">
        <v>143</v>
      </c>
      <c r="AB158" s="243" t="str">
        <f t="shared" si="8"/>
        <v/>
      </c>
      <c r="AC158" s="243" t="str">
        <f t="shared" si="9"/>
        <v/>
      </c>
      <c r="AK158" s="277" t="str">
        <f t="shared" si="10"/>
        <v/>
      </c>
    </row>
    <row r="159" spans="1:37" x14ac:dyDescent="0.2">
      <c r="A159" s="271">
        <v>148</v>
      </c>
      <c r="B159" s="87"/>
      <c r="C159" s="87"/>
      <c r="D159" s="285"/>
      <c r="E159" s="242"/>
      <c r="F159" s="215"/>
      <c r="G159" s="215"/>
      <c r="H159" s="215"/>
      <c r="I159" s="215"/>
      <c r="J159" s="215"/>
      <c r="K159" s="215"/>
      <c r="L159" s="215"/>
      <c r="M159" s="215"/>
      <c r="N159" s="215"/>
      <c r="AA159" s="243">
        <v>144</v>
      </c>
      <c r="AB159" s="243" t="str">
        <f t="shared" si="8"/>
        <v/>
      </c>
      <c r="AC159" s="243" t="str">
        <f t="shared" si="9"/>
        <v/>
      </c>
      <c r="AK159" s="277" t="str">
        <f t="shared" si="10"/>
        <v/>
      </c>
    </row>
    <row r="160" spans="1:37" x14ac:dyDescent="0.2">
      <c r="A160" s="271">
        <v>149</v>
      </c>
      <c r="B160" s="87"/>
      <c r="C160" s="87"/>
      <c r="D160" s="285"/>
      <c r="E160" s="242"/>
      <c r="F160" s="215"/>
      <c r="G160" s="215"/>
      <c r="H160" s="215"/>
      <c r="I160" s="215"/>
      <c r="J160" s="215"/>
      <c r="K160" s="215"/>
      <c r="L160" s="215"/>
      <c r="M160" s="215"/>
      <c r="N160" s="215"/>
      <c r="AA160" s="243">
        <v>145</v>
      </c>
      <c r="AB160" s="243" t="str">
        <f t="shared" si="8"/>
        <v/>
      </c>
      <c r="AC160" s="243" t="str">
        <f t="shared" si="9"/>
        <v/>
      </c>
      <c r="AK160" s="277" t="str">
        <f t="shared" si="10"/>
        <v/>
      </c>
    </row>
    <row r="161" spans="1:37" x14ac:dyDescent="0.2">
      <c r="A161" s="271">
        <v>150</v>
      </c>
      <c r="B161" s="87"/>
      <c r="C161" s="87"/>
      <c r="D161" s="285"/>
      <c r="E161" s="242"/>
      <c r="F161" s="215"/>
      <c r="G161" s="215"/>
      <c r="H161" s="215"/>
      <c r="I161" s="215"/>
      <c r="J161" s="215"/>
      <c r="K161" s="215"/>
      <c r="L161" s="215"/>
      <c r="M161" s="215"/>
      <c r="N161" s="215"/>
      <c r="AA161" s="243">
        <v>146</v>
      </c>
      <c r="AB161" s="243" t="str">
        <f t="shared" si="8"/>
        <v/>
      </c>
      <c r="AC161" s="243" t="str">
        <f t="shared" si="9"/>
        <v/>
      </c>
      <c r="AK161" s="277" t="str">
        <f t="shared" si="10"/>
        <v/>
      </c>
    </row>
    <row r="162" spans="1:37" x14ac:dyDescent="0.2">
      <c r="A162" s="271">
        <v>151</v>
      </c>
      <c r="B162" s="87"/>
      <c r="C162" s="87"/>
      <c r="D162" s="285"/>
      <c r="E162" s="242"/>
      <c r="F162" s="215"/>
      <c r="G162" s="215"/>
      <c r="H162" s="215"/>
      <c r="I162" s="215"/>
      <c r="J162" s="215"/>
      <c r="K162" s="215"/>
      <c r="L162" s="215"/>
      <c r="M162" s="215"/>
      <c r="N162" s="215"/>
      <c r="AA162" s="243">
        <v>147</v>
      </c>
      <c r="AB162" s="243" t="str">
        <f t="shared" si="8"/>
        <v/>
      </c>
      <c r="AC162" s="243" t="str">
        <f t="shared" si="9"/>
        <v/>
      </c>
      <c r="AK162" s="277" t="str">
        <f t="shared" si="10"/>
        <v/>
      </c>
    </row>
    <row r="163" spans="1:37" x14ac:dyDescent="0.2">
      <c r="A163" s="271">
        <v>152</v>
      </c>
      <c r="B163" s="87"/>
      <c r="C163" s="87"/>
      <c r="D163" s="285"/>
      <c r="E163" s="242"/>
      <c r="F163" s="215"/>
      <c r="G163" s="215"/>
      <c r="H163" s="215"/>
      <c r="I163" s="215"/>
      <c r="J163" s="215"/>
      <c r="K163" s="215"/>
      <c r="L163" s="215"/>
      <c r="M163" s="215"/>
      <c r="N163" s="215"/>
      <c r="AA163" s="243">
        <v>148</v>
      </c>
      <c r="AB163" s="243" t="str">
        <f t="shared" si="8"/>
        <v/>
      </c>
      <c r="AC163" s="243" t="str">
        <f t="shared" si="9"/>
        <v/>
      </c>
      <c r="AK163" s="277" t="str">
        <f t="shared" si="10"/>
        <v/>
      </c>
    </row>
    <row r="164" spans="1:37" x14ac:dyDescent="0.2">
      <c r="A164" s="271">
        <v>153</v>
      </c>
      <c r="B164" s="87"/>
      <c r="C164" s="87"/>
      <c r="D164" s="285"/>
      <c r="E164" s="242"/>
      <c r="F164" s="215"/>
      <c r="G164" s="215"/>
      <c r="H164" s="215"/>
      <c r="I164" s="215"/>
      <c r="J164" s="215"/>
      <c r="K164" s="215"/>
      <c r="L164" s="215"/>
      <c r="M164" s="215"/>
      <c r="N164" s="215"/>
      <c r="AA164" s="243">
        <v>149</v>
      </c>
      <c r="AB164" s="243" t="str">
        <f t="shared" si="8"/>
        <v/>
      </c>
      <c r="AC164" s="243" t="str">
        <f t="shared" si="9"/>
        <v/>
      </c>
      <c r="AK164" s="277" t="str">
        <f t="shared" si="10"/>
        <v/>
      </c>
    </row>
    <row r="165" spans="1:37" x14ac:dyDescent="0.2">
      <c r="A165" s="271">
        <v>154</v>
      </c>
      <c r="B165" s="87"/>
      <c r="C165" s="87"/>
      <c r="D165" s="285"/>
      <c r="E165" s="242"/>
      <c r="F165" s="215"/>
      <c r="G165" s="215"/>
      <c r="H165" s="215"/>
      <c r="I165" s="215"/>
      <c r="J165" s="215"/>
      <c r="K165" s="215"/>
      <c r="L165" s="215"/>
      <c r="M165" s="215"/>
      <c r="N165" s="215"/>
      <c r="AA165" s="243">
        <v>150</v>
      </c>
      <c r="AB165" s="243" t="str">
        <f t="shared" si="8"/>
        <v/>
      </c>
      <c r="AC165" s="243" t="str">
        <f t="shared" si="9"/>
        <v/>
      </c>
      <c r="AK165" s="277" t="str">
        <f t="shared" si="10"/>
        <v/>
      </c>
    </row>
    <row r="166" spans="1:37" x14ac:dyDescent="0.2">
      <c r="A166" s="271">
        <v>155</v>
      </c>
      <c r="B166" s="87"/>
      <c r="C166" s="87"/>
      <c r="D166" s="285"/>
      <c r="E166" s="242"/>
      <c r="F166" s="215"/>
      <c r="G166" s="215"/>
      <c r="H166" s="215"/>
      <c r="I166" s="215"/>
      <c r="J166" s="215"/>
      <c r="K166" s="215"/>
      <c r="L166" s="215"/>
      <c r="M166" s="215"/>
      <c r="N166" s="215"/>
      <c r="AA166" s="243">
        <v>151</v>
      </c>
      <c r="AB166" s="243" t="str">
        <f t="shared" si="8"/>
        <v/>
      </c>
      <c r="AC166" s="243" t="str">
        <f t="shared" si="9"/>
        <v/>
      </c>
      <c r="AK166" s="277" t="str">
        <f t="shared" si="10"/>
        <v/>
      </c>
    </row>
    <row r="167" spans="1:37" x14ac:dyDescent="0.2">
      <c r="A167" s="271">
        <v>156</v>
      </c>
      <c r="B167" s="87"/>
      <c r="C167" s="87"/>
      <c r="D167" s="285"/>
      <c r="E167" s="242"/>
      <c r="F167" s="215"/>
      <c r="G167" s="215"/>
      <c r="H167" s="215"/>
      <c r="I167" s="215"/>
      <c r="J167" s="215"/>
      <c r="K167" s="215"/>
      <c r="L167" s="215"/>
      <c r="M167" s="215"/>
      <c r="N167" s="215"/>
      <c r="AA167" s="243">
        <v>152</v>
      </c>
      <c r="AB167" s="243" t="str">
        <f t="shared" si="8"/>
        <v/>
      </c>
      <c r="AC167" s="243" t="str">
        <f t="shared" si="9"/>
        <v/>
      </c>
      <c r="AK167" s="277" t="str">
        <f t="shared" si="10"/>
        <v/>
      </c>
    </row>
    <row r="168" spans="1:37" x14ac:dyDescent="0.2">
      <c r="A168" s="271">
        <v>157</v>
      </c>
      <c r="B168" s="87"/>
      <c r="C168" s="87"/>
      <c r="D168" s="285"/>
      <c r="E168" s="242"/>
      <c r="F168" s="215"/>
      <c r="G168" s="215"/>
      <c r="H168" s="215"/>
      <c r="I168" s="215"/>
      <c r="J168" s="215"/>
      <c r="K168" s="215"/>
      <c r="L168" s="215"/>
      <c r="M168" s="215"/>
      <c r="N168" s="215"/>
      <c r="AA168" s="243">
        <v>153</v>
      </c>
      <c r="AB168" s="243" t="str">
        <f t="shared" si="8"/>
        <v/>
      </c>
      <c r="AC168" s="243" t="str">
        <f t="shared" si="9"/>
        <v/>
      </c>
      <c r="AK168" s="277" t="str">
        <f t="shared" si="10"/>
        <v/>
      </c>
    </row>
    <row r="169" spans="1:37" x14ac:dyDescent="0.2">
      <c r="A169" s="271">
        <v>158</v>
      </c>
      <c r="B169" s="87"/>
      <c r="C169" s="87"/>
      <c r="D169" s="285"/>
      <c r="E169" s="242"/>
      <c r="F169" s="215"/>
      <c r="G169" s="215"/>
      <c r="H169" s="215"/>
      <c r="I169" s="215"/>
      <c r="J169" s="215"/>
      <c r="K169" s="215"/>
      <c r="L169" s="215"/>
      <c r="M169" s="215"/>
      <c r="N169" s="215"/>
      <c r="AA169" s="243">
        <v>154</v>
      </c>
      <c r="AB169" s="243" t="str">
        <f t="shared" si="8"/>
        <v/>
      </c>
      <c r="AC169" s="243" t="str">
        <f t="shared" si="9"/>
        <v/>
      </c>
      <c r="AK169" s="277" t="str">
        <f t="shared" si="10"/>
        <v/>
      </c>
    </row>
    <row r="170" spans="1:37" x14ac:dyDescent="0.2">
      <c r="A170" s="271">
        <v>159</v>
      </c>
      <c r="B170" s="87"/>
      <c r="C170" s="87"/>
      <c r="D170" s="285"/>
      <c r="E170" s="242"/>
      <c r="F170" s="215"/>
      <c r="G170" s="215"/>
      <c r="H170" s="215"/>
      <c r="I170" s="215"/>
      <c r="J170" s="215"/>
      <c r="K170" s="215"/>
      <c r="L170" s="215"/>
      <c r="M170" s="215"/>
      <c r="N170" s="215"/>
      <c r="AA170" s="243">
        <v>155</v>
      </c>
      <c r="AB170" s="243" t="str">
        <f t="shared" si="8"/>
        <v/>
      </c>
      <c r="AC170" s="243" t="str">
        <f t="shared" si="9"/>
        <v/>
      </c>
      <c r="AK170" s="277" t="str">
        <f t="shared" si="10"/>
        <v/>
      </c>
    </row>
    <row r="171" spans="1:37" x14ac:dyDescent="0.2">
      <c r="A171" s="271">
        <v>160</v>
      </c>
      <c r="B171" s="87"/>
      <c r="C171" s="87"/>
      <c r="D171" s="285"/>
      <c r="E171" s="242"/>
      <c r="F171" s="215"/>
      <c r="G171" s="215"/>
      <c r="H171" s="215"/>
      <c r="I171" s="215"/>
      <c r="J171" s="215"/>
      <c r="K171" s="215"/>
      <c r="L171" s="215"/>
      <c r="M171" s="215"/>
      <c r="N171" s="215"/>
      <c r="AA171" s="243">
        <v>156</v>
      </c>
      <c r="AB171" s="243" t="str">
        <f t="shared" si="8"/>
        <v/>
      </c>
      <c r="AC171" s="243" t="str">
        <f t="shared" si="9"/>
        <v/>
      </c>
      <c r="AK171" s="277" t="str">
        <f t="shared" si="10"/>
        <v/>
      </c>
    </row>
    <row r="172" spans="1:37" x14ac:dyDescent="0.2">
      <c r="A172" s="271">
        <v>161</v>
      </c>
      <c r="B172" s="87"/>
      <c r="C172" s="87"/>
      <c r="D172" s="285"/>
      <c r="E172" s="242"/>
      <c r="F172" s="215"/>
      <c r="G172" s="215"/>
      <c r="H172" s="215"/>
      <c r="I172" s="215"/>
      <c r="J172" s="215"/>
      <c r="K172" s="215"/>
      <c r="L172" s="215"/>
      <c r="M172" s="215"/>
      <c r="N172" s="215"/>
      <c r="AA172" s="243">
        <v>157</v>
      </c>
      <c r="AB172" s="243" t="str">
        <f t="shared" si="8"/>
        <v/>
      </c>
      <c r="AC172" s="243" t="str">
        <f t="shared" si="9"/>
        <v/>
      </c>
      <c r="AK172" s="277" t="str">
        <f t="shared" si="10"/>
        <v/>
      </c>
    </row>
    <row r="173" spans="1:37" x14ac:dyDescent="0.2">
      <c r="A173" s="271">
        <v>162</v>
      </c>
      <c r="B173" s="87"/>
      <c r="C173" s="87"/>
      <c r="D173" s="285"/>
      <c r="E173" s="242"/>
      <c r="F173" s="215"/>
      <c r="G173" s="215"/>
      <c r="H173" s="215"/>
      <c r="I173" s="215"/>
      <c r="J173" s="215"/>
      <c r="K173" s="215"/>
      <c r="L173" s="215"/>
      <c r="M173" s="215"/>
      <c r="N173" s="215"/>
      <c r="AA173" s="243">
        <v>158</v>
      </c>
      <c r="AB173" s="243" t="str">
        <f t="shared" si="8"/>
        <v/>
      </c>
      <c r="AC173" s="243" t="str">
        <f t="shared" si="9"/>
        <v/>
      </c>
      <c r="AK173" s="277" t="str">
        <f t="shared" si="10"/>
        <v/>
      </c>
    </row>
    <row r="174" spans="1:37" x14ac:dyDescent="0.2">
      <c r="A174" s="271">
        <v>163</v>
      </c>
      <c r="B174" s="87"/>
      <c r="C174" s="87"/>
      <c r="D174" s="285"/>
      <c r="E174" s="242"/>
      <c r="F174" s="215"/>
      <c r="G174" s="215"/>
      <c r="H174" s="215"/>
      <c r="I174" s="215"/>
      <c r="J174" s="215"/>
      <c r="K174" s="215"/>
      <c r="L174" s="215"/>
      <c r="M174" s="215"/>
      <c r="N174" s="215"/>
      <c r="AA174" s="243">
        <v>159</v>
      </c>
      <c r="AB174" s="243" t="str">
        <f t="shared" si="8"/>
        <v/>
      </c>
      <c r="AC174" s="243" t="str">
        <f t="shared" si="9"/>
        <v/>
      </c>
      <c r="AK174" s="277" t="str">
        <f t="shared" si="10"/>
        <v/>
      </c>
    </row>
    <row r="175" spans="1:37" x14ac:dyDescent="0.2">
      <c r="A175" s="271">
        <v>164</v>
      </c>
      <c r="B175" s="87"/>
      <c r="C175" s="87"/>
      <c r="D175" s="285"/>
      <c r="E175" s="242"/>
      <c r="F175" s="215"/>
      <c r="G175" s="215"/>
      <c r="H175" s="215"/>
      <c r="I175" s="215"/>
      <c r="J175" s="215"/>
      <c r="K175" s="215"/>
      <c r="L175" s="215"/>
      <c r="M175" s="215"/>
      <c r="N175" s="215"/>
      <c r="AA175" s="243">
        <v>160</v>
      </c>
      <c r="AB175" s="243" t="str">
        <f t="shared" si="8"/>
        <v/>
      </c>
      <c r="AC175" s="243" t="str">
        <f t="shared" si="9"/>
        <v/>
      </c>
      <c r="AK175" s="277" t="str">
        <f t="shared" si="10"/>
        <v/>
      </c>
    </row>
    <row r="176" spans="1:37" x14ac:dyDescent="0.2">
      <c r="A176" s="271">
        <v>165</v>
      </c>
      <c r="B176" s="87"/>
      <c r="C176" s="87"/>
      <c r="D176" s="285"/>
      <c r="E176" s="242"/>
      <c r="F176" s="215"/>
      <c r="G176" s="215"/>
      <c r="H176" s="215"/>
      <c r="I176" s="215"/>
      <c r="J176" s="215"/>
      <c r="K176" s="215"/>
      <c r="L176" s="215"/>
      <c r="M176" s="215"/>
      <c r="N176" s="215"/>
      <c r="AA176" s="243">
        <v>161</v>
      </c>
      <c r="AB176" s="243" t="str">
        <f t="shared" si="8"/>
        <v/>
      </c>
      <c r="AC176" s="243" t="str">
        <f t="shared" si="9"/>
        <v/>
      </c>
      <c r="AK176" s="277" t="str">
        <f t="shared" si="10"/>
        <v/>
      </c>
    </row>
    <row r="177" spans="1:37" x14ac:dyDescent="0.2">
      <c r="A177" s="271">
        <v>166</v>
      </c>
      <c r="B177" s="87"/>
      <c r="C177" s="87"/>
      <c r="D177" s="285"/>
      <c r="E177" s="242"/>
      <c r="F177" s="215"/>
      <c r="G177" s="215"/>
      <c r="H177" s="215"/>
      <c r="I177" s="215"/>
      <c r="J177" s="215"/>
      <c r="K177" s="215"/>
      <c r="L177" s="215"/>
      <c r="M177" s="215"/>
      <c r="N177" s="215"/>
      <c r="AA177" s="243">
        <v>162</v>
      </c>
      <c r="AB177" s="243" t="str">
        <f t="shared" si="8"/>
        <v/>
      </c>
      <c r="AC177" s="243" t="str">
        <f t="shared" si="9"/>
        <v/>
      </c>
      <c r="AK177" s="277" t="str">
        <f t="shared" si="10"/>
        <v/>
      </c>
    </row>
    <row r="178" spans="1:37" x14ac:dyDescent="0.2">
      <c r="A178" s="271">
        <v>167</v>
      </c>
      <c r="B178" s="87"/>
      <c r="C178" s="87"/>
      <c r="D178" s="285"/>
      <c r="E178" s="242"/>
      <c r="F178" s="215"/>
      <c r="G178" s="215"/>
      <c r="H178" s="215"/>
      <c r="I178" s="215"/>
      <c r="J178" s="215"/>
      <c r="K178" s="215"/>
      <c r="L178" s="215"/>
      <c r="M178" s="215"/>
      <c r="N178" s="215"/>
      <c r="AA178" s="243">
        <v>163</v>
      </c>
      <c r="AB178" s="243" t="str">
        <f t="shared" si="8"/>
        <v/>
      </c>
      <c r="AC178" s="243" t="str">
        <f t="shared" si="9"/>
        <v/>
      </c>
      <c r="AK178" s="277" t="str">
        <f t="shared" si="10"/>
        <v/>
      </c>
    </row>
    <row r="179" spans="1:37" x14ac:dyDescent="0.2">
      <c r="A179" s="271">
        <v>168</v>
      </c>
      <c r="B179" s="87"/>
      <c r="C179" s="87"/>
      <c r="D179" s="285"/>
      <c r="E179" s="242"/>
      <c r="F179" s="215"/>
      <c r="G179" s="215"/>
      <c r="H179" s="215"/>
      <c r="I179" s="215"/>
      <c r="J179" s="215"/>
      <c r="K179" s="215"/>
      <c r="L179" s="215"/>
      <c r="M179" s="215"/>
      <c r="N179" s="215"/>
      <c r="AA179" s="243">
        <v>164</v>
      </c>
      <c r="AB179" s="243" t="str">
        <f t="shared" si="8"/>
        <v/>
      </c>
      <c r="AC179" s="243" t="str">
        <f t="shared" si="9"/>
        <v/>
      </c>
      <c r="AK179" s="277" t="str">
        <f t="shared" si="10"/>
        <v/>
      </c>
    </row>
    <row r="180" spans="1:37" x14ac:dyDescent="0.2">
      <c r="A180" s="271">
        <v>169</v>
      </c>
      <c r="B180" s="87"/>
      <c r="C180" s="87"/>
      <c r="D180" s="285"/>
      <c r="E180" s="242"/>
      <c r="F180" s="215"/>
      <c r="G180" s="215"/>
      <c r="H180" s="215"/>
      <c r="I180" s="215"/>
      <c r="J180" s="215"/>
      <c r="K180" s="215"/>
      <c r="L180" s="215"/>
      <c r="M180" s="215"/>
      <c r="N180" s="215"/>
      <c r="AA180" s="243">
        <v>165</v>
      </c>
      <c r="AB180" s="243" t="str">
        <f t="shared" si="8"/>
        <v/>
      </c>
      <c r="AC180" s="243" t="str">
        <f t="shared" si="9"/>
        <v/>
      </c>
      <c r="AK180" s="277" t="str">
        <f t="shared" si="10"/>
        <v/>
      </c>
    </row>
    <row r="181" spans="1:37" x14ac:dyDescent="0.2">
      <c r="A181" s="271">
        <v>170</v>
      </c>
      <c r="B181" s="87"/>
      <c r="C181" s="87"/>
      <c r="D181" s="285"/>
      <c r="E181" s="242"/>
      <c r="F181" s="215"/>
      <c r="G181" s="215"/>
      <c r="H181" s="215"/>
      <c r="I181" s="215"/>
      <c r="J181" s="215"/>
      <c r="K181" s="215"/>
      <c r="L181" s="215"/>
      <c r="M181" s="215"/>
      <c r="N181" s="215"/>
      <c r="AA181" s="243">
        <v>166</v>
      </c>
      <c r="AB181" s="243" t="str">
        <f t="shared" si="8"/>
        <v/>
      </c>
      <c r="AC181" s="243" t="str">
        <f t="shared" si="9"/>
        <v/>
      </c>
      <c r="AK181" s="277" t="str">
        <f t="shared" si="10"/>
        <v/>
      </c>
    </row>
    <row r="182" spans="1:37" x14ac:dyDescent="0.2">
      <c r="A182" s="271">
        <v>171</v>
      </c>
      <c r="B182" s="87"/>
      <c r="C182" s="87"/>
      <c r="D182" s="285"/>
      <c r="E182" s="242"/>
      <c r="F182" s="215"/>
      <c r="G182" s="215"/>
      <c r="H182" s="215"/>
      <c r="I182" s="215"/>
      <c r="J182" s="215"/>
      <c r="K182" s="215"/>
      <c r="L182" s="215"/>
      <c r="M182" s="215"/>
      <c r="N182" s="215"/>
      <c r="AA182" s="243">
        <v>167</v>
      </c>
      <c r="AB182" s="243" t="str">
        <f t="shared" si="8"/>
        <v/>
      </c>
      <c r="AC182" s="243" t="str">
        <f t="shared" si="9"/>
        <v/>
      </c>
      <c r="AK182" s="277" t="str">
        <f t="shared" si="10"/>
        <v/>
      </c>
    </row>
    <row r="183" spans="1:37" x14ac:dyDescent="0.2">
      <c r="A183" s="271">
        <v>172</v>
      </c>
      <c r="B183" s="87"/>
      <c r="C183" s="87"/>
      <c r="D183" s="285"/>
      <c r="E183" s="242"/>
      <c r="F183" s="215"/>
      <c r="G183" s="215"/>
      <c r="H183" s="215"/>
      <c r="I183" s="215"/>
      <c r="J183" s="215"/>
      <c r="K183" s="215"/>
      <c r="L183" s="215"/>
      <c r="M183" s="215"/>
      <c r="N183" s="215"/>
      <c r="AA183" s="243">
        <v>168</v>
      </c>
      <c r="AB183" s="243" t="str">
        <f t="shared" si="8"/>
        <v/>
      </c>
      <c r="AC183" s="243" t="str">
        <f t="shared" si="9"/>
        <v/>
      </c>
      <c r="AK183" s="277" t="str">
        <f t="shared" si="10"/>
        <v/>
      </c>
    </row>
    <row r="184" spans="1:37" x14ac:dyDescent="0.2">
      <c r="A184" s="271">
        <v>173</v>
      </c>
      <c r="B184" s="87"/>
      <c r="C184" s="87"/>
      <c r="D184" s="285"/>
      <c r="E184" s="242"/>
      <c r="F184" s="215"/>
      <c r="G184" s="215"/>
      <c r="H184" s="215"/>
      <c r="I184" s="215"/>
      <c r="J184" s="215"/>
      <c r="K184" s="215"/>
      <c r="L184" s="215"/>
      <c r="M184" s="215"/>
      <c r="N184" s="215"/>
      <c r="AA184" s="243">
        <v>169</v>
      </c>
      <c r="AB184" s="243" t="str">
        <f t="shared" si="8"/>
        <v/>
      </c>
      <c r="AC184" s="243" t="str">
        <f t="shared" si="9"/>
        <v/>
      </c>
      <c r="AK184" s="277" t="str">
        <f t="shared" si="10"/>
        <v/>
      </c>
    </row>
    <row r="185" spans="1:37" x14ac:dyDescent="0.2">
      <c r="A185" s="271">
        <v>174</v>
      </c>
      <c r="B185" s="87"/>
      <c r="C185" s="87"/>
      <c r="D185" s="285"/>
      <c r="E185" s="242"/>
      <c r="F185" s="215"/>
      <c r="G185" s="215"/>
      <c r="H185" s="215"/>
      <c r="I185" s="215"/>
      <c r="J185" s="215"/>
      <c r="K185" s="215"/>
      <c r="L185" s="215"/>
      <c r="M185" s="215"/>
      <c r="N185" s="215"/>
      <c r="AA185" s="243">
        <v>170</v>
      </c>
      <c r="AB185" s="243" t="str">
        <f t="shared" si="8"/>
        <v/>
      </c>
      <c r="AC185" s="243" t="str">
        <f t="shared" si="9"/>
        <v/>
      </c>
      <c r="AK185" s="277" t="str">
        <f t="shared" si="10"/>
        <v/>
      </c>
    </row>
    <row r="186" spans="1:37" x14ac:dyDescent="0.2">
      <c r="A186" s="271">
        <v>175</v>
      </c>
      <c r="B186" s="87"/>
      <c r="C186" s="87"/>
      <c r="D186" s="285"/>
      <c r="E186" s="242"/>
      <c r="F186" s="215"/>
      <c r="G186" s="215"/>
      <c r="H186" s="215"/>
      <c r="I186" s="215"/>
      <c r="J186" s="215"/>
      <c r="K186" s="215"/>
      <c r="L186" s="215"/>
      <c r="M186" s="215"/>
      <c r="N186" s="215"/>
      <c r="AA186" s="243">
        <v>171</v>
      </c>
      <c r="AB186" s="243" t="str">
        <f t="shared" si="8"/>
        <v/>
      </c>
      <c r="AC186" s="243" t="str">
        <f t="shared" si="9"/>
        <v/>
      </c>
      <c r="AK186" s="277" t="str">
        <f t="shared" si="10"/>
        <v/>
      </c>
    </row>
    <row r="187" spans="1:37" x14ac:dyDescent="0.2">
      <c r="A187" s="271">
        <v>176</v>
      </c>
      <c r="B187" s="87"/>
      <c r="C187" s="87"/>
      <c r="D187" s="285"/>
      <c r="E187" s="242"/>
      <c r="F187" s="215"/>
      <c r="G187" s="215"/>
      <c r="H187" s="215"/>
      <c r="I187" s="215"/>
      <c r="J187" s="215"/>
      <c r="K187" s="215"/>
      <c r="L187" s="215"/>
      <c r="M187" s="215"/>
      <c r="N187" s="215"/>
      <c r="AA187" s="243">
        <v>172</v>
      </c>
      <c r="AB187" s="243" t="str">
        <f t="shared" si="8"/>
        <v/>
      </c>
      <c r="AC187" s="243" t="str">
        <f t="shared" si="9"/>
        <v/>
      </c>
      <c r="AK187" s="277" t="str">
        <f t="shared" si="10"/>
        <v/>
      </c>
    </row>
    <row r="188" spans="1:37" x14ac:dyDescent="0.2">
      <c r="A188" s="271">
        <v>177</v>
      </c>
      <c r="B188" s="87"/>
      <c r="C188" s="87"/>
      <c r="D188" s="285"/>
      <c r="E188" s="242"/>
      <c r="F188" s="215"/>
      <c r="G188" s="215"/>
      <c r="H188" s="215"/>
      <c r="I188" s="215"/>
      <c r="J188" s="215"/>
      <c r="K188" s="215"/>
      <c r="L188" s="215"/>
      <c r="M188" s="215"/>
      <c r="N188" s="215"/>
      <c r="AA188" s="243">
        <v>173</v>
      </c>
      <c r="AB188" s="243" t="str">
        <f t="shared" si="8"/>
        <v/>
      </c>
      <c r="AC188" s="243" t="str">
        <f t="shared" si="9"/>
        <v/>
      </c>
      <c r="AK188" s="277" t="str">
        <f t="shared" si="10"/>
        <v/>
      </c>
    </row>
    <row r="189" spans="1:37" x14ac:dyDescent="0.2">
      <c r="A189" s="271">
        <v>178</v>
      </c>
      <c r="B189" s="87"/>
      <c r="C189" s="87"/>
      <c r="D189" s="285"/>
      <c r="E189" s="242"/>
      <c r="F189" s="215"/>
      <c r="G189" s="215"/>
      <c r="H189" s="215"/>
      <c r="I189" s="215"/>
      <c r="J189" s="215"/>
      <c r="K189" s="215"/>
      <c r="L189" s="215"/>
      <c r="M189" s="215"/>
      <c r="N189" s="215"/>
      <c r="AA189" s="243">
        <v>174</v>
      </c>
      <c r="AB189" s="243" t="str">
        <f t="shared" si="8"/>
        <v/>
      </c>
      <c r="AC189" s="243" t="str">
        <f t="shared" si="9"/>
        <v/>
      </c>
      <c r="AK189" s="277" t="str">
        <f t="shared" si="10"/>
        <v/>
      </c>
    </row>
    <row r="190" spans="1:37" x14ac:dyDescent="0.2">
      <c r="A190" s="271">
        <v>179</v>
      </c>
      <c r="B190" s="87"/>
      <c r="C190" s="87"/>
      <c r="D190" s="285"/>
      <c r="E190" s="242"/>
      <c r="F190" s="215"/>
      <c r="G190" s="215"/>
      <c r="H190" s="215"/>
      <c r="I190" s="215"/>
      <c r="J190" s="215"/>
      <c r="K190" s="215"/>
      <c r="L190" s="215"/>
      <c r="M190" s="215"/>
      <c r="N190" s="215"/>
      <c r="AA190" s="243">
        <v>175</v>
      </c>
      <c r="AB190" s="243" t="str">
        <f t="shared" si="8"/>
        <v/>
      </c>
      <c r="AC190" s="243" t="str">
        <f t="shared" si="9"/>
        <v/>
      </c>
      <c r="AK190" s="277" t="str">
        <f t="shared" si="10"/>
        <v/>
      </c>
    </row>
    <row r="191" spans="1:37" x14ac:dyDescent="0.2">
      <c r="A191" s="271">
        <v>180</v>
      </c>
      <c r="B191" s="87"/>
      <c r="C191" s="87"/>
      <c r="D191" s="285"/>
      <c r="E191" s="242"/>
      <c r="F191" s="215"/>
      <c r="G191" s="215"/>
      <c r="H191" s="215"/>
      <c r="I191" s="215"/>
      <c r="J191" s="215"/>
      <c r="K191" s="215"/>
      <c r="L191" s="215"/>
      <c r="M191" s="215"/>
      <c r="N191" s="215"/>
      <c r="AA191" s="243">
        <v>176</v>
      </c>
      <c r="AB191" s="243" t="str">
        <f t="shared" si="8"/>
        <v/>
      </c>
      <c r="AC191" s="243" t="str">
        <f t="shared" si="9"/>
        <v/>
      </c>
      <c r="AK191" s="277" t="str">
        <f t="shared" si="10"/>
        <v/>
      </c>
    </row>
    <row r="192" spans="1:37" x14ac:dyDescent="0.2">
      <c r="A192" s="271">
        <v>181</v>
      </c>
      <c r="B192" s="87"/>
      <c r="C192" s="87"/>
      <c r="D192" s="285"/>
      <c r="E192" s="242"/>
      <c r="F192" s="215"/>
      <c r="G192" s="215"/>
      <c r="H192" s="215"/>
      <c r="I192" s="215"/>
      <c r="J192" s="215"/>
      <c r="K192" s="215"/>
      <c r="L192" s="215"/>
      <c r="M192" s="215"/>
      <c r="N192" s="215"/>
      <c r="AA192" s="243">
        <v>177</v>
      </c>
      <c r="AB192" s="243" t="str">
        <f t="shared" si="8"/>
        <v/>
      </c>
      <c r="AC192" s="243" t="str">
        <f t="shared" si="9"/>
        <v/>
      </c>
      <c r="AK192" s="277" t="str">
        <f t="shared" si="10"/>
        <v/>
      </c>
    </row>
    <row r="193" spans="1:37" x14ac:dyDescent="0.2">
      <c r="A193" s="271">
        <v>182</v>
      </c>
      <c r="B193" s="87"/>
      <c r="C193" s="87"/>
      <c r="D193" s="285"/>
      <c r="E193" s="242"/>
      <c r="F193" s="215"/>
      <c r="G193" s="215"/>
      <c r="H193" s="215"/>
      <c r="I193" s="215"/>
      <c r="J193" s="215"/>
      <c r="K193" s="215"/>
      <c r="L193" s="215"/>
      <c r="M193" s="215"/>
      <c r="N193" s="215"/>
      <c r="AA193" s="243">
        <v>178</v>
      </c>
      <c r="AB193" s="243" t="str">
        <f t="shared" si="8"/>
        <v/>
      </c>
      <c r="AC193" s="243" t="str">
        <f t="shared" si="9"/>
        <v/>
      </c>
      <c r="AK193" s="277" t="str">
        <f t="shared" si="10"/>
        <v/>
      </c>
    </row>
    <row r="194" spans="1:37" x14ac:dyDescent="0.2">
      <c r="A194" s="271">
        <v>183</v>
      </c>
      <c r="B194" s="87"/>
      <c r="C194" s="87"/>
      <c r="D194" s="285"/>
      <c r="E194" s="242"/>
      <c r="F194" s="215"/>
      <c r="G194" s="215"/>
      <c r="H194" s="215"/>
      <c r="I194" s="215"/>
      <c r="J194" s="215"/>
      <c r="K194" s="215"/>
      <c r="L194" s="215"/>
      <c r="M194" s="215"/>
      <c r="N194" s="215"/>
      <c r="AA194" s="243">
        <v>179</v>
      </c>
      <c r="AB194" s="243" t="str">
        <f t="shared" si="8"/>
        <v/>
      </c>
      <c r="AC194" s="243" t="str">
        <f t="shared" si="9"/>
        <v/>
      </c>
      <c r="AK194" s="277" t="str">
        <f t="shared" si="10"/>
        <v/>
      </c>
    </row>
    <row r="195" spans="1:37" x14ac:dyDescent="0.2">
      <c r="A195" s="271">
        <v>184</v>
      </c>
      <c r="B195" s="87"/>
      <c r="C195" s="87"/>
      <c r="D195" s="285"/>
      <c r="E195" s="242"/>
      <c r="F195" s="215"/>
      <c r="G195" s="215"/>
      <c r="H195" s="215"/>
      <c r="I195" s="215"/>
      <c r="J195" s="215"/>
      <c r="K195" s="215"/>
      <c r="L195" s="215"/>
      <c r="M195" s="215"/>
      <c r="N195" s="215"/>
      <c r="AA195" s="243">
        <v>180</v>
      </c>
      <c r="AB195" s="243" t="str">
        <f t="shared" si="8"/>
        <v/>
      </c>
      <c r="AC195" s="243" t="str">
        <f t="shared" si="9"/>
        <v/>
      </c>
      <c r="AK195" s="277" t="str">
        <f t="shared" si="10"/>
        <v/>
      </c>
    </row>
    <row r="196" spans="1:37" x14ac:dyDescent="0.2">
      <c r="A196" s="271">
        <v>185</v>
      </c>
      <c r="B196" s="87"/>
      <c r="C196" s="87"/>
      <c r="D196" s="285"/>
      <c r="E196" s="242"/>
      <c r="F196" s="215"/>
      <c r="G196" s="215"/>
      <c r="H196" s="215"/>
      <c r="I196" s="215"/>
      <c r="J196" s="215"/>
      <c r="K196" s="215"/>
      <c r="L196" s="215"/>
      <c r="M196" s="215"/>
      <c r="N196" s="215"/>
      <c r="AA196" s="243">
        <v>181</v>
      </c>
      <c r="AB196" s="243" t="str">
        <f t="shared" si="8"/>
        <v/>
      </c>
      <c r="AC196" s="243" t="str">
        <f t="shared" si="9"/>
        <v/>
      </c>
      <c r="AK196" s="277" t="str">
        <f t="shared" si="10"/>
        <v/>
      </c>
    </row>
    <row r="197" spans="1:37" x14ac:dyDescent="0.2">
      <c r="A197" s="271">
        <v>186</v>
      </c>
      <c r="B197" s="87"/>
      <c r="C197" s="87"/>
      <c r="D197" s="285"/>
      <c r="E197" s="242"/>
      <c r="F197" s="215"/>
      <c r="G197" s="215"/>
      <c r="H197" s="215"/>
      <c r="I197" s="215"/>
      <c r="J197" s="215"/>
      <c r="K197" s="215"/>
      <c r="L197" s="215"/>
      <c r="M197" s="215"/>
      <c r="N197" s="215"/>
      <c r="AA197" s="243">
        <v>182</v>
      </c>
      <c r="AB197" s="243" t="str">
        <f t="shared" si="8"/>
        <v/>
      </c>
      <c r="AC197" s="243" t="str">
        <f t="shared" si="9"/>
        <v/>
      </c>
      <c r="AK197" s="277" t="str">
        <f t="shared" si="10"/>
        <v/>
      </c>
    </row>
    <row r="198" spans="1:37" x14ac:dyDescent="0.2">
      <c r="A198" s="271">
        <v>187</v>
      </c>
      <c r="B198" s="87"/>
      <c r="C198" s="87"/>
      <c r="D198" s="285"/>
      <c r="E198" s="242"/>
      <c r="F198" s="215"/>
      <c r="G198" s="215"/>
      <c r="H198" s="215"/>
      <c r="I198" s="215"/>
      <c r="J198" s="215"/>
      <c r="K198" s="215"/>
      <c r="L198" s="215"/>
      <c r="M198" s="215"/>
      <c r="N198" s="215"/>
      <c r="AA198" s="243">
        <v>183</v>
      </c>
      <c r="AB198" s="243" t="str">
        <f t="shared" si="8"/>
        <v/>
      </c>
      <c r="AC198" s="243" t="str">
        <f t="shared" si="9"/>
        <v/>
      </c>
      <c r="AK198" s="277" t="str">
        <f t="shared" si="10"/>
        <v/>
      </c>
    </row>
    <row r="199" spans="1:37" x14ac:dyDescent="0.2">
      <c r="A199" s="271">
        <v>188</v>
      </c>
      <c r="B199" s="87"/>
      <c r="C199" s="87"/>
      <c r="D199" s="285"/>
      <c r="E199" s="242"/>
      <c r="F199" s="215"/>
      <c r="G199" s="215"/>
      <c r="H199" s="215"/>
      <c r="I199" s="215"/>
      <c r="J199" s="215"/>
      <c r="K199" s="215"/>
      <c r="L199" s="215"/>
      <c r="M199" s="215"/>
      <c r="N199" s="215"/>
      <c r="AA199" s="243">
        <v>184</v>
      </c>
      <c r="AB199" s="243" t="str">
        <f t="shared" si="8"/>
        <v/>
      </c>
      <c r="AC199" s="243" t="str">
        <f t="shared" si="9"/>
        <v/>
      </c>
      <c r="AK199" s="277" t="str">
        <f t="shared" si="10"/>
        <v/>
      </c>
    </row>
    <row r="200" spans="1:37" x14ac:dyDescent="0.2">
      <c r="A200" s="271">
        <v>189</v>
      </c>
      <c r="B200" s="87"/>
      <c r="C200" s="87"/>
      <c r="D200" s="285"/>
      <c r="E200" s="242"/>
      <c r="F200" s="215"/>
      <c r="G200" s="215"/>
      <c r="H200" s="215"/>
      <c r="I200" s="215"/>
      <c r="J200" s="215"/>
      <c r="K200" s="215"/>
      <c r="L200" s="215"/>
      <c r="M200" s="215"/>
      <c r="N200" s="215"/>
      <c r="AA200" s="243">
        <v>185</v>
      </c>
      <c r="AB200" s="243" t="str">
        <f t="shared" si="8"/>
        <v/>
      </c>
      <c r="AC200" s="243" t="str">
        <f t="shared" si="9"/>
        <v/>
      </c>
      <c r="AK200" s="277" t="str">
        <f t="shared" si="10"/>
        <v/>
      </c>
    </row>
    <row r="201" spans="1:37" x14ac:dyDescent="0.2">
      <c r="A201" s="271">
        <v>190</v>
      </c>
      <c r="B201" s="87"/>
      <c r="C201" s="87"/>
      <c r="D201" s="285"/>
      <c r="E201" s="242"/>
      <c r="F201" s="215"/>
      <c r="G201" s="215"/>
      <c r="H201" s="215"/>
      <c r="I201" s="215"/>
      <c r="J201" s="215"/>
      <c r="K201" s="215"/>
      <c r="L201" s="215"/>
      <c r="M201" s="215"/>
      <c r="N201" s="215"/>
      <c r="AA201" s="243">
        <v>186</v>
      </c>
      <c r="AB201" s="243" t="str">
        <f t="shared" si="8"/>
        <v/>
      </c>
      <c r="AC201" s="243" t="str">
        <f t="shared" si="9"/>
        <v/>
      </c>
      <c r="AK201" s="277" t="str">
        <f t="shared" si="10"/>
        <v/>
      </c>
    </row>
    <row r="202" spans="1:37" x14ac:dyDescent="0.2">
      <c r="A202" s="271">
        <v>191</v>
      </c>
      <c r="B202" s="87"/>
      <c r="C202" s="87"/>
      <c r="D202" s="285"/>
      <c r="E202" s="242"/>
      <c r="F202" s="215"/>
      <c r="G202" s="215"/>
      <c r="H202" s="215"/>
      <c r="I202" s="215"/>
      <c r="J202" s="215"/>
      <c r="K202" s="215"/>
      <c r="L202" s="215"/>
      <c r="M202" s="215"/>
      <c r="N202" s="215"/>
      <c r="AA202" s="243">
        <v>187</v>
      </c>
      <c r="AB202" s="243" t="str">
        <f t="shared" si="8"/>
        <v/>
      </c>
      <c r="AC202" s="243" t="str">
        <f t="shared" si="9"/>
        <v/>
      </c>
      <c r="AK202" s="277" t="str">
        <f t="shared" si="10"/>
        <v/>
      </c>
    </row>
    <row r="203" spans="1:37" x14ac:dyDescent="0.2">
      <c r="A203" s="271">
        <v>192</v>
      </c>
      <c r="B203" s="87"/>
      <c r="C203" s="87"/>
      <c r="D203" s="285"/>
      <c r="E203" s="242"/>
      <c r="F203" s="215"/>
      <c r="G203" s="215"/>
      <c r="H203" s="215"/>
      <c r="I203" s="215"/>
      <c r="J203" s="215"/>
      <c r="K203" s="215"/>
      <c r="L203" s="215"/>
      <c r="M203" s="215"/>
      <c r="N203" s="215"/>
      <c r="AA203" s="243">
        <v>188</v>
      </c>
      <c r="AB203" s="243" t="str">
        <f t="shared" si="8"/>
        <v/>
      </c>
      <c r="AC203" s="243" t="str">
        <f t="shared" si="9"/>
        <v/>
      </c>
      <c r="AK203" s="277" t="str">
        <f t="shared" si="10"/>
        <v/>
      </c>
    </row>
    <row r="204" spans="1:37" x14ac:dyDescent="0.2">
      <c r="A204" s="271">
        <v>193</v>
      </c>
      <c r="B204" s="87"/>
      <c r="C204" s="87"/>
      <c r="D204" s="285"/>
      <c r="E204" s="242"/>
      <c r="F204" s="215"/>
      <c r="G204" s="215"/>
      <c r="H204" s="215"/>
      <c r="I204" s="215"/>
      <c r="J204" s="215"/>
      <c r="K204" s="215"/>
      <c r="L204" s="215"/>
      <c r="M204" s="215"/>
      <c r="N204" s="215"/>
      <c r="AA204" s="243">
        <v>189</v>
      </c>
      <c r="AB204" s="243" t="str">
        <f t="shared" si="8"/>
        <v/>
      </c>
      <c r="AC204" s="243" t="str">
        <f t="shared" si="9"/>
        <v/>
      </c>
      <c r="AK204" s="277" t="str">
        <f t="shared" si="10"/>
        <v/>
      </c>
    </row>
    <row r="205" spans="1:37" x14ac:dyDescent="0.2">
      <c r="A205" s="271">
        <v>194</v>
      </c>
      <c r="B205" s="87"/>
      <c r="C205" s="87"/>
      <c r="D205" s="285"/>
      <c r="E205" s="242"/>
      <c r="F205" s="215"/>
      <c r="G205" s="215"/>
      <c r="H205" s="215"/>
      <c r="I205" s="215"/>
      <c r="J205" s="215"/>
      <c r="K205" s="215"/>
      <c r="L205" s="215"/>
      <c r="M205" s="215"/>
      <c r="N205" s="215"/>
      <c r="AA205" s="243">
        <v>190</v>
      </c>
      <c r="AB205" s="243" t="str">
        <f t="shared" si="8"/>
        <v/>
      </c>
      <c r="AC205" s="243" t="str">
        <f t="shared" si="9"/>
        <v/>
      </c>
      <c r="AK205" s="277" t="str">
        <f t="shared" si="10"/>
        <v/>
      </c>
    </row>
    <row r="206" spans="1:37" x14ac:dyDescent="0.2">
      <c r="A206" s="271">
        <v>195</v>
      </c>
      <c r="B206" s="87"/>
      <c r="C206" s="87"/>
      <c r="D206" s="285"/>
      <c r="E206" s="242"/>
      <c r="F206" s="215"/>
      <c r="G206" s="215"/>
      <c r="H206" s="215"/>
      <c r="I206" s="215"/>
      <c r="J206" s="215"/>
      <c r="K206" s="215"/>
      <c r="L206" s="215"/>
      <c r="M206" s="215"/>
      <c r="N206" s="215"/>
      <c r="AA206" s="243">
        <v>191</v>
      </c>
      <c r="AB206" s="243" t="str">
        <f t="shared" si="8"/>
        <v/>
      </c>
      <c r="AC206" s="243" t="str">
        <f t="shared" si="9"/>
        <v/>
      </c>
      <c r="AK206" s="277" t="str">
        <f t="shared" si="10"/>
        <v/>
      </c>
    </row>
    <row r="207" spans="1:37" x14ac:dyDescent="0.2">
      <c r="A207" s="271">
        <v>196</v>
      </c>
      <c r="B207" s="87"/>
      <c r="C207" s="87"/>
      <c r="D207" s="285"/>
      <c r="E207" s="242"/>
      <c r="F207" s="215"/>
      <c r="G207" s="215"/>
      <c r="H207" s="215"/>
      <c r="I207" s="215"/>
      <c r="J207" s="215"/>
      <c r="K207" s="215"/>
      <c r="L207" s="215"/>
      <c r="M207" s="215"/>
      <c r="N207" s="215"/>
      <c r="AA207" s="243">
        <v>192</v>
      </c>
      <c r="AB207" s="243" t="str">
        <f t="shared" si="8"/>
        <v/>
      </c>
      <c r="AC207" s="243" t="str">
        <f t="shared" si="9"/>
        <v/>
      </c>
      <c r="AK207" s="277" t="str">
        <f t="shared" si="10"/>
        <v/>
      </c>
    </row>
    <row r="208" spans="1:37" x14ac:dyDescent="0.2">
      <c r="A208" s="271">
        <v>197</v>
      </c>
      <c r="B208" s="87"/>
      <c r="C208" s="87"/>
      <c r="D208" s="285"/>
      <c r="E208" s="242"/>
      <c r="F208" s="215"/>
      <c r="G208" s="215"/>
      <c r="H208" s="215"/>
      <c r="I208" s="215"/>
      <c r="J208" s="215"/>
      <c r="K208" s="215"/>
      <c r="L208" s="215"/>
      <c r="M208" s="215"/>
      <c r="N208" s="215"/>
      <c r="AA208" s="243">
        <v>193</v>
      </c>
      <c r="AB208" s="243" t="str">
        <f t="shared" ref="AB208:AB271" si="11">IF(AK209="","",B204)</f>
        <v/>
      </c>
      <c r="AC208" s="243" t="str">
        <f t="shared" ref="AC208:AC271" si="12">IF(AK209="","",C204)</f>
        <v/>
      </c>
      <c r="AK208" s="277" t="str">
        <f t="shared" si="10"/>
        <v/>
      </c>
    </row>
    <row r="209" spans="1:37" x14ac:dyDescent="0.2">
      <c r="A209" s="271">
        <v>198</v>
      </c>
      <c r="B209" s="87"/>
      <c r="C209" s="87"/>
      <c r="D209" s="285"/>
      <c r="E209" s="242"/>
      <c r="F209" s="215"/>
      <c r="G209" s="215"/>
      <c r="H209" s="215"/>
      <c r="I209" s="215"/>
      <c r="J209" s="215"/>
      <c r="K209" s="215"/>
      <c r="L209" s="215"/>
      <c r="M209" s="215"/>
      <c r="N209" s="215"/>
      <c r="AA209" s="243">
        <v>194</v>
      </c>
      <c r="AB209" s="243" t="str">
        <f t="shared" si="11"/>
        <v/>
      </c>
      <c r="AC209" s="243" t="str">
        <f t="shared" si="12"/>
        <v/>
      </c>
      <c r="AK209" s="277" t="str">
        <f t="shared" ref="AK209:AK272" si="13">IF(OR(B204=0,C204=0),"",C204-B204)</f>
        <v/>
      </c>
    </row>
    <row r="210" spans="1:37" x14ac:dyDescent="0.2">
      <c r="A210" s="271">
        <v>199</v>
      </c>
      <c r="B210" s="87"/>
      <c r="C210" s="87"/>
      <c r="D210" s="285"/>
      <c r="E210" s="242"/>
      <c r="F210" s="215"/>
      <c r="G210" s="215"/>
      <c r="H210" s="215"/>
      <c r="I210" s="215"/>
      <c r="J210" s="215"/>
      <c r="K210" s="215"/>
      <c r="L210" s="215"/>
      <c r="M210" s="215"/>
      <c r="N210" s="215"/>
      <c r="AA210" s="243">
        <v>195</v>
      </c>
      <c r="AB210" s="243" t="str">
        <f t="shared" si="11"/>
        <v/>
      </c>
      <c r="AC210" s="243" t="str">
        <f t="shared" si="12"/>
        <v/>
      </c>
      <c r="AK210" s="277" t="str">
        <f t="shared" si="13"/>
        <v/>
      </c>
    </row>
    <row r="211" spans="1:37" x14ac:dyDescent="0.2">
      <c r="A211" s="271">
        <v>200</v>
      </c>
      <c r="B211" s="87"/>
      <c r="C211" s="87"/>
      <c r="D211" s="285"/>
      <c r="E211" s="242"/>
      <c r="F211" s="215"/>
      <c r="G211" s="215"/>
      <c r="H211" s="215"/>
      <c r="I211" s="215"/>
      <c r="J211" s="215"/>
      <c r="K211" s="215"/>
      <c r="L211" s="215"/>
      <c r="M211" s="215"/>
      <c r="N211" s="215"/>
      <c r="AA211" s="243">
        <v>196</v>
      </c>
      <c r="AB211" s="243" t="str">
        <f t="shared" si="11"/>
        <v/>
      </c>
      <c r="AC211" s="243" t="str">
        <f t="shared" si="12"/>
        <v/>
      </c>
      <c r="AK211" s="277" t="str">
        <f t="shared" si="13"/>
        <v/>
      </c>
    </row>
    <row r="212" spans="1:37" x14ac:dyDescent="0.2">
      <c r="A212" s="271">
        <v>201</v>
      </c>
      <c r="B212" s="87"/>
      <c r="C212" s="87"/>
      <c r="D212" s="285"/>
      <c r="E212" s="242"/>
      <c r="F212" s="215"/>
      <c r="G212" s="215"/>
      <c r="H212" s="215"/>
      <c r="I212" s="215"/>
      <c r="J212" s="215"/>
      <c r="K212" s="215"/>
      <c r="L212" s="215"/>
      <c r="M212" s="215"/>
      <c r="N212" s="215"/>
      <c r="AA212" s="243">
        <v>197</v>
      </c>
      <c r="AB212" s="243" t="str">
        <f t="shared" si="11"/>
        <v/>
      </c>
      <c r="AC212" s="243" t="str">
        <f t="shared" si="12"/>
        <v/>
      </c>
      <c r="AK212" s="277" t="str">
        <f t="shared" si="13"/>
        <v/>
      </c>
    </row>
    <row r="213" spans="1:37" x14ac:dyDescent="0.2">
      <c r="A213" s="271">
        <v>202</v>
      </c>
      <c r="B213" s="87"/>
      <c r="C213" s="87"/>
      <c r="D213" s="285"/>
      <c r="E213" s="242"/>
      <c r="F213" s="215"/>
      <c r="G213" s="215"/>
      <c r="H213" s="215"/>
      <c r="I213" s="215"/>
      <c r="J213" s="215"/>
      <c r="K213" s="215"/>
      <c r="L213" s="215"/>
      <c r="M213" s="215"/>
      <c r="N213" s="215"/>
      <c r="AA213" s="243">
        <v>198</v>
      </c>
      <c r="AB213" s="243" t="str">
        <f t="shared" si="11"/>
        <v/>
      </c>
      <c r="AC213" s="243" t="str">
        <f t="shared" si="12"/>
        <v/>
      </c>
      <c r="AK213" s="277" t="str">
        <f t="shared" si="13"/>
        <v/>
      </c>
    </row>
    <row r="214" spans="1:37" x14ac:dyDescent="0.2">
      <c r="A214" s="271">
        <v>203</v>
      </c>
      <c r="B214" s="87"/>
      <c r="C214" s="87"/>
      <c r="D214" s="285"/>
      <c r="E214" s="242"/>
      <c r="F214" s="215"/>
      <c r="G214" s="215"/>
      <c r="H214" s="215"/>
      <c r="I214" s="215"/>
      <c r="J214" s="215"/>
      <c r="K214" s="215"/>
      <c r="L214" s="215"/>
      <c r="M214" s="215"/>
      <c r="N214" s="215"/>
      <c r="AA214" s="243">
        <v>199</v>
      </c>
      <c r="AB214" s="243" t="str">
        <f t="shared" si="11"/>
        <v/>
      </c>
      <c r="AC214" s="243" t="str">
        <f t="shared" si="12"/>
        <v/>
      </c>
      <c r="AK214" s="277" t="str">
        <f t="shared" si="13"/>
        <v/>
      </c>
    </row>
    <row r="215" spans="1:37" x14ac:dyDescent="0.2">
      <c r="A215" s="271">
        <v>204</v>
      </c>
      <c r="B215" s="87"/>
      <c r="C215" s="87"/>
      <c r="D215" s="285"/>
      <c r="E215" s="242"/>
      <c r="F215" s="215"/>
      <c r="G215" s="215"/>
      <c r="H215" s="215"/>
      <c r="I215" s="215"/>
      <c r="J215" s="215"/>
      <c r="K215" s="215"/>
      <c r="L215" s="215"/>
      <c r="M215" s="215"/>
      <c r="N215" s="215"/>
      <c r="AA215" s="243">
        <v>200</v>
      </c>
      <c r="AB215" s="243" t="str">
        <f t="shared" si="11"/>
        <v/>
      </c>
      <c r="AC215" s="243" t="str">
        <f t="shared" si="12"/>
        <v/>
      </c>
      <c r="AK215" s="277" t="str">
        <f t="shared" si="13"/>
        <v/>
      </c>
    </row>
    <row r="216" spans="1:37" x14ac:dyDescent="0.2">
      <c r="A216" s="271">
        <v>205</v>
      </c>
      <c r="B216" s="87"/>
      <c r="C216" s="87"/>
      <c r="D216" s="285"/>
      <c r="E216" s="242"/>
      <c r="F216" s="215"/>
      <c r="G216" s="215"/>
      <c r="H216" s="215"/>
      <c r="I216" s="215"/>
      <c r="J216" s="215"/>
      <c r="K216" s="215"/>
      <c r="L216" s="215"/>
      <c r="M216" s="215"/>
      <c r="N216" s="215"/>
      <c r="AA216" s="243">
        <v>201</v>
      </c>
      <c r="AB216" s="243" t="str">
        <f t="shared" si="11"/>
        <v/>
      </c>
      <c r="AC216" s="243" t="str">
        <f t="shared" si="12"/>
        <v/>
      </c>
      <c r="AK216" s="277" t="str">
        <f t="shared" si="13"/>
        <v/>
      </c>
    </row>
    <row r="217" spans="1:37" x14ac:dyDescent="0.2">
      <c r="A217" s="271">
        <v>206</v>
      </c>
      <c r="B217" s="87"/>
      <c r="C217" s="87"/>
      <c r="D217" s="285"/>
      <c r="E217" s="242"/>
      <c r="F217" s="215"/>
      <c r="G217" s="215"/>
      <c r="H217" s="215"/>
      <c r="I217" s="215"/>
      <c r="J217" s="215"/>
      <c r="K217" s="215"/>
      <c r="L217" s="215"/>
      <c r="M217" s="215"/>
      <c r="N217" s="215"/>
      <c r="AA217" s="243">
        <v>202</v>
      </c>
      <c r="AB217" s="243" t="str">
        <f t="shared" si="11"/>
        <v/>
      </c>
      <c r="AC217" s="243" t="str">
        <f t="shared" si="12"/>
        <v/>
      </c>
      <c r="AK217" s="277" t="str">
        <f t="shared" si="13"/>
        <v/>
      </c>
    </row>
    <row r="218" spans="1:37" x14ac:dyDescent="0.2">
      <c r="A218" s="271">
        <v>207</v>
      </c>
      <c r="B218" s="87"/>
      <c r="C218" s="87"/>
      <c r="D218" s="285"/>
      <c r="E218" s="242"/>
      <c r="F218" s="215"/>
      <c r="G218" s="215"/>
      <c r="H218" s="215"/>
      <c r="I218" s="215"/>
      <c r="J218" s="215"/>
      <c r="K218" s="215"/>
      <c r="L218" s="215"/>
      <c r="M218" s="215"/>
      <c r="N218" s="215"/>
      <c r="AA218" s="243">
        <v>203</v>
      </c>
      <c r="AB218" s="243" t="str">
        <f t="shared" si="11"/>
        <v/>
      </c>
      <c r="AC218" s="243" t="str">
        <f t="shared" si="12"/>
        <v/>
      </c>
      <c r="AK218" s="277" t="str">
        <f t="shared" si="13"/>
        <v/>
      </c>
    </row>
    <row r="219" spans="1:37" x14ac:dyDescent="0.2">
      <c r="A219" s="271">
        <v>208</v>
      </c>
      <c r="B219" s="87"/>
      <c r="C219" s="87"/>
      <c r="D219" s="285"/>
      <c r="E219" s="242"/>
      <c r="F219" s="215"/>
      <c r="G219" s="215"/>
      <c r="H219" s="215"/>
      <c r="I219" s="215"/>
      <c r="J219" s="215"/>
      <c r="K219" s="215"/>
      <c r="L219" s="215"/>
      <c r="M219" s="215"/>
      <c r="N219" s="215"/>
      <c r="AA219" s="243">
        <v>204</v>
      </c>
      <c r="AB219" s="243" t="str">
        <f t="shared" si="11"/>
        <v/>
      </c>
      <c r="AC219" s="243" t="str">
        <f t="shared" si="12"/>
        <v/>
      </c>
      <c r="AK219" s="277" t="str">
        <f t="shared" si="13"/>
        <v/>
      </c>
    </row>
    <row r="220" spans="1:37" x14ac:dyDescent="0.2">
      <c r="A220" s="271">
        <v>209</v>
      </c>
      <c r="B220" s="87"/>
      <c r="C220" s="87"/>
      <c r="D220" s="285"/>
      <c r="E220" s="242"/>
      <c r="F220" s="215"/>
      <c r="G220" s="215"/>
      <c r="H220" s="215"/>
      <c r="I220" s="215"/>
      <c r="J220" s="215"/>
      <c r="K220" s="215"/>
      <c r="L220" s="215"/>
      <c r="M220" s="215"/>
      <c r="N220" s="215"/>
      <c r="AA220" s="243">
        <v>205</v>
      </c>
      <c r="AB220" s="243" t="str">
        <f t="shared" si="11"/>
        <v/>
      </c>
      <c r="AC220" s="243" t="str">
        <f t="shared" si="12"/>
        <v/>
      </c>
      <c r="AK220" s="277" t="str">
        <f t="shared" si="13"/>
        <v/>
      </c>
    </row>
    <row r="221" spans="1:37" x14ac:dyDescent="0.2">
      <c r="A221" s="271">
        <v>210</v>
      </c>
      <c r="B221" s="87"/>
      <c r="C221" s="87"/>
      <c r="D221" s="285"/>
      <c r="E221" s="242"/>
      <c r="F221" s="215"/>
      <c r="G221" s="215"/>
      <c r="H221" s="215"/>
      <c r="I221" s="215"/>
      <c r="J221" s="215"/>
      <c r="K221" s="215"/>
      <c r="L221" s="215"/>
      <c r="M221" s="215"/>
      <c r="N221" s="215"/>
      <c r="AA221" s="243">
        <v>206</v>
      </c>
      <c r="AB221" s="243" t="str">
        <f t="shared" si="11"/>
        <v/>
      </c>
      <c r="AC221" s="243" t="str">
        <f t="shared" si="12"/>
        <v/>
      </c>
      <c r="AK221" s="277" t="str">
        <f t="shared" si="13"/>
        <v/>
      </c>
    </row>
    <row r="222" spans="1:37" x14ac:dyDescent="0.2">
      <c r="A222" s="271">
        <v>211</v>
      </c>
      <c r="B222" s="87"/>
      <c r="C222" s="87"/>
      <c r="D222" s="285"/>
      <c r="E222" s="242"/>
      <c r="F222" s="215"/>
      <c r="G222" s="215"/>
      <c r="H222" s="215"/>
      <c r="I222" s="215"/>
      <c r="J222" s="215"/>
      <c r="K222" s="215"/>
      <c r="L222" s="215"/>
      <c r="M222" s="215"/>
      <c r="N222" s="215"/>
      <c r="AA222" s="243">
        <v>207</v>
      </c>
      <c r="AB222" s="243" t="str">
        <f t="shared" si="11"/>
        <v/>
      </c>
      <c r="AC222" s="243" t="str">
        <f t="shared" si="12"/>
        <v/>
      </c>
      <c r="AK222" s="277" t="str">
        <f t="shared" si="13"/>
        <v/>
      </c>
    </row>
    <row r="223" spans="1:37" x14ac:dyDescent="0.2">
      <c r="A223" s="271">
        <v>212</v>
      </c>
      <c r="B223" s="87"/>
      <c r="C223" s="87"/>
      <c r="D223" s="285"/>
      <c r="E223" s="242"/>
      <c r="F223" s="215"/>
      <c r="G223" s="215"/>
      <c r="H223" s="215"/>
      <c r="I223" s="215"/>
      <c r="J223" s="215"/>
      <c r="K223" s="215"/>
      <c r="L223" s="215"/>
      <c r="M223" s="215"/>
      <c r="N223" s="215"/>
      <c r="AA223" s="243">
        <v>208</v>
      </c>
      <c r="AB223" s="243" t="str">
        <f t="shared" si="11"/>
        <v/>
      </c>
      <c r="AC223" s="243" t="str">
        <f t="shared" si="12"/>
        <v/>
      </c>
      <c r="AK223" s="277" t="str">
        <f t="shared" si="13"/>
        <v/>
      </c>
    </row>
    <row r="224" spans="1:37" x14ac:dyDescent="0.2">
      <c r="A224" s="271">
        <v>213</v>
      </c>
      <c r="B224" s="87"/>
      <c r="C224" s="87"/>
      <c r="D224" s="285"/>
      <c r="E224" s="242"/>
      <c r="F224" s="215"/>
      <c r="G224" s="215"/>
      <c r="H224" s="215"/>
      <c r="I224" s="215"/>
      <c r="J224" s="215"/>
      <c r="K224" s="215"/>
      <c r="L224" s="215"/>
      <c r="M224" s="215"/>
      <c r="N224" s="215"/>
      <c r="AA224" s="243">
        <v>209</v>
      </c>
      <c r="AB224" s="243" t="str">
        <f t="shared" si="11"/>
        <v/>
      </c>
      <c r="AC224" s="243" t="str">
        <f t="shared" si="12"/>
        <v/>
      </c>
      <c r="AK224" s="277" t="str">
        <f t="shared" si="13"/>
        <v/>
      </c>
    </row>
    <row r="225" spans="1:37" x14ac:dyDescent="0.2">
      <c r="A225" s="271">
        <v>214</v>
      </c>
      <c r="B225" s="87"/>
      <c r="C225" s="87"/>
      <c r="D225" s="285"/>
      <c r="E225" s="242"/>
      <c r="F225" s="215"/>
      <c r="G225" s="215"/>
      <c r="H225" s="215"/>
      <c r="I225" s="215"/>
      <c r="J225" s="215"/>
      <c r="K225" s="215"/>
      <c r="L225" s="215"/>
      <c r="M225" s="215"/>
      <c r="N225" s="215"/>
      <c r="AA225" s="243">
        <v>210</v>
      </c>
      <c r="AB225" s="243" t="str">
        <f t="shared" si="11"/>
        <v/>
      </c>
      <c r="AC225" s="243" t="str">
        <f t="shared" si="12"/>
        <v/>
      </c>
      <c r="AK225" s="277" t="str">
        <f t="shared" si="13"/>
        <v/>
      </c>
    </row>
    <row r="226" spans="1:37" x14ac:dyDescent="0.2">
      <c r="A226" s="271">
        <v>215</v>
      </c>
      <c r="B226" s="87"/>
      <c r="C226" s="87"/>
      <c r="D226" s="285"/>
      <c r="E226" s="242"/>
      <c r="F226" s="215"/>
      <c r="G226" s="215"/>
      <c r="H226" s="215"/>
      <c r="I226" s="215"/>
      <c r="J226" s="215"/>
      <c r="K226" s="215"/>
      <c r="L226" s="215"/>
      <c r="M226" s="215"/>
      <c r="N226" s="215"/>
      <c r="AA226" s="243">
        <v>211</v>
      </c>
      <c r="AB226" s="243" t="str">
        <f t="shared" si="11"/>
        <v/>
      </c>
      <c r="AC226" s="243" t="str">
        <f t="shared" si="12"/>
        <v/>
      </c>
      <c r="AK226" s="277" t="str">
        <f t="shared" si="13"/>
        <v/>
      </c>
    </row>
    <row r="227" spans="1:37" x14ac:dyDescent="0.2">
      <c r="A227" s="271">
        <v>216</v>
      </c>
      <c r="B227" s="87"/>
      <c r="C227" s="87"/>
      <c r="D227" s="285"/>
      <c r="E227" s="242"/>
      <c r="F227" s="215"/>
      <c r="G227" s="215"/>
      <c r="H227" s="215"/>
      <c r="I227" s="215"/>
      <c r="J227" s="215"/>
      <c r="K227" s="215"/>
      <c r="L227" s="215"/>
      <c r="M227" s="215"/>
      <c r="N227" s="215"/>
      <c r="AA227" s="243">
        <v>212</v>
      </c>
      <c r="AB227" s="243" t="str">
        <f t="shared" si="11"/>
        <v/>
      </c>
      <c r="AC227" s="243" t="str">
        <f t="shared" si="12"/>
        <v/>
      </c>
      <c r="AK227" s="277" t="str">
        <f t="shared" si="13"/>
        <v/>
      </c>
    </row>
    <row r="228" spans="1:37" x14ac:dyDescent="0.2">
      <c r="A228" s="271">
        <v>217</v>
      </c>
      <c r="B228" s="87"/>
      <c r="C228" s="87"/>
      <c r="D228" s="285"/>
      <c r="E228" s="242"/>
      <c r="F228" s="215"/>
      <c r="G228" s="215"/>
      <c r="H228" s="215"/>
      <c r="I228" s="215"/>
      <c r="J228" s="215"/>
      <c r="K228" s="215"/>
      <c r="L228" s="215"/>
      <c r="M228" s="215"/>
      <c r="N228" s="215"/>
      <c r="AA228" s="243">
        <v>213</v>
      </c>
      <c r="AB228" s="243" t="str">
        <f t="shared" si="11"/>
        <v/>
      </c>
      <c r="AC228" s="243" t="str">
        <f t="shared" si="12"/>
        <v/>
      </c>
      <c r="AK228" s="277" t="str">
        <f t="shared" si="13"/>
        <v/>
      </c>
    </row>
    <row r="229" spans="1:37" x14ac:dyDescent="0.2">
      <c r="A229" s="271">
        <v>218</v>
      </c>
      <c r="B229" s="87"/>
      <c r="C229" s="87"/>
      <c r="D229" s="285"/>
      <c r="E229" s="242"/>
      <c r="F229" s="215"/>
      <c r="G229" s="215"/>
      <c r="H229" s="215"/>
      <c r="I229" s="215"/>
      <c r="J229" s="215"/>
      <c r="K229" s="215"/>
      <c r="L229" s="215"/>
      <c r="M229" s="215"/>
      <c r="N229" s="215"/>
      <c r="AA229" s="243">
        <v>214</v>
      </c>
      <c r="AB229" s="243" t="str">
        <f t="shared" si="11"/>
        <v/>
      </c>
      <c r="AC229" s="243" t="str">
        <f t="shared" si="12"/>
        <v/>
      </c>
      <c r="AK229" s="277" t="str">
        <f t="shared" si="13"/>
        <v/>
      </c>
    </row>
    <row r="230" spans="1:37" x14ac:dyDescent="0.2">
      <c r="A230" s="271">
        <v>219</v>
      </c>
      <c r="B230" s="87"/>
      <c r="C230" s="87"/>
      <c r="D230" s="285"/>
      <c r="E230" s="242"/>
      <c r="F230" s="215"/>
      <c r="G230" s="215"/>
      <c r="H230" s="215"/>
      <c r="I230" s="215"/>
      <c r="J230" s="215"/>
      <c r="K230" s="215"/>
      <c r="L230" s="215"/>
      <c r="M230" s="215"/>
      <c r="N230" s="215"/>
      <c r="AA230" s="243">
        <v>215</v>
      </c>
      <c r="AB230" s="243" t="str">
        <f t="shared" si="11"/>
        <v/>
      </c>
      <c r="AC230" s="243" t="str">
        <f t="shared" si="12"/>
        <v/>
      </c>
      <c r="AK230" s="277" t="str">
        <f t="shared" si="13"/>
        <v/>
      </c>
    </row>
    <row r="231" spans="1:37" x14ac:dyDescent="0.2">
      <c r="A231" s="271">
        <v>220</v>
      </c>
      <c r="B231" s="87"/>
      <c r="C231" s="87"/>
      <c r="D231" s="285"/>
      <c r="E231" s="242"/>
      <c r="F231" s="215"/>
      <c r="G231" s="215"/>
      <c r="H231" s="215"/>
      <c r="I231" s="215"/>
      <c r="J231" s="215"/>
      <c r="K231" s="215"/>
      <c r="L231" s="215"/>
      <c r="M231" s="215"/>
      <c r="N231" s="215"/>
      <c r="AA231" s="243">
        <v>216</v>
      </c>
      <c r="AB231" s="243" t="str">
        <f t="shared" si="11"/>
        <v/>
      </c>
      <c r="AC231" s="243" t="str">
        <f t="shared" si="12"/>
        <v/>
      </c>
      <c r="AK231" s="277" t="str">
        <f t="shared" si="13"/>
        <v/>
      </c>
    </row>
    <row r="232" spans="1:37" x14ac:dyDescent="0.2">
      <c r="A232" s="271">
        <v>221</v>
      </c>
      <c r="B232" s="87"/>
      <c r="C232" s="87"/>
      <c r="D232" s="285"/>
      <c r="E232" s="242"/>
      <c r="F232" s="215"/>
      <c r="G232" s="215"/>
      <c r="H232" s="215"/>
      <c r="I232" s="215"/>
      <c r="J232" s="215"/>
      <c r="K232" s="215"/>
      <c r="L232" s="215"/>
      <c r="M232" s="215"/>
      <c r="N232" s="215"/>
      <c r="AA232" s="243">
        <v>217</v>
      </c>
      <c r="AB232" s="243" t="str">
        <f t="shared" si="11"/>
        <v/>
      </c>
      <c r="AC232" s="243" t="str">
        <f t="shared" si="12"/>
        <v/>
      </c>
      <c r="AK232" s="277" t="str">
        <f t="shared" si="13"/>
        <v/>
      </c>
    </row>
    <row r="233" spans="1:37" x14ac:dyDescent="0.2">
      <c r="A233" s="271">
        <v>222</v>
      </c>
      <c r="B233" s="87"/>
      <c r="C233" s="87"/>
      <c r="D233" s="285"/>
      <c r="E233" s="242"/>
      <c r="F233" s="215"/>
      <c r="G233" s="215"/>
      <c r="H233" s="215"/>
      <c r="I233" s="215"/>
      <c r="J233" s="215"/>
      <c r="K233" s="215"/>
      <c r="L233" s="215"/>
      <c r="M233" s="215"/>
      <c r="N233" s="215"/>
      <c r="AA233" s="243">
        <v>218</v>
      </c>
      <c r="AB233" s="243" t="str">
        <f t="shared" si="11"/>
        <v/>
      </c>
      <c r="AC233" s="243" t="str">
        <f t="shared" si="12"/>
        <v/>
      </c>
      <c r="AK233" s="277" t="str">
        <f t="shared" si="13"/>
        <v/>
      </c>
    </row>
    <row r="234" spans="1:37" x14ac:dyDescent="0.2">
      <c r="A234" s="271">
        <v>223</v>
      </c>
      <c r="B234" s="87"/>
      <c r="C234" s="87"/>
      <c r="D234" s="285"/>
      <c r="E234" s="242"/>
      <c r="F234" s="215"/>
      <c r="G234" s="215"/>
      <c r="H234" s="215"/>
      <c r="I234" s="215"/>
      <c r="J234" s="215"/>
      <c r="K234" s="215"/>
      <c r="L234" s="215"/>
      <c r="M234" s="215"/>
      <c r="N234" s="215"/>
      <c r="AA234" s="243">
        <v>219</v>
      </c>
      <c r="AB234" s="243" t="str">
        <f t="shared" si="11"/>
        <v/>
      </c>
      <c r="AC234" s="243" t="str">
        <f t="shared" si="12"/>
        <v/>
      </c>
      <c r="AK234" s="277" t="str">
        <f t="shared" si="13"/>
        <v/>
      </c>
    </row>
    <row r="235" spans="1:37" x14ac:dyDescent="0.2">
      <c r="A235" s="271">
        <v>224</v>
      </c>
      <c r="B235" s="87"/>
      <c r="C235" s="87"/>
      <c r="D235" s="285"/>
      <c r="E235" s="242"/>
      <c r="F235" s="215"/>
      <c r="G235" s="215"/>
      <c r="H235" s="215"/>
      <c r="I235" s="215"/>
      <c r="J235" s="215"/>
      <c r="K235" s="215"/>
      <c r="L235" s="215"/>
      <c r="M235" s="215"/>
      <c r="N235" s="215"/>
      <c r="AA235" s="243">
        <v>220</v>
      </c>
      <c r="AB235" s="243" t="str">
        <f t="shared" si="11"/>
        <v/>
      </c>
      <c r="AC235" s="243" t="str">
        <f t="shared" si="12"/>
        <v/>
      </c>
      <c r="AK235" s="277" t="str">
        <f t="shared" si="13"/>
        <v/>
      </c>
    </row>
    <row r="236" spans="1:37" x14ac:dyDescent="0.2">
      <c r="A236" s="271">
        <v>225</v>
      </c>
      <c r="B236" s="87"/>
      <c r="C236" s="87"/>
      <c r="D236" s="285"/>
      <c r="E236" s="242"/>
      <c r="F236" s="215"/>
      <c r="G236" s="215"/>
      <c r="H236" s="215"/>
      <c r="I236" s="215"/>
      <c r="J236" s="215"/>
      <c r="K236" s="215"/>
      <c r="L236" s="215"/>
      <c r="M236" s="215"/>
      <c r="N236" s="215"/>
      <c r="AA236" s="243">
        <v>221</v>
      </c>
      <c r="AB236" s="243" t="str">
        <f t="shared" si="11"/>
        <v/>
      </c>
      <c r="AC236" s="243" t="str">
        <f t="shared" si="12"/>
        <v/>
      </c>
      <c r="AK236" s="277" t="str">
        <f t="shared" si="13"/>
        <v/>
      </c>
    </row>
    <row r="237" spans="1:37" x14ac:dyDescent="0.2">
      <c r="A237" s="271">
        <v>226</v>
      </c>
      <c r="B237" s="87"/>
      <c r="C237" s="87"/>
      <c r="D237" s="285"/>
      <c r="E237" s="242"/>
      <c r="F237" s="215"/>
      <c r="G237" s="215"/>
      <c r="H237" s="215"/>
      <c r="I237" s="215"/>
      <c r="J237" s="215"/>
      <c r="K237" s="215"/>
      <c r="L237" s="215"/>
      <c r="M237" s="215"/>
      <c r="N237" s="215"/>
      <c r="AA237" s="243">
        <v>222</v>
      </c>
      <c r="AB237" s="243" t="str">
        <f t="shared" si="11"/>
        <v/>
      </c>
      <c r="AC237" s="243" t="str">
        <f t="shared" si="12"/>
        <v/>
      </c>
      <c r="AK237" s="277" t="str">
        <f t="shared" si="13"/>
        <v/>
      </c>
    </row>
    <row r="238" spans="1:37" x14ac:dyDescent="0.2">
      <c r="A238" s="271">
        <v>227</v>
      </c>
      <c r="B238" s="87"/>
      <c r="C238" s="87"/>
      <c r="D238" s="285"/>
      <c r="E238" s="242"/>
      <c r="F238" s="215"/>
      <c r="G238" s="215"/>
      <c r="H238" s="215"/>
      <c r="I238" s="215"/>
      <c r="J238" s="215"/>
      <c r="K238" s="215"/>
      <c r="L238" s="215"/>
      <c r="M238" s="215"/>
      <c r="N238" s="215"/>
      <c r="AA238" s="243">
        <v>223</v>
      </c>
      <c r="AB238" s="243" t="str">
        <f t="shared" si="11"/>
        <v/>
      </c>
      <c r="AC238" s="243" t="str">
        <f t="shared" si="12"/>
        <v/>
      </c>
      <c r="AK238" s="277" t="str">
        <f t="shared" si="13"/>
        <v/>
      </c>
    </row>
    <row r="239" spans="1:37" x14ac:dyDescent="0.2">
      <c r="A239" s="271">
        <v>228</v>
      </c>
      <c r="B239" s="87"/>
      <c r="C239" s="87"/>
      <c r="D239" s="285"/>
      <c r="E239" s="242"/>
      <c r="F239" s="215"/>
      <c r="G239" s="215"/>
      <c r="H239" s="215"/>
      <c r="I239" s="215"/>
      <c r="J239" s="215"/>
      <c r="K239" s="215"/>
      <c r="L239" s="215"/>
      <c r="M239" s="215"/>
      <c r="N239" s="215"/>
      <c r="AA239" s="243">
        <v>224</v>
      </c>
      <c r="AB239" s="243" t="str">
        <f t="shared" si="11"/>
        <v/>
      </c>
      <c r="AC239" s="243" t="str">
        <f t="shared" si="12"/>
        <v/>
      </c>
      <c r="AK239" s="277" t="str">
        <f t="shared" si="13"/>
        <v/>
      </c>
    </row>
    <row r="240" spans="1:37" x14ac:dyDescent="0.2">
      <c r="A240" s="271">
        <v>229</v>
      </c>
      <c r="B240" s="87"/>
      <c r="C240" s="87"/>
      <c r="D240" s="285"/>
      <c r="E240" s="242"/>
      <c r="F240" s="215"/>
      <c r="G240" s="215"/>
      <c r="H240" s="215"/>
      <c r="I240" s="215"/>
      <c r="J240" s="215"/>
      <c r="K240" s="215"/>
      <c r="L240" s="215"/>
      <c r="M240" s="215"/>
      <c r="N240" s="215"/>
      <c r="AA240" s="243">
        <v>225</v>
      </c>
      <c r="AB240" s="243" t="str">
        <f t="shared" si="11"/>
        <v/>
      </c>
      <c r="AC240" s="243" t="str">
        <f t="shared" si="12"/>
        <v/>
      </c>
      <c r="AK240" s="277" t="str">
        <f t="shared" si="13"/>
        <v/>
      </c>
    </row>
    <row r="241" spans="1:37" x14ac:dyDescent="0.2">
      <c r="A241" s="271">
        <v>230</v>
      </c>
      <c r="B241" s="87"/>
      <c r="C241" s="87"/>
      <c r="D241" s="285"/>
      <c r="E241" s="242"/>
      <c r="F241" s="215"/>
      <c r="G241" s="215"/>
      <c r="H241" s="215"/>
      <c r="I241" s="215"/>
      <c r="J241" s="215"/>
      <c r="K241" s="215"/>
      <c r="L241" s="215"/>
      <c r="M241" s="215"/>
      <c r="N241" s="215"/>
      <c r="AA241" s="243">
        <v>226</v>
      </c>
      <c r="AB241" s="243" t="str">
        <f t="shared" si="11"/>
        <v/>
      </c>
      <c r="AC241" s="243" t="str">
        <f t="shared" si="12"/>
        <v/>
      </c>
      <c r="AK241" s="277" t="str">
        <f t="shared" si="13"/>
        <v/>
      </c>
    </row>
    <row r="242" spans="1:37" x14ac:dyDescent="0.2">
      <c r="A242" s="271">
        <v>231</v>
      </c>
      <c r="B242" s="87"/>
      <c r="C242" s="87"/>
      <c r="D242" s="285"/>
      <c r="E242" s="242"/>
      <c r="F242" s="215"/>
      <c r="G242" s="215"/>
      <c r="H242" s="215"/>
      <c r="I242" s="215"/>
      <c r="J242" s="215"/>
      <c r="K242" s="215"/>
      <c r="L242" s="215"/>
      <c r="M242" s="215"/>
      <c r="N242" s="215"/>
      <c r="AA242" s="243">
        <v>227</v>
      </c>
      <c r="AB242" s="243" t="str">
        <f t="shared" si="11"/>
        <v/>
      </c>
      <c r="AC242" s="243" t="str">
        <f t="shared" si="12"/>
        <v/>
      </c>
      <c r="AK242" s="277" t="str">
        <f t="shared" si="13"/>
        <v/>
      </c>
    </row>
    <row r="243" spans="1:37" x14ac:dyDescent="0.2">
      <c r="A243" s="271">
        <v>232</v>
      </c>
      <c r="B243" s="87"/>
      <c r="C243" s="87"/>
      <c r="D243" s="285"/>
      <c r="E243" s="242"/>
      <c r="F243" s="215"/>
      <c r="G243" s="215"/>
      <c r="H243" s="215"/>
      <c r="I243" s="215"/>
      <c r="J243" s="215"/>
      <c r="K243" s="215"/>
      <c r="L243" s="215"/>
      <c r="M243" s="215"/>
      <c r="N243" s="215"/>
      <c r="AA243" s="243">
        <v>228</v>
      </c>
      <c r="AB243" s="243" t="str">
        <f t="shared" si="11"/>
        <v/>
      </c>
      <c r="AC243" s="243" t="str">
        <f t="shared" si="12"/>
        <v/>
      </c>
      <c r="AK243" s="277" t="str">
        <f t="shared" si="13"/>
        <v/>
      </c>
    </row>
    <row r="244" spans="1:37" x14ac:dyDescent="0.2">
      <c r="A244" s="271">
        <v>233</v>
      </c>
      <c r="B244" s="87"/>
      <c r="C244" s="87"/>
      <c r="D244" s="285"/>
      <c r="E244" s="242"/>
      <c r="F244" s="215"/>
      <c r="G244" s="215"/>
      <c r="H244" s="215"/>
      <c r="I244" s="215"/>
      <c r="J244" s="215"/>
      <c r="K244" s="215"/>
      <c r="L244" s="215"/>
      <c r="M244" s="215"/>
      <c r="N244" s="215"/>
      <c r="AA244" s="243">
        <v>229</v>
      </c>
      <c r="AB244" s="243" t="str">
        <f t="shared" si="11"/>
        <v/>
      </c>
      <c r="AC244" s="243" t="str">
        <f t="shared" si="12"/>
        <v/>
      </c>
      <c r="AK244" s="277" t="str">
        <f t="shared" si="13"/>
        <v/>
      </c>
    </row>
    <row r="245" spans="1:37" x14ac:dyDescent="0.2">
      <c r="A245" s="271">
        <v>234</v>
      </c>
      <c r="B245" s="87"/>
      <c r="C245" s="87"/>
      <c r="D245" s="285"/>
      <c r="E245" s="242"/>
      <c r="F245" s="215"/>
      <c r="G245" s="215"/>
      <c r="H245" s="215"/>
      <c r="I245" s="215"/>
      <c r="J245" s="215"/>
      <c r="K245" s="215"/>
      <c r="L245" s="215"/>
      <c r="M245" s="215"/>
      <c r="N245" s="215"/>
      <c r="AA245" s="243">
        <v>230</v>
      </c>
      <c r="AB245" s="243" t="str">
        <f t="shared" si="11"/>
        <v/>
      </c>
      <c r="AC245" s="243" t="str">
        <f t="shared" si="12"/>
        <v/>
      </c>
      <c r="AK245" s="277" t="str">
        <f t="shared" si="13"/>
        <v/>
      </c>
    </row>
    <row r="246" spans="1:37" x14ac:dyDescent="0.2">
      <c r="A246" s="271">
        <v>235</v>
      </c>
      <c r="B246" s="87"/>
      <c r="C246" s="87"/>
      <c r="D246" s="285"/>
      <c r="E246" s="242"/>
      <c r="F246" s="215"/>
      <c r="G246" s="215"/>
      <c r="H246" s="215"/>
      <c r="I246" s="215"/>
      <c r="J246" s="215"/>
      <c r="K246" s="215"/>
      <c r="L246" s="215"/>
      <c r="M246" s="215"/>
      <c r="N246" s="215"/>
      <c r="AA246" s="243">
        <v>231</v>
      </c>
      <c r="AB246" s="243" t="str">
        <f t="shared" si="11"/>
        <v/>
      </c>
      <c r="AC246" s="243" t="str">
        <f t="shared" si="12"/>
        <v/>
      </c>
      <c r="AK246" s="277" t="str">
        <f t="shared" si="13"/>
        <v/>
      </c>
    </row>
    <row r="247" spans="1:37" x14ac:dyDescent="0.2">
      <c r="A247" s="271">
        <v>236</v>
      </c>
      <c r="B247" s="87"/>
      <c r="C247" s="87"/>
      <c r="D247" s="285"/>
      <c r="E247" s="242"/>
      <c r="F247" s="215"/>
      <c r="G247" s="215"/>
      <c r="H247" s="215"/>
      <c r="I247" s="215"/>
      <c r="J247" s="215"/>
      <c r="K247" s="215"/>
      <c r="L247" s="215"/>
      <c r="M247" s="215"/>
      <c r="N247" s="215"/>
      <c r="AA247" s="243">
        <v>232</v>
      </c>
      <c r="AB247" s="243" t="str">
        <f t="shared" si="11"/>
        <v/>
      </c>
      <c r="AC247" s="243" t="str">
        <f t="shared" si="12"/>
        <v/>
      </c>
      <c r="AK247" s="277" t="str">
        <f t="shared" si="13"/>
        <v/>
      </c>
    </row>
    <row r="248" spans="1:37" x14ac:dyDescent="0.2">
      <c r="A248" s="271">
        <v>237</v>
      </c>
      <c r="B248" s="87"/>
      <c r="C248" s="87"/>
      <c r="D248" s="285"/>
      <c r="E248" s="242"/>
      <c r="F248" s="215"/>
      <c r="G248" s="215"/>
      <c r="H248" s="215"/>
      <c r="I248" s="215"/>
      <c r="J248" s="215"/>
      <c r="K248" s="215"/>
      <c r="L248" s="215"/>
      <c r="M248" s="215"/>
      <c r="N248" s="215"/>
      <c r="AA248" s="243">
        <v>233</v>
      </c>
      <c r="AB248" s="243" t="str">
        <f t="shared" si="11"/>
        <v/>
      </c>
      <c r="AC248" s="243" t="str">
        <f t="shared" si="12"/>
        <v/>
      </c>
      <c r="AK248" s="277" t="str">
        <f t="shared" si="13"/>
        <v/>
      </c>
    </row>
    <row r="249" spans="1:37" x14ac:dyDescent="0.2">
      <c r="A249" s="271">
        <v>238</v>
      </c>
      <c r="B249" s="87"/>
      <c r="C249" s="87"/>
      <c r="D249" s="285"/>
      <c r="E249" s="242"/>
      <c r="F249" s="215"/>
      <c r="G249" s="215"/>
      <c r="H249" s="215"/>
      <c r="I249" s="215"/>
      <c r="J249" s="215"/>
      <c r="K249" s="215"/>
      <c r="L249" s="215"/>
      <c r="M249" s="215"/>
      <c r="N249" s="215"/>
      <c r="AA249" s="243">
        <v>234</v>
      </c>
      <c r="AB249" s="243" t="str">
        <f t="shared" si="11"/>
        <v/>
      </c>
      <c r="AC249" s="243" t="str">
        <f t="shared" si="12"/>
        <v/>
      </c>
      <c r="AK249" s="277" t="str">
        <f t="shared" si="13"/>
        <v/>
      </c>
    </row>
    <row r="250" spans="1:37" x14ac:dyDescent="0.2">
      <c r="A250" s="271">
        <v>239</v>
      </c>
      <c r="B250" s="87"/>
      <c r="C250" s="87"/>
      <c r="D250" s="285"/>
      <c r="E250" s="242"/>
      <c r="F250" s="215"/>
      <c r="G250" s="215"/>
      <c r="H250" s="215"/>
      <c r="I250" s="215"/>
      <c r="J250" s="215"/>
      <c r="K250" s="215"/>
      <c r="L250" s="215"/>
      <c r="M250" s="215"/>
      <c r="N250" s="215"/>
      <c r="AA250" s="243">
        <v>235</v>
      </c>
      <c r="AB250" s="243" t="str">
        <f t="shared" si="11"/>
        <v/>
      </c>
      <c r="AC250" s="243" t="str">
        <f t="shared" si="12"/>
        <v/>
      </c>
      <c r="AK250" s="277" t="str">
        <f t="shared" si="13"/>
        <v/>
      </c>
    </row>
    <row r="251" spans="1:37" x14ac:dyDescent="0.2">
      <c r="A251" s="271">
        <v>240</v>
      </c>
      <c r="B251" s="87"/>
      <c r="C251" s="87"/>
      <c r="D251" s="285"/>
      <c r="E251" s="242"/>
      <c r="F251" s="215"/>
      <c r="G251" s="215"/>
      <c r="H251" s="215"/>
      <c r="I251" s="215"/>
      <c r="J251" s="215"/>
      <c r="K251" s="215"/>
      <c r="L251" s="215"/>
      <c r="M251" s="215"/>
      <c r="N251" s="215"/>
      <c r="AA251" s="243">
        <v>236</v>
      </c>
      <c r="AB251" s="243" t="str">
        <f t="shared" si="11"/>
        <v/>
      </c>
      <c r="AC251" s="243" t="str">
        <f t="shared" si="12"/>
        <v/>
      </c>
      <c r="AK251" s="277" t="str">
        <f t="shared" si="13"/>
        <v/>
      </c>
    </row>
    <row r="252" spans="1:37" x14ac:dyDescent="0.2">
      <c r="A252" s="271">
        <v>241</v>
      </c>
      <c r="B252" s="87"/>
      <c r="C252" s="87"/>
      <c r="D252" s="285"/>
      <c r="E252" s="242"/>
      <c r="F252" s="215"/>
      <c r="G252" s="215"/>
      <c r="H252" s="215"/>
      <c r="I252" s="215"/>
      <c r="J252" s="215"/>
      <c r="K252" s="215"/>
      <c r="L252" s="215"/>
      <c r="M252" s="215"/>
      <c r="N252" s="215"/>
      <c r="AA252" s="243">
        <v>237</v>
      </c>
      <c r="AB252" s="243" t="str">
        <f t="shared" si="11"/>
        <v/>
      </c>
      <c r="AC252" s="243" t="str">
        <f t="shared" si="12"/>
        <v/>
      </c>
      <c r="AK252" s="277" t="str">
        <f t="shared" si="13"/>
        <v/>
      </c>
    </row>
    <row r="253" spans="1:37" x14ac:dyDescent="0.2">
      <c r="A253" s="271">
        <v>242</v>
      </c>
      <c r="B253" s="87"/>
      <c r="C253" s="87"/>
      <c r="D253" s="285"/>
      <c r="E253" s="242"/>
      <c r="F253" s="215"/>
      <c r="G253" s="215"/>
      <c r="H253" s="215"/>
      <c r="I253" s="215"/>
      <c r="J253" s="215"/>
      <c r="K253" s="215"/>
      <c r="L253" s="215"/>
      <c r="M253" s="215"/>
      <c r="N253" s="215"/>
      <c r="AA253" s="243">
        <v>238</v>
      </c>
      <c r="AB253" s="243" t="str">
        <f t="shared" si="11"/>
        <v/>
      </c>
      <c r="AC253" s="243" t="str">
        <f t="shared" si="12"/>
        <v/>
      </c>
      <c r="AK253" s="277" t="str">
        <f t="shared" si="13"/>
        <v/>
      </c>
    </row>
    <row r="254" spans="1:37" x14ac:dyDescent="0.2">
      <c r="A254" s="271">
        <v>243</v>
      </c>
      <c r="B254" s="87"/>
      <c r="C254" s="87"/>
      <c r="D254" s="285"/>
      <c r="E254" s="242"/>
      <c r="F254" s="215"/>
      <c r="G254" s="215"/>
      <c r="H254" s="215"/>
      <c r="I254" s="215"/>
      <c r="J254" s="215"/>
      <c r="K254" s="215"/>
      <c r="L254" s="215"/>
      <c r="M254" s="215"/>
      <c r="N254" s="215"/>
      <c r="AA254" s="243">
        <v>239</v>
      </c>
      <c r="AB254" s="243" t="str">
        <f t="shared" si="11"/>
        <v/>
      </c>
      <c r="AC254" s="243" t="str">
        <f t="shared" si="12"/>
        <v/>
      </c>
      <c r="AK254" s="277" t="str">
        <f t="shared" si="13"/>
        <v/>
      </c>
    </row>
    <row r="255" spans="1:37" x14ac:dyDescent="0.2">
      <c r="A255" s="271">
        <v>244</v>
      </c>
      <c r="B255" s="87"/>
      <c r="C255" s="87"/>
      <c r="D255" s="285"/>
      <c r="E255" s="242"/>
      <c r="F255" s="215"/>
      <c r="G255" s="215"/>
      <c r="H255" s="215"/>
      <c r="I255" s="215"/>
      <c r="J255" s="215"/>
      <c r="K255" s="215"/>
      <c r="L255" s="215"/>
      <c r="M255" s="215"/>
      <c r="N255" s="215"/>
      <c r="AA255" s="243">
        <v>240</v>
      </c>
      <c r="AB255" s="243" t="str">
        <f t="shared" si="11"/>
        <v/>
      </c>
      <c r="AC255" s="243" t="str">
        <f t="shared" si="12"/>
        <v/>
      </c>
      <c r="AK255" s="277" t="str">
        <f t="shared" si="13"/>
        <v/>
      </c>
    </row>
    <row r="256" spans="1:37" x14ac:dyDescent="0.2">
      <c r="A256" s="271">
        <v>245</v>
      </c>
      <c r="B256" s="87"/>
      <c r="C256" s="87"/>
      <c r="D256" s="285"/>
      <c r="E256" s="242"/>
      <c r="F256" s="215"/>
      <c r="G256" s="215"/>
      <c r="H256" s="215"/>
      <c r="I256" s="215"/>
      <c r="J256" s="215"/>
      <c r="K256" s="215"/>
      <c r="L256" s="215"/>
      <c r="M256" s="215"/>
      <c r="N256" s="215"/>
      <c r="AA256" s="243">
        <v>241</v>
      </c>
      <c r="AB256" s="243" t="str">
        <f t="shared" si="11"/>
        <v/>
      </c>
      <c r="AC256" s="243" t="str">
        <f t="shared" si="12"/>
        <v/>
      </c>
      <c r="AK256" s="277" t="str">
        <f t="shared" si="13"/>
        <v/>
      </c>
    </row>
    <row r="257" spans="1:37" x14ac:dyDescent="0.2">
      <c r="A257" s="271">
        <v>246</v>
      </c>
      <c r="B257" s="87"/>
      <c r="C257" s="87"/>
      <c r="D257" s="285"/>
      <c r="E257" s="242"/>
      <c r="F257" s="215"/>
      <c r="G257" s="215"/>
      <c r="H257" s="215"/>
      <c r="I257" s="215"/>
      <c r="J257" s="215"/>
      <c r="K257" s="215"/>
      <c r="L257" s="215"/>
      <c r="M257" s="215"/>
      <c r="N257" s="215"/>
      <c r="AA257" s="243">
        <v>242</v>
      </c>
      <c r="AB257" s="243" t="str">
        <f t="shared" si="11"/>
        <v/>
      </c>
      <c r="AC257" s="243" t="str">
        <f t="shared" si="12"/>
        <v/>
      </c>
      <c r="AK257" s="277" t="str">
        <f t="shared" si="13"/>
        <v/>
      </c>
    </row>
    <row r="258" spans="1:37" x14ac:dyDescent="0.2">
      <c r="A258" s="271">
        <v>247</v>
      </c>
      <c r="B258" s="87"/>
      <c r="C258" s="87"/>
      <c r="D258" s="285"/>
      <c r="E258" s="242"/>
      <c r="F258" s="215"/>
      <c r="G258" s="215"/>
      <c r="H258" s="215"/>
      <c r="I258" s="215"/>
      <c r="J258" s="215"/>
      <c r="K258" s="215"/>
      <c r="L258" s="215"/>
      <c r="M258" s="215"/>
      <c r="N258" s="215"/>
      <c r="AA258" s="243">
        <v>243</v>
      </c>
      <c r="AB258" s="243" t="str">
        <f t="shared" si="11"/>
        <v/>
      </c>
      <c r="AC258" s="243" t="str">
        <f t="shared" si="12"/>
        <v/>
      </c>
      <c r="AK258" s="277" t="str">
        <f t="shared" si="13"/>
        <v/>
      </c>
    </row>
    <row r="259" spans="1:37" x14ac:dyDescent="0.2">
      <c r="A259" s="271">
        <v>248</v>
      </c>
      <c r="B259" s="87"/>
      <c r="C259" s="87"/>
      <c r="D259" s="285"/>
      <c r="E259" s="242"/>
      <c r="F259" s="215"/>
      <c r="G259" s="215"/>
      <c r="H259" s="215"/>
      <c r="I259" s="215"/>
      <c r="J259" s="215"/>
      <c r="K259" s="215"/>
      <c r="L259" s="215"/>
      <c r="M259" s="215"/>
      <c r="N259" s="215"/>
      <c r="AA259" s="243">
        <v>244</v>
      </c>
      <c r="AB259" s="243" t="str">
        <f t="shared" si="11"/>
        <v/>
      </c>
      <c r="AC259" s="243" t="str">
        <f t="shared" si="12"/>
        <v/>
      </c>
      <c r="AK259" s="277" t="str">
        <f t="shared" si="13"/>
        <v/>
      </c>
    </row>
    <row r="260" spans="1:37" x14ac:dyDescent="0.2">
      <c r="A260" s="271">
        <v>249</v>
      </c>
      <c r="B260" s="87"/>
      <c r="C260" s="87"/>
      <c r="D260" s="285"/>
      <c r="E260" s="242"/>
      <c r="F260" s="215"/>
      <c r="G260" s="215"/>
      <c r="H260" s="215"/>
      <c r="I260" s="215"/>
      <c r="J260" s="215"/>
      <c r="K260" s="215"/>
      <c r="L260" s="215"/>
      <c r="M260" s="215"/>
      <c r="N260" s="215"/>
      <c r="AA260" s="243">
        <v>245</v>
      </c>
      <c r="AB260" s="243" t="str">
        <f t="shared" si="11"/>
        <v/>
      </c>
      <c r="AC260" s="243" t="str">
        <f t="shared" si="12"/>
        <v/>
      </c>
      <c r="AK260" s="277" t="str">
        <f t="shared" si="13"/>
        <v/>
      </c>
    </row>
    <row r="261" spans="1:37" x14ac:dyDescent="0.2">
      <c r="A261" s="271">
        <v>250</v>
      </c>
      <c r="B261" s="87"/>
      <c r="C261" s="87"/>
      <c r="D261" s="285"/>
      <c r="E261" s="242"/>
      <c r="F261" s="215"/>
      <c r="G261" s="215"/>
      <c r="H261" s="215"/>
      <c r="I261" s="215"/>
      <c r="J261" s="215"/>
      <c r="K261" s="215"/>
      <c r="L261" s="215"/>
      <c r="M261" s="215"/>
      <c r="N261" s="215"/>
      <c r="AA261" s="243">
        <v>246</v>
      </c>
      <c r="AB261" s="243" t="str">
        <f t="shared" si="11"/>
        <v/>
      </c>
      <c r="AC261" s="243" t="str">
        <f t="shared" si="12"/>
        <v/>
      </c>
      <c r="AK261" s="277" t="str">
        <f t="shared" si="13"/>
        <v/>
      </c>
    </row>
    <row r="262" spans="1:37" x14ac:dyDescent="0.2">
      <c r="A262" s="271">
        <v>251</v>
      </c>
      <c r="B262" s="87"/>
      <c r="C262" s="87"/>
      <c r="D262" s="285"/>
      <c r="E262" s="242"/>
      <c r="F262" s="215"/>
      <c r="G262" s="215"/>
      <c r="H262" s="215"/>
      <c r="I262" s="215"/>
      <c r="J262" s="215"/>
      <c r="K262" s="215"/>
      <c r="L262" s="215"/>
      <c r="M262" s="215"/>
      <c r="N262" s="215"/>
      <c r="AA262" s="243">
        <v>247</v>
      </c>
      <c r="AB262" s="243" t="str">
        <f t="shared" si="11"/>
        <v/>
      </c>
      <c r="AC262" s="243" t="str">
        <f t="shared" si="12"/>
        <v/>
      </c>
      <c r="AK262" s="277" t="str">
        <f t="shared" si="13"/>
        <v/>
      </c>
    </row>
    <row r="263" spans="1:37" x14ac:dyDescent="0.2">
      <c r="A263" s="271">
        <v>252</v>
      </c>
      <c r="B263" s="87"/>
      <c r="C263" s="87"/>
      <c r="D263" s="285"/>
      <c r="E263" s="242"/>
      <c r="F263" s="215"/>
      <c r="G263" s="215"/>
      <c r="H263" s="215"/>
      <c r="I263" s="215"/>
      <c r="J263" s="215"/>
      <c r="K263" s="215"/>
      <c r="L263" s="215"/>
      <c r="M263" s="215"/>
      <c r="N263" s="215"/>
      <c r="AA263" s="243">
        <v>248</v>
      </c>
      <c r="AB263" s="243" t="str">
        <f t="shared" si="11"/>
        <v/>
      </c>
      <c r="AC263" s="243" t="str">
        <f t="shared" si="12"/>
        <v/>
      </c>
      <c r="AK263" s="277" t="str">
        <f t="shared" si="13"/>
        <v/>
      </c>
    </row>
    <row r="264" spans="1:37" x14ac:dyDescent="0.2">
      <c r="A264" s="271">
        <v>253</v>
      </c>
      <c r="B264" s="87"/>
      <c r="C264" s="87"/>
      <c r="D264" s="285"/>
      <c r="E264" s="242"/>
      <c r="F264" s="215"/>
      <c r="G264" s="215"/>
      <c r="H264" s="215"/>
      <c r="I264" s="215"/>
      <c r="J264" s="215"/>
      <c r="K264" s="215"/>
      <c r="L264" s="215"/>
      <c r="M264" s="215"/>
      <c r="N264" s="215"/>
      <c r="AA264" s="243">
        <v>249</v>
      </c>
      <c r="AB264" s="243" t="str">
        <f t="shared" si="11"/>
        <v/>
      </c>
      <c r="AC264" s="243" t="str">
        <f t="shared" si="12"/>
        <v/>
      </c>
      <c r="AK264" s="277" t="str">
        <f t="shared" si="13"/>
        <v/>
      </c>
    </row>
    <row r="265" spans="1:37" x14ac:dyDescent="0.2">
      <c r="A265" s="271">
        <v>254</v>
      </c>
      <c r="B265" s="87"/>
      <c r="C265" s="87"/>
      <c r="D265" s="285"/>
      <c r="E265" s="242"/>
      <c r="F265" s="215"/>
      <c r="G265" s="215"/>
      <c r="H265" s="215"/>
      <c r="I265" s="215"/>
      <c r="J265" s="215"/>
      <c r="K265" s="215"/>
      <c r="L265" s="215"/>
      <c r="M265" s="215"/>
      <c r="N265" s="215"/>
      <c r="AA265" s="243">
        <v>250</v>
      </c>
      <c r="AB265" s="243" t="str">
        <f t="shared" si="11"/>
        <v/>
      </c>
      <c r="AC265" s="243" t="str">
        <f t="shared" si="12"/>
        <v/>
      </c>
      <c r="AK265" s="277" t="str">
        <f t="shared" si="13"/>
        <v/>
      </c>
    </row>
    <row r="266" spans="1:37" x14ac:dyDescent="0.2">
      <c r="A266" s="271">
        <v>255</v>
      </c>
      <c r="B266" s="87"/>
      <c r="C266" s="87"/>
      <c r="D266" s="285"/>
      <c r="E266" s="242"/>
      <c r="F266" s="215"/>
      <c r="G266" s="215"/>
      <c r="H266" s="215"/>
      <c r="I266" s="215"/>
      <c r="J266" s="215"/>
      <c r="K266" s="215"/>
      <c r="L266" s="215"/>
      <c r="M266" s="215"/>
      <c r="N266" s="215"/>
      <c r="AA266" s="243">
        <v>251</v>
      </c>
      <c r="AB266" s="243" t="str">
        <f t="shared" si="11"/>
        <v/>
      </c>
      <c r="AC266" s="243" t="str">
        <f t="shared" si="12"/>
        <v/>
      </c>
      <c r="AK266" s="277" t="str">
        <f t="shared" si="13"/>
        <v/>
      </c>
    </row>
    <row r="267" spans="1:37" x14ac:dyDescent="0.2">
      <c r="A267" s="271">
        <v>256</v>
      </c>
      <c r="B267" s="87"/>
      <c r="C267" s="87"/>
      <c r="D267" s="285"/>
      <c r="E267" s="242"/>
      <c r="F267" s="215"/>
      <c r="G267" s="215"/>
      <c r="H267" s="215"/>
      <c r="I267" s="215"/>
      <c r="J267" s="215"/>
      <c r="K267" s="215"/>
      <c r="L267" s="215"/>
      <c r="M267" s="215"/>
      <c r="N267" s="215"/>
      <c r="AA267" s="243">
        <v>252</v>
      </c>
      <c r="AB267" s="243" t="str">
        <f t="shared" si="11"/>
        <v/>
      </c>
      <c r="AC267" s="243" t="str">
        <f t="shared" si="12"/>
        <v/>
      </c>
      <c r="AK267" s="277" t="str">
        <f t="shared" si="13"/>
        <v/>
      </c>
    </row>
    <row r="268" spans="1:37" x14ac:dyDescent="0.2">
      <c r="A268" s="271">
        <v>257</v>
      </c>
      <c r="B268" s="87"/>
      <c r="C268" s="87"/>
      <c r="D268" s="285"/>
      <c r="E268" s="242"/>
      <c r="F268" s="215"/>
      <c r="G268" s="215"/>
      <c r="H268" s="215"/>
      <c r="I268" s="215"/>
      <c r="J268" s="215"/>
      <c r="K268" s="215"/>
      <c r="L268" s="215"/>
      <c r="M268" s="215"/>
      <c r="N268" s="215"/>
      <c r="AA268" s="243">
        <v>253</v>
      </c>
      <c r="AB268" s="243" t="str">
        <f t="shared" si="11"/>
        <v/>
      </c>
      <c r="AC268" s="243" t="str">
        <f t="shared" si="12"/>
        <v/>
      </c>
      <c r="AK268" s="277" t="str">
        <f t="shared" si="13"/>
        <v/>
      </c>
    </row>
    <row r="269" spans="1:37" x14ac:dyDescent="0.2">
      <c r="A269" s="271">
        <v>258</v>
      </c>
      <c r="B269" s="87"/>
      <c r="C269" s="87"/>
      <c r="D269" s="285"/>
      <c r="E269" s="242"/>
      <c r="F269" s="215"/>
      <c r="G269" s="215"/>
      <c r="H269" s="215"/>
      <c r="I269" s="215"/>
      <c r="J269" s="215"/>
      <c r="K269" s="215"/>
      <c r="L269" s="215"/>
      <c r="M269" s="215"/>
      <c r="N269" s="215"/>
      <c r="AA269" s="243">
        <v>254</v>
      </c>
      <c r="AB269" s="243" t="str">
        <f t="shared" si="11"/>
        <v/>
      </c>
      <c r="AC269" s="243" t="str">
        <f t="shared" si="12"/>
        <v/>
      </c>
      <c r="AK269" s="277" t="str">
        <f t="shared" si="13"/>
        <v/>
      </c>
    </row>
    <row r="270" spans="1:37" x14ac:dyDescent="0.2">
      <c r="A270" s="271">
        <v>259</v>
      </c>
      <c r="B270" s="87"/>
      <c r="C270" s="87"/>
      <c r="D270" s="285"/>
      <c r="E270" s="242"/>
      <c r="F270" s="215"/>
      <c r="G270" s="215"/>
      <c r="H270" s="215"/>
      <c r="I270" s="215"/>
      <c r="J270" s="215"/>
      <c r="K270" s="215"/>
      <c r="L270" s="215"/>
      <c r="M270" s="215"/>
      <c r="N270" s="215"/>
      <c r="AA270" s="243">
        <v>255</v>
      </c>
      <c r="AB270" s="243" t="str">
        <f t="shared" si="11"/>
        <v/>
      </c>
      <c r="AC270" s="243" t="str">
        <f t="shared" si="12"/>
        <v/>
      </c>
      <c r="AK270" s="277" t="str">
        <f t="shared" si="13"/>
        <v/>
      </c>
    </row>
    <row r="271" spans="1:37" x14ac:dyDescent="0.2">
      <c r="A271" s="271">
        <v>260</v>
      </c>
      <c r="B271" s="87"/>
      <c r="C271" s="87"/>
      <c r="D271" s="285"/>
      <c r="E271" s="242"/>
      <c r="F271" s="215"/>
      <c r="G271" s="215"/>
      <c r="H271" s="215"/>
      <c r="I271" s="215"/>
      <c r="J271" s="215"/>
      <c r="K271" s="215"/>
      <c r="L271" s="215"/>
      <c r="M271" s="215"/>
      <c r="N271" s="215"/>
      <c r="AA271" s="243">
        <v>256</v>
      </c>
      <c r="AB271" s="243" t="str">
        <f t="shared" si="11"/>
        <v/>
      </c>
      <c r="AC271" s="243" t="str">
        <f t="shared" si="12"/>
        <v/>
      </c>
      <c r="AK271" s="277" t="str">
        <f t="shared" si="13"/>
        <v/>
      </c>
    </row>
    <row r="272" spans="1:37" x14ac:dyDescent="0.2">
      <c r="A272" s="271">
        <v>261</v>
      </c>
      <c r="B272" s="87"/>
      <c r="C272" s="87"/>
      <c r="D272" s="285"/>
      <c r="E272" s="242"/>
      <c r="F272" s="215"/>
      <c r="G272" s="215"/>
      <c r="H272" s="215"/>
      <c r="I272" s="215"/>
      <c r="J272" s="215"/>
      <c r="K272" s="215"/>
      <c r="L272" s="215"/>
      <c r="M272" s="215"/>
      <c r="N272" s="215"/>
      <c r="AA272" s="243">
        <v>257</v>
      </c>
      <c r="AB272" s="243" t="str">
        <f t="shared" ref="AB272:AB335" si="14">IF(AK273="","",B268)</f>
        <v/>
      </c>
      <c r="AC272" s="243" t="str">
        <f t="shared" ref="AC272:AC335" si="15">IF(AK273="","",C268)</f>
        <v/>
      </c>
      <c r="AK272" s="277" t="str">
        <f t="shared" si="13"/>
        <v/>
      </c>
    </row>
    <row r="273" spans="1:37" x14ac:dyDescent="0.2">
      <c r="A273" s="271">
        <v>262</v>
      </c>
      <c r="B273" s="87"/>
      <c r="C273" s="87"/>
      <c r="D273" s="285"/>
      <c r="E273" s="242"/>
      <c r="F273" s="215"/>
      <c r="G273" s="215"/>
      <c r="H273" s="215"/>
      <c r="I273" s="215"/>
      <c r="J273" s="215"/>
      <c r="K273" s="215"/>
      <c r="L273" s="215"/>
      <c r="M273" s="215"/>
      <c r="N273" s="215"/>
      <c r="AA273" s="243">
        <v>258</v>
      </c>
      <c r="AB273" s="243" t="str">
        <f t="shared" si="14"/>
        <v/>
      </c>
      <c r="AC273" s="243" t="str">
        <f t="shared" si="15"/>
        <v/>
      </c>
      <c r="AK273" s="277" t="str">
        <f t="shared" ref="AK273:AK336" si="16">IF(OR(B268=0,C268=0),"",C268-B268)</f>
        <v/>
      </c>
    </row>
    <row r="274" spans="1:37" x14ac:dyDescent="0.2">
      <c r="A274" s="271">
        <v>263</v>
      </c>
      <c r="B274" s="87"/>
      <c r="C274" s="87"/>
      <c r="D274" s="285"/>
      <c r="E274" s="242"/>
      <c r="F274" s="215"/>
      <c r="G274" s="215"/>
      <c r="H274" s="215"/>
      <c r="I274" s="215"/>
      <c r="J274" s="215"/>
      <c r="K274" s="215"/>
      <c r="L274" s="215"/>
      <c r="M274" s="215"/>
      <c r="N274" s="215"/>
      <c r="AA274" s="243">
        <v>259</v>
      </c>
      <c r="AB274" s="243" t="str">
        <f t="shared" si="14"/>
        <v/>
      </c>
      <c r="AC274" s="243" t="str">
        <f t="shared" si="15"/>
        <v/>
      </c>
      <c r="AK274" s="277" t="str">
        <f t="shared" si="16"/>
        <v/>
      </c>
    </row>
    <row r="275" spans="1:37" x14ac:dyDescent="0.2">
      <c r="A275" s="271">
        <v>264</v>
      </c>
      <c r="B275" s="87"/>
      <c r="C275" s="87"/>
      <c r="D275" s="285"/>
      <c r="E275" s="242"/>
      <c r="F275" s="215"/>
      <c r="G275" s="215"/>
      <c r="H275" s="215"/>
      <c r="I275" s="215"/>
      <c r="J275" s="215"/>
      <c r="K275" s="215"/>
      <c r="L275" s="215"/>
      <c r="M275" s="215"/>
      <c r="N275" s="215"/>
      <c r="AA275" s="243">
        <v>260</v>
      </c>
      <c r="AB275" s="243" t="str">
        <f t="shared" si="14"/>
        <v/>
      </c>
      <c r="AC275" s="243" t="str">
        <f t="shared" si="15"/>
        <v/>
      </c>
      <c r="AK275" s="277" t="str">
        <f t="shared" si="16"/>
        <v/>
      </c>
    </row>
    <row r="276" spans="1:37" x14ac:dyDescent="0.2">
      <c r="A276" s="271">
        <v>265</v>
      </c>
      <c r="B276" s="87"/>
      <c r="C276" s="87"/>
      <c r="D276" s="285"/>
      <c r="E276" s="242"/>
      <c r="F276" s="215"/>
      <c r="G276" s="215"/>
      <c r="H276" s="215"/>
      <c r="I276" s="215"/>
      <c r="J276" s="215"/>
      <c r="K276" s="215"/>
      <c r="L276" s="215"/>
      <c r="M276" s="215"/>
      <c r="N276" s="215"/>
      <c r="AA276" s="243">
        <v>261</v>
      </c>
      <c r="AB276" s="243" t="str">
        <f t="shared" si="14"/>
        <v/>
      </c>
      <c r="AC276" s="243" t="str">
        <f t="shared" si="15"/>
        <v/>
      </c>
      <c r="AK276" s="277" t="str">
        <f t="shared" si="16"/>
        <v/>
      </c>
    </row>
    <row r="277" spans="1:37" x14ac:dyDescent="0.2">
      <c r="A277" s="271">
        <v>266</v>
      </c>
      <c r="B277" s="87"/>
      <c r="C277" s="87"/>
      <c r="D277" s="285"/>
      <c r="E277" s="242"/>
      <c r="F277" s="215"/>
      <c r="G277" s="215"/>
      <c r="H277" s="215"/>
      <c r="I277" s="215"/>
      <c r="J277" s="215"/>
      <c r="K277" s="215"/>
      <c r="L277" s="215"/>
      <c r="M277" s="215"/>
      <c r="N277" s="215"/>
      <c r="AA277" s="243">
        <v>262</v>
      </c>
      <c r="AB277" s="243" t="str">
        <f t="shared" si="14"/>
        <v/>
      </c>
      <c r="AC277" s="243" t="str">
        <f t="shared" si="15"/>
        <v/>
      </c>
      <c r="AK277" s="277" t="str">
        <f t="shared" si="16"/>
        <v/>
      </c>
    </row>
    <row r="278" spans="1:37" x14ac:dyDescent="0.2">
      <c r="A278" s="271">
        <v>267</v>
      </c>
      <c r="B278" s="87"/>
      <c r="C278" s="87"/>
      <c r="D278" s="285"/>
      <c r="E278" s="242"/>
      <c r="F278" s="215"/>
      <c r="G278" s="215"/>
      <c r="H278" s="215"/>
      <c r="I278" s="215"/>
      <c r="J278" s="215"/>
      <c r="K278" s="215"/>
      <c r="L278" s="215"/>
      <c r="M278" s="215"/>
      <c r="N278" s="215"/>
      <c r="AA278" s="243">
        <v>263</v>
      </c>
      <c r="AB278" s="243" t="str">
        <f t="shared" si="14"/>
        <v/>
      </c>
      <c r="AC278" s="243" t="str">
        <f t="shared" si="15"/>
        <v/>
      </c>
      <c r="AK278" s="277" t="str">
        <f t="shared" si="16"/>
        <v/>
      </c>
    </row>
    <row r="279" spans="1:37" x14ac:dyDescent="0.2">
      <c r="A279" s="271">
        <v>268</v>
      </c>
      <c r="B279" s="87"/>
      <c r="C279" s="87"/>
      <c r="D279" s="285"/>
      <c r="E279" s="242"/>
      <c r="F279" s="215"/>
      <c r="G279" s="215"/>
      <c r="H279" s="215"/>
      <c r="I279" s="215"/>
      <c r="J279" s="215"/>
      <c r="K279" s="215"/>
      <c r="L279" s="215"/>
      <c r="M279" s="215"/>
      <c r="N279" s="215"/>
      <c r="AA279" s="243">
        <v>264</v>
      </c>
      <c r="AB279" s="243" t="str">
        <f t="shared" si="14"/>
        <v/>
      </c>
      <c r="AC279" s="243" t="str">
        <f t="shared" si="15"/>
        <v/>
      </c>
      <c r="AK279" s="277" t="str">
        <f t="shared" si="16"/>
        <v/>
      </c>
    </row>
    <row r="280" spans="1:37" x14ac:dyDescent="0.2">
      <c r="A280" s="271">
        <v>269</v>
      </c>
      <c r="B280" s="87"/>
      <c r="C280" s="87"/>
      <c r="D280" s="285"/>
      <c r="E280" s="242"/>
      <c r="F280" s="215"/>
      <c r="G280" s="215"/>
      <c r="H280" s="215"/>
      <c r="I280" s="215"/>
      <c r="J280" s="215"/>
      <c r="K280" s="215"/>
      <c r="L280" s="215"/>
      <c r="M280" s="215"/>
      <c r="N280" s="215"/>
      <c r="AA280" s="243">
        <v>265</v>
      </c>
      <c r="AB280" s="243" t="str">
        <f t="shared" si="14"/>
        <v/>
      </c>
      <c r="AC280" s="243" t="str">
        <f t="shared" si="15"/>
        <v/>
      </c>
      <c r="AK280" s="277" t="str">
        <f t="shared" si="16"/>
        <v/>
      </c>
    </row>
    <row r="281" spans="1:37" x14ac:dyDescent="0.2">
      <c r="A281" s="271">
        <v>270</v>
      </c>
      <c r="B281" s="87"/>
      <c r="C281" s="87"/>
      <c r="D281" s="285"/>
      <c r="E281" s="242"/>
      <c r="F281" s="215"/>
      <c r="G281" s="215"/>
      <c r="H281" s="215"/>
      <c r="I281" s="215"/>
      <c r="J281" s="215"/>
      <c r="K281" s="215"/>
      <c r="L281" s="215"/>
      <c r="M281" s="215"/>
      <c r="N281" s="215"/>
      <c r="AA281" s="243">
        <v>266</v>
      </c>
      <c r="AB281" s="243" t="str">
        <f t="shared" si="14"/>
        <v/>
      </c>
      <c r="AC281" s="243" t="str">
        <f t="shared" si="15"/>
        <v/>
      </c>
      <c r="AK281" s="277" t="str">
        <f t="shared" si="16"/>
        <v/>
      </c>
    </row>
    <row r="282" spans="1:37" x14ac:dyDescent="0.2">
      <c r="A282" s="271">
        <v>271</v>
      </c>
      <c r="B282" s="87"/>
      <c r="C282" s="87"/>
      <c r="D282" s="285"/>
      <c r="E282" s="242"/>
      <c r="F282" s="215"/>
      <c r="G282" s="215"/>
      <c r="H282" s="215"/>
      <c r="I282" s="215"/>
      <c r="J282" s="215"/>
      <c r="K282" s="215"/>
      <c r="L282" s="215"/>
      <c r="M282" s="215"/>
      <c r="N282" s="215"/>
      <c r="AA282" s="243">
        <v>267</v>
      </c>
      <c r="AB282" s="243" t="str">
        <f t="shared" si="14"/>
        <v/>
      </c>
      <c r="AC282" s="243" t="str">
        <f t="shared" si="15"/>
        <v/>
      </c>
      <c r="AK282" s="277" t="str">
        <f t="shared" si="16"/>
        <v/>
      </c>
    </row>
    <row r="283" spans="1:37" x14ac:dyDescent="0.2">
      <c r="A283" s="271">
        <v>272</v>
      </c>
      <c r="B283" s="87"/>
      <c r="C283" s="87"/>
      <c r="D283" s="285"/>
      <c r="E283" s="242"/>
      <c r="F283" s="215"/>
      <c r="G283" s="215"/>
      <c r="H283" s="215"/>
      <c r="I283" s="215"/>
      <c r="J283" s="215"/>
      <c r="K283" s="215"/>
      <c r="L283" s="215"/>
      <c r="M283" s="215"/>
      <c r="N283" s="215"/>
      <c r="AA283" s="243">
        <v>268</v>
      </c>
      <c r="AB283" s="243" t="str">
        <f t="shared" si="14"/>
        <v/>
      </c>
      <c r="AC283" s="243" t="str">
        <f t="shared" si="15"/>
        <v/>
      </c>
      <c r="AK283" s="277" t="str">
        <f t="shared" si="16"/>
        <v/>
      </c>
    </row>
    <row r="284" spans="1:37" x14ac:dyDescent="0.2">
      <c r="A284" s="271">
        <v>273</v>
      </c>
      <c r="B284" s="87"/>
      <c r="C284" s="87"/>
      <c r="D284" s="285"/>
      <c r="E284" s="242"/>
      <c r="F284" s="215"/>
      <c r="G284" s="215"/>
      <c r="H284" s="215"/>
      <c r="I284" s="215"/>
      <c r="J284" s="215"/>
      <c r="K284" s="215"/>
      <c r="L284" s="215"/>
      <c r="M284" s="215"/>
      <c r="N284" s="215"/>
      <c r="AA284" s="243">
        <v>269</v>
      </c>
      <c r="AB284" s="243" t="str">
        <f t="shared" si="14"/>
        <v/>
      </c>
      <c r="AC284" s="243" t="str">
        <f t="shared" si="15"/>
        <v/>
      </c>
      <c r="AK284" s="277" t="str">
        <f t="shared" si="16"/>
        <v/>
      </c>
    </row>
    <row r="285" spans="1:37" x14ac:dyDescent="0.2">
      <c r="A285" s="271">
        <v>274</v>
      </c>
      <c r="B285" s="87"/>
      <c r="C285" s="87"/>
      <c r="D285" s="285"/>
      <c r="E285" s="242"/>
      <c r="F285" s="215"/>
      <c r="G285" s="215"/>
      <c r="H285" s="215"/>
      <c r="I285" s="215"/>
      <c r="J285" s="215"/>
      <c r="K285" s="215"/>
      <c r="L285" s="215"/>
      <c r="M285" s="215"/>
      <c r="N285" s="215"/>
      <c r="AA285" s="243">
        <v>270</v>
      </c>
      <c r="AB285" s="243" t="str">
        <f t="shared" si="14"/>
        <v/>
      </c>
      <c r="AC285" s="243" t="str">
        <f t="shared" si="15"/>
        <v/>
      </c>
      <c r="AK285" s="277" t="str">
        <f t="shared" si="16"/>
        <v/>
      </c>
    </row>
    <row r="286" spans="1:37" x14ac:dyDescent="0.2">
      <c r="A286" s="271">
        <v>275</v>
      </c>
      <c r="B286" s="87"/>
      <c r="C286" s="87"/>
      <c r="D286" s="285"/>
      <c r="E286" s="242"/>
      <c r="F286" s="215"/>
      <c r="G286" s="215"/>
      <c r="H286" s="215"/>
      <c r="I286" s="215"/>
      <c r="J286" s="215"/>
      <c r="K286" s="215"/>
      <c r="L286" s="215"/>
      <c r="M286" s="215"/>
      <c r="N286" s="215"/>
      <c r="AA286" s="243">
        <v>271</v>
      </c>
      <c r="AB286" s="243" t="str">
        <f t="shared" si="14"/>
        <v/>
      </c>
      <c r="AC286" s="243" t="str">
        <f t="shared" si="15"/>
        <v/>
      </c>
      <c r="AK286" s="277" t="str">
        <f t="shared" si="16"/>
        <v/>
      </c>
    </row>
    <row r="287" spans="1:37" x14ac:dyDescent="0.2">
      <c r="A287" s="271">
        <v>276</v>
      </c>
      <c r="B287" s="87"/>
      <c r="C287" s="87"/>
      <c r="D287" s="285"/>
      <c r="E287" s="242"/>
      <c r="F287" s="215"/>
      <c r="G287" s="215"/>
      <c r="H287" s="215"/>
      <c r="I287" s="215"/>
      <c r="J287" s="215"/>
      <c r="K287" s="215"/>
      <c r="L287" s="215"/>
      <c r="M287" s="215"/>
      <c r="N287" s="215"/>
      <c r="AA287" s="243">
        <v>272</v>
      </c>
      <c r="AB287" s="243" t="str">
        <f t="shared" si="14"/>
        <v/>
      </c>
      <c r="AC287" s="243" t="str">
        <f t="shared" si="15"/>
        <v/>
      </c>
      <c r="AK287" s="277" t="str">
        <f t="shared" si="16"/>
        <v/>
      </c>
    </row>
    <row r="288" spans="1:37" x14ac:dyDescent="0.2">
      <c r="A288" s="271">
        <v>277</v>
      </c>
      <c r="B288" s="87"/>
      <c r="C288" s="87"/>
      <c r="D288" s="285"/>
      <c r="E288" s="242"/>
      <c r="F288" s="215"/>
      <c r="G288" s="215"/>
      <c r="H288" s="215"/>
      <c r="I288" s="215"/>
      <c r="J288" s="215"/>
      <c r="K288" s="215"/>
      <c r="L288" s="215"/>
      <c r="M288" s="215"/>
      <c r="N288" s="215"/>
      <c r="AA288" s="243">
        <v>273</v>
      </c>
      <c r="AB288" s="243" t="str">
        <f t="shared" si="14"/>
        <v/>
      </c>
      <c r="AC288" s="243" t="str">
        <f t="shared" si="15"/>
        <v/>
      </c>
      <c r="AK288" s="277" t="str">
        <f t="shared" si="16"/>
        <v/>
      </c>
    </row>
    <row r="289" spans="1:37" x14ac:dyDescent="0.2">
      <c r="A289" s="271">
        <v>278</v>
      </c>
      <c r="B289" s="87"/>
      <c r="C289" s="87"/>
      <c r="D289" s="285"/>
      <c r="E289" s="242"/>
      <c r="F289" s="215"/>
      <c r="G289" s="215"/>
      <c r="H289" s="215"/>
      <c r="I289" s="215"/>
      <c r="J289" s="215"/>
      <c r="K289" s="215"/>
      <c r="L289" s="215"/>
      <c r="M289" s="215"/>
      <c r="N289" s="215"/>
      <c r="AA289" s="243">
        <v>274</v>
      </c>
      <c r="AB289" s="243" t="str">
        <f t="shared" si="14"/>
        <v/>
      </c>
      <c r="AC289" s="243" t="str">
        <f t="shared" si="15"/>
        <v/>
      </c>
      <c r="AK289" s="277" t="str">
        <f t="shared" si="16"/>
        <v/>
      </c>
    </row>
    <row r="290" spans="1:37" x14ac:dyDescent="0.2">
      <c r="A290" s="271">
        <v>279</v>
      </c>
      <c r="B290" s="87"/>
      <c r="C290" s="87"/>
      <c r="D290" s="285"/>
      <c r="E290" s="242"/>
      <c r="F290" s="215"/>
      <c r="G290" s="215"/>
      <c r="H290" s="215"/>
      <c r="I290" s="215"/>
      <c r="J290" s="215"/>
      <c r="K290" s="215"/>
      <c r="L290" s="215"/>
      <c r="M290" s="215"/>
      <c r="N290" s="215"/>
      <c r="AA290" s="243">
        <v>275</v>
      </c>
      <c r="AB290" s="243" t="str">
        <f t="shared" si="14"/>
        <v/>
      </c>
      <c r="AC290" s="243" t="str">
        <f t="shared" si="15"/>
        <v/>
      </c>
      <c r="AK290" s="277" t="str">
        <f t="shared" si="16"/>
        <v/>
      </c>
    </row>
    <row r="291" spans="1:37" x14ac:dyDescent="0.2">
      <c r="A291" s="271">
        <v>280</v>
      </c>
      <c r="B291" s="87"/>
      <c r="C291" s="87"/>
      <c r="D291" s="285"/>
      <c r="E291" s="242"/>
      <c r="F291" s="215"/>
      <c r="G291" s="215"/>
      <c r="H291" s="215"/>
      <c r="I291" s="215"/>
      <c r="J291" s="215"/>
      <c r="K291" s="215"/>
      <c r="L291" s="215"/>
      <c r="M291" s="215"/>
      <c r="N291" s="215"/>
      <c r="AA291" s="243">
        <v>276</v>
      </c>
      <c r="AB291" s="243" t="str">
        <f t="shared" si="14"/>
        <v/>
      </c>
      <c r="AC291" s="243" t="str">
        <f t="shared" si="15"/>
        <v/>
      </c>
      <c r="AK291" s="277" t="str">
        <f t="shared" si="16"/>
        <v/>
      </c>
    </row>
    <row r="292" spans="1:37" x14ac:dyDescent="0.2">
      <c r="A292" s="271">
        <v>281</v>
      </c>
      <c r="B292" s="87"/>
      <c r="C292" s="87"/>
      <c r="D292" s="285"/>
      <c r="E292" s="242"/>
      <c r="F292" s="215"/>
      <c r="G292" s="215"/>
      <c r="H292" s="215"/>
      <c r="I292" s="215"/>
      <c r="J292" s="215"/>
      <c r="K292" s="215"/>
      <c r="L292" s="215"/>
      <c r="M292" s="215"/>
      <c r="N292" s="215"/>
      <c r="AA292" s="243">
        <v>277</v>
      </c>
      <c r="AB292" s="243" t="str">
        <f t="shared" si="14"/>
        <v/>
      </c>
      <c r="AC292" s="243" t="str">
        <f t="shared" si="15"/>
        <v/>
      </c>
      <c r="AK292" s="277" t="str">
        <f t="shared" si="16"/>
        <v/>
      </c>
    </row>
    <row r="293" spans="1:37" x14ac:dyDescent="0.2">
      <c r="A293" s="271">
        <v>282</v>
      </c>
      <c r="B293" s="87"/>
      <c r="C293" s="87"/>
      <c r="D293" s="285"/>
      <c r="E293" s="242"/>
      <c r="F293" s="215"/>
      <c r="G293" s="215"/>
      <c r="H293" s="215"/>
      <c r="I293" s="215"/>
      <c r="J293" s="215"/>
      <c r="K293" s="215"/>
      <c r="L293" s="215"/>
      <c r="M293" s="215"/>
      <c r="N293" s="215"/>
      <c r="AA293" s="243">
        <v>278</v>
      </c>
      <c r="AB293" s="243" t="str">
        <f t="shared" si="14"/>
        <v/>
      </c>
      <c r="AC293" s="243" t="str">
        <f t="shared" si="15"/>
        <v/>
      </c>
      <c r="AK293" s="277" t="str">
        <f t="shared" si="16"/>
        <v/>
      </c>
    </row>
    <row r="294" spans="1:37" x14ac:dyDescent="0.2">
      <c r="A294" s="271">
        <v>283</v>
      </c>
      <c r="B294" s="87"/>
      <c r="C294" s="87"/>
      <c r="D294" s="285"/>
      <c r="E294" s="242"/>
      <c r="F294" s="215"/>
      <c r="G294" s="215"/>
      <c r="H294" s="215"/>
      <c r="I294" s="215"/>
      <c r="J294" s="215"/>
      <c r="K294" s="215"/>
      <c r="L294" s="215"/>
      <c r="M294" s="215"/>
      <c r="N294" s="215"/>
      <c r="AA294" s="243">
        <v>279</v>
      </c>
      <c r="AB294" s="243" t="str">
        <f t="shared" si="14"/>
        <v/>
      </c>
      <c r="AC294" s="243" t="str">
        <f t="shared" si="15"/>
        <v/>
      </c>
      <c r="AK294" s="277" t="str">
        <f t="shared" si="16"/>
        <v/>
      </c>
    </row>
    <row r="295" spans="1:37" x14ac:dyDescent="0.2">
      <c r="A295" s="271">
        <v>284</v>
      </c>
      <c r="B295" s="87"/>
      <c r="C295" s="87"/>
      <c r="D295" s="285"/>
      <c r="E295" s="242"/>
      <c r="F295" s="215"/>
      <c r="G295" s="215"/>
      <c r="H295" s="215"/>
      <c r="I295" s="215"/>
      <c r="J295" s="215"/>
      <c r="K295" s="215"/>
      <c r="L295" s="215"/>
      <c r="M295" s="215"/>
      <c r="N295" s="215"/>
      <c r="AA295" s="243">
        <v>280</v>
      </c>
      <c r="AB295" s="243" t="str">
        <f t="shared" si="14"/>
        <v/>
      </c>
      <c r="AC295" s="243" t="str">
        <f t="shared" si="15"/>
        <v/>
      </c>
      <c r="AK295" s="277" t="str">
        <f t="shared" si="16"/>
        <v/>
      </c>
    </row>
    <row r="296" spans="1:37" x14ac:dyDescent="0.2">
      <c r="A296" s="271">
        <v>285</v>
      </c>
      <c r="B296" s="87"/>
      <c r="C296" s="87"/>
      <c r="D296" s="285"/>
      <c r="E296" s="242"/>
      <c r="F296" s="215"/>
      <c r="G296" s="215"/>
      <c r="H296" s="215"/>
      <c r="I296" s="215"/>
      <c r="J296" s="215"/>
      <c r="K296" s="215"/>
      <c r="L296" s="215"/>
      <c r="M296" s="215"/>
      <c r="N296" s="215"/>
      <c r="AA296" s="243">
        <v>281</v>
      </c>
      <c r="AB296" s="243" t="str">
        <f t="shared" si="14"/>
        <v/>
      </c>
      <c r="AC296" s="243" t="str">
        <f t="shared" si="15"/>
        <v/>
      </c>
      <c r="AK296" s="277" t="str">
        <f t="shared" si="16"/>
        <v/>
      </c>
    </row>
    <row r="297" spans="1:37" x14ac:dyDescent="0.2">
      <c r="A297" s="271">
        <v>286</v>
      </c>
      <c r="B297" s="87"/>
      <c r="C297" s="87"/>
      <c r="D297" s="285"/>
      <c r="E297" s="242"/>
      <c r="F297" s="215"/>
      <c r="G297" s="215"/>
      <c r="H297" s="215"/>
      <c r="I297" s="215"/>
      <c r="J297" s="215"/>
      <c r="K297" s="215"/>
      <c r="L297" s="215"/>
      <c r="M297" s="215"/>
      <c r="N297" s="215"/>
      <c r="AA297" s="243">
        <v>282</v>
      </c>
      <c r="AB297" s="243" t="str">
        <f t="shared" si="14"/>
        <v/>
      </c>
      <c r="AC297" s="243" t="str">
        <f t="shared" si="15"/>
        <v/>
      </c>
      <c r="AK297" s="277" t="str">
        <f t="shared" si="16"/>
        <v/>
      </c>
    </row>
    <row r="298" spans="1:37" x14ac:dyDescent="0.2">
      <c r="A298" s="271">
        <v>287</v>
      </c>
      <c r="B298" s="87"/>
      <c r="C298" s="87"/>
      <c r="D298" s="285"/>
      <c r="E298" s="242"/>
      <c r="F298" s="215"/>
      <c r="G298" s="215"/>
      <c r="H298" s="215"/>
      <c r="I298" s="215"/>
      <c r="J298" s="215"/>
      <c r="K298" s="215"/>
      <c r="L298" s="215"/>
      <c r="M298" s="215"/>
      <c r="N298" s="215"/>
      <c r="AA298" s="243">
        <v>283</v>
      </c>
      <c r="AB298" s="243" t="str">
        <f t="shared" si="14"/>
        <v/>
      </c>
      <c r="AC298" s="243" t="str">
        <f t="shared" si="15"/>
        <v/>
      </c>
      <c r="AK298" s="277" t="str">
        <f t="shared" si="16"/>
        <v/>
      </c>
    </row>
    <row r="299" spans="1:37" x14ac:dyDescent="0.2">
      <c r="A299" s="271">
        <v>288</v>
      </c>
      <c r="B299" s="87"/>
      <c r="C299" s="87"/>
      <c r="D299" s="285"/>
      <c r="E299" s="242"/>
      <c r="F299" s="215"/>
      <c r="G299" s="215"/>
      <c r="H299" s="215"/>
      <c r="I299" s="215"/>
      <c r="J299" s="215"/>
      <c r="K299" s="215"/>
      <c r="L299" s="215"/>
      <c r="M299" s="215"/>
      <c r="N299" s="215"/>
      <c r="AA299" s="243">
        <v>284</v>
      </c>
      <c r="AB299" s="243" t="str">
        <f t="shared" si="14"/>
        <v/>
      </c>
      <c r="AC299" s="243" t="str">
        <f t="shared" si="15"/>
        <v/>
      </c>
      <c r="AK299" s="277" t="str">
        <f t="shared" si="16"/>
        <v/>
      </c>
    </row>
    <row r="300" spans="1:37" x14ac:dyDescent="0.2">
      <c r="A300" s="271">
        <v>289</v>
      </c>
      <c r="B300" s="87"/>
      <c r="C300" s="87"/>
      <c r="D300" s="285"/>
      <c r="E300" s="242"/>
      <c r="F300" s="215"/>
      <c r="G300" s="215"/>
      <c r="H300" s="215"/>
      <c r="I300" s="215"/>
      <c r="J300" s="215"/>
      <c r="K300" s="215"/>
      <c r="L300" s="215"/>
      <c r="M300" s="215"/>
      <c r="N300" s="215"/>
      <c r="AA300" s="243">
        <v>285</v>
      </c>
      <c r="AB300" s="243" t="str">
        <f t="shared" si="14"/>
        <v/>
      </c>
      <c r="AC300" s="243" t="str">
        <f t="shared" si="15"/>
        <v/>
      </c>
      <c r="AK300" s="277" t="str">
        <f t="shared" si="16"/>
        <v/>
      </c>
    </row>
    <row r="301" spans="1:37" x14ac:dyDescent="0.2">
      <c r="A301" s="271">
        <v>290</v>
      </c>
      <c r="B301" s="87"/>
      <c r="C301" s="87"/>
      <c r="D301" s="285"/>
      <c r="E301" s="242"/>
      <c r="F301" s="215"/>
      <c r="G301" s="215"/>
      <c r="H301" s="215"/>
      <c r="I301" s="215"/>
      <c r="J301" s="215"/>
      <c r="K301" s="215"/>
      <c r="L301" s="215"/>
      <c r="M301" s="215"/>
      <c r="N301" s="215"/>
      <c r="AA301" s="243">
        <v>286</v>
      </c>
      <c r="AB301" s="243" t="str">
        <f t="shared" si="14"/>
        <v/>
      </c>
      <c r="AC301" s="243" t="str">
        <f t="shared" si="15"/>
        <v/>
      </c>
      <c r="AK301" s="277" t="str">
        <f t="shared" si="16"/>
        <v/>
      </c>
    </row>
    <row r="302" spans="1:37" x14ac:dyDescent="0.2">
      <c r="A302" s="271">
        <v>291</v>
      </c>
      <c r="B302" s="87"/>
      <c r="C302" s="87"/>
      <c r="D302" s="285"/>
      <c r="E302" s="242"/>
      <c r="F302" s="215"/>
      <c r="G302" s="215"/>
      <c r="H302" s="215"/>
      <c r="I302" s="215"/>
      <c r="J302" s="215"/>
      <c r="K302" s="215"/>
      <c r="L302" s="215"/>
      <c r="M302" s="215"/>
      <c r="N302" s="215"/>
      <c r="AA302" s="243">
        <v>287</v>
      </c>
      <c r="AB302" s="243" t="str">
        <f t="shared" si="14"/>
        <v/>
      </c>
      <c r="AC302" s="243" t="str">
        <f t="shared" si="15"/>
        <v/>
      </c>
      <c r="AK302" s="277" t="str">
        <f t="shared" si="16"/>
        <v/>
      </c>
    </row>
    <row r="303" spans="1:37" x14ac:dyDescent="0.2">
      <c r="A303" s="271">
        <v>292</v>
      </c>
      <c r="B303" s="87"/>
      <c r="C303" s="87"/>
      <c r="D303" s="285"/>
      <c r="E303" s="242"/>
      <c r="F303" s="215"/>
      <c r="G303" s="215"/>
      <c r="H303" s="215"/>
      <c r="I303" s="215"/>
      <c r="J303" s="215"/>
      <c r="K303" s="215"/>
      <c r="L303" s="215"/>
      <c r="M303" s="215"/>
      <c r="N303" s="215"/>
      <c r="AA303" s="243">
        <v>288</v>
      </c>
      <c r="AB303" s="243" t="str">
        <f t="shared" si="14"/>
        <v/>
      </c>
      <c r="AC303" s="243" t="str">
        <f t="shared" si="15"/>
        <v/>
      </c>
      <c r="AK303" s="277" t="str">
        <f t="shared" si="16"/>
        <v/>
      </c>
    </row>
    <row r="304" spans="1:37" x14ac:dyDescent="0.2">
      <c r="A304" s="271">
        <v>293</v>
      </c>
      <c r="B304" s="87"/>
      <c r="C304" s="87"/>
      <c r="D304" s="285"/>
      <c r="E304" s="242"/>
      <c r="F304" s="215"/>
      <c r="G304" s="215"/>
      <c r="H304" s="215"/>
      <c r="I304" s="215"/>
      <c r="J304" s="215"/>
      <c r="K304" s="215"/>
      <c r="L304" s="215"/>
      <c r="M304" s="215"/>
      <c r="N304" s="215"/>
      <c r="AA304" s="243">
        <v>289</v>
      </c>
      <c r="AB304" s="243" t="str">
        <f t="shared" si="14"/>
        <v/>
      </c>
      <c r="AC304" s="243" t="str">
        <f t="shared" si="15"/>
        <v/>
      </c>
      <c r="AK304" s="277" t="str">
        <f t="shared" si="16"/>
        <v/>
      </c>
    </row>
    <row r="305" spans="1:37" x14ac:dyDescent="0.2">
      <c r="A305" s="271">
        <v>294</v>
      </c>
      <c r="B305" s="87"/>
      <c r="C305" s="87"/>
      <c r="D305" s="285"/>
      <c r="E305" s="242"/>
      <c r="F305" s="215"/>
      <c r="G305" s="215"/>
      <c r="H305" s="215"/>
      <c r="I305" s="215"/>
      <c r="J305" s="215"/>
      <c r="K305" s="215"/>
      <c r="L305" s="215"/>
      <c r="M305" s="215"/>
      <c r="N305" s="215"/>
      <c r="AA305" s="243">
        <v>290</v>
      </c>
      <c r="AB305" s="243" t="str">
        <f t="shared" si="14"/>
        <v/>
      </c>
      <c r="AC305" s="243" t="str">
        <f t="shared" si="15"/>
        <v/>
      </c>
      <c r="AK305" s="277" t="str">
        <f t="shared" si="16"/>
        <v/>
      </c>
    </row>
    <row r="306" spans="1:37" x14ac:dyDescent="0.2">
      <c r="A306" s="271">
        <v>295</v>
      </c>
      <c r="B306" s="87"/>
      <c r="C306" s="87"/>
      <c r="D306" s="285"/>
      <c r="E306" s="242"/>
      <c r="F306" s="215"/>
      <c r="G306" s="215"/>
      <c r="H306" s="215"/>
      <c r="I306" s="215"/>
      <c r="J306" s="215"/>
      <c r="K306" s="215"/>
      <c r="L306" s="215"/>
      <c r="M306" s="215"/>
      <c r="N306" s="215"/>
      <c r="AA306" s="243">
        <v>291</v>
      </c>
      <c r="AB306" s="243" t="str">
        <f t="shared" si="14"/>
        <v/>
      </c>
      <c r="AC306" s="243" t="str">
        <f t="shared" si="15"/>
        <v/>
      </c>
      <c r="AK306" s="277" t="str">
        <f t="shared" si="16"/>
        <v/>
      </c>
    </row>
    <row r="307" spans="1:37" x14ac:dyDescent="0.2">
      <c r="A307" s="271">
        <v>296</v>
      </c>
      <c r="B307" s="87"/>
      <c r="C307" s="87"/>
      <c r="D307" s="285"/>
      <c r="E307" s="242"/>
      <c r="F307" s="215"/>
      <c r="G307" s="215"/>
      <c r="H307" s="215"/>
      <c r="I307" s="215"/>
      <c r="J307" s="215"/>
      <c r="K307" s="215"/>
      <c r="L307" s="215"/>
      <c r="M307" s="215"/>
      <c r="N307" s="215"/>
      <c r="AA307" s="243">
        <v>292</v>
      </c>
      <c r="AB307" s="243" t="str">
        <f t="shared" si="14"/>
        <v/>
      </c>
      <c r="AC307" s="243" t="str">
        <f t="shared" si="15"/>
        <v/>
      </c>
      <c r="AK307" s="277" t="str">
        <f t="shared" si="16"/>
        <v/>
      </c>
    </row>
    <row r="308" spans="1:37" x14ac:dyDescent="0.2">
      <c r="A308" s="271">
        <v>297</v>
      </c>
      <c r="B308" s="87"/>
      <c r="C308" s="87"/>
      <c r="D308" s="285"/>
      <c r="E308" s="242"/>
      <c r="F308" s="215"/>
      <c r="G308" s="215"/>
      <c r="H308" s="215"/>
      <c r="I308" s="215"/>
      <c r="J308" s="215"/>
      <c r="K308" s="215"/>
      <c r="L308" s="215"/>
      <c r="M308" s="215"/>
      <c r="N308" s="215"/>
      <c r="AA308" s="243">
        <v>293</v>
      </c>
      <c r="AB308" s="243" t="str">
        <f t="shared" si="14"/>
        <v/>
      </c>
      <c r="AC308" s="243" t="str">
        <f t="shared" si="15"/>
        <v/>
      </c>
      <c r="AK308" s="277" t="str">
        <f t="shared" si="16"/>
        <v/>
      </c>
    </row>
    <row r="309" spans="1:37" x14ac:dyDescent="0.2">
      <c r="A309" s="271">
        <v>298</v>
      </c>
      <c r="B309" s="87"/>
      <c r="C309" s="87"/>
      <c r="D309" s="285"/>
      <c r="E309" s="242"/>
      <c r="F309" s="215"/>
      <c r="G309" s="215"/>
      <c r="H309" s="215"/>
      <c r="I309" s="215"/>
      <c r="J309" s="215"/>
      <c r="K309" s="215"/>
      <c r="L309" s="215"/>
      <c r="M309" s="215"/>
      <c r="N309" s="215"/>
      <c r="AA309" s="243">
        <v>294</v>
      </c>
      <c r="AB309" s="243" t="str">
        <f t="shared" si="14"/>
        <v/>
      </c>
      <c r="AC309" s="243" t="str">
        <f t="shared" si="15"/>
        <v/>
      </c>
      <c r="AK309" s="277" t="str">
        <f t="shared" si="16"/>
        <v/>
      </c>
    </row>
    <row r="310" spans="1:37" x14ac:dyDescent="0.2">
      <c r="A310" s="271">
        <v>299</v>
      </c>
      <c r="B310" s="87"/>
      <c r="C310" s="87"/>
      <c r="D310" s="285"/>
      <c r="E310" s="242"/>
      <c r="F310" s="215"/>
      <c r="G310" s="215"/>
      <c r="H310" s="215"/>
      <c r="I310" s="215"/>
      <c r="J310" s="215"/>
      <c r="K310" s="215"/>
      <c r="L310" s="215"/>
      <c r="M310" s="215"/>
      <c r="N310" s="215"/>
      <c r="AA310" s="243">
        <v>295</v>
      </c>
      <c r="AB310" s="243" t="str">
        <f t="shared" si="14"/>
        <v/>
      </c>
      <c r="AC310" s="243" t="str">
        <f t="shared" si="15"/>
        <v/>
      </c>
      <c r="AK310" s="277" t="str">
        <f t="shared" si="16"/>
        <v/>
      </c>
    </row>
    <row r="311" spans="1:37" x14ac:dyDescent="0.2">
      <c r="A311" s="271">
        <v>300</v>
      </c>
      <c r="B311" s="87"/>
      <c r="C311" s="87"/>
      <c r="D311" s="285"/>
      <c r="E311" s="242"/>
      <c r="F311" s="215"/>
      <c r="G311" s="215"/>
      <c r="H311" s="215"/>
      <c r="I311" s="215"/>
      <c r="J311" s="215"/>
      <c r="K311" s="215"/>
      <c r="L311" s="215"/>
      <c r="M311" s="215"/>
      <c r="N311" s="215"/>
      <c r="AA311" s="243">
        <v>296</v>
      </c>
      <c r="AB311" s="243" t="str">
        <f t="shared" si="14"/>
        <v/>
      </c>
      <c r="AC311" s="243" t="str">
        <f t="shared" si="15"/>
        <v/>
      </c>
      <c r="AK311" s="277" t="str">
        <f t="shared" si="16"/>
        <v/>
      </c>
    </row>
    <row r="312" spans="1:37" x14ac:dyDescent="0.2">
      <c r="A312" s="271">
        <v>301</v>
      </c>
      <c r="B312" s="87"/>
      <c r="C312" s="87"/>
      <c r="D312" s="285"/>
      <c r="E312" s="242"/>
      <c r="F312" s="215"/>
      <c r="G312" s="215"/>
      <c r="H312" s="215"/>
      <c r="I312" s="215"/>
      <c r="J312" s="215"/>
      <c r="K312" s="215"/>
      <c r="L312" s="215"/>
      <c r="M312" s="215"/>
      <c r="N312" s="215"/>
      <c r="AA312" s="243">
        <v>297</v>
      </c>
      <c r="AB312" s="243" t="str">
        <f t="shared" si="14"/>
        <v/>
      </c>
      <c r="AC312" s="243" t="str">
        <f t="shared" si="15"/>
        <v/>
      </c>
      <c r="AK312" s="277" t="str">
        <f t="shared" si="16"/>
        <v/>
      </c>
    </row>
    <row r="313" spans="1:37" x14ac:dyDescent="0.2">
      <c r="A313" s="271">
        <v>302</v>
      </c>
      <c r="B313" s="87"/>
      <c r="C313" s="87"/>
      <c r="D313" s="285"/>
      <c r="E313" s="242"/>
      <c r="F313" s="215"/>
      <c r="G313" s="215"/>
      <c r="H313" s="215"/>
      <c r="I313" s="215"/>
      <c r="J313" s="215"/>
      <c r="K313" s="215"/>
      <c r="L313" s="215"/>
      <c r="M313" s="215"/>
      <c r="N313" s="215"/>
      <c r="AA313" s="243">
        <v>298</v>
      </c>
      <c r="AB313" s="243" t="str">
        <f t="shared" si="14"/>
        <v/>
      </c>
      <c r="AC313" s="243" t="str">
        <f t="shared" si="15"/>
        <v/>
      </c>
      <c r="AK313" s="277" t="str">
        <f t="shared" si="16"/>
        <v/>
      </c>
    </row>
    <row r="314" spans="1:37" x14ac:dyDescent="0.2">
      <c r="A314" s="271">
        <v>303</v>
      </c>
      <c r="B314" s="87"/>
      <c r="C314" s="87"/>
      <c r="D314" s="285"/>
      <c r="E314" s="242"/>
      <c r="F314" s="215"/>
      <c r="G314" s="215"/>
      <c r="H314" s="215"/>
      <c r="I314" s="215"/>
      <c r="J314" s="215"/>
      <c r="K314" s="215"/>
      <c r="L314" s="215"/>
      <c r="M314" s="215"/>
      <c r="N314" s="215"/>
      <c r="AA314" s="243">
        <v>299</v>
      </c>
      <c r="AB314" s="243" t="str">
        <f t="shared" si="14"/>
        <v/>
      </c>
      <c r="AC314" s="243" t="str">
        <f t="shared" si="15"/>
        <v/>
      </c>
      <c r="AK314" s="277" t="str">
        <f t="shared" si="16"/>
        <v/>
      </c>
    </row>
    <row r="315" spans="1:37" x14ac:dyDescent="0.2">
      <c r="A315" s="271">
        <v>304</v>
      </c>
      <c r="B315" s="87"/>
      <c r="C315" s="87"/>
      <c r="D315" s="285"/>
      <c r="E315" s="242"/>
      <c r="F315" s="215"/>
      <c r="G315" s="215"/>
      <c r="H315" s="215"/>
      <c r="I315" s="215"/>
      <c r="J315" s="215"/>
      <c r="K315" s="215"/>
      <c r="L315" s="215"/>
      <c r="M315" s="215"/>
      <c r="N315" s="215"/>
      <c r="AA315" s="243">
        <v>300</v>
      </c>
      <c r="AB315" s="243" t="str">
        <f t="shared" si="14"/>
        <v/>
      </c>
      <c r="AC315" s="243" t="str">
        <f t="shared" si="15"/>
        <v/>
      </c>
      <c r="AK315" s="277" t="str">
        <f t="shared" si="16"/>
        <v/>
      </c>
    </row>
    <row r="316" spans="1:37" x14ac:dyDescent="0.2">
      <c r="A316" s="271">
        <v>305</v>
      </c>
      <c r="B316" s="87"/>
      <c r="C316" s="87"/>
      <c r="D316" s="285"/>
      <c r="E316" s="242"/>
      <c r="F316" s="215"/>
      <c r="G316" s="215"/>
      <c r="H316" s="215"/>
      <c r="I316" s="215"/>
      <c r="J316" s="215"/>
      <c r="K316" s="215"/>
      <c r="L316" s="215"/>
      <c r="M316" s="215"/>
      <c r="N316" s="215"/>
      <c r="AA316" s="243">
        <v>301</v>
      </c>
      <c r="AB316" s="243" t="str">
        <f t="shared" si="14"/>
        <v/>
      </c>
      <c r="AC316" s="243" t="str">
        <f t="shared" si="15"/>
        <v/>
      </c>
      <c r="AK316" s="277" t="str">
        <f t="shared" si="16"/>
        <v/>
      </c>
    </row>
    <row r="317" spans="1:37" x14ac:dyDescent="0.2">
      <c r="A317" s="271">
        <v>306</v>
      </c>
      <c r="B317" s="87"/>
      <c r="C317" s="87"/>
      <c r="D317" s="285"/>
      <c r="E317" s="242"/>
      <c r="F317" s="215"/>
      <c r="G317" s="215"/>
      <c r="H317" s="215"/>
      <c r="I317" s="215"/>
      <c r="J317" s="215"/>
      <c r="K317" s="215"/>
      <c r="L317" s="215"/>
      <c r="M317" s="215"/>
      <c r="N317" s="215"/>
      <c r="AA317" s="243">
        <v>302</v>
      </c>
      <c r="AB317" s="243" t="str">
        <f t="shared" si="14"/>
        <v/>
      </c>
      <c r="AC317" s="243" t="str">
        <f t="shared" si="15"/>
        <v/>
      </c>
      <c r="AK317" s="277" t="str">
        <f t="shared" si="16"/>
        <v/>
      </c>
    </row>
    <row r="318" spans="1:37" x14ac:dyDescent="0.2">
      <c r="A318" s="271">
        <v>307</v>
      </c>
      <c r="B318" s="87"/>
      <c r="C318" s="87"/>
      <c r="D318" s="285"/>
      <c r="E318" s="242"/>
      <c r="F318" s="215"/>
      <c r="G318" s="215"/>
      <c r="H318" s="215"/>
      <c r="I318" s="215"/>
      <c r="J318" s="215"/>
      <c r="K318" s="215"/>
      <c r="L318" s="215"/>
      <c r="M318" s="215"/>
      <c r="N318" s="215"/>
      <c r="AA318" s="243">
        <v>303</v>
      </c>
      <c r="AB318" s="243" t="str">
        <f t="shared" si="14"/>
        <v/>
      </c>
      <c r="AC318" s="243" t="str">
        <f t="shared" si="15"/>
        <v/>
      </c>
      <c r="AK318" s="277" t="str">
        <f t="shared" si="16"/>
        <v/>
      </c>
    </row>
    <row r="319" spans="1:37" x14ac:dyDescent="0.2">
      <c r="A319" s="271">
        <v>308</v>
      </c>
      <c r="B319" s="87"/>
      <c r="C319" s="87"/>
      <c r="D319" s="285"/>
      <c r="E319" s="242"/>
      <c r="F319" s="215"/>
      <c r="G319" s="215"/>
      <c r="H319" s="215"/>
      <c r="I319" s="215"/>
      <c r="J319" s="215"/>
      <c r="K319" s="215"/>
      <c r="L319" s="215"/>
      <c r="M319" s="215"/>
      <c r="N319" s="215"/>
      <c r="AA319" s="243">
        <v>304</v>
      </c>
      <c r="AB319" s="243" t="str">
        <f t="shared" si="14"/>
        <v/>
      </c>
      <c r="AC319" s="243" t="str">
        <f t="shared" si="15"/>
        <v/>
      </c>
      <c r="AK319" s="277" t="str">
        <f t="shared" si="16"/>
        <v/>
      </c>
    </row>
    <row r="320" spans="1:37" x14ac:dyDescent="0.2">
      <c r="A320" s="271">
        <v>309</v>
      </c>
      <c r="B320" s="87"/>
      <c r="C320" s="87"/>
      <c r="D320" s="285"/>
      <c r="E320" s="242"/>
      <c r="F320" s="215"/>
      <c r="G320" s="215"/>
      <c r="H320" s="215"/>
      <c r="I320" s="215"/>
      <c r="J320" s="215"/>
      <c r="K320" s="215"/>
      <c r="L320" s="215"/>
      <c r="M320" s="215"/>
      <c r="N320" s="215"/>
      <c r="AA320" s="243">
        <v>305</v>
      </c>
      <c r="AB320" s="243" t="str">
        <f t="shared" si="14"/>
        <v/>
      </c>
      <c r="AC320" s="243" t="str">
        <f t="shared" si="15"/>
        <v/>
      </c>
      <c r="AK320" s="277" t="str">
        <f t="shared" si="16"/>
        <v/>
      </c>
    </row>
    <row r="321" spans="1:37" x14ac:dyDescent="0.2">
      <c r="A321" s="271">
        <v>310</v>
      </c>
      <c r="B321" s="87"/>
      <c r="C321" s="87"/>
      <c r="D321" s="285"/>
      <c r="E321" s="242"/>
      <c r="F321" s="215"/>
      <c r="G321" s="215"/>
      <c r="H321" s="215"/>
      <c r="I321" s="215"/>
      <c r="J321" s="215"/>
      <c r="K321" s="215"/>
      <c r="L321" s="215"/>
      <c r="M321" s="215"/>
      <c r="N321" s="215"/>
      <c r="AA321" s="243">
        <v>306</v>
      </c>
      <c r="AB321" s="243" t="str">
        <f t="shared" si="14"/>
        <v/>
      </c>
      <c r="AC321" s="243" t="str">
        <f t="shared" si="15"/>
        <v/>
      </c>
      <c r="AK321" s="277" t="str">
        <f t="shared" si="16"/>
        <v/>
      </c>
    </row>
    <row r="322" spans="1:37" x14ac:dyDescent="0.2">
      <c r="A322" s="271">
        <v>311</v>
      </c>
      <c r="B322" s="87"/>
      <c r="C322" s="87"/>
      <c r="D322" s="285"/>
      <c r="E322" s="242"/>
      <c r="F322" s="215"/>
      <c r="G322" s="215"/>
      <c r="H322" s="215"/>
      <c r="I322" s="215"/>
      <c r="J322" s="215"/>
      <c r="K322" s="215"/>
      <c r="L322" s="215"/>
      <c r="M322" s="215"/>
      <c r="N322" s="215"/>
      <c r="AA322" s="243">
        <v>307</v>
      </c>
      <c r="AB322" s="243" t="str">
        <f t="shared" si="14"/>
        <v/>
      </c>
      <c r="AC322" s="243" t="str">
        <f t="shared" si="15"/>
        <v/>
      </c>
      <c r="AK322" s="277" t="str">
        <f t="shared" si="16"/>
        <v/>
      </c>
    </row>
    <row r="323" spans="1:37" x14ac:dyDescent="0.2">
      <c r="A323" s="271">
        <v>312</v>
      </c>
      <c r="B323" s="87"/>
      <c r="C323" s="87"/>
      <c r="D323" s="285"/>
      <c r="E323" s="242"/>
      <c r="F323" s="215"/>
      <c r="G323" s="215"/>
      <c r="H323" s="215"/>
      <c r="I323" s="215"/>
      <c r="J323" s="215"/>
      <c r="K323" s="215"/>
      <c r="L323" s="215"/>
      <c r="M323" s="215"/>
      <c r="N323" s="215"/>
      <c r="AA323" s="243">
        <v>308</v>
      </c>
      <c r="AB323" s="243" t="str">
        <f t="shared" si="14"/>
        <v/>
      </c>
      <c r="AC323" s="243" t="str">
        <f t="shared" si="15"/>
        <v/>
      </c>
      <c r="AK323" s="277" t="str">
        <f t="shared" si="16"/>
        <v/>
      </c>
    </row>
    <row r="324" spans="1:37" x14ac:dyDescent="0.2">
      <c r="A324" s="271">
        <v>313</v>
      </c>
      <c r="B324" s="87"/>
      <c r="C324" s="87"/>
      <c r="D324" s="285"/>
      <c r="E324" s="242"/>
      <c r="F324" s="215"/>
      <c r="G324" s="215"/>
      <c r="H324" s="215"/>
      <c r="I324" s="215"/>
      <c r="J324" s="215"/>
      <c r="K324" s="215"/>
      <c r="L324" s="215"/>
      <c r="M324" s="215"/>
      <c r="N324" s="215"/>
      <c r="AA324" s="243">
        <v>309</v>
      </c>
      <c r="AB324" s="243" t="str">
        <f t="shared" si="14"/>
        <v/>
      </c>
      <c r="AC324" s="243" t="str">
        <f t="shared" si="15"/>
        <v/>
      </c>
      <c r="AK324" s="277" t="str">
        <f t="shared" si="16"/>
        <v/>
      </c>
    </row>
    <row r="325" spans="1:37" x14ac:dyDescent="0.2">
      <c r="A325" s="271">
        <v>314</v>
      </c>
      <c r="B325" s="87"/>
      <c r="C325" s="87"/>
      <c r="D325" s="285"/>
      <c r="E325" s="242"/>
      <c r="F325" s="215"/>
      <c r="G325" s="215"/>
      <c r="H325" s="215"/>
      <c r="I325" s="215"/>
      <c r="J325" s="215"/>
      <c r="K325" s="215"/>
      <c r="L325" s="215"/>
      <c r="M325" s="215"/>
      <c r="N325" s="215"/>
      <c r="AA325" s="243">
        <v>310</v>
      </c>
      <c r="AB325" s="243" t="str">
        <f t="shared" si="14"/>
        <v/>
      </c>
      <c r="AC325" s="243" t="str">
        <f t="shared" si="15"/>
        <v/>
      </c>
      <c r="AK325" s="277" t="str">
        <f t="shared" si="16"/>
        <v/>
      </c>
    </row>
    <row r="326" spans="1:37" x14ac:dyDescent="0.2">
      <c r="A326" s="271">
        <v>315</v>
      </c>
      <c r="B326" s="87"/>
      <c r="C326" s="87"/>
      <c r="D326" s="285"/>
      <c r="E326" s="242"/>
      <c r="F326" s="215"/>
      <c r="G326" s="215"/>
      <c r="H326" s="215"/>
      <c r="I326" s="215"/>
      <c r="J326" s="215"/>
      <c r="K326" s="215"/>
      <c r="L326" s="215"/>
      <c r="M326" s="215"/>
      <c r="N326" s="215"/>
      <c r="AA326" s="243">
        <v>311</v>
      </c>
      <c r="AB326" s="243" t="str">
        <f t="shared" si="14"/>
        <v/>
      </c>
      <c r="AC326" s="243" t="str">
        <f t="shared" si="15"/>
        <v/>
      </c>
      <c r="AK326" s="277" t="str">
        <f t="shared" si="16"/>
        <v/>
      </c>
    </row>
    <row r="327" spans="1:37" x14ac:dyDescent="0.2">
      <c r="A327" s="271">
        <v>316</v>
      </c>
      <c r="B327" s="87"/>
      <c r="C327" s="87"/>
      <c r="D327" s="285"/>
      <c r="E327" s="242"/>
      <c r="F327" s="215"/>
      <c r="G327" s="215"/>
      <c r="H327" s="215"/>
      <c r="I327" s="215"/>
      <c r="J327" s="215"/>
      <c r="K327" s="215"/>
      <c r="L327" s="215"/>
      <c r="M327" s="215"/>
      <c r="N327" s="215"/>
      <c r="AA327" s="243">
        <v>312</v>
      </c>
      <c r="AB327" s="243" t="str">
        <f t="shared" si="14"/>
        <v/>
      </c>
      <c r="AC327" s="243" t="str">
        <f t="shared" si="15"/>
        <v/>
      </c>
      <c r="AK327" s="277" t="str">
        <f t="shared" si="16"/>
        <v/>
      </c>
    </row>
    <row r="328" spans="1:37" x14ac:dyDescent="0.2">
      <c r="A328" s="271">
        <v>317</v>
      </c>
      <c r="B328" s="87"/>
      <c r="C328" s="87"/>
      <c r="D328" s="285"/>
      <c r="E328" s="242"/>
      <c r="F328" s="215"/>
      <c r="G328" s="215"/>
      <c r="H328" s="215"/>
      <c r="I328" s="215"/>
      <c r="J328" s="215"/>
      <c r="K328" s="215"/>
      <c r="L328" s="215"/>
      <c r="M328" s="215"/>
      <c r="N328" s="215"/>
      <c r="AA328" s="243">
        <v>313</v>
      </c>
      <c r="AB328" s="243" t="str">
        <f t="shared" si="14"/>
        <v/>
      </c>
      <c r="AC328" s="243" t="str">
        <f t="shared" si="15"/>
        <v/>
      </c>
      <c r="AK328" s="277" t="str">
        <f t="shared" si="16"/>
        <v/>
      </c>
    </row>
    <row r="329" spans="1:37" x14ac:dyDescent="0.2">
      <c r="A329" s="271">
        <v>318</v>
      </c>
      <c r="B329" s="87"/>
      <c r="C329" s="87"/>
      <c r="D329" s="285"/>
      <c r="E329" s="242"/>
      <c r="F329" s="215"/>
      <c r="G329" s="215"/>
      <c r="H329" s="215"/>
      <c r="I329" s="215"/>
      <c r="J329" s="215"/>
      <c r="K329" s="215"/>
      <c r="L329" s="215"/>
      <c r="M329" s="215"/>
      <c r="N329" s="215"/>
      <c r="AA329" s="243">
        <v>314</v>
      </c>
      <c r="AB329" s="243" t="str">
        <f t="shared" si="14"/>
        <v/>
      </c>
      <c r="AC329" s="243" t="str">
        <f t="shared" si="15"/>
        <v/>
      </c>
      <c r="AK329" s="277" t="str">
        <f t="shared" si="16"/>
        <v/>
      </c>
    </row>
    <row r="330" spans="1:37" x14ac:dyDescent="0.2">
      <c r="A330" s="271">
        <v>319</v>
      </c>
      <c r="B330" s="87"/>
      <c r="C330" s="87"/>
      <c r="D330" s="285"/>
      <c r="E330" s="242"/>
      <c r="F330" s="215"/>
      <c r="G330" s="215"/>
      <c r="H330" s="215"/>
      <c r="I330" s="215"/>
      <c r="J330" s="215"/>
      <c r="K330" s="215"/>
      <c r="L330" s="215"/>
      <c r="M330" s="215"/>
      <c r="N330" s="215"/>
      <c r="AA330" s="243">
        <v>315</v>
      </c>
      <c r="AB330" s="243" t="str">
        <f t="shared" si="14"/>
        <v/>
      </c>
      <c r="AC330" s="243" t="str">
        <f t="shared" si="15"/>
        <v/>
      </c>
      <c r="AK330" s="277" t="str">
        <f t="shared" si="16"/>
        <v/>
      </c>
    </row>
    <row r="331" spans="1:37" x14ac:dyDescent="0.2">
      <c r="A331" s="271">
        <v>320</v>
      </c>
      <c r="B331" s="87"/>
      <c r="C331" s="87"/>
      <c r="D331" s="285"/>
      <c r="E331" s="242"/>
      <c r="F331" s="215"/>
      <c r="G331" s="215"/>
      <c r="H331" s="215"/>
      <c r="I331" s="215"/>
      <c r="J331" s="215"/>
      <c r="K331" s="215"/>
      <c r="L331" s="215"/>
      <c r="M331" s="215"/>
      <c r="N331" s="215"/>
      <c r="AA331" s="243">
        <v>316</v>
      </c>
      <c r="AB331" s="243" t="str">
        <f t="shared" si="14"/>
        <v/>
      </c>
      <c r="AC331" s="243" t="str">
        <f t="shared" si="15"/>
        <v/>
      </c>
      <c r="AK331" s="277" t="str">
        <f t="shared" si="16"/>
        <v/>
      </c>
    </row>
    <row r="332" spans="1:37" x14ac:dyDescent="0.2">
      <c r="A332" s="271">
        <v>321</v>
      </c>
      <c r="B332" s="87"/>
      <c r="C332" s="87"/>
      <c r="D332" s="285"/>
      <c r="E332" s="242"/>
      <c r="F332" s="215"/>
      <c r="G332" s="215"/>
      <c r="H332" s="215"/>
      <c r="I332" s="215"/>
      <c r="J332" s="215"/>
      <c r="K332" s="215"/>
      <c r="L332" s="215"/>
      <c r="M332" s="215"/>
      <c r="N332" s="215"/>
      <c r="AA332" s="243">
        <v>317</v>
      </c>
      <c r="AB332" s="243" t="str">
        <f t="shared" si="14"/>
        <v/>
      </c>
      <c r="AC332" s="243" t="str">
        <f t="shared" si="15"/>
        <v/>
      </c>
      <c r="AK332" s="277" t="str">
        <f t="shared" si="16"/>
        <v/>
      </c>
    </row>
    <row r="333" spans="1:37" x14ac:dyDescent="0.2">
      <c r="A333" s="271">
        <v>322</v>
      </c>
      <c r="B333" s="87"/>
      <c r="C333" s="87"/>
      <c r="D333" s="285"/>
      <c r="E333" s="242"/>
      <c r="F333" s="215"/>
      <c r="G333" s="215"/>
      <c r="H333" s="215"/>
      <c r="I333" s="215"/>
      <c r="J333" s="215"/>
      <c r="K333" s="215"/>
      <c r="L333" s="215"/>
      <c r="M333" s="215"/>
      <c r="N333" s="215"/>
      <c r="AA333" s="243">
        <v>318</v>
      </c>
      <c r="AB333" s="243" t="str">
        <f t="shared" si="14"/>
        <v/>
      </c>
      <c r="AC333" s="243" t="str">
        <f t="shared" si="15"/>
        <v/>
      </c>
      <c r="AK333" s="277" t="str">
        <f t="shared" si="16"/>
        <v/>
      </c>
    </row>
    <row r="334" spans="1:37" x14ac:dyDescent="0.2">
      <c r="A334" s="271">
        <v>323</v>
      </c>
      <c r="B334" s="87"/>
      <c r="C334" s="87"/>
      <c r="D334" s="285"/>
      <c r="E334" s="242"/>
      <c r="F334" s="215"/>
      <c r="G334" s="215"/>
      <c r="H334" s="215"/>
      <c r="I334" s="215"/>
      <c r="J334" s="215"/>
      <c r="K334" s="215"/>
      <c r="L334" s="215"/>
      <c r="M334" s="215"/>
      <c r="N334" s="215"/>
      <c r="AA334" s="243">
        <v>319</v>
      </c>
      <c r="AB334" s="243" t="str">
        <f t="shared" si="14"/>
        <v/>
      </c>
      <c r="AC334" s="243" t="str">
        <f t="shared" si="15"/>
        <v/>
      </c>
      <c r="AK334" s="277" t="str">
        <f t="shared" si="16"/>
        <v/>
      </c>
    </row>
    <row r="335" spans="1:37" x14ac:dyDescent="0.2">
      <c r="A335" s="271">
        <v>324</v>
      </c>
      <c r="B335" s="87"/>
      <c r="C335" s="87"/>
      <c r="D335" s="285"/>
      <c r="E335" s="242"/>
      <c r="F335" s="215"/>
      <c r="G335" s="215"/>
      <c r="H335" s="215"/>
      <c r="I335" s="215"/>
      <c r="J335" s="215"/>
      <c r="K335" s="215"/>
      <c r="L335" s="215"/>
      <c r="M335" s="215"/>
      <c r="N335" s="215"/>
      <c r="AA335" s="243">
        <v>320</v>
      </c>
      <c r="AB335" s="243" t="str">
        <f t="shared" si="14"/>
        <v/>
      </c>
      <c r="AC335" s="243" t="str">
        <f t="shared" si="15"/>
        <v/>
      </c>
      <c r="AK335" s="277" t="str">
        <f t="shared" si="16"/>
        <v/>
      </c>
    </row>
    <row r="336" spans="1:37" x14ac:dyDescent="0.2">
      <c r="A336" s="271">
        <v>325</v>
      </c>
      <c r="B336" s="87"/>
      <c r="C336" s="87"/>
      <c r="D336" s="285"/>
      <c r="E336" s="242"/>
      <c r="F336" s="215"/>
      <c r="G336" s="215"/>
      <c r="H336" s="215"/>
      <c r="I336" s="215"/>
      <c r="J336" s="215"/>
      <c r="K336" s="215"/>
      <c r="L336" s="215"/>
      <c r="M336" s="215"/>
      <c r="N336" s="215"/>
      <c r="AA336" s="243">
        <v>321</v>
      </c>
      <c r="AB336" s="243" t="str">
        <f t="shared" ref="AB336:AB399" si="17">IF(AK337="","",B332)</f>
        <v/>
      </c>
      <c r="AC336" s="243" t="str">
        <f t="shared" ref="AC336:AC399" si="18">IF(AK337="","",C332)</f>
        <v/>
      </c>
      <c r="AK336" s="277" t="str">
        <f t="shared" si="16"/>
        <v/>
      </c>
    </row>
    <row r="337" spans="1:37" x14ac:dyDescent="0.2">
      <c r="A337" s="271">
        <v>326</v>
      </c>
      <c r="B337" s="87"/>
      <c r="C337" s="87"/>
      <c r="D337" s="285"/>
      <c r="E337" s="242"/>
      <c r="F337" s="215"/>
      <c r="G337" s="215"/>
      <c r="H337" s="215"/>
      <c r="I337" s="215"/>
      <c r="J337" s="215"/>
      <c r="K337" s="215"/>
      <c r="L337" s="215"/>
      <c r="M337" s="215"/>
      <c r="N337" s="215"/>
      <c r="AA337" s="243">
        <v>322</v>
      </c>
      <c r="AB337" s="243" t="str">
        <f t="shared" si="17"/>
        <v/>
      </c>
      <c r="AC337" s="243" t="str">
        <f t="shared" si="18"/>
        <v/>
      </c>
      <c r="AK337" s="277" t="str">
        <f t="shared" ref="AK337:AK400" si="19">IF(OR(B332=0,C332=0),"",C332-B332)</f>
        <v/>
      </c>
    </row>
    <row r="338" spans="1:37" x14ac:dyDescent="0.2">
      <c r="A338" s="271">
        <v>327</v>
      </c>
      <c r="B338" s="87"/>
      <c r="C338" s="87"/>
      <c r="D338" s="285"/>
      <c r="E338" s="242"/>
      <c r="F338" s="215"/>
      <c r="G338" s="215"/>
      <c r="H338" s="215"/>
      <c r="I338" s="215"/>
      <c r="J338" s="215"/>
      <c r="K338" s="215"/>
      <c r="L338" s="215"/>
      <c r="M338" s="215"/>
      <c r="N338" s="215"/>
      <c r="AA338" s="243">
        <v>323</v>
      </c>
      <c r="AB338" s="243" t="str">
        <f t="shared" si="17"/>
        <v/>
      </c>
      <c r="AC338" s="243" t="str">
        <f t="shared" si="18"/>
        <v/>
      </c>
      <c r="AK338" s="277" t="str">
        <f t="shared" si="19"/>
        <v/>
      </c>
    </row>
    <row r="339" spans="1:37" x14ac:dyDescent="0.2">
      <c r="A339" s="271">
        <v>328</v>
      </c>
      <c r="B339" s="87"/>
      <c r="C339" s="87"/>
      <c r="D339" s="285"/>
      <c r="E339" s="242"/>
      <c r="F339" s="215"/>
      <c r="G339" s="215"/>
      <c r="H339" s="215"/>
      <c r="I339" s="215"/>
      <c r="J339" s="215"/>
      <c r="K339" s="215"/>
      <c r="L339" s="215"/>
      <c r="M339" s="215"/>
      <c r="N339" s="215"/>
      <c r="AA339" s="243">
        <v>324</v>
      </c>
      <c r="AB339" s="243" t="str">
        <f t="shared" si="17"/>
        <v/>
      </c>
      <c r="AC339" s="243" t="str">
        <f t="shared" si="18"/>
        <v/>
      </c>
      <c r="AK339" s="277" t="str">
        <f t="shared" si="19"/>
        <v/>
      </c>
    </row>
    <row r="340" spans="1:37" x14ac:dyDescent="0.2">
      <c r="A340" s="271">
        <v>329</v>
      </c>
      <c r="B340" s="87"/>
      <c r="C340" s="87"/>
      <c r="D340" s="285"/>
      <c r="E340" s="242"/>
      <c r="F340" s="215"/>
      <c r="G340" s="215"/>
      <c r="H340" s="215"/>
      <c r="I340" s="215"/>
      <c r="J340" s="215"/>
      <c r="K340" s="215"/>
      <c r="L340" s="215"/>
      <c r="M340" s="215"/>
      <c r="N340" s="215"/>
      <c r="AA340" s="243">
        <v>325</v>
      </c>
      <c r="AB340" s="243" t="str">
        <f t="shared" si="17"/>
        <v/>
      </c>
      <c r="AC340" s="243" t="str">
        <f t="shared" si="18"/>
        <v/>
      </c>
      <c r="AK340" s="277" t="str">
        <f t="shared" si="19"/>
        <v/>
      </c>
    </row>
    <row r="341" spans="1:37" x14ac:dyDescent="0.2">
      <c r="A341" s="271">
        <v>330</v>
      </c>
      <c r="B341" s="87"/>
      <c r="C341" s="87"/>
      <c r="D341" s="285"/>
      <c r="E341" s="242"/>
      <c r="F341" s="215"/>
      <c r="G341" s="215"/>
      <c r="H341" s="215"/>
      <c r="I341" s="215"/>
      <c r="J341" s="215"/>
      <c r="K341" s="215"/>
      <c r="L341" s="215"/>
      <c r="M341" s="215"/>
      <c r="N341" s="215"/>
      <c r="AA341" s="243">
        <v>326</v>
      </c>
      <c r="AB341" s="243" t="str">
        <f t="shared" si="17"/>
        <v/>
      </c>
      <c r="AC341" s="243" t="str">
        <f t="shared" si="18"/>
        <v/>
      </c>
      <c r="AK341" s="277" t="str">
        <f t="shared" si="19"/>
        <v/>
      </c>
    </row>
    <row r="342" spans="1:37" x14ac:dyDescent="0.2">
      <c r="A342" s="271">
        <v>331</v>
      </c>
      <c r="B342" s="87"/>
      <c r="C342" s="87"/>
      <c r="D342" s="285"/>
      <c r="E342" s="242"/>
      <c r="F342" s="215"/>
      <c r="G342" s="215"/>
      <c r="H342" s="215"/>
      <c r="I342" s="215"/>
      <c r="J342" s="215"/>
      <c r="K342" s="215"/>
      <c r="L342" s="215"/>
      <c r="M342" s="215"/>
      <c r="N342" s="215"/>
      <c r="AA342" s="243">
        <v>327</v>
      </c>
      <c r="AB342" s="243" t="str">
        <f t="shared" si="17"/>
        <v/>
      </c>
      <c r="AC342" s="243" t="str">
        <f t="shared" si="18"/>
        <v/>
      </c>
      <c r="AK342" s="277" t="str">
        <f t="shared" si="19"/>
        <v/>
      </c>
    </row>
    <row r="343" spans="1:37" x14ac:dyDescent="0.2">
      <c r="A343" s="271">
        <v>332</v>
      </c>
      <c r="B343" s="87"/>
      <c r="C343" s="87"/>
      <c r="D343" s="285"/>
      <c r="E343" s="242"/>
      <c r="F343" s="215"/>
      <c r="G343" s="215"/>
      <c r="H343" s="215"/>
      <c r="I343" s="215"/>
      <c r="J343" s="215"/>
      <c r="K343" s="215"/>
      <c r="L343" s="215"/>
      <c r="M343" s="215"/>
      <c r="N343" s="215"/>
      <c r="AA343" s="243">
        <v>328</v>
      </c>
      <c r="AB343" s="243" t="str">
        <f t="shared" si="17"/>
        <v/>
      </c>
      <c r="AC343" s="243" t="str">
        <f t="shared" si="18"/>
        <v/>
      </c>
      <c r="AK343" s="277" t="str">
        <f t="shared" si="19"/>
        <v/>
      </c>
    </row>
    <row r="344" spans="1:37" x14ac:dyDescent="0.2">
      <c r="A344" s="271">
        <v>333</v>
      </c>
      <c r="B344" s="87"/>
      <c r="C344" s="87"/>
      <c r="D344" s="285"/>
      <c r="E344" s="242"/>
      <c r="F344" s="215"/>
      <c r="G344" s="215"/>
      <c r="H344" s="215"/>
      <c r="I344" s="215"/>
      <c r="J344" s="215"/>
      <c r="K344" s="215"/>
      <c r="L344" s="215"/>
      <c r="M344" s="215"/>
      <c r="N344" s="215"/>
      <c r="AA344" s="243">
        <v>329</v>
      </c>
      <c r="AB344" s="243" t="str">
        <f t="shared" si="17"/>
        <v/>
      </c>
      <c r="AC344" s="243" t="str">
        <f t="shared" si="18"/>
        <v/>
      </c>
      <c r="AK344" s="277" t="str">
        <f t="shared" si="19"/>
        <v/>
      </c>
    </row>
    <row r="345" spans="1:37" x14ac:dyDescent="0.2">
      <c r="A345" s="271">
        <v>334</v>
      </c>
      <c r="B345" s="87"/>
      <c r="C345" s="87"/>
      <c r="D345" s="285"/>
      <c r="E345" s="242"/>
      <c r="F345" s="215"/>
      <c r="G345" s="215"/>
      <c r="H345" s="215"/>
      <c r="I345" s="215"/>
      <c r="J345" s="215"/>
      <c r="K345" s="215"/>
      <c r="L345" s="215"/>
      <c r="M345" s="215"/>
      <c r="N345" s="215"/>
      <c r="AA345" s="243">
        <v>330</v>
      </c>
      <c r="AB345" s="243" t="str">
        <f t="shared" si="17"/>
        <v/>
      </c>
      <c r="AC345" s="243" t="str">
        <f t="shared" si="18"/>
        <v/>
      </c>
      <c r="AK345" s="277" t="str">
        <f t="shared" si="19"/>
        <v/>
      </c>
    </row>
    <row r="346" spans="1:37" x14ac:dyDescent="0.2">
      <c r="A346" s="271">
        <v>335</v>
      </c>
      <c r="B346" s="87"/>
      <c r="C346" s="87"/>
      <c r="D346" s="285"/>
      <c r="E346" s="242"/>
      <c r="F346" s="215"/>
      <c r="G346" s="215"/>
      <c r="H346" s="215"/>
      <c r="I346" s="215"/>
      <c r="J346" s="215"/>
      <c r="K346" s="215"/>
      <c r="L346" s="215"/>
      <c r="M346" s="215"/>
      <c r="N346" s="215"/>
      <c r="AA346" s="243">
        <v>331</v>
      </c>
      <c r="AB346" s="243" t="str">
        <f t="shared" si="17"/>
        <v/>
      </c>
      <c r="AC346" s="243" t="str">
        <f t="shared" si="18"/>
        <v/>
      </c>
      <c r="AK346" s="277" t="str">
        <f t="shared" si="19"/>
        <v/>
      </c>
    </row>
    <row r="347" spans="1:37" x14ac:dyDescent="0.2">
      <c r="A347" s="271">
        <v>336</v>
      </c>
      <c r="B347" s="87"/>
      <c r="C347" s="87"/>
      <c r="D347" s="285"/>
      <c r="E347" s="242"/>
      <c r="F347" s="215"/>
      <c r="G347" s="215"/>
      <c r="H347" s="215"/>
      <c r="I347" s="215"/>
      <c r="J347" s="215"/>
      <c r="K347" s="215"/>
      <c r="L347" s="215"/>
      <c r="M347" s="215"/>
      <c r="N347" s="215"/>
      <c r="AA347" s="243">
        <v>332</v>
      </c>
      <c r="AB347" s="243" t="str">
        <f t="shared" si="17"/>
        <v/>
      </c>
      <c r="AC347" s="243" t="str">
        <f t="shared" si="18"/>
        <v/>
      </c>
      <c r="AK347" s="277" t="str">
        <f t="shared" si="19"/>
        <v/>
      </c>
    </row>
    <row r="348" spans="1:37" x14ac:dyDescent="0.2">
      <c r="A348" s="271">
        <v>337</v>
      </c>
      <c r="B348" s="87"/>
      <c r="C348" s="87"/>
      <c r="D348" s="285"/>
      <c r="E348" s="242"/>
      <c r="F348" s="215"/>
      <c r="G348" s="215"/>
      <c r="H348" s="215"/>
      <c r="I348" s="215"/>
      <c r="J348" s="215"/>
      <c r="K348" s="215"/>
      <c r="L348" s="215"/>
      <c r="M348" s="215"/>
      <c r="N348" s="215"/>
      <c r="AA348" s="243">
        <v>333</v>
      </c>
      <c r="AB348" s="243" t="str">
        <f t="shared" si="17"/>
        <v/>
      </c>
      <c r="AC348" s="243" t="str">
        <f t="shared" si="18"/>
        <v/>
      </c>
      <c r="AK348" s="277" t="str">
        <f t="shared" si="19"/>
        <v/>
      </c>
    </row>
    <row r="349" spans="1:37" x14ac:dyDescent="0.2">
      <c r="A349" s="271">
        <v>338</v>
      </c>
      <c r="B349" s="87"/>
      <c r="C349" s="87"/>
      <c r="D349" s="285"/>
      <c r="E349" s="242"/>
      <c r="F349" s="215"/>
      <c r="G349" s="215"/>
      <c r="H349" s="215"/>
      <c r="I349" s="215"/>
      <c r="J349" s="215"/>
      <c r="K349" s="215"/>
      <c r="L349" s="215"/>
      <c r="M349" s="215"/>
      <c r="N349" s="215"/>
      <c r="AA349" s="243">
        <v>334</v>
      </c>
      <c r="AB349" s="243" t="str">
        <f t="shared" si="17"/>
        <v/>
      </c>
      <c r="AC349" s="243" t="str">
        <f t="shared" si="18"/>
        <v/>
      </c>
      <c r="AK349" s="277" t="str">
        <f t="shared" si="19"/>
        <v/>
      </c>
    </row>
    <row r="350" spans="1:37" x14ac:dyDescent="0.2">
      <c r="A350" s="271">
        <v>339</v>
      </c>
      <c r="B350" s="87"/>
      <c r="C350" s="87"/>
      <c r="D350" s="285"/>
      <c r="E350" s="242"/>
      <c r="F350" s="215"/>
      <c r="G350" s="215"/>
      <c r="H350" s="215"/>
      <c r="I350" s="215"/>
      <c r="J350" s="215"/>
      <c r="K350" s="215"/>
      <c r="L350" s="215"/>
      <c r="M350" s="215"/>
      <c r="N350" s="215"/>
      <c r="AA350" s="243">
        <v>335</v>
      </c>
      <c r="AB350" s="243" t="str">
        <f t="shared" si="17"/>
        <v/>
      </c>
      <c r="AC350" s="243" t="str">
        <f t="shared" si="18"/>
        <v/>
      </c>
      <c r="AK350" s="277" t="str">
        <f t="shared" si="19"/>
        <v/>
      </c>
    </row>
    <row r="351" spans="1:37" x14ac:dyDescent="0.2">
      <c r="A351" s="271">
        <v>340</v>
      </c>
      <c r="B351" s="87"/>
      <c r="C351" s="87"/>
      <c r="D351" s="285"/>
      <c r="E351" s="242"/>
      <c r="F351" s="215"/>
      <c r="G351" s="215"/>
      <c r="H351" s="215"/>
      <c r="I351" s="215"/>
      <c r="J351" s="215"/>
      <c r="K351" s="215"/>
      <c r="L351" s="215"/>
      <c r="M351" s="215"/>
      <c r="N351" s="215"/>
      <c r="AA351" s="243">
        <v>336</v>
      </c>
      <c r="AB351" s="243" t="str">
        <f t="shared" si="17"/>
        <v/>
      </c>
      <c r="AC351" s="243" t="str">
        <f t="shared" si="18"/>
        <v/>
      </c>
      <c r="AK351" s="277" t="str">
        <f t="shared" si="19"/>
        <v/>
      </c>
    </row>
    <row r="352" spans="1:37" x14ac:dyDescent="0.2">
      <c r="A352" s="271">
        <v>341</v>
      </c>
      <c r="B352" s="87"/>
      <c r="C352" s="87"/>
      <c r="D352" s="285"/>
      <c r="E352" s="242"/>
      <c r="F352" s="215"/>
      <c r="G352" s="215"/>
      <c r="H352" s="215"/>
      <c r="I352" s="215"/>
      <c r="J352" s="215"/>
      <c r="K352" s="215"/>
      <c r="L352" s="215"/>
      <c r="M352" s="215"/>
      <c r="N352" s="215"/>
      <c r="AA352" s="243">
        <v>337</v>
      </c>
      <c r="AB352" s="243" t="str">
        <f t="shared" si="17"/>
        <v/>
      </c>
      <c r="AC352" s="243" t="str">
        <f t="shared" si="18"/>
        <v/>
      </c>
      <c r="AK352" s="277" t="str">
        <f t="shared" si="19"/>
        <v/>
      </c>
    </row>
    <row r="353" spans="1:37" x14ac:dyDescent="0.2">
      <c r="A353" s="271">
        <v>342</v>
      </c>
      <c r="B353" s="87"/>
      <c r="C353" s="87"/>
      <c r="D353" s="285"/>
      <c r="E353" s="242"/>
      <c r="F353" s="215"/>
      <c r="G353" s="215"/>
      <c r="H353" s="215"/>
      <c r="I353" s="215"/>
      <c r="J353" s="215"/>
      <c r="K353" s="215"/>
      <c r="L353" s="215"/>
      <c r="M353" s="215"/>
      <c r="N353" s="215"/>
      <c r="AA353" s="243">
        <v>338</v>
      </c>
      <c r="AB353" s="243" t="str">
        <f t="shared" si="17"/>
        <v/>
      </c>
      <c r="AC353" s="243" t="str">
        <f t="shared" si="18"/>
        <v/>
      </c>
      <c r="AK353" s="277" t="str">
        <f t="shared" si="19"/>
        <v/>
      </c>
    </row>
    <row r="354" spans="1:37" x14ac:dyDescent="0.2">
      <c r="A354" s="271">
        <v>343</v>
      </c>
      <c r="B354" s="87"/>
      <c r="C354" s="87"/>
      <c r="D354" s="285"/>
      <c r="E354" s="242"/>
      <c r="F354" s="215"/>
      <c r="G354" s="215"/>
      <c r="H354" s="215"/>
      <c r="I354" s="215"/>
      <c r="J354" s="215"/>
      <c r="K354" s="215"/>
      <c r="L354" s="215"/>
      <c r="M354" s="215"/>
      <c r="N354" s="215"/>
      <c r="AA354" s="243">
        <v>339</v>
      </c>
      <c r="AB354" s="243" t="str">
        <f t="shared" si="17"/>
        <v/>
      </c>
      <c r="AC354" s="243" t="str">
        <f t="shared" si="18"/>
        <v/>
      </c>
      <c r="AK354" s="277" t="str">
        <f t="shared" si="19"/>
        <v/>
      </c>
    </row>
    <row r="355" spans="1:37" x14ac:dyDescent="0.2">
      <c r="A355" s="271">
        <v>344</v>
      </c>
      <c r="B355" s="87"/>
      <c r="C355" s="87"/>
      <c r="D355" s="285"/>
      <c r="E355" s="242"/>
      <c r="F355" s="215"/>
      <c r="G355" s="215"/>
      <c r="H355" s="215"/>
      <c r="I355" s="215"/>
      <c r="J355" s="215"/>
      <c r="K355" s="215"/>
      <c r="L355" s="215"/>
      <c r="M355" s="215"/>
      <c r="N355" s="215"/>
      <c r="AA355" s="243">
        <v>340</v>
      </c>
      <c r="AB355" s="243" t="str">
        <f t="shared" si="17"/>
        <v/>
      </c>
      <c r="AC355" s="243" t="str">
        <f t="shared" si="18"/>
        <v/>
      </c>
      <c r="AK355" s="277" t="str">
        <f t="shared" si="19"/>
        <v/>
      </c>
    </row>
    <row r="356" spans="1:37" x14ac:dyDescent="0.2">
      <c r="A356" s="271">
        <v>345</v>
      </c>
      <c r="B356" s="87"/>
      <c r="C356" s="87"/>
      <c r="D356" s="285"/>
      <c r="E356" s="242"/>
      <c r="F356" s="215"/>
      <c r="G356" s="215"/>
      <c r="H356" s="215"/>
      <c r="I356" s="215"/>
      <c r="J356" s="215"/>
      <c r="K356" s="215"/>
      <c r="L356" s="215"/>
      <c r="M356" s="215"/>
      <c r="N356" s="215"/>
      <c r="AA356" s="243">
        <v>341</v>
      </c>
      <c r="AB356" s="243" t="str">
        <f t="shared" si="17"/>
        <v/>
      </c>
      <c r="AC356" s="243" t="str">
        <f t="shared" si="18"/>
        <v/>
      </c>
      <c r="AK356" s="277" t="str">
        <f t="shared" si="19"/>
        <v/>
      </c>
    </row>
    <row r="357" spans="1:37" x14ac:dyDescent="0.2">
      <c r="A357" s="271">
        <v>346</v>
      </c>
      <c r="B357" s="87"/>
      <c r="C357" s="87"/>
      <c r="D357" s="285"/>
      <c r="E357" s="242"/>
      <c r="F357" s="215"/>
      <c r="G357" s="215"/>
      <c r="H357" s="215"/>
      <c r="I357" s="215"/>
      <c r="J357" s="215"/>
      <c r="K357" s="215"/>
      <c r="L357" s="215"/>
      <c r="M357" s="215"/>
      <c r="N357" s="215"/>
      <c r="AA357" s="243">
        <v>342</v>
      </c>
      <c r="AB357" s="243" t="str">
        <f t="shared" si="17"/>
        <v/>
      </c>
      <c r="AC357" s="243" t="str">
        <f t="shared" si="18"/>
        <v/>
      </c>
      <c r="AK357" s="277" t="str">
        <f t="shared" si="19"/>
        <v/>
      </c>
    </row>
    <row r="358" spans="1:37" x14ac:dyDescent="0.2">
      <c r="A358" s="271">
        <v>347</v>
      </c>
      <c r="B358" s="87"/>
      <c r="C358" s="87"/>
      <c r="D358" s="285"/>
      <c r="E358" s="242"/>
      <c r="F358" s="215"/>
      <c r="G358" s="215"/>
      <c r="H358" s="215"/>
      <c r="I358" s="215"/>
      <c r="J358" s="215"/>
      <c r="K358" s="215"/>
      <c r="L358" s="215"/>
      <c r="M358" s="215"/>
      <c r="N358" s="215"/>
      <c r="AA358" s="243">
        <v>343</v>
      </c>
      <c r="AB358" s="243" t="str">
        <f t="shared" si="17"/>
        <v/>
      </c>
      <c r="AC358" s="243" t="str">
        <f t="shared" si="18"/>
        <v/>
      </c>
      <c r="AK358" s="277" t="str">
        <f t="shared" si="19"/>
        <v/>
      </c>
    </row>
    <row r="359" spans="1:37" x14ac:dyDescent="0.2">
      <c r="A359" s="271">
        <v>348</v>
      </c>
      <c r="B359" s="87"/>
      <c r="C359" s="87"/>
      <c r="D359" s="285"/>
      <c r="E359" s="242"/>
      <c r="F359" s="215"/>
      <c r="G359" s="215"/>
      <c r="H359" s="215"/>
      <c r="I359" s="215"/>
      <c r="J359" s="215"/>
      <c r="K359" s="215"/>
      <c r="L359" s="215"/>
      <c r="M359" s="215"/>
      <c r="N359" s="215"/>
      <c r="AA359" s="243">
        <v>344</v>
      </c>
      <c r="AB359" s="243" t="str">
        <f t="shared" si="17"/>
        <v/>
      </c>
      <c r="AC359" s="243" t="str">
        <f t="shared" si="18"/>
        <v/>
      </c>
      <c r="AK359" s="277" t="str">
        <f t="shared" si="19"/>
        <v/>
      </c>
    </row>
    <row r="360" spans="1:37" x14ac:dyDescent="0.2">
      <c r="A360" s="271">
        <v>349</v>
      </c>
      <c r="B360" s="87"/>
      <c r="C360" s="87"/>
      <c r="D360" s="285"/>
      <c r="E360" s="242"/>
      <c r="F360" s="215"/>
      <c r="G360" s="215"/>
      <c r="H360" s="215"/>
      <c r="I360" s="215"/>
      <c r="J360" s="215"/>
      <c r="K360" s="215"/>
      <c r="L360" s="215"/>
      <c r="M360" s="215"/>
      <c r="N360" s="215"/>
      <c r="AA360" s="243">
        <v>345</v>
      </c>
      <c r="AB360" s="243" t="str">
        <f t="shared" si="17"/>
        <v/>
      </c>
      <c r="AC360" s="243" t="str">
        <f t="shared" si="18"/>
        <v/>
      </c>
      <c r="AK360" s="277" t="str">
        <f t="shared" si="19"/>
        <v/>
      </c>
    </row>
    <row r="361" spans="1:37" x14ac:dyDescent="0.2">
      <c r="A361" s="271">
        <v>350</v>
      </c>
      <c r="B361" s="87"/>
      <c r="C361" s="87"/>
      <c r="D361" s="285"/>
      <c r="E361" s="242"/>
      <c r="F361" s="215"/>
      <c r="G361" s="215"/>
      <c r="H361" s="215"/>
      <c r="I361" s="215"/>
      <c r="J361" s="215"/>
      <c r="K361" s="215"/>
      <c r="L361" s="215"/>
      <c r="M361" s="215"/>
      <c r="N361" s="215"/>
      <c r="AA361" s="243">
        <v>346</v>
      </c>
      <c r="AB361" s="243" t="str">
        <f t="shared" si="17"/>
        <v/>
      </c>
      <c r="AC361" s="243" t="str">
        <f t="shared" si="18"/>
        <v/>
      </c>
      <c r="AK361" s="277" t="str">
        <f t="shared" si="19"/>
        <v/>
      </c>
    </row>
    <row r="362" spans="1:37" x14ac:dyDescent="0.2">
      <c r="A362" s="271">
        <v>351</v>
      </c>
      <c r="B362" s="87"/>
      <c r="C362" s="87"/>
      <c r="D362" s="285"/>
      <c r="E362" s="242"/>
      <c r="F362" s="215"/>
      <c r="G362" s="215"/>
      <c r="H362" s="215"/>
      <c r="I362" s="215"/>
      <c r="J362" s="215"/>
      <c r="K362" s="215"/>
      <c r="L362" s="215"/>
      <c r="M362" s="215"/>
      <c r="N362" s="215"/>
      <c r="AA362" s="243">
        <v>347</v>
      </c>
      <c r="AB362" s="243" t="str">
        <f t="shared" si="17"/>
        <v/>
      </c>
      <c r="AC362" s="243" t="str">
        <f t="shared" si="18"/>
        <v/>
      </c>
      <c r="AK362" s="277" t="str">
        <f t="shared" si="19"/>
        <v/>
      </c>
    </row>
    <row r="363" spans="1:37" x14ac:dyDescent="0.2">
      <c r="A363" s="271">
        <v>352</v>
      </c>
      <c r="B363" s="87"/>
      <c r="C363" s="87"/>
      <c r="D363" s="285"/>
      <c r="E363" s="242"/>
      <c r="F363" s="215"/>
      <c r="G363" s="215"/>
      <c r="H363" s="215"/>
      <c r="I363" s="215"/>
      <c r="J363" s="215"/>
      <c r="K363" s="215"/>
      <c r="L363" s="215"/>
      <c r="M363" s="215"/>
      <c r="N363" s="215"/>
      <c r="AA363" s="243">
        <v>348</v>
      </c>
      <c r="AB363" s="243" t="str">
        <f t="shared" si="17"/>
        <v/>
      </c>
      <c r="AC363" s="243" t="str">
        <f t="shared" si="18"/>
        <v/>
      </c>
      <c r="AK363" s="277" t="str">
        <f t="shared" si="19"/>
        <v/>
      </c>
    </row>
    <row r="364" spans="1:37" x14ac:dyDescent="0.2">
      <c r="A364" s="271">
        <v>353</v>
      </c>
      <c r="B364" s="87"/>
      <c r="C364" s="87"/>
      <c r="D364" s="285"/>
      <c r="E364" s="242"/>
      <c r="F364" s="215"/>
      <c r="G364" s="215"/>
      <c r="H364" s="215"/>
      <c r="I364" s="215"/>
      <c r="J364" s="215"/>
      <c r="K364" s="215"/>
      <c r="L364" s="215"/>
      <c r="M364" s="215"/>
      <c r="N364" s="215"/>
      <c r="AA364" s="243">
        <v>349</v>
      </c>
      <c r="AB364" s="243" t="str">
        <f t="shared" si="17"/>
        <v/>
      </c>
      <c r="AC364" s="243" t="str">
        <f t="shared" si="18"/>
        <v/>
      </c>
      <c r="AK364" s="277" t="str">
        <f t="shared" si="19"/>
        <v/>
      </c>
    </row>
    <row r="365" spans="1:37" x14ac:dyDescent="0.2">
      <c r="A365" s="271">
        <v>354</v>
      </c>
      <c r="B365" s="87"/>
      <c r="C365" s="87"/>
      <c r="D365" s="285"/>
      <c r="E365" s="242"/>
      <c r="F365" s="215"/>
      <c r="G365" s="215"/>
      <c r="H365" s="215"/>
      <c r="I365" s="215"/>
      <c r="J365" s="215"/>
      <c r="K365" s="215"/>
      <c r="L365" s="215"/>
      <c r="M365" s="215"/>
      <c r="N365" s="215"/>
      <c r="AA365" s="243">
        <v>350</v>
      </c>
      <c r="AB365" s="243" t="str">
        <f t="shared" si="17"/>
        <v/>
      </c>
      <c r="AC365" s="243" t="str">
        <f t="shared" si="18"/>
        <v/>
      </c>
      <c r="AK365" s="277" t="str">
        <f t="shared" si="19"/>
        <v/>
      </c>
    </row>
    <row r="366" spans="1:37" x14ac:dyDescent="0.2">
      <c r="A366" s="271">
        <v>355</v>
      </c>
      <c r="B366" s="87"/>
      <c r="C366" s="87"/>
      <c r="D366" s="285"/>
      <c r="E366" s="242"/>
      <c r="F366" s="215"/>
      <c r="G366" s="215"/>
      <c r="H366" s="215"/>
      <c r="I366" s="215"/>
      <c r="J366" s="215"/>
      <c r="K366" s="215"/>
      <c r="L366" s="215"/>
      <c r="M366" s="215"/>
      <c r="N366" s="215"/>
      <c r="AA366" s="243">
        <v>351</v>
      </c>
      <c r="AB366" s="243" t="str">
        <f t="shared" si="17"/>
        <v/>
      </c>
      <c r="AC366" s="243" t="str">
        <f t="shared" si="18"/>
        <v/>
      </c>
      <c r="AK366" s="277" t="str">
        <f t="shared" si="19"/>
        <v/>
      </c>
    </row>
    <row r="367" spans="1:37" x14ac:dyDescent="0.2">
      <c r="A367" s="271">
        <v>356</v>
      </c>
      <c r="B367" s="87"/>
      <c r="C367" s="87"/>
      <c r="D367" s="285"/>
      <c r="E367" s="242"/>
      <c r="F367" s="215"/>
      <c r="G367" s="215"/>
      <c r="H367" s="215"/>
      <c r="I367" s="215"/>
      <c r="J367" s="215"/>
      <c r="K367" s="215"/>
      <c r="L367" s="215"/>
      <c r="M367" s="215"/>
      <c r="N367" s="215"/>
      <c r="AA367" s="243">
        <v>352</v>
      </c>
      <c r="AB367" s="243" t="str">
        <f t="shared" si="17"/>
        <v/>
      </c>
      <c r="AC367" s="243" t="str">
        <f t="shared" si="18"/>
        <v/>
      </c>
      <c r="AK367" s="277" t="str">
        <f t="shared" si="19"/>
        <v/>
      </c>
    </row>
    <row r="368" spans="1:37" x14ac:dyDescent="0.2">
      <c r="A368" s="271">
        <v>357</v>
      </c>
      <c r="B368" s="87"/>
      <c r="C368" s="87"/>
      <c r="D368" s="285"/>
      <c r="E368" s="242"/>
      <c r="F368" s="215"/>
      <c r="G368" s="215"/>
      <c r="H368" s="215"/>
      <c r="I368" s="215"/>
      <c r="J368" s="215"/>
      <c r="K368" s="215"/>
      <c r="L368" s="215"/>
      <c r="M368" s="215"/>
      <c r="N368" s="215"/>
      <c r="AA368" s="243">
        <v>353</v>
      </c>
      <c r="AB368" s="243" t="str">
        <f t="shared" si="17"/>
        <v/>
      </c>
      <c r="AC368" s="243" t="str">
        <f t="shared" si="18"/>
        <v/>
      </c>
      <c r="AK368" s="277" t="str">
        <f t="shared" si="19"/>
        <v/>
      </c>
    </row>
    <row r="369" spans="1:37" x14ac:dyDescent="0.2">
      <c r="A369" s="271">
        <v>358</v>
      </c>
      <c r="B369" s="87"/>
      <c r="C369" s="87"/>
      <c r="D369" s="285"/>
      <c r="E369" s="242"/>
      <c r="F369" s="215"/>
      <c r="G369" s="215"/>
      <c r="H369" s="215"/>
      <c r="I369" s="215"/>
      <c r="J369" s="215"/>
      <c r="K369" s="215"/>
      <c r="L369" s="215"/>
      <c r="M369" s="215"/>
      <c r="N369" s="215"/>
      <c r="AA369" s="243">
        <v>354</v>
      </c>
      <c r="AB369" s="243" t="str">
        <f t="shared" si="17"/>
        <v/>
      </c>
      <c r="AC369" s="243" t="str">
        <f t="shared" si="18"/>
        <v/>
      </c>
      <c r="AK369" s="277" t="str">
        <f t="shared" si="19"/>
        <v/>
      </c>
    </row>
    <row r="370" spans="1:37" x14ac:dyDescent="0.2">
      <c r="A370" s="271">
        <v>359</v>
      </c>
      <c r="B370" s="87"/>
      <c r="C370" s="87"/>
      <c r="D370" s="285"/>
      <c r="E370" s="242"/>
      <c r="F370" s="215"/>
      <c r="G370" s="215"/>
      <c r="H370" s="215"/>
      <c r="I370" s="215"/>
      <c r="J370" s="215"/>
      <c r="K370" s="215"/>
      <c r="L370" s="215"/>
      <c r="M370" s="215"/>
      <c r="N370" s="215"/>
      <c r="AA370" s="243">
        <v>355</v>
      </c>
      <c r="AB370" s="243" t="str">
        <f t="shared" si="17"/>
        <v/>
      </c>
      <c r="AC370" s="243" t="str">
        <f t="shared" si="18"/>
        <v/>
      </c>
      <c r="AK370" s="277" t="str">
        <f t="shared" si="19"/>
        <v/>
      </c>
    </row>
    <row r="371" spans="1:37" x14ac:dyDescent="0.2">
      <c r="A371" s="271">
        <v>360</v>
      </c>
      <c r="B371" s="87"/>
      <c r="C371" s="87"/>
      <c r="D371" s="285"/>
      <c r="E371" s="242"/>
      <c r="F371" s="215"/>
      <c r="G371" s="215"/>
      <c r="H371" s="215"/>
      <c r="I371" s="215"/>
      <c r="J371" s="215"/>
      <c r="K371" s="215"/>
      <c r="L371" s="215"/>
      <c r="M371" s="215"/>
      <c r="N371" s="215"/>
      <c r="AA371" s="243">
        <v>356</v>
      </c>
      <c r="AB371" s="243" t="str">
        <f t="shared" si="17"/>
        <v/>
      </c>
      <c r="AC371" s="243" t="str">
        <f t="shared" si="18"/>
        <v/>
      </c>
      <c r="AK371" s="277" t="str">
        <f t="shared" si="19"/>
        <v/>
      </c>
    </row>
    <row r="372" spans="1:37" x14ac:dyDescent="0.2">
      <c r="A372" s="271">
        <v>361</v>
      </c>
      <c r="B372" s="87"/>
      <c r="C372" s="87"/>
      <c r="D372" s="285"/>
      <c r="E372" s="242"/>
      <c r="F372" s="215"/>
      <c r="G372" s="215"/>
      <c r="H372" s="215"/>
      <c r="I372" s="215"/>
      <c r="J372" s="215"/>
      <c r="K372" s="215"/>
      <c r="L372" s="215"/>
      <c r="M372" s="215"/>
      <c r="N372" s="215"/>
      <c r="AA372" s="243">
        <v>357</v>
      </c>
      <c r="AB372" s="243" t="str">
        <f t="shared" si="17"/>
        <v/>
      </c>
      <c r="AC372" s="243" t="str">
        <f t="shared" si="18"/>
        <v/>
      </c>
      <c r="AK372" s="277" t="str">
        <f t="shared" si="19"/>
        <v/>
      </c>
    </row>
    <row r="373" spans="1:37" x14ac:dyDescent="0.2">
      <c r="A373" s="271">
        <v>362</v>
      </c>
      <c r="B373" s="87"/>
      <c r="C373" s="87"/>
      <c r="D373" s="285"/>
      <c r="E373" s="242"/>
      <c r="F373" s="215"/>
      <c r="G373" s="215"/>
      <c r="H373" s="215"/>
      <c r="I373" s="215"/>
      <c r="J373" s="215"/>
      <c r="K373" s="215"/>
      <c r="L373" s="215"/>
      <c r="M373" s="215"/>
      <c r="N373" s="215"/>
      <c r="AA373" s="243">
        <v>358</v>
      </c>
      <c r="AB373" s="243" t="str">
        <f t="shared" si="17"/>
        <v/>
      </c>
      <c r="AC373" s="243" t="str">
        <f t="shared" si="18"/>
        <v/>
      </c>
      <c r="AK373" s="277" t="str">
        <f t="shared" si="19"/>
        <v/>
      </c>
    </row>
    <row r="374" spans="1:37" x14ac:dyDescent="0.2">
      <c r="A374" s="271">
        <v>363</v>
      </c>
      <c r="B374" s="87"/>
      <c r="C374" s="87"/>
      <c r="D374" s="285"/>
      <c r="E374" s="242"/>
      <c r="F374" s="215"/>
      <c r="G374" s="215"/>
      <c r="H374" s="215"/>
      <c r="I374" s="215"/>
      <c r="J374" s="215"/>
      <c r="K374" s="215"/>
      <c r="L374" s="215"/>
      <c r="M374" s="215"/>
      <c r="N374" s="215"/>
      <c r="AA374" s="243">
        <v>359</v>
      </c>
      <c r="AB374" s="243" t="str">
        <f t="shared" si="17"/>
        <v/>
      </c>
      <c r="AC374" s="243" t="str">
        <f t="shared" si="18"/>
        <v/>
      </c>
      <c r="AK374" s="277" t="str">
        <f t="shared" si="19"/>
        <v/>
      </c>
    </row>
    <row r="375" spans="1:37" x14ac:dyDescent="0.2">
      <c r="A375" s="271">
        <v>364</v>
      </c>
      <c r="B375" s="87"/>
      <c r="C375" s="87"/>
      <c r="D375" s="285"/>
      <c r="E375" s="242"/>
      <c r="F375" s="215"/>
      <c r="G375" s="215"/>
      <c r="H375" s="215"/>
      <c r="I375" s="215"/>
      <c r="J375" s="215"/>
      <c r="K375" s="215"/>
      <c r="L375" s="215"/>
      <c r="M375" s="215"/>
      <c r="N375" s="215"/>
      <c r="AA375" s="243">
        <v>360</v>
      </c>
      <c r="AB375" s="243" t="str">
        <f t="shared" si="17"/>
        <v/>
      </c>
      <c r="AC375" s="243" t="str">
        <f t="shared" si="18"/>
        <v/>
      </c>
      <c r="AK375" s="277" t="str">
        <f t="shared" si="19"/>
        <v/>
      </c>
    </row>
    <row r="376" spans="1:37" x14ac:dyDescent="0.2">
      <c r="A376" s="271">
        <v>365</v>
      </c>
      <c r="B376" s="87"/>
      <c r="C376" s="87"/>
      <c r="D376" s="285"/>
      <c r="E376" s="242"/>
      <c r="F376" s="215"/>
      <c r="G376" s="215"/>
      <c r="H376" s="215"/>
      <c r="I376" s="215"/>
      <c r="J376" s="215"/>
      <c r="K376" s="215"/>
      <c r="L376" s="215"/>
      <c r="M376" s="215"/>
      <c r="N376" s="215"/>
      <c r="AA376" s="243">
        <v>361</v>
      </c>
      <c r="AB376" s="243" t="str">
        <f t="shared" si="17"/>
        <v/>
      </c>
      <c r="AC376" s="243" t="str">
        <f t="shared" si="18"/>
        <v/>
      </c>
      <c r="AK376" s="277" t="str">
        <f t="shared" si="19"/>
        <v/>
      </c>
    </row>
    <row r="377" spans="1:37" x14ac:dyDescent="0.2">
      <c r="A377" s="271">
        <v>366</v>
      </c>
      <c r="B377" s="87"/>
      <c r="C377" s="87"/>
      <c r="D377" s="285"/>
      <c r="E377" s="242"/>
      <c r="F377" s="215"/>
      <c r="G377" s="215"/>
      <c r="H377" s="215"/>
      <c r="I377" s="215"/>
      <c r="J377" s="215"/>
      <c r="K377" s="215"/>
      <c r="L377" s="215"/>
      <c r="M377" s="215"/>
      <c r="N377" s="215"/>
      <c r="AA377" s="243">
        <v>362</v>
      </c>
      <c r="AB377" s="243" t="str">
        <f t="shared" si="17"/>
        <v/>
      </c>
      <c r="AC377" s="243" t="str">
        <f t="shared" si="18"/>
        <v/>
      </c>
      <c r="AK377" s="277" t="str">
        <f t="shared" si="19"/>
        <v/>
      </c>
    </row>
    <row r="378" spans="1:37" x14ac:dyDescent="0.2">
      <c r="A378" s="271">
        <v>367</v>
      </c>
      <c r="B378" s="87"/>
      <c r="C378" s="87"/>
      <c r="D378" s="285"/>
      <c r="E378" s="242"/>
      <c r="F378" s="215"/>
      <c r="G378" s="215"/>
      <c r="H378" s="215"/>
      <c r="I378" s="215"/>
      <c r="J378" s="215"/>
      <c r="K378" s="215"/>
      <c r="L378" s="215"/>
      <c r="M378" s="215"/>
      <c r="N378" s="215"/>
      <c r="AA378" s="243">
        <v>363</v>
      </c>
      <c r="AB378" s="243" t="str">
        <f t="shared" si="17"/>
        <v/>
      </c>
      <c r="AC378" s="243" t="str">
        <f t="shared" si="18"/>
        <v/>
      </c>
      <c r="AK378" s="277" t="str">
        <f t="shared" si="19"/>
        <v/>
      </c>
    </row>
    <row r="379" spans="1:37" x14ac:dyDescent="0.2">
      <c r="A379" s="271">
        <v>368</v>
      </c>
      <c r="B379" s="87"/>
      <c r="C379" s="87"/>
      <c r="D379" s="285"/>
      <c r="E379" s="242"/>
      <c r="F379" s="215"/>
      <c r="G379" s="215"/>
      <c r="H379" s="215"/>
      <c r="I379" s="215"/>
      <c r="J379" s="215"/>
      <c r="K379" s="215"/>
      <c r="L379" s="215"/>
      <c r="M379" s="215"/>
      <c r="N379" s="215"/>
      <c r="AA379" s="243">
        <v>364</v>
      </c>
      <c r="AB379" s="243" t="str">
        <f t="shared" si="17"/>
        <v/>
      </c>
      <c r="AC379" s="243" t="str">
        <f t="shared" si="18"/>
        <v/>
      </c>
      <c r="AK379" s="277" t="str">
        <f t="shared" si="19"/>
        <v/>
      </c>
    </row>
    <row r="380" spans="1:37" x14ac:dyDescent="0.2">
      <c r="A380" s="271">
        <v>369</v>
      </c>
      <c r="B380" s="87"/>
      <c r="C380" s="87"/>
      <c r="D380" s="285"/>
      <c r="E380" s="242"/>
      <c r="F380" s="215"/>
      <c r="G380" s="215"/>
      <c r="H380" s="215"/>
      <c r="I380" s="215"/>
      <c r="J380" s="215"/>
      <c r="K380" s="215"/>
      <c r="L380" s="215"/>
      <c r="M380" s="215"/>
      <c r="N380" s="215"/>
      <c r="AA380" s="243">
        <v>365</v>
      </c>
      <c r="AB380" s="243" t="str">
        <f t="shared" si="17"/>
        <v/>
      </c>
      <c r="AC380" s="243" t="str">
        <f t="shared" si="18"/>
        <v/>
      </c>
      <c r="AK380" s="277" t="str">
        <f t="shared" si="19"/>
        <v/>
      </c>
    </row>
    <row r="381" spans="1:37" x14ac:dyDescent="0.2">
      <c r="A381" s="271">
        <v>370</v>
      </c>
      <c r="B381" s="87"/>
      <c r="C381" s="87"/>
      <c r="D381" s="285"/>
      <c r="E381" s="242"/>
      <c r="F381" s="215"/>
      <c r="G381" s="215"/>
      <c r="H381" s="215"/>
      <c r="I381" s="215"/>
      <c r="J381" s="215"/>
      <c r="K381" s="215"/>
      <c r="L381" s="215"/>
      <c r="M381" s="215"/>
      <c r="N381" s="215"/>
      <c r="AA381" s="243">
        <v>366</v>
      </c>
      <c r="AB381" s="243" t="str">
        <f t="shared" si="17"/>
        <v/>
      </c>
      <c r="AC381" s="243" t="str">
        <f t="shared" si="18"/>
        <v/>
      </c>
      <c r="AK381" s="277" t="str">
        <f t="shared" si="19"/>
        <v/>
      </c>
    </row>
    <row r="382" spans="1:37" x14ac:dyDescent="0.2">
      <c r="A382" s="271">
        <v>371</v>
      </c>
      <c r="B382" s="87"/>
      <c r="C382" s="87"/>
      <c r="D382" s="285"/>
      <c r="E382" s="242"/>
      <c r="F382" s="215"/>
      <c r="G382" s="215"/>
      <c r="H382" s="215"/>
      <c r="I382" s="215"/>
      <c r="J382" s="215"/>
      <c r="K382" s="215"/>
      <c r="L382" s="215"/>
      <c r="M382" s="215"/>
      <c r="N382" s="215"/>
      <c r="AA382" s="243">
        <v>367</v>
      </c>
      <c r="AB382" s="243" t="str">
        <f t="shared" si="17"/>
        <v/>
      </c>
      <c r="AC382" s="243" t="str">
        <f t="shared" si="18"/>
        <v/>
      </c>
      <c r="AK382" s="277" t="str">
        <f t="shared" si="19"/>
        <v/>
      </c>
    </row>
    <row r="383" spans="1:37" x14ac:dyDescent="0.2">
      <c r="A383" s="271">
        <v>372</v>
      </c>
      <c r="B383" s="87"/>
      <c r="C383" s="87"/>
      <c r="D383" s="285"/>
      <c r="E383" s="242"/>
      <c r="F383" s="215"/>
      <c r="G383" s="215"/>
      <c r="H383" s="215"/>
      <c r="I383" s="215"/>
      <c r="J383" s="215"/>
      <c r="K383" s="215"/>
      <c r="L383" s="215"/>
      <c r="M383" s="215"/>
      <c r="N383" s="215"/>
      <c r="AA383" s="243">
        <v>368</v>
      </c>
      <c r="AB383" s="243" t="str">
        <f t="shared" si="17"/>
        <v/>
      </c>
      <c r="AC383" s="243" t="str">
        <f t="shared" si="18"/>
        <v/>
      </c>
      <c r="AK383" s="277" t="str">
        <f t="shared" si="19"/>
        <v/>
      </c>
    </row>
    <row r="384" spans="1:37" x14ac:dyDescent="0.2">
      <c r="A384" s="271">
        <v>373</v>
      </c>
      <c r="B384" s="87"/>
      <c r="C384" s="87"/>
      <c r="D384" s="285"/>
      <c r="E384" s="242"/>
      <c r="F384" s="215"/>
      <c r="G384" s="215"/>
      <c r="H384" s="215"/>
      <c r="I384" s="215"/>
      <c r="J384" s="215"/>
      <c r="K384" s="215"/>
      <c r="L384" s="215"/>
      <c r="M384" s="215"/>
      <c r="N384" s="215"/>
      <c r="AA384" s="243">
        <v>369</v>
      </c>
      <c r="AB384" s="243" t="str">
        <f t="shared" si="17"/>
        <v/>
      </c>
      <c r="AC384" s="243" t="str">
        <f t="shared" si="18"/>
        <v/>
      </c>
      <c r="AK384" s="277" t="str">
        <f t="shared" si="19"/>
        <v/>
      </c>
    </row>
    <row r="385" spans="1:37" x14ac:dyDescent="0.2">
      <c r="A385" s="271">
        <v>374</v>
      </c>
      <c r="B385" s="87"/>
      <c r="C385" s="87"/>
      <c r="D385" s="285"/>
      <c r="E385" s="242"/>
      <c r="F385" s="215"/>
      <c r="G385" s="215"/>
      <c r="H385" s="215"/>
      <c r="I385" s="215"/>
      <c r="J385" s="215"/>
      <c r="K385" s="215"/>
      <c r="L385" s="215"/>
      <c r="M385" s="215"/>
      <c r="N385" s="215"/>
      <c r="AA385" s="243">
        <v>370</v>
      </c>
      <c r="AB385" s="243" t="str">
        <f t="shared" si="17"/>
        <v/>
      </c>
      <c r="AC385" s="243" t="str">
        <f t="shared" si="18"/>
        <v/>
      </c>
      <c r="AK385" s="277" t="str">
        <f t="shared" si="19"/>
        <v/>
      </c>
    </row>
    <row r="386" spans="1:37" x14ac:dyDescent="0.2">
      <c r="A386" s="271">
        <v>375</v>
      </c>
      <c r="B386" s="87"/>
      <c r="C386" s="87"/>
      <c r="D386" s="285"/>
      <c r="E386" s="242"/>
      <c r="F386" s="215"/>
      <c r="G386" s="215"/>
      <c r="H386" s="215"/>
      <c r="I386" s="215"/>
      <c r="J386" s="215"/>
      <c r="K386" s="215"/>
      <c r="L386" s="215"/>
      <c r="M386" s="215"/>
      <c r="N386" s="215"/>
      <c r="AA386" s="243">
        <v>371</v>
      </c>
      <c r="AB386" s="243" t="str">
        <f t="shared" si="17"/>
        <v/>
      </c>
      <c r="AC386" s="243" t="str">
        <f t="shared" si="18"/>
        <v/>
      </c>
      <c r="AK386" s="277" t="str">
        <f t="shared" si="19"/>
        <v/>
      </c>
    </row>
    <row r="387" spans="1:37" x14ac:dyDescent="0.2">
      <c r="A387" s="271">
        <v>376</v>
      </c>
      <c r="B387" s="87"/>
      <c r="C387" s="87"/>
      <c r="D387" s="285"/>
      <c r="E387" s="242"/>
      <c r="F387" s="215"/>
      <c r="G387" s="215"/>
      <c r="H387" s="215"/>
      <c r="I387" s="215"/>
      <c r="J387" s="215"/>
      <c r="K387" s="215"/>
      <c r="L387" s="215"/>
      <c r="M387" s="215"/>
      <c r="N387" s="215"/>
      <c r="AA387" s="243">
        <v>372</v>
      </c>
      <c r="AB387" s="243" t="str">
        <f t="shared" si="17"/>
        <v/>
      </c>
      <c r="AC387" s="243" t="str">
        <f t="shared" si="18"/>
        <v/>
      </c>
      <c r="AK387" s="277" t="str">
        <f t="shared" si="19"/>
        <v/>
      </c>
    </row>
    <row r="388" spans="1:37" x14ac:dyDescent="0.2">
      <c r="A388" s="271">
        <v>377</v>
      </c>
      <c r="B388" s="87"/>
      <c r="C388" s="87"/>
      <c r="D388" s="285"/>
      <c r="E388" s="242"/>
      <c r="F388" s="215"/>
      <c r="G388" s="215"/>
      <c r="H388" s="215"/>
      <c r="I388" s="215"/>
      <c r="J388" s="215"/>
      <c r="K388" s="215"/>
      <c r="L388" s="215"/>
      <c r="M388" s="215"/>
      <c r="N388" s="215"/>
      <c r="AA388" s="243">
        <v>373</v>
      </c>
      <c r="AB388" s="243" t="str">
        <f t="shared" si="17"/>
        <v/>
      </c>
      <c r="AC388" s="243" t="str">
        <f t="shared" si="18"/>
        <v/>
      </c>
      <c r="AK388" s="277" t="str">
        <f t="shared" si="19"/>
        <v/>
      </c>
    </row>
    <row r="389" spans="1:37" x14ac:dyDescent="0.2">
      <c r="A389" s="271">
        <v>378</v>
      </c>
      <c r="B389" s="87"/>
      <c r="C389" s="87"/>
      <c r="D389" s="285"/>
      <c r="E389" s="242"/>
      <c r="F389" s="215"/>
      <c r="G389" s="215"/>
      <c r="H389" s="215"/>
      <c r="I389" s="215"/>
      <c r="J389" s="215"/>
      <c r="K389" s="215"/>
      <c r="L389" s="215"/>
      <c r="M389" s="215"/>
      <c r="N389" s="215"/>
      <c r="AA389" s="243">
        <v>374</v>
      </c>
      <c r="AB389" s="243" t="str">
        <f t="shared" si="17"/>
        <v/>
      </c>
      <c r="AC389" s="243" t="str">
        <f t="shared" si="18"/>
        <v/>
      </c>
      <c r="AK389" s="277" t="str">
        <f t="shared" si="19"/>
        <v/>
      </c>
    </row>
    <row r="390" spans="1:37" x14ac:dyDescent="0.2">
      <c r="A390" s="271">
        <v>379</v>
      </c>
      <c r="B390" s="87"/>
      <c r="C390" s="87"/>
      <c r="D390" s="285"/>
      <c r="E390" s="242"/>
      <c r="F390" s="215"/>
      <c r="G390" s="215"/>
      <c r="H390" s="215"/>
      <c r="I390" s="215"/>
      <c r="J390" s="215"/>
      <c r="K390" s="215"/>
      <c r="L390" s="215"/>
      <c r="M390" s="215"/>
      <c r="N390" s="215"/>
      <c r="AA390" s="243">
        <v>375</v>
      </c>
      <c r="AB390" s="243" t="str">
        <f t="shared" si="17"/>
        <v/>
      </c>
      <c r="AC390" s="243" t="str">
        <f t="shared" si="18"/>
        <v/>
      </c>
      <c r="AK390" s="277" t="str">
        <f t="shared" si="19"/>
        <v/>
      </c>
    </row>
    <row r="391" spans="1:37" x14ac:dyDescent="0.2">
      <c r="A391" s="271">
        <v>380</v>
      </c>
      <c r="B391" s="87"/>
      <c r="C391" s="87"/>
      <c r="D391" s="285"/>
      <c r="E391" s="242"/>
      <c r="F391" s="215"/>
      <c r="G391" s="215"/>
      <c r="H391" s="215"/>
      <c r="I391" s="215"/>
      <c r="J391" s="215"/>
      <c r="K391" s="215"/>
      <c r="L391" s="215"/>
      <c r="M391" s="215"/>
      <c r="N391" s="215"/>
      <c r="AA391" s="243">
        <v>376</v>
      </c>
      <c r="AB391" s="243" t="str">
        <f t="shared" si="17"/>
        <v/>
      </c>
      <c r="AC391" s="243" t="str">
        <f t="shared" si="18"/>
        <v/>
      </c>
      <c r="AK391" s="277" t="str">
        <f t="shared" si="19"/>
        <v/>
      </c>
    </row>
    <row r="392" spans="1:37" x14ac:dyDescent="0.2">
      <c r="A392" s="271">
        <v>381</v>
      </c>
      <c r="B392" s="87"/>
      <c r="C392" s="87"/>
      <c r="D392" s="285"/>
      <c r="E392" s="242"/>
      <c r="F392" s="215"/>
      <c r="G392" s="215"/>
      <c r="H392" s="215"/>
      <c r="I392" s="215"/>
      <c r="J392" s="215"/>
      <c r="K392" s="215"/>
      <c r="L392" s="215"/>
      <c r="M392" s="215"/>
      <c r="N392" s="215"/>
      <c r="AA392" s="243">
        <v>377</v>
      </c>
      <c r="AB392" s="243" t="str">
        <f t="shared" si="17"/>
        <v/>
      </c>
      <c r="AC392" s="243" t="str">
        <f t="shared" si="18"/>
        <v/>
      </c>
      <c r="AK392" s="277" t="str">
        <f t="shared" si="19"/>
        <v/>
      </c>
    </row>
    <row r="393" spans="1:37" x14ac:dyDescent="0.2">
      <c r="A393" s="271">
        <v>382</v>
      </c>
      <c r="B393" s="87"/>
      <c r="C393" s="87"/>
      <c r="D393" s="285"/>
      <c r="E393" s="242"/>
      <c r="F393" s="215"/>
      <c r="G393" s="215"/>
      <c r="H393" s="215"/>
      <c r="I393" s="215"/>
      <c r="J393" s="215"/>
      <c r="K393" s="215"/>
      <c r="L393" s="215"/>
      <c r="M393" s="215"/>
      <c r="N393" s="215"/>
      <c r="AA393" s="243">
        <v>378</v>
      </c>
      <c r="AB393" s="243" t="str">
        <f t="shared" si="17"/>
        <v/>
      </c>
      <c r="AC393" s="243" t="str">
        <f t="shared" si="18"/>
        <v/>
      </c>
      <c r="AK393" s="277" t="str">
        <f t="shared" si="19"/>
        <v/>
      </c>
    </row>
    <row r="394" spans="1:37" x14ac:dyDescent="0.2">
      <c r="A394" s="271">
        <v>383</v>
      </c>
      <c r="B394" s="87"/>
      <c r="C394" s="87"/>
      <c r="D394" s="285"/>
      <c r="E394" s="242"/>
      <c r="F394" s="215"/>
      <c r="G394" s="215"/>
      <c r="H394" s="215"/>
      <c r="I394" s="215"/>
      <c r="J394" s="215"/>
      <c r="K394" s="215"/>
      <c r="L394" s="215"/>
      <c r="M394" s="215"/>
      <c r="N394" s="215"/>
      <c r="AA394" s="243">
        <v>379</v>
      </c>
      <c r="AB394" s="243" t="str">
        <f t="shared" si="17"/>
        <v/>
      </c>
      <c r="AC394" s="243" t="str">
        <f t="shared" si="18"/>
        <v/>
      </c>
      <c r="AK394" s="277" t="str">
        <f t="shared" si="19"/>
        <v/>
      </c>
    </row>
    <row r="395" spans="1:37" x14ac:dyDescent="0.2">
      <c r="A395" s="271">
        <v>384</v>
      </c>
      <c r="B395" s="87"/>
      <c r="C395" s="87"/>
      <c r="D395" s="285"/>
      <c r="E395" s="242"/>
      <c r="F395" s="215"/>
      <c r="G395" s="215"/>
      <c r="H395" s="215"/>
      <c r="I395" s="215"/>
      <c r="J395" s="215"/>
      <c r="K395" s="215"/>
      <c r="L395" s="215"/>
      <c r="M395" s="215"/>
      <c r="N395" s="215"/>
      <c r="AA395" s="243">
        <v>380</v>
      </c>
      <c r="AB395" s="243" t="str">
        <f t="shared" si="17"/>
        <v/>
      </c>
      <c r="AC395" s="243" t="str">
        <f t="shared" si="18"/>
        <v/>
      </c>
      <c r="AK395" s="277" t="str">
        <f t="shared" si="19"/>
        <v/>
      </c>
    </row>
    <row r="396" spans="1:37" x14ac:dyDescent="0.2">
      <c r="A396" s="271">
        <v>385</v>
      </c>
      <c r="B396" s="87"/>
      <c r="C396" s="87"/>
      <c r="D396" s="285"/>
      <c r="E396" s="242"/>
      <c r="F396" s="215"/>
      <c r="G396" s="215"/>
      <c r="H396" s="215"/>
      <c r="I396" s="215"/>
      <c r="J396" s="215"/>
      <c r="K396" s="215"/>
      <c r="L396" s="215"/>
      <c r="M396" s="215"/>
      <c r="N396" s="215"/>
      <c r="AA396" s="243">
        <v>381</v>
      </c>
      <c r="AB396" s="243" t="str">
        <f t="shared" si="17"/>
        <v/>
      </c>
      <c r="AC396" s="243" t="str">
        <f t="shared" si="18"/>
        <v/>
      </c>
      <c r="AK396" s="277" t="str">
        <f t="shared" si="19"/>
        <v/>
      </c>
    </row>
    <row r="397" spans="1:37" x14ac:dyDescent="0.2">
      <c r="A397" s="271">
        <v>386</v>
      </c>
      <c r="B397" s="87"/>
      <c r="C397" s="87"/>
      <c r="D397" s="285"/>
      <c r="E397" s="242"/>
      <c r="F397" s="215"/>
      <c r="G397" s="215"/>
      <c r="H397" s="215"/>
      <c r="I397" s="215"/>
      <c r="J397" s="215"/>
      <c r="K397" s="215"/>
      <c r="L397" s="215"/>
      <c r="M397" s="215"/>
      <c r="N397" s="215"/>
      <c r="AA397" s="243">
        <v>382</v>
      </c>
      <c r="AB397" s="243" t="str">
        <f t="shared" si="17"/>
        <v/>
      </c>
      <c r="AC397" s="243" t="str">
        <f t="shared" si="18"/>
        <v/>
      </c>
      <c r="AK397" s="277" t="str">
        <f t="shared" si="19"/>
        <v/>
      </c>
    </row>
    <row r="398" spans="1:37" x14ac:dyDescent="0.2">
      <c r="A398" s="271">
        <v>387</v>
      </c>
      <c r="B398" s="87"/>
      <c r="C398" s="87"/>
      <c r="D398" s="285"/>
      <c r="E398" s="242"/>
      <c r="F398" s="215"/>
      <c r="G398" s="215"/>
      <c r="H398" s="215"/>
      <c r="I398" s="215"/>
      <c r="J398" s="215"/>
      <c r="K398" s="215"/>
      <c r="L398" s="215"/>
      <c r="M398" s="215"/>
      <c r="N398" s="215"/>
      <c r="AA398" s="243">
        <v>383</v>
      </c>
      <c r="AB398" s="243" t="str">
        <f t="shared" si="17"/>
        <v/>
      </c>
      <c r="AC398" s="243" t="str">
        <f t="shared" si="18"/>
        <v/>
      </c>
      <c r="AK398" s="277" t="str">
        <f t="shared" si="19"/>
        <v/>
      </c>
    </row>
    <row r="399" spans="1:37" x14ac:dyDescent="0.2">
      <c r="A399" s="271">
        <v>388</v>
      </c>
      <c r="B399" s="87"/>
      <c r="C399" s="87"/>
      <c r="D399" s="285"/>
      <c r="E399" s="242"/>
      <c r="F399" s="215"/>
      <c r="G399" s="215"/>
      <c r="H399" s="215"/>
      <c r="I399" s="215"/>
      <c r="J399" s="215"/>
      <c r="K399" s="215"/>
      <c r="L399" s="215"/>
      <c r="M399" s="215"/>
      <c r="N399" s="215"/>
      <c r="AA399" s="243">
        <v>384</v>
      </c>
      <c r="AB399" s="243" t="str">
        <f t="shared" si="17"/>
        <v/>
      </c>
      <c r="AC399" s="243" t="str">
        <f t="shared" si="18"/>
        <v/>
      </c>
      <c r="AK399" s="277" t="str">
        <f t="shared" si="19"/>
        <v/>
      </c>
    </row>
    <row r="400" spans="1:37" x14ac:dyDescent="0.2">
      <c r="A400" s="271">
        <v>389</v>
      </c>
      <c r="B400" s="87"/>
      <c r="C400" s="87"/>
      <c r="D400" s="285"/>
      <c r="E400" s="242"/>
      <c r="F400" s="215"/>
      <c r="G400" s="215"/>
      <c r="H400" s="215"/>
      <c r="I400" s="215"/>
      <c r="J400" s="215"/>
      <c r="K400" s="215"/>
      <c r="L400" s="215"/>
      <c r="M400" s="215"/>
      <c r="N400" s="215"/>
      <c r="AA400" s="243">
        <v>385</v>
      </c>
      <c r="AB400" s="243" t="str">
        <f t="shared" ref="AB400:AB463" si="20">IF(AK401="","",B396)</f>
        <v/>
      </c>
      <c r="AC400" s="243" t="str">
        <f t="shared" ref="AC400:AC463" si="21">IF(AK401="","",C396)</f>
        <v/>
      </c>
      <c r="AK400" s="277" t="str">
        <f t="shared" si="19"/>
        <v/>
      </c>
    </row>
    <row r="401" spans="1:37" x14ac:dyDescent="0.2">
      <c r="A401" s="271">
        <v>390</v>
      </c>
      <c r="B401" s="87"/>
      <c r="C401" s="87"/>
      <c r="D401" s="285"/>
      <c r="E401" s="242"/>
      <c r="F401" s="215"/>
      <c r="G401" s="215"/>
      <c r="H401" s="215"/>
      <c r="I401" s="215"/>
      <c r="J401" s="215"/>
      <c r="K401" s="215"/>
      <c r="L401" s="215"/>
      <c r="M401" s="215"/>
      <c r="N401" s="215"/>
      <c r="AA401" s="243">
        <v>386</v>
      </c>
      <c r="AB401" s="243" t="str">
        <f t="shared" si="20"/>
        <v/>
      </c>
      <c r="AC401" s="243" t="str">
        <f t="shared" si="21"/>
        <v/>
      </c>
      <c r="AK401" s="277" t="str">
        <f t="shared" ref="AK401:AK464" si="22">IF(OR(B396=0,C396=0),"",C396-B396)</f>
        <v/>
      </c>
    </row>
    <row r="402" spans="1:37" x14ac:dyDescent="0.2">
      <c r="A402" s="271">
        <v>391</v>
      </c>
      <c r="B402" s="87"/>
      <c r="C402" s="87"/>
      <c r="D402" s="285"/>
      <c r="E402" s="242"/>
      <c r="F402" s="215"/>
      <c r="G402" s="215"/>
      <c r="H402" s="215"/>
      <c r="I402" s="215"/>
      <c r="J402" s="215"/>
      <c r="K402" s="215"/>
      <c r="L402" s="215"/>
      <c r="M402" s="215"/>
      <c r="N402" s="215"/>
      <c r="AA402" s="243">
        <v>387</v>
      </c>
      <c r="AB402" s="243" t="str">
        <f t="shared" si="20"/>
        <v/>
      </c>
      <c r="AC402" s="243" t="str">
        <f t="shared" si="21"/>
        <v/>
      </c>
      <c r="AK402" s="277" t="str">
        <f t="shared" si="22"/>
        <v/>
      </c>
    </row>
    <row r="403" spans="1:37" x14ac:dyDescent="0.2">
      <c r="A403" s="271">
        <v>392</v>
      </c>
      <c r="B403" s="87"/>
      <c r="C403" s="87"/>
      <c r="D403" s="285"/>
      <c r="E403" s="242"/>
      <c r="F403" s="215"/>
      <c r="G403" s="215"/>
      <c r="H403" s="215"/>
      <c r="I403" s="215"/>
      <c r="J403" s="215"/>
      <c r="K403" s="215"/>
      <c r="L403" s="215"/>
      <c r="M403" s="215"/>
      <c r="N403" s="215"/>
      <c r="AA403" s="243">
        <v>388</v>
      </c>
      <c r="AB403" s="243" t="str">
        <f t="shared" si="20"/>
        <v/>
      </c>
      <c r="AC403" s="243" t="str">
        <f t="shared" si="21"/>
        <v/>
      </c>
      <c r="AK403" s="277" t="str">
        <f t="shared" si="22"/>
        <v/>
      </c>
    </row>
    <row r="404" spans="1:37" x14ac:dyDescent="0.2">
      <c r="A404" s="271">
        <v>393</v>
      </c>
      <c r="B404" s="87"/>
      <c r="C404" s="87"/>
      <c r="D404" s="285"/>
      <c r="E404" s="242"/>
      <c r="F404" s="215"/>
      <c r="G404" s="215"/>
      <c r="H404" s="215"/>
      <c r="I404" s="215"/>
      <c r="J404" s="215"/>
      <c r="K404" s="215"/>
      <c r="L404" s="215"/>
      <c r="M404" s="215"/>
      <c r="N404" s="215"/>
      <c r="AA404" s="243">
        <v>389</v>
      </c>
      <c r="AB404" s="243" t="str">
        <f t="shared" si="20"/>
        <v/>
      </c>
      <c r="AC404" s="243" t="str">
        <f t="shared" si="21"/>
        <v/>
      </c>
      <c r="AK404" s="277" t="str">
        <f t="shared" si="22"/>
        <v/>
      </c>
    </row>
    <row r="405" spans="1:37" x14ac:dyDescent="0.2">
      <c r="A405" s="271">
        <v>394</v>
      </c>
      <c r="B405" s="87"/>
      <c r="C405" s="87"/>
      <c r="D405" s="285"/>
      <c r="E405" s="242"/>
      <c r="F405" s="215"/>
      <c r="G405" s="215"/>
      <c r="H405" s="215"/>
      <c r="I405" s="215"/>
      <c r="J405" s="215"/>
      <c r="K405" s="215"/>
      <c r="L405" s="215"/>
      <c r="M405" s="215"/>
      <c r="N405" s="215"/>
      <c r="AA405" s="243">
        <v>390</v>
      </c>
      <c r="AB405" s="243" t="str">
        <f t="shared" si="20"/>
        <v/>
      </c>
      <c r="AC405" s="243" t="str">
        <f t="shared" si="21"/>
        <v/>
      </c>
      <c r="AK405" s="277" t="str">
        <f t="shared" si="22"/>
        <v/>
      </c>
    </row>
    <row r="406" spans="1:37" x14ac:dyDescent="0.2">
      <c r="A406" s="271">
        <v>395</v>
      </c>
      <c r="B406" s="87"/>
      <c r="C406" s="87"/>
      <c r="D406" s="285"/>
      <c r="E406" s="242"/>
      <c r="F406" s="215"/>
      <c r="G406" s="215"/>
      <c r="H406" s="215"/>
      <c r="I406" s="215"/>
      <c r="J406" s="215"/>
      <c r="K406" s="215"/>
      <c r="L406" s="215"/>
      <c r="M406" s="215"/>
      <c r="N406" s="215"/>
      <c r="AA406" s="243">
        <v>391</v>
      </c>
      <c r="AB406" s="243" t="str">
        <f t="shared" si="20"/>
        <v/>
      </c>
      <c r="AC406" s="243" t="str">
        <f t="shared" si="21"/>
        <v/>
      </c>
      <c r="AK406" s="277" t="str">
        <f t="shared" si="22"/>
        <v/>
      </c>
    </row>
    <row r="407" spans="1:37" x14ac:dyDescent="0.2">
      <c r="A407" s="271">
        <v>396</v>
      </c>
      <c r="B407" s="87"/>
      <c r="C407" s="87"/>
      <c r="D407" s="285"/>
      <c r="E407" s="242"/>
      <c r="F407" s="215"/>
      <c r="G407" s="215"/>
      <c r="H407" s="215"/>
      <c r="I407" s="215"/>
      <c r="J407" s="215"/>
      <c r="K407" s="215"/>
      <c r="L407" s="215"/>
      <c r="M407" s="215"/>
      <c r="N407" s="215"/>
      <c r="AA407" s="243">
        <v>392</v>
      </c>
      <c r="AB407" s="243" t="str">
        <f t="shared" si="20"/>
        <v/>
      </c>
      <c r="AC407" s="243" t="str">
        <f t="shared" si="21"/>
        <v/>
      </c>
      <c r="AK407" s="277" t="str">
        <f t="shared" si="22"/>
        <v/>
      </c>
    </row>
    <row r="408" spans="1:37" x14ac:dyDescent="0.2">
      <c r="A408" s="271">
        <v>397</v>
      </c>
      <c r="B408" s="87"/>
      <c r="C408" s="87"/>
      <c r="D408" s="285"/>
      <c r="E408" s="242"/>
      <c r="F408" s="215"/>
      <c r="G408" s="215"/>
      <c r="H408" s="215"/>
      <c r="I408" s="215"/>
      <c r="J408" s="215"/>
      <c r="K408" s="215"/>
      <c r="L408" s="215"/>
      <c r="M408" s="215"/>
      <c r="N408" s="215"/>
      <c r="AA408" s="243">
        <v>393</v>
      </c>
      <c r="AB408" s="243" t="str">
        <f t="shared" si="20"/>
        <v/>
      </c>
      <c r="AC408" s="243" t="str">
        <f t="shared" si="21"/>
        <v/>
      </c>
      <c r="AK408" s="277" t="str">
        <f t="shared" si="22"/>
        <v/>
      </c>
    </row>
    <row r="409" spans="1:37" x14ac:dyDescent="0.2">
      <c r="A409" s="271">
        <v>398</v>
      </c>
      <c r="B409" s="87"/>
      <c r="C409" s="87"/>
      <c r="D409" s="285"/>
      <c r="E409" s="242"/>
      <c r="F409" s="215"/>
      <c r="G409" s="215"/>
      <c r="H409" s="215"/>
      <c r="I409" s="215"/>
      <c r="J409" s="215"/>
      <c r="K409" s="215"/>
      <c r="L409" s="215"/>
      <c r="M409" s="215"/>
      <c r="N409" s="215"/>
      <c r="AA409" s="243">
        <v>394</v>
      </c>
      <c r="AB409" s="243" t="str">
        <f t="shared" si="20"/>
        <v/>
      </c>
      <c r="AC409" s="243" t="str">
        <f t="shared" si="21"/>
        <v/>
      </c>
      <c r="AK409" s="277" t="str">
        <f t="shared" si="22"/>
        <v/>
      </c>
    </row>
    <row r="410" spans="1:37" x14ac:dyDescent="0.2">
      <c r="A410" s="271">
        <v>399</v>
      </c>
      <c r="B410" s="87"/>
      <c r="C410" s="87"/>
      <c r="D410" s="285"/>
      <c r="E410" s="242"/>
      <c r="F410" s="215"/>
      <c r="G410" s="215"/>
      <c r="H410" s="215"/>
      <c r="I410" s="215"/>
      <c r="J410" s="215"/>
      <c r="K410" s="215"/>
      <c r="L410" s="215"/>
      <c r="M410" s="215"/>
      <c r="N410" s="215"/>
      <c r="AA410" s="243">
        <v>395</v>
      </c>
      <c r="AB410" s="243" t="str">
        <f t="shared" si="20"/>
        <v/>
      </c>
      <c r="AC410" s="243" t="str">
        <f t="shared" si="21"/>
        <v/>
      </c>
      <c r="AK410" s="277" t="str">
        <f t="shared" si="22"/>
        <v/>
      </c>
    </row>
    <row r="411" spans="1:37" x14ac:dyDescent="0.2">
      <c r="A411" s="271">
        <v>400</v>
      </c>
      <c r="B411" s="87"/>
      <c r="C411" s="87"/>
      <c r="D411" s="285"/>
      <c r="E411" s="242"/>
      <c r="F411" s="215"/>
      <c r="G411" s="215"/>
      <c r="H411" s="215"/>
      <c r="I411" s="215"/>
      <c r="J411" s="215"/>
      <c r="K411" s="215"/>
      <c r="L411" s="215"/>
      <c r="M411" s="215"/>
      <c r="N411" s="215"/>
      <c r="AA411" s="243">
        <v>396</v>
      </c>
      <c r="AB411" s="243" t="str">
        <f t="shared" si="20"/>
        <v/>
      </c>
      <c r="AC411" s="243" t="str">
        <f t="shared" si="21"/>
        <v/>
      </c>
      <c r="AK411" s="277" t="str">
        <f t="shared" si="22"/>
        <v/>
      </c>
    </row>
    <row r="412" spans="1:37" x14ac:dyDescent="0.2">
      <c r="A412" s="271">
        <v>401</v>
      </c>
      <c r="B412" s="87"/>
      <c r="C412" s="87"/>
      <c r="D412" s="285"/>
      <c r="E412" s="242"/>
      <c r="F412" s="215"/>
      <c r="G412" s="215"/>
      <c r="H412" s="215"/>
      <c r="I412" s="215"/>
      <c r="J412" s="215"/>
      <c r="K412" s="215"/>
      <c r="L412" s="215"/>
      <c r="M412" s="215"/>
      <c r="N412" s="215"/>
      <c r="AA412" s="243">
        <v>397</v>
      </c>
      <c r="AB412" s="243" t="str">
        <f t="shared" si="20"/>
        <v/>
      </c>
      <c r="AC412" s="243" t="str">
        <f t="shared" si="21"/>
        <v/>
      </c>
      <c r="AK412" s="277" t="str">
        <f t="shared" si="22"/>
        <v/>
      </c>
    </row>
    <row r="413" spans="1:37" x14ac:dyDescent="0.2">
      <c r="A413" s="271">
        <v>402</v>
      </c>
      <c r="B413" s="87"/>
      <c r="C413" s="87"/>
      <c r="D413" s="285"/>
      <c r="E413" s="242"/>
      <c r="F413" s="215"/>
      <c r="G413" s="215"/>
      <c r="H413" s="215"/>
      <c r="I413" s="215"/>
      <c r="J413" s="215"/>
      <c r="K413" s="215"/>
      <c r="L413" s="215"/>
      <c r="M413" s="215"/>
      <c r="N413" s="215"/>
      <c r="AA413" s="243">
        <v>398</v>
      </c>
      <c r="AB413" s="243" t="str">
        <f t="shared" si="20"/>
        <v/>
      </c>
      <c r="AC413" s="243" t="str">
        <f t="shared" si="21"/>
        <v/>
      </c>
      <c r="AK413" s="277" t="str">
        <f t="shared" si="22"/>
        <v/>
      </c>
    </row>
    <row r="414" spans="1:37" x14ac:dyDescent="0.2">
      <c r="A414" s="271">
        <v>403</v>
      </c>
      <c r="B414" s="87"/>
      <c r="C414" s="87"/>
      <c r="D414" s="285"/>
      <c r="E414" s="242"/>
      <c r="F414" s="215"/>
      <c r="G414" s="215"/>
      <c r="H414" s="215"/>
      <c r="I414" s="215"/>
      <c r="J414" s="215"/>
      <c r="K414" s="215"/>
      <c r="L414" s="215"/>
      <c r="M414" s="215"/>
      <c r="N414" s="215"/>
      <c r="AA414" s="243">
        <v>399</v>
      </c>
      <c r="AB414" s="243" t="str">
        <f t="shared" si="20"/>
        <v/>
      </c>
      <c r="AC414" s="243" t="str">
        <f t="shared" si="21"/>
        <v/>
      </c>
      <c r="AK414" s="277" t="str">
        <f t="shared" si="22"/>
        <v/>
      </c>
    </row>
    <row r="415" spans="1:37" x14ac:dyDescent="0.2">
      <c r="A415" s="271">
        <v>404</v>
      </c>
      <c r="B415" s="87"/>
      <c r="C415" s="87"/>
      <c r="D415" s="285"/>
      <c r="E415" s="242"/>
      <c r="F415" s="215"/>
      <c r="G415" s="215"/>
      <c r="H415" s="215"/>
      <c r="I415" s="215"/>
      <c r="J415" s="215"/>
      <c r="K415" s="215"/>
      <c r="L415" s="215"/>
      <c r="M415" s="215"/>
      <c r="N415" s="215"/>
      <c r="AA415" s="243">
        <v>400</v>
      </c>
      <c r="AB415" s="243" t="str">
        <f t="shared" si="20"/>
        <v/>
      </c>
      <c r="AC415" s="243" t="str">
        <f t="shared" si="21"/>
        <v/>
      </c>
      <c r="AK415" s="277" t="str">
        <f t="shared" si="22"/>
        <v/>
      </c>
    </row>
    <row r="416" spans="1:37" x14ac:dyDescent="0.2">
      <c r="A416" s="271">
        <v>405</v>
      </c>
      <c r="B416" s="87"/>
      <c r="C416" s="87"/>
      <c r="D416" s="285"/>
      <c r="E416" s="242"/>
      <c r="F416" s="215"/>
      <c r="G416" s="215"/>
      <c r="H416" s="215"/>
      <c r="I416" s="215"/>
      <c r="J416" s="215"/>
      <c r="K416" s="215"/>
      <c r="L416" s="215"/>
      <c r="M416" s="215"/>
      <c r="N416" s="215"/>
      <c r="AA416" s="243">
        <v>401</v>
      </c>
      <c r="AB416" s="243" t="str">
        <f t="shared" si="20"/>
        <v/>
      </c>
      <c r="AC416" s="243" t="str">
        <f t="shared" si="21"/>
        <v/>
      </c>
      <c r="AK416" s="277" t="str">
        <f t="shared" si="22"/>
        <v/>
      </c>
    </row>
    <row r="417" spans="1:37" x14ac:dyDescent="0.2">
      <c r="A417" s="271">
        <v>406</v>
      </c>
      <c r="B417" s="87"/>
      <c r="C417" s="87"/>
      <c r="D417" s="285"/>
      <c r="E417" s="242"/>
      <c r="F417" s="215"/>
      <c r="G417" s="215"/>
      <c r="H417" s="215"/>
      <c r="I417" s="215"/>
      <c r="J417" s="215"/>
      <c r="K417" s="215"/>
      <c r="L417" s="215"/>
      <c r="M417" s="215"/>
      <c r="N417" s="215"/>
      <c r="AA417" s="243">
        <v>402</v>
      </c>
      <c r="AB417" s="243" t="str">
        <f t="shared" si="20"/>
        <v/>
      </c>
      <c r="AC417" s="243" t="str">
        <f t="shared" si="21"/>
        <v/>
      </c>
      <c r="AK417" s="277" t="str">
        <f t="shared" si="22"/>
        <v/>
      </c>
    </row>
    <row r="418" spans="1:37" x14ac:dyDescent="0.2">
      <c r="A418" s="271">
        <v>407</v>
      </c>
      <c r="B418" s="87"/>
      <c r="C418" s="87"/>
      <c r="D418" s="285"/>
      <c r="E418" s="242"/>
      <c r="F418" s="215"/>
      <c r="G418" s="215"/>
      <c r="H418" s="215"/>
      <c r="I418" s="215"/>
      <c r="J418" s="215"/>
      <c r="K418" s="215"/>
      <c r="L418" s="215"/>
      <c r="M418" s="215"/>
      <c r="N418" s="215"/>
      <c r="AA418" s="243">
        <v>403</v>
      </c>
      <c r="AB418" s="243" t="str">
        <f t="shared" si="20"/>
        <v/>
      </c>
      <c r="AC418" s="243" t="str">
        <f t="shared" si="21"/>
        <v/>
      </c>
      <c r="AK418" s="277" t="str">
        <f t="shared" si="22"/>
        <v/>
      </c>
    </row>
    <row r="419" spans="1:37" x14ac:dyDescent="0.2">
      <c r="A419" s="271">
        <v>408</v>
      </c>
      <c r="B419" s="87"/>
      <c r="C419" s="87"/>
      <c r="D419" s="285"/>
      <c r="E419" s="242"/>
      <c r="F419" s="215"/>
      <c r="G419" s="215"/>
      <c r="H419" s="215"/>
      <c r="I419" s="215"/>
      <c r="J419" s="215"/>
      <c r="K419" s="215"/>
      <c r="L419" s="215"/>
      <c r="M419" s="215"/>
      <c r="N419" s="215"/>
      <c r="AA419" s="243">
        <v>404</v>
      </c>
      <c r="AB419" s="243" t="str">
        <f t="shared" si="20"/>
        <v/>
      </c>
      <c r="AC419" s="243" t="str">
        <f t="shared" si="21"/>
        <v/>
      </c>
      <c r="AK419" s="277" t="str">
        <f t="shared" si="22"/>
        <v/>
      </c>
    </row>
    <row r="420" spans="1:37" x14ac:dyDescent="0.2">
      <c r="A420" s="271">
        <v>409</v>
      </c>
      <c r="B420" s="87"/>
      <c r="C420" s="87"/>
      <c r="D420" s="285"/>
      <c r="E420" s="242"/>
      <c r="F420" s="215"/>
      <c r="G420" s="215"/>
      <c r="H420" s="215"/>
      <c r="I420" s="215"/>
      <c r="J420" s="215"/>
      <c r="K420" s="215"/>
      <c r="L420" s="215"/>
      <c r="M420" s="215"/>
      <c r="N420" s="215"/>
      <c r="AA420" s="243">
        <v>405</v>
      </c>
      <c r="AB420" s="243" t="str">
        <f t="shared" si="20"/>
        <v/>
      </c>
      <c r="AC420" s="243" t="str">
        <f t="shared" si="21"/>
        <v/>
      </c>
      <c r="AK420" s="277" t="str">
        <f t="shared" si="22"/>
        <v/>
      </c>
    </row>
    <row r="421" spans="1:37" x14ac:dyDescent="0.2">
      <c r="A421" s="271">
        <v>410</v>
      </c>
      <c r="B421" s="87"/>
      <c r="C421" s="87"/>
      <c r="D421" s="285"/>
      <c r="E421" s="242"/>
      <c r="F421" s="215"/>
      <c r="G421" s="215"/>
      <c r="H421" s="215"/>
      <c r="I421" s="215"/>
      <c r="J421" s="215"/>
      <c r="K421" s="215"/>
      <c r="L421" s="215"/>
      <c r="M421" s="215"/>
      <c r="N421" s="215"/>
      <c r="AA421" s="243">
        <v>406</v>
      </c>
      <c r="AB421" s="243" t="str">
        <f t="shared" si="20"/>
        <v/>
      </c>
      <c r="AC421" s="243" t="str">
        <f t="shared" si="21"/>
        <v/>
      </c>
      <c r="AK421" s="277" t="str">
        <f t="shared" si="22"/>
        <v/>
      </c>
    </row>
    <row r="422" spans="1:37" x14ac:dyDescent="0.2">
      <c r="A422" s="271">
        <v>411</v>
      </c>
      <c r="B422" s="87"/>
      <c r="C422" s="87"/>
      <c r="D422" s="285"/>
      <c r="E422" s="242"/>
      <c r="F422" s="215"/>
      <c r="G422" s="215"/>
      <c r="H422" s="215"/>
      <c r="I422" s="215"/>
      <c r="J422" s="215"/>
      <c r="K422" s="215"/>
      <c r="L422" s="215"/>
      <c r="M422" s="215"/>
      <c r="N422" s="215"/>
      <c r="AA422" s="243">
        <v>407</v>
      </c>
      <c r="AB422" s="243" t="str">
        <f t="shared" si="20"/>
        <v/>
      </c>
      <c r="AC422" s="243" t="str">
        <f t="shared" si="21"/>
        <v/>
      </c>
      <c r="AK422" s="277" t="str">
        <f t="shared" si="22"/>
        <v/>
      </c>
    </row>
    <row r="423" spans="1:37" x14ac:dyDescent="0.2">
      <c r="A423" s="271">
        <v>412</v>
      </c>
      <c r="B423" s="87"/>
      <c r="C423" s="87"/>
      <c r="D423" s="285"/>
      <c r="E423" s="242"/>
      <c r="F423" s="215"/>
      <c r="G423" s="215"/>
      <c r="H423" s="215"/>
      <c r="I423" s="215"/>
      <c r="J423" s="215"/>
      <c r="K423" s="215"/>
      <c r="L423" s="215"/>
      <c r="M423" s="215"/>
      <c r="N423" s="215"/>
      <c r="AA423" s="243">
        <v>408</v>
      </c>
      <c r="AB423" s="243" t="str">
        <f t="shared" si="20"/>
        <v/>
      </c>
      <c r="AC423" s="243" t="str">
        <f t="shared" si="21"/>
        <v/>
      </c>
      <c r="AK423" s="277" t="str">
        <f t="shared" si="22"/>
        <v/>
      </c>
    </row>
    <row r="424" spans="1:37" x14ac:dyDescent="0.2">
      <c r="A424" s="271">
        <v>413</v>
      </c>
      <c r="B424" s="87"/>
      <c r="C424" s="87"/>
      <c r="D424" s="285"/>
      <c r="E424" s="242"/>
      <c r="F424" s="215"/>
      <c r="G424" s="215"/>
      <c r="H424" s="215"/>
      <c r="I424" s="215"/>
      <c r="J424" s="215"/>
      <c r="K424" s="215"/>
      <c r="L424" s="215"/>
      <c r="M424" s="215"/>
      <c r="N424" s="215"/>
      <c r="AA424" s="243">
        <v>409</v>
      </c>
      <c r="AB424" s="243" t="str">
        <f t="shared" si="20"/>
        <v/>
      </c>
      <c r="AC424" s="243" t="str">
        <f t="shared" si="21"/>
        <v/>
      </c>
      <c r="AK424" s="277" t="str">
        <f t="shared" si="22"/>
        <v/>
      </c>
    </row>
    <row r="425" spans="1:37" x14ac:dyDescent="0.2">
      <c r="A425" s="271">
        <v>414</v>
      </c>
      <c r="B425" s="87"/>
      <c r="C425" s="87"/>
      <c r="D425" s="285"/>
      <c r="E425" s="242"/>
      <c r="F425" s="215"/>
      <c r="G425" s="215"/>
      <c r="H425" s="215"/>
      <c r="I425" s="215"/>
      <c r="J425" s="215"/>
      <c r="K425" s="215"/>
      <c r="L425" s="215"/>
      <c r="M425" s="215"/>
      <c r="N425" s="215"/>
      <c r="AA425" s="243">
        <v>410</v>
      </c>
      <c r="AB425" s="243" t="str">
        <f t="shared" si="20"/>
        <v/>
      </c>
      <c r="AC425" s="243" t="str">
        <f t="shared" si="21"/>
        <v/>
      </c>
      <c r="AK425" s="277" t="str">
        <f t="shared" si="22"/>
        <v/>
      </c>
    </row>
    <row r="426" spans="1:37" x14ac:dyDescent="0.2">
      <c r="A426" s="271">
        <v>415</v>
      </c>
      <c r="B426" s="87"/>
      <c r="C426" s="87"/>
      <c r="D426" s="285"/>
      <c r="E426" s="242"/>
      <c r="F426" s="215"/>
      <c r="G426" s="215"/>
      <c r="H426" s="215"/>
      <c r="I426" s="215"/>
      <c r="J426" s="215"/>
      <c r="K426" s="215"/>
      <c r="L426" s="215"/>
      <c r="M426" s="215"/>
      <c r="N426" s="215"/>
      <c r="AA426" s="243">
        <v>411</v>
      </c>
      <c r="AB426" s="243" t="str">
        <f t="shared" si="20"/>
        <v/>
      </c>
      <c r="AC426" s="243" t="str">
        <f t="shared" si="21"/>
        <v/>
      </c>
      <c r="AK426" s="277" t="str">
        <f t="shared" si="22"/>
        <v/>
      </c>
    </row>
    <row r="427" spans="1:37" x14ac:dyDescent="0.2">
      <c r="A427" s="271">
        <v>416</v>
      </c>
      <c r="B427" s="87"/>
      <c r="C427" s="87"/>
      <c r="D427" s="285"/>
      <c r="E427" s="242"/>
      <c r="F427" s="215"/>
      <c r="G427" s="215"/>
      <c r="H427" s="215"/>
      <c r="I427" s="215"/>
      <c r="J427" s="215"/>
      <c r="K427" s="215"/>
      <c r="L427" s="215"/>
      <c r="M427" s="215"/>
      <c r="N427" s="215"/>
      <c r="AA427" s="243">
        <v>412</v>
      </c>
      <c r="AB427" s="243" t="str">
        <f t="shared" si="20"/>
        <v/>
      </c>
      <c r="AC427" s="243" t="str">
        <f t="shared" si="21"/>
        <v/>
      </c>
      <c r="AK427" s="277" t="str">
        <f t="shared" si="22"/>
        <v/>
      </c>
    </row>
    <row r="428" spans="1:37" x14ac:dyDescent="0.2">
      <c r="A428" s="271">
        <v>417</v>
      </c>
      <c r="B428" s="87"/>
      <c r="C428" s="87"/>
      <c r="D428" s="285"/>
      <c r="E428" s="242"/>
      <c r="F428" s="215"/>
      <c r="G428" s="215"/>
      <c r="H428" s="215"/>
      <c r="I428" s="215"/>
      <c r="J428" s="215"/>
      <c r="K428" s="215"/>
      <c r="L428" s="215"/>
      <c r="M428" s="215"/>
      <c r="N428" s="215"/>
      <c r="AA428" s="243">
        <v>413</v>
      </c>
      <c r="AB428" s="243" t="str">
        <f t="shared" si="20"/>
        <v/>
      </c>
      <c r="AC428" s="243" t="str">
        <f t="shared" si="21"/>
        <v/>
      </c>
      <c r="AK428" s="277" t="str">
        <f t="shared" si="22"/>
        <v/>
      </c>
    </row>
    <row r="429" spans="1:37" x14ac:dyDescent="0.2">
      <c r="A429" s="271">
        <v>418</v>
      </c>
      <c r="B429" s="87"/>
      <c r="C429" s="87"/>
      <c r="D429" s="285"/>
      <c r="E429" s="242"/>
      <c r="F429" s="215"/>
      <c r="G429" s="215"/>
      <c r="H429" s="215"/>
      <c r="I429" s="215"/>
      <c r="J429" s="215"/>
      <c r="K429" s="215"/>
      <c r="L429" s="215"/>
      <c r="M429" s="215"/>
      <c r="N429" s="215"/>
      <c r="AA429" s="243">
        <v>414</v>
      </c>
      <c r="AB429" s="243" t="str">
        <f t="shared" si="20"/>
        <v/>
      </c>
      <c r="AC429" s="243" t="str">
        <f t="shared" si="21"/>
        <v/>
      </c>
      <c r="AK429" s="277" t="str">
        <f t="shared" si="22"/>
        <v/>
      </c>
    </row>
    <row r="430" spans="1:37" x14ac:dyDescent="0.2">
      <c r="A430" s="271">
        <v>419</v>
      </c>
      <c r="B430" s="87"/>
      <c r="C430" s="87"/>
      <c r="D430" s="285"/>
      <c r="E430" s="242"/>
      <c r="F430" s="215"/>
      <c r="G430" s="215"/>
      <c r="H430" s="215"/>
      <c r="I430" s="215"/>
      <c r="J430" s="215"/>
      <c r="K430" s="215"/>
      <c r="L430" s="215"/>
      <c r="M430" s="215"/>
      <c r="N430" s="215"/>
      <c r="AA430" s="243">
        <v>415</v>
      </c>
      <c r="AB430" s="243" t="str">
        <f t="shared" si="20"/>
        <v/>
      </c>
      <c r="AC430" s="243" t="str">
        <f t="shared" si="21"/>
        <v/>
      </c>
      <c r="AK430" s="277" t="str">
        <f t="shared" si="22"/>
        <v/>
      </c>
    </row>
    <row r="431" spans="1:37" x14ac:dyDescent="0.2">
      <c r="A431" s="271">
        <v>420</v>
      </c>
      <c r="B431" s="87"/>
      <c r="C431" s="87"/>
      <c r="D431" s="285"/>
      <c r="E431" s="242"/>
      <c r="F431" s="215"/>
      <c r="G431" s="215"/>
      <c r="H431" s="215"/>
      <c r="I431" s="215"/>
      <c r="J431" s="215"/>
      <c r="K431" s="215"/>
      <c r="L431" s="215"/>
      <c r="M431" s="215"/>
      <c r="N431" s="215"/>
      <c r="AA431" s="243">
        <v>416</v>
      </c>
      <c r="AB431" s="243" t="str">
        <f t="shared" si="20"/>
        <v/>
      </c>
      <c r="AC431" s="243" t="str">
        <f t="shared" si="21"/>
        <v/>
      </c>
      <c r="AK431" s="277" t="str">
        <f t="shared" si="22"/>
        <v/>
      </c>
    </row>
    <row r="432" spans="1:37" x14ac:dyDescent="0.2">
      <c r="A432" s="271">
        <v>421</v>
      </c>
      <c r="B432" s="87"/>
      <c r="C432" s="87"/>
      <c r="D432" s="285"/>
      <c r="E432" s="242"/>
      <c r="F432" s="215"/>
      <c r="G432" s="215"/>
      <c r="H432" s="215"/>
      <c r="I432" s="215"/>
      <c r="J432" s="215"/>
      <c r="K432" s="215"/>
      <c r="L432" s="215"/>
      <c r="M432" s="215"/>
      <c r="N432" s="215"/>
      <c r="AA432" s="243">
        <v>417</v>
      </c>
      <c r="AB432" s="243" t="str">
        <f t="shared" si="20"/>
        <v/>
      </c>
      <c r="AC432" s="243" t="str">
        <f t="shared" si="21"/>
        <v/>
      </c>
      <c r="AK432" s="277" t="str">
        <f t="shared" si="22"/>
        <v/>
      </c>
    </row>
    <row r="433" spans="1:37" x14ac:dyDescent="0.2">
      <c r="A433" s="271">
        <v>422</v>
      </c>
      <c r="B433" s="87"/>
      <c r="C433" s="87"/>
      <c r="D433" s="285"/>
      <c r="E433" s="242"/>
      <c r="F433" s="215"/>
      <c r="G433" s="215"/>
      <c r="H433" s="215"/>
      <c r="I433" s="215"/>
      <c r="J433" s="215"/>
      <c r="K433" s="215"/>
      <c r="L433" s="215"/>
      <c r="M433" s="215"/>
      <c r="N433" s="215"/>
      <c r="AA433" s="243">
        <v>418</v>
      </c>
      <c r="AB433" s="243" t="str">
        <f t="shared" si="20"/>
        <v/>
      </c>
      <c r="AC433" s="243" t="str">
        <f t="shared" si="21"/>
        <v/>
      </c>
      <c r="AK433" s="277" t="str">
        <f t="shared" si="22"/>
        <v/>
      </c>
    </row>
    <row r="434" spans="1:37" x14ac:dyDescent="0.2">
      <c r="A434" s="271">
        <v>423</v>
      </c>
      <c r="B434" s="87"/>
      <c r="C434" s="87"/>
      <c r="D434" s="285"/>
      <c r="E434" s="242"/>
      <c r="F434" s="215"/>
      <c r="G434" s="215"/>
      <c r="H434" s="215"/>
      <c r="I434" s="215"/>
      <c r="J434" s="215"/>
      <c r="K434" s="215"/>
      <c r="L434" s="215"/>
      <c r="M434" s="215"/>
      <c r="N434" s="215"/>
      <c r="AA434" s="243">
        <v>419</v>
      </c>
      <c r="AB434" s="243" t="str">
        <f t="shared" si="20"/>
        <v/>
      </c>
      <c r="AC434" s="243" t="str">
        <f t="shared" si="21"/>
        <v/>
      </c>
      <c r="AK434" s="277" t="str">
        <f t="shared" si="22"/>
        <v/>
      </c>
    </row>
    <row r="435" spans="1:37" x14ac:dyDescent="0.2">
      <c r="A435" s="271">
        <v>424</v>
      </c>
      <c r="B435" s="87"/>
      <c r="C435" s="87"/>
      <c r="D435" s="285"/>
      <c r="E435" s="242"/>
      <c r="F435" s="215"/>
      <c r="G435" s="215"/>
      <c r="H435" s="215"/>
      <c r="I435" s="215"/>
      <c r="J435" s="215"/>
      <c r="K435" s="215"/>
      <c r="L435" s="215"/>
      <c r="M435" s="215"/>
      <c r="N435" s="215"/>
      <c r="AA435" s="243">
        <v>420</v>
      </c>
      <c r="AB435" s="243" t="str">
        <f t="shared" si="20"/>
        <v/>
      </c>
      <c r="AC435" s="243" t="str">
        <f t="shared" si="21"/>
        <v/>
      </c>
      <c r="AK435" s="277" t="str">
        <f t="shared" si="22"/>
        <v/>
      </c>
    </row>
    <row r="436" spans="1:37" x14ac:dyDescent="0.2">
      <c r="A436" s="271">
        <v>425</v>
      </c>
      <c r="B436" s="87"/>
      <c r="C436" s="87"/>
      <c r="D436" s="285"/>
      <c r="E436" s="242"/>
      <c r="F436" s="215"/>
      <c r="G436" s="215"/>
      <c r="H436" s="215"/>
      <c r="I436" s="215"/>
      <c r="J436" s="215"/>
      <c r="K436" s="215"/>
      <c r="L436" s="215"/>
      <c r="M436" s="215"/>
      <c r="N436" s="215"/>
      <c r="AA436" s="243">
        <v>421</v>
      </c>
      <c r="AB436" s="243" t="str">
        <f t="shared" si="20"/>
        <v/>
      </c>
      <c r="AC436" s="243" t="str">
        <f t="shared" si="21"/>
        <v/>
      </c>
      <c r="AK436" s="277" t="str">
        <f t="shared" si="22"/>
        <v/>
      </c>
    </row>
    <row r="437" spans="1:37" x14ac:dyDescent="0.2">
      <c r="A437" s="271">
        <v>426</v>
      </c>
      <c r="B437" s="87"/>
      <c r="C437" s="87"/>
      <c r="D437" s="285"/>
      <c r="E437" s="242"/>
      <c r="F437" s="215"/>
      <c r="G437" s="215"/>
      <c r="H437" s="215"/>
      <c r="I437" s="215"/>
      <c r="J437" s="215"/>
      <c r="K437" s="215"/>
      <c r="L437" s="215"/>
      <c r="M437" s="215"/>
      <c r="N437" s="215"/>
      <c r="AA437" s="243">
        <v>422</v>
      </c>
      <c r="AB437" s="243" t="str">
        <f t="shared" si="20"/>
        <v/>
      </c>
      <c r="AC437" s="243" t="str">
        <f t="shared" si="21"/>
        <v/>
      </c>
      <c r="AK437" s="277" t="str">
        <f t="shared" si="22"/>
        <v/>
      </c>
    </row>
    <row r="438" spans="1:37" x14ac:dyDescent="0.2">
      <c r="A438" s="271">
        <v>427</v>
      </c>
      <c r="B438" s="87"/>
      <c r="C438" s="87"/>
      <c r="D438" s="285"/>
      <c r="E438" s="242"/>
      <c r="F438" s="215"/>
      <c r="G438" s="215"/>
      <c r="H438" s="215"/>
      <c r="I438" s="215"/>
      <c r="J438" s="215"/>
      <c r="K438" s="215"/>
      <c r="L438" s="215"/>
      <c r="M438" s="215"/>
      <c r="N438" s="215"/>
      <c r="AA438" s="243">
        <v>423</v>
      </c>
      <c r="AB438" s="243" t="str">
        <f t="shared" si="20"/>
        <v/>
      </c>
      <c r="AC438" s="243" t="str">
        <f t="shared" si="21"/>
        <v/>
      </c>
      <c r="AK438" s="277" t="str">
        <f t="shared" si="22"/>
        <v/>
      </c>
    </row>
    <row r="439" spans="1:37" x14ac:dyDescent="0.2">
      <c r="A439" s="271">
        <v>428</v>
      </c>
      <c r="B439" s="87"/>
      <c r="C439" s="87"/>
      <c r="D439" s="285"/>
      <c r="E439" s="242"/>
      <c r="F439" s="215"/>
      <c r="G439" s="215"/>
      <c r="H439" s="215"/>
      <c r="I439" s="215"/>
      <c r="J439" s="215"/>
      <c r="K439" s="215"/>
      <c r="L439" s="215"/>
      <c r="M439" s="215"/>
      <c r="N439" s="215"/>
      <c r="AA439" s="243">
        <v>424</v>
      </c>
      <c r="AB439" s="243" t="str">
        <f t="shared" si="20"/>
        <v/>
      </c>
      <c r="AC439" s="243" t="str">
        <f t="shared" si="21"/>
        <v/>
      </c>
      <c r="AK439" s="277" t="str">
        <f t="shared" si="22"/>
        <v/>
      </c>
    </row>
    <row r="440" spans="1:37" x14ac:dyDescent="0.2">
      <c r="A440" s="271">
        <v>429</v>
      </c>
      <c r="B440" s="87"/>
      <c r="C440" s="87"/>
      <c r="D440" s="285"/>
      <c r="E440" s="242"/>
      <c r="F440" s="215"/>
      <c r="G440" s="215"/>
      <c r="H440" s="215"/>
      <c r="I440" s="215"/>
      <c r="J440" s="215"/>
      <c r="K440" s="215"/>
      <c r="L440" s="215"/>
      <c r="M440" s="215"/>
      <c r="N440" s="215"/>
      <c r="AA440" s="243">
        <v>425</v>
      </c>
      <c r="AB440" s="243" t="str">
        <f t="shared" si="20"/>
        <v/>
      </c>
      <c r="AC440" s="243" t="str">
        <f t="shared" si="21"/>
        <v/>
      </c>
      <c r="AK440" s="277" t="str">
        <f t="shared" si="22"/>
        <v/>
      </c>
    </row>
    <row r="441" spans="1:37" x14ac:dyDescent="0.2">
      <c r="A441" s="271">
        <v>430</v>
      </c>
      <c r="B441" s="87"/>
      <c r="C441" s="87"/>
      <c r="D441" s="285"/>
      <c r="E441" s="242"/>
      <c r="F441" s="215"/>
      <c r="G441" s="215"/>
      <c r="H441" s="215"/>
      <c r="I441" s="215"/>
      <c r="J441" s="215"/>
      <c r="K441" s="215"/>
      <c r="L441" s="215"/>
      <c r="M441" s="215"/>
      <c r="N441" s="215"/>
      <c r="AA441" s="243">
        <v>426</v>
      </c>
      <c r="AB441" s="243" t="str">
        <f t="shared" si="20"/>
        <v/>
      </c>
      <c r="AC441" s="243" t="str">
        <f t="shared" si="21"/>
        <v/>
      </c>
      <c r="AK441" s="277" t="str">
        <f t="shared" si="22"/>
        <v/>
      </c>
    </row>
    <row r="442" spans="1:37" x14ac:dyDescent="0.2">
      <c r="A442" s="271">
        <v>431</v>
      </c>
      <c r="B442" s="87"/>
      <c r="C442" s="87"/>
      <c r="D442" s="285"/>
      <c r="E442" s="242"/>
      <c r="F442" s="215"/>
      <c r="G442" s="215"/>
      <c r="H442" s="215"/>
      <c r="I442" s="215"/>
      <c r="J442" s="215"/>
      <c r="K442" s="215"/>
      <c r="L442" s="215"/>
      <c r="M442" s="215"/>
      <c r="N442" s="215"/>
      <c r="AA442" s="243">
        <v>427</v>
      </c>
      <c r="AB442" s="243" t="str">
        <f t="shared" si="20"/>
        <v/>
      </c>
      <c r="AC442" s="243" t="str">
        <f t="shared" si="21"/>
        <v/>
      </c>
      <c r="AK442" s="277" t="str">
        <f t="shared" si="22"/>
        <v/>
      </c>
    </row>
    <row r="443" spans="1:37" x14ac:dyDescent="0.2">
      <c r="A443" s="271">
        <v>432</v>
      </c>
      <c r="B443" s="87"/>
      <c r="C443" s="87"/>
      <c r="D443" s="285"/>
      <c r="E443" s="242"/>
      <c r="F443" s="215"/>
      <c r="G443" s="215"/>
      <c r="H443" s="215"/>
      <c r="I443" s="215"/>
      <c r="J443" s="215"/>
      <c r="K443" s="215"/>
      <c r="L443" s="215"/>
      <c r="M443" s="215"/>
      <c r="N443" s="215"/>
      <c r="AA443" s="243">
        <v>428</v>
      </c>
      <c r="AB443" s="243" t="str">
        <f t="shared" si="20"/>
        <v/>
      </c>
      <c r="AC443" s="243" t="str">
        <f t="shared" si="21"/>
        <v/>
      </c>
      <c r="AK443" s="277" t="str">
        <f t="shared" si="22"/>
        <v/>
      </c>
    </row>
    <row r="444" spans="1:37" x14ac:dyDescent="0.2">
      <c r="A444" s="271">
        <v>433</v>
      </c>
      <c r="B444" s="87"/>
      <c r="C444" s="87"/>
      <c r="D444" s="285"/>
      <c r="E444" s="242"/>
      <c r="F444" s="215"/>
      <c r="G444" s="215"/>
      <c r="H444" s="215"/>
      <c r="I444" s="215"/>
      <c r="J444" s="215"/>
      <c r="K444" s="215"/>
      <c r="L444" s="215"/>
      <c r="M444" s="215"/>
      <c r="N444" s="215"/>
      <c r="AA444" s="243">
        <v>429</v>
      </c>
      <c r="AB444" s="243" t="str">
        <f t="shared" si="20"/>
        <v/>
      </c>
      <c r="AC444" s="243" t="str">
        <f t="shared" si="21"/>
        <v/>
      </c>
      <c r="AK444" s="277" t="str">
        <f t="shared" si="22"/>
        <v/>
      </c>
    </row>
    <row r="445" spans="1:37" x14ac:dyDescent="0.2">
      <c r="A445" s="271">
        <v>434</v>
      </c>
      <c r="B445" s="87"/>
      <c r="C445" s="87"/>
      <c r="D445" s="285"/>
      <c r="E445" s="242"/>
      <c r="F445" s="215"/>
      <c r="G445" s="215"/>
      <c r="H445" s="215"/>
      <c r="I445" s="215"/>
      <c r="J445" s="215"/>
      <c r="K445" s="215"/>
      <c r="L445" s="215"/>
      <c r="M445" s="215"/>
      <c r="N445" s="215"/>
      <c r="AA445" s="243">
        <v>430</v>
      </c>
      <c r="AB445" s="243" t="str">
        <f t="shared" si="20"/>
        <v/>
      </c>
      <c r="AC445" s="243" t="str">
        <f t="shared" si="21"/>
        <v/>
      </c>
      <c r="AK445" s="277" t="str">
        <f t="shared" si="22"/>
        <v/>
      </c>
    </row>
    <row r="446" spans="1:37" x14ac:dyDescent="0.2">
      <c r="A446" s="271">
        <v>435</v>
      </c>
      <c r="B446" s="87"/>
      <c r="C446" s="87"/>
      <c r="D446" s="285"/>
      <c r="E446" s="242"/>
      <c r="F446" s="215"/>
      <c r="G446" s="215"/>
      <c r="H446" s="215"/>
      <c r="I446" s="215"/>
      <c r="J446" s="215"/>
      <c r="K446" s="215"/>
      <c r="L446" s="215"/>
      <c r="M446" s="215"/>
      <c r="N446" s="215"/>
      <c r="AA446" s="243">
        <v>431</v>
      </c>
      <c r="AB446" s="243" t="str">
        <f t="shared" si="20"/>
        <v/>
      </c>
      <c r="AC446" s="243" t="str">
        <f t="shared" si="21"/>
        <v/>
      </c>
      <c r="AK446" s="277" t="str">
        <f t="shared" si="22"/>
        <v/>
      </c>
    </row>
    <row r="447" spans="1:37" x14ac:dyDescent="0.2">
      <c r="A447" s="271">
        <v>436</v>
      </c>
      <c r="B447" s="87"/>
      <c r="C447" s="87"/>
      <c r="D447" s="285"/>
      <c r="E447" s="242"/>
      <c r="F447" s="215"/>
      <c r="G447" s="215"/>
      <c r="H447" s="215"/>
      <c r="I447" s="215"/>
      <c r="J447" s="215"/>
      <c r="K447" s="215"/>
      <c r="L447" s="215"/>
      <c r="M447" s="215"/>
      <c r="N447" s="215"/>
      <c r="AA447" s="243">
        <v>432</v>
      </c>
      <c r="AB447" s="243" t="str">
        <f t="shared" si="20"/>
        <v/>
      </c>
      <c r="AC447" s="243" t="str">
        <f t="shared" si="21"/>
        <v/>
      </c>
      <c r="AK447" s="277" t="str">
        <f t="shared" si="22"/>
        <v/>
      </c>
    </row>
    <row r="448" spans="1:37" x14ac:dyDescent="0.2">
      <c r="A448" s="271">
        <v>437</v>
      </c>
      <c r="B448" s="87"/>
      <c r="C448" s="87"/>
      <c r="D448" s="285"/>
      <c r="E448" s="242"/>
      <c r="F448" s="215"/>
      <c r="G448" s="215"/>
      <c r="H448" s="215"/>
      <c r="I448" s="215"/>
      <c r="J448" s="215"/>
      <c r="K448" s="215"/>
      <c r="L448" s="215"/>
      <c r="M448" s="215"/>
      <c r="N448" s="215"/>
      <c r="AA448" s="243">
        <v>433</v>
      </c>
      <c r="AB448" s="243" t="str">
        <f t="shared" si="20"/>
        <v/>
      </c>
      <c r="AC448" s="243" t="str">
        <f t="shared" si="21"/>
        <v/>
      </c>
      <c r="AK448" s="277" t="str">
        <f t="shared" si="22"/>
        <v/>
      </c>
    </row>
    <row r="449" spans="1:37" x14ac:dyDescent="0.2">
      <c r="A449" s="271">
        <v>438</v>
      </c>
      <c r="B449" s="87"/>
      <c r="C449" s="87"/>
      <c r="D449" s="285"/>
      <c r="E449" s="242"/>
      <c r="F449" s="215"/>
      <c r="G449" s="215"/>
      <c r="H449" s="215"/>
      <c r="I449" s="215"/>
      <c r="J449" s="215"/>
      <c r="K449" s="215"/>
      <c r="L449" s="215"/>
      <c r="M449" s="215"/>
      <c r="N449" s="215"/>
      <c r="AA449" s="243">
        <v>434</v>
      </c>
      <c r="AB449" s="243" t="str">
        <f t="shared" si="20"/>
        <v/>
      </c>
      <c r="AC449" s="243" t="str">
        <f t="shared" si="21"/>
        <v/>
      </c>
      <c r="AK449" s="277" t="str">
        <f t="shared" si="22"/>
        <v/>
      </c>
    </row>
    <row r="450" spans="1:37" x14ac:dyDescent="0.2">
      <c r="A450" s="271">
        <v>439</v>
      </c>
      <c r="B450" s="87"/>
      <c r="C450" s="87"/>
      <c r="D450" s="285"/>
      <c r="E450" s="242"/>
      <c r="F450" s="215"/>
      <c r="G450" s="215"/>
      <c r="H450" s="215"/>
      <c r="I450" s="215"/>
      <c r="J450" s="215"/>
      <c r="K450" s="215"/>
      <c r="L450" s="215"/>
      <c r="M450" s="215"/>
      <c r="N450" s="215"/>
      <c r="AA450" s="243">
        <v>435</v>
      </c>
      <c r="AB450" s="243" t="str">
        <f t="shared" si="20"/>
        <v/>
      </c>
      <c r="AC450" s="243" t="str">
        <f t="shared" si="21"/>
        <v/>
      </c>
      <c r="AK450" s="277" t="str">
        <f t="shared" si="22"/>
        <v/>
      </c>
    </row>
    <row r="451" spans="1:37" x14ac:dyDescent="0.2">
      <c r="A451" s="271">
        <v>440</v>
      </c>
      <c r="B451" s="87"/>
      <c r="C451" s="87"/>
      <c r="D451" s="285"/>
      <c r="E451" s="242"/>
      <c r="F451" s="215"/>
      <c r="G451" s="215"/>
      <c r="H451" s="215"/>
      <c r="I451" s="215"/>
      <c r="J451" s="215"/>
      <c r="K451" s="215"/>
      <c r="L451" s="215"/>
      <c r="M451" s="215"/>
      <c r="N451" s="215"/>
      <c r="AA451" s="243">
        <v>436</v>
      </c>
      <c r="AB451" s="243" t="str">
        <f t="shared" si="20"/>
        <v/>
      </c>
      <c r="AC451" s="243" t="str">
        <f t="shared" si="21"/>
        <v/>
      </c>
      <c r="AK451" s="277" t="str">
        <f t="shared" si="22"/>
        <v/>
      </c>
    </row>
    <row r="452" spans="1:37" x14ac:dyDescent="0.2">
      <c r="A452" s="271">
        <v>441</v>
      </c>
      <c r="B452" s="87"/>
      <c r="C452" s="87"/>
      <c r="D452" s="285"/>
      <c r="E452" s="242"/>
      <c r="F452" s="215"/>
      <c r="G452" s="215"/>
      <c r="H452" s="215"/>
      <c r="I452" s="215"/>
      <c r="J452" s="215"/>
      <c r="K452" s="215"/>
      <c r="L452" s="215"/>
      <c r="M452" s="215"/>
      <c r="N452" s="215"/>
      <c r="AA452" s="243">
        <v>437</v>
      </c>
      <c r="AB452" s="243" t="str">
        <f t="shared" si="20"/>
        <v/>
      </c>
      <c r="AC452" s="243" t="str">
        <f t="shared" si="21"/>
        <v/>
      </c>
      <c r="AK452" s="277" t="str">
        <f t="shared" si="22"/>
        <v/>
      </c>
    </row>
    <row r="453" spans="1:37" x14ac:dyDescent="0.2">
      <c r="A453" s="271">
        <v>442</v>
      </c>
      <c r="B453" s="87"/>
      <c r="C453" s="87"/>
      <c r="D453" s="285"/>
      <c r="E453" s="242"/>
      <c r="F453" s="215"/>
      <c r="G453" s="215"/>
      <c r="H453" s="215"/>
      <c r="I453" s="215"/>
      <c r="J453" s="215"/>
      <c r="K453" s="215"/>
      <c r="L453" s="215"/>
      <c r="M453" s="215"/>
      <c r="N453" s="215"/>
      <c r="AA453" s="243">
        <v>438</v>
      </c>
      <c r="AB453" s="243" t="str">
        <f t="shared" si="20"/>
        <v/>
      </c>
      <c r="AC453" s="243" t="str">
        <f t="shared" si="21"/>
        <v/>
      </c>
      <c r="AK453" s="277" t="str">
        <f t="shared" si="22"/>
        <v/>
      </c>
    </row>
    <row r="454" spans="1:37" x14ac:dyDescent="0.2">
      <c r="A454" s="271">
        <v>443</v>
      </c>
      <c r="B454" s="87"/>
      <c r="C454" s="87"/>
      <c r="D454" s="285"/>
      <c r="E454" s="242"/>
      <c r="F454" s="215"/>
      <c r="G454" s="215"/>
      <c r="H454" s="215"/>
      <c r="I454" s="215"/>
      <c r="J454" s="215"/>
      <c r="K454" s="215"/>
      <c r="L454" s="215"/>
      <c r="M454" s="215"/>
      <c r="N454" s="215"/>
      <c r="AA454" s="243">
        <v>439</v>
      </c>
      <c r="AB454" s="243" t="str">
        <f t="shared" si="20"/>
        <v/>
      </c>
      <c r="AC454" s="243" t="str">
        <f t="shared" si="21"/>
        <v/>
      </c>
      <c r="AK454" s="277" t="str">
        <f t="shared" si="22"/>
        <v/>
      </c>
    </row>
    <row r="455" spans="1:37" x14ac:dyDescent="0.2">
      <c r="A455" s="271">
        <v>444</v>
      </c>
      <c r="B455" s="87"/>
      <c r="C455" s="87"/>
      <c r="D455" s="285"/>
      <c r="E455" s="242"/>
      <c r="F455" s="215"/>
      <c r="G455" s="215"/>
      <c r="H455" s="215"/>
      <c r="I455" s="215"/>
      <c r="J455" s="215"/>
      <c r="K455" s="215"/>
      <c r="L455" s="215"/>
      <c r="M455" s="215"/>
      <c r="N455" s="215"/>
      <c r="AA455" s="243">
        <v>440</v>
      </c>
      <c r="AB455" s="243" t="str">
        <f t="shared" si="20"/>
        <v/>
      </c>
      <c r="AC455" s="243" t="str">
        <f t="shared" si="21"/>
        <v/>
      </c>
      <c r="AK455" s="277" t="str">
        <f t="shared" si="22"/>
        <v/>
      </c>
    </row>
    <row r="456" spans="1:37" x14ac:dyDescent="0.2">
      <c r="A456" s="271">
        <v>445</v>
      </c>
      <c r="B456" s="87"/>
      <c r="C456" s="87"/>
      <c r="D456" s="285"/>
      <c r="E456" s="242"/>
      <c r="F456" s="215"/>
      <c r="G456" s="215"/>
      <c r="H456" s="215"/>
      <c r="I456" s="215"/>
      <c r="J456" s="215"/>
      <c r="K456" s="215"/>
      <c r="L456" s="215"/>
      <c r="M456" s="215"/>
      <c r="N456" s="215"/>
      <c r="AA456" s="243">
        <v>441</v>
      </c>
      <c r="AB456" s="243" t="str">
        <f t="shared" si="20"/>
        <v/>
      </c>
      <c r="AC456" s="243" t="str">
        <f t="shared" si="21"/>
        <v/>
      </c>
      <c r="AK456" s="277" t="str">
        <f t="shared" si="22"/>
        <v/>
      </c>
    </row>
    <row r="457" spans="1:37" x14ac:dyDescent="0.2">
      <c r="A457" s="271">
        <v>446</v>
      </c>
      <c r="B457" s="87"/>
      <c r="C457" s="87"/>
      <c r="D457" s="285"/>
      <c r="E457" s="242"/>
      <c r="F457" s="215"/>
      <c r="G457" s="215"/>
      <c r="H457" s="215"/>
      <c r="I457" s="215"/>
      <c r="J457" s="215"/>
      <c r="K457" s="215"/>
      <c r="L457" s="215"/>
      <c r="M457" s="215"/>
      <c r="N457" s="215"/>
      <c r="AA457" s="243">
        <v>442</v>
      </c>
      <c r="AB457" s="243" t="str">
        <f t="shared" si="20"/>
        <v/>
      </c>
      <c r="AC457" s="243" t="str">
        <f t="shared" si="21"/>
        <v/>
      </c>
      <c r="AK457" s="277" t="str">
        <f t="shared" si="22"/>
        <v/>
      </c>
    </row>
    <row r="458" spans="1:37" x14ac:dyDescent="0.2">
      <c r="A458" s="271">
        <v>447</v>
      </c>
      <c r="B458" s="87"/>
      <c r="C458" s="87"/>
      <c r="D458" s="285"/>
      <c r="E458" s="242"/>
      <c r="F458" s="215"/>
      <c r="G458" s="215"/>
      <c r="H458" s="215"/>
      <c r="I458" s="215"/>
      <c r="J458" s="215"/>
      <c r="K458" s="215"/>
      <c r="L458" s="215"/>
      <c r="M458" s="215"/>
      <c r="N458" s="215"/>
      <c r="AA458" s="243">
        <v>443</v>
      </c>
      <c r="AB458" s="243" t="str">
        <f t="shared" si="20"/>
        <v/>
      </c>
      <c r="AC458" s="243" t="str">
        <f t="shared" si="21"/>
        <v/>
      </c>
      <c r="AK458" s="277" t="str">
        <f t="shared" si="22"/>
        <v/>
      </c>
    </row>
    <row r="459" spans="1:37" x14ac:dyDescent="0.2">
      <c r="A459" s="271">
        <v>448</v>
      </c>
      <c r="B459" s="87"/>
      <c r="C459" s="87"/>
      <c r="D459" s="285"/>
      <c r="E459" s="242"/>
      <c r="F459" s="215"/>
      <c r="G459" s="215"/>
      <c r="H459" s="215"/>
      <c r="I459" s="215"/>
      <c r="J459" s="215"/>
      <c r="K459" s="215"/>
      <c r="L459" s="215"/>
      <c r="M459" s="215"/>
      <c r="N459" s="215"/>
      <c r="AA459" s="243">
        <v>444</v>
      </c>
      <c r="AB459" s="243" t="str">
        <f t="shared" si="20"/>
        <v/>
      </c>
      <c r="AC459" s="243" t="str">
        <f t="shared" si="21"/>
        <v/>
      </c>
      <c r="AK459" s="277" t="str">
        <f t="shared" si="22"/>
        <v/>
      </c>
    </row>
    <row r="460" spans="1:37" x14ac:dyDescent="0.2">
      <c r="A460" s="271">
        <v>449</v>
      </c>
      <c r="B460" s="87"/>
      <c r="C460" s="87"/>
      <c r="D460" s="285"/>
      <c r="E460" s="242"/>
      <c r="F460" s="215"/>
      <c r="G460" s="215"/>
      <c r="H460" s="215"/>
      <c r="I460" s="215"/>
      <c r="J460" s="215"/>
      <c r="K460" s="215"/>
      <c r="L460" s="215"/>
      <c r="M460" s="215"/>
      <c r="N460" s="215"/>
      <c r="AA460" s="243">
        <v>445</v>
      </c>
      <c r="AB460" s="243" t="str">
        <f t="shared" si="20"/>
        <v/>
      </c>
      <c r="AC460" s="243" t="str">
        <f t="shared" si="21"/>
        <v/>
      </c>
      <c r="AK460" s="277" t="str">
        <f t="shared" si="22"/>
        <v/>
      </c>
    </row>
    <row r="461" spans="1:37" x14ac:dyDescent="0.2">
      <c r="A461" s="271">
        <v>450</v>
      </c>
      <c r="B461" s="87"/>
      <c r="C461" s="87"/>
      <c r="D461" s="285"/>
      <c r="E461" s="242"/>
      <c r="F461" s="215"/>
      <c r="G461" s="215"/>
      <c r="H461" s="215"/>
      <c r="I461" s="215"/>
      <c r="J461" s="215"/>
      <c r="K461" s="215"/>
      <c r="L461" s="215"/>
      <c r="M461" s="215"/>
      <c r="N461" s="215"/>
      <c r="AA461" s="243">
        <v>446</v>
      </c>
      <c r="AB461" s="243" t="str">
        <f t="shared" si="20"/>
        <v/>
      </c>
      <c r="AC461" s="243" t="str">
        <f t="shared" si="21"/>
        <v/>
      </c>
      <c r="AK461" s="277" t="str">
        <f t="shared" si="22"/>
        <v/>
      </c>
    </row>
    <row r="462" spans="1:37" x14ac:dyDescent="0.2">
      <c r="A462" s="271">
        <v>451</v>
      </c>
      <c r="B462" s="87"/>
      <c r="C462" s="87"/>
      <c r="D462" s="285"/>
      <c r="E462" s="242"/>
      <c r="F462" s="215"/>
      <c r="G462" s="215"/>
      <c r="H462" s="215"/>
      <c r="I462" s="215"/>
      <c r="J462" s="215"/>
      <c r="K462" s="215"/>
      <c r="L462" s="215"/>
      <c r="M462" s="215"/>
      <c r="N462" s="215"/>
      <c r="AA462" s="243">
        <v>447</v>
      </c>
      <c r="AB462" s="243" t="str">
        <f t="shared" si="20"/>
        <v/>
      </c>
      <c r="AC462" s="243" t="str">
        <f t="shared" si="21"/>
        <v/>
      </c>
      <c r="AK462" s="277" t="str">
        <f t="shared" si="22"/>
        <v/>
      </c>
    </row>
    <row r="463" spans="1:37" x14ac:dyDescent="0.2">
      <c r="A463" s="271">
        <v>452</v>
      </c>
      <c r="B463" s="87"/>
      <c r="C463" s="87"/>
      <c r="D463" s="285"/>
      <c r="E463" s="242"/>
      <c r="F463" s="215"/>
      <c r="G463" s="215"/>
      <c r="H463" s="215"/>
      <c r="I463" s="215"/>
      <c r="J463" s="215"/>
      <c r="K463" s="215"/>
      <c r="L463" s="215"/>
      <c r="M463" s="215"/>
      <c r="N463" s="215"/>
      <c r="AA463" s="243">
        <v>448</v>
      </c>
      <c r="AB463" s="243" t="str">
        <f t="shared" si="20"/>
        <v/>
      </c>
      <c r="AC463" s="243" t="str">
        <f t="shared" si="21"/>
        <v/>
      </c>
      <c r="AK463" s="277" t="str">
        <f t="shared" si="22"/>
        <v/>
      </c>
    </row>
    <row r="464" spans="1:37" x14ac:dyDescent="0.2">
      <c r="A464" s="271">
        <v>453</v>
      </c>
      <c r="B464" s="87"/>
      <c r="C464" s="87"/>
      <c r="D464" s="285"/>
      <c r="E464" s="242"/>
      <c r="F464" s="215"/>
      <c r="G464" s="215"/>
      <c r="H464" s="215"/>
      <c r="I464" s="215"/>
      <c r="J464" s="215"/>
      <c r="K464" s="215"/>
      <c r="L464" s="215"/>
      <c r="M464" s="215"/>
      <c r="N464" s="215"/>
      <c r="AA464" s="243">
        <v>449</v>
      </c>
      <c r="AB464" s="243" t="str">
        <f t="shared" ref="AB464:AB527" si="23">IF(AK465="","",B460)</f>
        <v/>
      </c>
      <c r="AC464" s="243" t="str">
        <f t="shared" ref="AC464:AC527" si="24">IF(AK465="","",C460)</f>
        <v/>
      </c>
      <c r="AK464" s="277" t="str">
        <f t="shared" si="22"/>
        <v/>
      </c>
    </row>
    <row r="465" spans="1:37" x14ac:dyDescent="0.2">
      <c r="A465" s="271">
        <v>454</v>
      </c>
      <c r="B465" s="87"/>
      <c r="C465" s="87"/>
      <c r="D465" s="285"/>
      <c r="E465" s="242"/>
      <c r="F465" s="215"/>
      <c r="G465" s="215"/>
      <c r="H465" s="215"/>
      <c r="I465" s="215"/>
      <c r="J465" s="215"/>
      <c r="K465" s="215"/>
      <c r="L465" s="215"/>
      <c r="M465" s="215"/>
      <c r="N465" s="215"/>
      <c r="AA465" s="243">
        <v>450</v>
      </c>
      <c r="AB465" s="243" t="str">
        <f t="shared" si="23"/>
        <v/>
      </c>
      <c r="AC465" s="243" t="str">
        <f t="shared" si="24"/>
        <v/>
      </c>
      <c r="AK465" s="277" t="str">
        <f t="shared" ref="AK465:AK528" si="25">IF(OR(B460=0,C460=0),"",C460-B460)</f>
        <v/>
      </c>
    </row>
    <row r="466" spans="1:37" x14ac:dyDescent="0.2">
      <c r="A466" s="271">
        <v>455</v>
      </c>
      <c r="B466" s="87"/>
      <c r="C466" s="87"/>
      <c r="D466" s="285"/>
      <c r="E466" s="242"/>
      <c r="F466" s="215"/>
      <c r="G466" s="215"/>
      <c r="H466" s="215"/>
      <c r="I466" s="215"/>
      <c r="J466" s="215"/>
      <c r="K466" s="215"/>
      <c r="L466" s="215"/>
      <c r="M466" s="215"/>
      <c r="N466" s="215"/>
      <c r="AA466" s="243">
        <v>451</v>
      </c>
      <c r="AB466" s="243" t="str">
        <f t="shared" si="23"/>
        <v/>
      </c>
      <c r="AC466" s="243" t="str">
        <f t="shared" si="24"/>
        <v/>
      </c>
      <c r="AK466" s="277" t="str">
        <f t="shared" si="25"/>
        <v/>
      </c>
    </row>
    <row r="467" spans="1:37" x14ac:dyDescent="0.2">
      <c r="A467" s="271">
        <v>456</v>
      </c>
      <c r="B467" s="87"/>
      <c r="C467" s="87"/>
      <c r="D467" s="285"/>
      <c r="E467" s="242"/>
      <c r="F467" s="215"/>
      <c r="G467" s="215"/>
      <c r="H467" s="215"/>
      <c r="I467" s="215"/>
      <c r="J467" s="215"/>
      <c r="K467" s="215"/>
      <c r="L467" s="215"/>
      <c r="M467" s="215"/>
      <c r="N467" s="215"/>
      <c r="AA467" s="243">
        <v>452</v>
      </c>
      <c r="AB467" s="243" t="str">
        <f t="shared" si="23"/>
        <v/>
      </c>
      <c r="AC467" s="243" t="str">
        <f t="shared" si="24"/>
        <v/>
      </c>
      <c r="AK467" s="277" t="str">
        <f t="shared" si="25"/>
        <v/>
      </c>
    </row>
    <row r="468" spans="1:37" x14ac:dyDescent="0.2">
      <c r="A468" s="271">
        <v>457</v>
      </c>
      <c r="B468" s="87"/>
      <c r="C468" s="87"/>
      <c r="D468" s="285"/>
      <c r="E468" s="242"/>
      <c r="F468" s="215"/>
      <c r="G468" s="215"/>
      <c r="H468" s="215"/>
      <c r="I468" s="215"/>
      <c r="J468" s="215"/>
      <c r="K468" s="215"/>
      <c r="L468" s="215"/>
      <c r="M468" s="215"/>
      <c r="N468" s="215"/>
      <c r="AA468" s="243">
        <v>453</v>
      </c>
      <c r="AB468" s="243" t="str">
        <f t="shared" si="23"/>
        <v/>
      </c>
      <c r="AC468" s="243" t="str">
        <f t="shared" si="24"/>
        <v/>
      </c>
      <c r="AK468" s="277" t="str">
        <f t="shared" si="25"/>
        <v/>
      </c>
    </row>
    <row r="469" spans="1:37" x14ac:dyDescent="0.2">
      <c r="A469" s="271">
        <v>458</v>
      </c>
      <c r="B469" s="87"/>
      <c r="C469" s="87"/>
      <c r="D469" s="285"/>
      <c r="E469" s="242"/>
      <c r="F469" s="215"/>
      <c r="G469" s="215"/>
      <c r="H469" s="215"/>
      <c r="I469" s="215"/>
      <c r="J469" s="215"/>
      <c r="K469" s="215"/>
      <c r="L469" s="215"/>
      <c r="M469" s="215"/>
      <c r="N469" s="215"/>
      <c r="AA469" s="243">
        <v>454</v>
      </c>
      <c r="AB469" s="243" t="str">
        <f t="shared" si="23"/>
        <v/>
      </c>
      <c r="AC469" s="243" t="str">
        <f t="shared" si="24"/>
        <v/>
      </c>
      <c r="AK469" s="277" t="str">
        <f t="shared" si="25"/>
        <v/>
      </c>
    </row>
    <row r="470" spans="1:37" x14ac:dyDescent="0.2">
      <c r="A470" s="271">
        <v>459</v>
      </c>
      <c r="B470" s="87"/>
      <c r="C470" s="87"/>
      <c r="D470" s="285"/>
      <c r="E470" s="242"/>
      <c r="F470" s="215"/>
      <c r="G470" s="215"/>
      <c r="H470" s="215"/>
      <c r="I470" s="215"/>
      <c r="J470" s="215"/>
      <c r="K470" s="215"/>
      <c r="L470" s="215"/>
      <c r="M470" s="215"/>
      <c r="N470" s="215"/>
      <c r="AA470" s="243">
        <v>455</v>
      </c>
      <c r="AB470" s="243" t="str">
        <f t="shared" si="23"/>
        <v/>
      </c>
      <c r="AC470" s="243" t="str">
        <f t="shared" si="24"/>
        <v/>
      </c>
      <c r="AK470" s="277" t="str">
        <f t="shared" si="25"/>
        <v/>
      </c>
    </row>
    <row r="471" spans="1:37" x14ac:dyDescent="0.2">
      <c r="A471" s="271">
        <v>460</v>
      </c>
      <c r="B471" s="87"/>
      <c r="C471" s="87"/>
      <c r="D471" s="285"/>
      <c r="E471" s="242"/>
      <c r="F471" s="215"/>
      <c r="G471" s="215"/>
      <c r="H471" s="215"/>
      <c r="I471" s="215"/>
      <c r="J471" s="215"/>
      <c r="K471" s="215"/>
      <c r="L471" s="215"/>
      <c r="M471" s="215"/>
      <c r="N471" s="215"/>
      <c r="AA471" s="243">
        <v>456</v>
      </c>
      <c r="AB471" s="243" t="str">
        <f t="shared" si="23"/>
        <v/>
      </c>
      <c r="AC471" s="243" t="str">
        <f t="shared" si="24"/>
        <v/>
      </c>
      <c r="AK471" s="277" t="str">
        <f t="shared" si="25"/>
        <v/>
      </c>
    </row>
    <row r="472" spans="1:37" x14ac:dyDescent="0.2">
      <c r="A472" s="271">
        <v>461</v>
      </c>
      <c r="B472" s="87"/>
      <c r="C472" s="87"/>
      <c r="D472" s="285"/>
      <c r="E472" s="242"/>
      <c r="F472" s="215"/>
      <c r="G472" s="215"/>
      <c r="H472" s="215"/>
      <c r="I472" s="215"/>
      <c r="J472" s="215"/>
      <c r="K472" s="215"/>
      <c r="L472" s="215"/>
      <c r="M472" s="215"/>
      <c r="N472" s="215"/>
      <c r="AA472" s="243">
        <v>457</v>
      </c>
      <c r="AB472" s="243" t="str">
        <f t="shared" si="23"/>
        <v/>
      </c>
      <c r="AC472" s="243" t="str">
        <f t="shared" si="24"/>
        <v/>
      </c>
      <c r="AK472" s="277" t="str">
        <f t="shared" si="25"/>
        <v/>
      </c>
    </row>
    <row r="473" spans="1:37" x14ac:dyDescent="0.2">
      <c r="A473" s="271">
        <v>462</v>
      </c>
      <c r="B473" s="87"/>
      <c r="C473" s="87"/>
      <c r="D473" s="285"/>
      <c r="E473" s="242"/>
      <c r="F473" s="215"/>
      <c r="G473" s="215"/>
      <c r="H473" s="215"/>
      <c r="I473" s="215"/>
      <c r="J473" s="215"/>
      <c r="K473" s="215"/>
      <c r="L473" s="215"/>
      <c r="M473" s="215"/>
      <c r="N473" s="215"/>
      <c r="AA473" s="243">
        <v>458</v>
      </c>
      <c r="AB473" s="243" t="str">
        <f t="shared" si="23"/>
        <v/>
      </c>
      <c r="AC473" s="243" t="str">
        <f t="shared" si="24"/>
        <v/>
      </c>
      <c r="AK473" s="277" t="str">
        <f t="shared" si="25"/>
        <v/>
      </c>
    </row>
    <row r="474" spans="1:37" x14ac:dyDescent="0.2">
      <c r="A474" s="271">
        <v>463</v>
      </c>
      <c r="B474" s="87"/>
      <c r="C474" s="87"/>
      <c r="D474" s="285"/>
      <c r="E474" s="242"/>
      <c r="F474" s="215"/>
      <c r="G474" s="215"/>
      <c r="H474" s="215"/>
      <c r="I474" s="215"/>
      <c r="J474" s="215"/>
      <c r="K474" s="215"/>
      <c r="L474" s="215"/>
      <c r="M474" s="215"/>
      <c r="N474" s="215"/>
      <c r="AA474" s="243">
        <v>459</v>
      </c>
      <c r="AB474" s="243" t="str">
        <f t="shared" si="23"/>
        <v/>
      </c>
      <c r="AC474" s="243" t="str">
        <f t="shared" si="24"/>
        <v/>
      </c>
      <c r="AK474" s="277" t="str">
        <f t="shared" si="25"/>
        <v/>
      </c>
    </row>
    <row r="475" spans="1:37" x14ac:dyDescent="0.2">
      <c r="A475" s="271">
        <v>464</v>
      </c>
      <c r="B475" s="87"/>
      <c r="C475" s="87"/>
      <c r="D475" s="285"/>
      <c r="E475" s="242"/>
      <c r="F475" s="215"/>
      <c r="G475" s="215"/>
      <c r="H475" s="215"/>
      <c r="I475" s="215"/>
      <c r="J475" s="215"/>
      <c r="K475" s="215"/>
      <c r="L475" s="215"/>
      <c r="M475" s="215"/>
      <c r="N475" s="215"/>
      <c r="AA475" s="243">
        <v>460</v>
      </c>
      <c r="AB475" s="243" t="str">
        <f t="shared" si="23"/>
        <v/>
      </c>
      <c r="AC475" s="243" t="str">
        <f t="shared" si="24"/>
        <v/>
      </c>
      <c r="AK475" s="277" t="str">
        <f t="shared" si="25"/>
        <v/>
      </c>
    </row>
    <row r="476" spans="1:37" x14ac:dyDescent="0.2">
      <c r="A476" s="271">
        <v>465</v>
      </c>
      <c r="B476" s="87"/>
      <c r="C476" s="87"/>
      <c r="D476" s="285"/>
      <c r="E476" s="242"/>
      <c r="F476" s="215"/>
      <c r="G476" s="215"/>
      <c r="H476" s="215"/>
      <c r="I476" s="215"/>
      <c r="J476" s="215"/>
      <c r="K476" s="215"/>
      <c r="L476" s="215"/>
      <c r="M476" s="215"/>
      <c r="N476" s="215"/>
      <c r="AA476" s="243">
        <v>461</v>
      </c>
      <c r="AB476" s="243" t="str">
        <f t="shared" si="23"/>
        <v/>
      </c>
      <c r="AC476" s="243" t="str">
        <f t="shared" si="24"/>
        <v/>
      </c>
      <c r="AK476" s="277" t="str">
        <f t="shared" si="25"/>
        <v/>
      </c>
    </row>
    <row r="477" spans="1:37" x14ac:dyDescent="0.2">
      <c r="A477" s="271">
        <v>466</v>
      </c>
      <c r="B477" s="87"/>
      <c r="C477" s="87"/>
      <c r="D477" s="285"/>
      <c r="E477" s="242"/>
      <c r="F477" s="215"/>
      <c r="G477" s="215"/>
      <c r="H477" s="215"/>
      <c r="I477" s="215"/>
      <c r="J477" s="215"/>
      <c r="K477" s="215"/>
      <c r="L477" s="215"/>
      <c r="M477" s="215"/>
      <c r="N477" s="215"/>
      <c r="AA477" s="243">
        <v>462</v>
      </c>
      <c r="AB477" s="243" t="str">
        <f t="shared" si="23"/>
        <v/>
      </c>
      <c r="AC477" s="243" t="str">
        <f t="shared" si="24"/>
        <v/>
      </c>
      <c r="AK477" s="277" t="str">
        <f t="shared" si="25"/>
        <v/>
      </c>
    </row>
    <row r="478" spans="1:37" x14ac:dyDescent="0.2">
      <c r="A478" s="271">
        <v>467</v>
      </c>
      <c r="B478" s="87"/>
      <c r="C478" s="87"/>
      <c r="D478" s="285"/>
      <c r="E478" s="242"/>
      <c r="F478" s="215"/>
      <c r="G478" s="215"/>
      <c r="H478" s="215"/>
      <c r="I478" s="215"/>
      <c r="J478" s="215"/>
      <c r="K478" s="215"/>
      <c r="L478" s="215"/>
      <c r="M478" s="215"/>
      <c r="N478" s="215"/>
      <c r="AA478" s="243">
        <v>463</v>
      </c>
      <c r="AB478" s="243" t="str">
        <f t="shared" si="23"/>
        <v/>
      </c>
      <c r="AC478" s="243" t="str">
        <f t="shared" si="24"/>
        <v/>
      </c>
      <c r="AK478" s="277" t="str">
        <f t="shared" si="25"/>
        <v/>
      </c>
    </row>
    <row r="479" spans="1:37" x14ac:dyDescent="0.2">
      <c r="A479" s="271">
        <v>468</v>
      </c>
      <c r="B479" s="87"/>
      <c r="C479" s="87"/>
      <c r="D479" s="285"/>
      <c r="E479" s="242"/>
      <c r="F479" s="215"/>
      <c r="G479" s="215"/>
      <c r="H479" s="215"/>
      <c r="I479" s="215"/>
      <c r="J479" s="215"/>
      <c r="K479" s="215"/>
      <c r="L479" s="215"/>
      <c r="M479" s="215"/>
      <c r="N479" s="215"/>
      <c r="AA479" s="243">
        <v>464</v>
      </c>
      <c r="AB479" s="243" t="str">
        <f t="shared" si="23"/>
        <v/>
      </c>
      <c r="AC479" s="243" t="str">
        <f t="shared" si="24"/>
        <v/>
      </c>
      <c r="AK479" s="277" t="str">
        <f t="shared" si="25"/>
        <v/>
      </c>
    </row>
    <row r="480" spans="1:37" x14ac:dyDescent="0.2">
      <c r="A480" s="271">
        <v>469</v>
      </c>
      <c r="B480" s="87"/>
      <c r="C480" s="87"/>
      <c r="D480" s="285"/>
      <c r="E480" s="242"/>
      <c r="F480" s="215"/>
      <c r="G480" s="215"/>
      <c r="H480" s="215"/>
      <c r="I480" s="215"/>
      <c r="J480" s="215"/>
      <c r="K480" s="215"/>
      <c r="L480" s="215"/>
      <c r="M480" s="215"/>
      <c r="N480" s="215"/>
      <c r="AA480" s="243">
        <v>465</v>
      </c>
      <c r="AB480" s="243" t="str">
        <f t="shared" si="23"/>
        <v/>
      </c>
      <c r="AC480" s="243" t="str">
        <f t="shared" si="24"/>
        <v/>
      </c>
      <c r="AK480" s="277" t="str">
        <f t="shared" si="25"/>
        <v/>
      </c>
    </row>
    <row r="481" spans="1:37" x14ac:dyDescent="0.2">
      <c r="A481" s="271">
        <v>470</v>
      </c>
      <c r="B481" s="87"/>
      <c r="C481" s="87"/>
      <c r="D481" s="285"/>
      <c r="E481" s="242"/>
      <c r="F481" s="215"/>
      <c r="G481" s="215"/>
      <c r="H481" s="215"/>
      <c r="I481" s="215"/>
      <c r="J481" s="215"/>
      <c r="K481" s="215"/>
      <c r="L481" s="215"/>
      <c r="M481" s="215"/>
      <c r="N481" s="215"/>
      <c r="AA481" s="243">
        <v>466</v>
      </c>
      <c r="AB481" s="243" t="str">
        <f t="shared" si="23"/>
        <v/>
      </c>
      <c r="AC481" s="243" t="str">
        <f t="shared" si="24"/>
        <v/>
      </c>
      <c r="AK481" s="277" t="str">
        <f t="shared" si="25"/>
        <v/>
      </c>
    </row>
    <row r="482" spans="1:37" x14ac:dyDescent="0.2">
      <c r="A482" s="271">
        <v>471</v>
      </c>
      <c r="B482" s="87"/>
      <c r="C482" s="87"/>
      <c r="D482" s="285"/>
      <c r="E482" s="242"/>
      <c r="F482" s="215"/>
      <c r="G482" s="215"/>
      <c r="H482" s="215"/>
      <c r="I482" s="215"/>
      <c r="J482" s="215"/>
      <c r="K482" s="215"/>
      <c r="L482" s="215"/>
      <c r="M482" s="215"/>
      <c r="N482" s="215"/>
      <c r="AA482" s="243">
        <v>467</v>
      </c>
      <c r="AB482" s="243" t="str">
        <f t="shared" si="23"/>
        <v/>
      </c>
      <c r="AC482" s="243" t="str">
        <f t="shared" si="24"/>
        <v/>
      </c>
      <c r="AK482" s="277" t="str">
        <f t="shared" si="25"/>
        <v/>
      </c>
    </row>
    <row r="483" spans="1:37" x14ac:dyDescent="0.2">
      <c r="A483" s="271">
        <v>472</v>
      </c>
      <c r="B483" s="87"/>
      <c r="C483" s="87"/>
      <c r="D483" s="285"/>
      <c r="E483" s="242"/>
      <c r="F483" s="215"/>
      <c r="G483" s="215"/>
      <c r="H483" s="215"/>
      <c r="I483" s="215"/>
      <c r="J483" s="215"/>
      <c r="K483" s="215"/>
      <c r="L483" s="215"/>
      <c r="M483" s="215"/>
      <c r="N483" s="215"/>
      <c r="AA483" s="243">
        <v>468</v>
      </c>
      <c r="AB483" s="243" t="str">
        <f t="shared" si="23"/>
        <v/>
      </c>
      <c r="AC483" s="243" t="str">
        <f t="shared" si="24"/>
        <v/>
      </c>
      <c r="AK483" s="277" t="str">
        <f t="shared" si="25"/>
        <v/>
      </c>
    </row>
    <row r="484" spans="1:37" x14ac:dyDescent="0.2">
      <c r="A484" s="271">
        <v>473</v>
      </c>
      <c r="B484" s="87"/>
      <c r="C484" s="87"/>
      <c r="D484" s="285"/>
      <c r="E484" s="242"/>
      <c r="F484" s="215"/>
      <c r="G484" s="215"/>
      <c r="H484" s="215"/>
      <c r="I484" s="215"/>
      <c r="J484" s="215"/>
      <c r="K484" s="215"/>
      <c r="L484" s="215"/>
      <c r="M484" s="215"/>
      <c r="N484" s="215"/>
      <c r="AA484" s="243">
        <v>469</v>
      </c>
      <c r="AB484" s="243" t="str">
        <f t="shared" si="23"/>
        <v/>
      </c>
      <c r="AC484" s="243" t="str">
        <f t="shared" si="24"/>
        <v/>
      </c>
      <c r="AK484" s="277" t="str">
        <f t="shared" si="25"/>
        <v/>
      </c>
    </row>
    <row r="485" spans="1:37" x14ac:dyDescent="0.2">
      <c r="A485" s="271">
        <v>474</v>
      </c>
      <c r="B485" s="87"/>
      <c r="C485" s="87"/>
      <c r="D485" s="285"/>
      <c r="E485" s="242"/>
      <c r="F485" s="215"/>
      <c r="G485" s="215"/>
      <c r="H485" s="215"/>
      <c r="I485" s="215"/>
      <c r="J485" s="215"/>
      <c r="K485" s="215"/>
      <c r="L485" s="215"/>
      <c r="M485" s="215"/>
      <c r="N485" s="215"/>
      <c r="AA485" s="243">
        <v>470</v>
      </c>
      <c r="AB485" s="243" t="str">
        <f t="shared" si="23"/>
        <v/>
      </c>
      <c r="AC485" s="243" t="str">
        <f t="shared" si="24"/>
        <v/>
      </c>
      <c r="AK485" s="277" t="str">
        <f t="shared" si="25"/>
        <v/>
      </c>
    </row>
    <row r="486" spans="1:37" x14ac:dyDescent="0.2">
      <c r="A486" s="271">
        <v>475</v>
      </c>
      <c r="B486" s="87"/>
      <c r="C486" s="87"/>
      <c r="D486" s="285"/>
      <c r="E486" s="242"/>
      <c r="F486" s="215"/>
      <c r="G486" s="215"/>
      <c r="H486" s="215"/>
      <c r="I486" s="215"/>
      <c r="J486" s="215"/>
      <c r="K486" s="215"/>
      <c r="L486" s="215"/>
      <c r="M486" s="215"/>
      <c r="N486" s="215"/>
      <c r="AA486" s="243">
        <v>471</v>
      </c>
      <c r="AB486" s="243" t="str">
        <f t="shared" si="23"/>
        <v/>
      </c>
      <c r="AC486" s="243" t="str">
        <f t="shared" si="24"/>
        <v/>
      </c>
      <c r="AK486" s="277" t="str">
        <f t="shared" si="25"/>
        <v/>
      </c>
    </row>
    <row r="487" spans="1:37" x14ac:dyDescent="0.2">
      <c r="A487" s="271">
        <v>476</v>
      </c>
      <c r="B487" s="87"/>
      <c r="C487" s="87"/>
      <c r="D487" s="285"/>
      <c r="E487" s="242"/>
      <c r="F487" s="215"/>
      <c r="G487" s="215"/>
      <c r="H487" s="215"/>
      <c r="I487" s="215"/>
      <c r="J487" s="215"/>
      <c r="K487" s="215"/>
      <c r="L487" s="215"/>
      <c r="M487" s="215"/>
      <c r="N487" s="215"/>
      <c r="AA487" s="243">
        <v>472</v>
      </c>
      <c r="AB487" s="243" t="str">
        <f t="shared" si="23"/>
        <v/>
      </c>
      <c r="AC487" s="243" t="str">
        <f t="shared" si="24"/>
        <v/>
      </c>
      <c r="AK487" s="277" t="str">
        <f t="shared" si="25"/>
        <v/>
      </c>
    </row>
    <row r="488" spans="1:37" x14ac:dyDescent="0.2">
      <c r="A488" s="271">
        <v>477</v>
      </c>
      <c r="B488" s="87"/>
      <c r="C488" s="87"/>
      <c r="D488" s="285"/>
      <c r="E488" s="242"/>
      <c r="F488" s="215"/>
      <c r="G488" s="215"/>
      <c r="H488" s="215"/>
      <c r="I488" s="215"/>
      <c r="J488" s="215"/>
      <c r="K488" s="215"/>
      <c r="L488" s="215"/>
      <c r="M488" s="215"/>
      <c r="N488" s="215"/>
      <c r="AA488" s="243">
        <v>473</v>
      </c>
      <c r="AB488" s="243" t="str">
        <f t="shared" si="23"/>
        <v/>
      </c>
      <c r="AC488" s="243" t="str">
        <f t="shared" si="24"/>
        <v/>
      </c>
      <c r="AK488" s="277" t="str">
        <f t="shared" si="25"/>
        <v/>
      </c>
    </row>
    <row r="489" spans="1:37" x14ac:dyDescent="0.2">
      <c r="A489" s="271">
        <v>478</v>
      </c>
      <c r="B489" s="87"/>
      <c r="C489" s="87"/>
      <c r="D489" s="285"/>
      <c r="E489" s="242"/>
      <c r="F489" s="215"/>
      <c r="G489" s="215"/>
      <c r="H489" s="215"/>
      <c r="I489" s="215"/>
      <c r="J489" s="215"/>
      <c r="K489" s="215"/>
      <c r="L489" s="215"/>
      <c r="M489" s="215"/>
      <c r="N489" s="215"/>
      <c r="AA489" s="243">
        <v>474</v>
      </c>
      <c r="AB489" s="243" t="str">
        <f t="shared" si="23"/>
        <v/>
      </c>
      <c r="AC489" s="243" t="str">
        <f t="shared" si="24"/>
        <v/>
      </c>
      <c r="AK489" s="277" t="str">
        <f t="shared" si="25"/>
        <v/>
      </c>
    </row>
    <row r="490" spans="1:37" x14ac:dyDescent="0.2">
      <c r="A490" s="271">
        <v>479</v>
      </c>
      <c r="B490" s="87"/>
      <c r="C490" s="87"/>
      <c r="D490" s="285"/>
      <c r="E490" s="242"/>
      <c r="F490" s="215"/>
      <c r="G490" s="215"/>
      <c r="H490" s="215"/>
      <c r="I490" s="215"/>
      <c r="J490" s="215"/>
      <c r="K490" s="215"/>
      <c r="L490" s="215"/>
      <c r="M490" s="215"/>
      <c r="N490" s="215"/>
      <c r="AA490" s="243">
        <v>475</v>
      </c>
      <c r="AB490" s="243" t="str">
        <f t="shared" si="23"/>
        <v/>
      </c>
      <c r="AC490" s="243" t="str">
        <f t="shared" si="24"/>
        <v/>
      </c>
      <c r="AK490" s="277" t="str">
        <f t="shared" si="25"/>
        <v/>
      </c>
    </row>
    <row r="491" spans="1:37" x14ac:dyDescent="0.2">
      <c r="A491" s="271">
        <v>480</v>
      </c>
      <c r="B491" s="87"/>
      <c r="C491" s="87"/>
      <c r="D491" s="285"/>
      <c r="E491" s="242"/>
      <c r="F491" s="215"/>
      <c r="G491" s="215"/>
      <c r="H491" s="215"/>
      <c r="I491" s="215"/>
      <c r="J491" s="215"/>
      <c r="K491" s="215"/>
      <c r="L491" s="215"/>
      <c r="M491" s="215"/>
      <c r="N491" s="215"/>
      <c r="AA491" s="243">
        <v>476</v>
      </c>
      <c r="AB491" s="243" t="str">
        <f t="shared" si="23"/>
        <v/>
      </c>
      <c r="AC491" s="243" t="str">
        <f t="shared" si="24"/>
        <v/>
      </c>
      <c r="AK491" s="277" t="str">
        <f t="shared" si="25"/>
        <v/>
      </c>
    </row>
    <row r="492" spans="1:37" x14ac:dyDescent="0.2">
      <c r="A492" s="271">
        <v>481</v>
      </c>
      <c r="B492" s="87"/>
      <c r="C492" s="87"/>
      <c r="D492" s="285"/>
      <c r="E492" s="242"/>
      <c r="F492" s="215"/>
      <c r="G492" s="215"/>
      <c r="H492" s="215"/>
      <c r="I492" s="215"/>
      <c r="J492" s="215"/>
      <c r="K492" s="215"/>
      <c r="L492" s="215"/>
      <c r="M492" s="215"/>
      <c r="N492" s="215"/>
      <c r="AA492" s="243">
        <v>477</v>
      </c>
      <c r="AB492" s="243" t="str">
        <f t="shared" si="23"/>
        <v/>
      </c>
      <c r="AC492" s="243" t="str">
        <f t="shared" si="24"/>
        <v/>
      </c>
      <c r="AK492" s="277" t="str">
        <f t="shared" si="25"/>
        <v/>
      </c>
    </row>
    <row r="493" spans="1:37" x14ac:dyDescent="0.2">
      <c r="A493" s="271">
        <v>482</v>
      </c>
      <c r="B493" s="87"/>
      <c r="C493" s="87"/>
      <c r="D493" s="285"/>
      <c r="E493" s="242"/>
      <c r="F493" s="215"/>
      <c r="G493" s="215"/>
      <c r="H493" s="215"/>
      <c r="I493" s="215"/>
      <c r="J493" s="215"/>
      <c r="K493" s="215"/>
      <c r="L493" s="215"/>
      <c r="M493" s="215"/>
      <c r="N493" s="215"/>
      <c r="AA493" s="243">
        <v>478</v>
      </c>
      <c r="AB493" s="243" t="str">
        <f t="shared" si="23"/>
        <v/>
      </c>
      <c r="AC493" s="243" t="str">
        <f t="shared" si="24"/>
        <v/>
      </c>
      <c r="AK493" s="277" t="str">
        <f t="shared" si="25"/>
        <v/>
      </c>
    </row>
    <row r="494" spans="1:37" x14ac:dyDescent="0.2">
      <c r="A494" s="271">
        <v>483</v>
      </c>
      <c r="B494" s="87"/>
      <c r="C494" s="87"/>
      <c r="D494" s="285"/>
      <c r="E494" s="242"/>
      <c r="F494" s="215"/>
      <c r="G494" s="215"/>
      <c r="H494" s="215"/>
      <c r="I494" s="215"/>
      <c r="J494" s="215"/>
      <c r="K494" s="215"/>
      <c r="L494" s="215"/>
      <c r="M494" s="215"/>
      <c r="N494" s="215"/>
      <c r="AA494" s="243">
        <v>479</v>
      </c>
      <c r="AB494" s="243" t="str">
        <f t="shared" si="23"/>
        <v/>
      </c>
      <c r="AC494" s="243" t="str">
        <f t="shared" si="24"/>
        <v/>
      </c>
      <c r="AK494" s="277" t="str">
        <f t="shared" si="25"/>
        <v/>
      </c>
    </row>
    <row r="495" spans="1:37" x14ac:dyDescent="0.2">
      <c r="A495" s="271">
        <v>484</v>
      </c>
      <c r="B495" s="87"/>
      <c r="C495" s="87"/>
      <c r="D495" s="285"/>
      <c r="E495" s="242"/>
      <c r="F495" s="215"/>
      <c r="G495" s="215"/>
      <c r="H495" s="215"/>
      <c r="I495" s="215"/>
      <c r="J495" s="215"/>
      <c r="K495" s="215"/>
      <c r="L495" s="215"/>
      <c r="M495" s="215"/>
      <c r="N495" s="215"/>
      <c r="AA495" s="243">
        <v>480</v>
      </c>
      <c r="AB495" s="243" t="str">
        <f t="shared" si="23"/>
        <v/>
      </c>
      <c r="AC495" s="243" t="str">
        <f t="shared" si="24"/>
        <v/>
      </c>
      <c r="AK495" s="277" t="str">
        <f t="shared" si="25"/>
        <v/>
      </c>
    </row>
    <row r="496" spans="1:37" x14ac:dyDescent="0.2">
      <c r="A496" s="271">
        <v>485</v>
      </c>
      <c r="B496" s="87"/>
      <c r="C496" s="87"/>
      <c r="D496" s="285"/>
      <c r="E496" s="242"/>
      <c r="F496" s="215"/>
      <c r="G496" s="215"/>
      <c r="H496" s="215"/>
      <c r="I496" s="215"/>
      <c r="J496" s="215"/>
      <c r="K496" s="215"/>
      <c r="L496" s="215"/>
      <c r="M496" s="215"/>
      <c r="N496" s="215"/>
      <c r="AA496" s="243">
        <v>481</v>
      </c>
      <c r="AB496" s="243" t="str">
        <f t="shared" si="23"/>
        <v/>
      </c>
      <c r="AC496" s="243" t="str">
        <f t="shared" si="24"/>
        <v/>
      </c>
      <c r="AK496" s="277" t="str">
        <f t="shared" si="25"/>
        <v/>
      </c>
    </row>
    <row r="497" spans="1:37" x14ac:dyDescent="0.2">
      <c r="A497" s="271">
        <v>486</v>
      </c>
      <c r="B497" s="87"/>
      <c r="C497" s="87"/>
      <c r="D497" s="285"/>
      <c r="E497" s="242"/>
      <c r="F497" s="215"/>
      <c r="G497" s="215"/>
      <c r="H497" s="215"/>
      <c r="I497" s="215"/>
      <c r="J497" s="215"/>
      <c r="K497" s="215"/>
      <c r="L497" s="215"/>
      <c r="M497" s="215"/>
      <c r="N497" s="215"/>
      <c r="AA497" s="243">
        <v>482</v>
      </c>
      <c r="AB497" s="243" t="str">
        <f t="shared" si="23"/>
        <v/>
      </c>
      <c r="AC497" s="243" t="str">
        <f t="shared" si="24"/>
        <v/>
      </c>
      <c r="AK497" s="277" t="str">
        <f t="shared" si="25"/>
        <v/>
      </c>
    </row>
    <row r="498" spans="1:37" x14ac:dyDescent="0.2">
      <c r="A498" s="271">
        <v>487</v>
      </c>
      <c r="B498" s="87"/>
      <c r="C498" s="87"/>
      <c r="D498" s="285"/>
      <c r="E498" s="242"/>
      <c r="F498" s="215"/>
      <c r="G498" s="215"/>
      <c r="H498" s="215"/>
      <c r="I498" s="215"/>
      <c r="J498" s="215"/>
      <c r="K498" s="215"/>
      <c r="L498" s="215"/>
      <c r="M498" s="215"/>
      <c r="N498" s="215"/>
      <c r="AA498" s="243">
        <v>483</v>
      </c>
      <c r="AB498" s="243" t="str">
        <f t="shared" si="23"/>
        <v/>
      </c>
      <c r="AC498" s="243" t="str">
        <f t="shared" si="24"/>
        <v/>
      </c>
      <c r="AK498" s="277" t="str">
        <f t="shared" si="25"/>
        <v/>
      </c>
    </row>
    <row r="499" spans="1:37" x14ac:dyDescent="0.2">
      <c r="A499" s="271">
        <v>488</v>
      </c>
      <c r="B499" s="87"/>
      <c r="C499" s="87"/>
      <c r="D499" s="285"/>
      <c r="E499" s="242"/>
      <c r="F499" s="215"/>
      <c r="G499" s="215"/>
      <c r="H499" s="215"/>
      <c r="I499" s="215"/>
      <c r="J499" s="215"/>
      <c r="K499" s="215"/>
      <c r="L499" s="215"/>
      <c r="M499" s="215"/>
      <c r="N499" s="215"/>
      <c r="AA499" s="243">
        <v>484</v>
      </c>
      <c r="AB499" s="243" t="str">
        <f t="shared" si="23"/>
        <v/>
      </c>
      <c r="AC499" s="243" t="str">
        <f t="shared" si="24"/>
        <v/>
      </c>
      <c r="AK499" s="277" t="str">
        <f t="shared" si="25"/>
        <v/>
      </c>
    </row>
    <row r="500" spans="1:37" x14ac:dyDescent="0.2">
      <c r="A500" s="271">
        <v>489</v>
      </c>
      <c r="B500" s="87"/>
      <c r="C500" s="87"/>
      <c r="D500" s="285"/>
      <c r="E500" s="242"/>
      <c r="F500" s="215"/>
      <c r="G500" s="215"/>
      <c r="H500" s="215"/>
      <c r="I500" s="215"/>
      <c r="J500" s="215"/>
      <c r="K500" s="215"/>
      <c r="L500" s="215"/>
      <c r="M500" s="215"/>
      <c r="N500" s="215"/>
      <c r="AA500" s="243">
        <v>485</v>
      </c>
      <c r="AB500" s="243" t="str">
        <f t="shared" si="23"/>
        <v/>
      </c>
      <c r="AC500" s="243" t="str">
        <f t="shared" si="24"/>
        <v/>
      </c>
      <c r="AK500" s="277" t="str">
        <f t="shared" si="25"/>
        <v/>
      </c>
    </row>
    <row r="501" spans="1:37" x14ac:dyDescent="0.2">
      <c r="A501" s="271">
        <v>490</v>
      </c>
      <c r="B501" s="87"/>
      <c r="C501" s="87"/>
      <c r="D501" s="285"/>
      <c r="E501" s="242"/>
      <c r="F501" s="215"/>
      <c r="G501" s="215"/>
      <c r="H501" s="215"/>
      <c r="I501" s="215"/>
      <c r="J501" s="215"/>
      <c r="K501" s="215"/>
      <c r="L501" s="215"/>
      <c r="M501" s="215"/>
      <c r="N501" s="215"/>
      <c r="AA501" s="243">
        <v>486</v>
      </c>
      <c r="AB501" s="243" t="str">
        <f t="shared" si="23"/>
        <v/>
      </c>
      <c r="AC501" s="243" t="str">
        <f t="shared" si="24"/>
        <v/>
      </c>
      <c r="AK501" s="277" t="str">
        <f t="shared" si="25"/>
        <v/>
      </c>
    </row>
    <row r="502" spans="1:37" x14ac:dyDescent="0.2">
      <c r="A502" s="271">
        <v>491</v>
      </c>
      <c r="B502" s="87"/>
      <c r="C502" s="87"/>
      <c r="D502" s="285"/>
      <c r="E502" s="242"/>
      <c r="F502" s="215"/>
      <c r="G502" s="215"/>
      <c r="H502" s="215"/>
      <c r="I502" s="215"/>
      <c r="J502" s="215"/>
      <c r="K502" s="215"/>
      <c r="L502" s="215"/>
      <c r="M502" s="215"/>
      <c r="N502" s="215"/>
      <c r="AA502" s="243">
        <v>487</v>
      </c>
      <c r="AB502" s="243" t="str">
        <f t="shared" si="23"/>
        <v/>
      </c>
      <c r="AC502" s="243" t="str">
        <f t="shared" si="24"/>
        <v/>
      </c>
      <c r="AK502" s="277" t="str">
        <f t="shared" si="25"/>
        <v/>
      </c>
    </row>
    <row r="503" spans="1:37" x14ac:dyDescent="0.2">
      <c r="A503" s="271">
        <v>492</v>
      </c>
      <c r="B503" s="87"/>
      <c r="C503" s="87"/>
      <c r="D503" s="285"/>
      <c r="E503" s="242"/>
      <c r="F503" s="215"/>
      <c r="G503" s="215"/>
      <c r="H503" s="215"/>
      <c r="I503" s="215"/>
      <c r="J503" s="215"/>
      <c r="K503" s="215"/>
      <c r="L503" s="215"/>
      <c r="M503" s="215"/>
      <c r="N503" s="215"/>
      <c r="AA503" s="243">
        <v>488</v>
      </c>
      <c r="AB503" s="243" t="str">
        <f t="shared" si="23"/>
        <v/>
      </c>
      <c r="AC503" s="243" t="str">
        <f t="shared" si="24"/>
        <v/>
      </c>
      <c r="AK503" s="277" t="str">
        <f t="shared" si="25"/>
        <v/>
      </c>
    </row>
    <row r="504" spans="1:37" x14ac:dyDescent="0.2">
      <c r="A504" s="271">
        <v>493</v>
      </c>
      <c r="B504" s="87"/>
      <c r="C504" s="87"/>
      <c r="D504" s="285"/>
      <c r="E504" s="242"/>
      <c r="F504" s="215"/>
      <c r="G504" s="215"/>
      <c r="H504" s="215"/>
      <c r="I504" s="215"/>
      <c r="J504" s="215"/>
      <c r="K504" s="215"/>
      <c r="L504" s="215"/>
      <c r="M504" s="215"/>
      <c r="N504" s="215"/>
      <c r="AA504" s="243">
        <v>489</v>
      </c>
      <c r="AB504" s="243" t="str">
        <f t="shared" si="23"/>
        <v/>
      </c>
      <c r="AC504" s="243" t="str">
        <f t="shared" si="24"/>
        <v/>
      </c>
      <c r="AK504" s="277" t="str">
        <f t="shared" si="25"/>
        <v/>
      </c>
    </row>
    <row r="505" spans="1:37" x14ac:dyDescent="0.2">
      <c r="A505" s="271">
        <v>494</v>
      </c>
      <c r="B505" s="87"/>
      <c r="C505" s="87"/>
      <c r="D505" s="285"/>
      <c r="E505" s="242"/>
      <c r="F505" s="215"/>
      <c r="G505" s="215"/>
      <c r="H505" s="215"/>
      <c r="I505" s="215"/>
      <c r="J505" s="215"/>
      <c r="K505" s="215"/>
      <c r="L505" s="215"/>
      <c r="M505" s="215"/>
      <c r="N505" s="215"/>
      <c r="AA505" s="243">
        <v>490</v>
      </c>
      <c r="AB505" s="243" t="str">
        <f t="shared" si="23"/>
        <v/>
      </c>
      <c r="AC505" s="243" t="str">
        <f t="shared" si="24"/>
        <v/>
      </c>
      <c r="AK505" s="277" t="str">
        <f t="shared" si="25"/>
        <v/>
      </c>
    </row>
    <row r="506" spans="1:37" x14ac:dyDescent="0.2">
      <c r="A506" s="271">
        <v>495</v>
      </c>
      <c r="B506" s="87"/>
      <c r="C506" s="87"/>
      <c r="D506" s="285"/>
      <c r="E506" s="242"/>
      <c r="F506" s="215"/>
      <c r="G506" s="215"/>
      <c r="H506" s="215"/>
      <c r="I506" s="215"/>
      <c r="J506" s="215"/>
      <c r="K506" s="215"/>
      <c r="L506" s="215"/>
      <c r="M506" s="215"/>
      <c r="N506" s="215"/>
      <c r="AA506" s="243">
        <v>491</v>
      </c>
      <c r="AB506" s="243" t="str">
        <f t="shared" si="23"/>
        <v/>
      </c>
      <c r="AC506" s="243" t="str">
        <f t="shared" si="24"/>
        <v/>
      </c>
      <c r="AK506" s="277" t="str">
        <f t="shared" si="25"/>
        <v/>
      </c>
    </row>
    <row r="507" spans="1:37" x14ac:dyDescent="0.2">
      <c r="A507" s="271">
        <v>496</v>
      </c>
      <c r="B507" s="87"/>
      <c r="C507" s="87"/>
      <c r="D507" s="285"/>
      <c r="E507" s="242"/>
      <c r="F507" s="215"/>
      <c r="G507" s="215"/>
      <c r="H507" s="215"/>
      <c r="I507" s="215"/>
      <c r="J507" s="215"/>
      <c r="K507" s="215"/>
      <c r="L507" s="215"/>
      <c r="M507" s="215"/>
      <c r="N507" s="215"/>
      <c r="AA507" s="243">
        <v>492</v>
      </c>
      <c r="AB507" s="243" t="str">
        <f t="shared" si="23"/>
        <v/>
      </c>
      <c r="AC507" s="243" t="str">
        <f t="shared" si="24"/>
        <v/>
      </c>
      <c r="AK507" s="277" t="str">
        <f t="shared" si="25"/>
        <v/>
      </c>
    </row>
    <row r="508" spans="1:37" x14ac:dyDescent="0.2">
      <c r="A508" s="271">
        <v>497</v>
      </c>
      <c r="B508" s="87"/>
      <c r="C508" s="87"/>
      <c r="D508" s="285"/>
      <c r="E508" s="242"/>
      <c r="F508" s="215"/>
      <c r="G508" s="215"/>
      <c r="H508" s="215"/>
      <c r="I508" s="215"/>
      <c r="J508" s="215"/>
      <c r="K508" s="215"/>
      <c r="L508" s="215"/>
      <c r="M508" s="215"/>
      <c r="N508" s="215"/>
      <c r="AA508" s="243">
        <v>493</v>
      </c>
      <c r="AB508" s="243" t="str">
        <f t="shared" si="23"/>
        <v/>
      </c>
      <c r="AC508" s="243" t="str">
        <f t="shared" si="24"/>
        <v/>
      </c>
      <c r="AK508" s="277" t="str">
        <f t="shared" si="25"/>
        <v/>
      </c>
    </row>
    <row r="509" spans="1:37" x14ac:dyDescent="0.2">
      <c r="A509" s="271">
        <v>498</v>
      </c>
      <c r="B509" s="87"/>
      <c r="C509" s="87"/>
      <c r="D509" s="285"/>
      <c r="E509" s="242"/>
      <c r="F509" s="215"/>
      <c r="G509" s="215"/>
      <c r="H509" s="215"/>
      <c r="I509" s="215"/>
      <c r="J509" s="215"/>
      <c r="K509" s="215"/>
      <c r="L509" s="215"/>
      <c r="M509" s="215"/>
      <c r="N509" s="215"/>
      <c r="AA509" s="243">
        <v>494</v>
      </c>
      <c r="AB509" s="243" t="str">
        <f t="shared" si="23"/>
        <v/>
      </c>
      <c r="AC509" s="243" t="str">
        <f t="shared" si="24"/>
        <v/>
      </c>
      <c r="AK509" s="277" t="str">
        <f t="shared" si="25"/>
        <v/>
      </c>
    </row>
    <row r="510" spans="1:37" x14ac:dyDescent="0.2">
      <c r="A510" s="271">
        <v>499</v>
      </c>
      <c r="B510" s="87"/>
      <c r="C510" s="87"/>
      <c r="D510" s="285"/>
      <c r="E510" s="242"/>
      <c r="F510" s="215"/>
      <c r="G510" s="215"/>
      <c r="H510" s="215"/>
      <c r="I510" s="215"/>
      <c r="J510" s="215"/>
      <c r="K510" s="215"/>
      <c r="L510" s="215"/>
      <c r="M510" s="215"/>
      <c r="N510" s="215"/>
      <c r="AA510" s="243">
        <v>495</v>
      </c>
      <c r="AB510" s="243" t="str">
        <f t="shared" si="23"/>
        <v/>
      </c>
      <c r="AC510" s="243" t="str">
        <f t="shared" si="24"/>
        <v/>
      </c>
      <c r="AK510" s="277" t="str">
        <f t="shared" si="25"/>
        <v/>
      </c>
    </row>
    <row r="511" spans="1:37" x14ac:dyDescent="0.2">
      <c r="A511" s="271">
        <v>500</v>
      </c>
      <c r="B511" s="87"/>
      <c r="C511" s="87"/>
      <c r="D511" s="285"/>
      <c r="E511" s="242"/>
      <c r="F511" s="215"/>
      <c r="G511" s="215"/>
      <c r="H511" s="215"/>
      <c r="I511" s="215"/>
      <c r="J511" s="215"/>
      <c r="K511" s="215"/>
      <c r="L511" s="215"/>
      <c r="M511" s="215"/>
      <c r="N511" s="215"/>
      <c r="AA511" s="243">
        <v>496</v>
      </c>
      <c r="AB511" s="243" t="str">
        <f t="shared" si="23"/>
        <v/>
      </c>
      <c r="AC511" s="243" t="str">
        <f t="shared" si="24"/>
        <v/>
      </c>
      <c r="AK511" s="277" t="str">
        <f t="shared" si="25"/>
        <v/>
      </c>
    </row>
    <row r="512" spans="1:37" x14ac:dyDescent="0.2">
      <c r="A512" s="271">
        <v>501</v>
      </c>
      <c r="B512" s="87"/>
      <c r="C512" s="87"/>
      <c r="D512" s="285"/>
      <c r="E512" s="242"/>
      <c r="F512" s="215"/>
      <c r="G512" s="215"/>
      <c r="H512" s="215"/>
      <c r="I512" s="215"/>
      <c r="J512" s="215"/>
      <c r="K512" s="215"/>
      <c r="L512" s="215"/>
      <c r="M512" s="215"/>
      <c r="N512" s="215"/>
      <c r="AA512" s="243">
        <v>497</v>
      </c>
      <c r="AB512" s="243" t="str">
        <f t="shared" si="23"/>
        <v/>
      </c>
      <c r="AC512" s="243" t="str">
        <f t="shared" si="24"/>
        <v/>
      </c>
      <c r="AK512" s="277" t="str">
        <f t="shared" si="25"/>
        <v/>
      </c>
    </row>
    <row r="513" spans="1:37" x14ac:dyDescent="0.2">
      <c r="A513" s="271">
        <v>502</v>
      </c>
      <c r="B513" s="87"/>
      <c r="C513" s="87"/>
      <c r="D513" s="285"/>
      <c r="E513" s="242"/>
      <c r="F513" s="215"/>
      <c r="G513" s="215"/>
      <c r="H513" s="215"/>
      <c r="I513" s="215"/>
      <c r="J513" s="215"/>
      <c r="K513" s="215"/>
      <c r="L513" s="215"/>
      <c r="M513" s="215"/>
      <c r="N513" s="215"/>
      <c r="AA513" s="243">
        <v>498</v>
      </c>
      <c r="AB513" s="243" t="str">
        <f t="shared" si="23"/>
        <v/>
      </c>
      <c r="AC513" s="243" t="str">
        <f t="shared" si="24"/>
        <v/>
      </c>
      <c r="AK513" s="277" t="str">
        <f t="shared" si="25"/>
        <v/>
      </c>
    </row>
    <row r="514" spans="1:37" x14ac:dyDescent="0.2">
      <c r="A514" s="271">
        <v>503</v>
      </c>
      <c r="B514" s="87"/>
      <c r="C514" s="87"/>
      <c r="D514" s="285"/>
      <c r="E514" s="242"/>
      <c r="F514" s="215"/>
      <c r="G514" s="215"/>
      <c r="H514" s="215"/>
      <c r="I514" s="215"/>
      <c r="J514" s="215"/>
      <c r="K514" s="215"/>
      <c r="L514" s="215"/>
      <c r="M514" s="215"/>
      <c r="N514" s="215"/>
      <c r="AA514" s="243">
        <v>499</v>
      </c>
      <c r="AB514" s="243" t="str">
        <f t="shared" si="23"/>
        <v/>
      </c>
      <c r="AC514" s="243" t="str">
        <f t="shared" si="24"/>
        <v/>
      </c>
      <c r="AK514" s="277" t="str">
        <f t="shared" si="25"/>
        <v/>
      </c>
    </row>
    <row r="515" spans="1:37" x14ac:dyDescent="0.2">
      <c r="A515" s="271">
        <v>504</v>
      </c>
      <c r="B515" s="87"/>
      <c r="C515" s="87"/>
      <c r="D515" s="285"/>
      <c r="E515" s="242"/>
      <c r="F515" s="215"/>
      <c r="G515" s="215"/>
      <c r="H515" s="215"/>
      <c r="I515" s="215"/>
      <c r="J515" s="215"/>
      <c r="K515" s="215"/>
      <c r="L515" s="215"/>
      <c r="M515" s="215"/>
      <c r="N515" s="215"/>
      <c r="AA515" s="243">
        <v>500</v>
      </c>
      <c r="AB515" s="243" t="str">
        <f t="shared" si="23"/>
        <v/>
      </c>
      <c r="AC515" s="243" t="str">
        <f t="shared" si="24"/>
        <v/>
      </c>
      <c r="AK515" s="277" t="str">
        <f t="shared" si="25"/>
        <v/>
      </c>
    </row>
    <row r="516" spans="1:37" x14ac:dyDescent="0.2">
      <c r="A516" s="271">
        <v>505</v>
      </c>
      <c r="B516" s="87"/>
      <c r="C516" s="87"/>
      <c r="D516" s="285"/>
      <c r="E516" s="242"/>
      <c r="F516" s="215"/>
      <c r="G516" s="215"/>
      <c r="H516" s="215"/>
      <c r="I516" s="215"/>
      <c r="J516" s="215"/>
      <c r="K516" s="215"/>
      <c r="L516" s="215"/>
      <c r="M516" s="215"/>
      <c r="N516" s="215"/>
      <c r="AA516" s="243">
        <v>501</v>
      </c>
      <c r="AB516" s="243" t="str">
        <f t="shared" si="23"/>
        <v/>
      </c>
      <c r="AC516" s="243" t="str">
        <f t="shared" si="24"/>
        <v/>
      </c>
      <c r="AK516" s="277" t="str">
        <f t="shared" si="25"/>
        <v/>
      </c>
    </row>
    <row r="517" spans="1:37" x14ac:dyDescent="0.2">
      <c r="A517" s="271">
        <v>506</v>
      </c>
      <c r="B517" s="87"/>
      <c r="C517" s="87"/>
      <c r="D517" s="285"/>
      <c r="E517" s="242"/>
      <c r="F517" s="215"/>
      <c r="G517" s="215"/>
      <c r="H517" s="215"/>
      <c r="I517" s="215"/>
      <c r="J517" s="215"/>
      <c r="K517" s="215"/>
      <c r="L517" s="215"/>
      <c r="M517" s="215"/>
      <c r="N517" s="215"/>
      <c r="AA517" s="243">
        <v>502</v>
      </c>
      <c r="AB517" s="243" t="str">
        <f t="shared" si="23"/>
        <v/>
      </c>
      <c r="AC517" s="243" t="str">
        <f t="shared" si="24"/>
        <v/>
      </c>
      <c r="AK517" s="277" t="str">
        <f t="shared" si="25"/>
        <v/>
      </c>
    </row>
    <row r="518" spans="1:37" x14ac:dyDescent="0.2">
      <c r="A518" s="271">
        <v>507</v>
      </c>
      <c r="B518" s="87"/>
      <c r="C518" s="87"/>
      <c r="D518" s="285"/>
      <c r="E518" s="242"/>
      <c r="F518" s="215"/>
      <c r="G518" s="215"/>
      <c r="H518" s="215"/>
      <c r="I518" s="215"/>
      <c r="J518" s="215"/>
      <c r="K518" s="215"/>
      <c r="L518" s="215"/>
      <c r="M518" s="215"/>
      <c r="N518" s="215"/>
      <c r="AA518" s="243">
        <v>503</v>
      </c>
      <c r="AB518" s="243" t="str">
        <f t="shared" si="23"/>
        <v/>
      </c>
      <c r="AC518" s="243" t="str">
        <f t="shared" si="24"/>
        <v/>
      </c>
      <c r="AK518" s="277" t="str">
        <f t="shared" si="25"/>
        <v/>
      </c>
    </row>
    <row r="519" spans="1:37" x14ac:dyDescent="0.2">
      <c r="A519" s="271">
        <v>508</v>
      </c>
      <c r="B519" s="87"/>
      <c r="C519" s="87"/>
      <c r="D519" s="285"/>
      <c r="E519" s="242"/>
      <c r="F519" s="215"/>
      <c r="G519" s="215"/>
      <c r="H519" s="215"/>
      <c r="I519" s="215"/>
      <c r="J519" s="215"/>
      <c r="K519" s="215"/>
      <c r="L519" s="215"/>
      <c r="M519" s="215"/>
      <c r="N519" s="215"/>
      <c r="AA519" s="243">
        <v>504</v>
      </c>
      <c r="AB519" s="243" t="str">
        <f t="shared" si="23"/>
        <v/>
      </c>
      <c r="AC519" s="243" t="str">
        <f t="shared" si="24"/>
        <v/>
      </c>
      <c r="AK519" s="277" t="str">
        <f t="shared" si="25"/>
        <v/>
      </c>
    </row>
    <row r="520" spans="1:37" x14ac:dyDescent="0.2">
      <c r="A520" s="271">
        <v>509</v>
      </c>
      <c r="B520" s="87"/>
      <c r="C520" s="87"/>
      <c r="D520" s="285"/>
      <c r="E520" s="242"/>
      <c r="F520" s="215"/>
      <c r="G520" s="215"/>
      <c r="H520" s="215"/>
      <c r="I520" s="215"/>
      <c r="J520" s="215"/>
      <c r="K520" s="215"/>
      <c r="L520" s="215"/>
      <c r="M520" s="215"/>
      <c r="N520" s="215"/>
      <c r="AA520" s="243">
        <v>505</v>
      </c>
      <c r="AB520" s="243" t="str">
        <f t="shared" si="23"/>
        <v/>
      </c>
      <c r="AC520" s="243" t="str">
        <f t="shared" si="24"/>
        <v/>
      </c>
      <c r="AK520" s="277" t="str">
        <f t="shared" si="25"/>
        <v/>
      </c>
    </row>
    <row r="521" spans="1:37" x14ac:dyDescent="0.2">
      <c r="A521" s="271">
        <v>510</v>
      </c>
      <c r="B521" s="87"/>
      <c r="C521" s="87"/>
      <c r="D521" s="285"/>
      <c r="E521" s="242"/>
      <c r="F521" s="215"/>
      <c r="G521" s="215"/>
      <c r="H521" s="215"/>
      <c r="I521" s="215"/>
      <c r="J521" s="215"/>
      <c r="K521" s="215"/>
      <c r="L521" s="215"/>
      <c r="M521" s="215"/>
      <c r="N521" s="215"/>
      <c r="AA521" s="243">
        <v>506</v>
      </c>
      <c r="AB521" s="243" t="str">
        <f t="shared" si="23"/>
        <v/>
      </c>
      <c r="AC521" s="243" t="str">
        <f t="shared" si="24"/>
        <v/>
      </c>
      <c r="AK521" s="277" t="str">
        <f t="shared" si="25"/>
        <v/>
      </c>
    </row>
    <row r="522" spans="1:37" x14ac:dyDescent="0.2">
      <c r="A522" s="271">
        <v>511</v>
      </c>
      <c r="B522" s="87"/>
      <c r="C522" s="87"/>
      <c r="D522" s="285"/>
      <c r="E522" s="242"/>
      <c r="F522" s="215"/>
      <c r="G522" s="215"/>
      <c r="H522" s="215"/>
      <c r="I522" s="215"/>
      <c r="J522" s="215"/>
      <c r="K522" s="215"/>
      <c r="L522" s="215"/>
      <c r="M522" s="215"/>
      <c r="N522" s="215"/>
      <c r="AA522" s="243">
        <v>507</v>
      </c>
      <c r="AB522" s="243" t="str">
        <f t="shared" si="23"/>
        <v/>
      </c>
      <c r="AC522" s="243" t="str">
        <f t="shared" si="24"/>
        <v/>
      </c>
      <c r="AK522" s="277" t="str">
        <f t="shared" si="25"/>
        <v/>
      </c>
    </row>
    <row r="523" spans="1:37" x14ac:dyDescent="0.2">
      <c r="A523" s="271">
        <v>512</v>
      </c>
      <c r="B523" s="87"/>
      <c r="C523" s="87"/>
      <c r="D523" s="285"/>
      <c r="E523" s="242"/>
      <c r="F523" s="215"/>
      <c r="G523" s="215"/>
      <c r="H523" s="215"/>
      <c r="I523" s="215"/>
      <c r="J523" s="215"/>
      <c r="K523" s="215"/>
      <c r="L523" s="215"/>
      <c r="M523" s="215"/>
      <c r="N523" s="215"/>
      <c r="AA523" s="243">
        <v>508</v>
      </c>
      <c r="AB523" s="243" t="str">
        <f t="shared" si="23"/>
        <v/>
      </c>
      <c r="AC523" s="243" t="str">
        <f t="shared" si="24"/>
        <v/>
      </c>
      <c r="AK523" s="277" t="str">
        <f t="shared" si="25"/>
        <v/>
      </c>
    </row>
    <row r="524" spans="1:37" x14ac:dyDescent="0.2">
      <c r="A524" s="271">
        <v>513</v>
      </c>
      <c r="B524" s="87"/>
      <c r="C524" s="87"/>
      <c r="D524" s="285"/>
      <c r="E524" s="242"/>
      <c r="F524" s="215"/>
      <c r="G524" s="215"/>
      <c r="H524" s="215"/>
      <c r="I524" s="215"/>
      <c r="J524" s="215"/>
      <c r="K524" s="215"/>
      <c r="L524" s="215"/>
      <c r="M524" s="215"/>
      <c r="N524" s="215"/>
      <c r="AA524" s="243">
        <v>509</v>
      </c>
      <c r="AB524" s="243" t="str">
        <f t="shared" si="23"/>
        <v/>
      </c>
      <c r="AC524" s="243" t="str">
        <f t="shared" si="24"/>
        <v/>
      </c>
      <c r="AK524" s="277" t="str">
        <f t="shared" si="25"/>
        <v/>
      </c>
    </row>
    <row r="525" spans="1:37" x14ac:dyDescent="0.2">
      <c r="A525" s="271">
        <v>514</v>
      </c>
      <c r="B525" s="87"/>
      <c r="C525" s="87"/>
      <c r="D525" s="285"/>
      <c r="E525" s="242"/>
      <c r="F525" s="215"/>
      <c r="G525" s="215"/>
      <c r="H525" s="215"/>
      <c r="I525" s="215"/>
      <c r="J525" s="215"/>
      <c r="K525" s="215"/>
      <c r="L525" s="215"/>
      <c r="M525" s="215"/>
      <c r="N525" s="215"/>
      <c r="AA525" s="243">
        <v>510</v>
      </c>
      <c r="AB525" s="243" t="str">
        <f t="shared" si="23"/>
        <v/>
      </c>
      <c r="AC525" s="243" t="str">
        <f t="shared" si="24"/>
        <v/>
      </c>
      <c r="AK525" s="277" t="str">
        <f t="shared" si="25"/>
        <v/>
      </c>
    </row>
    <row r="526" spans="1:37" x14ac:dyDescent="0.2">
      <c r="A526" s="271">
        <v>515</v>
      </c>
      <c r="B526" s="87"/>
      <c r="C526" s="87"/>
      <c r="D526" s="285"/>
      <c r="E526" s="242"/>
      <c r="F526" s="215"/>
      <c r="G526" s="215"/>
      <c r="H526" s="215"/>
      <c r="I526" s="215"/>
      <c r="J526" s="215"/>
      <c r="K526" s="215"/>
      <c r="L526" s="215"/>
      <c r="M526" s="215"/>
      <c r="N526" s="215"/>
      <c r="AA526" s="243">
        <v>511</v>
      </c>
      <c r="AB526" s="243" t="str">
        <f t="shared" si="23"/>
        <v/>
      </c>
      <c r="AC526" s="243" t="str">
        <f t="shared" si="24"/>
        <v/>
      </c>
      <c r="AK526" s="277" t="str">
        <f t="shared" si="25"/>
        <v/>
      </c>
    </row>
    <row r="527" spans="1:37" x14ac:dyDescent="0.2">
      <c r="A527" s="271">
        <v>516</v>
      </c>
      <c r="B527" s="87"/>
      <c r="C527" s="87"/>
      <c r="D527" s="285"/>
      <c r="E527" s="242"/>
      <c r="F527" s="215"/>
      <c r="G527" s="215"/>
      <c r="H527" s="215"/>
      <c r="I527" s="215"/>
      <c r="J527" s="215"/>
      <c r="K527" s="215"/>
      <c r="L527" s="215"/>
      <c r="M527" s="215"/>
      <c r="N527" s="215"/>
      <c r="AA527" s="243">
        <v>512</v>
      </c>
      <c r="AB527" s="243" t="str">
        <f t="shared" si="23"/>
        <v/>
      </c>
      <c r="AC527" s="243" t="str">
        <f t="shared" si="24"/>
        <v/>
      </c>
      <c r="AK527" s="277" t="str">
        <f t="shared" si="25"/>
        <v/>
      </c>
    </row>
    <row r="528" spans="1:37" x14ac:dyDescent="0.2">
      <c r="A528" s="271">
        <v>517</v>
      </c>
      <c r="B528" s="87"/>
      <c r="C528" s="87"/>
      <c r="D528" s="285"/>
      <c r="E528" s="242"/>
      <c r="F528" s="215"/>
      <c r="G528" s="215"/>
      <c r="H528" s="215"/>
      <c r="I528" s="215"/>
      <c r="J528" s="215"/>
      <c r="K528" s="215"/>
      <c r="L528" s="215"/>
      <c r="M528" s="215"/>
      <c r="N528" s="215"/>
      <c r="AA528" s="243">
        <v>513</v>
      </c>
      <c r="AB528" s="243" t="str">
        <f t="shared" ref="AB528:AB591" si="26">IF(AK529="","",B524)</f>
        <v/>
      </c>
      <c r="AC528" s="243" t="str">
        <f t="shared" ref="AC528:AC591" si="27">IF(AK529="","",C524)</f>
        <v/>
      </c>
      <c r="AK528" s="277" t="str">
        <f t="shared" si="25"/>
        <v/>
      </c>
    </row>
    <row r="529" spans="1:37" x14ac:dyDescent="0.2">
      <c r="A529" s="271">
        <v>518</v>
      </c>
      <c r="B529" s="87"/>
      <c r="C529" s="87"/>
      <c r="D529" s="285"/>
      <c r="E529" s="242"/>
      <c r="F529" s="215"/>
      <c r="G529" s="215"/>
      <c r="H529" s="215"/>
      <c r="I529" s="215"/>
      <c r="J529" s="215"/>
      <c r="K529" s="215"/>
      <c r="L529" s="215"/>
      <c r="M529" s="215"/>
      <c r="N529" s="215"/>
      <c r="AA529" s="243">
        <v>514</v>
      </c>
      <c r="AB529" s="243" t="str">
        <f t="shared" si="26"/>
        <v/>
      </c>
      <c r="AC529" s="243" t="str">
        <f t="shared" si="27"/>
        <v/>
      </c>
      <c r="AK529" s="277" t="str">
        <f t="shared" ref="AK529:AK592" si="28">IF(OR(B524=0,C524=0),"",C524-B524)</f>
        <v/>
      </c>
    </row>
    <row r="530" spans="1:37" x14ac:dyDescent="0.2">
      <c r="A530" s="271">
        <v>519</v>
      </c>
      <c r="B530" s="87"/>
      <c r="C530" s="87"/>
      <c r="D530" s="285"/>
      <c r="E530" s="242"/>
      <c r="F530" s="215"/>
      <c r="G530" s="215"/>
      <c r="H530" s="215"/>
      <c r="I530" s="215"/>
      <c r="J530" s="215"/>
      <c r="K530" s="215"/>
      <c r="L530" s="215"/>
      <c r="M530" s="215"/>
      <c r="N530" s="215"/>
      <c r="AA530" s="243">
        <v>515</v>
      </c>
      <c r="AB530" s="243" t="str">
        <f t="shared" si="26"/>
        <v/>
      </c>
      <c r="AC530" s="243" t="str">
        <f t="shared" si="27"/>
        <v/>
      </c>
      <c r="AK530" s="277" t="str">
        <f t="shared" si="28"/>
        <v/>
      </c>
    </row>
    <row r="531" spans="1:37" x14ac:dyDescent="0.2">
      <c r="A531" s="271">
        <v>520</v>
      </c>
      <c r="B531" s="87"/>
      <c r="C531" s="87"/>
      <c r="D531" s="285"/>
      <c r="E531" s="242"/>
      <c r="F531" s="215"/>
      <c r="G531" s="215"/>
      <c r="H531" s="215"/>
      <c r="I531" s="215"/>
      <c r="J531" s="215"/>
      <c r="K531" s="215"/>
      <c r="L531" s="215"/>
      <c r="M531" s="215"/>
      <c r="N531" s="215"/>
      <c r="AA531" s="243">
        <v>516</v>
      </c>
      <c r="AB531" s="243" t="str">
        <f t="shared" si="26"/>
        <v/>
      </c>
      <c r="AC531" s="243" t="str">
        <f t="shared" si="27"/>
        <v/>
      </c>
      <c r="AK531" s="277" t="str">
        <f t="shared" si="28"/>
        <v/>
      </c>
    </row>
    <row r="532" spans="1:37" x14ac:dyDescent="0.2">
      <c r="A532" s="271">
        <v>521</v>
      </c>
      <c r="B532" s="87"/>
      <c r="C532" s="87"/>
      <c r="D532" s="285"/>
      <c r="E532" s="242"/>
      <c r="F532" s="215"/>
      <c r="G532" s="215"/>
      <c r="H532" s="215"/>
      <c r="I532" s="215"/>
      <c r="J532" s="215"/>
      <c r="K532" s="215"/>
      <c r="L532" s="215"/>
      <c r="M532" s="215"/>
      <c r="N532" s="215"/>
      <c r="AA532" s="243">
        <v>517</v>
      </c>
      <c r="AB532" s="243" t="str">
        <f t="shared" si="26"/>
        <v/>
      </c>
      <c r="AC532" s="243" t="str">
        <f t="shared" si="27"/>
        <v/>
      </c>
      <c r="AK532" s="277" t="str">
        <f t="shared" si="28"/>
        <v/>
      </c>
    </row>
    <row r="533" spans="1:37" x14ac:dyDescent="0.2">
      <c r="A533" s="271">
        <v>522</v>
      </c>
      <c r="B533" s="87"/>
      <c r="C533" s="87"/>
      <c r="D533" s="285"/>
      <c r="E533" s="242"/>
      <c r="F533" s="215"/>
      <c r="G533" s="215"/>
      <c r="H533" s="215"/>
      <c r="I533" s="215"/>
      <c r="J533" s="215"/>
      <c r="K533" s="215"/>
      <c r="L533" s="215"/>
      <c r="M533" s="215"/>
      <c r="N533" s="215"/>
      <c r="AA533" s="243">
        <v>518</v>
      </c>
      <c r="AB533" s="243" t="str">
        <f t="shared" si="26"/>
        <v/>
      </c>
      <c r="AC533" s="243" t="str">
        <f t="shared" si="27"/>
        <v/>
      </c>
      <c r="AK533" s="277" t="str">
        <f t="shared" si="28"/>
        <v/>
      </c>
    </row>
    <row r="534" spans="1:37" x14ac:dyDescent="0.2">
      <c r="A534" s="271">
        <v>523</v>
      </c>
      <c r="B534" s="87"/>
      <c r="C534" s="87"/>
      <c r="D534" s="285"/>
      <c r="E534" s="242"/>
      <c r="F534" s="215"/>
      <c r="G534" s="215"/>
      <c r="H534" s="215"/>
      <c r="I534" s="215"/>
      <c r="J534" s="215"/>
      <c r="K534" s="215"/>
      <c r="L534" s="215"/>
      <c r="M534" s="215"/>
      <c r="N534" s="215"/>
      <c r="AA534" s="243">
        <v>519</v>
      </c>
      <c r="AB534" s="243" t="str">
        <f t="shared" si="26"/>
        <v/>
      </c>
      <c r="AC534" s="243" t="str">
        <f t="shared" si="27"/>
        <v/>
      </c>
      <c r="AK534" s="277" t="str">
        <f t="shared" si="28"/>
        <v/>
      </c>
    </row>
    <row r="535" spans="1:37" x14ac:dyDescent="0.2">
      <c r="A535" s="271">
        <v>524</v>
      </c>
      <c r="B535" s="87"/>
      <c r="C535" s="87"/>
      <c r="D535" s="285"/>
      <c r="E535" s="242"/>
      <c r="F535" s="215"/>
      <c r="G535" s="215"/>
      <c r="H535" s="215"/>
      <c r="I535" s="215"/>
      <c r="J535" s="215"/>
      <c r="K535" s="215"/>
      <c r="L535" s="215"/>
      <c r="M535" s="215"/>
      <c r="N535" s="215"/>
      <c r="AA535" s="243">
        <v>520</v>
      </c>
      <c r="AB535" s="243" t="str">
        <f t="shared" si="26"/>
        <v/>
      </c>
      <c r="AC535" s="243" t="str">
        <f t="shared" si="27"/>
        <v/>
      </c>
      <c r="AK535" s="277" t="str">
        <f t="shared" si="28"/>
        <v/>
      </c>
    </row>
    <row r="536" spans="1:37" x14ac:dyDescent="0.2">
      <c r="A536" s="271">
        <v>525</v>
      </c>
      <c r="B536" s="87"/>
      <c r="C536" s="87"/>
      <c r="D536" s="285"/>
      <c r="E536" s="242"/>
      <c r="F536" s="215"/>
      <c r="G536" s="215"/>
      <c r="H536" s="215"/>
      <c r="I536" s="215"/>
      <c r="J536" s="215"/>
      <c r="K536" s="215"/>
      <c r="L536" s="215"/>
      <c r="M536" s="215"/>
      <c r="N536" s="215"/>
      <c r="AA536" s="243">
        <v>521</v>
      </c>
      <c r="AB536" s="243" t="str">
        <f t="shared" si="26"/>
        <v/>
      </c>
      <c r="AC536" s="243" t="str">
        <f t="shared" si="27"/>
        <v/>
      </c>
      <c r="AK536" s="277" t="str">
        <f t="shared" si="28"/>
        <v/>
      </c>
    </row>
    <row r="537" spans="1:37" x14ac:dyDescent="0.2">
      <c r="A537" s="271">
        <v>526</v>
      </c>
      <c r="B537" s="87"/>
      <c r="C537" s="87"/>
      <c r="D537" s="285"/>
      <c r="E537" s="242"/>
      <c r="F537" s="215"/>
      <c r="G537" s="215"/>
      <c r="H537" s="215"/>
      <c r="I537" s="215"/>
      <c r="J537" s="215"/>
      <c r="K537" s="215"/>
      <c r="L537" s="215"/>
      <c r="M537" s="215"/>
      <c r="N537" s="215"/>
      <c r="AA537" s="243">
        <v>522</v>
      </c>
      <c r="AB537" s="243" t="str">
        <f t="shared" si="26"/>
        <v/>
      </c>
      <c r="AC537" s="243" t="str">
        <f t="shared" si="27"/>
        <v/>
      </c>
      <c r="AK537" s="277" t="str">
        <f t="shared" si="28"/>
        <v/>
      </c>
    </row>
    <row r="538" spans="1:37" x14ac:dyDescent="0.2">
      <c r="A538" s="271">
        <v>527</v>
      </c>
      <c r="B538" s="87"/>
      <c r="C538" s="87"/>
      <c r="D538" s="285"/>
      <c r="E538" s="242"/>
      <c r="F538" s="215"/>
      <c r="G538" s="215"/>
      <c r="H538" s="215"/>
      <c r="I538" s="215"/>
      <c r="J538" s="215"/>
      <c r="K538" s="215"/>
      <c r="L538" s="215"/>
      <c r="M538" s="215"/>
      <c r="N538" s="215"/>
      <c r="AA538" s="243">
        <v>523</v>
      </c>
      <c r="AB538" s="243" t="str">
        <f t="shared" si="26"/>
        <v/>
      </c>
      <c r="AC538" s="243" t="str">
        <f t="shared" si="27"/>
        <v/>
      </c>
      <c r="AK538" s="277" t="str">
        <f t="shared" si="28"/>
        <v/>
      </c>
    </row>
    <row r="539" spans="1:37" x14ac:dyDescent="0.2">
      <c r="A539" s="271">
        <v>528</v>
      </c>
      <c r="B539" s="87"/>
      <c r="C539" s="87"/>
      <c r="D539" s="285"/>
      <c r="E539" s="242"/>
      <c r="F539" s="215"/>
      <c r="G539" s="215"/>
      <c r="H539" s="215"/>
      <c r="I539" s="215"/>
      <c r="J539" s="215"/>
      <c r="K539" s="215"/>
      <c r="L539" s="215"/>
      <c r="M539" s="215"/>
      <c r="N539" s="215"/>
      <c r="AA539" s="243">
        <v>524</v>
      </c>
      <c r="AB539" s="243" t="str">
        <f t="shared" si="26"/>
        <v/>
      </c>
      <c r="AC539" s="243" t="str">
        <f t="shared" si="27"/>
        <v/>
      </c>
      <c r="AK539" s="277" t="str">
        <f t="shared" si="28"/>
        <v/>
      </c>
    </row>
    <row r="540" spans="1:37" x14ac:dyDescent="0.2">
      <c r="A540" s="271">
        <v>529</v>
      </c>
      <c r="B540" s="87"/>
      <c r="C540" s="87"/>
      <c r="D540" s="285"/>
      <c r="E540" s="242"/>
      <c r="F540" s="215"/>
      <c r="G540" s="215"/>
      <c r="H540" s="215"/>
      <c r="I540" s="215"/>
      <c r="J540" s="215"/>
      <c r="K540" s="215"/>
      <c r="L540" s="215"/>
      <c r="M540" s="215"/>
      <c r="N540" s="215"/>
      <c r="AA540" s="243">
        <v>525</v>
      </c>
      <c r="AB540" s="243" t="str">
        <f t="shared" si="26"/>
        <v/>
      </c>
      <c r="AC540" s="243" t="str">
        <f t="shared" si="27"/>
        <v/>
      </c>
      <c r="AK540" s="277" t="str">
        <f t="shared" si="28"/>
        <v/>
      </c>
    </row>
    <row r="541" spans="1:37" x14ac:dyDescent="0.2">
      <c r="A541" s="271">
        <v>530</v>
      </c>
      <c r="B541" s="87"/>
      <c r="C541" s="87"/>
      <c r="D541" s="285"/>
      <c r="E541" s="242"/>
      <c r="F541" s="215"/>
      <c r="G541" s="215"/>
      <c r="H541" s="215"/>
      <c r="I541" s="215"/>
      <c r="J541" s="215"/>
      <c r="K541" s="215"/>
      <c r="L541" s="215"/>
      <c r="M541" s="215"/>
      <c r="N541" s="215"/>
      <c r="AA541" s="243">
        <v>526</v>
      </c>
      <c r="AB541" s="243" t="str">
        <f t="shared" si="26"/>
        <v/>
      </c>
      <c r="AC541" s="243" t="str">
        <f t="shared" si="27"/>
        <v/>
      </c>
      <c r="AK541" s="277" t="str">
        <f t="shared" si="28"/>
        <v/>
      </c>
    </row>
    <row r="542" spans="1:37" x14ac:dyDescent="0.2">
      <c r="A542" s="271">
        <v>531</v>
      </c>
      <c r="B542" s="87"/>
      <c r="C542" s="87"/>
      <c r="D542" s="285"/>
      <c r="E542" s="242"/>
      <c r="F542" s="215"/>
      <c r="G542" s="215"/>
      <c r="H542" s="215"/>
      <c r="I542" s="215"/>
      <c r="J542" s="215"/>
      <c r="K542" s="215"/>
      <c r="L542" s="215"/>
      <c r="M542" s="215"/>
      <c r="N542" s="215"/>
      <c r="AA542" s="243">
        <v>527</v>
      </c>
      <c r="AB542" s="243" t="str">
        <f t="shared" si="26"/>
        <v/>
      </c>
      <c r="AC542" s="243" t="str">
        <f t="shared" si="27"/>
        <v/>
      </c>
      <c r="AK542" s="277" t="str">
        <f t="shared" si="28"/>
        <v/>
      </c>
    </row>
    <row r="543" spans="1:37" x14ac:dyDescent="0.2">
      <c r="A543" s="271">
        <v>532</v>
      </c>
      <c r="B543" s="87"/>
      <c r="C543" s="87"/>
      <c r="D543" s="285"/>
      <c r="E543" s="242"/>
      <c r="F543" s="215"/>
      <c r="G543" s="215"/>
      <c r="H543" s="215"/>
      <c r="I543" s="215"/>
      <c r="J543" s="215"/>
      <c r="K543" s="215"/>
      <c r="L543" s="215"/>
      <c r="M543" s="215"/>
      <c r="N543" s="215"/>
      <c r="AA543" s="243">
        <v>528</v>
      </c>
      <c r="AB543" s="243" t="str">
        <f t="shared" si="26"/>
        <v/>
      </c>
      <c r="AC543" s="243" t="str">
        <f t="shared" si="27"/>
        <v/>
      </c>
      <c r="AK543" s="277" t="str">
        <f t="shared" si="28"/>
        <v/>
      </c>
    </row>
    <row r="544" spans="1:37" x14ac:dyDescent="0.2">
      <c r="A544" s="271">
        <v>533</v>
      </c>
      <c r="B544" s="87"/>
      <c r="C544" s="87"/>
      <c r="D544" s="285"/>
      <c r="E544" s="242"/>
      <c r="F544" s="215"/>
      <c r="G544" s="215"/>
      <c r="H544" s="215"/>
      <c r="I544" s="215"/>
      <c r="J544" s="215"/>
      <c r="K544" s="215"/>
      <c r="L544" s="215"/>
      <c r="M544" s="215"/>
      <c r="N544" s="215"/>
      <c r="AA544" s="243">
        <v>529</v>
      </c>
      <c r="AB544" s="243" t="str">
        <f t="shared" si="26"/>
        <v/>
      </c>
      <c r="AC544" s="243" t="str">
        <f t="shared" si="27"/>
        <v/>
      </c>
      <c r="AK544" s="277" t="str">
        <f t="shared" si="28"/>
        <v/>
      </c>
    </row>
    <row r="545" spans="1:37" x14ac:dyDescent="0.2">
      <c r="A545" s="271">
        <v>534</v>
      </c>
      <c r="B545" s="87"/>
      <c r="C545" s="87"/>
      <c r="D545" s="285"/>
      <c r="E545" s="242"/>
      <c r="F545" s="215"/>
      <c r="G545" s="215"/>
      <c r="H545" s="215"/>
      <c r="I545" s="215"/>
      <c r="J545" s="215"/>
      <c r="K545" s="215"/>
      <c r="L545" s="215"/>
      <c r="M545" s="215"/>
      <c r="N545" s="215"/>
      <c r="AA545" s="243">
        <v>530</v>
      </c>
      <c r="AB545" s="243" t="str">
        <f t="shared" si="26"/>
        <v/>
      </c>
      <c r="AC545" s="243" t="str">
        <f t="shared" si="27"/>
        <v/>
      </c>
      <c r="AK545" s="277" t="str">
        <f t="shared" si="28"/>
        <v/>
      </c>
    </row>
    <row r="546" spans="1:37" x14ac:dyDescent="0.2">
      <c r="A546" s="271">
        <v>535</v>
      </c>
      <c r="B546" s="87"/>
      <c r="C546" s="87"/>
      <c r="D546" s="285"/>
      <c r="E546" s="242"/>
      <c r="F546" s="215"/>
      <c r="G546" s="215"/>
      <c r="H546" s="215"/>
      <c r="I546" s="215"/>
      <c r="J546" s="215"/>
      <c r="K546" s="215"/>
      <c r="L546" s="215"/>
      <c r="M546" s="215"/>
      <c r="N546" s="215"/>
      <c r="AA546" s="243">
        <v>531</v>
      </c>
      <c r="AB546" s="243" t="str">
        <f t="shared" si="26"/>
        <v/>
      </c>
      <c r="AC546" s="243" t="str">
        <f t="shared" si="27"/>
        <v/>
      </c>
      <c r="AK546" s="277" t="str">
        <f t="shared" si="28"/>
        <v/>
      </c>
    </row>
    <row r="547" spans="1:37" x14ac:dyDescent="0.2">
      <c r="A547" s="271">
        <v>536</v>
      </c>
      <c r="B547" s="87"/>
      <c r="C547" s="87"/>
      <c r="D547" s="285"/>
      <c r="E547" s="242"/>
      <c r="F547" s="215"/>
      <c r="G547" s="215"/>
      <c r="H547" s="215"/>
      <c r="I547" s="215"/>
      <c r="J547" s="215"/>
      <c r="K547" s="215"/>
      <c r="L547" s="215"/>
      <c r="M547" s="215"/>
      <c r="N547" s="215"/>
      <c r="AA547" s="243">
        <v>532</v>
      </c>
      <c r="AB547" s="243" t="str">
        <f t="shared" si="26"/>
        <v/>
      </c>
      <c r="AC547" s="243" t="str">
        <f t="shared" si="27"/>
        <v/>
      </c>
      <c r="AK547" s="277" t="str">
        <f t="shared" si="28"/>
        <v/>
      </c>
    </row>
    <row r="548" spans="1:37" x14ac:dyDescent="0.2">
      <c r="A548" s="271">
        <v>537</v>
      </c>
      <c r="B548" s="87"/>
      <c r="C548" s="87"/>
      <c r="D548" s="285"/>
      <c r="E548" s="242"/>
      <c r="F548" s="215"/>
      <c r="G548" s="215"/>
      <c r="H548" s="215"/>
      <c r="I548" s="215"/>
      <c r="J548" s="215"/>
      <c r="K548" s="215"/>
      <c r="L548" s="215"/>
      <c r="M548" s="215"/>
      <c r="N548" s="215"/>
      <c r="AA548" s="243">
        <v>533</v>
      </c>
      <c r="AB548" s="243" t="str">
        <f t="shared" si="26"/>
        <v/>
      </c>
      <c r="AC548" s="243" t="str">
        <f t="shared" si="27"/>
        <v/>
      </c>
      <c r="AK548" s="277" t="str">
        <f t="shared" si="28"/>
        <v/>
      </c>
    </row>
    <row r="549" spans="1:37" x14ac:dyDescent="0.2">
      <c r="A549" s="271">
        <v>538</v>
      </c>
      <c r="B549" s="87"/>
      <c r="C549" s="87"/>
      <c r="D549" s="285"/>
      <c r="E549" s="242"/>
      <c r="F549" s="215"/>
      <c r="G549" s="215"/>
      <c r="H549" s="215"/>
      <c r="I549" s="215"/>
      <c r="J549" s="215"/>
      <c r="K549" s="215"/>
      <c r="L549" s="215"/>
      <c r="M549" s="215"/>
      <c r="N549" s="215"/>
      <c r="AA549" s="243">
        <v>534</v>
      </c>
      <c r="AB549" s="243" t="str">
        <f t="shared" si="26"/>
        <v/>
      </c>
      <c r="AC549" s="243" t="str">
        <f t="shared" si="27"/>
        <v/>
      </c>
      <c r="AK549" s="277" t="str">
        <f t="shared" si="28"/>
        <v/>
      </c>
    </row>
    <row r="550" spans="1:37" x14ac:dyDescent="0.2">
      <c r="A550" s="271">
        <v>539</v>
      </c>
      <c r="B550" s="87"/>
      <c r="C550" s="87"/>
      <c r="D550" s="285"/>
      <c r="E550" s="242"/>
      <c r="F550" s="215"/>
      <c r="G550" s="215"/>
      <c r="H550" s="215"/>
      <c r="I550" s="215"/>
      <c r="J550" s="215"/>
      <c r="K550" s="215"/>
      <c r="L550" s="215"/>
      <c r="M550" s="215"/>
      <c r="N550" s="215"/>
      <c r="AA550" s="243">
        <v>535</v>
      </c>
      <c r="AB550" s="243" t="str">
        <f t="shared" si="26"/>
        <v/>
      </c>
      <c r="AC550" s="243" t="str">
        <f t="shared" si="27"/>
        <v/>
      </c>
      <c r="AK550" s="277" t="str">
        <f t="shared" si="28"/>
        <v/>
      </c>
    </row>
    <row r="551" spans="1:37" x14ac:dyDescent="0.2">
      <c r="A551" s="271">
        <v>540</v>
      </c>
      <c r="B551" s="87"/>
      <c r="C551" s="87"/>
      <c r="D551" s="285"/>
      <c r="E551" s="242"/>
      <c r="F551" s="215"/>
      <c r="G551" s="215"/>
      <c r="H551" s="215"/>
      <c r="I551" s="215"/>
      <c r="J551" s="215"/>
      <c r="K551" s="215"/>
      <c r="L551" s="215"/>
      <c r="M551" s="215"/>
      <c r="N551" s="215"/>
      <c r="AA551" s="243">
        <v>536</v>
      </c>
      <c r="AB551" s="243" t="str">
        <f t="shared" si="26"/>
        <v/>
      </c>
      <c r="AC551" s="243" t="str">
        <f t="shared" si="27"/>
        <v/>
      </c>
      <c r="AK551" s="277" t="str">
        <f t="shared" si="28"/>
        <v/>
      </c>
    </row>
    <row r="552" spans="1:37" x14ac:dyDescent="0.2">
      <c r="A552" s="271">
        <v>541</v>
      </c>
      <c r="B552" s="87"/>
      <c r="C552" s="87"/>
      <c r="D552" s="285"/>
      <c r="E552" s="242"/>
      <c r="F552" s="215"/>
      <c r="G552" s="215"/>
      <c r="H552" s="215"/>
      <c r="I552" s="215"/>
      <c r="J552" s="215"/>
      <c r="K552" s="215"/>
      <c r="L552" s="215"/>
      <c r="M552" s="215"/>
      <c r="N552" s="215"/>
      <c r="AA552" s="243">
        <v>537</v>
      </c>
      <c r="AB552" s="243" t="str">
        <f t="shared" si="26"/>
        <v/>
      </c>
      <c r="AC552" s="243" t="str">
        <f t="shared" si="27"/>
        <v/>
      </c>
      <c r="AK552" s="277" t="str">
        <f t="shared" si="28"/>
        <v/>
      </c>
    </row>
    <row r="553" spans="1:37" x14ac:dyDescent="0.2">
      <c r="A553" s="271">
        <v>542</v>
      </c>
      <c r="B553" s="87"/>
      <c r="C553" s="87"/>
      <c r="D553" s="285"/>
      <c r="E553" s="242"/>
      <c r="F553" s="215"/>
      <c r="G553" s="215"/>
      <c r="H553" s="215"/>
      <c r="I553" s="215"/>
      <c r="J553" s="215"/>
      <c r="K553" s="215"/>
      <c r="L553" s="215"/>
      <c r="M553" s="215"/>
      <c r="N553" s="215"/>
      <c r="AA553" s="243">
        <v>538</v>
      </c>
      <c r="AB553" s="243" t="str">
        <f t="shared" si="26"/>
        <v/>
      </c>
      <c r="AC553" s="243" t="str">
        <f t="shared" si="27"/>
        <v/>
      </c>
      <c r="AK553" s="277" t="str">
        <f t="shared" si="28"/>
        <v/>
      </c>
    </row>
    <row r="554" spans="1:37" x14ac:dyDescent="0.2">
      <c r="A554" s="271">
        <v>543</v>
      </c>
      <c r="B554" s="87"/>
      <c r="C554" s="87"/>
      <c r="D554" s="285"/>
      <c r="E554" s="242"/>
      <c r="F554" s="215"/>
      <c r="G554" s="215"/>
      <c r="H554" s="215"/>
      <c r="I554" s="215"/>
      <c r="J554" s="215"/>
      <c r="K554" s="215"/>
      <c r="L554" s="215"/>
      <c r="M554" s="215"/>
      <c r="N554" s="215"/>
      <c r="AA554" s="243">
        <v>539</v>
      </c>
      <c r="AB554" s="243" t="str">
        <f t="shared" si="26"/>
        <v/>
      </c>
      <c r="AC554" s="243" t="str">
        <f t="shared" si="27"/>
        <v/>
      </c>
      <c r="AK554" s="277" t="str">
        <f t="shared" si="28"/>
        <v/>
      </c>
    </row>
    <row r="555" spans="1:37" x14ac:dyDescent="0.2">
      <c r="A555" s="271">
        <v>544</v>
      </c>
      <c r="B555" s="87"/>
      <c r="C555" s="87"/>
      <c r="D555" s="285"/>
      <c r="E555" s="242"/>
      <c r="F555" s="215"/>
      <c r="G555" s="215"/>
      <c r="H555" s="215"/>
      <c r="I555" s="215"/>
      <c r="J555" s="215"/>
      <c r="K555" s="215"/>
      <c r="L555" s="215"/>
      <c r="M555" s="215"/>
      <c r="N555" s="215"/>
      <c r="AA555" s="243">
        <v>540</v>
      </c>
      <c r="AB555" s="243" t="str">
        <f t="shared" si="26"/>
        <v/>
      </c>
      <c r="AC555" s="243" t="str">
        <f t="shared" si="27"/>
        <v/>
      </c>
      <c r="AK555" s="277" t="str">
        <f t="shared" si="28"/>
        <v/>
      </c>
    </row>
    <row r="556" spans="1:37" x14ac:dyDescent="0.2">
      <c r="A556" s="271">
        <v>545</v>
      </c>
      <c r="B556" s="87"/>
      <c r="C556" s="87"/>
      <c r="D556" s="285"/>
      <c r="E556" s="242"/>
      <c r="F556" s="215"/>
      <c r="G556" s="215"/>
      <c r="H556" s="215"/>
      <c r="I556" s="215"/>
      <c r="J556" s="215"/>
      <c r="K556" s="215"/>
      <c r="L556" s="215"/>
      <c r="M556" s="215"/>
      <c r="N556" s="215"/>
      <c r="AA556" s="243">
        <v>541</v>
      </c>
      <c r="AB556" s="243" t="str">
        <f t="shared" si="26"/>
        <v/>
      </c>
      <c r="AC556" s="243" t="str">
        <f t="shared" si="27"/>
        <v/>
      </c>
      <c r="AK556" s="277" t="str">
        <f t="shared" si="28"/>
        <v/>
      </c>
    </row>
    <row r="557" spans="1:37" x14ac:dyDescent="0.2">
      <c r="A557" s="271">
        <v>546</v>
      </c>
      <c r="B557" s="87"/>
      <c r="C557" s="87"/>
      <c r="D557" s="285"/>
      <c r="E557" s="242"/>
      <c r="F557" s="215"/>
      <c r="G557" s="215"/>
      <c r="H557" s="215"/>
      <c r="I557" s="215"/>
      <c r="J557" s="215"/>
      <c r="K557" s="215"/>
      <c r="L557" s="215"/>
      <c r="M557" s="215"/>
      <c r="N557" s="215"/>
      <c r="AA557" s="243">
        <v>542</v>
      </c>
      <c r="AB557" s="243" t="str">
        <f t="shared" si="26"/>
        <v/>
      </c>
      <c r="AC557" s="243" t="str">
        <f t="shared" si="27"/>
        <v/>
      </c>
      <c r="AK557" s="277" t="str">
        <f t="shared" si="28"/>
        <v/>
      </c>
    </row>
    <row r="558" spans="1:37" x14ac:dyDescent="0.2">
      <c r="A558" s="271">
        <v>547</v>
      </c>
      <c r="B558" s="87"/>
      <c r="C558" s="87"/>
      <c r="D558" s="285"/>
      <c r="E558" s="242"/>
      <c r="F558" s="215"/>
      <c r="G558" s="215"/>
      <c r="H558" s="215"/>
      <c r="I558" s="215"/>
      <c r="J558" s="215"/>
      <c r="K558" s="215"/>
      <c r="L558" s="215"/>
      <c r="M558" s="215"/>
      <c r="N558" s="215"/>
      <c r="AA558" s="243">
        <v>543</v>
      </c>
      <c r="AB558" s="243" t="str">
        <f t="shared" si="26"/>
        <v/>
      </c>
      <c r="AC558" s="243" t="str">
        <f t="shared" si="27"/>
        <v/>
      </c>
      <c r="AK558" s="277" t="str">
        <f t="shared" si="28"/>
        <v/>
      </c>
    </row>
    <row r="559" spans="1:37" x14ac:dyDescent="0.2">
      <c r="A559" s="271">
        <v>548</v>
      </c>
      <c r="B559" s="87"/>
      <c r="C559" s="87"/>
      <c r="D559" s="285"/>
      <c r="E559" s="242"/>
      <c r="F559" s="215"/>
      <c r="G559" s="215"/>
      <c r="H559" s="215"/>
      <c r="I559" s="215"/>
      <c r="J559" s="215"/>
      <c r="K559" s="215"/>
      <c r="L559" s="215"/>
      <c r="M559" s="215"/>
      <c r="N559" s="215"/>
      <c r="AA559" s="243">
        <v>544</v>
      </c>
      <c r="AB559" s="243" t="str">
        <f t="shared" si="26"/>
        <v/>
      </c>
      <c r="AC559" s="243" t="str">
        <f t="shared" si="27"/>
        <v/>
      </c>
      <c r="AK559" s="277" t="str">
        <f t="shared" si="28"/>
        <v/>
      </c>
    </row>
    <row r="560" spans="1:37" x14ac:dyDescent="0.2">
      <c r="A560" s="271">
        <v>549</v>
      </c>
      <c r="B560" s="87"/>
      <c r="C560" s="87"/>
      <c r="D560" s="285"/>
      <c r="E560" s="242"/>
      <c r="F560" s="215"/>
      <c r="G560" s="215"/>
      <c r="H560" s="215"/>
      <c r="I560" s="215"/>
      <c r="J560" s="215"/>
      <c r="K560" s="215"/>
      <c r="L560" s="215"/>
      <c r="M560" s="215"/>
      <c r="N560" s="215"/>
      <c r="AA560" s="243">
        <v>545</v>
      </c>
      <c r="AB560" s="243" t="str">
        <f t="shared" si="26"/>
        <v/>
      </c>
      <c r="AC560" s="243" t="str">
        <f t="shared" si="27"/>
        <v/>
      </c>
      <c r="AK560" s="277" t="str">
        <f t="shared" si="28"/>
        <v/>
      </c>
    </row>
    <row r="561" spans="1:37" x14ac:dyDescent="0.2">
      <c r="A561" s="271">
        <v>550</v>
      </c>
      <c r="B561" s="87"/>
      <c r="C561" s="87"/>
      <c r="D561" s="285"/>
      <c r="E561" s="242"/>
      <c r="F561" s="215"/>
      <c r="G561" s="215"/>
      <c r="H561" s="215"/>
      <c r="I561" s="215"/>
      <c r="J561" s="215"/>
      <c r="K561" s="215"/>
      <c r="L561" s="215"/>
      <c r="M561" s="215"/>
      <c r="N561" s="215"/>
      <c r="AA561" s="243">
        <v>546</v>
      </c>
      <c r="AB561" s="243" t="str">
        <f t="shared" si="26"/>
        <v/>
      </c>
      <c r="AC561" s="243" t="str">
        <f t="shared" si="27"/>
        <v/>
      </c>
      <c r="AK561" s="277" t="str">
        <f t="shared" si="28"/>
        <v/>
      </c>
    </row>
    <row r="562" spans="1:37" x14ac:dyDescent="0.2">
      <c r="A562" s="271">
        <v>551</v>
      </c>
      <c r="B562" s="87"/>
      <c r="C562" s="87"/>
      <c r="D562" s="285"/>
      <c r="E562" s="242"/>
      <c r="F562" s="215"/>
      <c r="G562" s="215"/>
      <c r="H562" s="215"/>
      <c r="I562" s="215"/>
      <c r="J562" s="215"/>
      <c r="K562" s="215"/>
      <c r="L562" s="215"/>
      <c r="M562" s="215"/>
      <c r="N562" s="215"/>
      <c r="AA562" s="243">
        <v>547</v>
      </c>
      <c r="AB562" s="243" t="str">
        <f t="shared" si="26"/>
        <v/>
      </c>
      <c r="AC562" s="243" t="str">
        <f t="shared" si="27"/>
        <v/>
      </c>
      <c r="AK562" s="277" t="str">
        <f t="shared" si="28"/>
        <v/>
      </c>
    </row>
    <row r="563" spans="1:37" x14ac:dyDescent="0.2">
      <c r="A563" s="271">
        <v>552</v>
      </c>
      <c r="B563" s="87"/>
      <c r="C563" s="87"/>
      <c r="D563" s="285"/>
      <c r="E563" s="242"/>
      <c r="F563" s="215"/>
      <c r="G563" s="215"/>
      <c r="H563" s="215"/>
      <c r="I563" s="215"/>
      <c r="J563" s="215"/>
      <c r="K563" s="215"/>
      <c r="L563" s="215"/>
      <c r="M563" s="215"/>
      <c r="N563" s="215"/>
      <c r="AA563" s="243">
        <v>548</v>
      </c>
      <c r="AB563" s="243" t="str">
        <f t="shared" si="26"/>
        <v/>
      </c>
      <c r="AC563" s="243" t="str">
        <f t="shared" si="27"/>
        <v/>
      </c>
      <c r="AK563" s="277" t="str">
        <f t="shared" si="28"/>
        <v/>
      </c>
    </row>
    <row r="564" spans="1:37" x14ac:dyDescent="0.2">
      <c r="A564" s="271">
        <v>553</v>
      </c>
      <c r="B564" s="87"/>
      <c r="C564" s="87"/>
      <c r="D564" s="285"/>
      <c r="E564" s="242"/>
      <c r="F564" s="215"/>
      <c r="G564" s="215"/>
      <c r="H564" s="215"/>
      <c r="I564" s="215"/>
      <c r="J564" s="215"/>
      <c r="K564" s="215"/>
      <c r="L564" s="215"/>
      <c r="M564" s="215"/>
      <c r="N564" s="215"/>
      <c r="AA564" s="243">
        <v>549</v>
      </c>
      <c r="AB564" s="243" t="str">
        <f t="shared" si="26"/>
        <v/>
      </c>
      <c r="AC564" s="243" t="str">
        <f t="shared" si="27"/>
        <v/>
      </c>
      <c r="AK564" s="277" t="str">
        <f t="shared" si="28"/>
        <v/>
      </c>
    </row>
    <row r="565" spans="1:37" x14ac:dyDescent="0.2">
      <c r="A565" s="271">
        <v>554</v>
      </c>
      <c r="B565" s="87"/>
      <c r="C565" s="87"/>
      <c r="D565" s="285"/>
      <c r="E565" s="242"/>
      <c r="F565" s="215"/>
      <c r="G565" s="215"/>
      <c r="H565" s="215"/>
      <c r="I565" s="215"/>
      <c r="J565" s="215"/>
      <c r="K565" s="215"/>
      <c r="L565" s="215"/>
      <c r="M565" s="215"/>
      <c r="N565" s="215"/>
      <c r="AA565" s="243">
        <v>550</v>
      </c>
      <c r="AB565" s="243" t="str">
        <f t="shared" si="26"/>
        <v/>
      </c>
      <c r="AC565" s="243" t="str">
        <f t="shared" si="27"/>
        <v/>
      </c>
      <c r="AK565" s="277" t="str">
        <f t="shared" si="28"/>
        <v/>
      </c>
    </row>
    <row r="566" spans="1:37" x14ac:dyDescent="0.2">
      <c r="A566" s="271">
        <v>555</v>
      </c>
      <c r="B566" s="87"/>
      <c r="C566" s="87"/>
      <c r="D566" s="285"/>
      <c r="E566" s="242"/>
      <c r="F566" s="215"/>
      <c r="G566" s="215"/>
      <c r="H566" s="215"/>
      <c r="I566" s="215"/>
      <c r="J566" s="215"/>
      <c r="K566" s="215"/>
      <c r="L566" s="215"/>
      <c r="M566" s="215"/>
      <c r="N566" s="215"/>
      <c r="AA566" s="243">
        <v>551</v>
      </c>
      <c r="AB566" s="243" t="str">
        <f t="shared" si="26"/>
        <v/>
      </c>
      <c r="AC566" s="243" t="str">
        <f t="shared" si="27"/>
        <v/>
      </c>
      <c r="AK566" s="277" t="str">
        <f t="shared" si="28"/>
        <v/>
      </c>
    </row>
    <row r="567" spans="1:37" x14ac:dyDescent="0.2">
      <c r="A567" s="271">
        <v>556</v>
      </c>
      <c r="B567" s="87"/>
      <c r="C567" s="87"/>
      <c r="D567" s="285"/>
      <c r="E567" s="242"/>
      <c r="F567" s="215"/>
      <c r="G567" s="215"/>
      <c r="H567" s="215"/>
      <c r="I567" s="215"/>
      <c r="J567" s="215"/>
      <c r="K567" s="215"/>
      <c r="L567" s="215"/>
      <c r="M567" s="215"/>
      <c r="N567" s="215"/>
      <c r="AA567" s="243">
        <v>552</v>
      </c>
      <c r="AB567" s="243" t="str">
        <f t="shared" si="26"/>
        <v/>
      </c>
      <c r="AC567" s="243" t="str">
        <f t="shared" si="27"/>
        <v/>
      </c>
      <c r="AK567" s="277" t="str">
        <f t="shared" si="28"/>
        <v/>
      </c>
    </row>
    <row r="568" spans="1:37" x14ac:dyDescent="0.2">
      <c r="A568" s="271">
        <v>557</v>
      </c>
      <c r="B568" s="87"/>
      <c r="C568" s="87"/>
      <c r="D568" s="285"/>
      <c r="E568" s="242"/>
      <c r="F568" s="215"/>
      <c r="G568" s="215"/>
      <c r="H568" s="215"/>
      <c r="I568" s="215"/>
      <c r="J568" s="215"/>
      <c r="K568" s="215"/>
      <c r="L568" s="215"/>
      <c r="M568" s="215"/>
      <c r="N568" s="215"/>
      <c r="AA568" s="243">
        <v>553</v>
      </c>
      <c r="AB568" s="243" t="str">
        <f t="shared" si="26"/>
        <v/>
      </c>
      <c r="AC568" s="243" t="str">
        <f t="shared" si="27"/>
        <v/>
      </c>
      <c r="AK568" s="277" t="str">
        <f t="shared" si="28"/>
        <v/>
      </c>
    </row>
    <row r="569" spans="1:37" x14ac:dyDescent="0.2">
      <c r="A569" s="271">
        <v>558</v>
      </c>
      <c r="B569" s="87"/>
      <c r="C569" s="87"/>
      <c r="D569" s="285"/>
      <c r="E569" s="242"/>
      <c r="F569" s="215"/>
      <c r="G569" s="215"/>
      <c r="H569" s="215"/>
      <c r="I569" s="215"/>
      <c r="J569" s="215"/>
      <c r="K569" s="215"/>
      <c r="L569" s="215"/>
      <c r="M569" s="215"/>
      <c r="N569" s="215"/>
      <c r="AA569" s="243">
        <v>554</v>
      </c>
      <c r="AB569" s="243" t="str">
        <f t="shared" si="26"/>
        <v/>
      </c>
      <c r="AC569" s="243" t="str">
        <f t="shared" si="27"/>
        <v/>
      </c>
      <c r="AK569" s="277" t="str">
        <f t="shared" si="28"/>
        <v/>
      </c>
    </row>
    <row r="570" spans="1:37" x14ac:dyDescent="0.2">
      <c r="A570" s="271">
        <v>559</v>
      </c>
      <c r="B570" s="87"/>
      <c r="C570" s="87"/>
      <c r="D570" s="285"/>
      <c r="E570" s="242"/>
      <c r="F570" s="215"/>
      <c r="G570" s="215"/>
      <c r="H570" s="215"/>
      <c r="I570" s="215"/>
      <c r="J570" s="215"/>
      <c r="K570" s="215"/>
      <c r="L570" s="215"/>
      <c r="M570" s="215"/>
      <c r="N570" s="215"/>
      <c r="AA570" s="243">
        <v>555</v>
      </c>
      <c r="AB570" s="243" t="str">
        <f t="shared" si="26"/>
        <v/>
      </c>
      <c r="AC570" s="243" t="str">
        <f t="shared" si="27"/>
        <v/>
      </c>
      <c r="AK570" s="277" t="str">
        <f t="shared" si="28"/>
        <v/>
      </c>
    </row>
    <row r="571" spans="1:37" x14ac:dyDescent="0.2">
      <c r="A571" s="271">
        <v>560</v>
      </c>
      <c r="B571" s="87"/>
      <c r="C571" s="87"/>
      <c r="D571" s="285"/>
      <c r="E571" s="242"/>
      <c r="F571" s="215"/>
      <c r="G571" s="215"/>
      <c r="H571" s="215"/>
      <c r="I571" s="215"/>
      <c r="J571" s="215"/>
      <c r="K571" s="215"/>
      <c r="L571" s="215"/>
      <c r="M571" s="215"/>
      <c r="N571" s="215"/>
      <c r="AA571" s="243">
        <v>556</v>
      </c>
      <c r="AB571" s="243" t="str">
        <f t="shared" si="26"/>
        <v/>
      </c>
      <c r="AC571" s="243" t="str">
        <f t="shared" si="27"/>
        <v/>
      </c>
      <c r="AK571" s="277" t="str">
        <f t="shared" si="28"/>
        <v/>
      </c>
    </row>
    <row r="572" spans="1:37" x14ac:dyDescent="0.2">
      <c r="A572" s="271">
        <v>561</v>
      </c>
      <c r="B572" s="87"/>
      <c r="C572" s="87"/>
      <c r="D572" s="285"/>
      <c r="E572" s="242"/>
      <c r="F572" s="215"/>
      <c r="G572" s="215"/>
      <c r="H572" s="215"/>
      <c r="I572" s="215"/>
      <c r="J572" s="215"/>
      <c r="K572" s="215"/>
      <c r="L572" s="215"/>
      <c r="M572" s="215"/>
      <c r="N572" s="215"/>
      <c r="AA572" s="243">
        <v>557</v>
      </c>
      <c r="AB572" s="243" t="str">
        <f t="shared" si="26"/>
        <v/>
      </c>
      <c r="AC572" s="243" t="str">
        <f t="shared" si="27"/>
        <v/>
      </c>
      <c r="AK572" s="277" t="str">
        <f t="shared" si="28"/>
        <v/>
      </c>
    </row>
    <row r="573" spans="1:37" x14ac:dyDescent="0.2">
      <c r="A573" s="271">
        <v>562</v>
      </c>
      <c r="B573" s="87"/>
      <c r="C573" s="87"/>
      <c r="D573" s="285"/>
      <c r="E573" s="242"/>
      <c r="F573" s="215"/>
      <c r="G573" s="215"/>
      <c r="H573" s="215"/>
      <c r="I573" s="215"/>
      <c r="J573" s="215"/>
      <c r="K573" s="215"/>
      <c r="L573" s="215"/>
      <c r="M573" s="215"/>
      <c r="N573" s="215"/>
      <c r="AA573" s="243">
        <v>558</v>
      </c>
      <c r="AB573" s="243" t="str">
        <f t="shared" si="26"/>
        <v/>
      </c>
      <c r="AC573" s="243" t="str">
        <f t="shared" si="27"/>
        <v/>
      </c>
      <c r="AK573" s="277" t="str">
        <f t="shared" si="28"/>
        <v/>
      </c>
    </row>
    <row r="574" spans="1:37" x14ac:dyDescent="0.2">
      <c r="A574" s="271">
        <v>563</v>
      </c>
      <c r="B574" s="87"/>
      <c r="C574" s="87"/>
      <c r="D574" s="285"/>
      <c r="E574" s="242"/>
      <c r="F574" s="215"/>
      <c r="G574" s="215"/>
      <c r="H574" s="215"/>
      <c r="I574" s="215"/>
      <c r="J574" s="215"/>
      <c r="K574" s="215"/>
      <c r="L574" s="215"/>
      <c r="M574" s="215"/>
      <c r="N574" s="215"/>
      <c r="AA574" s="243">
        <v>559</v>
      </c>
      <c r="AB574" s="243" t="str">
        <f t="shared" si="26"/>
        <v/>
      </c>
      <c r="AC574" s="243" t="str">
        <f t="shared" si="27"/>
        <v/>
      </c>
      <c r="AK574" s="277" t="str">
        <f t="shared" si="28"/>
        <v/>
      </c>
    </row>
    <row r="575" spans="1:37" x14ac:dyDescent="0.2">
      <c r="A575" s="271">
        <v>564</v>
      </c>
      <c r="B575" s="87"/>
      <c r="C575" s="87"/>
      <c r="D575" s="285"/>
      <c r="E575" s="242"/>
      <c r="F575" s="215"/>
      <c r="G575" s="215"/>
      <c r="H575" s="215"/>
      <c r="I575" s="215"/>
      <c r="J575" s="215"/>
      <c r="K575" s="215"/>
      <c r="L575" s="215"/>
      <c r="M575" s="215"/>
      <c r="N575" s="215"/>
      <c r="AA575" s="243">
        <v>560</v>
      </c>
      <c r="AB575" s="243" t="str">
        <f t="shared" si="26"/>
        <v/>
      </c>
      <c r="AC575" s="243" t="str">
        <f t="shared" si="27"/>
        <v/>
      </c>
      <c r="AK575" s="277" t="str">
        <f t="shared" si="28"/>
        <v/>
      </c>
    </row>
    <row r="576" spans="1:37" x14ac:dyDescent="0.2">
      <c r="A576" s="271">
        <v>565</v>
      </c>
      <c r="B576" s="87"/>
      <c r="C576" s="87"/>
      <c r="D576" s="285"/>
      <c r="E576" s="242"/>
      <c r="F576" s="215"/>
      <c r="G576" s="215"/>
      <c r="H576" s="215"/>
      <c r="I576" s="215"/>
      <c r="J576" s="215"/>
      <c r="K576" s="215"/>
      <c r="L576" s="215"/>
      <c r="M576" s="215"/>
      <c r="N576" s="215"/>
      <c r="AA576" s="243">
        <v>561</v>
      </c>
      <c r="AB576" s="243" t="str">
        <f t="shared" si="26"/>
        <v/>
      </c>
      <c r="AC576" s="243" t="str">
        <f t="shared" si="27"/>
        <v/>
      </c>
      <c r="AK576" s="277" t="str">
        <f t="shared" si="28"/>
        <v/>
      </c>
    </row>
    <row r="577" spans="1:37" x14ac:dyDescent="0.2">
      <c r="A577" s="271">
        <v>566</v>
      </c>
      <c r="B577" s="87"/>
      <c r="C577" s="87"/>
      <c r="D577" s="285"/>
      <c r="E577" s="242"/>
      <c r="F577" s="215"/>
      <c r="G577" s="215"/>
      <c r="H577" s="215"/>
      <c r="I577" s="215"/>
      <c r="J577" s="215"/>
      <c r="K577" s="215"/>
      <c r="L577" s="215"/>
      <c r="M577" s="215"/>
      <c r="N577" s="215"/>
      <c r="AA577" s="243">
        <v>562</v>
      </c>
      <c r="AB577" s="243" t="str">
        <f t="shared" si="26"/>
        <v/>
      </c>
      <c r="AC577" s="243" t="str">
        <f t="shared" si="27"/>
        <v/>
      </c>
      <c r="AK577" s="277" t="str">
        <f t="shared" si="28"/>
        <v/>
      </c>
    </row>
    <row r="578" spans="1:37" x14ac:dyDescent="0.2">
      <c r="A578" s="271">
        <v>567</v>
      </c>
      <c r="B578" s="87"/>
      <c r="C578" s="87"/>
      <c r="D578" s="285"/>
      <c r="E578" s="242"/>
      <c r="F578" s="215"/>
      <c r="G578" s="215"/>
      <c r="H578" s="215"/>
      <c r="I578" s="215"/>
      <c r="J578" s="215"/>
      <c r="K578" s="215"/>
      <c r="L578" s="215"/>
      <c r="M578" s="215"/>
      <c r="N578" s="215"/>
      <c r="AA578" s="243">
        <v>563</v>
      </c>
      <c r="AB578" s="243" t="str">
        <f t="shared" si="26"/>
        <v/>
      </c>
      <c r="AC578" s="243" t="str">
        <f t="shared" si="27"/>
        <v/>
      </c>
      <c r="AK578" s="277" t="str">
        <f t="shared" si="28"/>
        <v/>
      </c>
    </row>
    <row r="579" spans="1:37" x14ac:dyDescent="0.2">
      <c r="A579" s="271">
        <v>568</v>
      </c>
      <c r="B579" s="87"/>
      <c r="C579" s="87"/>
      <c r="D579" s="285"/>
      <c r="E579" s="242"/>
      <c r="F579" s="215"/>
      <c r="G579" s="215"/>
      <c r="H579" s="215"/>
      <c r="I579" s="215"/>
      <c r="J579" s="215"/>
      <c r="K579" s="215"/>
      <c r="L579" s="215"/>
      <c r="M579" s="215"/>
      <c r="N579" s="215"/>
      <c r="AA579" s="243">
        <v>564</v>
      </c>
      <c r="AB579" s="243" t="str">
        <f t="shared" si="26"/>
        <v/>
      </c>
      <c r="AC579" s="243" t="str">
        <f t="shared" si="27"/>
        <v/>
      </c>
      <c r="AK579" s="277" t="str">
        <f t="shared" si="28"/>
        <v/>
      </c>
    </row>
    <row r="580" spans="1:37" x14ac:dyDescent="0.2">
      <c r="A580" s="271">
        <v>569</v>
      </c>
      <c r="B580" s="87"/>
      <c r="C580" s="87"/>
      <c r="D580" s="285"/>
      <c r="E580" s="242"/>
      <c r="F580" s="215"/>
      <c r="G580" s="215"/>
      <c r="H580" s="215"/>
      <c r="I580" s="215"/>
      <c r="J580" s="215"/>
      <c r="K580" s="215"/>
      <c r="L580" s="215"/>
      <c r="M580" s="215"/>
      <c r="N580" s="215"/>
      <c r="AA580" s="243">
        <v>565</v>
      </c>
      <c r="AB580" s="243" t="str">
        <f t="shared" si="26"/>
        <v/>
      </c>
      <c r="AC580" s="243" t="str">
        <f t="shared" si="27"/>
        <v/>
      </c>
      <c r="AK580" s="277" t="str">
        <f t="shared" si="28"/>
        <v/>
      </c>
    </row>
    <row r="581" spans="1:37" x14ac:dyDescent="0.2">
      <c r="A581" s="271">
        <v>570</v>
      </c>
      <c r="B581" s="87"/>
      <c r="C581" s="87"/>
      <c r="D581" s="285"/>
      <c r="E581" s="242"/>
      <c r="F581" s="215"/>
      <c r="G581" s="215"/>
      <c r="H581" s="215"/>
      <c r="I581" s="215"/>
      <c r="J581" s="215"/>
      <c r="K581" s="215"/>
      <c r="L581" s="215"/>
      <c r="M581" s="215"/>
      <c r="N581" s="215"/>
      <c r="AA581" s="243">
        <v>566</v>
      </c>
      <c r="AB581" s="243" t="str">
        <f t="shared" si="26"/>
        <v/>
      </c>
      <c r="AC581" s="243" t="str">
        <f t="shared" si="27"/>
        <v/>
      </c>
      <c r="AK581" s="277" t="str">
        <f t="shared" si="28"/>
        <v/>
      </c>
    </row>
    <row r="582" spans="1:37" x14ac:dyDescent="0.2">
      <c r="A582" s="271">
        <v>571</v>
      </c>
      <c r="B582" s="87"/>
      <c r="C582" s="87"/>
      <c r="D582" s="285"/>
      <c r="E582" s="242"/>
      <c r="F582" s="215"/>
      <c r="G582" s="215"/>
      <c r="H582" s="215"/>
      <c r="I582" s="215"/>
      <c r="J582" s="215"/>
      <c r="K582" s="215"/>
      <c r="L582" s="215"/>
      <c r="M582" s="215"/>
      <c r="N582" s="215"/>
      <c r="AA582" s="243">
        <v>567</v>
      </c>
      <c r="AB582" s="243" t="str">
        <f t="shared" si="26"/>
        <v/>
      </c>
      <c r="AC582" s="243" t="str">
        <f t="shared" si="27"/>
        <v/>
      </c>
      <c r="AK582" s="277" t="str">
        <f t="shared" si="28"/>
        <v/>
      </c>
    </row>
    <row r="583" spans="1:37" x14ac:dyDescent="0.2">
      <c r="A583" s="271">
        <v>572</v>
      </c>
      <c r="B583" s="87"/>
      <c r="C583" s="87"/>
      <c r="D583" s="285"/>
      <c r="E583" s="242"/>
      <c r="F583" s="215"/>
      <c r="G583" s="215"/>
      <c r="H583" s="215"/>
      <c r="I583" s="215"/>
      <c r="J583" s="215"/>
      <c r="K583" s="215"/>
      <c r="L583" s="215"/>
      <c r="M583" s="215"/>
      <c r="N583" s="215"/>
      <c r="AA583" s="243">
        <v>568</v>
      </c>
      <c r="AB583" s="243" t="str">
        <f t="shared" si="26"/>
        <v/>
      </c>
      <c r="AC583" s="243" t="str">
        <f t="shared" si="27"/>
        <v/>
      </c>
      <c r="AK583" s="277" t="str">
        <f t="shared" si="28"/>
        <v/>
      </c>
    </row>
    <row r="584" spans="1:37" x14ac:dyDescent="0.2">
      <c r="A584" s="271">
        <v>573</v>
      </c>
      <c r="B584" s="87"/>
      <c r="C584" s="87"/>
      <c r="D584" s="285"/>
      <c r="E584" s="242"/>
      <c r="F584" s="215"/>
      <c r="G584" s="215"/>
      <c r="H584" s="215"/>
      <c r="I584" s="215"/>
      <c r="J584" s="215"/>
      <c r="K584" s="215"/>
      <c r="L584" s="215"/>
      <c r="M584" s="215"/>
      <c r="N584" s="215"/>
      <c r="AA584" s="243">
        <v>569</v>
      </c>
      <c r="AB584" s="243" t="str">
        <f t="shared" si="26"/>
        <v/>
      </c>
      <c r="AC584" s="243" t="str">
        <f t="shared" si="27"/>
        <v/>
      </c>
      <c r="AK584" s="277" t="str">
        <f t="shared" si="28"/>
        <v/>
      </c>
    </row>
    <row r="585" spans="1:37" x14ac:dyDescent="0.2">
      <c r="A585" s="271">
        <v>574</v>
      </c>
      <c r="B585" s="87"/>
      <c r="C585" s="87"/>
      <c r="D585" s="285"/>
      <c r="E585" s="242"/>
      <c r="F585" s="215"/>
      <c r="G585" s="215"/>
      <c r="H585" s="215"/>
      <c r="I585" s="215"/>
      <c r="J585" s="215"/>
      <c r="K585" s="215"/>
      <c r="L585" s="215"/>
      <c r="M585" s="215"/>
      <c r="N585" s="215"/>
      <c r="AA585" s="243">
        <v>570</v>
      </c>
      <c r="AB585" s="243" t="str">
        <f t="shared" si="26"/>
        <v/>
      </c>
      <c r="AC585" s="243" t="str">
        <f t="shared" si="27"/>
        <v/>
      </c>
      <c r="AK585" s="277" t="str">
        <f t="shared" si="28"/>
        <v/>
      </c>
    </row>
    <row r="586" spans="1:37" x14ac:dyDescent="0.2">
      <c r="A586" s="271">
        <v>575</v>
      </c>
      <c r="B586" s="87"/>
      <c r="C586" s="87"/>
      <c r="D586" s="285"/>
      <c r="E586" s="242"/>
      <c r="F586" s="215"/>
      <c r="G586" s="215"/>
      <c r="H586" s="215"/>
      <c r="I586" s="215"/>
      <c r="J586" s="215"/>
      <c r="K586" s="215"/>
      <c r="L586" s="215"/>
      <c r="M586" s="215"/>
      <c r="N586" s="215"/>
      <c r="AA586" s="243">
        <v>571</v>
      </c>
      <c r="AB586" s="243" t="str">
        <f t="shared" si="26"/>
        <v/>
      </c>
      <c r="AC586" s="243" t="str">
        <f t="shared" si="27"/>
        <v/>
      </c>
      <c r="AK586" s="277" t="str">
        <f t="shared" si="28"/>
        <v/>
      </c>
    </row>
    <row r="587" spans="1:37" x14ac:dyDescent="0.2">
      <c r="A587" s="271">
        <v>576</v>
      </c>
      <c r="B587" s="87"/>
      <c r="C587" s="87"/>
      <c r="D587" s="285"/>
      <c r="E587" s="242"/>
      <c r="F587" s="215"/>
      <c r="G587" s="215"/>
      <c r="H587" s="215"/>
      <c r="I587" s="215"/>
      <c r="J587" s="215"/>
      <c r="K587" s="215"/>
      <c r="L587" s="215"/>
      <c r="M587" s="215"/>
      <c r="N587" s="215"/>
      <c r="AA587" s="243">
        <v>572</v>
      </c>
      <c r="AB587" s="243" t="str">
        <f t="shared" si="26"/>
        <v/>
      </c>
      <c r="AC587" s="243" t="str">
        <f t="shared" si="27"/>
        <v/>
      </c>
      <c r="AK587" s="277" t="str">
        <f t="shared" si="28"/>
        <v/>
      </c>
    </row>
    <row r="588" spans="1:37" x14ac:dyDescent="0.2">
      <c r="A588" s="271">
        <v>577</v>
      </c>
      <c r="B588" s="87"/>
      <c r="C588" s="87"/>
      <c r="D588" s="285"/>
      <c r="E588" s="242"/>
      <c r="F588" s="215"/>
      <c r="G588" s="215"/>
      <c r="H588" s="215"/>
      <c r="I588" s="215"/>
      <c r="J588" s="215"/>
      <c r="K588" s="215"/>
      <c r="L588" s="215"/>
      <c r="M588" s="215"/>
      <c r="N588" s="215"/>
      <c r="AA588" s="243">
        <v>573</v>
      </c>
      <c r="AB588" s="243" t="str">
        <f t="shared" si="26"/>
        <v/>
      </c>
      <c r="AC588" s="243" t="str">
        <f t="shared" si="27"/>
        <v/>
      </c>
      <c r="AK588" s="277" t="str">
        <f t="shared" si="28"/>
        <v/>
      </c>
    </row>
    <row r="589" spans="1:37" x14ac:dyDescent="0.2">
      <c r="A589" s="271">
        <v>578</v>
      </c>
      <c r="B589" s="87"/>
      <c r="C589" s="87"/>
      <c r="D589" s="285"/>
      <c r="E589" s="242"/>
      <c r="F589" s="215"/>
      <c r="G589" s="215"/>
      <c r="H589" s="215"/>
      <c r="I589" s="215"/>
      <c r="J589" s="215"/>
      <c r="K589" s="215"/>
      <c r="L589" s="215"/>
      <c r="M589" s="215"/>
      <c r="N589" s="215"/>
      <c r="AA589" s="243">
        <v>574</v>
      </c>
      <c r="AB589" s="243" t="str">
        <f t="shared" si="26"/>
        <v/>
      </c>
      <c r="AC589" s="243" t="str">
        <f t="shared" si="27"/>
        <v/>
      </c>
      <c r="AK589" s="277" t="str">
        <f t="shared" si="28"/>
        <v/>
      </c>
    </row>
    <row r="590" spans="1:37" x14ac:dyDescent="0.2">
      <c r="A590" s="271">
        <v>579</v>
      </c>
      <c r="B590" s="87"/>
      <c r="C590" s="87"/>
      <c r="D590" s="285"/>
      <c r="E590" s="242"/>
      <c r="F590" s="215"/>
      <c r="G590" s="215"/>
      <c r="H590" s="215"/>
      <c r="I590" s="215"/>
      <c r="J590" s="215"/>
      <c r="K590" s="215"/>
      <c r="L590" s="215"/>
      <c r="M590" s="215"/>
      <c r="N590" s="215"/>
      <c r="AA590" s="243">
        <v>575</v>
      </c>
      <c r="AB590" s="243" t="str">
        <f t="shared" si="26"/>
        <v/>
      </c>
      <c r="AC590" s="243" t="str">
        <f t="shared" si="27"/>
        <v/>
      </c>
      <c r="AK590" s="277" t="str">
        <f t="shared" si="28"/>
        <v/>
      </c>
    </row>
    <row r="591" spans="1:37" x14ac:dyDescent="0.2">
      <c r="A591" s="271">
        <v>580</v>
      </c>
      <c r="B591" s="87"/>
      <c r="C591" s="87"/>
      <c r="D591" s="285"/>
      <c r="E591" s="242"/>
      <c r="F591" s="215"/>
      <c r="G591" s="215"/>
      <c r="H591" s="215"/>
      <c r="I591" s="215"/>
      <c r="J591" s="215"/>
      <c r="K591" s="215"/>
      <c r="L591" s="215"/>
      <c r="M591" s="215"/>
      <c r="N591" s="215"/>
      <c r="AA591" s="243">
        <v>576</v>
      </c>
      <c r="AB591" s="243" t="str">
        <f t="shared" si="26"/>
        <v/>
      </c>
      <c r="AC591" s="243" t="str">
        <f t="shared" si="27"/>
        <v/>
      </c>
      <c r="AK591" s="277" t="str">
        <f t="shared" si="28"/>
        <v/>
      </c>
    </row>
    <row r="592" spans="1:37" x14ac:dyDescent="0.2">
      <c r="A592" s="271">
        <v>581</v>
      </c>
      <c r="B592" s="87"/>
      <c r="C592" s="87"/>
      <c r="D592" s="285"/>
      <c r="E592" s="242"/>
      <c r="F592" s="215"/>
      <c r="G592" s="215"/>
      <c r="H592" s="215"/>
      <c r="I592" s="215"/>
      <c r="J592" s="215"/>
      <c r="K592" s="215"/>
      <c r="L592" s="215"/>
      <c r="M592" s="215"/>
      <c r="N592" s="215"/>
      <c r="AA592" s="243">
        <v>577</v>
      </c>
      <c r="AB592" s="243" t="str">
        <f t="shared" ref="AB592:AB655" si="29">IF(AK593="","",B588)</f>
        <v/>
      </c>
      <c r="AC592" s="243" t="str">
        <f t="shared" ref="AC592:AC655" si="30">IF(AK593="","",C588)</f>
        <v/>
      </c>
      <c r="AK592" s="277" t="str">
        <f t="shared" si="28"/>
        <v/>
      </c>
    </row>
    <row r="593" spans="1:37" x14ac:dyDescent="0.2">
      <c r="A593" s="271">
        <v>582</v>
      </c>
      <c r="B593" s="87"/>
      <c r="C593" s="87"/>
      <c r="D593" s="285"/>
      <c r="E593" s="242"/>
      <c r="F593" s="215"/>
      <c r="G593" s="215"/>
      <c r="H593" s="215"/>
      <c r="I593" s="215"/>
      <c r="J593" s="215"/>
      <c r="K593" s="215"/>
      <c r="L593" s="215"/>
      <c r="M593" s="215"/>
      <c r="N593" s="215"/>
      <c r="AA593" s="243">
        <v>578</v>
      </c>
      <c r="AB593" s="243" t="str">
        <f t="shared" si="29"/>
        <v/>
      </c>
      <c r="AC593" s="243" t="str">
        <f t="shared" si="30"/>
        <v/>
      </c>
      <c r="AK593" s="277" t="str">
        <f t="shared" ref="AK593:AK656" si="31">IF(OR(B588=0,C588=0),"",C588-B588)</f>
        <v/>
      </c>
    </row>
    <row r="594" spans="1:37" x14ac:dyDescent="0.2">
      <c r="A594" s="271">
        <v>583</v>
      </c>
      <c r="B594" s="87"/>
      <c r="C594" s="87"/>
      <c r="D594" s="285"/>
      <c r="E594" s="242"/>
      <c r="F594" s="215"/>
      <c r="G594" s="215"/>
      <c r="H594" s="215"/>
      <c r="I594" s="215"/>
      <c r="J594" s="215"/>
      <c r="K594" s="215"/>
      <c r="L594" s="215"/>
      <c r="M594" s="215"/>
      <c r="N594" s="215"/>
      <c r="AA594" s="243">
        <v>579</v>
      </c>
      <c r="AB594" s="243" t="str">
        <f t="shared" si="29"/>
        <v/>
      </c>
      <c r="AC594" s="243" t="str">
        <f t="shared" si="30"/>
        <v/>
      </c>
      <c r="AK594" s="277" t="str">
        <f t="shared" si="31"/>
        <v/>
      </c>
    </row>
    <row r="595" spans="1:37" x14ac:dyDescent="0.2">
      <c r="A595" s="271">
        <v>584</v>
      </c>
      <c r="B595" s="87"/>
      <c r="C595" s="87"/>
      <c r="D595" s="285"/>
      <c r="E595" s="242"/>
      <c r="F595" s="215"/>
      <c r="G595" s="215"/>
      <c r="H595" s="215"/>
      <c r="I595" s="215"/>
      <c r="J595" s="215"/>
      <c r="K595" s="215"/>
      <c r="L595" s="215"/>
      <c r="M595" s="215"/>
      <c r="N595" s="215"/>
      <c r="AA595" s="243">
        <v>580</v>
      </c>
      <c r="AB595" s="243" t="str">
        <f t="shared" si="29"/>
        <v/>
      </c>
      <c r="AC595" s="243" t="str">
        <f t="shared" si="30"/>
        <v/>
      </c>
      <c r="AK595" s="277" t="str">
        <f t="shared" si="31"/>
        <v/>
      </c>
    </row>
    <row r="596" spans="1:37" x14ac:dyDescent="0.2">
      <c r="A596" s="271">
        <v>585</v>
      </c>
      <c r="B596" s="87"/>
      <c r="C596" s="87"/>
      <c r="D596" s="285"/>
      <c r="E596" s="242"/>
      <c r="F596" s="215"/>
      <c r="G596" s="215"/>
      <c r="H596" s="215"/>
      <c r="I596" s="215"/>
      <c r="J596" s="215"/>
      <c r="K596" s="215"/>
      <c r="L596" s="215"/>
      <c r="M596" s="215"/>
      <c r="N596" s="215"/>
      <c r="AA596" s="243">
        <v>581</v>
      </c>
      <c r="AB596" s="243" t="str">
        <f t="shared" si="29"/>
        <v/>
      </c>
      <c r="AC596" s="243" t="str">
        <f t="shared" si="30"/>
        <v/>
      </c>
      <c r="AK596" s="277" t="str">
        <f t="shared" si="31"/>
        <v/>
      </c>
    </row>
    <row r="597" spans="1:37" x14ac:dyDescent="0.2">
      <c r="A597" s="271">
        <v>586</v>
      </c>
      <c r="B597" s="87"/>
      <c r="C597" s="87"/>
      <c r="D597" s="285"/>
      <c r="E597" s="242"/>
      <c r="F597" s="215"/>
      <c r="G597" s="215"/>
      <c r="H597" s="215"/>
      <c r="I597" s="215"/>
      <c r="J597" s="215"/>
      <c r="K597" s="215"/>
      <c r="L597" s="215"/>
      <c r="M597" s="215"/>
      <c r="N597" s="215"/>
      <c r="AA597" s="243">
        <v>582</v>
      </c>
      <c r="AB597" s="243" t="str">
        <f t="shared" si="29"/>
        <v/>
      </c>
      <c r="AC597" s="243" t="str">
        <f t="shared" si="30"/>
        <v/>
      </c>
      <c r="AK597" s="277" t="str">
        <f t="shared" si="31"/>
        <v/>
      </c>
    </row>
    <row r="598" spans="1:37" x14ac:dyDescent="0.2">
      <c r="A598" s="271">
        <v>587</v>
      </c>
      <c r="B598" s="87"/>
      <c r="C598" s="87"/>
      <c r="D598" s="285"/>
      <c r="E598" s="242"/>
      <c r="F598" s="215"/>
      <c r="G598" s="215"/>
      <c r="H598" s="215"/>
      <c r="I598" s="215"/>
      <c r="J598" s="215"/>
      <c r="K598" s="215"/>
      <c r="L598" s="215"/>
      <c r="M598" s="215"/>
      <c r="N598" s="215"/>
      <c r="AA598" s="243">
        <v>583</v>
      </c>
      <c r="AB598" s="243" t="str">
        <f t="shared" si="29"/>
        <v/>
      </c>
      <c r="AC598" s="243" t="str">
        <f t="shared" si="30"/>
        <v/>
      </c>
      <c r="AK598" s="277" t="str">
        <f t="shared" si="31"/>
        <v/>
      </c>
    </row>
    <row r="599" spans="1:37" x14ac:dyDescent="0.2">
      <c r="A599" s="271">
        <v>588</v>
      </c>
      <c r="B599" s="87"/>
      <c r="C599" s="87"/>
      <c r="D599" s="285"/>
      <c r="E599" s="242"/>
      <c r="F599" s="215"/>
      <c r="G599" s="215"/>
      <c r="H599" s="215"/>
      <c r="I599" s="215"/>
      <c r="J599" s="215"/>
      <c r="K599" s="215"/>
      <c r="L599" s="215"/>
      <c r="M599" s="215"/>
      <c r="N599" s="215"/>
      <c r="AA599" s="243">
        <v>584</v>
      </c>
      <c r="AB599" s="243" t="str">
        <f t="shared" si="29"/>
        <v/>
      </c>
      <c r="AC599" s="243" t="str">
        <f t="shared" si="30"/>
        <v/>
      </c>
      <c r="AK599" s="277" t="str">
        <f t="shared" si="31"/>
        <v/>
      </c>
    </row>
    <row r="600" spans="1:37" x14ac:dyDescent="0.2">
      <c r="A600" s="271">
        <v>589</v>
      </c>
      <c r="B600" s="87"/>
      <c r="C600" s="87"/>
      <c r="D600" s="285"/>
      <c r="E600" s="242"/>
      <c r="F600" s="215"/>
      <c r="G600" s="215"/>
      <c r="H600" s="215"/>
      <c r="I600" s="215"/>
      <c r="J600" s="215"/>
      <c r="K600" s="215"/>
      <c r="L600" s="215"/>
      <c r="M600" s="215"/>
      <c r="N600" s="215"/>
      <c r="AA600" s="243">
        <v>585</v>
      </c>
      <c r="AB600" s="243" t="str">
        <f t="shared" si="29"/>
        <v/>
      </c>
      <c r="AC600" s="243" t="str">
        <f t="shared" si="30"/>
        <v/>
      </c>
      <c r="AK600" s="277" t="str">
        <f t="shared" si="31"/>
        <v/>
      </c>
    </row>
    <row r="601" spans="1:37" x14ac:dyDescent="0.2">
      <c r="A601" s="271">
        <v>590</v>
      </c>
      <c r="B601" s="87"/>
      <c r="C601" s="87"/>
      <c r="D601" s="285"/>
      <c r="E601" s="242"/>
      <c r="F601" s="215"/>
      <c r="G601" s="215"/>
      <c r="H601" s="215"/>
      <c r="I601" s="215"/>
      <c r="J601" s="215"/>
      <c r="K601" s="215"/>
      <c r="L601" s="215"/>
      <c r="M601" s="215"/>
      <c r="N601" s="215"/>
      <c r="AA601" s="243">
        <v>586</v>
      </c>
      <c r="AB601" s="243" t="str">
        <f t="shared" si="29"/>
        <v/>
      </c>
      <c r="AC601" s="243" t="str">
        <f t="shared" si="30"/>
        <v/>
      </c>
      <c r="AK601" s="277" t="str">
        <f t="shared" si="31"/>
        <v/>
      </c>
    </row>
    <row r="602" spans="1:37" x14ac:dyDescent="0.2">
      <c r="A602" s="271">
        <v>591</v>
      </c>
      <c r="B602" s="87"/>
      <c r="C602" s="87"/>
      <c r="D602" s="285"/>
      <c r="E602" s="242"/>
      <c r="F602" s="215"/>
      <c r="G602" s="215"/>
      <c r="H602" s="215"/>
      <c r="I602" s="215"/>
      <c r="J602" s="215"/>
      <c r="K602" s="215"/>
      <c r="L602" s="215"/>
      <c r="M602" s="215"/>
      <c r="N602" s="215"/>
      <c r="AA602" s="243">
        <v>587</v>
      </c>
      <c r="AB602" s="243" t="str">
        <f t="shared" si="29"/>
        <v/>
      </c>
      <c r="AC602" s="243" t="str">
        <f t="shared" si="30"/>
        <v/>
      </c>
      <c r="AK602" s="277" t="str">
        <f t="shared" si="31"/>
        <v/>
      </c>
    </row>
    <row r="603" spans="1:37" x14ac:dyDescent="0.2">
      <c r="A603" s="271">
        <v>592</v>
      </c>
      <c r="B603" s="87"/>
      <c r="C603" s="87"/>
      <c r="D603" s="285"/>
      <c r="E603" s="242"/>
      <c r="F603" s="215"/>
      <c r="G603" s="215"/>
      <c r="H603" s="215"/>
      <c r="I603" s="215"/>
      <c r="J603" s="215"/>
      <c r="K603" s="215"/>
      <c r="L603" s="215"/>
      <c r="M603" s="215"/>
      <c r="N603" s="215"/>
      <c r="AA603" s="243">
        <v>588</v>
      </c>
      <c r="AB603" s="243" t="str">
        <f t="shared" si="29"/>
        <v/>
      </c>
      <c r="AC603" s="243" t="str">
        <f t="shared" si="30"/>
        <v/>
      </c>
      <c r="AK603" s="277" t="str">
        <f t="shared" si="31"/>
        <v/>
      </c>
    </row>
    <row r="604" spans="1:37" x14ac:dyDescent="0.2">
      <c r="A604" s="271">
        <v>593</v>
      </c>
      <c r="B604" s="87"/>
      <c r="C604" s="87"/>
      <c r="D604" s="285"/>
      <c r="E604" s="242"/>
      <c r="F604" s="215"/>
      <c r="G604" s="215"/>
      <c r="H604" s="215"/>
      <c r="I604" s="215"/>
      <c r="J604" s="215"/>
      <c r="K604" s="215"/>
      <c r="L604" s="215"/>
      <c r="M604" s="215"/>
      <c r="N604" s="215"/>
      <c r="AA604" s="243">
        <v>589</v>
      </c>
      <c r="AB604" s="243" t="str">
        <f t="shared" si="29"/>
        <v/>
      </c>
      <c r="AC604" s="243" t="str">
        <f t="shared" si="30"/>
        <v/>
      </c>
      <c r="AK604" s="277" t="str">
        <f t="shared" si="31"/>
        <v/>
      </c>
    </row>
    <row r="605" spans="1:37" x14ac:dyDescent="0.2">
      <c r="A605" s="271">
        <v>594</v>
      </c>
      <c r="B605" s="87"/>
      <c r="C605" s="87"/>
      <c r="D605" s="285"/>
      <c r="E605" s="242"/>
      <c r="F605" s="215"/>
      <c r="G605" s="215"/>
      <c r="H605" s="215"/>
      <c r="I605" s="215"/>
      <c r="J605" s="215"/>
      <c r="K605" s="215"/>
      <c r="L605" s="215"/>
      <c r="M605" s="215"/>
      <c r="N605" s="215"/>
      <c r="AA605" s="243">
        <v>590</v>
      </c>
      <c r="AB605" s="243" t="str">
        <f t="shared" si="29"/>
        <v/>
      </c>
      <c r="AC605" s="243" t="str">
        <f t="shared" si="30"/>
        <v/>
      </c>
      <c r="AK605" s="277" t="str">
        <f t="shared" si="31"/>
        <v/>
      </c>
    </row>
    <row r="606" spans="1:37" x14ac:dyDescent="0.2">
      <c r="A606" s="271">
        <v>595</v>
      </c>
      <c r="B606" s="87"/>
      <c r="C606" s="87"/>
      <c r="D606" s="285"/>
      <c r="E606" s="242"/>
      <c r="F606" s="215"/>
      <c r="G606" s="215"/>
      <c r="H606" s="215"/>
      <c r="I606" s="215"/>
      <c r="J606" s="215"/>
      <c r="K606" s="215"/>
      <c r="L606" s="215"/>
      <c r="M606" s="215"/>
      <c r="N606" s="215"/>
      <c r="AA606" s="243">
        <v>591</v>
      </c>
      <c r="AB606" s="243" t="str">
        <f t="shared" si="29"/>
        <v/>
      </c>
      <c r="AC606" s="243" t="str">
        <f t="shared" si="30"/>
        <v/>
      </c>
      <c r="AK606" s="277" t="str">
        <f t="shared" si="31"/>
        <v/>
      </c>
    </row>
    <row r="607" spans="1:37" x14ac:dyDescent="0.2">
      <c r="A607" s="271">
        <v>596</v>
      </c>
      <c r="B607" s="87"/>
      <c r="C607" s="87"/>
      <c r="D607" s="285"/>
      <c r="E607" s="242"/>
      <c r="F607" s="215"/>
      <c r="G607" s="215"/>
      <c r="H607" s="215"/>
      <c r="I607" s="215"/>
      <c r="J607" s="215"/>
      <c r="K607" s="215"/>
      <c r="L607" s="215"/>
      <c r="M607" s="215"/>
      <c r="N607" s="215"/>
      <c r="AA607" s="243">
        <v>592</v>
      </c>
      <c r="AB607" s="243" t="str">
        <f t="shared" si="29"/>
        <v/>
      </c>
      <c r="AC607" s="243" t="str">
        <f t="shared" si="30"/>
        <v/>
      </c>
      <c r="AK607" s="277" t="str">
        <f t="shared" si="31"/>
        <v/>
      </c>
    </row>
    <row r="608" spans="1:37" x14ac:dyDescent="0.2">
      <c r="A608" s="271">
        <v>597</v>
      </c>
      <c r="B608" s="87"/>
      <c r="C608" s="87"/>
      <c r="D608" s="285"/>
      <c r="E608" s="242"/>
      <c r="F608" s="215"/>
      <c r="G608" s="215"/>
      <c r="H608" s="215"/>
      <c r="I608" s="215"/>
      <c r="J608" s="215"/>
      <c r="K608" s="215"/>
      <c r="L608" s="215"/>
      <c r="M608" s="215"/>
      <c r="N608" s="215"/>
      <c r="AA608" s="243">
        <v>593</v>
      </c>
      <c r="AB608" s="243" t="str">
        <f t="shared" si="29"/>
        <v/>
      </c>
      <c r="AC608" s="243" t="str">
        <f t="shared" si="30"/>
        <v/>
      </c>
      <c r="AK608" s="277" t="str">
        <f t="shared" si="31"/>
        <v/>
      </c>
    </row>
    <row r="609" spans="1:37" x14ac:dyDescent="0.2">
      <c r="A609" s="271">
        <v>598</v>
      </c>
      <c r="B609" s="87"/>
      <c r="C609" s="87"/>
      <c r="D609" s="285"/>
      <c r="E609" s="242"/>
      <c r="F609" s="215"/>
      <c r="G609" s="215"/>
      <c r="H609" s="215"/>
      <c r="I609" s="215"/>
      <c r="J609" s="215"/>
      <c r="K609" s="215"/>
      <c r="L609" s="215"/>
      <c r="M609" s="215"/>
      <c r="N609" s="215"/>
      <c r="AA609" s="243">
        <v>594</v>
      </c>
      <c r="AB609" s="243" t="str">
        <f t="shared" si="29"/>
        <v/>
      </c>
      <c r="AC609" s="243" t="str">
        <f t="shared" si="30"/>
        <v/>
      </c>
      <c r="AK609" s="277" t="str">
        <f t="shared" si="31"/>
        <v/>
      </c>
    </row>
    <row r="610" spans="1:37" x14ac:dyDescent="0.2">
      <c r="A610" s="271">
        <v>599</v>
      </c>
      <c r="B610" s="87"/>
      <c r="C610" s="87"/>
      <c r="D610" s="285"/>
      <c r="E610" s="242"/>
      <c r="F610" s="215"/>
      <c r="G610" s="215"/>
      <c r="H610" s="215"/>
      <c r="I610" s="215"/>
      <c r="J610" s="215"/>
      <c r="K610" s="215"/>
      <c r="L610" s="215"/>
      <c r="M610" s="215"/>
      <c r="N610" s="215"/>
      <c r="AA610" s="243">
        <v>595</v>
      </c>
      <c r="AB610" s="243" t="str">
        <f t="shared" si="29"/>
        <v/>
      </c>
      <c r="AC610" s="243" t="str">
        <f t="shared" si="30"/>
        <v/>
      </c>
      <c r="AK610" s="277" t="str">
        <f t="shared" si="31"/>
        <v/>
      </c>
    </row>
    <row r="611" spans="1:37" x14ac:dyDescent="0.2">
      <c r="A611" s="271">
        <v>600</v>
      </c>
      <c r="B611" s="87"/>
      <c r="C611" s="87"/>
      <c r="D611" s="285"/>
      <c r="E611" s="242"/>
      <c r="F611" s="215"/>
      <c r="G611" s="215"/>
      <c r="H611" s="215"/>
      <c r="I611" s="215"/>
      <c r="J611" s="215"/>
      <c r="K611" s="215"/>
      <c r="L611" s="215"/>
      <c r="M611" s="215"/>
      <c r="N611" s="215"/>
      <c r="AA611" s="243">
        <v>596</v>
      </c>
      <c r="AB611" s="243" t="str">
        <f t="shared" si="29"/>
        <v/>
      </c>
      <c r="AC611" s="243" t="str">
        <f t="shared" si="30"/>
        <v/>
      </c>
      <c r="AK611" s="277" t="str">
        <f t="shared" si="31"/>
        <v/>
      </c>
    </row>
    <row r="612" spans="1:37" x14ac:dyDescent="0.2">
      <c r="A612" s="271">
        <v>601</v>
      </c>
      <c r="B612" s="87"/>
      <c r="C612" s="87"/>
      <c r="D612" s="285"/>
      <c r="E612" s="242"/>
      <c r="F612" s="215"/>
      <c r="G612" s="215"/>
      <c r="H612" s="215"/>
      <c r="I612" s="215"/>
      <c r="J612" s="215"/>
      <c r="K612" s="215"/>
      <c r="L612" s="215"/>
      <c r="M612" s="215"/>
      <c r="N612" s="215"/>
      <c r="AA612" s="243">
        <v>597</v>
      </c>
      <c r="AB612" s="243" t="str">
        <f t="shared" si="29"/>
        <v/>
      </c>
      <c r="AC612" s="243" t="str">
        <f t="shared" si="30"/>
        <v/>
      </c>
      <c r="AK612" s="277" t="str">
        <f t="shared" si="31"/>
        <v/>
      </c>
    </row>
    <row r="613" spans="1:37" x14ac:dyDescent="0.2">
      <c r="A613" s="271">
        <v>602</v>
      </c>
      <c r="B613" s="87"/>
      <c r="C613" s="87"/>
      <c r="D613" s="285"/>
      <c r="E613" s="242"/>
      <c r="F613" s="215"/>
      <c r="G613" s="215"/>
      <c r="H613" s="215"/>
      <c r="I613" s="215"/>
      <c r="J613" s="215"/>
      <c r="K613" s="215"/>
      <c r="L613" s="215"/>
      <c r="M613" s="215"/>
      <c r="N613" s="215"/>
      <c r="AA613" s="243">
        <v>598</v>
      </c>
      <c r="AB613" s="243" t="str">
        <f t="shared" si="29"/>
        <v/>
      </c>
      <c r="AC613" s="243" t="str">
        <f t="shared" si="30"/>
        <v/>
      </c>
      <c r="AK613" s="277" t="str">
        <f t="shared" si="31"/>
        <v/>
      </c>
    </row>
    <row r="614" spans="1:37" x14ac:dyDescent="0.2">
      <c r="A614" s="271">
        <v>603</v>
      </c>
      <c r="B614" s="87"/>
      <c r="C614" s="87"/>
      <c r="D614" s="285"/>
      <c r="E614" s="242"/>
      <c r="F614" s="215"/>
      <c r="G614" s="215"/>
      <c r="H614" s="215"/>
      <c r="I614" s="215"/>
      <c r="J614" s="215"/>
      <c r="K614" s="215"/>
      <c r="L614" s="215"/>
      <c r="M614" s="215"/>
      <c r="N614" s="215"/>
      <c r="AA614" s="243">
        <v>599</v>
      </c>
      <c r="AB614" s="243" t="str">
        <f t="shared" si="29"/>
        <v/>
      </c>
      <c r="AC614" s="243" t="str">
        <f t="shared" si="30"/>
        <v/>
      </c>
      <c r="AK614" s="277" t="str">
        <f t="shared" si="31"/>
        <v/>
      </c>
    </row>
    <row r="615" spans="1:37" x14ac:dyDescent="0.2">
      <c r="A615" s="271">
        <v>604</v>
      </c>
      <c r="B615" s="87"/>
      <c r="C615" s="87"/>
      <c r="D615" s="285"/>
      <c r="E615" s="242"/>
      <c r="F615" s="215"/>
      <c r="G615" s="215"/>
      <c r="H615" s="215"/>
      <c r="I615" s="215"/>
      <c r="J615" s="215"/>
      <c r="K615" s="215"/>
      <c r="L615" s="215"/>
      <c r="M615" s="215"/>
      <c r="N615" s="215"/>
      <c r="AA615" s="243">
        <v>600</v>
      </c>
      <c r="AB615" s="243" t="str">
        <f t="shared" si="29"/>
        <v/>
      </c>
      <c r="AC615" s="243" t="str">
        <f t="shared" si="30"/>
        <v/>
      </c>
      <c r="AK615" s="277" t="str">
        <f t="shared" si="31"/>
        <v/>
      </c>
    </row>
    <row r="616" spans="1:37" x14ac:dyDescent="0.2">
      <c r="A616" s="271">
        <v>605</v>
      </c>
      <c r="B616" s="87"/>
      <c r="C616" s="87"/>
      <c r="D616" s="285"/>
      <c r="E616" s="242"/>
      <c r="F616" s="215"/>
      <c r="G616" s="215"/>
      <c r="H616" s="215"/>
      <c r="I616" s="215"/>
      <c r="J616" s="215"/>
      <c r="K616" s="215"/>
      <c r="L616" s="215"/>
      <c r="M616" s="215"/>
      <c r="N616" s="215"/>
      <c r="AA616" s="243">
        <v>601</v>
      </c>
      <c r="AB616" s="243" t="str">
        <f t="shared" si="29"/>
        <v/>
      </c>
      <c r="AC616" s="243" t="str">
        <f t="shared" si="30"/>
        <v/>
      </c>
      <c r="AK616" s="277" t="str">
        <f t="shared" si="31"/>
        <v/>
      </c>
    </row>
    <row r="617" spans="1:37" x14ac:dyDescent="0.2">
      <c r="A617" s="271">
        <v>606</v>
      </c>
      <c r="B617" s="87"/>
      <c r="C617" s="87"/>
      <c r="D617" s="285"/>
      <c r="E617" s="242"/>
      <c r="F617" s="215"/>
      <c r="G617" s="215"/>
      <c r="H617" s="215"/>
      <c r="I617" s="215"/>
      <c r="J617" s="215"/>
      <c r="K617" s="215"/>
      <c r="L617" s="215"/>
      <c r="M617" s="215"/>
      <c r="N617" s="215"/>
      <c r="AA617" s="243">
        <v>602</v>
      </c>
      <c r="AB617" s="243" t="str">
        <f t="shared" si="29"/>
        <v/>
      </c>
      <c r="AC617" s="243" t="str">
        <f t="shared" si="30"/>
        <v/>
      </c>
      <c r="AK617" s="277" t="str">
        <f t="shared" si="31"/>
        <v/>
      </c>
    </row>
    <row r="618" spans="1:37" x14ac:dyDescent="0.2">
      <c r="A618" s="271">
        <v>607</v>
      </c>
      <c r="B618" s="87"/>
      <c r="C618" s="87"/>
      <c r="D618" s="285"/>
      <c r="E618" s="242"/>
      <c r="F618" s="215"/>
      <c r="G618" s="215"/>
      <c r="H618" s="215"/>
      <c r="I618" s="215"/>
      <c r="J618" s="215"/>
      <c r="K618" s="215"/>
      <c r="L618" s="215"/>
      <c r="M618" s="215"/>
      <c r="N618" s="215"/>
      <c r="AA618" s="243">
        <v>603</v>
      </c>
      <c r="AB618" s="243" t="str">
        <f t="shared" si="29"/>
        <v/>
      </c>
      <c r="AC618" s="243" t="str">
        <f t="shared" si="30"/>
        <v/>
      </c>
      <c r="AK618" s="277" t="str">
        <f t="shared" si="31"/>
        <v/>
      </c>
    </row>
    <row r="619" spans="1:37" x14ac:dyDescent="0.2">
      <c r="A619" s="271">
        <v>608</v>
      </c>
      <c r="B619" s="87"/>
      <c r="C619" s="87"/>
      <c r="D619" s="285"/>
      <c r="E619" s="242"/>
      <c r="F619" s="215"/>
      <c r="G619" s="215"/>
      <c r="H619" s="215"/>
      <c r="I619" s="215"/>
      <c r="J619" s="215"/>
      <c r="K619" s="215"/>
      <c r="L619" s="215"/>
      <c r="M619" s="215"/>
      <c r="N619" s="215"/>
      <c r="AA619" s="243">
        <v>604</v>
      </c>
      <c r="AB619" s="243" t="str">
        <f t="shared" si="29"/>
        <v/>
      </c>
      <c r="AC619" s="243" t="str">
        <f t="shared" si="30"/>
        <v/>
      </c>
      <c r="AK619" s="277" t="str">
        <f t="shared" si="31"/>
        <v/>
      </c>
    </row>
    <row r="620" spans="1:37" x14ac:dyDescent="0.2">
      <c r="A620" s="271">
        <v>609</v>
      </c>
      <c r="B620" s="87"/>
      <c r="C620" s="87"/>
      <c r="D620" s="285"/>
      <c r="E620" s="242"/>
      <c r="F620" s="215"/>
      <c r="G620" s="215"/>
      <c r="H620" s="215"/>
      <c r="I620" s="215"/>
      <c r="J620" s="215"/>
      <c r="K620" s="215"/>
      <c r="L620" s="215"/>
      <c r="M620" s="215"/>
      <c r="N620" s="215"/>
      <c r="AA620" s="243">
        <v>605</v>
      </c>
      <c r="AB620" s="243" t="str">
        <f t="shared" si="29"/>
        <v/>
      </c>
      <c r="AC620" s="243" t="str">
        <f t="shared" si="30"/>
        <v/>
      </c>
      <c r="AK620" s="277" t="str">
        <f t="shared" si="31"/>
        <v/>
      </c>
    </row>
    <row r="621" spans="1:37" x14ac:dyDescent="0.2">
      <c r="A621" s="271">
        <v>610</v>
      </c>
      <c r="B621" s="87"/>
      <c r="C621" s="87"/>
      <c r="D621" s="285"/>
      <c r="E621" s="242"/>
      <c r="F621" s="215"/>
      <c r="G621" s="215"/>
      <c r="H621" s="215"/>
      <c r="I621" s="215"/>
      <c r="J621" s="215"/>
      <c r="K621" s="215"/>
      <c r="L621" s="215"/>
      <c r="M621" s="215"/>
      <c r="N621" s="215"/>
      <c r="AA621" s="243">
        <v>606</v>
      </c>
      <c r="AB621" s="243" t="str">
        <f t="shared" si="29"/>
        <v/>
      </c>
      <c r="AC621" s="243" t="str">
        <f t="shared" si="30"/>
        <v/>
      </c>
      <c r="AK621" s="277" t="str">
        <f t="shared" si="31"/>
        <v/>
      </c>
    </row>
    <row r="622" spans="1:37" x14ac:dyDescent="0.2">
      <c r="A622" s="271">
        <v>611</v>
      </c>
      <c r="B622" s="87"/>
      <c r="C622" s="87"/>
      <c r="D622" s="285"/>
      <c r="E622" s="242"/>
      <c r="F622" s="215"/>
      <c r="G622" s="215"/>
      <c r="H622" s="215"/>
      <c r="I622" s="215"/>
      <c r="J622" s="215"/>
      <c r="K622" s="215"/>
      <c r="L622" s="215"/>
      <c r="M622" s="215"/>
      <c r="N622" s="215"/>
      <c r="AA622" s="243">
        <v>607</v>
      </c>
      <c r="AB622" s="243" t="str">
        <f t="shared" si="29"/>
        <v/>
      </c>
      <c r="AC622" s="243" t="str">
        <f t="shared" si="30"/>
        <v/>
      </c>
      <c r="AK622" s="277" t="str">
        <f t="shared" si="31"/>
        <v/>
      </c>
    </row>
    <row r="623" spans="1:37" x14ac:dyDescent="0.2">
      <c r="A623" s="271">
        <v>612</v>
      </c>
      <c r="B623" s="87"/>
      <c r="C623" s="87"/>
      <c r="D623" s="285"/>
      <c r="E623" s="242"/>
      <c r="F623" s="215"/>
      <c r="G623" s="215"/>
      <c r="H623" s="215"/>
      <c r="I623" s="215"/>
      <c r="J623" s="215"/>
      <c r="K623" s="215"/>
      <c r="L623" s="215"/>
      <c r="M623" s="215"/>
      <c r="N623" s="215"/>
      <c r="AA623" s="243">
        <v>608</v>
      </c>
      <c r="AB623" s="243" t="str">
        <f t="shared" si="29"/>
        <v/>
      </c>
      <c r="AC623" s="243" t="str">
        <f t="shared" si="30"/>
        <v/>
      </c>
      <c r="AK623" s="277" t="str">
        <f t="shared" si="31"/>
        <v/>
      </c>
    </row>
    <row r="624" spans="1:37" x14ac:dyDescent="0.2">
      <c r="A624" s="271">
        <v>613</v>
      </c>
      <c r="B624" s="87"/>
      <c r="C624" s="87"/>
      <c r="D624" s="285"/>
      <c r="E624" s="242"/>
      <c r="F624" s="215"/>
      <c r="G624" s="215"/>
      <c r="H624" s="215"/>
      <c r="I624" s="215"/>
      <c r="J624" s="215"/>
      <c r="K624" s="215"/>
      <c r="L624" s="215"/>
      <c r="M624" s="215"/>
      <c r="N624" s="215"/>
      <c r="AA624" s="243">
        <v>609</v>
      </c>
      <c r="AB624" s="243" t="str">
        <f t="shared" si="29"/>
        <v/>
      </c>
      <c r="AC624" s="243" t="str">
        <f t="shared" si="30"/>
        <v/>
      </c>
      <c r="AK624" s="277" t="str">
        <f t="shared" si="31"/>
        <v/>
      </c>
    </row>
    <row r="625" spans="1:37" x14ac:dyDescent="0.2">
      <c r="A625" s="271">
        <v>614</v>
      </c>
      <c r="B625" s="87"/>
      <c r="C625" s="87"/>
      <c r="D625" s="285"/>
      <c r="E625" s="242"/>
      <c r="F625" s="215"/>
      <c r="G625" s="215"/>
      <c r="H625" s="215"/>
      <c r="I625" s="215"/>
      <c r="J625" s="215"/>
      <c r="K625" s="215"/>
      <c r="L625" s="215"/>
      <c r="M625" s="215"/>
      <c r="N625" s="215"/>
      <c r="AA625" s="243">
        <v>610</v>
      </c>
      <c r="AB625" s="243" t="str">
        <f t="shared" si="29"/>
        <v/>
      </c>
      <c r="AC625" s="243" t="str">
        <f t="shared" si="30"/>
        <v/>
      </c>
      <c r="AK625" s="277" t="str">
        <f t="shared" si="31"/>
        <v/>
      </c>
    </row>
    <row r="626" spans="1:37" x14ac:dyDescent="0.2">
      <c r="A626" s="271">
        <v>615</v>
      </c>
      <c r="B626" s="87"/>
      <c r="C626" s="87"/>
      <c r="D626" s="285"/>
      <c r="E626" s="242"/>
      <c r="F626" s="215"/>
      <c r="G626" s="215"/>
      <c r="H626" s="215"/>
      <c r="I626" s="215"/>
      <c r="J626" s="215"/>
      <c r="K626" s="215"/>
      <c r="L626" s="215"/>
      <c r="M626" s="215"/>
      <c r="N626" s="215"/>
      <c r="AA626" s="243">
        <v>611</v>
      </c>
      <c r="AB626" s="243" t="str">
        <f t="shared" si="29"/>
        <v/>
      </c>
      <c r="AC626" s="243" t="str">
        <f t="shared" si="30"/>
        <v/>
      </c>
      <c r="AK626" s="277" t="str">
        <f t="shared" si="31"/>
        <v/>
      </c>
    </row>
    <row r="627" spans="1:37" x14ac:dyDescent="0.2">
      <c r="A627" s="271">
        <v>616</v>
      </c>
      <c r="B627" s="87"/>
      <c r="C627" s="87"/>
      <c r="D627" s="285"/>
      <c r="E627" s="242"/>
      <c r="F627" s="215"/>
      <c r="G627" s="215"/>
      <c r="H627" s="215"/>
      <c r="I627" s="215"/>
      <c r="J627" s="215"/>
      <c r="K627" s="215"/>
      <c r="L627" s="215"/>
      <c r="M627" s="215"/>
      <c r="N627" s="215"/>
      <c r="AA627" s="243">
        <v>612</v>
      </c>
      <c r="AB627" s="243" t="str">
        <f t="shared" si="29"/>
        <v/>
      </c>
      <c r="AC627" s="243" t="str">
        <f t="shared" si="30"/>
        <v/>
      </c>
      <c r="AK627" s="277" t="str">
        <f t="shared" si="31"/>
        <v/>
      </c>
    </row>
    <row r="628" spans="1:37" x14ac:dyDescent="0.2">
      <c r="A628" s="271">
        <v>617</v>
      </c>
      <c r="B628" s="87"/>
      <c r="C628" s="87"/>
      <c r="D628" s="285"/>
      <c r="E628" s="242"/>
      <c r="F628" s="215"/>
      <c r="G628" s="215"/>
      <c r="H628" s="215"/>
      <c r="I628" s="215"/>
      <c r="J628" s="215"/>
      <c r="K628" s="215"/>
      <c r="L628" s="215"/>
      <c r="M628" s="215"/>
      <c r="N628" s="215"/>
      <c r="AA628" s="243">
        <v>613</v>
      </c>
      <c r="AB628" s="243" t="str">
        <f t="shared" si="29"/>
        <v/>
      </c>
      <c r="AC628" s="243" t="str">
        <f t="shared" si="30"/>
        <v/>
      </c>
      <c r="AK628" s="277" t="str">
        <f t="shared" si="31"/>
        <v/>
      </c>
    </row>
    <row r="629" spans="1:37" x14ac:dyDescent="0.2">
      <c r="A629" s="271">
        <v>618</v>
      </c>
      <c r="B629" s="87"/>
      <c r="C629" s="87"/>
      <c r="D629" s="285"/>
      <c r="E629" s="242"/>
      <c r="F629" s="215"/>
      <c r="G629" s="215"/>
      <c r="H629" s="215"/>
      <c r="I629" s="215"/>
      <c r="J629" s="215"/>
      <c r="K629" s="215"/>
      <c r="L629" s="215"/>
      <c r="M629" s="215"/>
      <c r="N629" s="215"/>
      <c r="AA629" s="243">
        <v>614</v>
      </c>
      <c r="AB629" s="243" t="str">
        <f t="shared" si="29"/>
        <v/>
      </c>
      <c r="AC629" s="243" t="str">
        <f t="shared" si="30"/>
        <v/>
      </c>
      <c r="AK629" s="277" t="str">
        <f t="shared" si="31"/>
        <v/>
      </c>
    </row>
    <row r="630" spans="1:37" x14ac:dyDescent="0.2">
      <c r="A630" s="271">
        <v>619</v>
      </c>
      <c r="B630" s="87"/>
      <c r="C630" s="87"/>
      <c r="D630" s="285"/>
      <c r="E630" s="242"/>
      <c r="F630" s="215"/>
      <c r="G630" s="215"/>
      <c r="H630" s="215"/>
      <c r="I630" s="215"/>
      <c r="J630" s="215"/>
      <c r="K630" s="215"/>
      <c r="L630" s="215"/>
      <c r="M630" s="215"/>
      <c r="N630" s="215"/>
      <c r="AA630" s="243">
        <v>615</v>
      </c>
      <c r="AB630" s="243" t="str">
        <f t="shared" si="29"/>
        <v/>
      </c>
      <c r="AC630" s="243" t="str">
        <f t="shared" si="30"/>
        <v/>
      </c>
      <c r="AK630" s="277" t="str">
        <f t="shared" si="31"/>
        <v/>
      </c>
    </row>
    <row r="631" spans="1:37" x14ac:dyDescent="0.2">
      <c r="A631" s="271">
        <v>620</v>
      </c>
      <c r="B631" s="87"/>
      <c r="C631" s="87"/>
      <c r="D631" s="285"/>
      <c r="E631" s="242"/>
      <c r="F631" s="215"/>
      <c r="G631" s="215"/>
      <c r="H631" s="215"/>
      <c r="I631" s="215"/>
      <c r="J631" s="215"/>
      <c r="K631" s="215"/>
      <c r="L631" s="215"/>
      <c r="M631" s="215"/>
      <c r="N631" s="215"/>
      <c r="AA631" s="243">
        <v>616</v>
      </c>
      <c r="AB631" s="243" t="str">
        <f t="shared" si="29"/>
        <v/>
      </c>
      <c r="AC631" s="243" t="str">
        <f t="shared" si="30"/>
        <v/>
      </c>
      <c r="AK631" s="277" t="str">
        <f t="shared" si="31"/>
        <v/>
      </c>
    </row>
    <row r="632" spans="1:37" x14ac:dyDescent="0.2">
      <c r="A632" s="271">
        <v>621</v>
      </c>
      <c r="B632" s="87"/>
      <c r="C632" s="87"/>
      <c r="D632" s="285"/>
      <c r="E632" s="242"/>
      <c r="F632" s="215"/>
      <c r="G632" s="215"/>
      <c r="H632" s="215"/>
      <c r="I632" s="215"/>
      <c r="J632" s="215"/>
      <c r="K632" s="215"/>
      <c r="L632" s="215"/>
      <c r="M632" s="215"/>
      <c r="N632" s="215"/>
      <c r="AA632" s="243">
        <v>617</v>
      </c>
      <c r="AB632" s="243" t="str">
        <f t="shared" si="29"/>
        <v/>
      </c>
      <c r="AC632" s="243" t="str">
        <f t="shared" si="30"/>
        <v/>
      </c>
      <c r="AK632" s="277" t="str">
        <f t="shared" si="31"/>
        <v/>
      </c>
    </row>
    <row r="633" spans="1:37" x14ac:dyDescent="0.2">
      <c r="A633" s="271">
        <v>622</v>
      </c>
      <c r="B633" s="87"/>
      <c r="C633" s="87"/>
      <c r="D633" s="285"/>
      <c r="E633" s="242"/>
      <c r="F633" s="215"/>
      <c r="G633" s="215"/>
      <c r="H633" s="215"/>
      <c r="I633" s="215"/>
      <c r="J633" s="215"/>
      <c r="K633" s="215"/>
      <c r="L633" s="215"/>
      <c r="M633" s="215"/>
      <c r="N633" s="215"/>
      <c r="AA633" s="243">
        <v>618</v>
      </c>
      <c r="AB633" s="243" t="str">
        <f t="shared" si="29"/>
        <v/>
      </c>
      <c r="AC633" s="243" t="str">
        <f t="shared" si="30"/>
        <v/>
      </c>
      <c r="AK633" s="277" t="str">
        <f t="shared" si="31"/>
        <v/>
      </c>
    </row>
    <row r="634" spans="1:37" x14ac:dyDescent="0.2">
      <c r="A634" s="271">
        <v>623</v>
      </c>
      <c r="B634" s="87"/>
      <c r="C634" s="87"/>
      <c r="D634" s="285"/>
      <c r="E634" s="242"/>
      <c r="F634" s="215"/>
      <c r="G634" s="215"/>
      <c r="H634" s="215"/>
      <c r="I634" s="215"/>
      <c r="J634" s="215"/>
      <c r="K634" s="215"/>
      <c r="L634" s="215"/>
      <c r="M634" s="215"/>
      <c r="N634" s="215"/>
      <c r="AA634" s="243">
        <v>619</v>
      </c>
      <c r="AB634" s="243" t="str">
        <f t="shared" si="29"/>
        <v/>
      </c>
      <c r="AC634" s="243" t="str">
        <f t="shared" si="30"/>
        <v/>
      </c>
      <c r="AK634" s="277" t="str">
        <f t="shared" si="31"/>
        <v/>
      </c>
    </row>
    <row r="635" spans="1:37" x14ac:dyDescent="0.2">
      <c r="A635" s="271">
        <v>624</v>
      </c>
      <c r="B635" s="87"/>
      <c r="C635" s="87"/>
      <c r="D635" s="285"/>
      <c r="E635" s="242"/>
      <c r="F635" s="215"/>
      <c r="G635" s="215"/>
      <c r="H635" s="215"/>
      <c r="I635" s="215"/>
      <c r="J635" s="215"/>
      <c r="K635" s="215"/>
      <c r="L635" s="215"/>
      <c r="M635" s="215"/>
      <c r="N635" s="215"/>
      <c r="AA635" s="243">
        <v>620</v>
      </c>
      <c r="AB635" s="243" t="str">
        <f t="shared" si="29"/>
        <v/>
      </c>
      <c r="AC635" s="243" t="str">
        <f t="shared" si="30"/>
        <v/>
      </c>
      <c r="AK635" s="277" t="str">
        <f t="shared" si="31"/>
        <v/>
      </c>
    </row>
    <row r="636" spans="1:37" x14ac:dyDescent="0.2">
      <c r="A636" s="271">
        <v>625</v>
      </c>
      <c r="B636" s="87"/>
      <c r="C636" s="87"/>
      <c r="D636" s="285"/>
      <c r="E636" s="242"/>
      <c r="F636" s="215"/>
      <c r="G636" s="215"/>
      <c r="H636" s="215"/>
      <c r="I636" s="215"/>
      <c r="J636" s="215"/>
      <c r="K636" s="215"/>
      <c r="L636" s="215"/>
      <c r="M636" s="215"/>
      <c r="N636" s="215"/>
      <c r="AA636" s="243">
        <v>621</v>
      </c>
      <c r="AB636" s="243" t="str">
        <f t="shared" si="29"/>
        <v/>
      </c>
      <c r="AC636" s="243" t="str">
        <f t="shared" si="30"/>
        <v/>
      </c>
      <c r="AK636" s="277" t="str">
        <f t="shared" si="31"/>
        <v/>
      </c>
    </row>
    <row r="637" spans="1:37" x14ac:dyDescent="0.2">
      <c r="A637" s="271">
        <v>626</v>
      </c>
      <c r="B637" s="87"/>
      <c r="C637" s="87"/>
      <c r="D637" s="285"/>
      <c r="E637" s="242"/>
      <c r="F637" s="215"/>
      <c r="G637" s="215"/>
      <c r="H637" s="215"/>
      <c r="I637" s="215"/>
      <c r="J637" s="215"/>
      <c r="K637" s="215"/>
      <c r="L637" s="215"/>
      <c r="M637" s="215"/>
      <c r="N637" s="215"/>
      <c r="AA637" s="243">
        <v>622</v>
      </c>
      <c r="AB637" s="243" t="str">
        <f t="shared" si="29"/>
        <v/>
      </c>
      <c r="AC637" s="243" t="str">
        <f t="shared" si="30"/>
        <v/>
      </c>
      <c r="AK637" s="277" t="str">
        <f t="shared" si="31"/>
        <v/>
      </c>
    </row>
    <row r="638" spans="1:37" x14ac:dyDescent="0.2">
      <c r="A638" s="271">
        <v>627</v>
      </c>
      <c r="B638" s="87"/>
      <c r="C638" s="87"/>
      <c r="D638" s="285"/>
      <c r="E638" s="242"/>
      <c r="F638" s="215"/>
      <c r="G638" s="215"/>
      <c r="H638" s="215"/>
      <c r="I638" s="215"/>
      <c r="J638" s="215"/>
      <c r="K638" s="215"/>
      <c r="L638" s="215"/>
      <c r="M638" s="215"/>
      <c r="N638" s="215"/>
      <c r="AA638" s="243">
        <v>623</v>
      </c>
      <c r="AB638" s="243" t="str">
        <f t="shared" si="29"/>
        <v/>
      </c>
      <c r="AC638" s="243" t="str">
        <f t="shared" si="30"/>
        <v/>
      </c>
      <c r="AK638" s="277" t="str">
        <f t="shared" si="31"/>
        <v/>
      </c>
    </row>
    <row r="639" spans="1:37" x14ac:dyDescent="0.2">
      <c r="A639" s="271">
        <v>628</v>
      </c>
      <c r="B639" s="87"/>
      <c r="C639" s="87"/>
      <c r="D639" s="285"/>
      <c r="E639" s="242"/>
      <c r="F639" s="215"/>
      <c r="G639" s="215"/>
      <c r="H639" s="215"/>
      <c r="I639" s="215"/>
      <c r="J639" s="215"/>
      <c r="K639" s="215"/>
      <c r="L639" s="215"/>
      <c r="M639" s="215"/>
      <c r="N639" s="215"/>
      <c r="AA639" s="243">
        <v>624</v>
      </c>
      <c r="AB639" s="243" t="str">
        <f t="shared" si="29"/>
        <v/>
      </c>
      <c r="AC639" s="243" t="str">
        <f t="shared" si="30"/>
        <v/>
      </c>
      <c r="AK639" s="277" t="str">
        <f t="shared" si="31"/>
        <v/>
      </c>
    </row>
    <row r="640" spans="1:37" x14ac:dyDescent="0.2">
      <c r="A640" s="271">
        <v>629</v>
      </c>
      <c r="B640" s="87"/>
      <c r="C640" s="87"/>
      <c r="D640" s="285"/>
      <c r="E640" s="242"/>
      <c r="F640" s="215"/>
      <c r="G640" s="215"/>
      <c r="H640" s="215"/>
      <c r="I640" s="215"/>
      <c r="J640" s="215"/>
      <c r="K640" s="215"/>
      <c r="L640" s="215"/>
      <c r="M640" s="215"/>
      <c r="N640" s="215"/>
      <c r="AA640" s="243">
        <v>625</v>
      </c>
      <c r="AB640" s="243" t="str">
        <f t="shared" si="29"/>
        <v/>
      </c>
      <c r="AC640" s="243" t="str">
        <f t="shared" si="30"/>
        <v/>
      </c>
      <c r="AK640" s="277" t="str">
        <f t="shared" si="31"/>
        <v/>
      </c>
    </row>
    <row r="641" spans="1:37" x14ac:dyDescent="0.2">
      <c r="A641" s="271">
        <v>630</v>
      </c>
      <c r="B641" s="87"/>
      <c r="C641" s="87"/>
      <c r="D641" s="285"/>
      <c r="E641" s="242"/>
      <c r="F641" s="215"/>
      <c r="G641" s="215"/>
      <c r="H641" s="215"/>
      <c r="I641" s="215"/>
      <c r="J641" s="215"/>
      <c r="K641" s="215"/>
      <c r="L641" s="215"/>
      <c r="M641" s="215"/>
      <c r="N641" s="215"/>
      <c r="AA641" s="243">
        <v>626</v>
      </c>
      <c r="AB641" s="243" t="str">
        <f t="shared" si="29"/>
        <v/>
      </c>
      <c r="AC641" s="243" t="str">
        <f t="shared" si="30"/>
        <v/>
      </c>
      <c r="AK641" s="277" t="str">
        <f t="shared" si="31"/>
        <v/>
      </c>
    </row>
    <row r="642" spans="1:37" x14ac:dyDescent="0.2">
      <c r="A642" s="271">
        <v>631</v>
      </c>
      <c r="B642" s="87"/>
      <c r="C642" s="87"/>
      <c r="D642" s="285"/>
      <c r="E642" s="242"/>
      <c r="F642" s="215"/>
      <c r="G642" s="215"/>
      <c r="H642" s="215"/>
      <c r="I642" s="215"/>
      <c r="J642" s="215"/>
      <c r="K642" s="215"/>
      <c r="L642" s="215"/>
      <c r="M642" s="215"/>
      <c r="N642" s="215"/>
      <c r="AA642" s="243">
        <v>627</v>
      </c>
      <c r="AB642" s="243" t="str">
        <f t="shared" si="29"/>
        <v/>
      </c>
      <c r="AC642" s="243" t="str">
        <f t="shared" si="30"/>
        <v/>
      </c>
      <c r="AK642" s="277" t="str">
        <f t="shared" si="31"/>
        <v/>
      </c>
    </row>
    <row r="643" spans="1:37" x14ac:dyDescent="0.2">
      <c r="A643" s="271">
        <v>632</v>
      </c>
      <c r="B643" s="87"/>
      <c r="C643" s="87"/>
      <c r="D643" s="285"/>
      <c r="E643" s="242"/>
      <c r="F643" s="215"/>
      <c r="G643" s="215"/>
      <c r="H643" s="215"/>
      <c r="I643" s="215"/>
      <c r="J643" s="215"/>
      <c r="K643" s="215"/>
      <c r="L643" s="215"/>
      <c r="M643" s="215"/>
      <c r="N643" s="215"/>
      <c r="AA643" s="243">
        <v>628</v>
      </c>
      <c r="AB643" s="243" t="str">
        <f t="shared" si="29"/>
        <v/>
      </c>
      <c r="AC643" s="243" t="str">
        <f t="shared" si="30"/>
        <v/>
      </c>
      <c r="AK643" s="277" t="str">
        <f t="shared" si="31"/>
        <v/>
      </c>
    </row>
    <row r="644" spans="1:37" x14ac:dyDescent="0.2">
      <c r="A644" s="271">
        <v>633</v>
      </c>
      <c r="B644" s="87"/>
      <c r="C644" s="87"/>
      <c r="D644" s="285"/>
      <c r="E644" s="242"/>
      <c r="F644" s="215"/>
      <c r="G644" s="215"/>
      <c r="H644" s="215"/>
      <c r="I644" s="215"/>
      <c r="J644" s="215"/>
      <c r="K644" s="215"/>
      <c r="L644" s="215"/>
      <c r="M644" s="215"/>
      <c r="N644" s="215"/>
      <c r="AA644" s="243">
        <v>629</v>
      </c>
      <c r="AB644" s="243" t="str">
        <f t="shared" si="29"/>
        <v/>
      </c>
      <c r="AC644" s="243" t="str">
        <f t="shared" si="30"/>
        <v/>
      </c>
      <c r="AK644" s="277" t="str">
        <f t="shared" si="31"/>
        <v/>
      </c>
    </row>
    <row r="645" spans="1:37" x14ac:dyDescent="0.2">
      <c r="A645" s="271">
        <v>634</v>
      </c>
      <c r="B645" s="87"/>
      <c r="C645" s="87"/>
      <c r="D645" s="285"/>
      <c r="E645" s="242"/>
      <c r="F645" s="215"/>
      <c r="G645" s="215"/>
      <c r="H645" s="215"/>
      <c r="I645" s="215"/>
      <c r="J645" s="215"/>
      <c r="K645" s="215"/>
      <c r="L645" s="215"/>
      <c r="M645" s="215"/>
      <c r="N645" s="215"/>
      <c r="AA645" s="243">
        <v>630</v>
      </c>
      <c r="AB645" s="243" t="str">
        <f t="shared" si="29"/>
        <v/>
      </c>
      <c r="AC645" s="243" t="str">
        <f t="shared" si="30"/>
        <v/>
      </c>
      <c r="AK645" s="277" t="str">
        <f t="shared" si="31"/>
        <v/>
      </c>
    </row>
    <row r="646" spans="1:37" x14ac:dyDescent="0.2">
      <c r="A646" s="271">
        <v>635</v>
      </c>
      <c r="B646" s="87"/>
      <c r="C646" s="87"/>
      <c r="D646" s="285"/>
      <c r="E646" s="242"/>
      <c r="F646" s="215"/>
      <c r="G646" s="215"/>
      <c r="H646" s="215"/>
      <c r="I646" s="215"/>
      <c r="J646" s="215"/>
      <c r="K646" s="215"/>
      <c r="L646" s="215"/>
      <c r="M646" s="215"/>
      <c r="N646" s="215"/>
      <c r="AA646" s="243">
        <v>631</v>
      </c>
      <c r="AB646" s="243" t="str">
        <f t="shared" si="29"/>
        <v/>
      </c>
      <c r="AC646" s="243" t="str">
        <f t="shared" si="30"/>
        <v/>
      </c>
      <c r="AK646" s="277" t="str">
        <f t="shared" si="31"/>
        <v/>
      </c>
    </row>
    <row r="647" spans="1:37" x14ac:dyDescent="0.2">
      <c r="A647" s="271">
        <v>636</v>
      </c>
      <c r="B647" s="87"/>
      <c r="C647" s="87"/>
      <c r="D647" s="285"/>
      <c r="E647" s="242"/>
      <c r="F647" s="215"/>
      <c r="G647" s="215"/>
      <c r="H647" s="215"/>
      <c r="I647" s="215"/>
      <c r="J647" s="215"/>
      <c r="K647" s="215"/>
      <c r="L647" s="215"/>
      <c r="M647" s="215"/>
      <c r="N647" s="215"/>
      <c r="AA647" s="243">
        <v>632</v>
      </c>
      <c r="AB647" s="243" t="str">
        <f t="shared" si="29"/>
        <v/>
      </c>
      <c r="AC647" s="243" t="str">
        <f t="shared" si="30"/>
        <v/>
      </c>
      <c r="AK647" s="277" t="str">
        <f t="shared" si="31"/>
        <v/>
      </c>
    </row>
    <row r="648" spans="1:37" x14ac:dyDescent="0.2">
      <c r="A648" s="271">
        <v>637</v>
      </c>
      <c r="B648" s="87"/>
      <c r="C648" s="87"/>
      <c r="D648" s="285"/>
      <c r="E648" s="242"/>
      <c r="F648" s="215"/>
      <c r="G648" s="215"/>
      <c r="H648" s="215"/>
      <c r="I648" s="215"/>
      <c r="J648" s="215"/>
      <c r="K648" s="215"/>
      <c r="L648" s="215"/>
      <c r="M648" s="215"/>
      <c r="N648" s="215"/>
      <c r="AA648" s="243">
        <v>633</v>
      </c>
      <c r="AB648" s="243" t="str">
        <f t="shared" si="29"/>
        <v/>
      </c>
      <c r="AC648" s="243" t="str">
        <f t="shared" si="30"/>
        <v/>
      </c>
      <c r="AK648" s="277" t="str">
        <f t="shared" si="31"/>
        <v/>
      </c>
    </row>
    <row r="649" spans="1:37" x14ac:dyDescent="0.2">
      <c r="A649" s="271">
        <v>638</v>
      </c>
      <c r="B649" s="87"/>
      <c r="C649" s="87"/>
      <c r="D649" s="285"/>
      <c r="E649" s="242"/>
      <c r="F649" s="215"/>
      <c r="G649" s="215"/>
      <c r="H649" s="215"/>
      <c r="I649" s="215"/>
      <c r="J649" s="215"/>
      <c r="K649" s="215"/>
      <c r="L649" s="215"/>
      <c r="M649" s="215"/>
      <c r="N649" s="215"/>
      <c r="AA649" s="243">
        <v>634</v>
      </c>
      <c r="AB649" s="243" t="str">
        <f t="shared" si="29"/>
        <v/>
      </c>
      <c r="AC649" s="243" t="str">
        <f t="shared" si="30"/>
        <v/>
      </c>
      <c r="AK649" s="277" t="str">
        <f t="shared" si="31"/>
        <v/>
      </c>
    </row>
    <row r="650" spans="1:37" x14ac:dyDescent="0.2">
      <c r="A650" s="271">
        <v>639</v>
      </c>
      <c r="B650" s="87"/>
      <c r="C650" s="87"/>
      <c r="D650" s="285"/>
      <c r="E650" s="242"/>
      <c r="F650" s="215"/>
      <c r="G650" s="215"/>
      <c r="H650" s="215"/>
      <c r="I650" s="215"/>
      <c r="J650" s="215"/>
      <c r="K650" s="215"/>
      <c r="L650" s="215"/>
      <c r="M650" s="215"/>
      <c r="N650" s="215"/>
      <c r="AA650" s="243">
        <v>635</v>
      </c>
      <c r="AB650" s="243" t="str">
        <f t="shared" si="29"/>
        <v/>
      </c>
      <c r="AC650" s="243" t="str">
        <f t="shared" si="30"/>
        <v/>
      </c>
      <c r="AK650" s="277" t="str">
        <f t="shared" si="31"/>
        <v/>
      </c>
    </row>
    <row r="651" spans="1:37" x14ac:dyDescent="0.2">
      <c r="A651" s="271">
        <v>640</v>
      </c>
      <c r="B651" s="87"/>
      <c r="C651" s="87"/>
      <c r="D651" s="285"/>
      <c r="E651" s="242"/>
      <c r="F651" s="215"/>
      <c r="G651" s="215"/>
      <c r="H651" s="215"/>
      <c r="I651" s="215"/>
      <c r="J651" s="215"/>
      <c r="K651" s="215"/>
      <c r="L651" s="215"/>
      <c r="M651" s="215"/>
      <c r="N651" s="215"/>
      <c r="AA651" s="243">
        <v>636</v>
      </c>
      <c r="AB651" s="243" t="str">
        <f t="shared" si="29"/>
        <v/>
      </c>
      <c r="AC651" s="243" t="str">
        <f t="shared" si="30"/>
        <v/>
      </c>
      <c r="AK651" s="277" t="str">
        <f t="shared" si="31"/>
        <v/>
      </c>
    </row>
    <row r="652" spans="1:37" x14ac:dyDescent="0.2">
      <c r="A652" s="271">
        <v>641</v>
      </c>
      <c r="B652" s="87"/>
      <c r="C652" s="87"/>
      <c r="D652" s="285"/>
      <c r="E652" s="242"/>
      <c r="F652" s="215"/>
      <c r="G652" s="215"/>
      <c r="H652" s="215"/>
      <c r="I652" s="215"/>
      <c r="J652" s="215"/>
      <c r="K652" s="215"/>
      <c r="L652" s="215"/>
      <c r="M652" s="215"/>
      <c r="N652" s="215"/>
      <c r="AA652" s="243">
        <v>637</v>
      </c>
      <c r="AB652" s="243" t="str">
        <f t="shared" si="29"/>
        <v/>
      </c>
      <c r="AC652" s="243" t="str">
        <f t="shared" si="30"/>
        <v/>
      </c>
      <c r="AK652" s="277" t="str">
        <f t="shared" si="31"/>
        <v/>
      </c>
    </row>
    <row r="653" spans="1:37" x14ac:dyDescent="0.2">
      <c r="A653" s="271">
        <v>642</v>
      </c>
      <c r="B653" s="87"/>
      <c r="C653" s="87"/>
      <c r="D653" s="285"/>
      <c r="E653" s="242"/>
      <c r="F653" s="215"/>
      <c r="G653" s="215"/>
      <c r="H653" s="215"/>
      <c r="I653" s="215"/>
      <c r="J653" s="215"/>
      <c r="K653" s="215"/>
      <c r="L653" s="215"/>
      <c r="M653" s="215"/>
      <c r="N653" s="215"/>
      <c r="AA653" s="243">
        <v>638</v>
      </c>
      <c r="AB653" s="243" t="str">
        <f t="shared" si="29"/>
        <v/>
      </c>
      <c r="AC653" s="243" t="str">
        <f t="shared" si="30"/>
        <v/>
      </c>
      <c r="AK653" s="277" t="str">
        <f t="shared" si="31"/>
        <v/>
      </c>
    </row>
    <row r="654" spans="1:37" x14ac:dyDescent="0.2">
      <c r="A654" s="271">
        <v>643</v>
      </c>
      <c r="B654" s="87"/>
      <c r="C654" s="87"/>
      <c r="D654" s="285"/>
      <c r="E654" s="242"/>
      <c r="F654" s="215"/>
      <c r="G654" s="215"/>
      <c r="H654" s="215"/>
      <c r="I654" s="215"/>
      <c r="J654" s="215"/>
      <c r="K654" s="215"/>
      <c r="L654" s="215"/>
      <c r="M654" s="215"/>
      <c r="N654" s="215"/>
      <c r="AA654" s="243">
        <v>639</v>
      </c>
      <c r="AB654" s="243" t="str">
        <f t="shared" si="29"/>
        <v/>
      </c>
      <c r="AC654" s="243" t="str">
        <f t="shared" si="30"/>
        <v/>
      </c>
      <c r="AK654" s="277" t="str">
        <f t="shared" si="31"/>
        <v/>
      </c>
    </row>
    <row r="655" spans="1:37" x14ac:dyDescent="0.2">
      <c r="A655" s="271">
        <v>644</v>
      </c>
      <c r="B655" s="87"/>
      <c r="C655" s="87"/>
      <c r="D655" s="285"/>
      <c r="E655" s="242"/>
      <c r="F655" s="215"/>
      <c r="G655" s="215"/>
      <c r="H655" s="215"/>
      <c r="I655" s="215"/>
      <c r="J655" s="215"/>
      <c r="K655" s="215"/>
      <c r="L655" s="215"/>
      <c r="M655" s="215"/>
      <c r="N655" s="215"/>
      <c r="AA655" s="243">
        <v>640</v>
      </c>
      <c r="AB655" s="243" t="str">
        <f t="shared" si="29"/>
        <v/>
      </c>
      <c r="AC655" s="243" t="str">
        <f t="shared" si="30"/>
        <v/>
      </c>
      <c r="AK655" s="277" t="str">
        <f t="shared" si="31"/>
        <v/>
      </c>
    </row>
    <row r="656" spans="1:37" x14ac:dyDescent="0.2">
      <c r="A656" s="271">
        <v>645</v>
      </c>
      <c r="B656" s="87"/>
      <c r="C656" s="87"/>
      <c r="D656" s="285"/>
      <c r="E656" s="242"/>
      <c r="F656" s="215"/>
      <c r="G656" s="215"/>
      <c r="H656" s="215"/>
      <c r="I656" s="215"/>
      <c r="J656" s="215"/>
      <c r="K656" s="215"/>
      <c r="L656" s="215"/>
      <c r="M656" s="215"/>
      <c r="N656" s="215"/>
      <c r="AA656" s="243">
        <v>641</v>
      </c>
      <c r="AB656" s="243" t="str">
        <f t="shared" ref="AB656:AB719" si="32">IF(AK657="","",B652)</f>
        <v/>
      </c>
      <c r="AC656" s="243" t="str">
        <f t="shared" ref="AC656:AC719" si="33">IF(AK657="","",C652)</f>
        <v/>
      </c>
      <c r="AK656" s="277" t="str">
        <f t="shared" si="31"/>
        <v/>
      </c>
    </row>
    <row r="657" spans="1:37" x14ac:dyDescent="0.2">
      <c r="A657" s="271">
        <v>646</v>
      </c>
      <c r="B657" s="87"/>
      <c r="C657" s="87"/>
      <c r="D657" s="285"/>
      <c r="E657" s="242"/>
      <c r="F657" s="215"/>
      <c r="G657" s="215"/>
      <c r="H657" s="215"/>
      <c r="I657" s="215"/>
      <c r="J657" s="215"/>
      <c r="K657" s="215"/>
      <c r="L657" s="215"/>
      <c r="M657" s="215"/>
      <c r="N657" s="215"/>
      <c r="AA657" s="243">
        <v>642</v>
      </c>
      <c r="AB657" s="243" t="str">
        <f t="shared" si="32"/>
        <v/>
      </c>
      <c r="AC657" s="243" t="str">
        <f t="shared" si="33"/>
        <v/>
      </c>
      <c r="AK657" s="277" t="str">
        <f t="shared" ref="AK657:AK720" si="34">IF(OR(B652=0,C652=0),"",C652-B652)</f>
        <v/>
      </c>
    </row>
    <row r="658" spans="1:37" x14ac:dyDescent="0.2">
      <c r="A658" s="271">
        <v>647</v>
      </c>
      <c r="B658" s="87"/>
      <c r="C658" s="87"/>
      <c r="D658" s="285"/>
      <c r="E658" s="242"/>
      <c r="F658" s="215"/>
      <c r="G658" s="215"/>
      <c r="H658" s="215"/>
      <c r="I658" s="215"/>
      <c r="J658" s="215"/>
      <c r="K658" s="215"/>
      <c r="L658" s="215"/>
      <c r="M658" s="215"/>
      <c r="N658" s="215"/>
      <c r="AA658" s="243">
        <v>643</v>
      </c>
      <c r="AB658" s="243" t="str">
        <f t="shared" si="32"/>
        <v/>
      </c>
      <c r="AC658" s="243" t="str">
        <f t="shared" si="33"/>
        <v/>
      </c>
      <c r="AK658" s="277" t="str">
        <f t="shared" si="34"/>
        <v/>
      </c>
    </row>
    <row r="659" spans="1:37" x14ac:dyDescent="0.2">
      <c r="A659" s="271">
        <v>648</v>
      </c>
      <c r="B659" s="87"/>
      <c r="C659" s="87"/>
      <c r="D659" s="285"/>
      <c r="E659" s="242"/>
      <c r="F659" s="215"/>
      <c r="G659" s="215"/>
      <c r="H659" s="215"/>
      <c r="I659" s="215"/>
      <c r="J659" s="215"/>
      <c r="K659" s="215"/>
      <c r="L659" s="215"/>
      <c r="M659" s="215"/>
      <c r="N659" s="215"/>
      <c r="AA659" s="243">
        <v>644</v>
      </c>
      <c r="AB659" s="243" t="str">
        <f t="shared" si="32"/>
        <v/>
      </c>
      <c r="AC659" s="243" t="str">
        <f t="shared" si="33"/>
        <v/>
      </c>
      <c r="AK659" s="277" t="str">
        <f t="shared" si="34"/>
        <v/>
      </c>
    </row>
    <row r="660" spans="1:37" x14ac:dyDescent="0.2">
      <c r="A660" s="271">
        <v>649</v>
      </c>
      <c r="B660" s="87"/>
      <c r="C660" s="87"/>
      <c r="D660" s="285"/>
      <c r="E660" s="242"/>
      <c r="F660" s="215"/>
      <c r="G660" s="215"/>
      <c r="H660" s="215"/>
      <c r="I660" s="215"/>
      <c r="J660" s="215"/>
      <c r="K660" s="215"/>
      <c r="L660" s="215"/>
      <c r="M660" s="215"/>
      <c r="N660" s="215"/>
      <c r="AA660" s="243">
        <v>645</v>
      </c>
      <c r="AB660" s="243" t="str">
        <f t="shared" si="32"/>
        <v/>
      </c>
      <c r="AC660" s="243" t="str">
        <f t="shared" si="33"/>
        <v/>
      </c>
      <c r="AK660" s="277" t="str">
        <f t="shared" si="34"/>
        <v/>
      </c>
    </row>
    <row r="661" spans="1:37" x14ac:dyDescent="0.2">
      <c r="A661" s="271">
        <v>650</v>
      </c>
      <c r="B661" s="87"/>
      <c r="C661" s="87"/>
      <c r="D661" s="285"/>
      <c r="E661" s="242"/>
      <c r="F661" s="215"/>
      <c r="G661" s="215"/>
      <c r="H661" s="215"/>
      <c r="I661" s="215"/>
      <c r="J661" s="215"/>
      <c r="K661" s="215"/>
      <c r="L661" s="215"/>
      <c r="M661" s="215"/>
      <c r="N661" s="215"/>
      <c r="AA661" s="243">
        <v>646</v>
      </c>
      <c r="AB661" s="243" t="str">
        <f t="shared" si="32"/>
        <v/>
      </c>
      <c r="AC661" s="243" t="str">
        <f t="shared" si="33"/>
        <v/>
      </c>
      <c r="AK661" s="277" t="str">
        <f t="shared" si="34"/>
        <v/>
      </c>
    </row>
    <row r="662" spans="1:37" x14ac:dyDescent="0.2">
      <c r="A662" s="271">
        <v>651</v>
      </c>
      <c r="B662" s="87"/>
      <c r="C662" s="87"/>
      <c r="D662" s="285"/>
      <c r="E662" s="242"/>
      <c r="F662" s="215"/>
      <c r="G662" s="215"/>
      <c r="H662" s="215"/>
      <c r="I662" s="215"/>
      <c r="J662" s="215"/>
      <c r="K662" s="215"/>
      <c r="L662" s="215"/>
      <c r="M662" s="215"/>
      <c r="N662" s="215"/>
      <c r="AA662" s="243">
        <v>647</v>
      </c>
      <c r="AB662" s="243" t="str">
        <f t="shared" si="32"/>
        <v/>
      </c>
      <c r="AC662" s="243" t="str">
        <f t="shared" si="33"/>
        <v/>
      </c>
      <c r="AK662" s="277" t="str">
        <f t="shared" si="34"/>
        <v/>
      </c>
    </row>
    <row r="663" spans="1:37" x14ac:dyDescent="0.2">
      <c r="A663" s="271">
        <v>652</v>
      </c>
      <c r="B663" s="87"/>
      <c r="C663" s="87"/>
      <c r="D663" s="285"/>
      <c r="E663" s="242"/>
      <c r="F663" s="215"/>
      <c r="G663" s="215"/>
      <c r="H663" s="215"/>
      <c r="I663" s="215"/>
      <c r="J663" s="215"/>
      <c r="K663" s="215"/>
      <c r="L663" s="215"/>
      <c r="M663" s="215"/>
      <c r="N663" s="215"/>
      <c r="AA663" s="243">
        <v>648</v>
      </c>
      <c r="AB663" s="243" t="str">
        <f t="shared" si="32"/>
        <v/>
      </c>
      <c r="AC663" s="243" t="str">
        <f t="shared" si="33"/>
        <v/>
      </c>
      <c r="AK663" s="277" t="str">
        <f t="shared" si="34"/>
        <v/>
      </c>
    </row>
    <row r="664" spans="1:37" x14ac:dyDescent="0.2">
      <c r="A664" s="271">
        <v>653</v>
      </c>
      <c r="B664" s="87"/>
      <c r="C664" s="87"/>
      <c r="D664" s="285"/>
      <c r="E664" s="242"/>
      <c r="F664" s="215"/>
      <c r="G664" s="215"/>
      <c r="H664" s="215"/>
      <c r="I664" s="215"/>
      <c r="J664" s="215"/>
      <c r="K664" s="215"/>
      <c r="L664" s="215"/>
      <c r="M664" s="215"/>
      <c r="N664" s="215"/>
      <c r="AA664" s="243">
        <v>649</v>
      </c>
      <c r="AB664" s="243" t="str">
        <f t="shared" si="32"/>
        <v/>
      </c>
      <c r="AC664" s="243" t="str">
        <f t="shared" si="33"/>
        <v/>
      </c>
      <c r="AK664" s="277" t="str">
        <f t="shared" si="34"/>
        <v/>
      </c>
    </row>
    <row r="665" spans="1:37" x14ac:dyDescent="0.2">
      <c r="A665" s="271">
        <v>654</v>
      </c>
      <c r="B665" s="87"/>
      <c r="C665" s="87"/>
      <c r="D665" s="285"/>
      <c r="E665" s="242"/>
      <c r="F665" s="215"/>
      <c r="G665" s="215"/>
      <c r="H665" s="215"/>
      <c r="I665" s="215"/>
      <c r="J665" s="215"/>
      <c r="K665" s="215"/>
      <c r="L665" s="215"/>
      <c r="M665" s="215"/>
      <c r="N665" s="215"/>
      <c r="AA665" s="243">
        <v>650</v>
      </c>
      <c r="AB665" s="243" t="str">
        <f t="shared" si="32"/>
        <v/>
      </c>
      <c r="AC665" s="243" t="str">
        <f t="shared" si="33"/>
        <v/>
      </c>
      <c r="AK665" s="277" t="str">
        <f t="shared" si="34"/>
        <v/>
      </c>
    </row>
    <row r="666" spans="1:37" x14ac:dyDescent="0.2">
      <c r="A666" s="271">
        <v>655</v>
      </c>
      <c r="B666" s="87"/>
      <c r="C666" s="87"/>
      <c r="D666" s="285"/>
      <c r="E666" s="242"/>
      <c r="F666" s="215"/>
      <c r="G666" s="215"/>
      <c r="H666" s="215"/>
      <c r="I666" s="215"/>
      <c r="J666" s="215"/>
      <c r="K666" s="215"/>
      <c r="L666" s="215"/>
      <c r="M666" s="215"/>
      <c r="N666" s="215"/>
      <c r="AA666" s="243">
        <v>651</v>
      </c>
      <c r="AB666" s="243" t="str">
        <f t="shared" si="32"/>
        <v/>
      </c>
      <c r="AC666" s="243" t="str">
        <f t="shared" si="33"/>
        <v/>
      </c>
      <c r="AK666" s="277" t="str">
        <f t="shared" si="34"/>
        <v/>
      </c>
    </row>
    <row r="667" spans="1:37" x14ac:dyDescent="0.2">
      <c r="A667" s="271">
        <v>656</v>
      </c>
      <c r="B667" s="87"/>
      <c r="C667" s="87"/>
      <c r="D667" s="285"/>
      <c r="E667" s="242"/>
      <c r="F667" s="215"/>
      <c r="G667" s="215"/>
      <c r="H667" s="215"/>
      <c r="I667" s="215"/>
      <c r="J667" s="215"/>
      <c r="K667" s="215"/>
      <c r="L667" s="215"/>
      <c r="M667" s="215"/>
      <c r="N667" s="215"/>
      <c r="AA667" s="243">
        <v>652</v>
      </c>
      <c r="AB667" s="243" t="str">
        <f t="shared" si="32"/>
        <v/>
      </c>
      <c r="AC667" s="243" t="str">
        <f t="shared" si="33"/>
        <v/>
      </c>
      <c r="AK667" s="277" t="str">
        <f t="shared" si="34"/>
        <v/>
      </c>
    </row>
    <row r="668" spans="1:37" x14ac:dyDescent="0.2">
      <c r="A668" s="271">
        <v>657</v>
      </c>
      <c r="B668" s="87"/>
      <c r="C668" s="87"/>
      <c r="D668" s="285"/>
      <c r="E668" s="242"/>
      <c r="F668" s="215"/>
      <c r="G668" s="215"/>
      <c r="H668" s="215"/>
      <c r="I668" s="215"/>
      <c r="J668" s="215"/>
      <c r="K668" s="215"/>
      <c r="L668" s="215"/>
      <c r="M668" s="215"/>
      <c r="N668" s="215"/>
      <c r="AA668" s="243">
        <v>653</v>
      </c>
      <c r="AB668" s="243" t="str">
        <f t="shared" si="32"/>
        <v/>
      </c>
      <c r="AC668" s="243" t="str">
        <f t="shared" si="33"/>
        <v/>
      </c>
      <c r="AK668" s="277" t="str">
        <f t="shared" si="34"/>
        <v/>
      </c>
    </row>
    <row r="669" spans="1:37" x14ac:dyDescent="0.2">
      <c r="A669" s="271">
        <v>658</v>
      </c>
      <c r="B669" s="87"/>
      <c r="C669" s="87"/>
      <c r="D669" s="285"/>
      <c r="E669" s="242"/>
      <c r="F669" s="215"/>
      <c r="G669" s="215"/>
      <c r="H669" s="215"/>
      <c r="I669" s="215"/>
      <c r="J669" s="215"/>
      <c r="K669" s="215"/>
      <c r="L669" s="215"/>
      <c r="M669" s="215"/>
      <c r="N669" s="215"/>
      <c r="AA669" s="243">
        <v>654</v>
      </c>
      <c r="AB669" s="243" t="str">
        <f t="shared" si="32"/>
        <v/>
      </c>
      <c r="AC669" s="243" t="str">
        <f t="shared" si="33"/>
        <v/>
      </c>
      <c r="AK669" s="277" t="str">
        <f t="shared" si="34"/>
        <v/>
      </c>
    </row>
    <row r="670" spans="1:37" x14ac:dyDescent="0.2">
      <c r="A670" s="271">
        <v>659</v>
      </c>
      <c r="B670" s="87"/>
      <c r="C670" s="87"/>
      <c r="D670" s="285"/>
      <c r="E670" s="242"/>
      <c r="F670" s="215"/>
      <c r="G670" s="215"/>
      <c r="H670" s="215"/>
      <c r="I670" s="215"/>
      <c r="J670" s="215"/>
      <c r="K670" s="215"/>
      <c r="L670" s="215"/>
      <c r="M670" s="215"/>
      <c r="N670" s="215"/>
      <c r="AA670" s="243">
        <v>655</v>
      </c>
      <c r="AB670" s="243" t="str">
        <f t="shared" si="32"/>
        <v/>
      </c>
      <c r="AC670" s="243" t="str">
        <f t="shared" si="33"/>
        <v/>
      </c>
      <c r="AK670" s="277" t="str">
        <f t="shared" si="34"/>
        <v/>
      </c>
    </row>
    <row r="671" spans="1:37" x14ac:dyDescent="0.2">
      <c r="A671" s="271">
        <v>660</v>
      </c>
      <c r="B671" s="87"/>
      <c r="C671" s="87"/>
      <c r="D671" s="285"/>
      <c r="E671" s="242"/>
      <c r="F671" s="215"/>
      <c r="G671" s="215"/>
      <c r="H671" s="215"/>
      <c r="I671" s="215"/>
      <c r="J671" s="215"/>
      <c r="K671" s="215"/>
      <c r="L671" s="215"/>
      <c r="M671" s="215"/>
      <c r="N671" s="215"/>
      <c r="AA671" s="243">
        <v>656</v>
      </c>
      <c r="AB671" s="243" t="str">
        <f t="shared" si="32"/>
        <v/>
      </c>
      <c r="AC671" s="243" t="str">
        <f t="shared" si="33"/>
        <v/>
      </c>
      <c r="AK671" s="277" t="str">
        <f t="shared" si="34"/>
        <v/>
      </c>
    </row>
    <row r="672" spans="1:37" x14ac:dyDescent="0.2">
      <c r="A672" s="271">
        <v>661</v>
      </c>
      <c r="B672" s="87"/>
      <c r="C672" s="87"/>
      <c r="D672" s="285"/>
      <c r="E672" s="242"/>
      <c r="F672" s="215"/>
      <c r="G672" s="215"/>
      <c r="H672" s="215"/>
      <c r="I672" s="215"/>
      <c r="J672" s="215"/>
      <c r="K672" s="215"/>
      <c r="L672" s="215"/>
      <c r="M672" s="215"/>
      <c r="N672" s="215"/>
      <c r="AA672" s="243">
        <v>657</v>
      </c>
      <c r="AB672" s="243" t="str">
        <f t="shared" si="32"/>
        <v/>
      </c>
      <c r="AC672" s="243" t="str">
        <f t="shared" si="33"/>
        <v/>
      </c>
      <c r="AK672" s="277" t="str">
        <f t="shared" si="34"/>
        <v/>
      </c>
    </row>
    <row r="673" spans="1:37" x14ac:dyDescent="0.2">
      <c r="A673" s="271">
        <v>662</v>
      </c>
      <c r="B673" s="87"/>
      <c r="C673" s="87"/>
      <c r="D673" s="285"/>
      <c r="E673" s="242"/>
      <c r="F673" s="215"/>
      <c r="G673" s="215"/>
      <c r="H673" s="215"/>
      <c r="I673" s="215"/>
      <c r="J673" s="215"/>
      <c r="K673" s="215"/>
      <c r="L673" s="215"/>
      <c r="M673" s="215"/>
      <c r="N673" s="215"/>
      <c r="AA673" s="243">
        <v>658</v>
      </c>
      <c r="AB673" s="243" t="str">
        <f t="shared" si="32"/>
        <v/>
      </c>
      <c r="AC673" s="243" t="str">
        <f t="shared" si="33"/>
        <v/>
      </c>
      <c r="AK673" s="277" t="str">
        <f t="shared" si="34"/>
        <v/>
      </c>
    </row>
    <row r="674" spans="1:37" x14ac:dyDescent="0.2">
      <c r="A674" s="271">
        <v>663</v>
      </c>
      <c r="B674" s="87"/>
      <c r="C674" s="87"/>
      <c r="D674" s="285"/>
      <c r="E674" s="242"/>
      <c r="F674" s="215"/>
      <c r="G674" s="215"/>
      <c r="H674" s="215"/>
      <c r="I674" s="215"/>
      <c r="J674" s="215"/>
      <c r="K674" s="215"/>
      <c r="L674" s="215"/>
      <c r="M674" s="215"/>
      <c r="N674" s="215"/>
      <c r="AA674" s="243">
        <v>659</v>
      </c>
      <c r="AB674" s="243" t="str">
        <f t="shared" si="32"/>
        <v/>
      </c>
      <c r="AC674" s="243" t="str">
        <f t="shared" si="33"/>
        <v/>
      </c>
      <c r="AK674" s="277" t="str">
        <f t="shared" si="34"/>
        <v/>
      </c>
    </row>
    <row r="675" spans="1:37" x14ac:dyDescent="0.2">
      <c r="A675" s="271">
        <v>664</v>
      </c>
      <c r="B675" s="87"/>
      <c r="C675" s="87"/>
      <c r="D675" s="285"/>
      <c r="E675" s="242"/>
      <c r="F675" s="215"/>
      <c r="G675" s="215"/>
      <c r="H675" s="215"/>
      <c r="I675" s="215"/>
      <c r="J675" s="215"/>
      <c r="K675" s="215"/>
      <c r="L675" s="215"/>
      <c r="M675" s="215"/>
      <c r="N675" s="215"/>
      <c r="AA675" s="243">
        <v>660</v>
      </c>
      <c r="AB675" s="243" t="str">
        <f t="shared" si="32"/>
        <v/>
      </c>
      <c r="AC675" s="243" t="str">
        <f t="shared" si="33"/>
        <v/>
      </c>
      <c r="AK675" s="277" t="str">
        <f t="shared" si="34"/>
        <v/>
      </c>
    </row>
    <row r="676" spans="1:37" x14ac:dyDescent="0.2">
      <c r="A676" s="271">
        <v>665</v>
      </c>
      <c r="B676" s="87"/>
      <c r="C676" s="87"/>
      <c r="D676" s="285"/>
      <c r="E676" s="242"/>
      <c r="F676" s="215"/>
      <c r="G676" s="215"/>
      <c r="H676" s="215"/>
      <c r="I676" s="215"/>
      <c r="J676" s="215"/>
      <c r="K676" s="215"/>
      <c r="L676" s="215"/>
      <c r="M676" s="215"/>
      <c r="N676" s="215"/>
      <c r="AA676" s="243">
        <v>661</v>
      </c>
      <c r="AB676" s="243" t="str">
        <f t="shared" si="32"/>
        <v/>
      </c>
      <c r="AC676" s="243" t="str">
        <f t="shared" si="33"/>
        <v/>
      </c>
      <c r="AK676" s="277" t="str">
        <f t="shared" si="34"/>
        <v/>
      </c>
    </row>
    <row r="677" spans="1:37" x14ac:dyDescent="0.2">
      <c r="A677" s="271">
        <v>666</v>
      </c>
      <c r="B677" s="87"/>
      <c r="C677" s="87"/>
      <c r="D677" s="285"/>
      <c r="E677" s="242"/>
      <c r="F677" s="215"/>
      <c r="G677" s="215"/>
      <c r="H677" s="215"/>
      <c r="I677" s="215"/>
      <c r="J677" s="215"/>
      <c r="K677" s="215"/>
      <c r="L677" s="215"/>
      <c r="M677" s="215"/>
      <c r="N677" s="215"/>
      <c r="AA677" s="243">
        <v>662</v>
      </c>
      <c r="AB677" s="243" t="str">
        <f t="shared" si="32"/>
        <v/>
      </c>
      <c r="AC677" s="243" t="str">
        <f t="shared" si="33"/>
        <v/>
      </c>
      <c r="AK677" s="277" t="str">
        <f t="shared" si="34"/>
        <v/>
      </c>
    </row>
    <row r="678" spans="1:37" x14ac:dyDescent="0.2">
      <c r="A678" s="271">
        <v>667</v>
      </c>
      <c r="B678" s="87"/>
      <c r="C678" s="87"/>
      <c r="D678" s="285"/>
      <c r="E678" s="242"/>
      <c r="F678" s="215"/>
      <c r="G678" s="215"/>
      <c r="H678" s="215"/>
      <c r="I678" s="215"/>
      <c r="J678" s="215"/>
      <c r="K678" s="215"/>
      <c r="L678" s="215"/>
      <c r="M678" s="215"/>
      <c r="N678" s="215"/>
      <c r="AA678" s="243">
        <v>663</v>
      </c>
      <c r="AB678" s="243" t="str">
        <f t="shared" si="32"/>
        <v/>
      </c>
      <c r="AC678" s="243" t="str">
        <f t="shared" si="33"/>
        <v/>
      </c>
      <c r="AK678" s="277" t="str">
        <f t="shared" si="34"/>
        <v/>
      </c>
    </row>
    <row r="679" spans="1:37" x14ac:dyDescent="0.2">
      <c r="A679" s="271">
        <v>668</v>
      </c>
      <c r="B679" s="87"/>
      <c r="C679" s="87"/>
      <c r="D679" s="285"/>
      <c r="E679" s="242"/>
      <c r="F679" s="215"/>
      <c r="G679" s="215"/>
      <c r="H679" s="215"/>
      <c r="I679" s="215"/>
      <c r="J679" s="215"/>
      <c r="K679" s="215"/>
      <c r="L679" s="215"/>
      <c r="M679" s="215"/>
      <c r="N679" s="215"/>
      <c r="AA679" s="243">
        <v>664</v>
      </c>
      <c r="AB679" s="243" t="str">
        <f t="shared" si="32"/>
        <v/>
      </c>
      <c r="AC679" s="243" t="str">
        <f t="shared" si="33"/>
        <v/>
      </c>
      <c r="AK679" s="277" t="str">
        <f t="shared" si="34"/>
        <v/>
      </c>
    </row>
    <row r="680" spans="1:37" x14ac:dyDescent="0.2">
      <c r="A680" s="271">
        <v>669</v>
      </c>
      <c r="B680" s="87"/>
      <c r="C680" s="87"/>
      <c r="D680" s="285"/>
      <c r="E680" s="242"/>
      <c r="F680" s="215"/>
      <c r="G680" s="215"/>
      <c r="H680" s="215"/>
      <c r="I680" s="215"/>
      <c r="J680" s="215"/>
      <c r="K680" s="215"/>
      <c r="L680" s="215"/>
      <c r="M680" s="215"/>
      <c r="N680" s="215"/>
      <c r="AA680" s="243">
        <v>665</v>
      </c>
      <c r="AB680" s="243" t="str">
        <f t="shared" si="32"/>
        <v/>
      </c>
      <c r="AC680" s="243" t="str">
        <f t="shared" si="33"/>
        <v/>
      </c>
      <c r="AK680" s="277" t="str">
        <f t="shared" si="34"/>
        <v/>
      </c>
    </row>
    <row r="681" spans="1:37" x14ac:dyDescent="0.2">
      <c r="A681" s="271">
        <v>670</v>
      </c>
      <c r="B681" s="87"/>
      <c r="C681" s="87"/>
      <c r="D681" s="285"/>
      <c r="E681" s="242"/>
      <c r="F681" s="215"/>
      <c r="G681" s="215"/>
      <c r="H681" s="215"/>
      <c r="I681" s="215"/>
      <c r="J681" s="215"/>
      <c r="K681" s="215"/>
      <c r="L681" s="215"/>
      <c r="M681" s="215"/>
      <c r="N681" s="215"/>
      <c r="AA681" s="243">
        <v>666</v>
      </c>
      <c r="AB681" s="243" t="str">
        <f t="shared" si="32"/>
        <v/>
      </c>
      <c r="AC681" s="243" t="str">
        <f t="shared" si="33"/>
        <v/>
      </c>
      <c r="AK681" s="277" t="str">
        <f t="shared" si="34"/>
        <v/>
      </c>
    </row>
    <row r="682" spans="1:37" x14ac:dyDescent="0.2">
      <c r="A682" s="271">
        <v>671</v>
      </c>
      <c r="B682" s="87"/>
      <c r="C682" s="87"/>
      <c r="D682" s="285"/>
      <c r="E682" s="242"/>
      <c r="F682" s="215"/>
      <c r="G682" s="215"/>
      <c r="H682" s="215"/>
      <c r="I682" s="215"/>
      <c r="J682" s="215"/>
      <c r="K682" s="215"/>
      <c r="L682" s="215"/>
      <c r="M682" s="215"/>
      <c r="N682" s="215"/>
      <c r="AA682" s="243">
        <v>667</v>
      </c>
      <c r="AB682" s="243" t="str">
        <f t="shared" si="32"/>
        <v/>
      </c>
      <c r="AC682" s="243" t="str">
        <f t="shared" si="33"/>
        <v/>
      </c>
      <c r="AK682" s="277" t="str">
        <f t="shared" si="34"/>
        <v/>
      </c>
    </row>
    <row r="683" spans="1:37" x14ac:dyDescent="0.2">
      <c r="A683" s="271">
        <v>672</v>
      </c>
      <c r="B683" s="87"/>
      <c r="C683" s="87"/>
      <c r="D683" s="285"/>
      <c r="E683" s="242"/>
      <c r="F683" s="215"/>
      <c r="G683" s="215"/>
      <c r="H683" s="215"/>
      <c r="I683" s="215"/>
      <c r="J683" s="215"/>
      <c r="K683" s="215"/>
      <c r="L683" s="215"/>
      <c r="M683" s="215"/>
      <c r="N683" s="215"/>
      <c r="AA683" s="243">
        <v>668</v>
      </c>
      <c r="AB683" s="243" t="str">
        <f t="shared" si="32"/>
        <v/>
      </c>
      <c r="AC683" s="243" t="str">
        <f t="shared" si="33"/>
        <v/>
      </c>
      <c r="AK683" s="277" t="str">
        <f t="shared" si="34"/>
        <v/>
      </c>
    </row>
    <row r="684" spans="1:37" x14ac:dyDescent="0.2">
      <c r="A684" s="271">
        <v>673</v>
      </c>
      <c r="B684" s="87"/>
      <c r="C684" s="87"/>
      <c r="D684" s="285"/>
      <c r="E684" s="242"/>
      <c r="F684" s="215"/>
      <c r="G684" s="215"/>
      <c r="H684" s="215"/>
      <c r="I684" s="215"/>
      <c r="J684" s="215"/>
      <c r="K684" s="215"/>
      <c r="L684" s="215"/>
      <c r="M684" s="215"/>
      <c r="N684" s="215"/>
      <c r="AA684" s="243">
        <v>669</v>
      </c>
      <c r="AB684" s="243" t="str">
        <f t="shared" si="32"/>
        <v/>
      </c>
      <c r="AC684" s="243" t="str">
        <f t="shared" si="33"/>
        <v/>
      </c>
      <c r="AK684" s="277" t="str">
        <f t="shared" si="34"/>
        <v/>
      </c>
    </row>
    <row r="685" spans="1:37" x14ac:dyDescent="0.2">
      <c r="A685" s="271">
        <v>674</v>
      </c>
      <c r="B685" s="87"/>
      <c r="C685" s="87"/>
      <c r="D685" s="285"/>
      <c r="E685" s="242"/>
      <c r="F685" s="215"/>
      <c r="G685" s="215"/>
      <c r="H685" s="215"/>
      <c r="I685" s="215"/>
      <c r="J685" s="215"/>
      <c r="K685" s="215"/>
      <c r="L685" s="215"/>
      <c r="M685" s="215"/>
      <c r="N685" s="215"/>
      <c r="AA685" s="243">
        <v>670</v>
      </c>
      <c r="AB685" s="243" t="str">
        <f t="shared" si="32"/>
        <v/>
      </c>
      <c r="AC685" s="243" t="str">
        <f t="shared" si="33"/>
        <v/>
      </c>
      <c r="AK685" s="277" t="str">
        <f t="shared" si="34"/>
        <v/>
      </c>
    </row>
    <row r="686" spans="1:37" x14ac:dyDescent="0.2">
      <c r="A686" s="271">
        <v>675</v>
      </c>
      <c r="B686" s="87"/>
      <c r="C686" s="87"/>
      <c r="D686" s="285"/>
      <c r="E686" s="242"/>
      <c r="F686" s="215"/>
      <c r="G686" s="215"/>
      <c r="H686" s="215"/>
      <c r="I686" s="215"/>
      <c r="J686" s="215"/>
      <c r="K686" s="215"/>
      <c r="L686" s="215"/>
      <c r="M686" s="215"/>
      <c r="N686" s="215"/>
      <c r="AA686" s="243">
        <v>671</v>
      </c>
      <c r="AB686" s="243" t="str">
        <f t="shared" si="32"/>
        <v/>
      </c>
      <c r="AC686" s="243" t="str">
        <f t="shared" si="33"/>
        <v/>
      </c>
      <c r="AK686" s="277" t="str">
        <f t="shared" si="34"/>
        <v/>
      </c>
    </row>
    <row r="687" spans="1:37" x14ac:dyDescent="0.2">
      <c r="A687" s="271">
        <v>676</v>
      </c>
      <c r="B687" s="87"/>
      <c r="C687" s="87"/>
      <c r="D687" s="285"/>
      <c r="E687" s="242"/>
      <c r="F687" s="215"/>
      <c r="G687" s="215"/>
      <c r="H687" s="215"/>
      <c r="I687" s="215"/>
      <c r="J687" s="215"/>
      <c r="K687" s="215"/>
      <c r="L687" s="215"/>
      <c r="M687" s="215"/>
      <c r="N687" s="215"/>
      <c r="AA687" s="243">
        <v>672</v>
      </c>
      <c r="AB687" s="243" t="str">
        <f t="shared" si="32"/>
        <v/>
      </c>
      <c r="AC687" s="243" t="str">
        <f t="shared" si="33"/>
        <v/>
      </c>
      <c r="AK687" s="277" t="str">
        <f t="shared" si="34"/>
        <v/>
      </c>
    </row>
    <row r="688" spans="1:37" x14ac:dyDescent="0.2">
      <c r="A688" s="271">
        <v>677</v>
      </c>
      <c r="B688" s="87"/>
      <c r="C688" s="87"/>
      <c r="D688" s="285"/>
      <c r="E688" s="242"/>
      <c r="F688" s="215"/>
      <c r="G688" s="215"/>
      <c r="H688" s="215"/>
      <c r="I688" s="215"/>
      <c r="J688" s="215"/>
      <c r="K688" s="215"/>
      <c r="L688" s="215"/>
      <c r="M688" s="215"/>
      <c r="N688" s="215"/>
      <c r="AA688" s="243">
        <v>673</v>
      </c>
      <c r="AB688" s="243" t="str">
        <f t="shared" si="32"/>
        <v/>
      </c>
      <c r="AC688" s="243" t="str">
        <f t="shared" si="33"/>
        <v/>
      </c>
      <c r="AK688" s="277" t="str">
        <f t="shared" si="34"/>
        <v/>
      </c>
    </row>
    <row r="689" spans="1:37" x14ac:dyDescent="0.2">
      <c r="A689" s="271">
        <v>678</v>
      </c>
      <c r="B689" s="87"/>
      <c r="C689" s="87"/>
      <c r="D689" s="285"/>
      <c r="E689" s="242"/>
      <c r="F689" s="215"/>
      <c r="G689" s="215"/>
      <c r="H689" s="215"/>
      <c r="I689" s="215"/>
      <c r="J689" s="215"/>
      <c r="K689" s="215"/>
      <c r="L689" s="215"/>
      <c r="M689" s="215"/>
      <c r="N689" s="215"/>
      <c r="AA689" s="243">
        <v>674</v>
      </c>
      <c r="AB689" s="243" t="str">
        <f t="shared" si="32"/>
        <v/>
      </c>
      <c r="AC689" s="243" t="str">
        <f t="shared" si="33"/>
        <v/>
      </c>
      <c r="AK689" s="277" t="str">
        <f t="shared" si="34"/>
        <v/>
      </c>
    </row>
    <row r="690" spans="1:37" x14ac:dyDescent="0.2">
      <c r="A690" s="271">
        <v>679</v>
      </c>
      <c r="B690" s="87"/>
      <c r="C690" s="87"/>
      <c r="D690" s="285"/>
      <c r="E690" s="242"/>
      <c r="F690" s="215"/>
      <c r="G690" s="215"/>
      <c r="H690" s="215"/>
      <c r="I690" s="215"/>
      <c r="J690" s="215"/>
      <c r="K690" s="215"/>
      <c r="L690" s="215"/>
      <c r="M690" s="215"/>
      <c r="N690" s="215"/>
      <c r="AA690" s="243">
        <v>675</v>
      </c>
      <c r="AB690" s="243" t="str">
        <f t="shared" si="32"/>
        <v/>
      </c>
      <c r="AC690" s="243" t="str">
        <f t="shared" si="33"/>
        <v/>
      </c>
      <c r="AK690" s="277" t="str">
        <f t="shared" si="34"/>
        <v/>
      </c>
    </row>
    <row r="691" spans="1:37" x14ac:dyDescent="0.2">
      <c r="A691" s="271">
        <v>680</v>
      </c>
      <c r="B691" s="87"/>
      <c r="C691" s="87"/>
      <c r="D691" s="285"/>
      <c r="E691" s="242"/>
      <c r="F691" s="215"/>
      <c r="G691" s="215"/>
      <c r="H691" s="215"/>
      <c r="I691" s="215"/>
      <c r="J691" s="215"/>
      <c r="K691" s="215"/>
      <c r="L691" s="215"/>
      <c r="M691" s="215"/>
      <c r="N691" s="215"/>
      <c r="AA691" s="243">
        <v>676</v>
      </c>
      <c r="AB691" s="243" t="str">
        <f t="shared" si="32"/>
        <v/>
      </c>
      <c r="AC691" s="243" t="str">
        <f t="shared" si="33"/>
        <v/>
      </c>
      <c r="AK691" s="277" t="str">
        <f t="shared" si="34"/>
        <v/>
      </c>
    </row>
    <row r="692" spans="1:37" x14ac:dyDescent="0.2">
      <c r="A692" s="271">
        <v>681</v>
      </c>
      <c r="B692" s="87"/>
      <c r="C692" s="87"/>
      <c r="D692" s="285"/>
      <c r="E692" s="242"/>
      <c r="F692" s="215"/>
      <c r="G692" s="215"/>
      <c r="H692" s="215"/>
      <c r="I692" s="215"/>
      <c r="J692" s="215"/>
      <c r="K692" s="215"/>
      <c r="L692" s="215"/>
      <c r="M692" s="215"/>
      <c r="N692" s="215"/>
      <c r="AA692" s="243">
        <v>677</v>
      </c>
      <c r="AB692" s="243" t="str">
        <f t="shared" si="32"/>
        <v/>
      </c>
      <c r="AC692" s="243" t="str">
        <f t="shared" si="33"/>
        <v/>
      </c>
      <c r="AK692" s="277" t="str">
        <f t="shared" si="34"/>
        <v/>
      </c>
    </row>
    <row r="693" spans="1:37" x14ac:dyDescent="0.2">
      <c r="A693" s="271">
        <v>682</v>
      </c>
      <c r="B693" s="87"/>
      <c r="C693" s="87"/>
      <c r="D693" s="285"/>
      <c r="E693" s="242"/>
      <c r="F693" s="215"/>
      <c r="G693" s="215"/>
      <c r="H693" s="215"/>
      <c r="I693" s="215"/>
      <c r="J693" s="215"/>
      <c r="K693" s="215"/>
      <c r="L693" s="215"/>
      <c r="M693" s="215"/>
      <c r="N693" s="215"/>
      <c r="AA693" s="243">
        <v>678</v>
      </c>
      <c r="AB693" s="243" t="str">
        <f t="shared" si="32"/>
        <v/>
      </c>
      <c r="AC693" s="243" t="str">
        <f t="shared" si="33"/>
        <v/>
      </c>
      <c r="AK693" s="277" t="str">
        <f t="shared" si="34"/>
        <v/>
      </c>
    </row>
    <row r="694" spans="1:37" x14ac:dyDescent="0.2">
      <c r="A694" s="271">
        <v>683</v>
      </c>
      <c r="B694" s="87"/>
      <c r="C694" s="87"/>
      <c r="D694" s="285"/>
      <c r="E694" s="242"/>
      <c r="F694" s="215"/>
      <c r="G694" s="215"/>
      <c r="H694" s="215"/>
      <c r="I694" s="215"/>
      <c r="J694" s="215"/>
      <c r="K694" s="215"/>
      <c r="L694" s="215"/>
      <c r="M694" s="215"/>
      <c r="N694" s="215"/>
      <c r="AA694" s="243">
        <v>679</v>
      </c>
      <c r="AB694" s="243" t="str">
        <f t="shared" si="32"/>
        <v/>
      </c>
      <c r="AC694" s="243" t="str">
        <f t="shared" si="33"/>
        <v/>
      </c>
      <c r="AK694" s="277" t="str">
        <f t="shared" si="34"/>
        <v/>
      </c>
    </row>
    <row r="695" spans="1:37" x14ac:dyDescent="0.2">
      <c r="A695" s="271">
        <v>684</v>
      </c>
      <c r="B695" s="87"/>
      <c r="C695" s="87"/>
      <c r="D695" s="285"/>
      <c r="E695" s="242"/>
      <c r="F695" s="215"/>
      <c r="G695" s="215"/>
      <c r="H695" s="215"/>
      <c r="I695" s="215"/>
      <c r="J695" s="215"/>
      <c r="K695" s="215"/>
      <c r="L695" s="215"/>
      <c r="M695" s="215"/>
      <c r="N695" s="215"/>
      <c r="AA695" s="243">
        <v>680</v>
      </c>
      <c r="AB695" s="243" t="str">
        <f t="shared" si="32"/>
        <v/>
      </c>
      <c r="AC695" s="243" t="str">
        <f t="shared" si="33"/>
        <v/>
      </c>
      <c r="AK695" s="277" t="str">
        <f t="shared" si="34"/>
        <v/>
      </c>
    </row>
    <row r="696" spans="1:37" x14ac:dyDescent="0.2">
      <c r="A696" s="271">
        <v>685</v>
      </c>
      <c r="B696" s="87"/>
      <c r="C696" s="87"/>
      <c r="D696" s="285"/>
      <c r="E696" s="242"/>
      <c r="F696" s="215"/>
      <c r="G696" s="215"/>
      <c r="H696" s="215"/>
      <c r="I696" s="215"/>
      <c r="J696" s="215"/>
      <c r="K696" s="215"/>
      <c r="L696" s="215"/>
      <c r="M696" s="215"/>
      <c r="N696" s="215"/>
      <c r="AA696" s="243">
        <v>681</v>
      </c>
      <c r="AB696" s="243" t="str">
        <f t="shared" si="32"/>
        <v/>
      </c>
      <c r="AC696" s="243" t="str">
        <f t="shared" si="33"/>
        <v/>
      </c>
      <c r="AK696" s="277" t="str">
        <f t="shared" si="34"/>
        <v/>
      </c>
    </row>
    <row r="697" spans="1:37" x14ac:dyDescent="0.2">
      <c r="A697" s="271">
        <v>686</v>
      </c>
      <c r="B697" s="87"/>
      <c r="C697" s="87"/>
      <c r="D697" s="285"/>
      <c r="E697" s="242"/>
      <c r="F697" s="215"/>
      <c r="G697" s="215"/>
      <c r="H697" s="215"/>
      <c r="I697" s="215"/>
      <c r="J697" s="215"/>
      <c r="K697" s="215"/>
      <c r="L697" s="215"/>
      <c r="M697" s="215"/>
      <c r="N697" s="215"/>
      <c r="AA697" s="243">
        <v>682</v>
      </c>
      <c r="AB697" s="243" t="str">
        <f t="shared" si="32"/>
        <v/>
      </c>
      <c r="AC697" s="243" t="str">
        <f t="shared" si="33"/>
        <v/>
      </c>
      <c r="AK697" s="277" t="str">
        <f t="shared" si="34"/>
        <v/>
      </c>
    </row>
    <row r="698" spans="1:37" x14ac:dyDescent="0.2">
      <c r="A698" s="271">
        <v>687</v>
      </c>
      <c r="B698" s="87"/>
      <c r="C698" s="87"/>
      <c r="D698" s="285"/>
      <c r="E698" s="242"/>
      <c r="F698" s="215"/>
      <c r="G698" s="215"/>
      <c r="H698" s="215"/>
      <c r="I698" s="215"/>
      <c r="J698" s="215"/>
      <c r="K698" s="215"/>
      <c r="L698" s="215"/>
      <c r="M698" s="215"/>
      <c r="N698" s="215"/>
      <c r="AA698" s="243">
        <v>683</v>
      </c>
      <c r="AB698" s="243" t="str">
        <f t="shared" si="32"/>
        <v/>
      </c>
      <c r="AC698" s="243" t="str">
        <f t="shared" si="33"/>
        <v/>
      </c>
      <c r="AK698" s="277" t="str">
        <f t="shared" si="34"/>
        <v/>
      </c>
    </row>
    <row r="699" spans="1:37" x14ac:dyDescent="0.2">
      <c r="A699" s="271">
        <v>688</v>
      </c>
      <c r="B699" s="87"/>
      <c r="C699" s="87"/>
      <c r="D699" s="285"/>
      <c r="E699" s="242"/>
      <c r="F699" s="215"/>
      <c r="G699" s="215"/>
      <c r="H699" s="215"/>
      <c r="I699" s="215"/>
      <c r="J699" s="215"/>
      <c r="K699" s="215"/>
      <c r="L699" s="215"/>
      <c r="M699" s="215"/>
      <c r="N699" s="215"/>
      <c r="AA699" s="243">
        <v>684</v>
      </c>
      <c r="AB699" s="243" t="str">
        <f t="shared" si="32"/>
        <v/>
      </c>
      <c r="AC699" s="243" t="str">
        <f t="shared" si="33"/>
        <v/>
      </c>
      <c r="AK699" s="277" t="str">
        <f t="shared" si="34"/>
        <v/>
      </c>
    </row>
    <row r="700" spans="1:37" x14ac:dyDescent="0.2">
      <c r="A700" s="271">
        <v>689</v>
      </c>
      <c r="B700" s="87"/>
      <c r="C700" s="87"/>
      <c r="D700" s="285"/>
      <c r="E700" s="242"/>
      <c r="F700" s="215"/>
      <c r="G700" s="215"/>
      <c r="H700" s="215"/>
      <c r="I700" s="215"/>
      <c r="J700" s="215"/>
      <c r="K700" s="215"/>
      <c r="L700" s="215"/>
      <c r="M700" s="215"/>
      <c r="N700" s="215"/>
      <c r="AA700" s="243">
        <v>685</v>
      </c>
      <c r="AB700" s="243" t="str">
        <f t="shared" si="32"/>
        <v/>
      </c>
      <c r="AC700" s="243" t="str">
        <f t="shared" si="33"/>
        <v/>
      </c>
      <c r="AK700" s="277" t="str">
        <f t="shared" si="34"/>
        <v/>
      </c>
    </row>
    <row r="701" spans="1:37" x14ac:dyDescent="0.2">
      <c r="A701" s="271">
        <v>690</v>
      </c>
      <c r="B701" s="87"/>
      <c r="C701" s="87"/>
      <c r="D701" s="285"/>
      <c r="E701" s="242"/>
      <c r="F701" s="215"/>
      <c r="G701" s="215"/>
      <c r="H701" s="215"/>
      <c r="I701" s="215"/>
      <c r="J701" s="215"/>
      <c r="K701" s="215"/>
      <c r="L701" s="215"/>
      <c r="M701" s="215"/>
      <c r="N701" s="215"/>
      <c r="AA701" s="243">
        <v>686</v>
      </c>
      <c r="AB701" s="243" t="str">
        <f t="shared" si="32"/>
        <v/>
      </c>
      <c r="AC701" s="243" t="str">
        <f t="shared" si="33"/>
        <v/>
      </c>
      <c r="AK701" s="277" t="str">
        <f t="shared" si="34"/>
        <v/>
      </c>
    </row>
    <row r="702" spans="1:37" x14ac:dyDescent="0.2">
      <c r="A702" s="271">
        <v>691</v>
      </c>
      <c r="B702" s="87"/>
      <c r="C702" s="87"/>
      <c r="D702" s="285"/>
      <c r="E702" s="242"/>
      <c r="F702" s="215"/>
      <c r="G702" s="215"/>
      <c r="H702" s="215"/>
      <c r="I702" s="215"/>
      <c r="J702" s="215"/>
      <c r="K702" s="215"/>
      <c r="L702" s="215"/>
      <c r="M702" s="215"/>
      <c r="N702" s="215"/>
      <c r="AA702" s="243">
        <v>687</v>
      </c>
      <c r="AB702" s="243" t="str">
        <f t="shared" si="32"/>
        <v/>
      </c>
      <c r="AC702" s="243" t="str">
        <f t="shared" si="33"/>
        <v/>
      </c>
      <c r="AK702" s="277" t="str">
        <f t="shared" si="34"/>
        <v/>
      </c>
    </row>
    <row r="703" spans="1:37" x14ac:dyDescent="0.2">
      <c r="A703" s="271">
        <v>692</v>
      </c>
      <c r="B703" s="87"/>
      <c r="C703" s="87"/>
      <c r="D703" s="285"/>
      <c r="E703" s="242"/>
      <c r="F703" s="215"/>
      <c r="G703" s="215"/>
      <c r="H703" s="215"/>
      <c r="I703" s="215"/>
      <c r="J703" s="215"/>
      <c r="K703" s="215"/>
      <c r="L703" s="215"/>
      <c r="M703" s="215"/>
      <c r="N703" s="215"/>
      <c r="AA703" s="243">
        <v>688</v>
      </c>
      <c r="AB703" s="243" t="str">
        <f t="shared" si="32"/>
        <v/>
      </c>
      <c r="AC703" s="243" t="str">
        <f t="shared" si="33"/>
        <v/>
      </c>
      <c r="AK703" s="277" t="str">
        <f t="shared" si="34"/>
        <v/>
      </c>
    </row>
    <row r="704" spans="1:37" x14ac:dyDescent="0.2">
      <c r="A704" s="271">
        <v>693</v>
      </c>
      <c r="B704" s="87"/>
      <c r="C704" s="87"/>
      <c r="D704" s="285"/>
      <c r="E704" s="242"/>
      <c r="F704" s="215"/>
      <c r="G704" s="215"/>
      <c r="H704" s="215"/>
      <c r="I704" s="215"/>
      <c r="J704" s="215"/>
      <c r="K704" s="215"/>
      <c r="L704" s="215"/>
      <c r="M704" s="215"/>
      <c r="N704" s="215"/>
      <c r="AA704" s="243">
        <v>689</v>
      </c>
      <c r="AB704" s="243" t="str">
        <f t="shared" si="32"/>
        <v/>
      </c>
      <c r="AC704" s="243" t="str">
        <f t="shared" si="33"/>
        <v/>
      </c>
      <c r="AK704" s="277" t="str">
        <f t="shared" si="34"/>
        <v/>
      </c>
    </row>
    <row r="705" spans="1:37" x14ac:dyDescent="0.2">
      <c r="A705" s="271">
        <v>694</v>
      </c>
      <c r="B705" s="87"/>
      <c r="C705" s="87"/>
      <c r="D705" s="285"/>
      <c r="E705" s="242"/>
      <c r="F705" s="215"/>
      <c r="G705" s="215"/>
      <c r="H705" s="215"/>
      <c r="I705" s="215"/>
      <c r="J705" s="215"/>
      <c r="K705" s="215"/>
      <c r="L705" s="215"/>
      <c r="M705" s="215"/>
      <c r="N705" s="215"/>
      <c r="AA705" s="243">
        <v>690</v>
      </c>
      <c r="AB705" s="243" t="str">
        <f t="shared" si="32"/>
        <v/>
      </c>
      <c r="AC705" s="243" t="str">
        <f t="shared" si="33"/>
        <v/>
      </c>
      <c r="AK705" s="277" t="str">
        <f t="shared" si="34"/>
        <v/>
      </c>
    </row>
    <row r="706" spans="1:37" x14ac:dyDescent="0.2">
      <c r="A706" s="271">
        <v>695</v>
      </c>
      <c r="B706" s="87"/>
      <c r="C706" s="87"/>
      <c r="D706" s="285"/>
      <c r="E706" s="242"/>
      <c r="F706" s="215"/>
      <c r="G706" s="215"/>
      <c r="H706" s="215"/>
      <c r="I706" s="215"/>
      <c r="J706" s="215"/>
      <c r="K706" s="215"/>
      <c r="L706" s="215"/>
      <c r="M706" s="215"/>
      <c r="N706" s="215"/>
      <c r="AA706" s="243">
        <v>691</v>
      </c>
      <c r="AB706" s="243" t="str">
        <f t="shared" si="32"/>
        <v/>
      </c>
      <c r="AC706" s="243" t="str">
        <f t="shared" si="33"/>
        <v/>
      </c>
      <c r="AK706" s="277" t="str">
        <f t="shared" si="34"/>
        <v/>
      </c>
    </row>
    <row r="707" spans="1:37" x14ac:dyDescent="0.2">
      <c r="A707" s="271">
        <v>696</v>
      </c>
      <c r="B707" s="87"/>
      <c r="C707" s="87"/>
      <c r="D707" s="285"/>
      <c r="E707" s="242"/>
      <c r="F707" s="215"/>
      <c r="G707" s="215"/>
      <c r="H707" s="215"/>
      <c r="I707" s="215"/>
      <c r="J707" s="215"/>
      <c r="K707" s="215"/>
      <c r="L707" s="215"/>
      <c r="M707" s="215"/>
      <c r="N707" s="215"/>
      <c r="AA707" s="243">
        <v>692</v>
      </c>
      <c r="AB707" s="243" t="str">
        <f t="shared" si="32"/>
        <v/>
      </c>
      <c r="AC707" s="243" t="str">
        <f t="shared" si="33"/>
        <v/>
      </c>
      <c r="AK707" s="277" t="str">
        <f t="shared" si="34"/>
        <v/>
      </c>
    </row>
    <row r="708" spans="1:37" x14ac:dyDescent="0.2">
      <c r="A708" s="271">
        <v>697</v>
      </c>
      <c r="B708" s="87"/>
      <c r="C708" s="87"/>
      <c r="D708" s="285"/>
      <c r="E708" s="242"/>
      <c r="F708" s="215"/>
      <c r="G708" s="215"/>
      <c r="H708" s="215"/>
      <c r="I708" s="215"/>
      <c r="J708" s="215"/>
      <c r="K708" s="215"/>
      <c r="L708" s="215"/>
      <c r="M708" s="215"/>
      <c r="N708" s="215"/>
      <c r="AA708" s="243">
        <v>693</v>
      </c>
      <c r="AB708" s="243" t="str">
        <f t="shared" si="32"/>
        <v/>
      </c>
      <c r="AC708" s="243" t="str">
        <f t="shared" si="33"/>
        <v/>
      </c>
      <c r="AK708" s="277" t="str">
        <f t="shared" si="34"/>
        <v/>
      </c>
    </row>
    <row r="709" spans="1:37" x14ac:dyDescent="0.2">
      <c r="A709" s="271">
        <v>698</v>
      </c>
      <c r="B709" s="87"/>
      <c r="C709" s="87"/>
      <c r="D709" s="285"/>
      <c r="E709" s="242"/>
      <c r="F709" s="215"/>
      <c r="G709" s="215"/>
      <c r="H709" s="215"/>
      <c r="I709" s="215"/>
      <c r="J709" s="215"/>
      <c r="K709" s="215"/>
      <c r="L709" s="215"/>
      <c r="M709" s="215"/>
      <c r="N709" s="215"/>
      <c r="AA709" s="243">
        <v>694</v>
      </c>
      <c r="AB709" s="243" t="str">
        <f t="shared" si="32"/>
        <v/>
      </c>
      <c r="AC709" s="243" t="str">
        <f t="shared" si="33"/>
        <v/>
      </c>
      <c r="AK709" s="277" t="str">
        <f t="shared" si="34"/>
        <v/>
      </c>
    </row>
    <row r="710" spans="1:37" x14ac:dyDescent="0.2">
      <c r="A710" s="271">
        <v>699</v>
      </c>
      <c r="B710" s="87"/>
      <c r="C710" s="87"/>
      <c r="D710" s="285"/>
      <c r="E710" s="242"/>
      <c r="F710" s="215"/>
      <c r="G710" s="215"/>
      <c r="H710" s="215"/>
      <c r="I710" s="215"/>
      <c r="J710" s="215"/>
      <c r="K710" s="215"/>
      <c r="L710" s="215"/>
      <c r="M710" s="215"/>
      <c r="N710" s="215"/>
      <c r="AA710" s="243">
        <v>695</v>
      </c>
      <c r="AB710" s="243" t="str">
        <f t="shared" si="32"/>
        <v/>
      </c>
      <c r="AC710" s="243" t="str">
        <f t="shared" si="33"/>
        <v/>
      </c>
      <c r="AK710" s="277" t="str">
        <f t="shared" si="34"/>
        <v/>
      </c>
    </row>
    <row r="711" spans="1:37" x14ac:dyDescent="0.2">
      <c r="A711" s="271">
        <v>700</v>
      </c>
      <c r="B711" s="87"/>
      <c r="C711" s="87"/>
      <c r="D711" s="285"/>
      <c r="E711" s="242"/>
      <c r="F711" s="215"/>
      <c r="G711" s="215"/>
      <c r="H711" s="215"/>
      <c r="I711" s="215"/>
      <c r="J711" s="215"/>
      <c r="K711" s="215"/>
      <c r="L711" s="215"/>
      <c r="M711" s="215"/>
      <c r="N711" s="215"/>
      <c r="AA711" s="243">
        <v>696</v>
      </c>
      <c r="AB711" s="243" t="str">
        <f t="shared" si="32"/>
        <v/>
      </c>
      <c r="AC711" s="243" t="str">
        <f t="shared" si="33"/>
        <v/>
      </c>
      <c r="AK711" s="277" t="str">
        <f t="shared" si="34"/>
        <v/>
      </c>
    </row>
    <row r="712" spans="1:37" x14ac:dyDescent="0.2">
      <c r="A712" s="271">
        <v>701</v>
      </c>
      <c r="B712" s="87"/>
      <c r="C712" s="87"/>
      <c r="D712" s="285"/>
      <c r="E712" s="242"/>
      <c r="F712" s="215"/>
      <c r="G712" s="215"/>
      <c r="H712" s="215"/>
      <c r="I712" s="215"/>
      <c r="J712" s="215"/>
      <c r="K712" s="215"/>
      <c r="L712" s="215"/>
      <c r="M712" s="215"/>
      <c r="N712" s="215"/>
      <c r="AA712" s="243">
        <v>697</v>
      </c>
      <c r="AB712" s="243" t="str">
        <f t="shared" si="32"/>
        <v/>
      </c>
      <c r="AC712" s="243" t="str">
        <f t="shared" si="33"/>
        <v/>
      </c>
      <c r="AK712" s="277" t="str">
        <f t="shared" si="34"/>
        <v/>
      </c>
    </row>
    <row r="713" spans="1:37" x14ac:dyDescent="0.2">
      <c r="A713" s="271">
        <v>702</v>
      </c>
      <c r="B713" s="87"/>
      <c r="C713" s="87"/>
      <c r="D713" s="285"/>
      <c r="E713" s="242"/>
      <c r="F713" s="215"/>
      <c r="G713" s="215"/>
      <c r="H713" s="215"/>
      <c r="I713" s="215"/>
      <c r="J713" s="215"/>
      <c r="K713" s="215"/>
      <c r="L713" s="215"/>
      <c r="M713" s="215"/>
      <c r="N713" s="215"/>
      <c r="AA713" s="243">
        <v>698</v>
      </c>
      <c r="AB713" s="243" t="str">
        <f t="shared" si="32"/>
        <v/>
      </c>
      <c r="AC713" s="243" t="str">
        <f t="shared" si="33"/>
        <v/>
      </c>
      <c r="AK713" s="277" t="str">
        <f t="shared" si="34"/>
        <v/>
      </c>
    </row>
    <row r="714" spans="1:37" x14ac:dyDescent="0.2">
      <c r="A714" s="271">
        <v>703</v>
      </c>
      <c r="B714" s="87"/>
      <c r="C714" s="87"/>
      <c r="D714" s="285"/>
      <c r="E714" s="242"/>
      <c r="F714" s="215"/>
      <c r="G714" s="215"/>
      <c r="H714" s="215"/>
      <c r="I714" s="215"/>
      <c r="J714" s="215"/>
      <c r="K714" s="215"/>
      <c r="L714" s="215"/>
      <c r="M714" s="215"/>
      <c r="N714" s="215"/>
      <c r="AA714" s="243">
        <v>699</v>
      </c>
      <c r="AB714" s="243" t="str">
        <f t="shared" si="32"/>
        <v/>
      </c>
      <c r="AC714" s="243" t="str">
        <f t="shared" si="33"/>
        <v/>
      </c>
      <c r="AK714" s="277" t="str">
        <f t="shared" si="34"/>
        <v/>
      </c>
    </row>
    <row r="715" spans="1:37" x14ac:dyDescent="0.2">
      <c r="A715" s="271">
        <v>704</v>
      </c>
      <c r="B715" s="87"/>
      <c r="C715" s="87"/>
      <c r="D715" s="285"/>
      <c r="E715" s="242"/>
      <c r="F715" s="215"/>
      <c r="G715" s="215"/>
      <c r="H715" s="215"/>
      <c r="I715" s="215"/>
      <c r="J715" s="215"/>
      <c r="K715" s="215"/>
      <c r="L715" s="215"/>
      <c r="M715" s="215"/>
      <c r="N715" s="215"/>
      <c r="AA715" s="243">
        <v>700</v>
      </c>
      <c r="AB715" s="243" t="str">
        <f t="shared" si="32"/>
        <v/>
      </c>
      <c r="AC715" s="243" t="str">
        <f t="shared" si="33"/>
        <v/>
      </c>
      <c r="AK715" s="277" t="str">
        <f t="shared" si="34"/>
        <v/>
      </c>
    </row>
    <row r="716" spans="1:37" x14ac:dyDescent="0.2">
      <c r="A716" s="271">
        <v>705</v>
      </c>
      <c r="B716" s="87"/>
      <c r="C716" s="87"/>
      <c r="D716" s="285"/>
      <c r="E716" s="242"/>
      <c r="F716" s="215"/>
      <c r="G716" s="215"/>
      <c r="H716" s="215"/>
      <c r="I716" s="215"/>
      <c r="J716" s="215"/>
      <c r="K716" s="215"/>
      <c r="L716" s="215"/>
      <c r="M716" s="215"/>
      <c r="N716" s="215"/>
      <c r="AA716" s="243">
        <v>701</v>
      </c>
      <c r="AB716" s="243" t="str">
        <f t="shared" si="32"/>
        <v/>
      </c>
      <c r="AC716" s="243" t="str">
        <f t="shared" si="33"/>
        <v/>
      </c>
      <c r="AK716" s="277" t="str">
        <f t="shared" si="34"/>
        <v/>
      </c>
    </row>
    <row r="717" spans="1:37" x14ac:dyDescent="0.2">
      <c r="A717" s="271">
        <v>706</v>
      </c>
      <c r="B717" s="87"/>
      <c r="C717" s="87"/>
      <c r="D717" s="285"/>
      <c r="E717" s="242"/>
      <c r="F717" s="215"/>
      <c r="G717" s="215"/>
      <c r="H717" s="215"/>
      <c r="I717" s="215"/>
      <c r="J717" s="215"/>
      <c r="K717" s="215"/>
      <c r="L717" s="215"/>
      <c r="M717" s="215"/>
      <c r="N717" s="215"/>
      <c r="AA717" s="243">
        <v>702</v>
      </c>
      <c r="AB717" s="243" t="str">
        <f t="shared" si="32"/>
        <v/>
      </c>
      <c r="AC717" s="243" t="str">
        <f t="shared" si="33"/>
        <v/>
      </c>
      <c r="AK717" s="277" t="str">
        <f t="shared" si="34"/>
        <v/>
      </c>
    </row>
    <row r="718" spans="1:37" x14ac:dyDescent="0.2">
      <c r="A718" s="271">
        <v>707</v>
      </c>
      <c r="B718" s="87"/>
      <c r="C718" s="87"/>
      <c r="D718" s="285"/>
      <c r="E718" s="242"/>
      <c r="F718" s="215"/>
      <c r="G718" s="215"/>
      <c r="H718" s="215"/>
      <c r="I718" s="215"/>
      <c r="J718" s="215"/>
      <c r="K718" s="215"/>
      <c r="L718" s="215"/>
      <c r="M718" s="215"/>
      <c r="N718" s="215"/>
      <c r="AA718" s="243">
        <v>703</v>
      </c>
      <c r="AB718" s="243" t="str">
        <f t="shared" si="32"/>
        <v/>
      </c>
      <c r="AC718" s="243" t="str">
        <f t="shared" si="33"/>
        <v/>
      </c>
      <c r="AK718" s="277" t="str">
        <f t="shared" si="34"/>
        <v/>
      </c>
    </row>
    <row r="719" spans="1:37" x14ac:dyDescent="0.2">
      <c r="A719" s="271">
        <v>708</v>
      </c>
      <c r="B719" s="87"/>
      <c r="C719" s="87"/>
      <c r="D719" s="285"/>
      <c r="E719" s="242"/>
      <c r="F719" s="215"/>
      <c r="G719" s="215"/>
      <c r="H719" s="215"/>
      <c r="I719" s="215"/>
      <c r="J719" s="215"/>
      <c r="K719" s="215"/>
      <c r="L719" s="215"/>
      <c r="M719" s="215"/>
      <c r="N719" s="215"/>
      <c r="AA719" s="243">
        <v>704</v>
      </c>
      <c r="AB719" s="243" t="str">
        <f t="shared" si="32"/>
        <v/>
      </c>
      <c r="AC719" s="243" t="str">
        <f t="shared" si="33"/>
        <v/>
      </c>
      <c r="AK719" s="277" t="str">
        <f t="shared" si="34"/>
        <v/>
      </c>
    </row>
    <row r="720" spans="1:37" x14ac:dyDescent="0.2">
      <c r="A720" s="271">
        <v>709</v>
      </c>
      <c r="B720" s="87"/>
      <c r="C720" s="87"/>
      <c r="D720" s="285"/>
      <c r="E720" s="242"/>
      <c r="F720" s="215"/>
      <c r="G720" s="215"/>
      <c r="H720" s="215"/>
      <c r="I720" s="215"/>
      <c r="J720" s="215"/>
      <c r="K720" s="215"/>
      <c r="L720" s="215"/>
      <c r="M720" s="215"/>
      <c r="N720" s="215"/>
      <c r="AA720" s="243">
        <v>705</v>
      </c>
      <c r="AB720" s="243" t="str">
        <f t="shared" ref="AB720:AB783" si="35">IF(AK721="","",B716)</f>
        <v/>
      </c>
      <c r="AC720" s="243" t="str">
        <f t="shared" ref="AC720:AC783" si="36">IF(AK721="","",C716)</f>
        <v/>
      </c>
      <c r="AK720" s="277" t="str">
        <f t="shared" si="34"/>
        <v/>
      </c>
    </row>
    <row r="721" spans="1:37" x14ac:dyDescent="0.2">
      <c r="A721" s="271">
        <v>710</v>
      </c>
      <c r="B721" s="87"/>
      <c r="C721" s="87"/>
      <c r="D721" s="285"/>
      <c r="E721" s="242"/>
      <c r="F721" s="215"/>
      <c r="G721" s="215"/>
      <c r="H721" s="215"/>
      <c r="I721" s="215"/>
      <c r="J721" s="215"/>
      <c r="K721" s="215"/>
      <c r="L721" s="215"/>
      <c r="M721" s="215"/>
      <c r="N721" s="215"/>
      <c r="AA721" s="243">
        <v>706</v>
      </c>
      <c r="AB721" s="243" t="str">
        <f t="shared" si="35"/>
        <v/>
      </c>
      <c r="AC721" s="243" t="str">
        <f t="shared" si="36"/>
        <v/>
      </c>
      <c r="AK721" s="277" t="str">
        <f t="shared" ref="AK721:AK784" si="37">IF(OR(B716=0,C716=0),"",C716-B716)</f>
        <v/>
      </c>
    </row>
    <row r="722" spans="1:37" x14ac:dyDescent="0.2">
      <c r="A722" s="271">
        <v>711</v>
      </c>
      <c r="B722" s="87"/>
      <c r="C722" s="87"/>
      <c r="D722" s="285"/>
      <c r="E722" s="242"/>
      <c r="F722" s="215"/>
      <c r="G722" s="215"/>
      <c r="H722" s="215"/>
      <c r="I722" s="215"/>
      <c r="J722" s="215"/>
      <c r="K722" s="215"/>
      <c r="L722" s="215"/>
      <c r="M722" s="215"/>
      <c r="N722" s="215"/>
      <c r="AA722" s="243">
        <v>707</v>
      </c>
      <c r="AB722" s="243" t="str">
        <f t="shared" si="35"/>
        <v/>
      </c>
      <c r="AC722" s="243" t="str">
        <f t="shared" si="36"/>
        <v/>
      </c>
      <c r="AK722" s="277" t="str">
        <f t="shared" si="37"/>
        <v/>
      </c>
    </row>
    <row r="723" spans="1:37" x14ac:dyDescent="0.2">
      <c r="A723" s="271">
        <v>712</v>
      </c>
      <c r="B723" s="87"/>
      <c r="C723" s="87"/>
      <c r="D723" s="285"/>
      <c r="E723" s="242"/>
      <c r="F723" s="215"/>
      <c r="G723" s="215"/>
      <c r="H723" s="215"/>
      <c r="I723" s="215"/>
      <c r="J723" s="215"/>
      <c r="K723" s="215"/>
      <c r="L723" s="215"/>
      <c r="M723" s="215"/>
      <c r="N723" s="215"/>
      <c r="AA723" s="243">
        <v>708</v>
      </c>
      <c r="AB723" s="243" t="str">
        <f t="shared" si="35"/>
        <v/>
      </c>
      <c r="AC723" s="243" t="str">
        <f t="shared" si="36"/>
        <v/>
      </c>
      <c r="AK723" s="277" t="str">
        <f t="shared" si="37"/>
        <v/>
      </c>
    </row>
    <row r="724" spans="1:37" x14ac:dyDescent="0.2">
      <c r="A724" s="271">
        <v>713</v>
      </c>
      <c r="B724" s="87"/>
      <c r="C724" s="87"/>
      <c r="D724" s="285"/>
      <c r="E724" s="242"/>
      <c r="F724" s="215"/>
      <c r="G724" s="215"/>
      <c r="H724" s="215"/>
      <c r="I724" s="215"/>
      <c r="J724" s="215"/>
      <c r="K724" s="215"/>
      <c r="L724" s="215"/>
      <c r="M724" s="215"/>
      <c r="N724" s="215"/>
      <c r="AA724" s="243">
        <v>709</v>
      </c>
      <c r="AB724" s="243" t="str">
        <f t="shared" si="35"/>
        <v/>
      </c>
      <c r="AC724" s="243" t="str">
        <f t="shared" si="36"/>
        <v/>
      </c>
      <c r="AK724" s="277" t="str">
        <f t="shared" si="37"/>
        <v/>
      </c>
    </row>
    <row r="725" spans="1:37" x14ac:dyDescent="0.2">
      <c r="A725" s="271">
        <v>714</v>
      </c>
      <c r="B725" s="87"/>
      <c r="C725" s="87"/>
      <c r="D725" s="285"/>
      <c r="E725" s="242"/>
      <c r="F725" s="215"/>
      <c r="G725" s="215"/>
      <c r="H725" s="215"/>
      <c r="I725" s="215"/>
      <c r="J725" s="215"/>
      <c r="K725" s="215"/>
      <c r="L725" s="215"/>
      <c r="M725" s="215"/>
      <c r="N725" s="215"/>
      <c r="AA725" s="243">
        <v>710</v>
      </c>
      <c r="AB725" s="243" t="str">
        <f t="shared" si="35"/>
        <v/>
      </c>
      <c r="AC725" s="243" t="str">
        <f t="shared" si="36"/>
        <v/>
      </c>
      <c r="AK725" s="277" t="str">
        <f t="shared" si="37"/>
        <v/>
      </c>
    </row>
    <row r="726" spans="1:37" x14ac:dyDescent="0.2">
      <c r="A726" s="271">
        <v>715</v>
      </c>
      <c r="B726" s="87"/>
      <c r="C726" s="87"/>
      <c r="D726" s="285"/>
      <c r="E726" s="242"/>
      <c r="F726" s="215"/>
      <c r="G726" s="215"/>
      <c r="H726" s="215"/>
      <c r="I726" s="215"/>
      <c r="J726" s="215"/>
      <c r="K726" s="215"/>
      <c r="L726" s="215"/>
      <c r="M726" s="215"/>
      <c r="N726" s="215"/>
      <c r="AA726" s="243">
        <v>711</v>
      </c>
      <c r="AB726" s="243" t="str">
        <f t="shared" si="35"/>
        <v/>
      </c>
      <c r="AC726" s="243" t="str">
        <f t="shared" si="36"/>
        <v/>
      </c>
      <c r="AK726" s="277" t="str">
        <f t="shared" si="37"/>
        <v/>
      </c>
    </row>
    <row r="727" spans="1:37" x14ac:dyDescent="0.2">
      <c r="A727" s="271">
        <v>716</v>
      </c>
      <c r="B727" s="87"/>
      <c r="C727" s="87"/>
      <c r="D727" s="285"/>
      <c r="E727" s="242"/>
      <c r="F727" s="215"/>
      <c r="G727" s="215"/>
      <c r="H727" s="215"/>
      <c r="I727" s="215"/>
      <c r="J727" s="215"/>
      <c r="K727" s="215"/>
      <c r="L727" s="215"/>
      <c r="M727" s="215"/>
      <c r="N727" s="215"/>
      <c r="AA727" s="243">
        <v>712</v>
      </c>
      <c r="AB727" s="243" t="str">
        <f t="shared" si="35"/>
        <v/>
      </c>
      <c r="AC727" s="243" t="str">
        <f t="shared" si="36"/>
        <v/>
      </c>
      <c r="AK727" s="277" t="str">
        <f t="shared" si="37"/>
        <v/>
      </c>
    </row>
    <row r="728" spans="1:37" x14ac:dyDescent="0.2">
      <c r="A728" s="271">
        <v>717</v>
      </c>
      <c r="B728" s="87"/>
      <c r="C728" s="87"/>
      <c r="D728" s="285"/>
      <c r="E728" s="242"/>
      <c r="F728" s="215"/>
      <c r="G728" s="215"/>
      <c r="H728" s="215"/>
      <c r="I728" s="215"/>
      <c r="J728" s="215"/>
      <c r="K728" s="215"/>
      <c r="L728" s="215"/>
      <c r="M728" s="215"/>
      <c r="N728" s="215"/>
      <c r="AA728" s="243">
        <v>713</v>
      </c>
      <c r="AB728" s="243" t="str">
        <f t="shared" si="35"/>
        <v/>
      </c>
      <c r="AC728" s="243" t="str">
        <f t="shared" si="36"/>
        <v/>
      </c>
      <c r="AK728" s="277" t="str">
        <f t="shared" si="37"/>
        <v/>
      </c>
    </row>
    <row r="729" spans="1:37" x14ac:dyDescent="0.2">
      <c r="A729" s="271">
        <v>718</v>
      </c>
      <c r="B729" s="87"/>
      <c r="C729" s="87"/>
      <c r="D729" s="285"/>
      <c r="E729" s="242"/>
      <c r="F729" s="215"/>
      <c r="G729" s="215"/>
      <c r="H729" s="215"/>
      <c r="I729" s="215"/>
      <c r="J729" s="215"/>
      <c r="K729" s="215"/>
      <c r="L729" s="215"/>
      <c r="M729" s="215"/>
      <c r="N729" s="215"/>
      <c r="AA729" s="243">
        <v>714</v>
      </c>
      <c r="AB729" s="243" t="str">
        <f t="shared" si="35"/>
        <v/>
      </c>
      <c r="AC729" s="243" t="str">
        <f t="shared" si="36"/>
        <v/>
      </c>
      <c r="AK729" s="277" t="str">
        <f t="shared" si="37"/>
        <v/>
      </c>
    </row>
    <row r="730" spans="1:37" x14ac:dyDescent="0.2">
      <c r="A730" s="271">
        <v>719</v>
      </c>
      <c r="B730" s="87"/>
      <c r="C730" s="87"/>
      <c r="D730" s="285"/>
      <c r="E730" s="242"/>
      <c r="F730" s="215"/>
      <c r="G730" s="215"/>
      <c r="H730" s="215"/>
      <c r="I730" s="215"/>
      <c r="J730" s="215"/>
      <c r="K730" s="215"/>
      <c r="L730" s="215"/>
      <c r="M730" s="215"/>
      <c r="N730" s="215"/>
      <c r="AA730" s="243">
        <v>715</v>
      </c>
      <c r="AB730" s="243" t="str">
        <f t="shared" si="35"/>
        <v/>
      </c>
      <c r="AC730" s="243" t="str">
        <f t="shared" si="36"/>
        <v/>
      </c>
      <c r="AK730" s="277" t="str">
        <f t="shared" si="37"/>
        <v/>
      </c>
    </row>
    <row r="731" spans="1:37" x14ac:dyDescent="0.2">
      <c r="A731" s="271">
        <v>720</v>
      </c>
      <c r="B731" s="87"/>
      <c r="C731" s="87"/>
      <c r="D731" s="285"/>
      <c r="E731" s="242"/>
      <c r="F731" s="215"/>
      <c r="G731" s="215"/>
      <c r="H731" s="215"/>
      <c r="I731" s="215"/>
      <c r="J731" s="215"/>
      <c r="K731" s="215"/>
      <c r="L731" s="215"/>
      <c r="M731" s="215"/>
      <c r="N731" s="215"/>
      <c r="AA731" s="243">
        <v>716</v>
      </c>
      <c r="AB731" s="243" t="str">
        <f t="shared" si="35"/>
        <v/>
      </c>
      <c r="AC731" s="243" t="str">
        <f t="shared" si="36"/>
        <v/>
      </c>
      <c r="AK731" s="277" t="str">
        <f t="shared" si="37"/>
        <v/>
      </c>
    </row>
    <row r="732" spans="1:37" x14ac:dyDescent="0.2">
      <c r="A732" s="271">
        <v>721</v>
      </c>
      <c r="B732" s="87"/>
      <c r="C732" s="87"/>
      <c r="D732" s="285"/>
      <c r="E732" s="242"/>
      <c r="F732" s="215"/>
      <c r="G732" s="215"/>
      <c r="H732" s="215"/>
      <c r="I732" s="215"/>
      <c r="J732" s="215"/>
      <c r="K732" s="215"/>
      <c r="L732" s="215"/>
      <c r="M732" s="215"/>
      <c r="N732" s="215"/>
      <c r="AA732" s="243">
        <v>717</v>
      </c>
      <c r="AB732" s="243" t="str">
        <f t="shared" si="35"/>
        <v/>
      </c>
      <c r="AC732" s="243" t="str">
        <f t="shared" si="36"/>
        <v/>
      </c>
      <c r="AK732" s="277" t="str">
        <f t="shared" si="37"/>
        <v/>
      </c>
    </row>
    <row r="733" spans="1:37" x14ac:dyDescent="0.2">
      <c r="A733" s="271">
        <v>722</v>
      </c>
      <c r="B733" s="87"/>
      <c r="C733" s="87"/>
      <c r="D733" s="285"/>
      <c r="E733" s="242"/>
      <c r="F733" s="215"/>
      <c r="G733" s="215"/>
      <c r="H733" s="215"/>
      <c r="I733" s="215"/>
      <c r="J733" s="215"/>
      <c r="K733" s="215"/>
      <c r="L733" s="215"/>
      <c r="M733" s="215"/>
      <c r="N733" s="215"/>
      <c r="AA733" s="243">
        <v>718</v>
      </c>
      <c r="AB733" s="243" t="str">
        <f t="shared" si="35"/>
        <v/>
      </c>
      <c r="AC733" s="243" t="str">
        <f t="shared" si="36"/>
        <v/>
      </c>
      <c r="AK733" s="277" t="str">
        <f t="shared" si="37"/>
        <v/>
      </c>
    </row>
    <row r="734" spans="1:37" x14ac:dyDescent="0.2">
      <c r="A734" s="271">
        <v>723</v>
      </c>
      <c r="B734" s="87"/>
      <c r="C734" s="87"/>
      <c r="D734" s="285"/>
      <c r="E734" s="242"/>
      <c r="F734" s="215"/>
      <c r="G734" s="215"/>
      <c r="H734" s="215"/>
      <c r="I734" s="215"/>
      <c r="J734" s="215"/>
      <c r="K734" s="215"/>
      <c r="L734" s="215"/>
      <c r="M734" s="215"/>
      <c r="N734" s="215"/>
      <c r="AA734" s="243">
        <v>719</v>
      </c>
      <c r="AB734" s="243" t="str">
        <f t="shared" si="35"/>
        <v/>
      </c>
      <c r="AC734" s="243" t="str">
        <f t="shared" si="36"/>
        <v/>
      </c>
      <c r="AK734" s="277" t="str">
        <f t="shared" si="37"/>
        <v/>
      </c>
    </row>
    <row r="735" spans="1:37" x14ac:dyDescent="0.2">
      <c r="A735" s="271">
        <v>724</v>
      </c>
      <c r="B735" s="87"/>
      <c r="C735" s="87"/>
      <c r="D735" s="285"/>
      <c r="E735" s="242"/>
      <c r="F735" s="215"/>
      <c r="G735" s="215"/>
      <c r="H735" s="215"/>
      <c r="I735" s="215"/>
      <c r="J735" s="215"/>
      <c r="K735" s="215"/>
      <c r="L735" s="215"/>
      <c r="M735" s="215"/>
      <c r="N735" s="215"/>
      <c r="AA735" s="243">
        <v>720</v>
      </c>
      <c r="AB735" s="243" t="str">
        <f t="shared" si="35"/>
        <v/>
      </c>
      <c r="AC735" s="243" t="str">
        <f t="shared" si="36"/>
        <v/>
      </c>
      <c r="AK735" s="277" t="str">
        <f t="shared" si="37"/>
        <v/>
      </c>
    </row>
    <row r="736" spans="1:37" x14ac:dyDescent="0.2">
      <c r="A736" s="271">
        <v>725</v>
      </c>
      <c r="B736" s="87"/>
      <c r="C736" s="87"/>
      <c r="D736" s="285"/>
      <c r="E736" s="242"/>
      <c r="F736" s="215"/>
      <c r="G736" s="215"/>
      <c r="H736" s="215"/>
      <c r="I736" s="215"/>
      <c r="J736" s="215"/>
      <c r="K736" s="215"/>
      <c r="L736" s="215"/>
      <c r="M736" s="215"/>
      <c r="N736" s="215"/>
      <c r="AA736" s="243">
        <v>721</v>
      </c>
      <c r="AB736" s="243" t="str">
        <f t="shared" si="35"/>
        <v/>
      </c>
      <c r="AC736" s="243" t="str">
        <f t="shared" si="36"/>
        <v/>
      </c>
      <c r="AK736" s="277" t="str">
        <f t="shared" si="37"/>
        <v/>
      </c>
    </row>
    <row r="737" spans="1:37" x14ac:dyDescent="0.2">
      <c r="A737" s="271">
        <v>726</v>
      </c>
      <c r="B737" s="87"/>
      <c r="C737" s="87"/>
      <c r="D737" s="285"/>
      <c r="E737" s="242"/>
      <c r="F737" s="215"/>
      <c r="G737" s="215"/>
      <c r="H737" s="215"/>
      <c r="I737" s="215"/>
      <c r="J737" s="215"/>
      <c r="K737" s="215"/>
      <c r="L737" s="215"/>
      <c r="M737" s="215"/>
      <c r="N737" s="215"/>
      <c r="AA737" s="243">
        <v>722</v>
      </c>
      <c r="AB737" s="243" t="str">
        <f t="shared" si="35"/>
        <v/>
      </c>
      <c r="AC737" s="243" t="str">
        <f t="shared" si="36"/>
        <v/>
      </c>
      <c r="AK737" s="277" t="str">
        <f t="shared" si="37"/>
        <v/>
      </c>
    </row>
    <row r="738" spans="1:37" x14ac:dyDescent="0.2">
      <c r="A738" s="271">
        <v>727</v>
      </c>
      <c r="B738" s="87"/>
      <c r="C738" s="87"/>
      <c r="D738" s="285"/>
      <c r="E738" s="242"/>
      <c r="F738" s="215"/>
      <c r="G738" s="215"/>
      <c r="H738" s="215"/>
      <c r="I738" s="215"/>
      <c r="J738" s="215"/>
      <c r="K738" s="215"/>
      <c r="L738" s="215"/>
      <c r="M738" s="215"/>
      <c r="N738" s="215"/>
      <c r="AA738" s="243">
        <v>723</v>
      </c>
      <c r="AB738" s="243" t="str">
        <f t="shared" si="35"/>
        <v/>
      </c>
      <c r="AC738" s="243" t="str">
        <f t="shared" si="36"/>
        <v/>
      </c>
      <c r="AK738" s="277" t="str">
        <f t="shared" si="37"/>
        <v/>
      </c>
    </row>
    <row r="739" spans="1:37" x14ac:dyDescent="0.2">
      <c r="A739" s="271">
        <v>728</v>
      </c>
      <c r="B739" s="87"/>
      <c r="C739" s="87"/>
      <c r="D739" s="285"/>
      <c r="E739" s="242"/>
      <c r="F739" s="215"/>
      <c r="G739" s="215"/>
      <c r="H739" s="215"/>
      <c r="I739" s="215"/>
      <c r="J739" s="215"/>
      <c r="K739" s="215"/>
      <c r="L739" s="215"/>
      <c r="M739" s="215"/>
      <c r="N739" s="215"/>
      <c r="AA739" s="243">
        <v>724</v>
      </c>
      <c r="AB739" s="243" t="str">
        <f t="shared" si="35"/>
        <v/>
      </c>
      <c r="AC739" s="243" t="str">
        <f t="shared" si="36"/>
        <v/>
      </c>
      <c r="AK739" s="277" t="str">
        <f t="shared" si="37"/>
        <v/>
      </c>
    </row>
    <row r="740" spans="1:37" x14ac:dyDescent="0.2">
      <c r="A740" s="271">
        <v>729</v>
      </c>
      <c r="B740" s="87"/>
      <c r="C740" s="87"/>
      <c r="D740" s="285"/>
      <c r="E740" s="242"/>
      <c r="F740" s="215"/>
      <c r="G740" s="215"/>
      <c r="H740" s="215"/>
      <c r="I740" s="215"/>
      <c r="J740" s="215"/>
      <c r="K740" s="215"/>
      <c r="L740" s="215"/>
      <c r="M740" s="215"/>
      <c r="N740" s="215"/>
      <c r="AA740" s="243">
        <v>725</v>
      </c>
      <c r="AB740" s="243" t="str">
        <f t="shared" si="35"/>
        <v/>
      </c>
      <c r="AC740" s="243" t="str">
        <f t="shared" si="36"/>
        <v/>
      </c>
      <c r="AK740" s="277" t="str">
        <f t="shared" si="37"/>
        <v/>
      </c>
    </row>
    <row r="741" spans="1:37" x14ac:dyDescent="0.2">
      <c r="A741" s="271">
        <v>730</v>
      </c>
      <c r="B741" s="87"/>
      <c r="C741" s="87"/>
      <c r="D741" s="285"/>
      <c r="E741" s="242"/>
      <c r="F741" s="215"/>
      <c r="G741" s="215"/>
      <c r="H741" s="215"/>
      <c r="I741" s="215"/>
      <c r="J741" s="215"/>
      <c r="K741" s="215"/>
      <c r="L741" s="215"/>
      <c r="M741" s="215"/>
      <c r="N741" s="215"/>
      <c r="AA741" s="243">
        <v>726</v>
      </c>
      <c r="AB741" s="243" t="str">
        <f t="shared" si="35"/>
        <v/>
      </c>
      <c r="AC741" s="243" t="str">
        <f t="shared" si="36"/>
        <v/>
      </c>
      <c r="AK741" s="277" t="str">
        <f t="shared" si="37"/>
        <v/>
      </c>
    </row>
    <row r="742" spans="1:37" x14ac:dyDescent="0.2">
      <c r="A742" s="271">
        <v>731</v>
      </c>
      <c r="B742" s="87"/>
      <c r="C742" s="87"/>
      <c r="D742" s="285"/>
      <c r="E742" s="242"/>
      <c r="F742" s="215"/>
      <c r="G742" s="215"/>
      <c r="H742" s="215"/>
      <c r="I742" s="215"/>
      <c r="J742" s="215"/>
      <c r="K742" s="215"/>
      <c r="L742" s="215"/>
      <c r="M742" s="215"/>
      <c r="N742" s="215"/>
      <c r="AA742" s="243">
        <v>727</v>
      </c>
      <c r="AB742" s="243" t="str">
        <f t="shared" si="35"/>
        <v/>
      </c>
      <c r="AC742" s="243" t="str">
        <f t="shared" si="36"/>
        <v/>
      </c>
      <c r="AK742" s="277" t="str">
        <f t="shared" si="37"/>
        <v/>
      </c>
    </row>
    <row r="743" spans="1:37" x14ac:dyDescent="0.2">
      <c r="A743" s="271">
        <v>732</v>
      </c>
      <c r="B743" s="87"/>
      <c r="C743" s="87"/>
      <c r="D743" s="285"/>
      <c r="E743" s="242"/>
      <c r="F743" s="215"/>
      <c r="G743" s="215"/>
      <c r="H743" s="215"/>
      <c r="I743" s="215"/>
      <c r="J743" s="215"/>
      <c r="K743" s="215"/>
      <c r="L743" s="215"/>
      <c r="M743" s="215"/>
      <c r="N743" s="215"/>
      <c r="AA743" s="243">
        <v>728</v>
      </c>
      <c r="AB743" s="243" t="str">
        <f t="shared" si="35"/>
        <v/>
      </c>
      <c r="AC743" s="243" t="str">
        <f t="shared" si="36"/>
        <v/>
      </c>
      <c r="AK743" s="277" t="str">
        <f t="shared" si="37"/>
        <v/>
      </c>
    </row>
    <row r="744" spans="1:37" x14ac:dyDescent="0.2">
      <c r="A744" s="271">
        <v>733</v>
      </c>
      <c r="B744" s="87"/>
      <c r="C744" s="87"/>
      <c r="D744" s="285"/>
      <c r="E744" s="242"/>
      <c r="F744" s="215"/>
      <c r="G744" s="215"/>
      <c r="H744" s="215"/>
      <c r="I744" s="215"/>
      <c r="J744" s="215"/>
      <c r="K744" s="215"/>
      <c r="L744" s="215"/>
      <c r="M744" s="215"/>
      <c r="N744" s="215"/>
      <c r="AA744" s="243">
        <v>729</v>
      </c>
      <c r="AB744" s="243" t="str">
        <f t="shared" si="35"/>
        <v/>
      </c>
      <c r="AC744" s="243" t="str">
        <f t="shared" si="36"/>
        <v/>
      </c>
      <c r="AK744" s="277" t="str">
        <f t="shared" si="37"/>
        <v/>
      </c>
    </row>
    <row r="745" spans="1:37" x14ac:dyDescent="0.2">
      <c r="A745" s="271">
        <v>734</v>
      </c>
      <c r="B745" s="87"/>
      <c r="C745" s="87"/>
      <c r="D745" s="285"/>
      <c r="E745" s="242"/>
      <c r="F745" s="215"/>
      <c r="G745" s="215"/>
      <c r="H745" s="215"/>
      <c r="I745" s="215"/>
      <c r="J745" s="215"/>
      <c r="K745" s="215"/>
      <c r="L745" s="215"/>
      <c r="M745" s="215"/>
      <c r="N745" s="215"/>
      <c r="AA745" s="243">
        <v>730</v>
      </c>
      <c r="AB745" s="243" t="str">
        <f t="shared" si="35"/>
        <v/>
      </c>
      <c r="AC745" s="243" t="str">
        <f t="shared" si="36"/>
        <v/>
      </c>
      <c r="AK745" s="277" t="str">
        <f t="shared" si="37"/>
        <v/>
      </c>
    </row>
    <row r="746" spans="1:37" x14ac:dyDescent="0.2">
      <c r="A746" s="271">
        <v>735</v>
      </c>
      <c r="B746" s="87"/>
      <c r="C746" s="87"/>
      <c r="D746" s="285"/>
      <c r="E746" s="242"/>
      <c r="F746" s="215"/>
      <c r="G746" s="215"/>
      <c r="H746" s="215"/>
      <c r="I746" s="215"/>
      <c r="J746" s="215"/>
      <c r="K746" s="215"/>
      <c r="L746" s="215"/>
      <c r="M746" s="215"/>
      <c r="N746" s="215"/>
      <c r="AA746" s="243">
        <v>731</v>
      </c>
      <c r="AB746" s="243" t="str">
        <f t="shared" si="35"/>
        <v/>
      </c>
      <c r="AC746" s="243" t="str">
        <f t="shared" si="36"/>
        <v/>
      </c>
      <c r="AK746" s="277" t="str">
        <f t="shared" si="37"/>
        <v/>
      </c>
    </row>
    <row r="747" spans="1:37" x14ac:dyDescent="0.2">
      <c r="A747" s="271">
        <v>736</v>
      </c>
      <c r="B747" s="87"/>
      <c r="C747" s="87"/>
      <c r="D747" s="285"/>
      <c r="E747" s="242"/>
      <c r="F747" s="215"/>
      <c r="G747" s="215"/>
      <c r="H747" s="215"/>
      <c r="I747" s="215"/>
      <c r="J747" s="215"/>
      <c r="K747" s="215"/>
      <c r="L747" s="215"/>
      <c r="M747" s="215"/>
      <c r="N747" s="215"/>
      <c r="AA747" s="243">
        <v>732</v>
      </c>
      <c r="AB747" s="243" t="str">
        <f t="shared" si="35"/>
        <v/>
      </c>
      <c r="AC747" s="243" t="str">
        <f t="shared" si="36"/>
        <v/>
      </c>
      <c r="AK747" s="277" t="str">
        <f t="shared" si="37"/>
        <v/>
      </c>
    </row>
    <row r="748" spans="1:37" x14ac:dyDescent="0.2">
      <c r="A748" s="271">
        <v>737</v>
      </c>
      <c r="B748" s="87"/>
      <c r="C748" s="87"/>
      <c r="D748" s="285"/>
      <c r="E748" s="242"/>
      <c r="F748" s="215"/>
      <c r="G748" s="215"/>
      <c r="H748" s="215"/>
      <c r="I748" s="215"/>
      <c r="J748" s="215"/>
      <c r="K748" s="215"/>
      <c r="L748" s="215"/>
      <c r="M748" s="215"/>
      <c r="N748" s="215"/>
      <c r="AA748" s="243">
        <v>733</v>
      </c>
      <c r="AB748" s="243" t="str">
        <f t="shared" si="35"/>
        <v/>
      </c>
      <c r="AC748" s="243" t="str">
        <f t="shared" si="36"/>
        <v/>
      </c>
      <c r="AK748" s="277" t="str">
        <f t="shared" si="37"/>
        <v/>
      </c>
    </row>
    <row r="749" spans="1:37" x14ac:dyDescent="0.2">
      <c r="A749" s="271">
        <v>738</v>
      </c>
      <c r="B749" s="87"/>
      <c r="C749" s="87"/>
      <c r="D749" s="285"/>
      <c r="E749" s="242"/>
      <c r="F749" s="215"/>
      <c r="G749" s="215"/>
      <c r="H749" s="215"/>
      <c r="I749" s="215"/>
      <c r="J749" s="215"/>
      <c r="K749" s="215"/>
      <c r="L749" s="215"/>
      <c r="M749" s="215"/>
      <c r="N749" s="215"/>
      <c r="AA749" s="243">
        <v>734</v>
      </c>
      <c r="AB749" s="243" t="str">
        <f t="shared" si="35"/>
        <v/>
      </c>
      <c r="AC749" s="243" t="str">
        <f t="shared" si="36"/>
        <v/>
      </c>
      <c r="AK749" s="277" t="str">
        <f t="shared" si="37"/>
        <v/>
      </c>
    </row>
    <row r="750" spans="1:37" x14ac:dyDescent="0.2">
      <c r="A750" s="271">
        <v>739</v>
      </c>
      <c r="B750" s="87"/>
      <c r="C750" s="87"/>
      <c r="D750" s="285"/>
      <c r="E750" s="242"/>
      <c r="F750" s="215"/>
      <c r="G750" s="215"/>
      <c r="H750" s="215"/>
      <c r="I750" s="215"/>
      <c r="J750" s="215"/>
      <c r="K750" s="215"/>
      <c r="L750" s="215"/>
      <c r="M750" s="215"/>
      <c r="N750" s="215"/>
      <c r="AA750" s="243">
        <v>735</v>
      </c>
      <c r="AB750" s="243" t="str">
        <f t="shared" si="35"/>
        <v/>
      </c>
      <c r="AC750" s="243" t="str">
        <f t="shared" si="36"/>
        <v/>
      </c>
      <c r="AK750" s="277" t="str">
        <f t="shared" si="37"/>
        <v/>
      </c>
    </row>
    <row r="751" spans="1:37" x14ac:dyDescent="0.2">
      <c r="A751" s="271">
        <v>740</v>
      </c>
      <c r="B751" s="87"/>
      <c r="C751" s="87"/>
      <c r="D751" s="285"/>
      <c r="E751" s="242"/>
      <c r="F751" s="215"/>
      <c r="G751" s="215"/>
      <c r="H751" s="215"/>
      <c r="I751" s="215"/>
      <c r="J751" s="215"/>
      <c r="K751" s="215"/>
      <c r="L751" s="215"/>
      <c r="M751" s="215"/>
      <c r="N751" s="215"/>
      <c r="AA751" s="243">
        <v>736</v>
      </c>
      <c r="AB751" s="243" t="str">
        <f t="shared" si="35"/>
        <v/>
      </c>
      <c r="AC751" s="243" t="str">
        <f t="shared" si="36"/>
        <v/>
      </c>
      <c r="AK751" s="277" t="str">
        <f t="shared" si="37"/>
        <v/>
      </c>
    </row>
    <row r="752" spans="1:37" x14ac:dyDescent="0.2">
      <c r="A752" s="271">
        <v>741</v>
      </c>
      <c r="B752" s="87"/>
      <c r="C752" s="87"/>
      <c r="D752" s="285"/>
      <c r="E752" s="242"/>
      <c r="F752" s="215"/>
      <c r="G752" s="215"/>
      <c r="H752" s="215"/>
      <c r="I752" s="215"/>
      <c r="J752" s="215"/>
      <c r="K752" s="215"/>
      <c r="L752" s="215"/>
      <c r="M752" s="215"/>
      <c r="N752" s="215"/>
      <c r="AA752" s="243">
        <v>737</v>
      </c>
      <c r="AB752" s="243" t="str">
        <f t="shared" si="35"/>
        <v/>
      </c>
      <c r="AC752" s="243" t="str">
        <f t="shared" si="36"/>
        <v/>
      </c>
      <c r="AK752" s="277" t="str">
        <f t="shared" si="37"/>
        <v/>
      </c>
    </row>
    <row r="753" spans="1:37" x14ac:dyDescent="0.2">
      <c r="A753" s="271">
        <v>742</v>
      </c>
      <c r="B753" s="87"/>
      <c r="C753" s="87"/>
      <c r="D753" s="285"/>
      <c r="E753" s="242"/>
      <c r="F753" s="215"/>
      <c r="G753" s="215"/>
      <c r="H753" s="215"/>
      <c r="I753" s="215"/>
      <c r="J753" s="215"/>
      <c r="K753" s="215"/>
      <c r="L753" s="215"/>
      <c r="M753" s="215"/>
      <c r="N753" s="215"/>
      <c r="AA753" s="243">
        <v>738</v>
      </c>
      <c r="AB753" s="243" t="str">
        <f t="shared" si="35"/>
        <v/>
      </c>
      <c r="AC753" s="243" t="str">
        <f t="shared" si="36"/>
        <v/>
      </c>
      <c r="AK753" s="277" t="str">
        <f t="shared" si="37"/>
        <v/>
      </c>
    </row>
    <row r="754" spans="1:37" x14ac:dyDescent="0.2">
      <c r="A754" s="271">
        <v>743</v>
      </c>
      <c r="B754" s="87"/>
      <c r="C754" s="87"/>
      <c r="D754" s="285"/>
      <c r="E754" s="242"/>
      <c r="F754" s="215"/>
      <c r="G754" s="215"/>
      <c r="H754" s="215"/>
      <c r="I754" s="215"/>
      <c r="J754" s="215"/>
      <c r="K754" s="215"/>
      <c r="L754" s="215"/>
      <c r="M754" s="215"/>
      <c r="N754" s="215"/>
      <c r="AA754" s="243">
        <v>739</v>
      </c>
      <c r="AB754" s="243" t="str">
        <f t="shared" si="35"/>
        <v/>
      </c>
      <c r="AC754" s="243" t="str">
        <f t="shared" si="36"/>
        <v/>
      </c>
      <c r="AK754" s="277" t="str">
        <f t="shared" si="37"/>
        <v/>
      </c>
    </row>
    <row r="755" spans="1:37" x14ac:dyDescent="0.2">
      <c r="A755" s="271">
        <v>744</v>
      </c>
      <c r="B755" s="87"/>
      <c r="C755" s="87"/>
      <c r="D755" s="285"/>
      <c r="E755" s="242"/>
      <c r="F755" s="215"/>
      <c r="G755" s="215"/>
      <c r="H755" s="215"/>
      <c r="I755" s="215"/>
      <c r="J755" s="215"/>
      <c r="K755" s="215"/>
      <c r="L755" s="215"/>
      <c r="M755" s="215"/>
      <c r="N755" s="215"/>
      <c r="AA755" s="243">
        <v>740</v>
      </c>
      <c r="AB755" s="243" t="str">
        <f t="shared" si="35"/>
        <v/>
      </c>
      <c r="AC755" s="243" t="str">
        <f t="shared" si="36"/>
        <v/>
      </c>
      <c r="AK755" s="277" t="str">
        <f t="shared" si="37"/>
        <v/>
      </c>
    </row>
    <row r="756" spans="1:37" x14ac:dyDescent="0.2">
      <c r="A756" s="271">
        <v>745</v>
      </c>
      <c r="B756" s="87"/>
      <c r="C756" s="87"/>
      <c r="D756" s="285"/>
      <c r="E756" s="242"/>
      <c r="F756" s="215"/>
      <c r="G756" s="215"/>
      <c r="H756" s="215"/>
      <c r="I756" s="215"/>
      <c r="J756" s="215"/>
      <c r="K756" s="215"/>
      <c r="L756" s="215"/>
      <c r="M756" s="215"/>
      <c r="N756" s="215"/>
      <c r="AA756" s="243">
        <v>741</v>
      </c>
      <c r="AB756" s="243" t="str">
        <f t="shared" si="35"/>
        <v/>
      </c>
      <c r="AC756" s="243" t="str">
        <f t="shared" si="36"/>
        <v/>
      </c>
      <c r="AK756" s="277" t="str">
        <f t="shared" si="37"/>
        <v/>
      </c>
    </row>
    <row r="757" spans="1:37" x14ac:dyDescent="0.2">
      <c r="A757" s="271">
        <v>746</v>
      </c>
      <c r="B757" s="87"/>
      <c r="C757" s="87"/>
      <c r="D757" s="285"/>
      <c r="E757" s="242"/>
      <c r="F757" s="215"/>
      <c r="G757" s="215"/>
      <c r="H757" s="215"/>
      <c r="I757" s="215"/>
      <c r="J757" s="215"/>
      <c r="K757" s="215"/>
      <c r="L757" s="215"/>
      <c r="M757" s="215"/>
      <c r="N757" s="215"/>
      <c r="AA757" s="243">
        <v>742</v>
      </c>
      <c r="AB757" s="243" t="str">
        <f t="shared" si="35"/>
        <v/>
      </c>
      <c r="AC757" s="243" t="str">
        <f t="shared" si="36"/>
        <v/>
      </c>
      <c r="AK757" s="277" t="str">
        <f t="shared" si="37"/>
        <v/>
      </c>
    </row>
    <row r="758" spans="1:37" x14ac:dyDescent="0.2">
      <c r="A758" s="271">
        <v>747</v>
      </c>
      <c r="B758" s="87"/>
      <c r="C758" s="87"/>
      <c r="D758" s="285"/>
      <c r="E758" s="242"/>
      <c r="F758" s="215"/>
      <c r="G758" s="215"/>
      <c r="H758" s="215"/>
      <c r="I758" s="215"/>
      <c r="J758" s="215"/>
      <c r="K758" s="215"/>
      <c r="L758" s="215"/>
      <c r="M758" s="215"/>
      <c r="N758" s="215"/>
      <c r="AA758" s="243">
        <v>743</v>
      </c>
      <c r="AB758" s="243" t="str">
        <f t="shared" si="35"/>
        <v/>
      </c>
      <c r="AC758" s="243" t="str">
        <f t="shared" si="36"/>
        <v/>
      </c>
      <c r="AK758" s="277" t="str">
        <f t="shared" si="37"/>
        <v/>
      </c>
    </row>
    <row r="759" spans="1:37" x14ac:dyDescent="0.2">
      <c r="A759" s="271">
        <v>748</v>
      </c>
      <c r="B759" s="87"/>
      <c r="C759" s="87"/>
      <c r="D759" s="285"/>
      <c r="E759" s="242"/>
      <c r="F759" s="215"/>
      <c r="G759" s="215"/>
      <c r="H759" s="215"/>
      <c r="I759" s="215"/>
      <c r="J759" s="215"/>
      <c r="K759" s="215"/>
      <c r="L759" s="215"/>
      <c r="M759" s="215"/>
      <c r="N759" s="215"/>
      <c r="AA759" s="243">
        <v>744</v>
      </c>
      <c r="AB759" s="243" t="str">
        <f t="shared" si="35"/>
        <v/>
      </c>
      <c r="AC759" s="243" t="str">
        <f t="shared" si="36"/>
        <v/>
      </c>
      <c r="AK759" s="277" t="str">
        <f t="shared" si="37"/>
        <v/>
      </c>
    </row>
    <row r="760" spans="1:37" x14ac:dyDescent="0.2">
      <c r="A760" s="271">
        <v>749</v>
      </c>
      <c r="B760" s="87"/>
      <c r="C760" s="87"/>
      <c r="D760" s="285"/>
      <c r="E760" s="242"/>
      <c r="F760" s="215"/>
      <c r="G760" s="215"/>
      <c r="H760" s="215"/>
      <c r="I760" s="215"/>
      <c r="J760" s="215"/>
      <c r="K760" s="215"/>
      <c r="L760" s="215"/>
      <c r="M760" s="215"/>
      <c r="N760" s="215"/>
      <c r="AA760" s="243">
        <v>745</v>
      </c>
      <c r="AB760" s="243" t="str">
        <f t="shared" si="35"/>
        <v/>
      </c>
      <c r="AC760" s="243" t="str">
        <f t="shared" si="36"/>
        <v/>
      </c>
      <c r="AK760" s="277" t="str">
        <f t="shared" si="37"/>
        <v/>
      </c>
    </row>
    <row r="761" spans="1:37" x14ac:dyDescent="0.2">
      <c r="A761" s="271">
        <v>750</v>
      </c>
      <c r="B761" s="87"/>
      <c r="C761" s="87"/>
      <c r="D761" s="285"/>
      <c r="E761" s="242"/>
      <c r="F761" s="215"/>
      <c r="G761" s="215"/>
      <c r="H761" s="215"/>
      <c r="I761" s="215"/>
      <c r="J761" s="215"/>
      <c r="K761" s="215"/>
      <c r="L761" s="215"/>
      <c r="M761" s="215"/>
      <c r="N761" s="215"/>
      <c r="AA761" s="243">
        <v>746</v>
      </c>
      <c r="AB761" s="243" t="str">
        <f t="shared" si="35"/>
        <v/>
      </c>
      <c r="AC761" s="243" t="str">
        <f t="shared" si="36"/>
        <v/>
      </c>
      <c r="AK761" s="277" t="str">
        <f t="shared" si="37"/>
        <v/>
      </c>
    </row>
    <row r="762" spans="1:37" x14ac:dyDescent="0.2">
      <c r="A762" s="271">
        <v>751</v>
      </c>
      <c r="B762" s="87"/>
      <c r="C762" s="87"/>
      <c r="D762" s="285"/>
      <c r="E762" s="242"/>
      <c r="F762" s="215"/>
      <c r="G762" s="215"/>
      <c r="H762" s="215"/>
      <c r="I762" s="215"/>
      <c r="J762" s="215"/>
      <c r="K762" s="215"/>
      <c r="L762" s="215"/>
      <c r="M762" s="215"/>
      <c r="N762" s="215"/>
      <c r="AA762" s="243">
        <v>747</v>
      </c>
      <c r="AB762" s="243" t="str">
        <f t="shared" si="35"/>
        <v/>
      </c>
      <c r="AC762" s="243" t="str">
        <f t="shared" si="36"/>
        <v/>
      </c>
      <c r="AK762" s="277" t="str">
        <f t="shared" si="37"/>
        <v/>
      </c>
    </row>
    <row r="763" spans="1:37" x14ac:dyDescent="0.2">
      <c r="A763" s="271">
        <v>752</v>
      </c>
      <c r="B763" s="87"/>
      <c r="C763" s="87"/>
      <c r="D763" s="285"/>
      <c r="E763" s="242"/>
      <c r="F763" s="215"/>
      <c r="G763" s="215"/>
      <c r="H763" s="215"/>
      <c r="I763" s="215"/>
      <c r="J763" s="215"/>
      <c r="K763" s="215"/>
      <c r="L763" s="215"/>
      <c r="M763" s="215"/>
      <c r="N763" s="215"/>
      <c r="AA763" s="243">
        <v>748</v>
      </c>
      <c r="AB763" s="243" t="str">
        <f t="shared" si="35"/>
        <v/>
      </c>
      <c r="AC763" s="243" t="str">
        <f t="shared" si="36"/>
        <v/>
      </c>
      <c r="AK763" s="277" t="str">
        <f t="shared" si="37"/>
        <v/>
      </c>
    </row>
    <row r="764" spans="1:37" x14ac:dyDescent="0.2">
      <c r="A764" s="271">
        <v>753</v>
      </c>
      <c r="B764" s="87"/>
      <c r="C764" s="87"/>
      <c r="D764" s="285"/>
      <c r="E764" s="242"/>
      <c r="F764" s="215"/>
      <c r="G764" s="215"/>
      <c r="H764" s="215"/>
      <c r="I764" s="215"/>
      <c r="J764" s="215"/>
      <c r="K764" s="215"/>
      <c r="L764" s="215"/>
      <c r="M764" s="215"/>
      <c r="N764" s="215"/>
      <c r="AA764" s="243">
        <v>749</v>
      </c>
      <c r="AB764" s="243" t="str">
        <f t="shared" si="35"/>
        <v/>
      </c>
      <c r="AC764" s="243" t="str">
        <f t="shared" si="36"/>
        <v/>
      </c>
      <c r="AK764" s="277" t="str">
        <f t="shared" si="37"/>
        <v/>
      </c>
    </row>
    <row r="765" spans="1:37" x14ac:dyDescent="0.2">
      <c r="A765" s="271">
        <v>754</v>
      </c>
      <c r="B765" s="87"/>
      <c r="C765" s="87"/>
      <c r="D765" s="285"/>
      <c r="E765" s="242"/>
      <c r="F765" s="215"/>
      <c r="G765" s="215"/>
      <c r="H765" s="215"/>
      <c r="I765" s="215"/>
      <c r="J765" s="215"/>
      <c r="K765" s="215"/>
      <c r="L765" s="215"/>
      <c r="M765" s="215"/>
      <c r="N765" s="215"/>
      <c r="AA765" s="243">
        <v>750</v>
      </c>
      <c r="AB765" s="243" t="str">
        <f t="shared" si="35"/>
        <v/>
      </c>
      <c r="AC765" s="243" t="str">
        <f t="shared" si="36"/>
        <v/>
      </c>
      <c r="AK765" s="277" t="str">
        <f t="shared" si="37"/>
        <v/>
      </c>
    </row>
    <row r="766" spans="1:37" x14ac:dyDescent="0.2">
      <c r="A766" s="271">
        <v>755</v>
      </c>
      <c r="B766" s="87"/>
      <c r="C766" s="87"/>
      <c r="D766" s="285"/>
      <c r="E766" s="242"/>
      <c r="F766" s="215"/>
      <c r="G766" s="215"/>
      <c r="H766" s="215"/>
      <c r="I766" s="215"/>
      <c r="J766" s="215"/>
      <c r="K766" s="215"/>
      <c r="L766" s="215"/>
      <c r="M766" s="215"/>
      <c r="N766" s="215"/>
      <c r="AA766" s="243">
        <v>751</v>
      </c>
      <c r="AB766" s="243" t="str">
        <f t="shared" si="35"/>
        <v/>
      </c>
      <c r="AC766" s="243" t="str">
        <f t="shared" si="36"/>
        <v/>
      </c>
      <c r="AK766" s="277" t="str">
        <f t="shared" si="37"/>
        <v/>
      </c>
    </row>
    <row r="767" spans="1:37" x14ac:dyDescent="0.2">
      <c r="A767" s="271">
        <v>756</v>
      </c>
      <c r="B767" s="87"/>
      <c r="C767" s="87"/>
      <c r="D767" s="285"/>
      <c r="E767" s="242"/>
      <c r="F767" s="215"/>
      <c r="G767" s="215"/>
      <c r="H767" s="215"/>
      <c r="I767" s="215"/>
      <c r="J767" s="215"/>
      <c r="K767" s="215"/>
      <c r="L767" s="215"/>
      <c r="M767" s="215"/>
      <c r="N767" s="215"/>
      <c r="AA767" s="243">
        <v>752</v>
      </c>
      <c r="AB767" s="243" t="str">
        <f t="shared" si="35"/>
        <v/>
      </c>
      <c r="AC767" s="243" t="str">
        <f t="shared" si="36"/>
        <v/>
      </c>
      <c r="AK767" s="277" t="str">
        <f t="shared" si="37"/>
        <v/>
      </c>
    </row>
    <row r="768" spans="1:37" x14ac:dyDescent="0.2">
      <c r="A768" s="271">
        <v>757</v>
      </c>
      <c r="B768" s="87"/>
      <c r="C768" s="87"/>
      <c r="D768" s="285"/>
      <c r="E768" s="242"/>
      <c r="F768" s="215"/>
      <c r="G768" s="215"/>
      <c r="H768" s="215"/>
      <c r="I768" s="215"/>
      <c r="J768" s="215"/>
      <c r="K768" s="215"/>
      <c r="L768" s="215"/>
      <c r="M768" s="215"/>
      <c r="N768" s="215"/>
      <c r="AA768" s="243">
        <v>753</v>
      </c>
      <c r="AB768" s="243" t="str">
        <f t="shared" si="35"/>
        <v/>
      </c>
      <c r="AC768" s="243" t="str">
        <f t="shared" si="36"/>
        <v/>
      </c>
      <c r="AK768" s="277" t="str">
        <f t="shared" si="37"/>
        <v/>
      </c>
    </row>
    <row r="769" spans="1:37" x14ac:dyDescent="0.2">
      <c r="A769" s="271">
        <v>758</v>
      </c>
      <c r="B769" s="87"/>
      <c r="C769" s="87"/>
      <c r="D769" s="285"/>
      <c r="E769" s="242"/>
      <c r="F769" s="215"/>
      <c r="G769" s="215"/>
      <c r="H769" s="215"/>
      <c r="I769" s="215"/>
      <c r="J769" s="215"/>
      <c r="K769" s="215"/>
      <c r="L769" s="215"/>
      <c r="M769" s="215"/>
      <c r="N769" s="215"/>
      <c r="AA769" s="243">
        <v>754</v>
      </c>
      <c r="AB769" s="243" t="str">
        <f t="shared" si="35"/>
        <v/>
      </c>
      <c r="AC769" s="243" t="str">
        <f t="shared" si="36"/>
        <v/>
      </c>
      <c r="AK769" s="277" t="str">
        <f t="shared" si="37"/>
        <v/>
      </c>
    </row>
    <row r="770" spans="1:37" x14ac:dyDescent="0.2">
      <c r="A770" s="271">
        <v>759</v>
      </c>
      <c r="B770" s="87"/>
      <c r="C770" s="87"/>
      <c r="D770" s="285"/>
      <c r="E770" s="242"/>
      <c r="F770" s="215"/>
      <c r="G770" s="215"/>
      <c r="H770" s="215"/>
      <c r="I770" s="215"/>
      <c r="J770" s="215"/>
      <c r="K770" s="215"/>
      <c r="L770" s="215"/>
      <c r="M770" s="215"/>
      <c r="N770" s="215"/>
      <c r="AA770" s="243">
        <v>755</v>
      </c>
      <c r="AB770" s="243" t="str">
        <f t="shared" si="35"/>
        <v/>
      </c>
      <c r="AC770" s="243" t="str">
        <f t="shared" si="36"/>
        <v/>
      </c>
      <c r="AK770" s="277" t="str">
        <f t="shared" si="37"/>
        <v/>
      </c>
    </row>
    <row r="771" spans="1:37" x14ac:dyDescent="0.2">
      <c r="A771" s="271">
        <v>760</v>
      </c>
      <c r="B771" s="87"/>
      <c r="C771" s="87"/>
      <c r="D771" s="285"/>
      <c r="E771" s="242"/>
      <c r="F771" s="215"/>
      <c r="G771" s="215"/>
      <c r="H771" s="215"/>
      <c r="I771" s="215"/>
      <c r="J771" s="215"/>
      <c r="K771" s="215"/>
      <c r="L771" s="215"/>
      <c r="M771" s="215"/>
      <c r="N771" s="215"/>
      <c r="AA771" s="243">
        <v>756</v>
      </c>
      <c r="AB771" s="243" t="str">
        <f t="shared" si="35"/>
        <v/>
      </c>
      <c r="AC771" s="243" t="str">
        <f t="shared" si="36"/>
        <v/>
      </c>
      <c r="AK771" s="277" t="str">
        <f t="shared" si="37"/>
        <v/>
      </c>
    </row>
    <row r="772" spans="1:37" x14ac:dyDescent="0.2">
      <c r="A772" s="271">
        <v>761</v>
      </c>
      <c r="B772" s="87"/>
      <c r="C772" s="87"/>
      <c r="D772" s="285"/>
      <c r="E772" s="242"/>
      <c r="F772" s="215"/>
      <c r="G772" s="215"/>
      <c r="H772" s="215"/>
      <c r="I772" s="215"/>
      <c r="J772" s="215"/>
      <c r="K772" s="215"/>
      <c r="L772" s="215"/>
      <c r="M772" s="215"/>
      <c r="N772" s="215"/>
      <c r="AA772" s="243">
        <v>757</v>
      </c>
      <c r="AB772" s="243" t="str">
        <f t="shared" si="35"/>
        <v/>
      </c>
      <c r="AC772" s="243" t="str">
        <f t="shared" si="36"/>
        <v/>
      </c>
      <c r="AK772" s="277" t="str">
        <f t="shared" si="37"/>
        <v/>
      </c>
    </row>
    <row r="773" spans="1:37" x14ac:dyDescent="0.2">
      <c r="A773" s="271">
        <v>762</v>
      </c>
      <c r="B773" s="87"/>
      <c r="C773" s="87"/>
      <c r="D773" s="285"/>
      <c r="E773" s="242"/>
      <c r="F773" s="215"/>
      <c r="G773" s="215"/>
      <c r="H773" s="215"/>
      <c r="I773" s="215"/>
      <c r="J773" s="215"/>
      <c r="K773" s="215"/>
      <c r="L773" s="215"/>
      <c r="M773" s="215"/>
      <c r="N773" s="215"/>
      <c r="AA773" s="243">
        <v>758</v>
      </c>
      <c r="AB773" s="243" t="str">
        <f t="shared" si="35"/>
        <v/>
      </c>
      <c r="AC773" s="243" t="str">
        <f t="shared" si="36"/>
        <v/>
      </c>
      <c r="AK773" s="277" t="str">
        <f t="shared" si="37"/>
        <v/>
      </c>
    </row>
    <row r="774" spans="1:37" x14ac:dyDescent="0.2">
      <c r="A774" s="271">
        <v>763</v>
      </c>
      <c r="B774" s="87"/>
      <c r="C774" s="87"/>
      <c r="D774" s="285"/>
      <c r="E774" s="242"/>
      <c r="F774" s="215"/>
      <c r="G774" s="215"/>
      <c r="H774" s="215"/>
      <c r="I774" s="215"/>
      <c r="J774" s="215"/>
      <c r="K774" s="215"/>
      <c r="L774" s="215"/>
      <c r="M774" s="215"/>
      <c r="N774" s="215"/>
      <c r="AA774" s="243">
        <v>759</v>
      </c>
      <c r="AB774" s="243" t="str">
        <f t="shared" si="35"/>
        <v/>
      </c>
      <c r="AC774" s="243" t="str">
        <f t="shared" si="36"/>
        <v/>
      </c>
      <c r="AK774" s="277" t="str">
        <f t="shared" si="37"/>
        <v/>
      </c>
    </row>
    <row r="775" spans="1:37" x14ac:dyDescent="0.2">
      <c r="A775" s="271">
        <v>764</v>
      </c>
      <c r="B775" s="87"/>
      <c r="C775" s="87"/>
      <c r="D775" s="285"/>
      <c r="E775" s="242"/>
      <c r="F775" s="215"/>
      <c r="G775" s="215"/>
      <c r="H775" s="215"/>
      <c r="I775" s="215"/>
      <c r="J775" s="215"/>
      <c r="K775" s="215"/>
      <c r="L775" s="215"/>
      <c r="M775" s="215"/>
      <c r="N775" s="215"/>
      <c r="AA775" s="243">
        <v>760</v>
      </c>
      <c r="AB775" s="243" t="str">
        <f t="shared" si="35"/>
        <v/>
      </c>
      <c r="AC775" s="243" t="str">
        <f t="shared" si="36"/>
        <v/>
      </c>
      <c r="AK775" s="277" t="str">
        <f t="shared" si="37"/>
        <v/>
      </c>
    </row>
    <row r="776" spans="1:37" x14ac:dyDescent="0.2">
      <c r="A776" s="271">
        <v>765</v>
      </c>
      <c r="B776" s="87"/>
      <c r="C776" s="87"/>
      <c r="D776" s="285"/>
      <c r="E776" s="242"/>
      <c r="F776" s="215"/>
      <c r="G776" s="215"/>
      <c r="H776" s="215"/>
      <c r="I776" s="215"/>
      <c r="J776" s="215"/>
      <c r="K776" s="215"/>
      <c r="L776" s="215"/>
      <c r="M776" s="215"/>
      <c r="N776" s="215"/>
      <c r="AA776" s="243">
        <v>761</v>
      </c>
      <c r="AB776" s="243" t="str">
        <f t="shared" si="35"/>
        <v/>
      </c>
      <c r="AC776" s="243" t="str">
        <f t="shared" si="36"/>
        <v/>
      </c>
      <c r="AK776" s="277" t="str">
        <f t="shared" si="37"/>
        <v/>
      </c>
    </row>
    <row r="777" spans="1:37" x14ac:dyDescent="0.2">
      <c r="A777" s="271">
        <v>766</v>
      </c>
      <c r="B777" s="87"/>
      <c r="C777" s="87"/>
      <c r="D777" s="285"/>
      <c r="E777" s="242"/>
      <c r="F777" s="215"/>
      <c r="G777" s="215"/>
      <c r="H777" s="215"/>
      <c r="I777" s="215"/>
      <c r="J777" s="215"/>
      <c r="K777" s="215"/>
      <c r="L777" s="215"/>
      <c r="M777" s="215"/>
      <c r="N777" s="215"/>
      <c r="AA777" s="243">
        <v>762</v>
      </c>
      <c r="AB777" s="243" t="str">
        <f t="shared" si="35"/>
        <v/>
      </c>
      <c r="AC777" s="243" t="str">
        <f t="shared" si="36"/>
        <v/>
      </c>
      <c r="AK777" s="277" t="str">
        <f t="shared" si="37"/>
        <v/>
      </c>
    </row>
    <row r="778" spans="1:37" x14ac:dyDescent="0.2">
      <c r="A778" s="271">
        <v>767</v>
      </c>
      <c r="B778" s="87"/>
      <c r="C778" s="87"/>
      <c r="D778" s="285"/>
      <c r="E778" s="242"/>
      <c r="F778" s="215"/>
      <c r="G778" s="215"/>
      <c r="H778" s="215"/>
      <c r="I778" s="215"/>
      <c r="J778" s="215"/>
      <c r="K778" s="215"/>
      <c r="L778" s="215"/>
      <c r="M778" s="215"/>
      <c r="N778" s="215"/>
      <c r="AA778" s="243">
        <v>763</v>
      </c>
      <c r="AB778" s="243" t="str">
        <f t="shared" si="35"/>
        <v/>
      </c>
      <c r="AC778" s="243" t="str">
        <f t="shared" si="36"/>
        <v/>
      </c>
      <c r="AK778" s="277" t="str">
        <f t="shared" si="37"/>
        <v/>
      </c>
    </row>
    <row r="779" spans="1:37" x14ac:dyDescent="0.2">
      <c r="A779" s="271">
        <v>768</v>
      </c>
      <c r="B779" s="87"/>
      <c r="C779" s="87"/>
      <c r="D779" s="285"/>
      <c r="E779" s="242"/>
      <c r="F779" s="215"/>
      <c r="G779" s="215"/>
      <c r="H779" s="215"/>
      <c r="I779" s="215"/>
      <c r="J779" s="215"/>
      <c r="K779" s="215"/>
      <c r="L779" s="215"/>
      <c r="M779" s="215"/>
      <c r="N779" s="215"/>
      <c r="AA779" s="243">
        <v>764</v>
      </c>
      <c r="AB779" s="243" t="str">
        <f t="shared" si="35"/>
        <v/>
      </c>
      <c r="AC779" s="243" t="str">
        <f t="shared" si="36"/>
        <v/>
      </c>
      <c r="AK779" s="277" t="str">
        <f t="shared" si="37"/>
        <v/>
      </c>
    </row>
    <row r="780" spans="1:37" x14ac:dyDescent="0.2">
      <c r="A780" s="271">
        <v>769</v>
      </c>
      <c r="B780" s="87"/>
      <c r="C780" s="87"/>
      <c r="D780" s="285"/>
      <c r="E780" s="242"/>
      <c r="F780" s="215"/>
      <c r="G780" s="215"/>
      <c r="H780" s="215"/>
      <c r="I780" s="215"/>
      <c r="J780" s="215"/>
      <c r="K780" s="215"/>
      <c r="L780" s="215"/>
      <c r="M780" s="215"/>
      <c r="N780" s="215"/>
      <c r="AA780" s="243">
        <v>765</v>
      </c>
      <c r="AB780" s="243" t="str">
        <f t="shared" si="35"/>
        <v/>
      </c>
      <c r="AC780" s="243" t="str">
        <f t="shared" si="36"/>
        <v/>
      </c>
      <c r="AK780" s="277" t="str">
        <f t="shared" si="37"/>
        <v/>
      </c>
    </row>
    <row r="781" spans="1:37" x14ac:dyDescent="0.2">
      <c r="A781" s="271">
        <v>770</v>
      </c>
      <c r="B781" s="87"/>
      <c r="C781" s="87"/>
      <c r="D781" s="285"/>
      <c r="E781" s="242"/>
      <c r="F781" s="215"/>
      <c r="G781" s="215"/>
      <c r="H781" s="215"/>
      <c r="I781" s="215"/>
      <c r="J781" s="215"/>
      <c r="K781" s="215"/>
      <c r="L781" s="215"/>
      <c r="M781" s="215"/>
      <c r="N781" s="215"/>
      <c r="AA781" s="243">
        <v>766</v>
      </c>
      <c r="AB781" s="243" t="str">
        <f t="shared" si="35"/>
        <v/>
      </c>
      <c r="AC781" s="243" t="str">
        <f t="shared" si="36"/>
        <v/>
      </c>
      <c r="AK781" s="277" t="str">
        <f t="shared" si="37"/>
        <v/>
      </c>
    </row>
    <row r="782" spans="1:37" x14ac:dyDescent="0.2">
      <c r="A782" s="271">
        <v>771</v>
      </c>
      <c r="B782" s="87"/>
      <c r="C782" s="87"/>
      <c r="D782" s="285"/>
      <c r="E782" s="242"/>
      <c r="F782" s="215"/>
      <c r="G782" s="215"/>
      <c r="H782" s="215"/>
      <c r="I782" s="215"/>
      <c r="J782" s="215"/>
      <c r="K782" s="215"/>
      <c r="L782" s="215"/>
      <c r="M782" s="215"/>
      <c r="N782" s="215"/>
      <c r="AA782" s="243">
        <v>767</v>
      </c>
      <c r="AB782" s="243" t="str">
        <f t="shared" si="35"/>
        <v/>
      </c>
      <c r="AC782" s="243" t="str">
        <f t="shared" si="36"/>
        <v/>
      </c>
      <c r="AK782" s="277" t="str">
        <f t="shared" si="37"/>
        <v/>
      </c>
    </row>
    <row r="783" spans="1:37" x14ac:dyDescent="0.2">
      <c r="A783" s="271">
        <v>772</v>
      </c>
      <c r="B783" s="87"/>
      <c r="C783" s="87"/>
      <c r="D783" s="285"/>
      <c r="E783" s="242"/>
      <c r="F783" s="215"/>
      <c r="G783" s="215"/>
      <c r="H783" s="215"/>
      <c r="I783" s="215"/>
      <c r="J783" s="215"/>
      <c r="K783" s="215"/>
      <c r="L783" s="215"/>
      <c r="M783" s="215"/>
      <c r="N783" s="215"/>
      <c r="AA783" s="243">
        <v>768</v>
      </c>
      <c r="AB783" s="243" t="str">
        <f t="shared" si="35"/>
        <v/>
      </c>
      <c r="AC783" s="243" t="str">
        <f t="shared" si="36"/>
        <v/>
      </c>
      <c r="AK783" s="277" t="str">
        <f t="shared" si="37"/>
        <v/>
      </c>
    </row>
    <row r="784" spans="1:37" x14ac:dyDescent="0.2">
      <c r="A784" s="271">
        <v>773</v>
      </c>
      <c r="B784" s="87"/>
      <c r="C784" s="87"/>
      <c r="D784" s="285"/>
      <c r="E784" s="242"/>
      <c r="F784" s="215"/>
      <c r="G784" s="215"/>
      <c r="H784" s="215"/>
      <c r="I784" s="215"/>
      <c r="J784" s="215"/>
      <c r="K784" s="215"/>
      <c r="L784" s="215"/>
      <c r="M784" s="215"/>
      <c r="N784" s="215"/>
      <c r="AA784" s="243">
        <v>769</v>
      </c>
      <c r="AB784" s="243" t="str">
        <f t="shared" ref="AB784:AB847" si="38">IF(AK785="","",B780)</f>
        <v/>
      </c>
      <c r="AC784" s="243" t="str">
        <f t="shared" ref="AC784:AC847" si="39">IF(AK785="","",C780)</f>
        <v/>
      </c>
      <c r="AK784" s="277" t="str">
        <f t="shared" si="37"/>
        <v/>
      </c>
    </row>
    <row r="785" spans="1:37" x14ac:dyDescent="0.2">
      <c r="A785" s="271">
        <v>774</v>
      </c>
      <c r="B785" s="87"/>
      <c r="C785" s="87"/>
      <c r="D785" s="285"/>
      <c r="E785" s="242"/>
      <c r="F785" s="215"/>
      <c r="G785" s="215"/>
      <c r="H785" s="215"/>
      <c r="I785" s="215"/>
      <c r="J785" s="215"/>
      <c r="K785" s="215"/>
      <c r="L785" s="215"/>
      <c r="M785" s="215"/>
      <c r="N785" s="215"/>
      <c r="AA785" s="243">
        <v>770</v>
      </c>
      <c r="AB785" s="243" t="str">
        <f t="shared" si="38"/>
        <v/>
      </c>
      <c r="AC785" s="243" t="str">
        <f t="shared" si="39"/>
        <v/>
      </c>
      <c r="AK785" s="277" t="str">
        <f t="shared" ref="AK785:AK848" si="40">IF(OR(B780=0,C780=0),"",C780-B780)</f>
        <v/>
      </c>
    </row>
    <row r="786" spans="1:37" x14ac:dyDescent="0.2">
      <c r="A786" s="271">
        <v>775</v>
      </c>
      <c r="B786" s="87"/>
      <c r="C786" s="87"/>
      <c r="D786" s="285"/>
      <c r="E786" s="242"/>
      <c r="F786" s="215"/>
      <c r="G786" s="215"/>
      <c r="H786" s="215"/>
      <c r="I786" s="215"/>
      <c r="J786" s="215"/>
      <c r="K786" s="215"/>
      <c r="L786" s="215"/>
      <c r="M786" s="215"/>
      <c r="N786" s="215"/>
      <c r="AA786" s="243">
        <v>771</v>
      </c>
      <c r="AB786" s="243" t="str">
        <f t="shared" si="38"/>
        <v/>
      </c>
      <c r="AC786" s="243" t="str">
        <f t="shared" si="39"/>
        <v/>
      </c>
      <c r="AK786" s="277" t="str">
        <f t="shared" si="40"/>
        <v/>
      </c>
    </row>
    <row r="787" spans="1:37" x14ac:dyDescent="0.2">
      <c r="A787" s="271">
        <v>776</v>
      </c>
      <c r="B787" s="87"/>
      <c r="C787" s="87"/>
      <c r="D787" s="285"/>
      <c r="E787" s="242"/>
      <c r="F787" s="215"/>
      <c r="G787" s="215"/>
      <c r="H787" s="215"/>
      <c r="I787" s="215"/>
      <c r="J787" s="215"/>
      <c r="K787" s="215"/>
      <c r="L787" s="215"/>
      <c r="M787" s="215"/>
      <c r="N787" s="215"/>
      <c r="AA787" s="243">
        <v>772</v>
      </c>
      <c r="AB787" s="243" t="str">
        <f t="shared" si="38"/>
        <v/>
      </c>
      <c r="AC787" s="243" t="str">
        <f t="shared" si="39"/>
        <v/>
      </c>
      <c r="AK787" s="277" t="str">
        <f t="shared" si="40"/>
        <v/>
      </c>
    </row>
    <row r="788" spans="1:37" x14ac:dyDescent="0.2">
      <c r="A788" s="271">
        <v>777</v>
      </c>
      <c r="B788" s="87"/>
      <c r="C788" s="87"/>
      <c r="D788" s="285"/>
      <c r="E788" s="242"/>
      <c r="F788" s="215"/>
      <c r="G788" s="215"/>
      <c r="H788" s="215"/>
      <c r="I788" s="215"/>
      <c r="J788" s="215"/>
      <c r="K788" s="215"/>
      <c r="L788" s="215"/>
      <c r="M788" s="215"/>
      <c r="N788" s="215"/>
      <c r="AA788" s="243">
        <v>773</v>
      </c>
      <c r="AB788" s="243" t="str">
        <f t="shared" si="38"/>
        <v/>
      </c>
      <c r="AC788" s="243" t="str">
        <f t="shared" si="39"/>
        <v/>
      </c>
      <c r="AK788" s="277" t="str">
        <f t="shared" si="40"/>
        <v/>
      </c>
    </row>
    <row r="789" spans="1:37" x14ac:dyDescent="0.2">
      <c r="A789" s="271">
        <v>778</v>
      </c>
      <c r="B789" s="87"/>
      <c r="C789" s="87"/>
      <c r="D789" s="285"/>
      <c r="E789" s="242"/>
      <c r="F789" s="215"/>
      <c r="G789" s="215"/>
      <c r="H789" s="215"/>
      <c r="I789" s="215"/>
      <c r="J789" s="215"/>
      <c r="K789" s="215"/>
      <c r="L789" s="215"/>
      <c r="M789" s="215"/>
      <c r="N789" s="215"/>
      <c r="AA789" s="243">
        <v>774</v>
      </c>
      <c r="AB789" s="243" t="str">
        <f t="shared" si="38"/>
        <v/>
      </c>
      <c r="AC789" s="243" t="str">
        <f t="shared" si="39"/>
        <v/>
      </c>
      <c r="AK789" s="277" t="str">
        <f t="shared" si="40"/>
        <v/>
      </c>
    </row>
    <row r="790" spans="1:37" x14ac:dyDescent="0.2">
      <c r="A790" s="271">
        <v>779</v>
      </c>
      <c r="B790" s="87"/>
      <c r="C790" s="87"/>
      <c r="D790" s="285"/>
      <c r="E790" s="242"/>
      <c r="F790" s="215"/>
      <c r="G790" s="215"/>
      <c r="H790" s="215"/>
      <c r="I790" s="215"/>
      <c r="J790" s="215"/>
      <c r="K790" s="215"/>
      <c r="L790" s="215"/>
      <c r="M790" s="215"/>
      <c r="N790" s="215"/>
      <c r="AA790" s="243">
        <v>775</v>
      </c>
      <c r="AB790" s="243" t="str">
        <f t="shared" si="38"/>
        <v/>
      </c>
      <c r="AC790" s="243" t="str">
        <f t="shared" si="39"/>
        <v/>
      </c>
      <c r="AK790" s="277" t="str">
        <f t="shared" si="40"/>
        <v/>
      </c>
    </row>
    <row r="791" spans="1:37" x14ac:dyDescent="0.2">
      <c r="A791" s="271">
        <v>780</v>
      </c>
      <c r="B791" s="87"/>
      <c r="C791" s="87"/>
      <c r="D791" s="285"/>
      <c r="E791" s="242"/>
      <c r="F791" s="215"/>
      <c r="G791" s="215"/>
      <c r="H791" s="215"/>
      <c r="I791" s="215"/>
      <c r="J791" s="215"/>
      <c r="K791" s="215"/>
      <c r="L791" s="215"/>
      <c r="M791" s="215"/>
      <c r="N791" s="215"/>
      <c r="AA791" s="243">
        <v>776</v>
      </c>
      <c r="AB791" s="243" t="str">
        <f t="shared" si="38"/>
        <v/>
      </c>
      <c r="AC791" s="243" t="str">
        <f t="shared" si="39"/>
        <v/>
      </c>
      <c r="AK791" s="277" t="str">
        <f t="shared" si="40"/>
        <v/>
      </c>
    </row>
    <row r="792" spans="1:37" x14ac:dyDescent="0.2">
      <c r="A792" s="271">
        <v>781</v>
      </c>
      <c r="B792" s="87"/>
      <c r="C792" s="87"/>
      <c r="D792" s="285"/>
      <c r="E792" s="242"/>
      <c r="F792" s="215"/>
      <c r="G792" s="215"/>
      <c r="H792" s="215"/>
      <c r="I792" s="215"/>
      <c r="J792" s="215"/>
      <c r="K792" s="215"/>
      <c r="L792" s="215"/>
      <c r="M792" s="215"/>
      <c r="N792" s="215"/>
      <c r="AA792" s="243">
        <v>777</v>
      </c>
      <c r="AB792" s="243" t="str">
        <f t="shared" si="38"/>
        <v/>
      </c>
      <c r="AC792" s="243" t="str">
        <f t="shared" si="39"/>
        <v/>
      </c>
      <c r="AK792" s="277" t="str">
        <f t="shared" si="40"/>
        <v/>
      </c>
    </row>
    <row r="793" spans="1:37" x14ac:dyDescent="0.2">
      <c r="A793" s="271">
        <v>782</v>
      </c>
      <c r="B793" s="87"/>
      <c r="C793" s="87"/>
      <c r="D793" s="285"/>
      <c r="E793" s="242"/>
      <c r="F793" s="215"/>
      <c r="G793" s="215"/>
      <c r="H793" s="215"/>
      <c r="I793" s="215"/>
      <c r="J793" s="215"/>
      <c r="K793" s="215"/>
      <c r="L793" s="215"/>
      <c r="M793" s="215"/>
      <c r="N793" s="215"/>
      <c r="AA793" s="243">
        <v>778</v>
      </c>
      <c r="AB793" s="243" t="str">
        <f t="shared" si="38"/>
        <v/>
      </c>
      <c r="AC793" s="243" t="str">
        <f t="shared" si="39"/>
        <v/>
      </c>
      <c r="AK793" s="277" t="str">
        <f t="shared" si="40"/>
        <v/>
      </c>
    </row>
    <row r="794" spans="1:37" x14ac:dyDescent="0.2">
      <c r="A794" s="271">
        <v>783</v>
      </c>
      <c r="B794" s="87"/>
      <c r="C794" s="87"/>
      <c r="D794" s="285"/>
      <c r="E794" s="242"/>
      <c r="F794" s="215"/>
      <c r="G794" s="215"/>
      <c r="H794" s="215"/>
      <c r="I794" s="215"/>
      <c r="J794" s="215"/>
      <c r="K794" s="215"/>
      <c r="L794" s="215"/>
      <c r="M794" s="215"/>
      <c r="N794" s="215"/>
      <c r="AA794" s="243">
        <v>779</v>
      </c>
      <c r="AB794" s="243" t="str">
        <f t="shared" si="38"/>
        <v/>
      </c>
      <c r="AC794" s="243" t="str">
        <f t="shared" si="39"/>
        <v/>
      </c>
      <c r="AK794" s="277" t="str">
        <f t="shared" si="40"/>
        <v/>
      </c>
    </row>
    <row r="795" spans="1:37" x14ac:dyDescent="0.2">
      <c r="A795" s="271">
        <v>784</v>
      </c>
      <c r="B795" s="87"/>
      <c r="C795" s="87"/>
      <c r="D795" s="285"/>
      <c r="E795" s="242"/>
      <c r="F795" s="215"/>
      <c r="G795" s="215"/>
      <c r="H795" s="215"/>
      <c r="I795" s="215"/>
      <c r="J795" s="215"/>
      <c r="K795" s="215"/>
      <c r="L795" s="215"/>
      <c r="M795" s="215"/>
      <c r="N795" s="215"/>
      <c r="AA795" s="243">
        <v>780</v>
      </c>
      <c r="AB795" s="243" t="str">
        <f t="shared" si="38"/>
        <v/>
      </c>
      <c r="AC795" s="243" t="str">
        <f t="shared" si="39"/>
        <v/>
      </c>
      <c r="AK795" s="277" t="str">
        <f t="shared" si="40"/>
        <v/>
      </c>
    </row>
    <row r="796" spans="1:37" x14ac:dyDescent="0.2">
      <c r="A796" s="271">
        <v>785</v>
      </c>
      <c r="B796" s="87"/>
      <c r="C796" s="87"/>
      <c r="D796" s="285"/>
      <c r="E796" s="242"/>
      <c r="F796" s="215"/>
      <c r="G796" s="215"/>
      <c r="H796" s="215"/>
      <c r="I796" s="215"/>
      <c r="J796" s="215"/>
      <c r="K796" s="215"/>
      <c r="L796" s="215"/>
      <c r="M796" s="215"/>
      <c r="N796" s="215"/>
      <c r="AA796" s="243">
        <v>781</v>
      </c>
      <c r="AB796" s="243" t="str">
        <f t="shared" si="38"/>
        <v/>
      </c>
      <c r="AC796" s="243" t="str">
        <f t="shared" si="39"/>
        <v/>
      </c>
      <c r="AK796" s="277" t="str">
        <f t="shared" si="40"/>
        <v/>
      </c>
    </row>
    <row r="797" spans="1:37" x14ac:dyDescent="0.2">
      <c r="A797" s="271">
        <v>786</v>
      </c>
      <c r="B797" s="87"/>
      <c r="C797" s="87"/>
      <c r="D797" s="285"/>
      <c r="E797" s="242"/>
      <c r="F797" s="215"/>
      <c r="G797" s="215"/>
      <c r="H797" s="215"/>
      <c r="I797" s="215"/>
      <c r="J797" s="215"/>
      <c r="K797" s="215"/>
      <c r="L797" s="215"/>
      <c r="M797" s="215"/>
      <c r="N797" s="215"/>
      <c r="AA797" s="243">
        <v>782</v>
      </c>
      <c r="AB797" s="243" t="str">
        <f t="shared" si="38"/>
        <v/>
      </c>
      <c r="AC797" s="243" t="str">
        <f t="shared" si="39"/>
        <v/>
      </c>
      <c r="AK797" s="277" t="str">
        <f t="shared" si="40"/>
        <v/>
      </c>
    </row>
    <row r="798" spans="1:37" x14ac:dyDescent="0.2">
      <c r="A798" s="271">
        <v>787</v>
      </c>
      <c r="B798" s="87"/>
      <c r="C798" s="87"/>
      <c r="D798" s="285"/>
      <c r="E798" s="242"/>
      <c r="F798" s="215"/>
      <c r="G798" s="215"/>
      <c r="H798" s="215"/>
      <c r="I798" s="215"/>
      <c r="J798" s="215"/>
      <c r="K798" s="215"/>
      <c r="L798" s="215"/>
      <c r="M798" s="215"/>
      <c r="N798" s="215"/>
      <c r="AA798" s="243">
        <v>783</v>
      </c>
      <c r="AB798" s="243" t="str">
        <f t="shared" si="38"/>
        <v/>
      </c>
      <c r="AC798" s="243" t="str">
        <f t="shared" si="39"/>
        <v/>
      </c>
      <c r="AK798" s="277" t="str">
        <f t="shared" si="40"/>
        <v/>
      </c>
    </row>
    <row r="799" spans="1:37" x14ac:dyDescent="0.2">
      <c r="A799" s="271">
        <v>788</v>
      </c>
      <c r="B799" s="87"/>
      <c r="C799" s="87"/>
      <c r="D799" s="285"/>
      <c r="E799" s="242"/>
      <c r="F799" s="215"/>
      <c r="G799" s="215"/>
      <c r="H799" s="215"/>
      <c r="I799" s="215"/>
      <c r="J799" s="215"/>
      <c r="K799" s="215"/>
      <c r="L799" s="215"/>
      <c r="M799" s="215"/>
      <c r="N799" s="215"/>
      <c r="AA799" s="243">
        <v>784</v>
      </c>
      <c r="AB799" s="243" t="str">
        <f t="shared" si="38"/>
        <v/>
      </c>
      <c r="AC799" s="243" t="str">
        <f t="shared" si="39"/>
        <v/>
      </c>
      <c r="AK799" s="277" t="str">
        <f t="shared" si="40"/>
        <v/>
      </c>
    </row>
    <row r="800" spans="1:37" x14ac:dyDescent="0.2">
      <c r="A800" s="271">
        <v>789</v>
      </c>
      <c r="B800" s="87"/>
      <c r="C800" s="87"/>
      <c r="D800" s="285"/>
      <c r="E800" s="242"/>
      <c r="F800" s="215"/>
      <c r="G800" s="215"/>
      <c r="H800" s="215"/>
      <c r="I800" s="215"/>
      <c r="J800" s="215"/>
      <c r="K800" s="215"/>
      <c r="L800" s="215"/>
      <c r="M800" s="215"/>
      <c r="N800" s="215"/>
      <c r="AA800" s="243">
        <v>785</v>
      </c>
      <c r="AB800" s="243" t="str">
        <f t="shared" si="38"/>
        <v/>
      </c>
      <c r="AC800" s="243" t="str">
        <f t="shared" si="39"/>
        <v/>
      </c>
      <c r="AK800" s="277" t="str">
        <f t="shared" si="40"/>
        <v/>
      </c>
    </row>
    <row r="801" spans="1:37" x14ac:dyDescent="0.2">
      <c r="A801" s="271">
        <v>790</v>
      </c>
      <c r="B801" s="87"/>
      <c r="C801" s="87"/>
      <c r="D801" s="285"/>
      <c r="E801" s="242"/>
      <c r="F801" s="215"/>
      <c r="G801" s="215"/>
      <c r="H801" s="215"/>
      <c r="I801" s="215"/>
      <c r="J801" s="215"/>
      <c r="K801" s="215"/>
      <c r="L801" s="215"/>
      <c r="M801" s="215"/>
      <c r="N801" s="215"/>
      <c r="AA801" s="243">
        <v>786</v>
      </c>
      <c r="AB801" s="243" t="str">
        <f t="shared" si="38"/>
        <v/>
      </c>
      <c r="AC801" s="243" t="str">
        <f t="shared" si="39"/>
        <v/>
      </c>
      <c r="AK801" s="277" t="str">
        <f t="shared" si="40"/>
        <v/>
      </c>
    </row>
    <row r="802" spans="1:37" x14ac:dyDescent="0.2">
      <c r="A802" s="271">
        <v>791</v>
      </c>
      <c r="B802" s="87"/>
      <c r="C802" s="87"/>
      <c r="D802" s="285"/>
      <c r="E802" s="242"/>
      <c r="F802" s="215"/>
      <c r="G802" s="215"/>
      <c r="H802" s="215"/>
      <c r="I802" s="215"/>
      <c r="J802" s="215"/>
      <c r="K802" s="215"/>
      <c r="L802" s="215"/>
      <c r="M802" s="215"/>
      <c r="N802" s="215"/>
      <c r="AA802" s="243">
        <v>787</v>
      </c>
      <c r="AB802" s="243" t="str">
        <f t="shared" si="38"/>
        <v/>
      </c>
      <c r="AC802" s="243" t="str">
        <f t="shared" si="39"/>
        <v/>
      </c>
      <c r="AK802" s="277" t="str">
        <f t="shared" si="40"/>
        <v/>
      </c>
    </row>
    <row r="803" spans="1:37" x14ac:dyDescent="0.2">
      <c r="A803" s="271">
        <v>792</v>
      </c>
      <c r="B803" s="87"/>
      <c r="C803" s="87"/>
      <c r="D803" s="285"/>
      <c r="E803" s="242"/>
      <c r="F803" s="215"/>
      <c r="G803" s="215"/>
      <c r="H803" s="215"/>
      <c r="I803" s="215"/>
      <c r="J803" s="215"/>
      <c r="K803" s="215"/>
      <c r="L803" s="215"/>
      <c r="M803" s="215"/>
      <c r="N803" s="215"/>
      <c r="AA803" s="243">
        <v>788</v>
      </c>
      <c r="AB803" s="243" t="str">
        <f t="shared" si="38"/>
        <v/>
      </c>
      <c r="AC803" s="243" t="str">
        <f t="shared" si="39"/>
        <v/>
      </c>
      <c r="AK803" s="277" t="str">
        <f t="shared" si="40"/>
        <v/>
      </c>
    </row>
    <row r="804" spans="1:37" x14ac:dyDescent="0.2">
      <c r="A804" s="271">
        <v>793</v>
      </c>
      <c r="B804" s="87"/>
      <c r="C804" s="87"/>
      <c r="D804" s="285"/>
      <c r="E804" s="242"/>
      <c r="F804" s="215"/>
      <c r="G804" s="215"/>
      <c r="H804" s="215"/>
      <c r="I804" s="215"/>
      <c r="J804" s="215"/>
      <c r="K804" s="215"/>
      <c r="L804" s="215"/>
      <c r="M804" s="215"/>
      <c r="N804" s="215"/>
      <c r="AA804" s="243">
        <v>789</v>
      </c>
      <c r="AB804" s="243" t="str">
        <f t="shared" si="38"/>
        <v/>
      </c>
      <c r="AC804" s="243" t="str">
        <f t="shared" si="39"/>
        <v/>
      </c>
      <c r="AK804" s="277" t="str">
        <f t="shared" si="40"/>
        <v/>
      </c>
    </row>
    <row r="805" spans="1:37" x14ac:dyDescent="0.2">
      <c r="A805" s="271">
        <v>794</v>
      </c>
      <c r="B805" s="87"/>
      <c r="C805" s="87"/>
      <c r="D805" s="285"/>
      <c r="E805" s="242"/>
      <c r="F805" s="215"/>
      <c r="G805" s="215"/>
      <c r="H805" s="215"/>
      <c r="I805" s="215"/>
      <c r="J805" s="215"/>
      <c r="K805" s="215"/>
      <c r="L805" s="215"/>
      <c r="M805" s="215"/>
      <c r="N805" s="215"/>
      <c r="AA805" s="243">
        <v>790</v>
      </c>
      <c r="AB805" s="243" t="str">
        <f t="shared" si="38"/>
        <v/>
      </c>
      <c r="AC805" s="243" t="str">
        <f t="shared" si="39"/>
        <v/>
      </c>
      <c r="AK805" s="277" t="str">
        <f t="shared" si="40"/>
        <v/>
      </c>
    </row>
    <row r="806" spans="1:37" x14ac:dyDescent="0.2">
      <c r="A806" s="271">
        <v>795</v>
      </c>
      <c r="B806" s="87"/>
      <c r="C806" s="87"/>
      <c r="D806" s="285"/>
      <c r="E806" s="242"/>
      <c r="F806" s="215"/>
      <c r="G806" s="215"/>
      <c r="H806" s="215"/>
      <c r="I806" s="215"/>
      <c r="J806" s="215"/>
      <c r="K806" s="215"/>
      <c r="L806" s="215"/>
      <c r="M806" s="215"/>
      <c r="N806" s="215"/>
      <c r="AA806" s="243">
        <v>791</v>
      </c>
      <c r="AB806" s="243" t="str">
        <f t="shared" si="38"/>
        <v/>
      </c>
      <c r="AC806" s="243" t="str">
        <f t="shared" si="39"/>
        <v/>
      </c>
      <c r="AK806" s="277" t="str">
        <f t="shared" si="40"/>
        <v/>
      </c>
    </row>
    <row r="807" spans="1:37" x14ac:dyDescent="0.2">
      <c r="A807" s="271">
        <v>796</v>
      </c>
      <c r="B807" s="87"/>
      <c r="C807" s="87"/>
      <c r="D807" s="285"/>
      <c r="E807" s="242"/>
      <c r="F807" s="215"/>
      <c r="G807" s="215"/>
      <c r="H807" s="215"/>
      <c r="I807" s="215"/>
      <c r="J807" s="215"/>
      <c r="K807" s="215"/>
      <c r="L807" s="215"/>
      <c r="M807" s="215"/>
      <c r="N807" s="215"/>
      <c r="AA807" s="243">
        <v>792</v>
      </c>
      <c r="AB807" s="243" t="str">
        <f t="shared" si="38"/>
        <v/>
      </c>
      <c r="AC807" s="243" t="str">
        <f t="shared" si="39"/>
        <v/>
      </c>
      <c r="AK807" s="277" t="str">
        <f t="shared" si="40"/>
        <v/>
      </c>
    </row>
    <row r="808" spans="1:37" x14ac:dyDescent="0.2">
      <c r="A808" s="271">
        <v>797</v>
      </c>
      <c r="B808" s="87"/>
      <c r="C808" s="87"/>
      <c r="D808" s="285"/>
      <c r="E808" s="242"/>
      <c r="F808" s="215"/>
      <c r="G808" s="215"/>
      <c r="H808" s="215"/>
      <c r="I808" s="215"/>
      <c r="J808" s="215"/>
      <c r="K808" s="215"/>
      <c r="L808" s="215"/>
      <c r="M808" s="215"/>
      <c r="N808" s="215"/>
      <c r="AA808" s="243">
        <v>793</v>
      </c>
      <c r="AB808" s="243" t="str">
        <f t="shared" si="38"/>
        <v/>
      </c>
      <c r="AC808" s="243" t="str">
        <f t="shared" si="39"/>
        <v/>
      </c>
      <c r="AK808" s="277" t="str">
        <f t="shared" si="40"/>
        <v/>
      </c>
    </row>
    <row r="809" spans="1:37" x14ac:dyDescent="0.2">
      <c r="A809" s="271">
        <v>798</v>
      </c>
      <c r="B809" s="87"/>
      <c r="C809" s="87"/>
      <c r="D809" s="285"/>
      <c r="E809" s="242"/>
      <c r="F809" s="215"/>
      <c r="G809" s="215"/>
      <c r="H809" s="215"/>
      <c r="I809" s="215"/>
      <c r="J809" s="215"/>
      <c r="K809" s="215"/>
      <c r="L809" s="215"/>
      <c r="M809" s="215"/>
      <c r="N809" s="215"/>
      <c r="AA809" s="243">
        <v>794</v>
      </c>
      <c r="AB809" s="243" t="str">
        <f t="shared" si="38"/>
        <v/>
      </c>
      <c r="AC809" s="243" t="str">
        <f t="shared" si="39"/>
        <v/>
      </c>
      <c r="AK809" s="277" t="str">
        <f t="shared" si="40"/>
        <v/>
      </c>
    </row>
    <row r="810" spans="1:37" x14ac:dyDescent="0.2">
      <c r="A810" s="271">
        <v>799</v>
      </c>
      <c r="B810" s="87"/>
      <c r="C810" s="87"/>
      <c r="D810" s="285"/>
      <c r="E810" s="242"/>
      <c r="F810" s="215"/>
      <c r="G810" s="215"/>
      <c r="H810" s="215"/>
      <c r="I810" s="215"/>
      <c r="J810" s="215"/>
      <c r="K810" s="215"/>
      <c r="L810" s="215"/>
      <c r="M810" s="215"/>
      <c r="N810" s="215"/>
      <c r="AA810" s="243">
        <v>795</v>
      </c>
      <c r="AB810" s="243" t="str">
        <f t="shared" si="38"/>
        <v/>
      </c>
      <c r="AC810" s="243" t="str">
        <f t="shared" si="39"/>
        <v/>
      </c>
      <c r="AK810" s="277" t="str">
        <f t="shared" si="40"/>
        <v/>
      </c>
    </row>
    <row r="811" spans="1:37" x14ac:dyDescent="0.2">
      <c r="A811" s="271">
        <v>800</v>
      </c>
      <c r="B811" s="87"/>
      <c r="C811" s="87"/>
      <c r="D811" s="285"/>
      <c r="E811" s="242"/>
      <c r="F811" s="215"/>
      <c r="G811" s="215"/>
      <c r="H811" s="215"/>
      <c r="I811" s="215"/>
      <c r="J811" s="215"/>
      <c r="K811" s="215"/>
      <c r="L811" s="215"/>
      <c r="M811" s="215"/>
      <c r="N811" s="215"/>
      <c r="AA811" s="243">
        <v>796</v>
      </c>
      <c r="AB811" s="243" t="str">
        <f t="shared" si="38"/>
        <v/>
      </c>
      <c r="AC811" s="243" t="str">
        <f t="shared" si="39"/>
        <v/>
      </c>
      <c r="AK811" s="277" t="str">
        <f t="shared" si="40"/>
        <v/>
      </c>
    </row>
    <row r="812" spans="1:37" x14ac:dyDescent="0.2">
      <c r="A812" s="271">
        <v>801</v>
      </c>
      <c r="B812" s="87"/>
      <c r="C812" s="87"/>
      <c r="D812" s="285"/>
      <c r="E812" s="242"/>
      <c r="F812" s="215"/>
      <c r="G812" s="215"/>
      <c r="H812" s="215"/>
      <c r="I812" s="215"/>
      <c r="J812" s="215"/>
      <c r="K812" s="215"/>
      <c r="L812" s="215"/>
      <c r="M812" s="215"/>
      <c r="N812" s="215"/>
      <c r="AA812" s="243">
        <v>797</v>
      </c>
      <c r="AB812" s="243" t="str">
        <f t="shared" si="38"/>
        <v/>
      </c>
      <c r="AC812" s="243" t="str">
        <f t="shared" si="39"/>
        <v/>
      </c>
      <c r="AK812" s="277" t="str">
        <f t="shared" si="40"/>
        <v/>
      </c>
    </row>
    <row r="813" spans="1:37" x14ac:dyDescent="0.2">
      <c r="A813" s="271">
        <v>802</v>
      </c>
      <c r="B813" s="87"/>
      <c r="C813" s="87"/>
      <c r="D813" s="285"/>
      <c r="E813" s="242"/>
      <c r="F813" s="215"/>
      <c r="G813" s="215"/>
      <c r="H813" s="215"/>
      <c r="I813" s="215"/>
      <c r="J813" s="215"/>
      <c r="K813" s="215"/>
      <c r="L813" s="215"/>
      <c r="M813" s="215"/>
      <c r="N813" s="215"/>
      <c r="AA813" s="243">
        <v>798</v>
      </c>
      <c r="AB813" s="243" t="str">
        <f t="shared" si="38"/>
        <v/>
      </c>
      <c r="AC813" s="243" t="str">
        <f t="shared" si="39"/>
        <v/>
      </c>
      <c r="AK813" s="277" t="str">
        <f t="shared" si="40"/>
        <v/>
      </c>
    </row>
    <row r="814" spans="1:37" x14ac:dyDescent="0.2">
      <c r="A814" s="271">
        <v>803</v>
      </c>
      <c r="B814" s="87"/>
      <c r="C814" s="87"/>
      <c r="D814" s="285"/>
      <c r="E814" s="242"/>
      <c r="F814" s="215"/>
      <c r="G814" s="215"/>
      <c r="H814" s="215"/>
      <c r="I814" s="215"/>
      <c r="J814" s="215"/>
      <c r="K814" s="215"/>
      <c r="L814" s="215"/>
      <c r="M814" s="215"/>
      <c r="N814" s="215"/>
      <c r="AA814" s="243">
        <v>799</v>
      </c>
      <c r="AB814" s="243" t="str">
        <f t="shared" si="38"/>
        <v/>
      </c>
      <c r="AC814" s="243" t="str">
        <f t="shared" si="39"/>
        <v/>
      </c>
      <c r="AK814" s="277" t="str">
        <f t="shared" si="40"/>
        <v/>
      </c>
    </row>
    <row r="815" spans="1:37" x14ac:dyDescent="0.2">
      <c r="A815" s="271">
        <v>804</v>
      </c>
      <c r="B815" s="87"/>
      <c r="C815" s="87"/>
      <c r="D815" s="285"/>
      <c r="E815" s="242"/>
      <c r="F815" s="215"/>
      <c r="G815" s="215"/>
      <c r="H815" s="215"/>
      <c r="I815" s="215"/>
      <c r="J815" s="215"/>
      <c r="K815" s="215"/>
      <c r="L815" s="215"/>
      <c r="M815" s="215"/>
      <c r="N815" s="215"/>
      <c r="AA815" s="243">
        <v>800</v>
      </c>
      <c r="AB815" s="243" t="str">
        <f t="shared" si="38"/>
        <v/>
      </c>
      <c r="AC815" s="243" t="str">
        <f t="shared" si="39"/>
        <v/>
      </c>
      <c r="AK815" s="277" t="str">
        <f t="shared" si="40"/>
        <v/>
      </c>
    </row>
    <row r="816" spans="1:37" x14ac:dyDescent="0.2">
      <c r="A816" s="271">
        <v>805</v>
      </c>
      <c r="B816" s="87"/>
      <c r="C816" s="87"/>
      <c r="D816" s="285"/>
      <c r="E816" s="242"/>
      <c r="F816" s="215"/>
      <c r="G816" s="215"/>
      <c r="H816" s="215"/>
      <c r="I816" s="215"/>
      <c r="J816" s="215"/>
      <c r="K816" s="215"/>
      <c r="L816" s="215"/>
      <c r="M816" s="215"/>
      <c r="N816" s="215"/>
      <c r="AA816" s="243">
        <v>801</v>
      </c>
      <c r="AB816" s="243" t="str">
        <f t="shared" si="38"/>
        <v/>
      </c>
      <c r="AC816" s="243" t="str">
        <f t="shared" si="39"/>
        <v/>
      </c>
      <c r="AK816" s="277" t="str">
        <f t="shared" si="40"/>
        <v/>
      </c>
    </row>
    <row r="817" spans="1:37" x14ac:dyDescent="0.2">
      <c r="A817" s="271">
        <v>806</v>
      </c>
      <c r="B817" s="87"/>
      <c r="C817" s="87"/>
      <c r="D817" s="285"/>
      <c r="E817" s="242"/>
      <c r="F817" s="215"/>
      <c r="G817" s="215"/>
      <c r="H817" s="215"/>
      <c r="I817" s="215"/>
      <c r="J817" s="215"/>
      <c r="K817" s="215"/>
      <c r="L817" s="215"/>
      <c r="M817" s="215"/>
      <c r="N817" s="215"/>
      <c r="AA817" s="243">
        <v>802</v>
      </c>
      <c r="AB817" s="243" t="str">
        <f t="shared" si="38"/>
        <v/>
      </c>
      <c r="AC817" s="243" t="str">
        <f t="shared" si="39"/>
        <v/>
      </c>
      <c r="AK817" s="277" t="str">
        <f t="shared" si="40"/>
        <v/>
      </c>
    </row>
    <row r="818" spans="1:37" x14ac:dyDescent="0.2">
      <c r="A818" s="271">
        <v>807</v>
      </c>
      <c r="B818" s="87"/>
      <c r="C818" s="87"/>
      <c r="D818" s="285"/>
      <c r="E818" s="242"/>
      <c r="F818" s="215"/>
      <c r="G818" s="215"/>
      <c r="H818" s="215"/>
      <c r="I818" s="215"/>
      <c r="J818" s="215"/>
      <c r="K818" s="215"/>
      <c r="L818" s="215"/>
      <c r="M818" s="215"/>
      <c r="N818" s="215"/>
      <c r="AA818" s="243">
        <v>803</v>
      </c>
      <c r="AB818" s="243" t="str">
        <f t="shared" si="38"/>
        <v/>
      </c>
      <c r="AC818" s="243" t="str">
        <f t="shared" si="39"/>
        <v/>
      </c>
      <c r="AK818" s="277" t="str">
        <f t="shared" si="40"/>
        <v/>
      </c>
    </row>
    <row r="819" spans="1:37" x14ac:dyDescent="0.2">
      <c r="A819" s="271">
        <v>808</v>
      </c>
      <c r="B819" s="87"/>
      <c r="C819" s="87"/>
      <c r="D819" s="285"/>
      <c r="E819" s="242"/>
      <c r="F819" s="215"/>
      <c r="G819" s="215"/>
      <c r="H819" s="215"/>
      <c r="I819" s="215"/>
      <c r="J819" s="215"/>
      <c r="K819" s="215"/>
      <c r="L819" s="215"/>
      <c r="M819" s="215"/>
      <c r="N819" s="215"/>
      <c r="AA819" s="243">
        <v>804</v>
      </c>
      <c r="AB819" s="243" t="str">
        <f t="shared" si="38"/>
        <v/>
      </c>
      <c r="AC819" s="243" t="str">
        <f t="shared" si="39"/>
        <v/>
      </c>
      <c r="AK819" s="277" t="str">
        <f t="shared" si="40"/>
        <v/>
      </c>
    </row>
    <row r="820" spans="1:37" x14ac:dyDescent="0.2">
      <c r="A820" s="271">
        <v>809</v>
      </c>
      <c r="B820" s="87"/>
      <c r="C820" s="87"/>
      <c r="D820" s="285"/>
      <c r="E820" s="242"/>
      <c r="F820" s="215"/>
      <c r="G820" s="215"/>
      <c r="H820" s="215"/>
      <c r="I820" s="215"/>
      <c r="J820" s="215"/>
      <c r="K820" s="215"/>
      <c r="L820" s="215"/>
      <c r="M820" s="215"/>
      <c r="N820" s="215"/>
      <c r="AA820" s="243">
        <v>805</v>
      </c>
      <c r="AB820" s="243" t="str">
        <f t="shared" si="38"/>
        <v/>
      </c>
      <c r="AC820" s="243" t="str">
        <f t="shared" si="39"/>
        <v/>
      </c>
      <c r="AK820" s="277" t="str">
        <f t="shared" si="40"/>
        <v/>
      </c>
    </row>
    <row r="821" spans="1:37" x14ac:dyDescent="0.2">
      <c r="A821" s="271">
        <v>810</v>
      </c>
      <c r="B821" s="87"/>
      <c r="C821" s="87"/>
      <c r="D821" s="285"/>
      <c r="E821" s="242"/>
      <c r="F821" s="215"/>
      <c r="G821" s="215"/>
      <c r="H821" s="215"/>
      <c r="I821" s="215"/>
      <c r="J821" s="215"/>
      <c r="K821" s="215"/>
      <c r="L821" s="215"/>
      <c r="M821" s="215"/>
      <c r="N821" s="215"/>
      <c r="AA821" s="243">
        <v>806</v>
      </c>
      <c r="AB821" s="243" t="str">
        <f t="shared" si="38"/>
        <v/>
      </c>
      <c r="AC821" s="243" t="str">
        <f t="shared" si="39"/>
        <v/>
      </c>
      <c r="AK821" s="277" t="str">
        <f t="shared" si="40"/>
        <v/>
      </c>
    </row>
    <row r="822" spans="1:37" x14ac:dyDescent="0.2">
      <c r="A822" s="271">
        <v>811</v>
      </c>
      <c r="B822" s="87"/>
      <c r="C822" s="87"/>
      <c r="D822" s="285"/>
      <c r="E822" s="242"/>
      <c r="F822" s="215"/>
      <c r="G822" s="215"/>
      <c r="H822" s="215"/>
      <c r="I822" s="215"/>
      <c r="J822" s="215"/>
      <c r="K822" s="215"/>
      <c r="L822" s="215"/>
      <c r="M822" s="215"/>
      <c r="N822" s="215"/>
      <c r="AA822" s="243">
        <v>807</v>
      </c>
      <c r="AB822" s="243" t="str">
        <f t="shared" si="38"/>
        <v/>
      </c>
      <c r="AC822" s="243" t="str">
        <f t="shared" si="39"/>
        <v/>
      </c>
      <c r="AK822" s="277" t="str">
        <f t="shared" si="40"/>
        <v/>
      </c>
    </row>
    <row r="823" spans="1:37" x14ac:dyDescent="0.2">
      <c r="A823" s="271">
        <v>812</v>
      </c>
      <c r="B823" s="87"/>
      <c r="C823" s="87"/>
      <c r="D823" s="285"/>
      <c r="E823" s="242"/>
      <c r="F823" s="215"/>
      <c r="G823" s="215"/>
      <c r="H823" s="215"/>
      <c r="I823" s="215"/>
      <c r="J823" s="215"/>
      <c r="K823" s="215"/>
      <c r="L823" s="215"/>
      <c r="M823" s="215"/>
      <c r="N823" s="215"/>
      <c r="AA823" s="243">
        <v>808</v>
      </c>
      <c r="AB823" s="243" t="str">
        <f t="shared" si="38"/>
        <v/>
      </c>
      <c r="AC823" s="243" t="str">
        <f t="shared" si="39"/>
        <v/>
      </c>
      <c r="AK823" s="277" t="str">
        <f t="shared" si="40"/>
        <v/>
      </c>
    </row>
    <row r="824" spans="1:37" x14ac:dyDescent="0.2">
      <c r="A824" s="271">
        <v>813</v>
      </c>
      <c r="B824" s="87"/>
      <c r="C824" s="87"/>
      <c r="D824" s="285"/>
      <c r="E824" s="242"/>
      <c r="F824" s="215"/>
      <c r="G824" s="215"/>
      <c r="H824" s="215"/>
      <c r="I824" s="215"/>
      <c r="J824" s="215"/>
      <c r="K824" s="215"/>
      <c r="L824" s="215"/>
      <c r="M824" s="215"/>
      <c r="N824" s="215"/>
      <c r="AA824" s="243">
        <v>809</v>
      </c>
      <c r="AB824" s="243" t="str">
        <f t="shared" si="38"/>
        <v/>
      </c>
      <c r="AC824" s="243" t="str">
        <f t="shared" si="39"/>
        <v/>
      </c>
      <c r="AK824" s="277" t="str">
        <f t="shared" si="40"/>
        <v/>
      </c>
    </row>
    <row r="825" spans="1:37" x14ac:dyDescent="0.2">
      <c r="A825" s="271">
        <v>814</v>
      </c>
      <c r="B825" s="87"/>
      <c r="C825" s="87"/>
      <c r="D825" s="285"/>
      <c r="E825" s="242"/>
      <c r="F825" s="215"/>
      <c r="G825" s="215"/>
      <c r="H825" s="215"/>
      <c r="I825" s="215"/>
      <c r="J825" s="215"/>
      <c r="K825" s="215"/>
      <c r="L825" s="215"/>
      <c r="M825" s="215"/>
      <c r="N825" s="215"/>
      <c r="AA825" s="243">
        <v>810</v>
      </c>
      <c r="AB825" s="243" t="str">
        <f t="shared" si="38"/>
        <v/>
      </c>
      <c r="AC825" s="243" t="str">
        <f t="shared" si="39"/>
        <v/>
      </c>
      <c r="AK825" s="277" t="str">
        <f t="shared" si="40"/>
        <v/>
      </c>
    </row>
    <row r="826" spans="1:37" x14ac:dyDescent="0.2">
      <c r="A826" s="271">
        <v>815</v>
      </c>
      <c r="B826" s="87"/>
      <c r="C826" s="87"/>
      <c r="D826" s="285"/>
      <c r="E826" s="242"/>
      <c r="F826" s="215"/>
      <c r="G826" s="215"/>
      <c r="H826" s="215"/>
      <c r="I826" s="215"/>
      <c r="J826" s="215"/>
      <c r="K826" s="215"/>
      <c r="L826" s="215"/>
      <c r="M826" s="215"/>
      <c r="N826" s="215"/>
      <c r="AA826" s="243">
        <v>811</v>
      </c>
      <c r="AB826" s="243" t="str">
        <f t="shared" si="38"/>
        <v/>
      </c>
      <c r="AC826" s="243" t="str">
        <f t="shared" si="39"/>
        <v/>
      </c>
      <c r="AK826" s="277" t="str">
        <f t="shared" si="40"/>
        <v/>
      </c>
    </row>
    <row r="827" spans="1:37" x14ac:dyDescent="0.2">
      <c r="A827" s="271">
        <v>816</v>
      </c>
      <c r="B827" s="87"/>
      <c r="C827" s="87"/>
      <c r="D827" s="285"/>
      <c r="E827" s="242"/>
      <c r="F827" s="215"/>
      <c r="G827" s="215"/>
      <c r="H827" s="215"/>
      <c r="I827" s="215"/>
      <c r="J827" s="215"/>
      <c r="K827" s="215"/>
      <c r="L827" s="215"/>
      <c r="M827" s="215"/>
      <c r="N827" s="215"/>
      <c r="AA827" s="243">
        <v>812</v>
      </c>
      <c r="AB827" s="243" t="str">
        <f t="shared" si="38"/>
        <v/>
      </c>
      <c r="AC827" s="243" t="str">
        <f t="shared" si="39"/>
        <v/>
      </c>
      <c r="AK827" s="277" t="str">
        <f t="shared" si="40"/>
        <v/>
      </c>
    </row>
    <row r="828" spans="1:37" x14ac:dyDescent="0.2">
      <c r="A828" s="271">
        <v>817</v>
      </c>
      <c r="B828" s="87"/>
      <c r="C828" s="87"/>
      <c r="D828" s="285"/>
      <c r="E828" s="242"/>
      <c r="F828" s="215"/>
      <c r="G828" s="215"/>
      <c r="H828" s="215"/>
      <c r="I828" s="215"/>
      <c r="J828" s="215"/>
      <c r="K828" s="215"/>
      <c r="L828" s="215"/>
      <c r="M828" s="215"/>
      <c r="N828" s="215"/>
      <c r="AA828" s="243">
        <v>813</v>
      </c>
      <c r="AB828" s="243" t="str">
        <f t="shared" si="38"/>
        <v/>
      </c>
      <c r="AC828" s="243" t="str">
        <f t="shared" si="39"/>
        <v/>
      </c>
      <c r="AK828" s="277" t="str">
        <f t="shared" si="40"/>
        <v/>
      </c>
    </row>
    <row r="829" spans="1:37" x14ac:dyDescent="0.2">
      <c r="A829" s="271">
        <v>818</v>
      </c>
      <c r="B829" s="87"/>
      <c r="C829" s="87"/>
      <c r="D829" s="285"/>
      <c r="E829" s="242"/>
      <c r="F829" s="215"/>
      <c r="G829" s="215"/>
      <c r="H829" s="215"/>
      <c r="I829" s="215"/>
      <c r="J829" s="215"/>
      <c r="K829" s="215"/>
      <c r="L829" s="215"/>
      <c r="M829" s="215"/>
      <c r="N829" s="215"/>
      <c r="AA829" s="243">
        <v>814</v>
      </c>
      <c r="AB829" s="243" t="str">
        <f t="shared" si="38"/>
        <v/>
      </c>
      <c r="AC829" s="243" t="str">
        <f t="shared" si="39"/>
        <v/>
      </c>
      <c r="AK829" s="277" t="str">
        <f t="shared" si="40"/>
        <v/>
      </c>
    </row>
    <row r="830" spans="1:37" x14ac:dyDescent="0.2">
      <c r="A830" s="271">
        <v>819</v>
      </c>
      <c r="B830" s="87"/>
      <c r="C830" s="87"/>
      <c r="D830" s="285"/>
      <c r="E830" s="242"/>
      <c r="F830" s="215"/>
      <c r="G830" s="215"/>
      <c r="H830" s="215"/>
      <c r="I830" s="215"/>
      <c r="J830" s="215"/>
      <c r="K830" s="215"/>
      <c r="L830" s="215"/>
      <c r="M830" s="215"/>
      <c r="N830" s="215"/>
      <c r="AA830" s="243">
        <v>815</v>
      </c>
      <c r="AB830" s="243" t="str">
        <f t="shared" si="38"/>
        <v/>
      </c>
      <c r="AC830" s="243" t="str">
        <f t="shared" si="39"/>
        <v/>
      </c>
      <c r="AK830" s="277" t="str">
        <f t="shared" si="40"/>
        <v/>
      </c>
    </row>
    <row r="831" spans="1:37" x14ac:dyDescent="0.2">
      <c r="A831" s="271">
        <v>820</v>
      </c>
      <c r="B831" s="87"/>
      <c r="C831" s="87"/>
      <c r="D831" s="285"/>
      <c r="E831" s="242"/>
      <c r="F831" s="215"/>
      <c r="G831" s="215"/>
      <c r="H831" s="215"/>
      <c r="I831" s="215"/>
      <c r="J831" s="215"/>
      <c r="K831" s="215"/>
      <c r="L831" s="215"/>
      <c r="M831" s="215"/>
      <c r="N831" s="215"/>
      <c r="AA831" s="243">
        <v>816</v>
      </c>
      <c r="AB831" s="243" t="str">
        <f t="shared" si="38"/>
        <v/>
      </c>
      <c r="AC831" s="243" t="str">
        <f t="shared" si="39"/>
        <v/>
      </c>
      <c r="AK831" s="277" t="str">
        <f t="shared" si="40"/>
        <v/>
      </c>
    </row>
    <row r="832" spans="1:37" x14ac:dyDescent="0.2">
      <c r="A832" s="271">
        <v>821</v>
      </c>
      <c r="B832" s="87"/>
      <c r="C832" s="87"/>
      <c r="D832" s="285"/>
      <c r="E832" s="242"/>
      <c r="F832" s="215"/>
      <c r="G832" s="215"/>
      <c r="H832" s="215"/>
      <c r="I832" s="215"/>
      <c r="J832" s="215"/>
      <c r="K832" s="215"/>
      <c r="L832" s="215"/>
      <c r="M832" s="215"/>
      <c r="N832" s="215"/>
      <c r="AA832" s="243">
        <v>817</v>
      </c>
      <c r="AB832" s="243" t="str">
        <f t="shared" si="38"/>
        <v/>
      </c>
      <c r="AC832" s="243" t="str">
        <f t="shared" si="39"/>
        <v/>
      </c>
      <c r="AK832" s="277" t="str">
        <f t="shared" si="40"/>
        <v/>
      </c>
    </row>
    <row r="833" spans="1:37" x14ac:dyDescent="0.2">
      <c r="A833" s="271">
        <v>822</v>
      </c>
      <c r="B833" s="87"/>
      <c r="C833" s="87"/>
      <c r="D833" s="285"/>
      <c r="E833" s="242"/>
      <c r="F833" s="215"/>
      <c r="G833" s="215"/>
      <c r="H833" s="215"/>
      <c r="I833" s="215"/>
      <c r="J833" s="215"/>
      <c r="K833" s="215"/>
      <c r="L833" s="215"/>
      <c r="M833" s="215"/>
      <c r="N833" s="215"/>
      <c r="AA833" s="243">
        <v>818</v>
      </c>
      <c r="AB833" s="243" t="str">
        <f t="shared" si="38"/>
        <v/>
      </c>
      <c r="AC833" s="243" t="str">
        <f t="shared" si="39"/>
        <v/>
      </c>
      <c r="AK833" s="277" t="str">
        <f t="shared" si="40"/>
        <v/>
      </c>
    </row>
    <row r="834" spans="1:37" x14ac:dyDescent="0.2">
      <c r="A834" s="271">
        <v>823</v>
      </c>
      <c r="B834" s="87"/>
      <c r="C834" s="87"/>
      <c r="D834" s="285"/>
      <c r="E834" s="242"/>
      <c r="F834" s="215"/>
      <c r="G834" s="215"/>
      <c r="H834" s="215"/>
      <c r="I834" s="215"/>
      <c r="J834" s="215"/>
      <c r="K834" s="215"/>
      <c r="L834" s="215"/>
      <c r="M834" s="215"/>
      <c r="N834" s="215"/>
      <c r="AA834" s="243">
        <v>819</v>
      </c>
      <c r="AB834" s="243" t="str">
        <f t="shared" si="38"/>
        <v/>
      </c>
      <c r="AC834" s="243" t="str">
        <f t="shared" si="39"/>
        <v/>
      </c>
      <c r="AK834" s="277" t="str">
        <f t="shared" si="40"/>
        <v/>
      </c>
    </row>
    <row r="835" spans="1:37" x14ac:dyDescent="0.2">
      <c r="A835" s="271">
        <v>824</v>
      </c>
      <c r="B835" s="87"/>
      <c r="C835" s="87"/>
      <c r="D835" s="285"/>
      <c r="E835" s="242"/>
      <c r="F835" s="215"/>
      <c r="G835" s="215"/>
      <c r="H835" s="215"/>
      <c r="I835" s="215"/>
      <c r="J835" s="215"/>
      <c r="K835" s="215"/>
      <c r="L835" s="215"/>
      <c r="M835" s="215"/>
      <c r="N835" s="215"/>
      <c r="AA835" s="243">
        <v>820</v>
      </c>
      <c r="AB835" s="243" t="str">
        <f t="shared" si="38"/>
        <v/>
      </c>
      <c r="AC835" s="243" t="str">
        <f t="shared" si="39"/>
        <v/>
      </c>
      <c r="AK835" s="277" t="str">
        <f t="shared" si="40"/>
        <v/>
      </c>
    </row>
    <row r="836" spans="1:37" x14ac:dyDescent="0.2">
      <c r="A836" s="271">
        <v>825</v>
      </c>
      <c r="B836" s="87"/>
      <c r="C836" s="87"/>
      <c r="D836" s="285"/>
      <c r="E836" s="242"/>
      <c r="F836" s="215"/>
      <c r="G836" s="215"/>
      <c r="H836" s="215"/>
      <c r="I836" s="215"/>
      <c r="J836" s="215"/>
      <c r="K836" s="215"/>
      <c r="L836" s="215"/>
      <c r="M836" s="215"/>
      <c r="N836" s="215"/>
      <c r="AA836" s="243">
        <v>821</v>
      </c>
      <c r="AB836" s="243" t="str">
        <f t="shared" si="38"/>
        <v/>
      </c>
      <c r="AC836" s="243" t="str">
        <f t="shared" si="39"/>
        <v/>
      </c>
      <c r="AK836" s="277" t="str">
        <f t="shared" si="40"/>
        <v/>
      </c>
    </row>
    <row r="837" spans="1:37" x14ac:dyDescent="0.2">
      <c r="A837" s="271">
        <v>826</v>
      </c>
      <c r="B837" s="87"/>
      <c r="C837" s="87"/>
      <c r="D837" s="285"/>
      <c r="E837" s="242"/>
      <c r="F837" s="215"/>
      <c r="G837" s="215"/>
      <c r="H837" s="215"/>
      <c r="I837" s="215"/>
      <c r="J837" s="215"/>
      <c r="K837" s="215"/>
      <c r="L837" s="215"/>
      <c r="M837" s="215"/>
      <c r="N837" s="215"/>
      <c r="AA837" s="243">
        <v>822</v>
      </c>
      <c r="AB837" s="243" t="str">
        <f t="shared" si="38"/>
        <v/>
      </c>
      <c r="AC837" s="243" t="str">
        <f t="shared" si="39"/>
        <v/>
      </c>
      <c r="AK837" s="277" t="str">
        <f t="shared" si="40"/>
        <v/>
      </c>
    </row>
    <row r="838" spans="1:37" x14ac:dyDescent="0.2">
      <c r="A838" s="271">
        <v>827</v>
      </c>
      <c r="B838" s="87"/>
      <c r="C838" s="87"/>
      <c r="D838" s="285"/>
      <c r="E838" s="242"/>
      <c r="F838" s="215"/>
      <c r="G838" s="215"/>
      <c r="H838" s="215"/>
      <c r="I838" s="215"/>
      <c r="J838" s="215"/>
      <c r="K838" s="215"/>
      <c r="L838" s="215"/>
      <c r="M838" s="215"/>
      <c r="N838" s="215"/>
      <c r="AA838" s="243">
        <v>823</v>
      </c>
      <c r="AB838" s="243" t="str">
        <f t="shared" si="38"/>
        <v/>
      </c>
      <c r="AC838" s="243" t="str">
        <f t="shared" si="39"/>
        <v/>
      </c>
      <c r="AK838" s="277" t="str">
        <f t="shared" si="40"/>
        <v/>
      </c>
    </row>
    <row r="839" spans="1:37" x14ac:dyDescent="0.2">
      <c r="A839" s="271">
        <v>828</v>
      </c>
      <c r="B839" s="87"/>
      <c r="C839" s="87"/>
      <c r="D839" s="285"/>
      <c r="E839" s="242"/>
      <c r="F839" s="215"/>
      <c r="G839" s="215"/>
      <c r="H839" s="215"/>
      <c r="I839" s="215"/>
      <c r="J839" s="215"/>
      <c r="K839" s="215"/>
      <c r="L839" s="215"/>
      <c r="M839" s="215"/>
      <c r="N839" s="215"/>
      <c r="AA839" s="243">
        <v>824</v>
      </c>
      <c r="AB839" s="243" t="str">
        <f t="shared" si="38"/>
        <v/>
      </c>
      <c r="AC839" s="243" t="str">
        <f t="shared" si="39"/>
        <v/>
      </c>
      <c r="AK839" s="277" t="str">
        <f t="shared" si="40"/>
        <v/>
      </c>
    </row>
    <row r="840" spans="1:37" x14ac:dyDescent="0.2">
      <c r="A840" s="271">
        <v>829</v>
      </c>
      <c r="B840" s="87"/>
      <c r="C840" s="87"/>
      <c r="D840" s="285"/>
      <c r="E840" s="242"/>
      <c r="F840" s="215"/>
      <c r="G840" s="215"/>
      <c r="H840" s="215"/>
      <c r="I840" s="215"/>
      <c r="J840" s="215"/>
      <c r="K840" s="215"/>
      <c r="L840" s="215"/>
      <c r="M840" s="215"/>
      <c r="N840" s="215"/>
      <c r="AA840" s="243">
        <v>825</v>
      </c>
      <c r="AB840" s="243" t="str">
        <f t="shared" si="38"/>
        <v/>
      </c>
      <c r="AC840" s="243" t="str">
        <f t="shared" si="39"/>
        <v/>
      </c>
      <c r="AK840" s="277" t="str">
        <f t="shared" si="40"/>
        <v/>
      </c>
    </row>
    <row r="841" spans="1:37" x14ac:dyDescent="0.2">
      <c r="A841" s="271">
        <v>830</v>
      </c>
      <c r="B841" s="87"/>
      <c r="C841" s="87"/>
      <c r="D841" s="285"/>
      <c r="E841" s="242"/>
      <c r="F841" s="215"/>
      <c r="G841" s="215"/>
      <c r="H841" s="215"/>
      <c r="I841" s="215"/>
      <c r="J841" s="215"/>
      <c r="K841" s="215"/>
      <c r="L841" s="215"/>
      <c r="M841" s="215"/>
      <c r="N841" s="215"/>
      <c r="AA841" s="243">
        <v>826</v>
      </c>
      <c r="AB841" s="243" t="str">
        <f t="shared" si="38"/>
        <v/>
      </c>
      <c r="AC841" s="243" t="str">
        <f t="shared" si="39"/>
        <v/>
      </c>
      <c r="AK841" s="277" t="str">
        <f t="shared" si="40"/>
        <v/>
      </c>
    </row>
    <row r="842" spans="1:37" x14ac:dyDescent="0.2">
      <c r="A842" s="271">
        <v>831</v>
      </c>
      <c r="B842" s="87"/>
      <c r="C842" s="87"/>
      <c r="D842" s="285"/>
      <c r="E842" s="242"/>
      <c r="F842" s="215"/>
      <c r="G842" s="215"/>
      <c r="H842" s="215"/>
      <c r="I842" s="215"/>
      <c r="J842" s="215"/>
      <c r="K842" s="215"/>
      <c r="L842" s="215"/>
      <c r="M842" s="215"/>
      <c r="N842" s="215"/>
      <c r="AA842" s="243">
        <v>827</v>
      </c>
      <c r="AB842" s="243" t="str">
        <f t="shared" si="38"/>
        <v/>
      </c>
      <c r="AC842" s="243" t="str">
        <f t="shared" si="39"/>
        <v/>
      </c>
      <c r="AK842" s="277" t="str">
        <f t="shared" si="40"/>
        <v/>
      </c>
    </row>
    <row r="843" spans="1:37" x14ac:dyDescent="0.2">
      <c r="A843" s="271">
        <v>832</v>
      </c>
      <c r="B843" s="87"/>
      <c r="C843" s="87"/>
      <c r="D843" s="285"/>
      <c r="E843" s="242"/>
      <c r="F843" s="215"/>
      <c r="G843" s="215"/>
      <c r="H843" s="215"/>
      <c r="I843" s="215"/>
      <c r="J843" s="215"/>
      <c r="K843" s="215"/>
      <c r="L843" s="215"/>
      <c r="M843" s="215"/>
      <c r="N843" s="215"/>
      <c r="AA843" s="243">
        <v>828</v>
      </c>
      <c r="AB843" s="243" t="str">
        <f t="shared" si="38"/>
        <v/>
      </c>
      <c r="AC843" s="243" t="str">
        <f t="shared" si="39"/>
        <v/>
      </c>
      <c r="AK843" s="277" t="str">
        <f t="shared" si="40"/>
        <v/>
      </c>
    </row>
    <row r="844" spans="1:37" x14ac:dyDescent="0.2">
      <c r="A844" s="271">
        <v>833</v>
      </c>
      <c r="B844" s="87"/>
      <c r="C844" s="87"/>
      <c r="D844" s="285"/>
      <c r="E844" s="242"/>
      <c r="F844" s="215"/>
      <c r="G844" s="215"/>
      <c r="H844" s="215"/>
      <c r="I844" s="215"/>
      <c r="J844" s="215"/>
      <c r="K844" s="215"/>
      <c r="L844" s="215"/>
      <c r="M844" s="215"/>
      <c r="N844" s="215"/>
      <c r="AA844" s="243">
        <v>829</v>
      </c>
      <c r="AB844" s="243" t="str">
        <f t="shared" si="38"/>
        <v/>
      </c>
      <c r="AC844" s="243" t="str">
        <f t="shared" si="39"/>
        <v/>
      </c>
      <c r="AK844" s="277" t="str">
        <f t="shared" si="40"/>
        <v/>
      </c>
    </row>
    <row r="845" spans="1:37" x14ac:dyDescent="0.2">
      <c r="A845" s="271">
        <v>834</v>
      </c>
      <c r="B845" s="87"/>
      <c r="C845" s="87"/>
      <c r="D845" s="285"/>
      <c r="E845" s="242"/>
      <c r="F845" s="215"/>
      <c r="G845" s="215"/>
      <c r="H845" s="215"/>
      <c r="I845" s="215"/>
      <c r="J845" s="215"/>
      <c r="K845" s="215"/>
      <c r="L845" s="215"/>
      <c r="M845" s="215"/>
      <c r="N845" s="215"/>
      <c r="AA845" s="243">
        <v>830</v>
      </c>
      <c r="AB845" s="243" t="str">
        <f t="shared" si="38"/>
        <v/>
      </c>
      <c r="AC845" s="243" t="str">
        <f t="shared" si="39"/>
        <v/>
      </c>
      <c r="AK845" s="277" t="str">
        <f t="shared" si="40"/>
        <v/>
      </c>
    </row>
    <row r="846" spans="1:37" x14ac:dyDescent="0.2">
      <c r="A846" s="271">
        <v>835</v>
      </c>
      <c r="B846" s="87"/>
      <c r="C846" s="87"/>
      <c r="D846" s="285"/>
      <c r="E846" s="242"/>
      <c r="F846" s="215"/>
      <c r="G846" s="215"/>
      <c r="H846" s="215"/>
      <c r="I846" s="215"/>
      <c r="J846" s="215"/>
      <c r="K846" s="215"/>
      <c r="L846" s="215"/>
      <c r="M846" s="215"/>
      <c r="N846" s="215"/>
      <c r="AA846" s="243">
        <v>831</v>
      </c>
      <c r="AB846" s="243" t="str">
        <f t="shared" si="38"/>
        <v/>
      </c>
      <c r="AC846" s="243" t="str">
        <f t="shared" si="39"/>
        <v/>
      </c>
      <c r="AK846" s="277" t="str">
        <f t="shared" si="40"/>
        <v/>
      </c>
    </row>
    <row r="847" spans="1:37" x14ac:dyDescent="0.2">
      <c r="A847" s="271">
        <v>836</v>
      </c>
      <c r="B847" s="87"/>
      <c r="C847" s="87"/>
      <c r="D847" s="285"/>
      <c r="E847" s="242"/>
      <c r="F847" s="215"/>
      <c r="G847" s="215"/>
      <c r="H847" s="215"/>
      <c r="I847" s="215"/>
      <c r="J847" s="215"/>
      <c r="K847" s="215"/>
      <c r="L847" s="215"/>
      <c r="M847" s="215"/>
      <c r="N847" s="215"/>
      <c r="AA847" s="243">
        <v>832</v>
      </c>
      <c r="AB847" s="243" t="str">
        <f t="shared" si="38"/>
        <v/>
      </c>
      <c r="AC847" s="243" t="str">
        <f t="shared" si="39"/>
        <v/>
      </c>
      <c r="AK847" s="277" t="str">
        <f t="shared" si="40"/>
        <v/>
      </c>
    </row>
    <row r="848" spans="1:37" x14ac:dyDescent="0.2">
      <c r="A848" s="271">
        <v>837</v>
      </c>
      <c r="B848" s="87"/>
      <c r="C848" s="87"/>
      <c r="D848" s="285"/>
      <c r="E848" s="242"/>
      <c r="F848" s="215"/>
      <c r="G848" s="215"/>
      <c r="H848" s="215"/>
      <c r="I848" s="215"/>
      <c r="J848" s="215"/>
      <c r="K848" s="215"/>
      <c r="L848" s="215"/>
      <c r="M848" s="215"/>
      <c r="N848" s="215"/>
      <c r="AA848" s="243">
        <v>833</v>
      </c>
      <c r="AB848" s="243" t="str">
        <f t="shared" ref="AB848:AB911" si="41">IF(AK849="","",B844)</f>
        <v/>
      </c>
      <c r="AC848" s="243" t="str">
        <f t="shared" ref="AC848:AC911" si="42">IF(AK849="","",C844)</f>
        <v/>
      </c>
      <c r="AK848" s="277" t="str">
        <f t="shared" si="40"/>
        <v/>
      </c>
    </row>
    <row r="849" spans="1:37" x14ac:dyDescent="0.2">
      <c r="A849" s="271">
        <v>838</v>
      </c>
      <c r="B849" s="87"/>
      <c r="C849" s="87"/>
      <c r="D849" s="285"/>
      <c r="E849" s="242"/>
      <c r="F849" s="215"/>
      <c r="G849" s="215"/>
      <c r="H849" s="215"/>
      <c r="I849" s="215"/>
      <c r="J849" s="215"/>
      <c r="K849" s="215"/>
      <c r="L849" s="215"/>
      <c r="M849" s="215"/>
      <c r="N849" s="215"/>
      <c r="AA849" s="243">
        <v>834</v>
      </c>
      <c r="AB849" s="243" t="str">
        <f t="shared" si="41"/>
        <v/>
      </c>
      <c r="AC849" s="243" t="str">
        <f t="shared" si="42"/>
        <v/>
      </c>
      <c r="AK849" s="277" t="str">
        <f t="shared" ref="AK849:AK912" si="43">IF(OR(B844=0,C844=0),"",C844-B844)</f>
        <v/>
      </c>
    </row>
    <row r="850" spans="1:37" x14ac:dyDescent="0.2">
      <c r="A850" s="271">
        <v>839</v>
      </c>
      <c r="B850" s="87"/>
      <c r="C850" s="87"/>
      <c r="D850" s="285"/>
      <c r="E850" s="242"/>
      <c r="F850" s="215"/>
      <c r="G850" s="215"/>
      <c r="H850" s="215"/>
      <c r="I850" s="215"/>
      <c r="J850" s="215"/>
      <c r="K850" s="215"/>
      <c r="L850" s="215"/>
      <c r="M850" s="215"/>
      <c r="N850" s="215"/>
      <c r="AA850" s="243">
        <v>835</v>
      </c>
      <c r="AB850" s="243" t="str">
        <f t="shared" si="41"/>
        <v/>
      </c>
      <c r="AC850" s="243" t="str">
        <f t="shared" si="42"/>
        <v/>
      </c>
      <c r="AK850" s="277" t="str">
        <f t="shared" si="43"/>
        <v/>
      </c>
    </row>
    <row r="851" spans="1:37" x14ac:dyDescent="0.2">
      <c r="A851" s="271">
        <v>840</v>
      </c>
      <c r="B851" s="87"/>
      <c r="C851" s="87"/>
      <c r="D851" s="285"/>
      <c r="E851" s="242"/>
      <c r="F851" s="215"/>
      <c r="G851" s="215"/>
      <c r="H851" s="215"/>
      <c r="I851" s="215"/>
      <c r="J851" s="215"/>
      <c r="K851" s="215"/>
      <c r="L851" s="215"/>
      <c r="M851" s="215"/>
      <c r="N851" s="215"/>
      <c r="AA851" s="243">
        <v>836</v>
      </c>
      <c r="AB851" s="243" t="str">
        <f t="shared" si="41"/>
        <v/>
      </c>
      <c r="AC851" s="243" t="str">
        <f t="shared" si="42"/>
        <v/>
      </c>
      <c r="AK851" s="277" t="str">
        <f t="shared" si="43"/>
        <v/>
      </c>
    </row>
    <row r="852" spans="1:37" x14ac:dyDescent="0.2">
      <c r="A852" s="271">
        <v>841</v>
      </c>
      <c r="B852" s="87"/>
      <c r="C852" s="87"/>
      <c r="D852" s="285"/>
      <c r="E852" s="242"/>
      <c r="F852" s="215"/>
      <c r="G852" s="215"/>
      <c r="H852" s="215"/>
      <c r="I852" s="215"/>
      <c r="J852" s="215"/>
      <c r="K852" s="215"/>
      <c r="L852" s="215"/>
      <c r="M852" s="215"/>
      <c r="N852" s="215"/>
      <c r="AA852" s="243">
        <v>837</v>
      </c>
      <c r="AB852" s="243" t="str">
        <f t="shared" si="41"/>
        <v/>
      </c>
      <c r="AC852" s="243" t="str">
        <f t="shared" si="42"/>
        <v/>
      </c>
      <c r="AK852" s="277" t="str">
        <f t="shared" si="43"/>
        <v/>
      </c>
    </row>
    <row r="853" spans="1:37" x14ac:dyDescent="0.2">
      <c r="A853" s="271">
        <v>842</v>
      </c>
      <c r="B853" s="87"/>
      <c r="C853" s="87"/>
      <c r="D853" s="285"/>
      <c r="E853" s="242"/>
      <c r="F853" s="215"/>
      <c r="G853" s="215"/>
      <c r="H853" s="215"/>
      <c r="I853" s="215"/>
      <c r="J853" s="215"/>
      <c r="K853" s="215"/>
      <c r="L853" s="215"/>
      <c r="M853" s="215"/>
      <c r="N853" s="215"/>
      <c r="AA853" s="243">
        <v>838</v>
      </c>
      <c r="AB853" s="243" t="str">
        <f t="shared" si="41"/>
        <v/>
      </c>
      <c r="AC853" s="243" t="str">
        <f t="shared" si="42"/>
        <v/>
      </c>
      <c r="AK853" s="277" t="str">
        <f t="shared" si="43"/>
        <v/>
      </c>
    </row>
    <row r="854" spans="1:37" x14ac:dyDescent="0.2">
      <c r="A854" s="271">
        <v>843</v>
      </c>
      <c r="B854" s="87"/>
      <c r="C854" s="87"/>
      <c r="D854" s="285"/>
      <c r="E854" s="242"/>
      <c r="F854" s="215"/>
      <c r="G854" s="215"/>
      <c r="H854" s="215"/>
      <c r="I854" s="215"/>
      <c r="J854" s="215"/>
      <c r="K854" s="215"/>
      <c r="L854" s="215"/>
      <c r="M854" s="215"/>
      <c r="N854" s="215"/>
      <c r="AA854" s="243">
        <v>839</v>
      </c>
      <c r="AB854" s="243" t="str">
        <f t="shared" si="41"/>
        <v/>
      </c>
      <c r="AC854" s="243" t="str">
        <f t="shared" si="42"/>
        <v/>
      </c>
      <c r="AK854" s="277" t="str">
        <f t="shared" si="43"/>
        <v/>
      </c>
    </row>
    <row r="855" spans="1:37" x14ac:dyDescent="0.2">
      <c r="A855" s="271">
        <v>844</v>
      </c>
      <c r="B855" s="87"/>
      <c r="C855" s="87"/>
      <c r="D855" s="285"/>
      <c r="E855" s="242"/>
      <c r="F855" s="215"/>
      <c r="G855" s="215"/>
      <c r="H855" s="215"/>
      <c r="I855" s="215"/>
      <c r="J855" s="215"/>
      <c r="K855" s="215"/>
      <c r="L855" s="215"/>
      <c r="M855" s="215"/>
      <c r="N855" s="215"/>
      <c r="AA855" s="243">
        <v>840</v>
      </c>
      <c r="AB855" s="243" t="str">
        <f t="shared" si="41"/>
        <v/>
      </c>
      <c r="AC855" s="243" t="str">
        <f t="shared" si="42"/>
        <v/>
      </c>
      <c r="AK855" s="277" t="str">
        <f t="shared" si="43"/>
        <v/>
      </c>
    </row>
    <row r="856" spans="1:37" x14ac:dyDescent="0.2">
      <c r="A856" s="271">
        <v>845</v>
      </c>
      <c r="B856" s="87"/>
      <c r="C856" s="87"/>
      <c r="D856" s="285"/>
      <c r="E856" s="242"/>
      <c r="F856" s="215"/>
      <c r="G856" s="215"/>
      <c r="H856" s="215"/>
      <c r="I856" s="215"/>
      <c r="J856" s="215"/>
      <c r="K856" s="215"/>
      <c r="L856" s="215"/>
      <c r="M856" s="215"/>
      <c r="N856" s="215"/>
      <c r="AA856" s="243">
        <v>841</v>
      </c>
      <c r="AB856" s="243" t="str">
        <f t="shared" si="41"/>
        <v/>
      </c>
      <c r="AC856" s="243" t="str">
        <f t="shared" si="42"/>
        <v/>
      </c>
      <c r="AK856" s="277" t="str">
        <f t="shared" si="43"/>
        <v/>
      </c>
    </row>
    <row r="857" spans="1:37" x14ac:dyDescent="0.2">
      <c r="A857" s="271">
        <v>846</v>
      </c>
      <c r="B857" s="87"/>
      <c r="C857" s="87"/>
      <c r="D857" s="285"/>
      <c r="E857" s="242"/>
      <c r="F857" s="215"/>
      <c r="G857" s="215"/>
      <c r="H857" s="215"/>
      <c r="I857" s="215"/>
      <c r="J857" s="215"/>
      <c r="K857" s="215"/>
      <c r="L857" s="215"/>
      <c r="M857" s="215"/>
      <c r="N857" s="215"/>
      <c r="AA857" s="243">
        <v>842</v>
      </c>
      <c r="AB857" s="243" t="str">
        <f t="shared" si="41"/>
        <v/>
      </c>
      <c r="AC857" s="243" t="str">
        <f t="shared" si="42"/>
        <v/>
      </c>
      <c r="AK857" s="277" t="str">
        <f t="shared" si="43"/>
        <v/>
      </c>
    </row>
    <row r="858" spans="1:37" x14ac:dyDescent="0.2">
      <c r="A858" s="271">
        <v>847</v>
      </c>
      <c r="B858" s="87"/>
      <c r="C858" s="87"/>
      <c r="D858" s="285"/>
      <c r="E858" s="242"/>
      <c r="F858" s="215"/>
      <c r="G858" s="215"/>
      <c r="H858" s="215"/>
      <c r="I858" s="215"/>
      <c r="J858" s="215"/>
      <c r="K858" s="215"/>
      <c r="L858" s="215"/>
      <c r="M858" s="215"/>
      <c r="N858" s="215"/>
      <c r="AA858" s="243">
        <v>843</v>
      </c>
      <c r="AB858" s="243" t="str">
        <f t="shared" si="41"/>
        <v/>
      </c>
      <c r="AC858" s="243" t="str">
        <f t="shared" si="42"/>
        <v/>
      </c>
      <c r="AK858" s="277" t="str">
        <f t="shared" si="43"/>
        <v/>
      </c>
    </row>
    <row r="859" spans="1:37" x14ac:dyDescent="0.2">
      <c r="A859" s="271">
        <v>848</v>
      </c>
      <c r="B859" s="87"/>
      <c r="C859" s="87"/>
      <c r="D859" s="285"/>
      <c r="E859" s="242"/>
      <c r="F859" s="215"/>
      <c r="G859" s="215"/>
      <c r="H859" s="215"/>
      <c r="I859" s="215"/>
      <c r="J859" s="215"/>
      <c r="K859" s="215"/>
      <c r="L859" s="215"/>
      <c r="M859" s="215"/>
      <c r="N859" s="215"/>
      <c r="AA859" s="243">
        <v>844</v>
      </c>
      <c r="AB859" s="243" t="str">
        <f t="shared" si="41"/>
        <v/>
      </c>
      <c r="AC859" s="243" t="str">
        <f t="shared" si="42"/>
        <v/>
      </c>
      <c r="AK859" s="277" t="str">
        <f t="shared" si="43"/>
        <v/>
      </c>
    </row>
    <row r="860" spans="1:37" x14ac:dyDescent="0.2">
      <c r="A860" s="271">
        <v>849</v>
      </c>
      <c r="B860" s="87"/>
      <c r="C860" s="87"/>
      <c r="D860" s="285"/>
      <c r="E860" s="242"/>
      <c r="F860" s="215"/>
      <c r="G860" s="215"/>
      <c r="H860" s="215"/>
      <c r="I860" s="215"/>
      <c r="J860" s="215"/>
      <c r="K860" s="215"/>
      <c r="L860" s="215"/>
      <c r="M860" s="215"/>
      <c r="N860" s="215"/>
      <c r="AA860" s="243">
        <v>845</v>
      </c>
      <c r="AB860" s="243" t="str">
        <f t="shared" si="41"/>
        <v/>
      </c>
      <c r="AC860" s="243" t="str">
        <f t="shared" si="42"/>
        <v/>
      </c>
      <c r="AK860" s="277" t="str">
        <f t="shared" si="43"/>
        <v/>
      </c>
    </row>
    <row r="861" spans="1:37" x14ac:dyDescent="0.2">
      <c r="A861" s="271">
        <v>850</v>
      </c>
      <c r="B861" s="87"/>
      <c r="C861" s="87"/>
      <c r="D861" s="285"/>
      <c r="E861" s="242"/>
      <c r="F861" s="215"/>
      <c r="G861" s="215"/>
      <c r="H861" s="215"/>
      <c r="I861" s="215"/>
      <c r="J861" s="215"/>
      <c r="K861" s="215"/>
      <c r="L861" s="215"/>
      <c r="M861" s="215"/>
      <c r="N861" s="215"/>
      <c r="AA861" s="243">
        <v>846</v>
      </c>
      <c r="AB861" s="243" t="str">
        <f t="shared" si="41"/>
        <v/>
      </c>
      <c r="AC861" s="243" t="str">
        <f t="shared" si="42"/>
        <v/>
      </c>
      <c r="AK861" s="277" t="str">
        <f t="shared" si="43"/>
        <v/>
      </c>
    </row>
    <row r="862" spans="1:37" x14ac:dyDescent="0.2">
      <c r="A862" s="271">
        <v>851</v>
      </c>
      <c r="B862" s="87"/>
      <c r="C862" s="87"/>
      <c r="D862" s="285"/>
      <c r="E862" s="242"/>
      <c r="F862" s="215"/>
      <c r="G862" s="215"/>
      <c r="H862" s="215"/>
      <c r="I862" s="215"/>
      <c r="J862" s="215"/>
      <c r="K862" s="215"/>
      <c r="L862" s="215"/>
      <c r="M862" s="215"/>
      <c r="N862" s="215"/>
      <c r="AA862" s="243">
        <v>847</v>
      </c>
      <c r="AB862" s="243" t="str">
        <f t="shared" si="41"/>
        <v/>
      </c>
      <c r="AC862" s="243" t="str">
        <f t="shared" si="42"/>
        <v/>
      </c>
      <c r="AK862" s="277" t="str">
        <f t="shared" si="43"/>
        <v/>
      </c>
    </row>
    <row r="863" spans="1:37" x14ac:dyDescent="0.2">
      <c r="A863" s="271">
        <v>852</v>
      </c>
      <c r="B863" s="87"/>
      <c r="C863" s="87"/>
      <c r="D863" s="285"/>
      <c r="E863" s="242"/>
      <c r="F863" s="215"/>
      <c r="G863" s="215"/>
      <c r="H863" s="215"/>
      <c r="I863" s="215"/>
      <c r="J863" s="215"/>
      <c r="K863" s="215"/>
      <c r="L863" s="215"/>
      <c r="M863" s="215"/>
      <c r="N863" s="215"/>
      <c r="AA863" s="243">
        <v>848</v>
      </c>
      <c r="AB863" s="243" t="str">
        <f t="shared" si="41"/>
        <v/>
      </c>
      <c r="AC863" s="243" t="str">
        <f t="shared" si="42"/>
        <v/>
      </c>
      <c r="AK863" s="277" t="str">
        <f t="shared" si="43"/>
        <v/>
      </c>
    </row>
    <row r="864" spans="1:37" x14ac:dyDescent="0.2">
      <c r="A864" s="271">
        <v>853</v>
      </c>
      <c r="B864" s="87"/>
      <c r="C864" s="87"/>
      <c r="D864" s="285"/>
      <c r="E864" s="242"/>
      <c r="F864" s="215"/>
      <c r="G864" s="215"/>
      <c r="H864" s="215"/>
      <c r="I864" s="215"/>
      <c r="J864" s="215"/>
      <c r="K864" s="215"/>
      <c r="L864" s="215"/>
      <c r="M864" s="215"/>
      <c r="N864" s="215"/>
      <c r="AA864" s="243">
        <v>849</v>
      </c>
      <c r="AB864" s="243" t="str">
        <f t="shared" si="41"/>
        <v/>
      </c>
      <c r="AC864" s="243" t="str">
        <f t="shared" si="42"/>
        <v/>
      </c>
      <c r="AK864" s="277" t="str">
        <f t="shared" si="43"/>
        <v/>
      </c>
    </row>
    <row r="865" spans="1:37" x14ac:dyDescent="0.2">
      <c r="A865" s="271">
        <v>854</v>
      </c>
      <c r="B865" s="87"/>
      <c r="C865" s="87"/>
      <c r="D865" s="285"/>
      <c r="E865" s="242"/>
      <c r="F865" s="215"/>
      <c r="G865" s="215"/>
      <c r="H865" s="215"/>
      <c r="I865" s="215"/>
      <c r="J865" s="215"/>
      <c r="K865" s="215"/>
      <c r="L865" s="215"/>
      <c r="M865" s="215"/>
      <c r="N865" s="215"/>
      <c r="AA865" s="243">
        <v>850</v>
      </c>
      <c r="AB865" s="243" t="str">
        <f t="shared" si="41"/>
        <v/>
      </c>
      <c r="AC865" s="243" t="str">
        <f t="shared" si="42"/>
        <v/>
      </c>
      <c r="AK865" s="277" t="str">
        <f t="shared" si="43"/>
        <v/>
      </c>
    </row>
    <row r="866" spans="1:37" x14ac:dyDescent="0.2">
      <c r="A866" s="271">
        <v>855</v>
      </c>
      <c r="B866" s="87"/>
      <c r="C866" s="87"/>
      <c r="D866" s="285"/>
      <c r="E866" s="242"/>
      <c r="F866" s="215"/>
      <c r="G866" s="215"/>
      <c r="H866" s="215"/>
      <c r="I866" s="215"/>
      <c r="J866" s="215"/>
      <c r="K866" s="215"/>
      <c r="L866" s="215"/>
      <c r="M866" s="215"/>
      <c r="N866" s="215"/>
      <c r="AA866" s="243">
        <v>851</v>
      </c>
      <c r="AB866" s="243" t="str">
        <f t="shared" si="41"/>
        <v/>
      </c>
      <c r="AC866" s="243" t="str">
        <f t="shared" si="42"/>
        <v/>
      </c>
      <c r="AK866" s="277" t="str">
        <f t="shared" si="43"/>
        <v/>
      </c>
    </row>
    <row r="867" spans="1:37" x14ac:dyDescent="0.2">
      <c r="A867" s="271">
        <v>856</v>
      </c>
      <c r="B867" s="87"/>
      <c r="C867" s="87"/>
      <c r="D867" s="285"/>
      <c r="E867" s="242"/>
      <c r="F867" s="215"/>
      <c r="G867" s="215"/>
      <c r="H867" s="215"/>
      <c r="I867" s="215"/>
      <c r="J867" s="215"/>
      <c r="K867" s="215"/>
      <c r="L867" s="215"/>
      <c r="M867" s="215"/>
      <c r="N867" s="215"/>
      <c r="AA867" s="243">
        <v>852</v>
      </c>
      <c r="AB867" s="243" t="str">
        <f t="shared" si="41"/>
        <v/>
      </c>
      <c r="AC867" s="243" t="str">
        <f t="shared" si="42"/>
        <v/>
      </c>
      <c r="AK867" s="277" t="str">
        <f t="shared" si="43"/>
        <v/>
      </c>
    </row>
    <row r="868" spans="1:37" x14ac:dyDescent="0.2">
      <c r="A868" s="271">
        <v>857</v>
      </c>
      <c r="B868" s="87"/>
      <c r="C868" s="87"/>
      <c r="D868" s="285"/>
      <c r="E868" s="242"/>
      <c r="F868" s="215"/>
      <c r="G868" s="215"/>
      <c r="H868" s="215"/>
      <c r="I868" s="215"/>
      <c r="J868" s="215"/>
      <c r="K868" s="215"/>
      <c r="L868" s="215"/>
      <c r="M868" s="215"/>
      <c r="N868" s="215"/>
      <c r="AA868" s="243">
        <v>853</v>
      </c>
      <c r="AB868" s="243" t="str">
        <f t="shared" si="41"/>
        <v/>
      </c>
      <c r="AC868" s="243" t="str">
        <f t="shared" si="42"/>
        <v/>
      </c>
      <c r="AK868" s="277" t="str">
        <f t="shared" si="43"/>
        <v/>
      </c>
    </row>
    <row r="869" spans="1:37" x14ac:dyDescent="0.2">
      <c r="A869" s="271">
        <v>858</v>
      </c>
      <c r="B869" s="87"/>
      <c r="C869" s="87"/>
      <c r="D869" s="285"/>
      <c r="E869" s="242"/>
      <c r="F869" s="215"/>
      <c r="G869" s="215"/>
      <c r="H869" s="215"/>
      <c r="I869" s="215"/>
      <c r="J869" s="215"/>
      <c r="K869" s="215"/>
      <c r="L869" s="215"/>
      <c r="M869" s="215"/>
      <c r="N869" s="215"/>
      <c r="AA869" s="243">
        <v>854</v>
      </c>
      <c r="AB869" s="243" t="str">
        <f t="shared" si="41"/>
        <v/>
      </c>
      <c r="AC869" s="243" t="str">
        <f t="shared" si="42"/>
        <v/>
      </c>
      <c r="AK869" s="277" t="str">
        <f t="shared" si="43"/>
        <v/>
      </c>
    </row>
    <row r="870" spans="1:37" x14ac:dyDescent="0.2">
      <c r="A870" s="271">
        <v>859</v>
      </c>
      <c r="B870" s="87"/>
      <c r="C870" s="87"/>
      <c r="D870" s="285"/>
      <c r="E870" s="242"/>
      <c r="F870" s="215"/>
      <c r="G870" s="215"/>
      <c r="H870" s="215"/>
      <c r="I870" s="215"/>
      <c r="J870" s="215"/>
      <c r="K870" s="215"/>
      <c r="L870" s="215"/>
      <c r="M870" s="215"/>
      <c r="N870" s="215"/>
      <c r="AA870" s="243">
        <v>855</v>
      </c>
      <c r="AB870" s="243" t="str">
        <f t="shared" si="41"/>
        <v/>
      </c>
      <c r="AC870" s="243" t="str">
        <f t="shared" si="42"/>
        <v/>
      </c>
      <c r="AK870" s="277" t="str">
        <f t="shared" si="43"/>
        <v/>
      </c>
    </row>
    <row r="871" spans="1:37" x14ac:dyDescent="0.2">
      <c r="A871" s="271">
        <v>860</v>
      </c>
      <c r="B871" s="87"/>
      <c r="C871" s="87"/>
      <c r="D871" s="285"/>
      <c r="E871" s="242"/>
      <c r="F871" s="215"/>
      <c r="G871" s="215"/>
      <c r="H871" s="215"/>
      <c r="I871" s="215"/>
      <c r="J871" s="215"/>
      <c r="K871" s="215"/>
      <c r="L871" s="215"/>
      <c r="M871" s="215"/>
      <c r="N871" s="215"/>
      <c r="AA871" s="243">
        <v>856</v>
      </c>
      <c r="AB871" s="243" t="str">
        <f t="shared" si="41"/>
        <v/>
      </c>
      <c r="AC871" s="243" t="str">
        <f t="shared" si="42"/>
        <v/>
      </c>
      <c r="AK871" s="277" t="str">
        <f t="shared" si="43"/>
        <v/>
      </c>
    </row>
    <row r="872" spans="1:37" x14ac:dyDescent="0.2">
      <c r="A872" s="271">
        <v>861</v>
      </c>
      <c r="B872" s="87"/>
      <c r="C872" s="87"/>
      <c r="D872" s="285"/>
      <c r="E872" s="242"/>
      <c r="F872" s="215"/>
      <c r="G872" s="215"/>
      <c r="H872" s="215"/>
      <c r="I872" s="215"/>
      <c r="J872" s="215"/>
      <c r="K872" s="215"/>
      <c r="L872" s="215"/>
      <c r="M872" s="215"/>
      <c r="N872" s="215"/>
      <c r="AA872" s="243">
        <v>857</v>
      </c>
      <c r="AB872" s="243" t="str">
        <f t="shared" si="41"/>
        <v/>
      </c>
      <c r="AC872" s="243" t="str">
        <f t="shared" si="42"/>
        <v/>
      </c>
      <c r="AK872" s="277" t="str">
        <f t="shared" si="43"/>
        <v/>
      </c>
    </row>
    <row r="873" spans="1:37" x14ac:dyDescent="0.2">
      <c r="A873" s="271">
        <v>862</v>
      </c>
      <c r="B873" s="87"/>
      <c r="C873" s="87"/>
      <c r="D873" s="285"/>
      <c r="E873" s="242"/>
      <c r="F873" s="215"/>
      <c r="G873" s="215"/>
      <c r="H873" s="215"/>
      <c r="I873" s="215"/>
      <c r="J873" s="215"/>
      <c r="K873" s="215"/>
      <c r="L873" s="215"/>
      <c r="M873" s="215"/>
      <c r="N873" s="215"/>
      <c r="AA873" s="243">
        <v>858</v>
      </c>
      <c r="AB873" s="243" t="str">
        <f t="shared" si="41"/>
        <v/>
      </c>
      <c r="AC873" s="243" t="str">
        <f t="shared" si="42"/>
        <v/>
      </c>
      <c r="AK873" s="277" t="str">
        <f t="shared" si="43"/>
        <v/>
      </c>
    </row>
    <row r="874" spans="1:37" x14ac:dyDescent="0.2">
      <c r="A874" s="271">
        <v>863</v>
      </c>
      <c r="B874" s="87"/>
      <c r="C874" s="87"/>
      <c r="D874" s="285"/>
      <c r="E874" s="242"/>
      <c r="F874" s="215"/>
      <c r="G874" s="215"/>
      <c r="H874" s="215"/>
      <c r="I874" s="215"/>
      <c r="J874" s="215"/>
      <c r="K874" s="215"/>
      <c r="L874" s="215"/>
      <c r="M874" s="215"/>
      <c r="N874" s="215"/>
      <c r="AA874" s="243">
        <v>859</v>
      </c>
      <c r="AB874" s="243" t="str">
        <f t="shared" si="41"/>
        <v/>
      </c>
      <c r="AC874" s="243" t="str">
        <f t="shared" si="42"/>
        <v/>
      </c>
      <c r="AK874" s="277" t="str">
        <f t="shared" si="43"/>
        <v/>
      </c>
    </row>
    <row r="875" spans="1:37" x14ac:dyDescent="0.2">
      <c r="A875" s="271">
        <v>864</v>
      </c>
      <c r="B875" s="87"/>
      <c r="C875" s="87"/>
      <c r="D875" s="285"/>
      <c r="E875" s="242"/>
      <c r="F875" s="215"/>
      <c r="G875" s="215"/>
      <c r="H875" s="215"/>
      <c r="I875" s="215"/>
      <c r="J875" s="215"/>
      <c r="K875" s="215"/>
      <c r="L875" s="215"/>
      <c r="M875" s="215"/>
      <c r="N875" s="215"/>
      <c r="AA875" s="243">
        <v>860</v>
      </c>
      <c r="AB875" s="243" t="str">
        <f t="shared" si="41"/>
        <v/>
      </c>
      <c r="AC875" s="243" t="str">
        <f t="shared" si="42"/>
        <v/>
      </c>
      <c r="AK875" s="277" t="str">
        <f t="shared" si="43"/>
        <v/>
      </c>
    </row>
    <row r="876" spans="1:37" x14ac:dyDescent="0.2">
      <c r="A876" s="271">
        <v>865</v>
      </c>
      <c r="B876" s="87"/>
      <c r="C876" s="87"/>
      <c r="D876" s="285"/>
      <c r="E876" s="242"/>
      <c r="F876" s="215"/>
      <c r="G876" s="215"/>
      <c r="H876" s="215"/>
      <c r="I876" s="215"/>
      <c r="J876" s="215"/>
      <c r="K876" s="215"/>
      <c r="L876" s="215"/>
      <c r="M876" s="215"/>
      <c r="N876" s="215"/>
      <c r="AA876" s="243">
        <v>861</v>
      </c>
      <c r="AB876" s="243" t="str">
        <f t="shared" si="41"/>
        <v/>
      </c>
      <c r="AC876" s="243" t="str">
        <f t="shared" si="42"/>
        <v/>
      </c>
      <c r="AK876" s="277" t="str">
        <f t="shared" si="43"/>
        <v/>
      </c>
    </row>
    <row r="877" spans="1:37" x14ac:dyDescent="0.2">
      <c r="A877" s="271">
        <v>866</v>
      </c>
      <c r="B877" s="87"/>
      <c r="C877" s="87"/>
      <c r="D877" s="285"/>
      <c r="E877" s="242"/>
      <c r="F877" s="215"/>
      <c r="G877" s="215"/>
      <c r="H877" s="215"/>
      <c r="I877" s="215"/>
      <c r="J877" s="215"/>
      <c r="K877" s="215"/>
      <c r="L877" s="215"/>
      <c r="M877" s="215"/>
      <c r="N877" s="215"/>
      <c r="AA877" s="243">
        <v>862</v>
      </c>
      <c r="AB877" s="243" t="str">
        <f t="shared" si="41"/>
        <v/>
      </c>
      <c r="AC877" s="243" t="str">
        <f t="shared" si="42"/>
        <v/>
      </c>
      <c r="AK877" s="277" t="str">
        <f t="shared" si="43"/>
        <v/>
      </c>
    </row>
    <row r="878" spans="1:37" x14ac:dyDescent="0.2">
      <c r="A878" s="271">
        <v>867</v>
      </c>
      <c r="B878" s="87"/>
      <c r="C878" s="87"/>
      <c r="D878" s="285"/>
      <c r="E878" s="242"/>
      <c r="F878" s="215"/>
      <c r="G878" s="215"/>
      <c r="H878" s="215"/>
      <c r="I878" s="215"/>
      <c r="J878" s="215"/>
      <c r="K878" s="215"/>
      <c r="L878" s="215"/>
      <c r="M878" s="215"/>
      <c r="N878" s="215"/>
      <c r="AA878" s="243">
        <v>863</v>
      </c>
      <c r="AB878" s="243" t="str">
        <f t="shared" si="41"/>
        <v/>
      </c>
      <c r="AC878" s="243" t="str">
        <f t="shared" si="42"/>
        <v/>
      </c>
      <c r="AK878" s="277" t="str">
        <f t="shared" si="43"/>
        <v/>
      </c>
    </row>
    <row r="879" spans="1:37" x14ac:dyDescent="0.2">
      <c r="A879" s="271">
        <v>868</v>
      </c>
      <c r="B879" s="87"/>
      <c r="C879" s="87"/>
      <c r="D879" s="285"/>
      <c r="E879" s="242"/>
      <c r="F879" s="215"/>
      <c r="G879" s="215"/>
      <c r="H879" s="215"/>
      <c r="I879" s="215"/>
      <c r="J879" s="215"/>
      <c r="K879" s="215"/>
      <c r="L879" s="215"/>
      <c r="M879" s="215"/>
      <c r="N879" s="215"/>
      <c r="AA879" s="243">
        <v>864</v>
      </c>
      <c r="AB879" s="243" t="str">
        <f t="shared" si="41"/>
        <v/>
      </c>
      <c r="AC879" s="243" t="str">
        <f t="shared" si="42"/>
        <v/>
      </c>
      <c r="AK879" s="277" t="str">
        <f t="shared" si="43"/>
        <v/>
      </c>
    </row>
    <row r="880" spans="1:37" x14ac:dyDescent="0.2">
      <c r="A880" s="271">
        <v>869</v>
      </c>
      <c r="B880" s="87"/>
      <c r="C880" s="87"/>
      <c r="D880" s="285"/>
      <c r="E880" s="242"/>
      <c r="F880" s="215"/>
      <c r="G880" s="215"/>
      <c r="H880" s="215"/>
      <c r="I880" s="215"/>
      <c r="J880" s="215"/>
      <c r="K880" s="215"/>
      <c r="L880" s="215"/>
      <c r="M880" s="215"/>
      <c r="N880" s="215"/>
      <c r="AA880" s="243">
        <v>865</v>
      </c>
      <c r="AB880" s="243" t="str">
        <f t="shared" si="41"/>
        <v/>
      </c>
      <c r="AC880" s="243" t="str">
        <f t="shared" si="42"/>
        <v/>
      </c>
      <c r="AK880" s="277" t="str">
        <f t="shared" si="43"/>
        <v/>
      </c>
    </row>
    <row r="881" spans="1:37" x14ac:dyDescent="0.2">
      <c r="A881" s="271">
        <v>870</v>
      </c>
      <c r="B881" s="87"/>
      <c r="C881" s="87"/>
      <c r="D881" s="285"/>
      <c r="E881" s="242"/>
      <c r="F881" s="215"/>
      <c r="G881" s="215"/>
      <c r="H881" s="215"/>
      <c r="I881" s="215"/>
      <c r="J881" s="215"/>
      <c r="K881" s="215"/>
      <c r="L881" s="215"/>
      <c r="M881" s="215"/>
      <c r="N881" s="215"/>
      <c r="AA881" s="243">
        <v>866</v>
      </c>
      <c r="AB881" s="243" t="str">
        <f t="shared" si="41"/>
        <v/>
      </c>
      <c r="AC881" s="243" t="str">
        <f t="shared" si="42"/>
        <v/>
      </c>
      <c r="AK881" s="277" t="str">
        <f t="shared" si="43"/>
        <v/>
      </c>
    </row>
    <row r="882" spans="1:37" x14ac:dyDescent="0.2">
      <c r="A882" s="271">
        <v>871</v>
      </c>
      <c r="B882" s="87"/>
      <c r="C882" s="87"/>
      <c r="D882" s="285"/>
      <c r="E882" s="242"/>
      <c r="F882" s="215"/>
      <c r="G882" s="215"/>
      <c r="H882" s="215"/>
      <c r="I882" s="215"/>
      <c r="J882" s="215"/>
      <c r="K882" s="215"/>
      <c r="L882" s="215"/>
      <c r="M882" s="215"/>
      <c r="N882" s="215"/>
      <c r="AA882" s="243">
        <v>867</v>
      </c>
      <c r="AB882" s="243" t="str">
        <f t="shared" si="41"/>
        <v/>
      </c>
      <c r="AC882" s="243" t="str">
        <f t="shared" si="42"/>
        <v/>
      </c>
      <c r="AK882" s="277" t="str">
        <f t="shared" si="43"/>
        <v/>
      </c>
    </row>
    <row r="883" spans="1:37" x14ac:dyDescent="0.2">
      <c r="A883" s="271">
        <v>872</v>
      </c>
      <c r="B883" s="87"/>
      <c r="C883" s="87"/>
      <c r="D883" s="285"/>
      <c r="E883" s="242"/>
      <c r="F883" s="215"/>
      <c r="G883" s="215"/>
      <c r="H883" s="215"/>
      <c r="I883" s="215"/>
      <c r="J883" s="215"/>
      <c r="K883" s="215"/>
      <c r="L883" s="215"/>
      <c r="M883" s="215"/>
      <c r="N883" s="215"/>
      <c r="AA883" s="243">
        <v>868</v>
      </c>
      <c r="AB883" s="243" t="str">
        <f t="shared" si="41"/>
        <v/>
      </c>
      <c r="AC883" s="243" t="str">
        <f t="shared" si="42"/>
        <v/>
      </c>
      <c r="AK883" s="277" t="str">
        <f t="shared" si="43"/>
        <v/>
      </c>
    </row>
    <row r="884" spans="1:37" x14ac:dyDescent="0.2">
      <c r="A884" s="271">
        <v>873</v>
      </c>
      <c r="B884" s="87"/>
      <c r="C884" s="87"/>
      <c r="D884" s="285"/>
      <c r="E884" s="242"/>
      <c r="F884" s="215"/>
      <c r="G884" s="215"/>
      <c r="H884" s="215"/>
      <c r="I884" s="215"/>
      <c r="J884" s="215"/>
      <c r="K884" s="215"/>
      <c r="L884" s="215"/>
      <c r="M884" s="215"/>
      <c r="N884" s="215"/>
      <c r="AA884" s="243">
        <v>869</v>
      </c>
      <c r="AB884" s="243" t="str">
        <f t="shared" si="41"/>
        <v/>
      </c>
      <c r="AC884" s="243" t="str">
        <f t="shared" si="42"/>
        <v/>
      </c>
      <c r="AK884" s="277" t="str">
        <f t="shared" si="43"/>
        <v/>
      </c>
    </row>
    <row r="885" spans="1:37" x14ac:dyDescent="0.2">
      <c r="A885" s="271">
        <v>874</v>
      </c>
      <c r="B885" s="87"/>
      <c r="C885" s="87"/>
      <c r="D885" s="285"/>
      <c r="E885" s="242"/>
      <c r="F885" s="215"/>
      <c r="G885" s="215"/>
      <c r="H885" s="215"/>
      <c r="I885" s="215"/>
      <c r="J885" s="215"/>
      <c r="K885" s="215"/>
      <c r="L885" s="215"/>
      <c r="M885" s="215"/>
      <c r="N885" s="215"/>
      <c r="AA885" s="243">
        <v>870</v>
      </c>
      <c r="AB885" s="243" t="str">
        <f t="shared" si="41"/>
        <v/>
      </c>
      <c r="AC885" s="243" t="str">
        <f t="shared" si="42"/>
        <v/>
      </c>
      <c r="AK885" s="277" t="str">
        <f t="shared" si="43"/>
        <v/>
      </c>
    </row>
    <row r="886" spans="1:37" x14ac:dyDescent="0.2">
      <c r="A886" s="271">
        <v>875</v>
      </c>
      <c r="B886" s="87"/>
      <c r="C886" s="87"/>
      <c r="D886" s="285"/>
      <c r="E886" s="242"/>
      <c r="F886" s="215"/>
      <c r="G886" s="215"/>
      <c r="H886" s="215"/>
      <c r="I886" s="215"/>
      <c r="J886" s="215"/>
      <c r="K886" s="215"/>
      <c r="L886" s="215"/>
      <c r="M886" s="215"/>
      <c r="N886" s="215"/>
      <c r="AA886" s="243">
        <v>871</v>
      </c>
      <c r="AB886" s="243" t="str">
        <f t="shared" si="41"/>
        <v/>
      </c>
      <c r="AC886" s="243" t="str">
        <f t="shared" si="42"/>
        <v/>
      </c>
      <c r="AK886" s="277" t="str">
        <f t="shared" si="43"/>
        <v/>
      </c>
    </row>
    <row r="887" spans="1:37" x14ac:dyDescent="0.2">
      <c r="A887" s="271">
        <v>876</v>
      </c>
      <c r="B887" s="87"/>
      <c r="C887" s="87"/>
      <c r="D887" s="285"/>
      <c r="E887" s="242"/>
      <c r="F887" s="215"/>
      <c r="G887" s="215"/>
      <c r="H887" s="215"/>
      <c r="I887" s="215"/>
      <c r="J887" s="215"/>
      <c r="K887" s="215"/>
      <c r="L887" s="215"/>
      <c r="M887" s="215"/>
      <c r="N887" s="215"/>
      <c r="AA887" s="243">
        <v>872</v>
      </c>
      <c r="AB887" s="243" t="str">
        <f t="shared" si="41"/>
        <v/>
      </c>
      <c r="AC887" s="243" t="str">
        <f t="shared" si="42"/>
        <v/>
      </c>
      <c r="AK887" s="277" t="str">
        <f t="shared" si="43"/>
        <v/>
      </c>
    </row>
    <row r="888" spans="1:37" x14ac:dyDescent="0.2">
      <c r="A888" s="271">
        <v>877</v>
      </c>
      <c r="B888" s="87"/>
      <c r="C888" s="87"/>
      <c r="D888" s="285"/>
      <c r="E888" s="242"/>
      <c r="F888" s="215"/>
      <c r="G888" s="215"/>
      <c r="H888" s="215"/>
      <c r="I888" s="215"/>
      <c r="J888" s="215"/>
      <c r="K888" s="215"/>
      <c r="L888" s="215"/>
      <c r="M888" s="215"/>
      <c r="N888" s="215"/>
      <c r="AA888" s="243">
        <v>873</v>
      </c>
      <c r="AB888" s="243" t="str">
        <f t="shared" si="41"/>
        <v/>
      </c>
      <c r="AC888" s="243" t="str">
        <f t="shared" si="42"/>
        <v/>
      </c>
      <c r="AK888" s="277" t="str">
        <f t="shared" si="43"/>
        <v/>
      </c>
    </row>
    <row r="889" spans="1:37" x14ac:dyDescent="0.2">
      <c r="A889" s="271">
        <v>878</v>
      </c>
      <c r="B889" s="87"/>
      <c r="C889" s="87"/>
      <c r="D889" s="285"/>
      <c r="E889" s="242"/>
      <c r="F889" s="215"/>
      <c r="G889" s="215"/>
      <c r="H889" s="215"/>
      <c r="I889" s="215"/>
      <c r="J889" s="215"/>
      <c r="K889" s="215"/>
      <c r="L889" s="215"/>
      <c r="M889" s="215"/>
      <c r="N889" s="215"/>
      <c r="AA889" s="243">
        <v>874</v>
      </c>
      <c r="AB889" s="243" t="str">
        <f t="shared" si="41"/>
        <v/>
      </c>
      <c r="AC889" s="243" t="str">
        <f t="shared" si="42"/>
        <v/>
      </c>
      <c r="AK889" s="277" t="str">
        <f t="shared" si="43"/>
        <v/>
      </c>
    </row>
    <row r="890" spans="1:37" x14ac:dyDescent="0.2">
      <c r="A890" s="271">
        <v>879</v>
      </c>
      <c r="B890" s="87"/>
      <c r="C890" s="87"/>
      <c r="D890" s="285"/>
      <c r="E890" s="242"/>
      <c r="F890" s="215"/>
      <c r="G890" s="215"/>
      <c r="H890" s="215"/>
      <c r="I890" s="215"/>
      <c r="J890" s="215"/>
      <c r="K890" s="215"/>
      <c r="L890" s="215"/>
      <c r="M890" s="215"/>
      <c r="N890" s="215"/>
      <c r="AA890" s="243">
        <v>875</v>
      </c>
      <c r="AB890" s="243" t="str">
        <f t="shared" si="41"/>
        <v/>
      </c>
      <c r="AC890" s="243" t="str">
        <f t="shared" si="42"/>
        <v/>
      </c>
      <c r="AK890" s="277" t="str">
        <f t="shared" si="43"/>
        <v/>
      </c>
    </row>
    <row r="891" spans="1:37" x14ac:dyDescent="0.2">
      <c r="A891" s="271">
        <v>880</v>
      </c>
      <c r="B891" s="87"/>
      <c r="C891" s="87"/>
      <c r="D891" s="285"/>
      <c r="E891" s="242"/>
      <c r="F891" s="215"/>
      <c r="G891" s="215"/>
      <c r="H891" s="215"/>
      <c r="I891" s="215"/>
      <c r="J891" s="215"/>
      <c r="K891" s="215"/>
      <c r="L891" s="215"/>
      <c r="M891" s="215"/>
      <c r="N891" s="215"/>
      <c r="AA891" s="243">
        <v>876</v>
      </c>
      <c r="AB891" s="243" t="str">
        <f t="shared" si="41"/>
        <v/>
      </c>
      <c r="AC891" s="243" t="str">
        <f t="shared" si="42"/>
        <v/>
      </c>
      <c r="AK891" s="277" t="str">
        <f t="shared" si="43"/>
        <v/>
      </c>
    </row>
    <row r="892" spans="1:37" x14ac:dyDescent="0.2">
      <c r="A892" s="271">
        <v>881</v>
      </c>
      <c r="B892" s="87"/>
      <c r="C892" s="87"/>
      <c r="D892" s="285"/>
      <c r="E892" s="242"/>
      <c r="F892" s="215"/>
      <c r="G892" s="215"/>
      <c r="H892" s="215"/>
      <c r="I892" s="215"/>
      <c r="J892" s="215"/>
      <c r="K892" s="215"/>
      <c r="L892" s="215"/>
      <c r="M892" s="215"/>
      <c r="N892" s="215"/>
      <c r="AA892" s="243">
        <v>877</v>
      </c>
      <c r="AB892" s="243" t="str">
        <f t="shared" si="41"/>
        <v/>
      </c>
      <c r="AC892" s="243" t="str">
        <f t="shared" si="42"/>
        <v/>
      </c>
      <c r="AK892" s="277" t="str">
        <f t="shared" si="43"/>
        <v/>
      </c>
    </row>
    <row r="893" spans="1:37" x14ac:dyDescent="0.2">
      <c r="A893" s="271">
        <v>882</v>
      </c>
      <c r="B893" s="87"/>
      <c r="C893" s="87"/>
      <c r="D893" s="285"/>
      <c r="E893" s="242"/>
      <c r="F893" s="215"/>
      <c r="G893" s="215"/>
      <c r="H893" s="215"/>
      <c r="I893" s="215"/>
      <c r="J893" s="215"/>
      <c r="K893" s="215"/>
      <c r="L893" s="215"/>
      <c r="M893" s="215"/>
      <c r="N893" s="215"/>
      <c r="AA893" s="243">
        <v>878</v>
      </c>
      <c r="AB893" s="243" t="str">
        <f t="shared" si="41"/>
        <v/>
      </c>
      <c r="AC893" s="243" t="str">
        <f t="shared" si="42"/>
        <v/>
      </c>
      <c r="AK893" s="277" t="str">
        <f t="shared" si="43"/>
        <v/>
      </c>
    </row>
    <row r="894" spans="1:37" x14ac:dyDescent="0.2">
      <c r="A894" s="271">
        <v>883</v>
      </c>
      <c r="B894" s="87"/>
      <c r="C894" s="87"/>
      <c r="D894" s="285"/>
      <c r="E894" s="242"/>
      <c r="F894" s="215"/>
      <c r="G894" s="215"/>
      <c r="H894" s="215"/>
      <c r="I894" s="215"/>
      <c r="J894" s="215"/>
      <c r="K894" s="215"/>
      <c r="L894" s="215"/>
      <c r="M894" s="215"/>
      <c r="N894" s="215"/>
      <c r="AA894" s="243">
        <v>879</v>
      </c>
      <c r="AB894" s="243" t="str">
        <f t="shared" si="41"/>
        <v/>
      </c>
      <c r="AC894" s="243" t="str">
        <f t="shared" si="42"/>
        <v/>
      </c>
      <c r="AK894" s="277" t="str">
        <f t="shared" si="43"/>
        <v/>
      </c>
    </row>
    <row r="895" spans="1:37" x14ac:dyDescent="0.2">
      <c r="A895" s="271">
        <v>884</v>
      </c>
      <c r="B895" s="87"/>
      <c r="C895" s="87"/>
      <c r="D895" s="285"/>
      <c r="E895" s="242"/>
      <c r="F895" s="215"/>
      <c r="G895" s="215"/>
      <c r="H895" s="215"/>
      <c r="I895" s="215"/>
      <c r="J895" s="215"/>
      <c r="K895" s="215"/>
      <c r="L895" s="215"/>
      <c r="M895" s="215"/>
      <c r="N895" s="215"/>
      <c r="AA895" s="243">
        <v>880</v>
      </c>
      <c r="AB895" s="243" t="str">
        <f t="shared" si="41"/>
        <v/>
      </c>
      <c r="AC895" s="243" t="str">
        <f t="shared" si="42"/>
        <v/>
      </c>
      <c r="AK895" s="277" t="str">
        <f t="shared" si="43"/>
        <v/>
      </c>
    </row>
    <row r="896" spans="1:37" x14ac:dyDescent="0.2">
      <c r="A896" s="271">
        <v>885</v>
      </c>
      <c r="B896" s="87"/>
      <c r="C896" s="87"/>
      <c r="D896" s="285"/>
      <c r="E896" s="242"/>
      <c r="F896" s="215"/>
      <c r="G896" s="215"/>
      <c r="H896" s="215"/>
      <c r="I896" s="215"/>
      <c r="J896" s="215"/>
      <c r="K896" s="215"/>
      <c r="L896" s="215"/>
      <c r="M896" s="215"/>
      <c r="N896" s="215"/>
      <c r="AA896" s="243">
        <v>881</v>
      </c>
      <c r="AB896" s="243" t="str">
        <f t="shared" si="41"/>
        <v/>
      </c>
      <c r="AC896" s="243" t="str">
        <f t="shared" si="42"/>
        <v/>
      </c>
      <c r="AK896" s="277" t="str">
        <f t="shared" si="43"/>
        <v/>
      </c>
    </row>
    <row r="897" spans="1:37" x14ac:dyDescent="0.2">
      <c r="A897" s="271">
        <v>886</v>
      </c>
      <c r="B897" s="87"/>
      <c r="C897" s="87"/>
      <c r="D897" s="285"/>
      <c r="E897" s="242"/>
      <c r="F897" s="215"/>
      <c r="G897" s="215"/>
      <c r="H897" s="215"/>
      <c r="I897" s="215"/>
      <c r="J897" s="215"/>
      <c r="K897" s="215"/>
      <c r="L897" s="215"/>
      <c r="M897" s="215"/>
      <c r="N897" s="215"/>
      <c r="AA897" s="243">
        <v>882</v>
      </c>
      <c r="AB897" s="243" t="str">
        <f t="shared" si="41"/>
        <v/>
      </c>
      <c r="AC897" s="243" t="str">
        <f t="shared" si="42"/>
        <v/>
      </c>
      <c r="AK897" s="277" t="str">
        <f t="shared" si="43"/>
        <v/>
      </c>
    </row>
    <row r="898" spans="1:37" x14ac:dyDescent="0.2">
      <c r="A898" s="271">
        <v>887</v>
      </c>
      <c r="B898" s="87"/>
      <c r="C898" s="87"/>
      <c r="D898" s="285"/>
      <c r="E898" s="242"/>
      <c r="F898" s="215"/>
      <c r="G898" s="215"/>
      <c r="H898" s="215"/>
      <c r="I898" s="215"/>
      <c r="J898" s="215"/>
      <c r="K898" s="215"/>
      <c r="L898" s="215"/>
      <c r="M898" s="215"/>
      <c r="N898" s="215"/>
      <c r="AA898" s="243">
        <v>883</v>
      </c>
      <c r="AB898" s="243" t="str">
        <f t="shared" si="41"/>
        <v/>
      </c>
      <c r="AC898" s="243" t="str">
        <f t="shared" si="42"/>
        <v/>
      </c>
      <c r="AK898" s="277" t="str">
        <f t="shared" si="43"/>
        <v/>
      </c>
    </row>
    <row r="899" spans="1:37" x14ac:dyDescent="0.2">
      <c r="A899" s="271">
        <v>888</v>
      </c>
      <c r="B899" s="87"/>
      <c r="C899" s="87"/>
      <c r="D899" s="285"/>
      <c r="E899" s="242"/>
      <c r="F899" s="215"/>
      <c r="G899" s="215"/>
      <c r="H899" s="215"/>
      <c r="I899" s="215"/>
      <c r="J899" s="215"/>
      <c r="K899" s="215"/>
      <c r="L899" s="215"/>
      <c r="M899" s="215"/>
      <c r="N899" s="215"/>
      <c r="AA899" s="243">
        <v>884</v>
      </c>
      <c r="AB899" s="243" t="str">
        <f t="shared" si="41"/>
        <v/>
      </c>
      <c r="AC899" s="243" t="str">
        <f t="shared" si="42"/>
        <v/>
      </c>
      <c r="AK899" s="277" t="str">
        <f t="shared" si="43"/>
        <v/>
      </c>
    </row>
    <row r="900" spans="1:37" x14ac:dyDescent="0.2">
      <c r="A900" s="271">
        <v>889</v>
      </c>
      <c r="B900" s="87"/>
      <c r="C900" s="87"/>
      <c r="D900" s="285"/>
      <c r="E900" s="242"/>
      <c r="F900" s="215"/>
      <c r="G900" s="215"/>
      <c r="H900" s="215"/>
      <c r="I900" s="215"/>
      <c r="J900" s="215"/>
      <c r="K900" s="215"/>
      <c r="L900" s="215"/>
      <c r="M900" s="215"/>
      <c r="N900" s="215"/>
      <c r="AA900" s="243">
        <v>885</v>
      </c>
      <c r="AB900" s="243" t="str">
        <f t="shared" si="41"/>
        <v/>
      </c>
      <c r="AC900" s="243" t="str">
        <f t="shared" si="42"/>
        <v/>
      </c>
      <c r="AK900" s="277" t="str">
        <f t="shared" si="43"/>
        <v/>
      </c>
    </row>
    <row r="901" spans="1:37" x14ac:dyDescent="0.2">
      <c r="A901" s="271">
        <v>890</v>
      </c>
      <c r="B901" s="87"/>
      <c r="C901" s="87"/>
      <c r="D901" s="285"/>
      <c r="E901" s="242"/>
      <c r="F901" s="215"/>
      <c r="G901" s="215"/>
      <c r="H901" s="215"/>
      <c r="I901" s="215"/>
      <c r="J901" s="215"/>
      <c r="K901" s="215"/>
      <c r="L901" s="215"/>
      <c r="M901" s="215"/>
      <c r="N901" s="215"/>
      <c r="AA901" s="243">
        <v>886</v>
      </c>
      <c r="AB901" s="243" t="str">
        <f t="shared" si="41"/>
        <v/>
      </c>
      <c r="AC901" s="243" t="str">
        <f t="shared" si="42"/>
        <v/>
      </c>
      <c r="AK901" s="277" t="str">
        <f t="shared" si="43"/>
        <v/>
      </c>
    </row>
    <row r="902" spans="1:37" x14ac:dyDescent="0.2">
      <c r="A902" s="271">
        <v>891</v>
      </c>
      <c r="B902" s="87"/>
      <c r="C902" s="87"/>
      <c r="D902" s="285"/>
      <c r="E902" s="242"/>
      <c r="F902" s="215"/>
      <c r="G902" s="215"/>
      <c r="H902" s="215"/>
      <c r="I902" s="215"/>
      <c r="J902" s="215"/>
      <c r="K902" s="215"/>
      <c r="L902" s="215"/>
      <c r="M902" s="215"/>
      <c r="N902" s="215"/>
      <c r="AA902" s="243">
        <v>887</v>
      </c>
      <c r="AB902" s="243" t="str">
        <f t="shared" si="41"/>
        <v/>
      </c>
      <c r="AC902" s="243" t="str">
        <f t="shared" si="42"/>
        <v/>
      </c>
      <c r="AK902" s="277" t="str">
        <f t="shared" si="43"/>
        <v/>
      </c>
    </row>
    <row r="903" spans="1:37" x14ac:dyDescent="0.2">
      <c r="A903" s="271">
        <v>892</v>
      </c>
      <c r="B903" s="87"/>
      <c r="C903" s="87"/>
      <c r="D903" s="285"/>
      <c r="E903" s="242"/>
      <c r="F903" s="215"/>
      <c r="G903" s="215"/>
      <c r="H903" s="215"/>
      <c r="I903" s="215"/>
      <c r="J903" s="215"/>
      <c r="K903" s="215"/>
      <c r="L903" s="215"/>
      <c r="M903" s="215"/>
      <c r="N903" s="215"/>
      <c r="AA903" s="243">
        <v>888</v>
      </c>
      <c r="AB903" s="243" t="str">
        <f t="shared" si="41"/>
        <v/>
      </c>
      <c r="AC903" s="243" t="str">
        <f t="shared" si="42"/>
        <v/>
      </c>
      <c r="AK903" s="277" t="str">
        <f t="shared" si="43"/>
        <v/>
      </c>
    </row>
    <row r="904" spans="1:37" x14ac:dyDescent="0.2">
      <c r="A904" s="271">
        <v>893</v>
      </c>
      <c r="B904" s="87"/>
      <c r="C904" s="87"/>
      <c r="D904" s="285"/>
      <c r="E904" s="242"/>
      <c r="F904" s="215"/>
      <c r="G904" s="215"/>
      <c r="H904" s="215"/>
      <c r="I904" s="215"/>
      <c r="J904" s="215"/>
      <c r="K904" s="215"/>
      <c r="L904" s="215"/>
      <c r="M904" s="215"/>
      <c r="N904" s="215"/>
      <c r="AA904" s="243">
        <v>889</v>
      </c>
      <c r="AB904" s="243" t="str">
        <f t="shared" si="41"/>
        <v/>
      </c>
      <c r="AC904" s="243" t="str">
        <f t="shared" si="42"/>
        <v/>
      </c>
      <c r="AK904" s="277" t="str">
        <f t="shared" si="43"/>
        <v/>
      </c>
    </row>
    <row r="905" spans="1:37" x14ac:dyDescent="0.2">
      <c r="A905" s="271">
        <v>894</v>
      </c>
      <c r="B905" s="87"/>
      <c r="C905" s="87"/>
      <c r="D905" s="285"/>
      <c r="E905" s="242"/>
      <c r="F905" s="215"/>
      <c r="G905" s="215"/>
      <c r="H905" s="215"/>
      <c r="I905" s="215"/>
      <c r="J905" s="215"/>
      <c r="K905" s="215"/>
      <c r="L905" s="215"/>
      <c r="M905" s="215"/>
      <c r="N905" s="215"/>
      <c r="AA905" s="243">
        <v>890</v>
      </c>
      <c r="AB905" s="243" t="str">
        <f t="shared" si="41"/>
        <v/>
      </c>
      <c r="AC905" s="243" t="str">
        <f t="shared" si="42"/>
        <v/>
      </c>
      <c r="AK905" s="277" t="str">
        <f t="shared" si="43"/>
        <v/>
      </c>
    </row>
    <row r="906" spans="1:37" x14ac:dyDescent="0.2">
      <c r="A906" s="271">
        <v>895</v>
      </c>
      <c r="B906" s="87"/>
      <c r="C906" s="87"/>
      <c r="D906" s="285"/>
      <c r="E906" s="242"/>
      <c r="F906" s="215"/>
      <c r="G906" s="215"/>
      <c r="H906" s="215"/>
      <c r="I906" s="215"/>
      <c r="J906" s="215"/>
      <c r="K906" s="215"/>
      <c r="L906" s="215"/>
      <c r="M906" s="215"/>
      <c r="N906" s="215"/>
      <c r="AA906" s="243">
        <v>891</v>
      </c>
      <c r="AB906" s="243" t="str">
        <f t="shared" si="41"/>
        <v/>
      </c>
      <c r="AC906" s="243" t="str">
        <f t="shared" si="42"/>
        <v/>
      </c>
      <c r="AK906" s="277" t="str">
        <f t="shared" si="43"/>
        <v/>
      </c>
    </row>
    <row r="907" spans="1:37" x14ac:dyDescent="0.2">
      <c r="A907" s="271">
        <v>896</v>
      </c>
      <c r="B907" s="87"/>
      <c r="C907" s="87"/>
      <c r="D907" s="285"/>
      <c r="E907" s="242"/>
      <c r="F907" s="215"/>
      <c r="G907" s="215"/>
      <c r="H907" s="215"/>
      <c r="I907" s="215"/>
      <c r="J907" s="215"/>
      <c r="K907" s="215"/>
      <c r="L907" s="215"/>
      <c r="M907" s="215"/>
      <c r="N907" s="215"/>
      <c r="AA907" s="243">
        <v>892</v>
      </c>
      <c r="AB907" s="243" t="str">
        <f t="shared" si="41"/>
        <v/>
      </c>
      <c r="AC907" s="243" t="str">
        <f t="shared" si="42"/>
        <v/>
      </c>
      <c r="AK907" s="277" t="str">
        <f t="shared" si="43"/>
        <v/>
      </c>
    </row>
    <row r="908" spans="1:37" x14ac:dyDescent="0.2">
      <c r="A908" s="271">
        <v>897</v>
      </c>
      <c r="B908" s="87"/>
      <c r="C908" s="87"/>
      <c r="D908" s="285"/>
      <c r="E908" s="242"/>
      <c r="F908" s="215"/>
      <c r="G908" s="215"/>
      <c r="H908" s="215"/>
      <c r="I908" s="215"/>
      <c r="J908" s="215"/>
      <c r="K908" s="215"/>
      <c r="L908" s="215"/>
      <c r="M908" s="215"/>
      <c r="N908" s="215"/>
      <c r="AA908" s="243">
        <v>893</v>
      </c>
      <c r="AB908" s="243" t="str">
        <f t="shared" si="41"/>
        <v/>
      </c>
      <c r="AC908" s="243" t="str">
        <f t="shared" si="42"/>
        <v/>
      </c>
      <c r="AK908" s="277" t="str">
        <f t="shared" si="43"/>
        <v/>
      </c>
    </row>
    <row r="909" spans="1:37" x14ac:dyDescent="0.2">
      <c r="A909" s="271">
        <v>898</v>
      </c>
      <c r="B909" s="87"/>
      <c r="C909" s="87"/>
      <c r="D909" s="285"/>
      <c r="E909" s="242"/>
      <c r="F909" s="215"/>
      <c r="G909" s="215"/>
      <c r="H909" s="215"/>
      <c r="I909" s="215"/>
      <c r="J909" s="215"/>
      <c r="K909" s="215"/>
      <c r="L909" s="215"/>
      <c r="M909" s="215"/>
      <c r="N909" s="215"/>
      <c r="AA909" s="243">
        <v>894</v>
      </c>
      <c r="AB909" s="243" t="str">
        <f t="shared" si="41"/>
        <v/>
      </c>
      <c r="AC909" s="243" t="str">
        <f t="shared" si="42"/>
        <v/>
      </c>
      <c r="AK909" s="277" t="str">
        <f t="shared" si="43"/>
        <v/>
      </c>
    </row>
    <row r="910" spans="1:37" x14ac:dyDescent="0.2">
      <c r="A910" s="271">
        <v>899</v>
      </c>
      <c r="B910" s="87"/>
      <c r="C910" s="87"/>
      <c r="D910" s="285"/>
      <c r="E910" s="242"/>
      <c r="F910" s="215"/>
      <c r="G910" s="215"/>
      <c r="H910" s="215"/>
      <c r="I910" s="215"/>
      <c r="J910" s="215"/>
      <c r="K910" s="215"/>
      <c r="L910" s="215"/>
      <c r="M910" s="215"/>
      <c r="N910" s="215"/>
      <c r="AA910" s="243">
        <v>895</v>
      </c>
      <c r="AB910" s="243" t="str">
        <f t="shared" si="41"/>
        <v/>
      </c>
      <c r="AC910" s="243" t="str">
        <f t="shared" si="42"/>
        <v/>
      </c>
      <c r="AK910" s="277" t="str">
        <f t="shared" si="43"/>
        <v/>
      </c>
    </row>
    <row r="911" spans="1:37" x14ac:dyDescent="0.2">
      <c r="A911" s="271">
        <v>900</v>
      </c>
      <c r="B911" s="87"/>
      <c r="C911" s="87"/>
      <c r="D911" s="285"/>
      <c r="E911" s="242"/>
      <c r="F911" s="215"/>
      <c r="G911" s="215"/>
      <c r="H911" s="215"/>
      <c r="I911" s="215"/>
      <c r="J911" s="215"/>
      <c r="K911" s="215"/>
      <c r="L911" s="215"/>
      <c r="M911" s="215"/>
      <c r="N911" s="215"/>
      <c r="AA911" s="243">
        <v>896</v>
      </c>
      <c r="AB911" s="243" t="str">
        <f t="shared" si="41"/>
        <v/>
      </c>
      <c r="AC911" s="243" t="str">
        <f t="shared" si="42"/>
        <v/>
      </c>
      <c r="AK911" s="277" t="str">
        <f t="shared" si="43"/>
        <v/>
      </c>
    </row>
    <row r="912" spans="1:37" x14ac:dyDescent="0.2">
      <c r="A912" s="271">
        <v>901</v>
      </c>
      <c r="B912" s="87"/>
      <c r="C912" s="87"/>
      <c r="D912" s="285"/>
      <c r="E912" s="242"/>
      <c r="F912" s="215"/>
      <c r="G912" s="215"/>
      <c r="H912" s="215"/>
      <c r="I912" s="215"/>
      <c r="J912" s="215"/>
      <c r="K912" s="215"/>
      <c r="L912" s="215"/>
      <c r="M912" s="215"/>
      <c r="N912" s="215"/>
      <c r="AA912" s="243">
        <v>897</v>
      </c>
      <c r="AB912" s="243" t="str">
        <f t="shared" ref="AB912:AB975" si="44">IF(AK913="","",B908)</f>
        <v/>
      </c>
      <c r="AC912" s="243" t="str">
        <f t="shared" ref="AC912:AC975" si="45">IF(AK913="","",C908)</f>
        <v/>
      </c>
      <c r="AK912" s="277" t="str">
        <f t="shared" si="43"/>
        <v/>
      </c>
    </row>
    <row r="913" spans="1:37" x14ac:dyDescent="0.2">
      <c r="A913" s="271">
        <v>902</v>
      </c>
      <c r="B913" s="87"/>
      <c r="C913" s="87"/>
      <c r="D913" s="285"/>
      <c r="E913" s="242"/>
      <c r="F913" s="215"/>
      <c r="G913" s="215"/>
      <c r="H913" s="215"/>
      <c r="I913" s="215"/>
      <c r="J913" s="215"/>
      <c r="K913" s="215"/>
      <c r="L913" s="215"/>
      <c r="M913" s="215"/>
      <c r="N913" s="215"/>
      <c r="AA913" s="243">
        <v>898</v>
      </c>
      <c r="AB913" s="243" t="str">
        <f t="shared" si="44"/>
        <v/>
      </c>
      <c r="AC913" s="243" t="str">
        <f t="shared" si="45"/>
        <v/>
      </c>
      <c r="AK913" s="277" t="str">
        <f t="shared" ref="AK913:AK976" si="46">IF(OR(B908=0,C908=0),"",C908-B908)</f>
        <v/>
      </c>
    </row>
    <row r="914" spans="1:37" x14ac:dyDescent="0.2">
      <c r="A914" s="271">
        <v>903</v>
      </c>
      <c r="B914" s="87"/>
      <c r="C914" s="87"/>
      <c r="D914" s="285"/>
      <c r="E914" s="242"/>
      <c r="F914" s="215"/>
      <c r="G914" s="215"/>
      <c r="H914" s="215"/>
      <c r="I914" s="215"/>
      <c r="J914" s="215"/>
      <c r="K914" s="215"/>
      <c r="L914" s="215"/>
      <c r="M914" s="215"/>
      <c r="N914" s="215"/>
      <c r="AA914" s="243">
        <v>899</v>
      </c>
      <c r="AB914" s="243" t="str">
        <f t="shared" si="44"/>
        <v/>
      </c>
      <c r="AC914" s="243" t="str">
        <f t="shared" si="45"/>
        <v/>
      </c>
      <c r="AK914" s="277" t="str">
        <f t="shared" si="46"/>
        <v/>
      </c>
    </row>
    <row r="915" spans="1:37" x14ac:dyDescent="0.2">
      <c r="A915" s="271">
        <v>904</v>
      </c>
      <c r="B915" s="87"/>
      <c r="C915" s="87"/>
      <c r="D915" s="285"/>
      <c r="E915" s="242"/>
      <c r="F915" s="215"/>
      <c r="G915" s="215"/>
      <c r="H915" s="215"/>
      <c r="I915" s="215"/>
      <c r="J915" s="215"/>
      <c r="K915" s="215"/>
      <c r="L915" s="215"/>
      <c r="M915" s="215"/>
      <c r="N915" s="215"/>
      <c r="AA915" s="243">
        <v>900</v>
      </c>
      <c r="AB915" s="243" t="str">
        <f t="shared" si="44"/>
        <v/>
      </c>
      <c r="AC915" s="243" t="str">
        <f t="shared" si="45"/>
        <v/>
      </c>
      <c r="AK915" s="277" t="str">
        <f t="shared" si="46"/>
        <v/>
      </c>
    </row>
    <row r="916" spans="1:37" x14ac:dyDescent="0.2">
      <c r="A916" s="271">
        <v>905</v>
      </c>
      <c r="B916" s="87"/>
      <c r="C916" s="87"/>
      <c r="D916" s="285"/>
      <c r="E916" s="242"/>
      <c r="F916" s="215"/>
      <c r="G916" s="215"/>
      <c r="H916" s="215"/>
      <c r="I916" s="215"/>
      <c r="J916" s="215"/>
      <c r="K916" s="215"/>
      <c r="L916" s="215"/>
      <c r="M916" s="215"/>
      <c r="N916" s="215"/>
      <c r="AA916" s="243">
        <v>901</v>
      </c>
      <c r="AB916" s="243" t="str">
        <f t="shared" si="44"/>
        <v/>
      </c>
      <c r="AC916" s="243" t="str">
        <f t="shared" si="45"/>
        <v/>
      </c>
      <c r="AK916" s="277" t="str">
        <f t="shared" si="46"/>
        <v/>
      </c>
    </row>
    <row r="917" spans="1:37" x14ac:dyDescent="0.2">
      <c r="A917" s="271">
        <v>906</v>
      </c>
      <c r="B917" s="87"/>
      <c r="C917" s="87"/>
      <c r="D917" s="285"/>
      <c r="E917" s="242"/>
      <c r="F917" s="215"/>
      <c r="G917" s="215"/>
      <c r="H917" s="215"/>
      <c r="I917" s="215"/>
      <c r="J917" s="215"/>
      <c r="K917" s="215"/>
      <c r="L917" s="215"/>
      <c r="M917" s="215"/>
      <c r="N917" s="215"/>
      <c r="AA917" s="243">
        <v>902</v>
      </c>
      <c r="AB917" s="243" t="str">
        <f t="shared" si="44"/>
        <v/>
      </c>
      <c r="AC917" s="243" t="str">
        <f t="shared" si="45"/>
        <v/>
      </c>
      <c r="AK917" s="277" t="str">
        <f t="shared" si="46"/>
        <v/>
      </c>
    </row>
    <row r="918" spans="1:37" x14ac:dyDescent="0.2">
      <c r="A918" s="271">
        <v>907</v>
      </c>
      <c r="B918" s="87"/>
      <c r="C918" s="87"/>
      <c r="D918" s="285"/>
      <c r="E918" s="242"/>
      <c r="F918" s="215"/>
      <c r="G918" s="215"/>
      <c r="H918" s="215"/>
      <c r="I918" s="215"/>
      <c r="J918" s="215"/>
      <c r="K918" s="215"/>
      <c r="L918" s="215"/>
      <c r="M918" s="215"/>
      <c r="N918" s="215"/>
      <c r="AA918" s="243">
        <v>903</v>
      </c>
      <c r="AB918" s="243" t="str">
        <f t="shared" si="44"/>
        <v/>
      </c>
      <c r="AC918" s="243" t="str">
        <f t="shared" si="45"/>
        <v/>
      </c>
      <c r="AK918" s="277" t="str">
        <f t="shared" si="46"/>
        <v/>
      </c>
    </row>
    <row r="919" spans="1:37" x14ac:dyDescent="0.2">
      <c r="A919" s="271">
        <v>908</v>
      </c>
      <c r="B919" s="87"/>
      <c r="C919" s="87"/>
      <c r="D919" s="285"/>
      <c r="E919" s="242"/>
      <c r="F919" s="215"/>
      <c r="G919" s="215"/>
      <c r="H919" s="215"/>
      <c r="I919" s="215"/>
      <c r="J919" s="215"/>
      <c r="K919" s="215"/>
      <c r="L919" s="215"/>
      <c r="M919" s="215"/>
      <c r="N919" s="215"/>
      <c r="AA919" s="243">
        <v>904</v>
      </c>
      <c r="AB919" s="243" t="str">
        <f t="shared" si="44"/>
        <v/>
      </c>
      <c r="AC919" s="243" t="str">
        <f t="shared" si="45"/>
        <v/>
      </c>
      <c r="AK919" s="277" t="str">
        <f t="shared" si="46"/>
        <v/>
      </c>
    </row>
    <row r="920" spans="1:37" x14ac:dyDescent="0.2">
      <c r="A920" s="271">
        <v>909</v>
      </c>
      <c r="B920" s="87"/>
      <c r="C920" s="87"/>
      <c r="D920" s="285"/>
      <c r="E920" s="242"/>
      <c r="F920" s="215"/>
      <c r="G920" s="215"/>
      <c r="H920" s="215"/>
      <c r="I920" s="215"/>
      <c r="J920" s="215"/>
      <c r="K920" s="215"/>
      <c r="L920" s="215"/>
      <c r="M920" s="215"/>
      <c r="N920" s="215"/>
      <c r="AA920" s="243">
        <v>905</v>
      </c>
      <c r="AB920" s="243" t="str">
        <f t="shared" si="44"/>
        <v/>
      </c>
      <c r="AC920" s="243" t="str">
        <f t="shared" si="45"/>
        <v/>
      </c>
      <c r="AK920" s="277" t="str">
        <f t="shared" si="46"/>
        <v/>
      </c>
    </row>
    <row r="921" spans="1:37" x14ac:dyDescent="0.2">
      <c r="A921" s="271">
        <v>910</v>
      </c>
      <c r="B921" s="87"/>
      <c r="C921" s="87"/>
      <c r="D921" s="285"/>
      <c r="E921" s="242"/>
      <c r="F921" s="215"/>
      <c r="G921" s="215"/>
      <c r="H921" s="215"/>
      <c r="I921" s="215"/>
      <c r="J921" s="215"/>
      <c r="K921" s="215"/>
      <c r="L921" s="215"/>
      <c r="M921" s="215"/>
      <c r="N921" s="215"/>
      <c r="AA921" s="243">
        <v>906</v>
      </c>
      <c r="AB921" s="243" t="str">
        <f t="shared" si="44"/>
        <v/>
      </c>
      <c r="AC921" s="243" t="str">
        <f t="shared" si="45"/>
        <v/>
      </c>
      <c r="AK921" s="277" t="str">
        <f t="shared" si="46"/>
        <v/>
      </c>
    </row>
    <row r="922" spans="1:37" x14ac:dyDescent="0.2">
      <c r="A922" s="271">
        <v>911</v>
      </c>
      <c r="B922" s="87"/>
      <c r="C922" s="87"/>
      <c r="D922" s="285"/>
      <c r="E922" s="242"/>
      <c r="F922" s="215"/>
      <c r="G922" s="215"/>
      <c r="H922" s="215"/>
      <c r="I922" s="215"/>
      <c r="J922" s="215"/>
      <c r="K922" s="215"/>
      <c r="L922" s="215"/>
      <c r="M922" s="215"/>
      <c r="N922" s="215"/>
      <c r="AA922" s="243">
        <v>907</v>
      </c>
      <c r="AB922" s="243" t="str">
        <f t="shared" si="44"/>
        <v/>
      </c>
      <c r="AC922" s="243" t="str">
        <f t="shared" si="45"/>
        <v/>
      </c>
      <c r="AK922" s="277" t="str">
        <f t="shared" si="46"/>
        <v/>
      </c>
    </row>
    <row r="923" spans="1:37" x14ac:dyDescent="0.2">
      <c r="A923" s="271">
        <v>912</v>
      </c>
      <c r="B923" s="87"/>
      <c r="C923" s="87"/>
      <c r="D923" s="285"/>
      <c r="E923" s="242"/>
      <c r="F923" s="215"/>
      <c r="G923" s="215"/>
      <c r="H923" s="215"/>
      <c r="I923" s="215"/>
      <c r="J923" s="215"/>
      <c r="K923" s="215"/>
      <c r="L923" s="215"/>
      <c r="M923" s="215"/>
      <c r="N923" s="215"/>
      <c r="AA923" s="243">
        <v>908</v>
      </c>
      <c r="AB923" s="243" t="str">
        <f t="shared" si="44"/>
        <v/>
      </c>
      <c r="AC923" s="243" t="str">
        <f t="shared" si="45"/>
        <v/>
      </c>
      <c r="AK923" s="277" t="str">
        <f t="shared" si="46"/>
        <v/>
      </c>
    </row>
    <row r="924" spans="1:37" x14ac:dyDescent="0.2">
      <c r="A924" s="271">
        <v>913</v>
      </c>
      <c r="B924" s="87"/>
      <c r="C924" s="87"/>
      <c r="D924" s="285"/>
      <c r="E924" s="242"/>
      <c r="F924" s="215"/>
      <c r="G924" s="215"/>
      <c r="H924" s="215"/>
      <c r="I924" s="215"/>
      <c r="J924" s="215"/>
      <c r="K924" s="215"/>
      <c r="L924" s="215"/>
      <c r="M924" s="215"/>
      <c r="N924" s="215"/>
      <c r="AA924" s="243">
        <v>909</v>
      </c>
      <c r="AB924" s="243" t="str">
        <f t="shared" si="44"/>
        <v/>
      </c>
      <c r="AC924" s="243" t="str">
        <f t="shared" si="45"/>
        <v/>
      </c>
      <c r="AK924" s="277" t="str">
        <f t="shared" si="46"/>
        <v/>
      </c>
    </row>
    <row r="925" spans="1:37" x14ac:dyDescent="0.2">
      <c r="A925" s="271">
        <v>914</v>
      </c>
      <c r="B925" s="87"/>
      <c r="C925" s="87"/>
      <c r="D925" s="285"/>
      <c r="E925" s="242"/>
      <c r="F925" s="215"/>
      <c r="G925" s="215"/>
      <c r="H925" s="215"/>
      <c r="I925" s="215"/>
      <c r="J925" s="215"/>
      <c r="K925" s="215"/>
      <c r="L925" s="215"/>
      <c r="M925" s="215"/>
      <c r="N925" s="215"/>
      <c r="AA925" s="243">
        <v>910</v>
      </c>
      <c r="AB925" s="243" t="str">
        <f t="shared" si="44"/>
        <v/>
      </c>
      <c r="AC925" s="243" t="str">
        <f t="shared" si="45"/>
        <v/>
      </c>
      <c r="AK925" s="277" t="str">
        <f t="shared" si="46"/>
        <v/>
      </c>
    </row>
    <row r="926" spans="1:37" x14ac:dyDescent="0.2">
      <c r="A926" s="271">
        <v>915</v>
      </c>
      <c r="B926" s="87"/>
      <c r="C926" s="87"/>
      <c r="D926" s="285"/>
      <c r="E926" s="242"/>
      <c r="F926" s="215"/>
      <c r="G926" s="215"/>
      <c r="H926" s="215"/>
      <c r="I926" s="215"/>
      <c r="J926" s="215"/>
      <c r="K926" s="215"/>
      <c r="L926" s="215"/>
      <c r="M926" s="215"/>
      <c r="N926" s="215"/>
      <c r="AA926" s="243">
        <v>911</v>
      </c>
      <c r="AB926" s="243" t="str">
        <f t="shared" si="44"/>
        <v/>
      </c>
      <c r="AC926" s="243" t="str">
        <f t="shared" si="45"/>
        <v/>
      </c>
      <c r="AK926" s="277" t="str">
        <f t="shared" si="46"/>
        <v/>
      </c>
    </row>
    <row r="927" spans="1:37" x14ac:dyDescent="0.2">
      <c r="A927" s="271">
        <v>916</v>
      </c>
      <c r="B927" s="87"/>
      <c r="C927" s="87"/>
      <c r="D927" s="285"/>
      <c r="E927" s="242"/>
      <c r="F927" s="215"/>
      <c r="G927" s="215"/>
      <c r="H927" s="215"/>
      <c r="I927" s="215"/>
      <c r="J927" s="215"/>
      <c r="K927" s="215"/>
      <c r="L927" s="215"/>
      <c r="M927" s="215"/>
      <c r="N927" s="215"/>
      <c r="AA927" s="243">
        <v>912</v>
      </c>
      <c r="AB927" s="243" t="str">
        <f t="shared" si="44"/>
        <v/>
      </c>
      <c r="AC927" s="243" t="str">
        <f t="shared" si="45"/>
        <v/>
      </c>
      <c r="AK927" s="277" t="str">
        <f t="shared" si="46"/>
        <v/>
      </c>
    </row>
    <row r="928" spans="1:37" x14ac:dyDescent="0.2">
      <c r="A928" s="271">
        <v>917</v>
      </c>
      <c r="B928" s="87"/>
      <c r="C928" s="87"/>
      <c r="D928" s="285"/>
      <c r="E928" s="242"/>
      <c r="F928" s="215"/>
      <c r="G928" s="215"/>
      <c r="H928" s="215"/>
      <c r="I928" s="215"/>
      <c r="J928" s="215"/>
      <c r="K928" s="215"/>
      <c r="L928" s="215"/>
      <c r="M928" s="215"/>
      <c r="N928" s="215"/>
      <c r="AA928" s="243">
        <v>913</v>
      </c>
      <c r="AB928" s="243" t="str">
        <f t="shared" si="44"/>
        <v/>
      </c>
      <c r="AC928" s="243" t="str">
        <f t="shared" si="45"/>
        <v/>
      </c>
      <c r="AK928" s="277" t="str">
        <f t="shared" si="46"/>
        <v/>
      </c>
    </row>
    <row r="929" spans="1:37" x14ac:dyDescent="0.2">
      <c r="A929" s="271">
        <v>918</v>
      </c>
      <c r="B929" s="87"/>
      <c r="C929" s="87"/>
      <c r="D929" s="285"/>
      <c r="E929" s="242"/>
      <c r="F929" s="215"/>
      <c r="G929" s="215"/>
      <c r="H929" s="215"/>
      <c r="I929" s="215"/>
      <c r="J929" s="215"/>
      <c r="K929" s="215"/>
      <c r="L929" s="215"/>
      <c r="M929" s="215"/>
      <c r="N929" s="215"/>
      <c r="AA929" s="243">
        <v>914</v>
      </c>
      <c r="AB929" s="243" t="str">
        <f t="shared" si="44"/>
        <v/>
      </c>
      <c r="AC929" s="243" t="str">
        <f t="shared" si="45"/>
        <v/>
      </c>
      <c r="AK929" s="277" t="str">
        <f t="shared" si="46"/>
        <v/>
      </c>
    </row>
    <row r="930" spans="1:37" x14ac:dyDescent="0.2">
      <c r="A930" s="271">
        <v>919</v>
      </c>
      <c r="B930" s="87"/>
      <c r="C930" s="87"/>
      <c r="D930" s="285"/>
      <c r="E930" s="242"/>
      <c r="F930" s="215"/>
      <c r="G930" s="215"/>
      <c r="H930" s="215"/>
      <c r="I930" s="215"/>
      <c r="J930" s="215"/>
      <c r="K930" s="215"/>
      <c r="L930" s="215"/>
      <c r="M930" s="215"/>
      <c r="N930" s="215"/>
      <c r="AA930" s="243">
        <v>915</v>
      </c>
      <c r="AB930" s="243" t="str">
        <f t="shared" si="44"/>
        <v/>
      </c>
      <c r="AC930" s="243" t="str">
        <f t="shared" si="45"/>
        <v/>
      </c>
      <c r="AK930" s="277" t="str">
        <f t="shared" si="46"/>
        <v/>
      </c>
    </row>
    <row r="931" spans="1:37" x14ac:dyDescent="0.2">
      <c r="A931" s="271">
        <v>920</v>
      </c>
      <c r="B931" s="87"/>
      <c r="C931" s="87"/>
      <c r="D931" s="285"/>
      <c r="E931" s="242"/>
      <c r="F931" s="215"/>
      <c r="G931" s="215"/>
      <c r="H931" s="215"/>
      <c r="I931" s="215"/>
      <c r="J931" s="215"/>
      <c r="K931" s="215"/>
      <c r="L931" s="215"/>
      <c r="M931" s="215"/>
      <c r="N931" s="215"/>
      <c r="AA931" s="243">
        <v>916</v>
      </c>
      <c r="AB931" s="243" t="str">
        <f t="shared" si="44"/>
        <v/>
      </c>
      <c r="AC931" s="243" t="str">
        <f t="shared" si="45"/>
        <v/>
      </c>
      <c r="AK931" s="277" t="str">
        <f t="shared" si="46"/>
        <v/>
      </c>
    </row>
    <row r="932" spans="1:37" x14ac:dyDescent="0.2">
      <c r="A932" s="271">
        <v>921</v>
      </c>
      <c r="B932" s="87"/>
      <c r="C932" s="87"/>
      <c r="D932" s="285"/>
      <c r="E932" s="242"/>
      <c r="F932" s="215"/>
      <c r="G932" s="215"/>
      <c r="H932" s="215"/>
      <c r="I932" s="215"/>
      <c r="J932" s="215"/>
      <c r="K932" s="215"/>
      <c r="L932" s="215"/>
      <c r="M932" s="215"/>
      <c r="N932" s="215"/>
      <c r="AA932" s="243">
        <v>917</v>
      </c>
      <c r="AB932" s="243" t="str">
        <f t="shared" si="44"/>
        <v/>
      </c>
      <c r="AC932" s="243" t="str">
        <f t="shared" si="45"/>
        <v/>
      </c>
      <c r="AK932" s="277" t="str">
        <f t="shared" si="46"/>
        <v/>
      </c>
    </row>
    <row r="933" spans="1:37" x14ac:dyDescent="0.2">
      <c r="A933" s="271">
        <v>922</v>
      </c>
      <c r="B933" s="87"/>
      <c r="C933" s="87"/>
      <c r="D933" s="285"/>
      <c r="E933" s="242"/>
      <c r="F933" s="215"/>
      <c r="G933" s="215"/>
      <c r="H933" s="215"/>
      <c r="I933" s="215"/>
      <c r="J933" s="215"/>
      <c r="K933" s="215"/>
      <c r="L933" s="215"/>
      <c r="M933" s="215"/>
      <c r="N933" s="215"/>
      <c r="AA933" s="243">
        <v>918</v>
      </c>
      <c r="AB933" s="243" t="str">
        <f t="shared" si="44"/>
        <v/>
      </c>
      <c r="AC933" s="243" t="str">
        <f t="shared" si="45"/>
        <v/>
      </c>
      <c r="AK933" s="277" t="str">
        <f t="shared" si="46"/>
        <v/>
      </c>
    </row>
    <row r="934" spans="1:37" x14ac:dyDescent="0.2">
      <c r="A934" s="271">
        <v>923</v>
      </c>
      <c r="B934" s="87"/>
      <c r="C934" s="87"/>
      <c r="D934" s="285"/>
      <c r="E934" s="242"/>
      <c r="F934" s="215"/>
      <c r="G934" s="215"/>
      <c r="H934" s="215"/>
      <c r="I934" s="215"/>
      <c r="J934" s="215"/>
      <c r="K934" s="215"/>
      <c r="L934" s="215"/>
      <c r="M934" s="215"/>
      <c r="N934" s="215"/>
      <c r="AA934" s="243">
        <v>919</v>
      </c>
      <c r="AB934" s="243" t="str">
        <f t="shared" si="44"/>
        <v/>
      </c>
      <c r="AC934" s="243" t="str">
        <f t="shared" si="45"/>
        <v/>
      </c>
      <c r="AK934" s="277" t="str">
        <f t="shared" si="46"/>
        <v/>
      </c>
    </row>
    <row r="935" spans="1:37" x14ac:dyDescent="0.2">
      <c r="A935" s="271">
        <v>924</v>
      </c>
      <c r="B935" s="87"/>
      <c r="C935" s="87"/>
      <c r="D935" s="285"/>
      <c r="E935" s="242"/>
      <c r="F935" s="215"/>
      <c r="G935" s="215"/>
      <c r="H935" s="215"/>
      <c r="I935" s="215"/>
      <c r="J935" s="215"/>
      <c r="K935" s="215"/>
      <c r="L935" s="215"/>
      <c r="M935" s="215"/>
      <c r="N935" s="215"/>
      <c r="AA935" s="243">
        <v>920</v>
      </c>
      <c r="AB935" s="243" t="str">
        <f t="shared" si="44"/>
        <v/>
      </c>
      <c r="AC935" s="243" t="str">
        <f t="shared" si="45"/>
        <v/>
      </c>
      <c r="AK935" s="277" t="str">
        <f t="shared" si="46"/>
        <v/>
      </c>
    </row>
    <row r="936" spans="1:37" x14ac:dyDescent="0.2">
      <c r="A936" s="271">
        <v>925</v>
      </c>
      <c r="B936" s="87"/>
      <c r="C936" s="87"/>
      <c r="D936" s="285"/>
      <c r="E936" s="242"/>
      <c r="F936" s="215"/>
      <c r="G936" s="215"/>
      <c r="H936" s="215"/>
      <c r="I936" s="215"/>
      <c r="J936" s="215"/>
      <c r="K936" s="215"/>
      <c r="L936" s="215"/>
      <c r="M936" s="215"/>
      <c r="N936" s="215"/>
      <c r="AA936" s="243">
        <v>921</v>
      </c>
      <c r="AB936" s="243" t="str">
        <f t="shared" si="44"/>
        <v/>
      </c>
      <c r="AC936" s="243" t="str">
        <f t="shared" si="45"/>
        <v/>
      </c>
      <c r="AK936" s="277" t="str">
        <f t="shared" si="46"/>
        <v/>
      </c>
    </row>
    <row r="937" spans="1:37" x14ac:dyDescent="0.2">
      <c r="A937" s="271">
        <v>926</v>
      </c>
      <c r="B937" s="87"/>
      <c r="C937" s="87"/>
      <c r="D937" s="285"/>
      <c r="E937" s="242"/>
      <c r="F937" s="215"/>
      <c r="G937" s="215"/>
      <c r="H937" s="215"/>
      <c r="I937" s="215"/>
      <c r="J937" s="215"/>
      <c r="K937" s="215"/>
      <c r="L937" s="215"/>
      <c r="M937" s="215"/>
      <c r="N937" s="215"/>
      <c r="AA937" s="243">
        <v>922</v>
      </c>
      <c r="AB937" s="243" t="str">
        <f t="shared" si="44"/>
        <v/>
      </c>
      <c r="AC937" s="243" t="str">
        <f t="shared" si="45"/>
        <v/>
      </c>
      <c r="AK937" s="277" t="str">
        <f t="shared" si="46"/>
        <v/>
      </c>
    </row>
    <row r="938" spans="1:37" x14ac:dyDescent="0.2">
      <c r="A938" s="271">
        <v>927</v>
      </c>
      <c r="B938" s="87"/>
      <c r="C938" s="87"/>
      <c r="D938" s="285"/>
      <c r="E938" s="242"/>
      <c r="F938" s="215"/>
      <c r="G938" s="215"/>
      <c r="H938" s="215"/>
      <c r="I938" s="215"/>
      <c r="J938" s="215"/>
      <c r="K938" s="215"/>
      <c r="L938" s="215"/>
      <c r="M938" s="215"/>
      <c r="N938" s="215"/>
      <c r="AA938" s="243">
        <v>923</v>
      </c>
      <c r="AB938" s="243" t="str">
        <f t="shared" si="44"/>
        <v/>
      </c>
      <c r="AC938" s="243" t="str">
        <f t="shared" si="45"/>
        <v/>
      </c>
      <c r="AK938" s="277" t="str">
        <f t="shared" si="46"/>
        <v/>
      </c>
    </row>
    <row r="939" spans="1:37" x14ac:dyDescent="0.2">
      <c r="A939" s="271">
        <v>928</v>
      </c>
      <c r="B939" s="87"/>
      <c r="C939" s="87"/>
      <c r="D939" s="285"/>
      <c r="E939" s="242"/>
      <c r="F939" s="215"/>
      <c r="G939" s="215"/>
      <c r="H939" s="215"/>
      <c r="I939" s="215"/>
      <c r="J939" s="215"/>
      <c r="K939" s="215"/>
      <c r="L939" s="215"/>
      <c r="M939" s="215"/>
      <c r="N939" s="215"/>
      <c r="AA939" s="243">
        <v>924</v>
      </c>
      <c r="AB939" s="243" t="str">
        <f t="shared" si="44"/>
        <v/>
      </c>
      <c r="AC939" s="243" t="str">
        <f t="shared" si="45"/>
        <v/>
      </c>
      <c r="AK939" s="277" t="str">
        <f t="shared" si="46"/>
        <v/>
      </c>
    </row>
    <row r="940" spans="1:37" x14ac:dyDescent="0.2">
      <c r="A940" s="271">
        <v>929</v>
      </c>
      <c r="B940" s="87"/>
      <c r="C940" s="87"/>
      <c r="D940" s="285"/>
      <c r="E940" s="242"/>
      <c r="F940" s="215"/>
      <c r="G940" s="215"/>
      <c r="H940" s="215"/>
      <c r="I940" s="215"/>
      <c r="J940" s="215"/>
      <c r="K940" s="215"/>
      <c r="L940" s="215"/>
      <c r="M940" s="215"/>
      <c r="N940" s="215"/>
      <c r="AA940" s="243">
        <v>925</v>
      </c>
      <c r="AB940" s="243" t="str">
        <f t="shared" si="44"/>
        <v/>
      </c>
      <c r="AC940" s="243" t="str">
        <f t="shared" si="45"/>
        <v/>
      </c>
      <c r="AK940" s="277" t="str">
        <f t="shared" si="46"/>
        <v/>
      </c>
    </row>
    <row r="941" spans="1:37" x14ac:dyDescent="0.2">
      <c r="A941" s="271">
        <v>930</v>
      </c>
      <c r="B941" s="87"/>
      <c r="C941" s="87"/>
      <c r="D941" s="285"/>
      <c r="E941" s="242"/>
      <c r="F941" s="215"/>
      <c r="G941" s="215"/>
      <c r="H941" s="215"/>
      <c r="I941" s="215"/>
      <c r="J941" s="215"/>
      <c r="K941" s="215"/>
      <c r="L941" s="215"/>
      <c r="M941" s="215"/>
      <c r="N941" s="215"/>
      <c r="AA941" s="243">
        <v>926</v>
      </c>
      <c r="AB941" s="243" t="str">
        <f t="shared" si="44"/>
        <v/>
      </c>
      <c r="AC941" s="243" t="str">
        <f t="shared" si="45"/>
        <v/>
      </c>
      <c r="AK941" s="277" t="str">
        <f t="shared" si="46"/>
        <v/>
      </c>
    </row>
    <row r="942" spans="1:37" x14ac:dyDescent="0.2">
      <c r="A942" s="271">
        <v>931</v>
      </c>
      <c r="B942" s="87"/>
      <c r="C942" s="87"/>
      <c r="D942" s="285"/>
      <c r="E942" s="242"/>
      <c r="F942" s="215"/>
      <c r="G942" s="215"/>
      <c r="H942" s="215"/>
      <c r="I942" s="215"/>
      <c r="J942" s="215"/>
      <c r="K942" s="215"/>
      <c r="L942" s="215"/>
      <c r="M942" s="215"/>
      <c r="N942" s="215"/>
      <c r="AA942" s="243">
        <v>927</v>
      </c>
      <c r="AB942" s="243" t="str">
        <f t="shared" si="44"/>
        <v/>
      </c>
      <c r="AC942" s="243" t="str">
        <f t="shared" si="45"/>
        <v/>
      </c>
      <c r="AK942" s="277" t="str">
        <f t="shared" si="46"/>
        <v/>
      </c>
    </row>
    <row r="943" spans="1:37" x14ac:dyDescent="0.2">
      <c r="A943" s="271">
        <v>932</v>
      </c>
      <c r="B943" s="87"/>
      <c r="C943" s="87"/>
      <c r="D943" s="285"/>
      <c r="E943" s="242"/>
      <c r="F943" s="215"/>
      <c r="G943" s="215"/>
      <c r="H943" s="215"/>
      <c r="I943" s="215"/>
      <c r="J943" s="215"/>
      <c r="K943" s="215"/>
      <c r="L943" s="215"/>
      <c r="M943" s="215"/>
      <c r="N943" s="215"/>
      <c r="AA943" s="243">
        <v>928</v>
      </c>
      <c r="AB943" s="243" t="str">
        <f t="shared" si="44"/>
        <v/>
      </c>
      <c r="AC943" s="243" t="str">
        <f t="shared" si="45"/>
        <v/>
      </c>
      <c r="AK943" s="277" t="str">
        <f t="shared" si="46"/>
        <v/>
      </c>
    </row>
    <row r="944" spans="1:37" x14ac:dyDescent="0.2">
      <c r="A944" s="271">
        <v>933</v>
      </c>
      <c r="B944" s="87"/>
      <c r="C944" s="87"/>
      <c r="D944" s="285"/>
      <c r="E944" s="242"/>
      <c r="F944" s="215"/>
      <c r="G944" s="215"/>
      <c r="H944" s="215"/>
      <c r="I944" s="215"/>
      <c r="J944" s="215"/>
      <c r="K944" s="215"/>
      <c r="L944" s="215"/>
      <c r="M944" s="215"/>
      <c r="N944" s="215"/>
      <c r="AA944" s="243">
        <v>929</v>
      </c>
      <c r="AB944" s="243" t="str">
        <f t="shared" si="44"/>
        <v/>
      </c>
      <c r="AC944" s="243" t="str">
        <f t="shared" si="45"/>
        <v/>
      </c>
      <c r="AK944" s="277" t="str">
        <f t="shared" si="46"/>
        <v/>
      </c>
    </row>
    <row r="945" spans="1:37" x14ac:dyDescent="0.2">
      <c r="A945" s="271">
        <v>934</v>
      </c>
      <c r="B945" s="87"/>
      <c r="C945" s="87"/>
      <c r="D945" s="285"/>
      <c r="E945" s="242"/>
      <c r="F945" s="215"/>
      <c r="G945" s="215"/>
      <c r="H945" s="215"/>
      <c r="I945" s="215"/>
      <c r="J945" s="215"/>
      <c r="K945" s="215"/>
      <c r="L945" s="215"/>
      <c r="M945" s="215"/>
      <c r="N945" s="215"/>
      <c r="AA945" s="243">
        <v>930</v>
      </c>
      <c r="AB945" s="243" t="str">
        <f t="shared" si="44"/>
        <v/>
      </c>
      <c r="AC945" s="243" t="str">
        <f t="shared" si="45"/>
        <v/>
      </c>
      <c r="AK945" s="277" t="str">
        <f t="shared" si="46"/>
        <v/>
      </c>
    </row>
    <row r="946" spans="1:37" x14ac:dyDescent="0.2">
      <c r="A946" s="271">
        <v>935</v>
      </c>
      <c r="B946" s="87"/>
      <c r="C946" s="87"/>
      <c r="D946" s="285"/>
      <c r="E946" s="242"/>
      <c r="F946" s="215"/>
      <c r="G946" s="215"/>
      <c r="H946" s="215"/>
      <c r="I946" s="215"/>
      <c r="J946" s="215"/>
      <c r="K946" s="215"/>
      <c r="L946" s="215"/>
      <c r="M946" s="215"/>
      <c r="N946" s="215"/>
      <c r="AA946" s="243">
        <v>931</v>
      </c>
      <c r="AB946" s="243" t="str">
        <f t="shared" si="44"/>
        <v/>
      </c>
      <c r="AC946" s="243" t="str">
        <f t="shared" si="45"/>
        <v/>
      </c>
      <c r="AK946" s="277" t="str">
        <f t="shared" si="46"/>
        <v/>
      </c>
    </row>
    <row r="947" spans="1:37" x14ac:dyDescent="0.2">
      <c r="A947" s="271">
        <v>936</v>
      </c>
      <c r="B947" s="87"/>
      <c r="C947" s="87"/>
      <c r="D947" s="285"/>
      <c r="E947" s="242"/>
      <c r="F947" s="215"/>
      <c r="G947" s="215"/>
      <c r="H947" s="215"/>
      <c r="I947" s="215"/>
      <c r="J947" s="215"/>
      <c r="K947" s="215"/>
      <c r="L947" s="215"/>
      <c r="M947" s="215"/>
      <c r="N947" s="215"/>
      <c r="AA947" s="243">
        <v>932</v>
      </c>
      <c r="AB947" s="243" t="str">
        <f t="shared" si="44"/>
        <v/>
      </c>
      <c r="AC947" s="243" t="str">
        <f t="shared" si="45"/>
        <v/>
      </c>
      <c r="AK947" s="277" t="str">
        <f t="shared" si="46"/>
        <v/>
      </c>
    </row>
    <row r="948" spans="1:37" x14ac:dyDescent="0.2">
      <c r="A948" s="271">
        <v>937</v>
      </c>
      <c r="B948" s="87"/>
      <c r="C948" s="87"/>
      <c r="D948" s="285"/>
      <c r="E948" s="242"/>
      <c r="F948" s="215"/>
      <c r="G948" s="215"/>
      <c r="H948" s="215"/>
      <c r="I948" s="215"/>
      <c r="J948" s="215"/>
      <c r="K948" s="215"/>
      <c r="L948" s="215"/>
      <c r="M948" s="215"/>
      <c r="N948" s="215"/>
      <c r="AA948" s="243">
        <v>933</v>
      </c>
      <c r="AB948" s="243" t="str">
        <f t="shared" si="44"/>
        <v/>
      </c>
      <c r="AC948" s="243" t="str">
        <f t="shared" si="45"/>
        <v/>
      </c>
      <c r="AK948" s="277" t="str">
        <f t="shared" si="46"/>
        <v/>
      </c>
    </row>
    <row r="949" spans="1:37" x14ac:dyDescent="0.2">
      <c r="A949" s="271">
        <v>938</v>
      </c>
      <c r="B949" s="87"/>
      <c r="C949" s="87"/>
      <c r="D949" s="285"/>
      <c r="E949" s="242"/>
      <c r="F949" s="215"/>
      <c r="G949" s="215"/>
      <c r="H949" s="215"/>
      <c r="I949" s="215"/>
      <c r="J949" s="215"/>
      <c r="K949" s="215"/>
      <c r="L949" s="215"/>
      <c r="M949" s="215"/>
      <c r="N949" s="215"/>
      <c r="AA949" s="243">
        <v>934</v>
      </c>
      <c r="AB949" s="243" t="str">
        <f t="shared" si="44"/>
        <v/>
      </c>
      <c r="AC949" s="243" t="str">
        <f t="shared" si="45"/>
        <v/>
      </c>
      <c r="AK949" s="277" t="str">
        <f t="shared" si="46"/>
        <v/>
      </c>
    </row>
    <row r="950" spans="1:37" x14ac:dyDescent="0.2">
      <c r="A950" s="271">
        <v>939</v>
      </c>
      <c r="B950" s="87"/>
      <c r="C950" s="87"/>
      <c r="D950" s="285"/>
      <c r="E950" s="242"/>
      <c r="F950" s="215"/>
      <c r="G950" s="215"/>
      <c r="H950" s="215"/>
      <c r="I950" s="215"/>
      <c r="J950" s="215"/>
      <c r="K950" s="215"/>
      <c r="L950" s="215"/>
      <c r="M950" s="215"/>
      <c r="N950" s="215"/>
      <c r="AA950" s="243">
        <v>935</v>
      </c>
      <c r="AB950" s="243" t="str">
        <f t="shared" si="44"/>
        <v/>
      </c>
      <c r="AC950" s="243" t="str">
        <f t="shared" si="45"/>
        <v/>
      </c>
      <c r="AK950" s="277" t="str">
        <f t="shared" si="46"/>
        <v/>
      </c>
    </row>
    <row r="951" spans="1:37" x14ac:dyDescent="0.2">
      <c r="A951" s="271">
        <v>940</v>
      </c>
      <c r="B951" s="87"/>
      <c r="C951" s="87"/>
      <c r="D951" s="285"/>
      <c r="E951" s="242"/>
      <c r="F951" s="215"/>
      <c r="G951" s="215"/>
      <c r="H951" s="215"/>
      <c r="I951" s="215"/>
      <c r="J951" s="215"/>
      <c r="K951" s="215"/>
      <c r="L951" s="215"/>
      <c r="M951" s="215"/>
      <c r="N951" s="215"/>
      <c r="AA951" s="243">
        <v>936</v>
      </c>
      <c r="AB951" s="243" t="str">
        <f t="shared" si="44"/>
        <v/>
      </c>
      <c r="AC951" s="243" t="str">
        <f t="shared" si="45"/>
        <v/>
      </c>
      <c r="AK951" s="277" t="str">
        <f t="shared" si="46"/>
        <v/>
      </c>
    </row>
    <row r="952" spans="1:37" x14ac:dyDescent="0.2">
      <c r="A952" s="271">
        <v>941</v>
      </c>
      <c r="B952" s="87"/>
      <c r="C952" s="87"/>
      <c r="D952" s="285"/>
      <c r="E952" s="242"/>
      <c r="F952" s="215"/>
      <c r="G952" s="215"/>
      <c r="H952" s="215"/>
      <c r="I952" s="215"/>
      <c r="J952" s="215"/>
      <c r="K952" s="215"/>
      <c r="L952" s="215"/>
      <c r="M952" s="215"/>
      <c r="N952" s="215"/>
      <c r="AA952" s="243">
        <v>937</v>
      </c>
      <c r="AB952" s="243" t="str">
        <f t="shared" si="44"/>
        <v/>
      </c>
      <c r="AC952" s="243" t="str">
        <f t="shared" si="45"/>
        <v/>
      </c>
      <c r="AK952" s="277" t="str">
        <f t="shared" si="46"/>
        <v/>
      </c>
    </row>
    <row r="953" spans="1:37" x14ac:dyDescent="0.2">
      <c r="A953" s="271">
        <v>942</v>
      </c>
      <c r="B953" s="87"/>
      <c r="C953" s="87"/>
      <c r="D953" s="285"/>
      <c r="E953" s="242"/>
      <c r="F953" s="215"/>
      <c r="G953" s="215"/>
      <c r="H953" s="215"/>
      <c r="I953" s="215"/>
      <c r="J953" s="215"/>
      <c r="K953" s="215"/>
      <c r="L953" s="215"/>
      <c r="M953" s="215"/>
      <c r="N953" s="215"/>
      <c r="AA953" s="243">
        <v>938</v>
      </c>
      <c r="AB953" s="243" t="str">
        <f t="shared" si="44"/>
        <v/>
      </c>
      <c r="AC953" s="243" t="str">
        <f t="shared" si="45"/>
        <v/>
      </c>
      <c r="AK953" s="277" t="str">
        <f t="shared" si="46"/>
        <v/>
      </c>
    </row>
    <row r="954" spans="1:37" x14ac:dyDescent="0.2">
      <c r="A954" s="271">
        <v>943</v>
      </c>
      <c r="B954" s="87"/>
      <c r="C954" s="87"/>
      <c r="D954" s="285"/>
      <c r="E954" s="242"/>
      <c r="F954" s="215"/>
      <c r="G954" s="215"/>
      <c r="H954" s="215"/>
      <c r="I954" s="215"/>
      <c r="J954" s="215"/>
      <c r="K954" s="215"/>
      <c r="L954" s="215"/>
      <c r="M954" s="215"/>
      <c r="N954" s="215"/>
      <c r="AA954" s="243">
        <v>939</v>
      </c>
      <c r="AB954" s="243" t="str">
        <f t="shared" si="44"/>
        <v/>
      </c>
      <c r="AC954" s="243" t="str">
        <f t="shared" si="45"/>
        <v/>
      </c>
      <c r="AK954" s="277" t="str">
        <f t="shared" si="46"/>
        <v/>
      </c>
    </row>
    <row r="955" spans="1:37" x14ac:dyDescent="0.2">
      <c r="A955" s="271">
        <v>944</v>
      </c>
      <c r="B955" s="87"/>
      <c r="C955" s="87"/>
      <c r="D955" s="285"/>
      <c r="E955" s="242"/>
      <c r="F955" s="215"/>
      <c r="G955" s="215"/>
      <c r="H955" s="215"/>
      <c r="I955" s="215"/>
      <c r="J955" s="215"/>
      <c r="K955" s="215"/>
      <c r="L955" s="215"/>
      <c r="M955" s="215"/>
      <c r="N955" s="215"/>
      <c r="AA955" s="243">
        <v>940</v>
      </c>
      <c r="AB955" s="243" t="str">
        <f t="shared" si="44"/>
        <v/>
      </c>
      <c r="AC955" s="243" t="str">
        <f t="shared" si="45"/>
        <v/>
      </c>
      <c r="AK955" s="277" t="str">
        <f t="shared" si="46"/>
        <v/>
      </c>
    </row>
    <row r="956" spans="1:37" x14ac:dyDescent="0.2">
      <c r="A956" s="271">
        <v>945</v>
      </c>
      <c r="B956" s="87"/>
      <c r="C956" s="87"/>
      <c r="D956" s="285"/>
      <c r="E956" s="242"/>
      <c r="F956" s="215"/>
      <c r="G956" s="215"/>
      <c r="H956" s="215"/>
      <c r="I956" s="215"/>
      <c r="J956" s="215"/>
      <c r="K956" s="215"/>
      <c r="L956" s="215"/>
      <c r="M956" s="215"/>
      <c r="N956" s="215"/>
      <c r="AA956" s="243">
        <v>941</v>
      </c>
      <c r="AB956" s="243" t="str">
        <f t="shared" si="44"/>
        <v/>
      </c>
      <c r="AC956" s="243" t="str">
        <f t="shared" si="45"/>
        <v/>
      </c>
      <c r="AK956" s="277" t="str">
        <f t="shared" si="46"/>
        <v/>
      </c>
    </row>
    <row r="957" spans="1:37" x14ac:dyDescent="0.2">
      <c r="A957" s="271">
        <v>946</v>
      </c>
      <c r="B957" s="87"/>
      <c r="C957" s="87"/>
      <c r="D957" s="285"/>
      <c r="E957" s="242"/>
      <c r="F957" s="215"/>
      <c r="G957" s="215"/>
      <c r="H957" s="215"/>
      <c r="I957" s="215"/>
      <c r="J957" s="215"/>
      <c r="K957" s="215"/>
      <c r="L957" s="215"/>
      <c r="M957" s="215"/>
      <c r="N957" s="215"/>
      <c r="AA957" s="243">
        <v>942</v>
      </c>
      <c r="AB957" s="243" t="str">
        <f t="shared" si="44"/>
        <v/>
      </c>
      <c r="AC957" s="243" t="str">
        <f t="shared" si="45"/>
        <v/>
      </c>
      <c r="AK957" s="277" t="str">
        <f t="shared" si="46"/>
        <v/>
      </c>
    </row>
    <row r="958" spans="1:37" x14ac:dyDescent="0.2">
      <c r="A958" s="271">
        <v>947</v>
      </c>
      <c r="B958" s="87"/>
      <c r="C958" s="87"/>
      <c r="D958" s="285"/>
      <c r="E958" s="242"/>
      <c r="F958" s="215"/>
      <c r="G958" s="215"/>
      <c r="H958" s="215"/>
      <c r="I958" s="215"/>
      <c r="J958" s="215"/>
      <c r="K958" s="215"/>
      <c r="L958" s="215"/>
      <c r="M958" s="215"/>
      <c r="N958" s="215"/>
      <c r="AA958" s="243">
        <v>943</v>
      </c>
      <c r="AB958" s="243" t="str">
        <f t="shared" si="44"/>
        <v/>
      </c>
      <c r="AC958" s="243" t="str">
        <f t="shared" si="45"/>
        <v/>
      </c>
      <c r="AK958" s="277" t="str">
        <f t="shared" si="46"/>
        <v/>
      </c>
    </row>
    <row r="959" spans="1:37" x14ac:dyDescent="0.2">
      <c r="A959" s="271">
        <v>948</v>
      </c>
      <c r="B959" s="87"/>
      <c r="C959" s="87"/>
      <c r="D959" s="285"/>
      <c r="E959" s="242"/>
      <c r="F959" s="215"/>
      <c r="G959" s="215"/>
      <c r="H959" s="215"/>
      <c r="I959" s="215"/>
      <c r="J959" s="215"/>
      <c r="K959" s="215"/>
      <c r="L959" s="215"/>
      <c r="M959" s="215"/>
      <c r="N959" s="215"/>
      <c r="AA959" s="243">
        <v>944</v>
      </c>
      <c r="AB959" s="243" t="str">
        <f t="shared" si="44"/>
        <v/>
      </c>
      <c r="AC959" s="243" t="str">
        <f t="shared" si="45"/>
        <v/>
      </c>
      <c r="AK959" s="277" t="str">
        <f t="shared" si="46"/>
        <v/>
      </c>
    </row>
    <row r="960" spans="1:37" x14ac:dyDescent="0.2">
      <c r="A960" s="271">
        <v>949</v>
      </c>
      <c r="B960" s="87"/>
      <c r="C960" s="87"/>
      <c r="D960" s="285"/>
      <c r="E960" s="242"/>
      <c r="F960" s="215"/>
      <c r="G960" s="215"/>
      <c r="H960" s="215"/>
      <c r="I960" s="215"/>
      <c r="J960" s="215"/>
      <c r="K960" s="215"/>
      <c r="L960" s="215"/>
      <c r="M960" s="215"/>
      <c r="N960" s="215"/>
      <c r="AA960" s="243">
        <v>945</v>
      </c>
      <c r="AB960" s="243" t="str">
        <f t="shared" si="44"/>
        <v/>
      </c>
      <c r="AC960" s="243" t="str">
        <f t="shared" si="45"/>
        <v/>
      </c>
      <c r="AK960" s="277" t="str">
        <f t="shared" si="46"/>
        <v/>
      </c>
    </row>
    <row r="961" spans="1:37" x14ac:dyDescent="0.2">
      <c r="A961" s="271">
        <v>950</v>
      </c>
      <c r="B961" s="87"/>
      <c r="C961" s="87"/>
      <c r="D961" s="285"/>
      <c r="E961" s="242"/>
      <c r="F961" s="215"/>
      <c r="G961" s="215"/>
      <c r="H961" s="215"/>
      <c r="I961" s="215"/>
      <c r="J961" s="215"/>
      <c r="K961" s="215"/>
      <c r="L961" s="215"/>
      <c r="M961" s="215"/>
      <c r="N961" s="215"/>
      <c r="AA961" s="243">
        <v>946</v>
      </c>
      <c r="AB961" s="243" t="str">
        <f t="shared" si="44"/>
        <v/>
      </c>
      <c r="AC961" s="243" t="str">
        <f t="shared" si="45"/>
        <v/>
      </c>
      <c r="AK961" s="277" t="str">
        <f t="shared" si="46"/>
        <v/>
      </c>
    </row>
    <row r="962" spans="1:37" x14ac:dyDescent="0.2">
      <c r="A962" s="271">
        <v>951</v>
      </c>
      <c r="B962" s="87"/>
      <c r="C962" s="87"/>
      <c r="D962" s="285"/>
      <c r="E962" s="242"/>
      <c r="F962" s="215"/>
      <c r="G962" s="215"/>
      <c r="H962" s="215"/>
      <c r="I962" s="215"/>
      <c r="J962" s="215"/>
      <c r="K962" s="215"/>
      <c r="L962" s="215"/>
      <c r="M962" s="215"/>
      <c r="N962" s="215"/>
      <c r="AA962" s="243">
        <v>947</v>
      </c>
      <c r="AB962" s="243" t="str">
        <f t="shared" si="44"/>
        <v/>
      </c>
      <c r="AC962" s="243" t="str">
        <f t="shared" si="45"/>
        <v/>
      </c>
      <c r="AK962" s="277" t="str">
        <f t="shared" si="46"/>
        <v/>
      </c>
    </row>
    <row r="963" spans="1:37" x14ac:dyDescent="0.2">
      <c r="A963" s="271">
        <v>952</v>
      </c>
      <c r="B963" s="87"/>
      <c r="C963" s="87"/>
      <c r="D963" s="285"/>
      <c r="E963" s="242"/>
      <c r="F963" s="215"/>
      <c r="G963" s="215"/>
      <c r="H963" s="215"/>
      <c r="I963" s="215"/>
      <c r="J963" s="215"/>
      <c r="K963" s="215"/>
      <c r="L963" s="215"/>
      <c r="M963" s="215"/>
      <c r="N963" s="215"/>
      <c r="AA963" s="243">
        <v>948</v>
      </c>
      <c r="AB963" s="243" t="str">
        <f t="shared" si="44"/>
        <v/>
      </c>
      <c r="AC963" s="243" t="str">
        <f t="shared" si="45"/>
        <v/>
      </c>
      <c r="AK963" s="277" t="str">
        <f t="shared" si="46"/>
        <v/>
      </c>
    </row>
    <row r="964" spans="1:37" x14ac:dyDescent="0.2">
      <c r="A964" s="271">
        <v>953</v>
      </c>
      <c r="B964" s="87"/>
      <c r="C964" s="87"/>
      <c r="D964" s="285"/>
      <c r="E964" s="242"/>
      <c r="F964" s="215"/>
      <c r="G964" s="215"/>
      <c r="H964" s="215"/>
      <c r="I964" s="215"/>
      <c r="J964" s="215"/>
      <c r="K964" s="215"/>
      <c r="L964" s="215"/>
      <c r="M964" s="215"/>
      <c r="N964" s="215"/>
      <c r="AA964" s="243">
        <v>949</v>
      </c>
      <c r="AB964" s="243" t="str">
        <f t="shared" si="44"/>
        <v/>
      </c>
      <c r="AC964" s="243" t="str">
        <f t="shared" si="45"/>
        <v/>
      </c>
      <c r="AK964" s="277" t="str">
        <f t="shared" si="46"/>
        <v/>
      </c>
    </row>
    <row r="965" spans="1:37" x14ac:dyDescent="0.2">
      <c r="A965" s="271">
        <v>954</v>
      </c>
      <c r="B965" s="87"/>
      <c r="C965" s="87"/>
      <c r="D965" s="285"/>
      <c r="E965" s="242"/>
      <c r="F965" s="215"/>
      <c r="G965" s="215"/>
      <c r="H965" s="215"/>
      <c r="I965" s="215"/>
      <c r="J965" s="215"/>
      <c r="K965" s="215"/>
      <c r="L965" s="215"/>
      <c r="M965" s="215"/>
      <c r="N965" s="215"/>
      <c r="AA965" s="243">
        <v>950</v>
      </c>
      <c r="AB965" s="243" t="str">
        <f t="shared" si="44"/>
        <v/>
      </c>
      <c r="AC965" s="243" t="str">
        <f t="shared" si="45"/>
        <v/>
      </c>
      <c r="AK965" s="277" t="str">
        <f t="shared" si="46"/>
        <v/>
      </c>
    </row>
    <row r="966" spans="1:37" x14ac:dyDescent="0.2">
      <c r="A966" s="271">
        <v>955</v>
      </c>
      <c r="B966" s="87"/>
      <c r="C966" s="87"/>
      <c r="D966" s="285"/>
      <c r="E966" s="242"/>
      <c r="F966" s="215"/>
      <c r="G966" s="215"/>
      <c r="H966" s="215"/>
      <c r="I966" s="215"/>
      <c r="J966" s="215"/>
      <c r="K966" s="215"/>
      <c r="L966" s="215"/>
      <c r="M966" s="215"/>
      <c r="N966" s="215"/>
      <c r="AA966" s="243">
        <v>951</v>
      </c>
      <c r="AB966" s="243" t="str">
        <f t="shared" si="44"/>
        <v/>
      </c>
      <c r="AC966" s="243" t="str">
        <f t="shared" si="45"/>
        <v/>
      </c>
      <c r="AK966" s="277" t="str">
        <f t="shared" si="46"/>
        <v/>
      </c>
    </row>
    <row r="967" spans="1:37" x14ac:dyDescent="0.2">
      <c r="A967" s="271">
        <v>956</v>
      </c>
      <c r="B967" s="87"/>
      <c r="C967" s="87"/>
      <c r="D967" s="285"/>
      <c r="E967" s="242"/>
      <c r="F967" s="215"/>
      <c r="G967" s="215"/>
      <c r="H967" s="215"/>
      <c r="I967" s="215"/>
      <c r="J967" s="215"/>
      <c r="K967" s="215"/>
      <c r="L967" s="215"/>
      <c r="M967" s="215"/>
      <c r="N967" s="215"/>
      <c r="AA967" s="243">
        <v>952</v>
      </c>
      <c r="AB967" s="243" t="str">
        <f t="shared" si="44"/>
        <v/>
      </c>
      <c r="AC967" s="243" t="str">
        <f t="shared" si="45"/>
        <v/>
      </c>
      <c r="AK967" s="277" t="str">
        <f t="shared" si="46"/>
        <v/>
      </c>
    </row>
    <row r="968" spans="1:37" x14ac:dyDescent="0.2">
      <c r="A968" s="271">
        <v>957</v>
      </c>
      <c r="B968" s="87"/>
      <c r="C968" s="87"/>
      <c r="D968" s="285"/>
      <c r="E968" s="242"/>
      <c r="F968" s="215"/>
      <c r="G968" s="215"/>
      <c r="H968" s="215"/>
      <c r="I968" s="215"/>
      <c r="J968" s="215"/>
      <c r="K968" s="215"/>
      <c r="L968" s="215"/>
      <c r="M968" s="215"/>
      <c r="N968" s="215"/>
      <c r="AA968" s="243">
        <v>953</v>
      </c>
      <c r="AB968" s="243" t="str">
        <f t="shared" si="44"/>
        <v/>
      </c>
      <c r="AC968" s="243" t="str">
        <f t="shared" si="45"/>
        <v/>
      </c>
      <c r="AK968" s="277" t="str">
        <f t="shared" si="46"/>
        <v/>
      </c>
    </row>
    <row r="969" spans="1:37" x14ac:dyDescent="0.2">
      <c r="A969" s="271">
        <v>958</v>
      </c>
      <c r="B969" s="87"/>
      <c r="C969" s="87"/>
      <c r="D969" s="285"/>
      <c r="E969" s="242"/>
      <c r="F969" s="215"/>
      <c r="G969" s="215"/>
      <c r="H969" s="215"/>
      <c r="I969" s="215"/>
      <c r="J969" s="215"/>
      <c r="K969" s="215"/>
      <c r="L969" s="215"/>
      <c r="M969" s="215"/>
      <c r="N969" s="215"/>
      <c r="AA969" s="243">
        <v>954</v>
      </c>
      <c r="AB969" s="243" t="str">
        <f t="shared" si="44"/>
        <v/>
      </c>
      <c r="AC969" s="243" t="str">
        <f t="shared" si="45"/>
        <v/>
      </c>
      <c r="AK969" s="277" t="str">
        <f t="shared" si="46"/>
        <v/>
      </c>
    </row>
    <row r="970" spans="1:37" x14ac:dyDescent="0.2">
      <c r="A970" s="271">
        <v>959</v>
      </c>
      <c r="B970" s="87"/>
      <c r="C970" s="87"/>
      <c r="D970" s="285"/>
      <c r="E970" s="242"/>
      <c r="F970" s="215"/>
      <c r="G970" s="215"/>
      <c r="H970" s="215"/>
      <c r="I970" s="215"/>
      <c r="J970" s="215"/>
      <c r="K970" s="215"/>
      <c r="L970" s="215"/>
      <c r="M970" s="215"/>
      <c r="N970" s="215"/>
      <c r="AA970" s="243">
        <v>955</v>
      </c>
      <c r="AB970" s="243" t="str">
        <f t="shared" si="44"/>
        <v/>
      </c>
      <c r="AC970" s="243" t="str">
        <f t="shared" si="45"/>
        <v/>
      </c>
      <c r="AK970" s="277" t="str">
        <f t="shared" si="46"/>
        <v/>
      </c>
    </row>
    <row r="971" spans="1:37" x14ac:dyDescent="0.2">
      <c r="A971" s="271">
        <v>960</v>
      </c>
      <c r="B971" s="87"/>
      <c r="C971" s="87"/>
      <c r="D971" s="285"/>
      <c r="E971" s="242"/>
      <c r="F971" s="215"/>
      <c r="G971" s="215"/>
      <c r="H971" s="215"/>
      <c r="I971" s="215"/>
      <c r="J971" s="215"/>
      <c r="K971" s="215"/>
      <c r="L971" s="215"/>
      <c r="M971" s="215"/>
      <c r="N971" s="215"/>
      <c r="AA971" s="243">
        <v>956</v>
      </c>
      <c r="AB971" s="243" t="str">
        <f t="shared" si="44"/>
        <v/>
      </c>
      <c r="AC971" s="243" t="str">
        <f t="shared" si="45"/>
        <v/>
      </c>
      <c r="AK971" s="277" t="str">
        <f t="shared" si="46"/>
        <v/>
      </c>
    </row>
    <row r="972" spans="1:37" x14ac:dyDescent="0.2">
      <c r="A972" s="271">
        <v>961</v>
      </c>
      <c r="B972" s="87"/>
      <c r="C972" s="87"/>
      <c r="D972" s="285"/>
      <c r="E972" s="242"/>
      <c r="F972" s="215"/>
      <c r="G972" s="215"/>
      <c r="H972" s="215"/>
      <c r="I972" s="215"/>
      <c r="J972" s="215"/>
      <c r="K972" s="215"/>
      <c r="L972" s="215"/>
      <c r="M972" s="215"/>
      <c r="N972" s="215"/>
      <c r="AA972" s="243">
        <v>957</v>
      </c>
      <c r="AB972" s="243" t="str">
        <f t="shared" si="44"/>
        <v/>
      </c>
      <c r="AC972" s="243" t="str">
        <f t="shared" si="45"/>
        <v/>
      </c>
      <c r="AK972" s="277" t="str">
        <f t="shared" si="46"/>
        <v/>
      </c>
    </row>
    <row r="973" spans="1:37" x14ac:dyDescent="0.2">
      <c r="A973" s="271">
        <v>962</v>
      </c>
      <c r="B973" s="87"/>
      <c r="C973" s="87"/>
      <c r="D973" s="285"/>
      <c r="E973" s="242"/>
      <c r="F973" s="215"/>
      <c r="G973" s="215"/>
      <c r="H973" s="215"/>
      <c r="I973" s="215"/>
      <c r="J973" s="215"/>
      <c r="K973" s="215"/>
      <c r="L973" s="215"/>
      <c r="M973" s="215"/>
      <c r="N973" s="215"/>
      <c r="AA973" s="243">
        <v>958</v>
      </c>
      <c r="AB973" s="243" t="str">
        <f t="shared" si="44"/>
        <v/>
      </c>
      <c r="AC973" s="243" t="str">
        <f t="shared" si="45"/>
        <v/>
      </c>
      <c r="AK973" s="277" t="str">
        <f t="shared" si="46"/>
        <v/>
      </c>
    </row>
    <row r="974" spans="1:37" x14ac:dyDescent="0.2">
      <c r="A974" s="271">
        <v>963</v>
      </c>
      <c r="B974" s="87"/>
      <c r="C974" s="87"/>
      <c r="D974" s="285"/>
      <c r="E974" s="242"/>
      <c r="F974" s="215"/>
      <c r="G974" s="215"/>
      <c r="H974" s="215"/>
      <c r="I974" s="215"/>
      <c r="J974" s="215"/>
      <c r="K974" s="215"/>
      <c r="L974" s="215"/>
      <c r="M974" s="215"/>
      <c r="N974" s="215"/>
      <c r="AA974" s="243">
        <v>959</v>
      </c>
      <c r="AB974" s="243" t="str">
        <f t="shared" si="44"/>
        <v/>
      </c>
      <c r="AC974" s="243" t="str">
        <f t="shared" si="45"/>
        <v/>
      </c>
      <c r="AK974" s="277" t="str">
        <f t="shared" si="46"/>
        <v/>
      </c>
    </row>
    <row r="975" spans="1:37" x14ac:dyDescent="0.2">
      <c r="A975" s="271">
        <v>964</v>
      </c>
      <c r="B975" s="87"/>
      <c r="C975" s="87"/>
      <c r="D975" s="285"/>
      <c r="E975" s="242"/>
      <c r="F975" s="215"/>
      <c r="G975" s="215"/>
      <c r="H975" s="215"/>
      <c r="I975" s="215"/>
      <c r="J975" s="215"/>
      <c r="K975" s="215"/>
      <c r="L975" s="215"/>
      <c r="M975" s="215"/>
      <c r="N975" s="215"/>
      <c r="AA975" s="243">
        <v>960</v>
      </c>
      <c r="AB975" s="243" t="str">
        <f t="shared" si="44"/>
        <v/>
      </c>
      <c r="AC975" s="243" t="str">
        <f t="shared" si="45"/>
        <v/>
      </c>
      <c r="AK975" s="277" t="str">
        <f t="shared" si="46"/>
        <v/>
      </c>
    </row>
    <row r="976" spans="1:37" x14ac:dyDescent="0.2">
      <c r="A976" s="271">
        <v>965</v>
      </c>
      <c r="B976" s="87"/>
      <c r="C976" s="87"/>
      <c r="D976" s="285"/>
      <c r="E976" s="242"/>
      <c r="F976" s="215"/>
      <c r="G976" s="215"/>
      <c r="H976" s="215"/>
      <c r="I976" s="215"/>
      <c r="J976" s="215"/>
      <c r="K976" s="215"/>
      <c r="L976" s="215"/>
      <c r="M976" s="215"/>
      <c r="N976" s="215"/>
      <c r="AA976" s="243">
        <v>961</v>
      </c>
      <c r="AB976" s="243" t="str">
        <f t="shared" ref="AB976:AB1015" si="47">IF(AK977="","",B972)</f>
        <v/>
      </c>
      <c r="AC976" s="243" t="str">
        <f t="shared" ref="AC976:AC1015" si="48">IF(AK977="","",C972)</f>
        <v/>
      </c>
      <c r="AK976" s="277" t="str">
        <f t="shared" si="46"/>
        <v/>
      </c>
    </row>
    <row r="977" spans="1:37" x14ac:dyDescent="0.2">
      <c r="A977" s="271">
        <v>966</v>
      </c>
      <c r="B977" s="87"/>
      <c r="C977" s="87"/>
      <c r="D977" s="285"/>
      <c r="E977" s="242"/>
      <c r="F977" s="215"/>
      <c r="G977" s="215"/>
      <c r="H977" s="215"/>
      <c r="I977" s="215"/>
      <c r="J977" s="215"/>
      <c r="K977" s="215"/>
      <c r="L977" s="215"/>
      <c r="M977" s="215"/>
      <c r="N977" s="215"/>
      <c r="AA977" s="243">
        <v>962</v>
      </c>
      <c r="AB977" s="243" t="str">
        <f t="shared" si="47"/>
        <v/>
      </c>
      <c r="AC977" s="243" t="str">
        <f t="shared" si="48"/>
        <v/>
      </c>
      <c r="AK977" s="277" t="str">
        <f t="shared" ref="AK977:AK1016" si="49">IF(OR(B972=0,C972=0),"",C972-B972)</f>
        <v/>
      </c>
    </row>
    <row r="978" spans="1:37" x14ac:dyDescent="0.2">
      <c r="A978" s="271">
        <v>967</v>
      </c>
      <c r="B978" s="87"/>
      <c r="C978" s="87"/>
      <c r="D978" s="285"/>
      <c r="E978" s="242"/>
      <c r="F978" s="215"/>
      <c r="G978" s="215"/>
      <c r="H978" s="215"/>
      <c r="I978" s="215"/>
      <c r="J978" s="215"/>
      <c r="K978" s="215"/>
      <c r="L978" s="215"/>
      <c r="M978" s="215"/>
      <c r="N978" s="215"/>
      <c r="AA978" s="243">
        <v>963</v>
      </c>
      <c r="AB978" s="243" t="str">
        <f t="shared" si="47"/>
        <v/>
      </c>
      <c r="AC978" s="243" t="str">
        <f t="shared" si="48"/>
        <v/>
      </c>
      <c r="AK978" s="277" t="str">
        <f t="shared" si="49"/>
        <v/>
      </c>
    </row>
    <row r="979" spans="1:37" x14ac:dyDescent="0.2">
      <c r="A979" s="271">
        <v>968</v>
      </c>
      <c r="B979" s="87"/>
      <c r="C979" s="87"/>
      <c r="D979" s="285"/>
      <c r="E979" s="242"/>
      <c r="F979" s="215"/>
      <c r="G979" s="215"/>
      <c r="H979" s="215"/>
      <c r="I979" s="215"/>
      <c r="J979" s="215"/>
      <c r="K979" s="215"/>
      <c r="L979" s="215"/>
      <c r="M979" s="215"/>
      <c r="N979" s="215"/>
      <c r="AA979" s="243">
        <v>964</v>
      </c>
      <c r="AB979" s="243" t="str">
        <f t="shared" si="47"/>
        <v/>
      </c>
      <c r="AC979" s="243" t="str">
        <f t="shared" si="48"/>
        <v/>
      </c>
      <c r="AK979" s="277" t="str">
        <f t="shared" si="49"/>
        <v/>
      </c>
    </row>
    <row r="980" spans="1:37" x14ac:dyDescent="0.2">
      <c r="A980" s="271">
        <v>969</v>
      </c>
      <c r="B980" s="87"/>
      <c r="C980" s="87"/>
      <c r="D980" s="285"/>
      <c r="E980" s="242"/>
      <c r="F980" s="215"/>
      <c r="G980" s="215"/>
      <c r="H980" s="215"/>
      <c r="I980" s="215"/>
      <c r="J980" s="215"/>
      <c r="K980" s="215"/>
      <c r="L980" s="215"/>
      <c r="M980" s="215"/>
      <c r="N980" s="215"/>
      <c r="AA980" s="243">
        <v>965</v>
      </c>
      <c r="AB980" s="243" t="str">
        <f t="shared" si="47"/>
        <v/>
      </c>
      <c r="AC980" s="243" t="str">
        <f t="shared" si="48"/>
        <v/>
      </c>
      <c r="AK980" s="277" t="str">
        <f t="shared" si="49"/>
        <v/>
      </c>
    </row>
    <row r="981" spans="1:37" x14ac:dyDescent="0.2">
      <c r="A981" s="271">
        <v>970</v>
      </c>
      <c r="B981" s="87"/>
      <c r="C981" s="87"/>
      <c r="D981" s="285"/>
      <c r="E981" s="242"/>
      <c r="F981" s="215"/>
      <c r="G981" s="215"/>
      <c r="H981" s="215"/>
      <c r="I981" s="215"/>
      <c r="J981" s="215"/>
      <c r="K981" s="215"/>
      <c r="L981" s="215"/>
      <c r="M981" s="215"/>
      <c r="N981" s="215"/>
      <c r="AA981" s="243">
        <v>966</v>
      </c>
      <c r="AB981" s="243" t="str">
        <f t="shared" si="47"/>
        <v/>
      </c>
      <c r="AC981" s="243" t="str">
        <f t="shared" si="48"/>
        <v/>
      </c>
      <c r="AK981" s="277" t="str">
        <f t="shared" si="49"/>
        <v/>
      </c>
    </row>
    <row r="982" spans="1:37" x14ac:dyDescent="0.2">
      <c r="A982" s="271">
        <v>971</v>
      </c>
      <c r="B982" s="87"/>
      <c r="C982" s="87"/>
      <c r="D982" s="285"/>
      <c r="E982" s="242"/>
      <c r="F982" s="215"/>
      <c r="G982" s="215"/>
      <c r="H982" s="215"/>
      <c r="I982" s="215"/>
      <c r="J982" s="215"/>
      <c r="K982" s="215"/>
      <c r="L982" s="215"/>
      <c r="M982" s="215"/>
      <c r="N982" s="215"/>
      <c r="AA982" s="243">
        <v>967</v>
      </c>
      <c r="AB982" s="243" t="str">
        <f t="shared" si="47"/>
        <v/>
      </c>
      <c r="AC982" s="243" t="str">
        <f t="shared" si="48"/>
        <v/>
      </c>
      <c r="AK982" s="277" t="str">
        <f t="shared" si="49"/>
        <v/>
      </c>
    </row>
    <row r="983" spans="1:37" x14ac:dyDescent="0.2">
      <c r="A983" s="271">
        <v>972</v>
      </c>
      <c r="B983" s="87"/>
      <c r="C983" s="87"/>
      <c r="D983" s="285"/>
      <c r="E983" s="242"/>
      <c r="F983" s="215"/>
      <c r="G983" s="215"/>
      <c r="H983" s="215"/>
      <c r="I983" s="215"/>
      <c r="J983" s="215"/>
      <c r="K983" s="215"/>
      <c r="L983" s="215"/>
      <c r="M983" s="215"/>
      <c r="N983" s="215"/>
      <c r="AA983" s="243">
        <v>968</v>
      </c>
      <c r="AB983" s="243" t="str">
        <f t="shared" si="47"/>
        <v/>
      </c>
      <c r="AC983" s="243" t="str">
        <f t="shared" si="48"/>
        <v/>
      </c>
      <c r="AK983" s="277" t="str">
        <f t="shared" si="49"/>
        <v/>
      </c>
    </row>
    <row r="984" spans="1:37" x14ac:dyDescent="0.2">
      <c r="A984" s="271">
        <v>973</v>
      </c>
      <c r="B984" s="87"/>
      <c r="C984" s="87"/>
      <c r="D984" s="285"/>
      <c r="E984" s="242"/>
      <c r="F984" s="215"/>
      <c r="G984" s="215"/>
      <c r="H984" s="215"/>
      <c r="I984" s="215"/>
      <c r="J984" s="215"/>
      <c r="K984" s="215"/>
      <c r="L984" s="215"/>
      <c r="M984" s="215"/>
      <c r="N984" s="215"/>
      <c r="AA984" s="243">
        <v>969</v>
      </c>
      <c r="AB984" s="243" t="str">
        <f t="shared" si="47"/>
        <v/>
      </c>
      <c r="AC984" s="243" t="str">
        <f t="shared" si="48"/>
        <v/>
      </c>
      <c r="AK984" s="277" t="str">
        <f t="shared" si="49"/>
        <v/>
      </c>
    </row>
    <row r="985" spans="1:37" x14ac:dyDescent="0.2">
      <c r="A985" s="271">
        <v>974</v>
      </c>
      <c r="B985" s="87"/>
      <c r="C985" s="87"/>
      <c r="D985" s="285"/>
      <c r="E985" s="242"/>
      <c r="F985" s="215"/>
      <c r="G985" s="215"/>
      <c r="H985" s="215"/>
      <c r="I985" s="215"/>
      <c r="J985" s="215"/>
      <c r="K985" s="215"/>
      <c r="L985" s="215"/>
      <c r="M985" s="215"/>
      <c r="N985" s="215"/>
      <c r="AA985" s="243">
        <v>970</v>
      </c>
      <c r="AB985" s="243" t="str">
        <f t="shared" si="47"/>
        <v/>
      </c>
      <c r="AC985" s="243" t="str">
        <f t="shared" si="48"/>
        <v/>
      </c>
      <c r="AK985" s="277" t="str">
        <f t="shared" si="49"/>
        <v/>
      </c>
    </row>
    <row r="986" spans="1:37" x14ac:dyDescent="0.2">
      <c r="A986" s="271">
        <v>975</v>
      </c>
      <c r="B986" s="87"/>
      <c r="C986" s="87"/>
      <c r="D986" s="285"/>
      <c r="E986" s="242"/>
      <c r="F986" s="215"/>
      <c r="G986" s="215"/>
      <c r="H986" s="215"/>
      <c r="I986" s="215"/>
      <c r="J986" s="215"/>
      <c r="K986" s="215"/>
      <c r="L986" s="215"/>
      <c r="M986" s="215"/>
      <c r="N986" s="215"/>
      <c r="AA986" s="243">
        <v>971</v>
      </c>
      <c r="AB986" s="243" t="str">
        <f t="shared" si="47"/>
        <v/>
      </c>
      <c r="AC986" s="243" t="str">
        <f t="shared" si="48"/>
        <v/>
      </c>
      <c r="AK986" s="277" t="str">
        <f t="shared" si="49"/>
        <v/>
      </c>
    </row>
    <row r="987" spans="1:37" x14ac:dyDescent="0.2">
      <c r="A987" s="271">
        <v>976</v>
      </c>
      <c r="B987" s="87"/>
      <c r="C987" s="87"/>
      <c r="D987" s="285"/>
      <c r="E987" s="242"/>
      <c r="F987" s="215"/>
      <c r="G987" s="215"/>
      <c r="H987" s="215"/>
      <c r="I987" s="215"/>
      <c r="J987" s="215"/>
      <c r="K987" s="215"/>
      <c r="L987" s="215"/>
      <c r="M987" s="215"/>
      <c r="N987" s="215"/>
      <c r="AA987" s="243">
        <v>972</v>
      </c>
      <c r="AB987" s="243" t="str">
        <f t="shared" si="47"/>
        <v/>
      </c>
      <c r="AC987" s="243" t="str">
        <f t="shared" si="48"/>
        <v/>
      </c>
      <c r="AK987" s="277" t="str">
        <f t="shared" si="49"/>
        <v/>
      </c>
    </row>
    <row r="988" spans="1:37" x14ac:dyDescent="0.2">
      <c r="A988" s="271">
        <v>977</v>
      </c>
      <c r="B988" s="87"/>
      <c r="C988" s="87"/>
      <c r="D988" s="285"/>
      <c r="E988" s="242"/>
      <c r="F988" s="215"/>
      <c r="G988" s="215"/>
      <c r="H988" s="215"/>
      <c r="I988" s="215"/>
      <c r="J988" s="215"/>
      <c r="K988" s="215"/>
      <c r="L988" s="215"/>
      <c r="M988" s="215"/>
      <c r="N988" s="215"/>
      <c r="AA988" s="243">
        <v>973</v>
      </c>
      <c r="AB988" s="243" t="str">
        <f t="shared" si="47"/>
        <v/>
      </c>
      <c r="AC988" s="243" t="str">
        <f t="shared" si="48"/>
        <v/>
      </c>
      <c r="AK988" s="277" t="str">
        <f t="shared" si="49"/>
        <v/>
      </c>
    </row>
    <row r="989" spans="1:37" x14ac:dyDescent="0.2">
      <c r="A989" s="271">
        <v>978</v>
      </c>
      <c r="B989" s="87"/>
      <c r="C989" s="87"/>
      <c r="D989" s="285"/>
      <c r="E989" s="242"/>
      <c r="F989" s="215"/>
      <c r="G989" s="215"/>
      <c r="H989" s="215"/>
      <c r="I989" s="215"/>
      <c r="J989" s="215"/>
      <c r="K989" s="215"/>
      <c r="L989" s="215"/>
      <c r="M989" s="215"/>
      <c r="N989" s="215"/>
      <c r="AA989" s="243">
        <v>974</v>
      </c>
      <c r="AB989" s="243" t="str">
        <f t="shared" si="47"/>
        <v/>
      </c>
      <c r="AC989" s="243" t="str">
        <f t="shared" si="48"/>
        <v/>
      </c>
      <c r="AK989" s="277" t="str">
        <f t="shared" si="49"/>
        <v/>
      </c>
    </row>
    <row r="990" spans="1:37" x14ac:dyDescent="0.2">
      <c r="A990" s="271">
        <v>979</v>
      </c>
      <c r="B990" s="87"/>
      <c r="C990" s="87"/>
      <c r="D990" s="285"/>
      <c r="E990" s="242"/>
      <c r="F990" s="215"/>
      <c r="G990" s="215"/>
      <c r="H990" s="215"/>
      <c r="I990" s="215"/>
      <c r="J990" s="215"/>
      <c r="K990" s="215"/>
      <c r="L990" s="215"/>
      <c r="M990" s="215"/>
      <c r="N990" s="215"/>
      <c r="AA990" s="243">
        <v>975</v>
      </c>
      <c r="AB990" s="243" t="str">
        <f t="shared" si="47"/>
        <v/>
      </c>
      <c r="AC990" s="243" t="str">
        <f t="shared" si="48"/>
        <v/>
      </c>
      <c r="AK990" s="277" t="str">
        <f t="shared" si="49"/>
        <v/>
      </c>
    </row>
    <row r="991" spans="1:37" x14ac:dyDescent="0.2">
      <c r="A991" s="271">
        <v>980</v>
      </c>
      <c r="B991" s="87"/>
      <c r="C991" s="87"/>
      <c r="D991" s="285"/>
      <c r="E991" s="242"/>
      <c r="F991" s="215"/>
      <c r="G991" s="215"/>
      <c r="H991" s="215"/>
      <c r="I991" s="215"/>
      <c r="J991" s="215"/>
      <c r="K991" s="215"/>
      <c r="L991" s="215"/>
      <c r="M991" s="215"/>
      <c r="N991" s="215"/>
      <c r="AA991" s="243">
        <v>976</v>
      </c>
      <c r="AB991" s="243" t="str">
        <f t="shared" si="47"/>
        <v/>
      </c>
      <c r="AC991" s="243" t="str">
        <f t="shared" si="48"/>
        <v/>
      </c>
      <c r="AK991" s="277" t="str">
        <f t="shared" si="49"/>
        <v/>
      </c>
    </row>
    <row r="992" spans="1:37" x14ac:dyDescent="0.2">
      <c r="A992" s="271">
        <v>981</v>
      </c>
      <c r="B992" s="87"/>
      <c r="C992" s="87"/>
      <c r="D992" s="285"/>
      <c r="E992" s="242"/>
      <c r="F992" s="215"/>
      <c r="G992" s="215"/>
      <c r="H992" s="215"/>
      <c r="I992" s="215"/>
      <c r="J992" s="215"/>
      <c r="K992" s="215"/>
      <c r="L992" s="215"/>
      <c r="M992" s="215"/>
      <c r="N992" s="215"/>
      <c r="AA992" s="243">
        <v>977</v>
      </c>
      <c r="AB992" s="243" t="str">
        <f t="shared" si="47"/>
        <v/>
      </c>
      <c r="AC992" s="243" t="str">
        <f t="shared" si="48"/>
        <v/>
      </c>
      <c r="AK992" s="277" t="str">
        <f t="shared" si="49"/>
        <v/>
      </c>
    </row>
    <row r="993" spans="1:37" x14ac:dyDescent="0.2">
      <c r="A993" s="271">
        <v>982</v>
      </c>
      <c r="B993" s="87"/>
      <c r="C993" s="87"/>
      <c r="D993" s="285"/>
      <c r="E993" s="242"/>
      <c r="F993" s="215"/>
      <c r="G993" s="215"/>
      <c r="H993" s="215"/>
      <c r="I993" s="215"/>
      <c r="J993" s="215"/>
      <c r="K993" s="215"/>
      <c r="L993" s="215"/>
      <c r="M993" s="215"/>
      <c r="N993" s="215"/>
      <c r="AA993" s="243">
        <v>978</v>
      </c>
      <c r="AB993" s="243" t="str">
        <f t="shared" si="47"/>
        <v/>
      </c>
      <c r="AC993" s="243" t="str">
        <f t="shared" si="48"/>
        <v/>
      </c>
      <c r="AK993" s="277" t="str">
        <f t="shared" si="49"/>
        <v/>
      </c>
    </row>
    <row r="994" spans="1:37" x14ac:dyDescent="0.2">
      <c r="A994" s="271">
        <v>983</v>
      </c>
      <c r="B994" s="87"/>
      <c r="C994" s="87"/>
      <c r="D994" s="285"/>
      <c r="E994" s="242"/>
      <c r="F994" s="215"/>
      <c r="G994" s="215"/>
      <c r="H994" s="215"/>
      <c r="I994" s="215"/>
      <c r="J994" s="215"/>
      <c r="K994" s="215"/>
      <c r="L994" s="215"/>
      <c r="M994" s="215"/>
      <c r="N994" s="215"/>
      <c r="AA994" s="243">
        <v>979</v>
      </c>
      <c r="AB994" s="243" t="str">
        <f t="shared" si="47"/>
        <v/>
      </c>
      <c r="AC994" s="243" t="str">
        <f t="shared" si="48"/>
        <v/>
      </c>
      <c r="AK994" s="277" t="str">
        <f t="shared" si="49"/>
        <v/>
      </c>
    </row>
    <row r="995" spans="1:37" x14ac:dyDescent="0.2">
      <c r="A995" s="271">
        <v>984</v>
      </c>
      <c r="B995" s="87"/>
      <c r="C995" s="87"/>
      <c r="D995" s="285"/>
      <c r="E995" s="242"/>
      <c r="F995" s="215"/>
      <c r="G995" s="215"/>
      <c r="H995" s="215"/>
      <c r="I995" s="215"/>
      <c r="J995" s="215"/>
      <c r="K995" s="215"/>
      <c r="L995" s="215"/>
      <c r="M995" s="215"/>
      <c r="N995" s="215"/>
      <c r="AA995" s="243">
        <v>980</v>
      </c>
      <c r="AB995" s="243" t="str">
        <f t="shared" si="47"/>
        <v/>
      </c>
      <c r="AC995" s="243" t="str">
        <f t="shared" si="48"/>
        <v/>
      </c>
      <c r="AK995" s="277" t="str">
        <f t="shared" si="49"/>
        <v/>
      </c>
    </row>
    <row r="996" spans="1:37" x14ac:dyDescent="0.2">
      <c r="A996" s="271">
        <v>985</v>
      </c>
      <c r="B996" s="87"/>
      <c r="C996" s="87"/>
      <c r="D996" s="285"/>
      <c r="E996" s="242"/>
      <c r="F996" s="215"/>
      <c r="G996" s="215"/>
      <c r="H996" s="215"/>
      <c r="I996" s="215"/>
      <c r="J996" s="215"/>
      <c r="K996" s="215"/>
      <c r="L996" s="215"/>
      <c r="M996" s="215"/>
      <c r="N996" s="215"/>
      <c r="AA996" s="243">
        <v>981</v>
      </c>
      <c r="AB996" s="243" t="str">
        <f t="shared" si="47"/>
        <v/>
      </c>
      <c r="AC996" s="243" t="str">
        <f t="shared" si="48"/>
        <v/>
      </c>
      <c r="AK996" s="277" t="str">
        <f t="shared" si="49"/>
        <v/>
      </c>
    </row>
    <row r="997" spans="1:37" x14ac:dyDescent="0.2">
      <c r="A997" s="271">
        <v>986</v>
      </c>
      <c r="B997" s="87"/>
      <c r="C997" s="87"/>
      <c r="D997" s="285"/>
      <c r="E997" s="242"/>
      <c r="F997" s="215"/>
      <c r="G997" s="215"/>
      <c r="H997" s="215"/>
      <c r="I997" s="215"/>
      <c r="J997" s="215"/>
      <c r="K997" s="215"/>
      <c r="L997" s="215"/>
      <c r="M997" s="215"/>
      <c r="N997" s="215"/>
      <c r="AA997" s="243">
        <v>982</v>
      </c>
      <c r="AB997" s="243" t="str">
        <f t="shared" si="47"/>
        <v/>
      </c>
      <c r="AC997" s="243" t="str">
        <f t="shared" si="48"/>
        <v/>
      </c>
      <c r="AK997" s="277" t="str">
        <f t="shared" si="49"/>
        <v/>
      </c>
    </row>
    <row r="998" spans="1:37" x14ac:dyDescent="0.2">
      <c r="A998" s="271">
        <v>987</v>
      </c>
      <c r="B998" s="87"/>
      <c r="C998" s="87"/>
      <c r="D998" s="285"/>
      <c r="E998" s="242"/>
      <c r="F998" s="215"/>
      <c r="G998" s="215"/>
      <c r="H998" s="215"/>
      <c r="I998" s="215"/>
      <c r="J998" s="215"/>
      <c r="K998" s="215"/>
      <c r="L998" s="215"/>
      <c r="M998" s="215"/>
      <c r="N998" s="215"/>
      <c r="AA998" s="243">
        <v>983</v>
      </c>
      <c r="AB998" s="243" t="str">
        <f t="shared" si="47"/>
        <v/>
      </c>
      <c r="AC998" s="243" t="str">
        <f t="shared" si="48"/>
        <v/>
      </c>
      <c r="AK998" s="277" t="str">
        <f t="shared" si="49"/>
        <v/>
      </c>
    </row>
    <row r="999" spans="1:37" x14ac:dyDescent="0.2">
      <c r="A999" s="271">
        <v>988</v>
      </c>
      <c r="B999" s="87"/>
      <c r="C999" s="87"/>
      <c r="D999" s="285"/>
      <c r="E999" s="242"/>
      <c r="F999" s="215"/>
      <c r="G999" s="215"/>
      <c r="H999" s="215"/>
      <c r="I999" s="215"/>
      <c r="J999" s="215"/>
      <c r="K999" s="215"/>
      <c r="L999" s="215"/>
      <c r="M999" s="215"/>
      <c r="N999" s="215"/>
      <c r="AA999" s="243">
        <v>984</v>
      </c>
      <c r="AB999" s="243" t="str">
        <f t="shared" si="47"/>
        <v/>
      </c>
      <c r="AC999" s="243" t="str">
        <f t="shared" si="48"/>
        <v/>
      </c>
      <c r="AK999" s="277" t="str">
        <f t="shared" si="49"/>
        <v/>
      </c>
    </row>
    <row r="1000" spans="1:37" x14ac:dyDescent="0.2">
      <c r="A1000" s="271">
        <v>989</v>
      </c>
      <c r="B1000" s="87"/>
      <c r="C1000" s="87"/>
      <c r="D1000" s="285"/>
      <c r="E1000" s="242"/>
      <c r="F1000" s="215"/>
      <c r="G1000" s="215"/>
      <c r="H1000" s="215"/>
      <c r="I1000" s="215"/>
      <c r="J1000" s="215"/>
      <c r="K1000" s="215"/>
      <c r="L1000" s="215"/>
      <c r="M1000" s="215"/>
      <c r="N1000" s="215"/>
      <c r="AA1000" s="243">
        <v>985</v>
      </c>
      <c r="AB1000" s="243" t="str">
        <f t="shared" si="47"/>
        <v/>
      </c>
      <c r="AC1000" s="243" t="str">
        <f t="shared" si="48"/>
        <v/>
      </c>
      <c r="AK1000" s="277" t="str">
        <f t="shared" si="49"/>
        <v/>
      </c>
    </row>
    <row r="1001" spans="1:37" x14ac:dyDescent="0.2">
      <c r="A1001" s="271">
        <v>990</v>
      </c>
      <c r="B1001" s="87"/>
      <c r="C1001" s="87"/>
      <c r="D1001" s="285"/>
      <c r="E1001" s="242"/>
      <c r="F1001" s="215"/>
      <c r="G1001" s="215"/>
      <c r="H1001" s="215"/>
      <c r="I1001" s="215"/>
      <c r="J1001" s="215"/>
      <c r="K1001" s="215"/>
      <c r="L1001" s="215"/>
      <c r="M1001" s="215"/>
      <c r="N1001" s="215"/>
      <c r="AA1001" s="243">
        <v>986</v>
      </c>
      <c r="AB1001" s="243" t="str">
        <f t="shared" si="47"/>
        <v/>
      </c>
      <c r="AC1001" s="243" t="str">
        <f t="shared" si="48"/>
        <v/>
      </c>
      <c r="AK1001" s="277" t="str">
        <f t="shared" si="49"/>
        <v/>
      </c>
    </row>
    <row r="1002" spans="1:37" x14ac:dyDescent="0.2">
      <c r="A1002" s="271">
        <v>991</v>
      </c>
      <c r="B1002" s="87"/>
      <c r="C1002" s="87"/>
      <c r="D1002" s="285"/>
      <c r="E1002" s="242"/>
      <c r="F1002" s="215"/>
      <c r="G1002" s="215"/>
      <c r="H1002" s="215"/>
      <c r="I1002" s="215"/>
      <c r="J1002" s="215"/>
      <c r="K1002" s="215"/>
      <c r="L1002" s="215"/>
      <c r="M1002" s="215"/>
      <c r="N1002" s="215"/>
      <c r="AA1002" s="243">
        <v>987</v>
      </c>
      <c r="AB1002" s="243" t="str">
        <f t="shared" si="47"/>
        <v/>
      </c>
      <c r="AC1002" s="243" t="str">
        <f t="shared" si="48"/>
        <v/>
      </c>
      <c r="AK1002" s="277" t="str">
        <f t="shared" si="49"/>
        <v/>
      </c>
    </row>
    <row r="1003" spans="1:37" x14ac:dyDescent="0.2">
      <c r="A1003" s="271">
        <v>992</v>
      </c>
      <c r="B1003" s="87"/>
      <c r="C1003" s="87"/>
      <c r="D1003" s="285"/>
      <c r="E1003" s="242"/>
      <c r="F1003" s="215"/>
      <c r="G1003" s="215"/>
      <c r="H1003" s="215"/>
      <c r="I1003" s="215"/>
      <c r="J1003" s="215"/>
      <c r="K1003" s="215"/>
      <c r="L1003" s="215"/>
      <c r="M1003" s="215"/>
      <c r="N1003" s="215"/>
      <c r="AA1003" s="243">
        <v>988</v>
      </c>
      <c r="AB1003" s="243" t="str">
        <f t="shared" si="47"/>
        <v/>
      </c>
      <c r="AC1003" s="243" t="str">
        <f t="shared" si="48"/>
        <v/>
      </c>
      <c r="AK1003" s="277" t="str">
        <f t="shared" si="49"/>
        <v/>
      </c>
    </row>
    <row r="1004" spans="1:37" x14ac:dyDescent="0.2">
      <c r="A1004" s="271">
        <v>993</v>
      </c>
      <c r="B1004" s="87"/>
      <c r="C1004" s="87"/>
      <c r="D1004" s="285"/>
      <c r="E1004" s="242"/>
      <c r="F1004" s="215"/>
      <c r="G1004" s="215"/>
      <c r="H1004" s="215"/>
      <c r="I1004" s="215"/>
      <c r="J1004" s="215"/>
      <c r="K1004" s="215"/>
      <c r="L1004" s="215"/>
      <c r="M1004" s="215"/>
      <c r="N1004" s="215"/>
      <c r="AA1004" s="243">
        <v>989</v>
      </c>
      <c r="AB1004" s="243" t="str">
        <f t="shared" si="47"/>
        <v/>
      </c>
      <c r="AC1004" s="243" t="str">
        <f t="shared" si="48"/>
        <v/>
      </c>
      <c r="AK1004" s="277" t="str">
        <f t="shared" si="49"/>
        <v/>
      </c>
    </row>
    <row r="1005" spans="1:37" x14ac:dyDescent="0.2">
      <c r="A1005" s="271">
        <v>994</v>
      </c>
      <c r="B1005" s="87"/>
      <c r="C1005" s="87"/>
      <c r="D1005" s="285"/>
      <c r="E1005" s="242"/>
      <c r="F1005" s="215"/>
      <c r="G1005" s="215"/>
      <c r="H1005" s="215"/>
      <c r="I1005" s="215"/>
      <c r="J1005" s="215"/>
      <c r="K1005" s="215"/>
      <c r="L1005" s="215"/>
      <c r="M1005" s="215"/>
      <c r="N1005" s="215"/>
      <c r="AA1005" s="243">
        <v>990</v>
      </c>
      <c r="AB1005" s="243" t="str">
        <f t="shared" si="47"/>
        <v/>
      </c>
      <c r="AC1005" s="243" t="str">
        <f t="shared" si="48"/>
        <v/>
      </c>
      <c r="AK1005" s="277" t="str">
        <f t="shared" si="49"/>
        <v/>
      </c>
    </row>
    <row r="1006" spans="1:37" x14ac:dyDescent="0.2">
      <c r="A1006" s="271">
        <v>995</v>
      </c>
      <c r="B1006" s="87"/>
      <c r="C1006" s="87"/>
      <c r="D1006" s="285"/>
      <c r="E1006" s="242"/>
      <c r="F1006" s="215"/>
      <c r="G1006" s="215"/>
      <c r="H1006" s="215"/>
      <c r="I1006" s="215"/>
      <c r="J1006" s="215"/>
      <c r="K1006" s="215"/>
      <c r="L1006" s="215"/>
      <c r="M1006" s="215"/>
      <c r="N1006" s="215"/>
      <c r="AA1006" s="243">
        <v>991</v>
      </c>
      <c r="AB1006" s="243" t="str">
        <f t="shared" si="47"/>
        <v/>
      </c>
      <c r="AC1006" s="243" t="str">
        <f t="shared" si="48"/>
        <v/>
      </c>
      <c r="AK1006" s="277" t="str">
        <f t="shared" si="49"/>
        <v/>
      </c>
    </row>
    <row r="1007" spans="1:37" x14ac:dyDescent="0.2">
      <c r="A1007" s="271">
        <v>996</v>
      </c>
      <c r="B1007" s="87"/>
      <c r="C1007" s="87"/>
      <c r="D1007" s="285"/>
      <c r="E1007" s="242"/>
      <c r="F1007" s="215"/>
      <c r="G1007" s="215"/>
      <c r="H1007" s="215"/>
      <c r="I1007" s="215"/>
      <c r="J1007" s="215"/>
      <c r="K1007" s="215"/>
      <c r="L1007" s="215"/>
      <c r="M1007" s="215"/>
      <c r="N1007" s="215"/>
      <c r="AA1007" s="243">
        <v>992</v>
      </c>
      <c r="AB1007" s="243" t="str">
        <f t="shared" si="47"/>
        <v/>
      </c>
      <c r="AC1007" s="243" t="str">
        <f t="shared" si="48"/>
        <v/>
      </c>
      <c r="AK1007" s="277" t="str">
        <f t="shared" si="49"/>
        <v/>
      </c>
    </row>
    <row r="1008" spans="1:37" x14ac:dyDescent="0.2">
      <c r="A1008" s="271">
        <v>997</v>
      </c>
      <c r="B1008" s="87"/>
      <c r="C1008" s="87"/>
      <c r="D1008" s="285"/>
      <c r="E1008" s="242"/>
      <c r="F1008" s="215"/>
      <c r="G1008" s="215"/>
      <c r="H1008" s="215"/>
      <c r="I1008" s="215"/>
      <c r="J1008" s="215"/>
      <c r="K1008" s="215"/>
      <c r="L1008" s="215"/>
      <c r="M1008" s="215"/>
      <c r="N1008" s="215"/>
      <c r="AA1008" s="243">
        <v>993</v>
      </c>
      <c r="AB1008" s="243" t="str">
        <f t="shared" si="47"/>
        <v/>
      </c>
      <c r="AC1008" s="243" t="str">
        <f t="shared" si="48"/>
        <v/>
      </c>
      <c r="AK1008" s="277" t="str">
        <f t="shared" si="49"/>
        <v/>
      </c>
    </row>
    <row r="1009" spans="1:37" x14ac:dyDescent="0.2">
      <c r="A1009" s="271">
        <v>998</v>
      </c>
      <c r="B1009" s="87"/>
      <c r="C1009" s="87"/>
      <c r="D1009" s="285"/>
      <c r="E1009" s="242"/>
      <c r="F1009" s="215"/>
      <c r="G1009" s="215"/>
      <c r="H1009" s="215"/>
      <c r="I1009" s="215"/>
      <c r="J1009" s="215"/>
      <c r="K1009" s="215"/>
      <c r="L1009" s="215"/>
      <c r="M1009" s="215"/>
      <c r="N1009" s="215"/>
      <c r="AA1009" s="243">
        <v>994</v>
      </c>
      <c r="AB1009" s="243" t="str">
        <f t="shared" si="47"/>
        <v/>
      </c>
      <c r="AC1009" s="243" t="str">
        <f t="shared" si="48"/>
        <v/>
      </c>
      <c r="AK1009" s="277" t="str">
        <f t="shared" si="49"/>
        <v/>
      </c>
    </row>
    <row r="1010" spans="1:37" x14ac:dyDescent="0.2">
      <c r="A1010" s="271">
        <v>999</v>
      </c>
      <c r="B1010" s="87"/>
      <c r="C1010" s="87"/>
      <c r="D1010" s="285"/>
      <c r="E1010" s="242"/>
      <c r="F1010" s="215"/>
      <c r="G1010" s="215"/>
      <c r="H1010" s="215"/>
      <c r="I1010" s="215"/>
      <c r="J1010" s="215"/>
      <c r="K1010" s="215"/>
      <c r="L1010" s="215"/>
      <c r="M1010" s="215"/>
      <c r="N1010" s="215"/>
      <c r="AA1010" s="243">
        <v>995</v>
      </c>
      <c r="AB1010" s="243" t="str">
        <f t="shared" si="47"/>
        <v/>
      </c>
      <c r="AC1010" s="243" t="str">
        <f t="shared" si="48"/>
        <v/>
      </c>
      <c r="AK1010" s="277" t="str">
        <f t="shared" si="49"/>
        <v/>
      </c>
    </row>
    <row r="1011" spans="1:37" x14ac:dyDescent="0.2">
      <c r="A1011" s="271">
        <v>1000</v>
      </c>
      <c r="B1011" s="87"/>
      <c r="C1011" s="87"/>
      <c r="D1011" s="285"/>
      <c r="E1011" s="242"/>
      <c r="F1011" s="215"/>
      <c r="G1011" s="215"/>
      <c r="H1011" s="215"/>
      <c r="I1011" s="215"/>
      <c r="J1011" s="215"/>
      <c r="K1011" s="215"/>
      <c r="L1011" s="215"/>
      <c r="M1011" s="215"/>
      <c r="N1011" s="215"/>
      <c r="AA1011" s="243">
        <v>996</v>
      </c>
      <c r="AB1011" s="243" t="str">
        <f t="shared" si="47"/>
        <v/>
      </c>
      <c r="AC1011" s="243" t="str">
        <f t="shared" si="48"/>
        <v/>
      </c>
      <c r="AK1011" s="277" t="str">
        <f t="shared" si="49"/>
        <v/>
      </c>
    </row>
    <row r="1012" spans="1:37" x14ac:dyDescent="0.2">
      <c r="D1012" s="285"/>
      <c r="E1012" s="242"/>
      <c r="F1012" s="215"/>
      <c r="G1012" s="215"/>
      <c r="H1012" s="215"/>
      <c r="I1012" s="215"/>
      <c r="J1012" s="215"/>
      <c r="K1012" s="215"/>
      <c r="L1012" s="215"/>
      <c r="M1012" s="215"/>
      <c r="N1012" s="215"/>
      <c r="AA1012" s="243">
        <v>997</v>
      </c>
      <c r="AB1012" s="243" t="str">
        <f t="shared" si="47"/>
        <v/>
      </c>
      <c r="AC1012" s="243" t="str">
        <f t="shared" si="48"/>
        <v/>
      </c>
      <c r="AK1012" s="277" t="str">
        <f t="shared" si="49"/>
        <v/>
      </c>
    </row>
    <row r="1013" spans="1:37" x14ac:dyDescent="0.2">
      <c r="D1013" s="285"/>
      <c r="E1013" s="242"/>
      <c r="F1013" s="215"/>
      <c r="G1013" s="215"/>
      <c r="H1013" s="215"/>
      <c r="I1013" s="215"/>
      <c r="J1013" s="215"/>
      <c r="K1013" s="215"/>
      <c r="L1013" s="215"/>
      <c r="M1013" s="215"/>
      <c r="N1013" s="215"/>
      <c r="AA1013" s="243">
        <v>998</v>
      </c>
      <c r="AB1013" s="243" t="str">
        <f t="shared" si="47"/>
        <v/>
      </c>
      <c r="AC1013" s="243" t="str">
        <f t="shared" si="48"/>
        <v/>
      </c>
      <c r="AK1013" s="277" t="str">
        <f t="shared" si="49"/>
        <v/>
      </c>
    </row>
    <row r="1014" spans="1:37" x14ac:dyDescent="0.2">
      <c r="D1014" s="285"/>
      <c r="E1014" s="242"/>
      <c r="F1014" s="215"/>
      <c r="G1014" s="215"/>
      <c r="H1014" s="215"/>
      <c r="I1014" s="215"/>
      <c r="J1014" s="215"/>
      <c r="K1014" s="215"/>
      <c r="L1014" s="215"/>
      <c r="M1014" s="215"/>
      <c r="N1014" s="215"/>
      <c r="AA1014" s="243">
        <v>999</v>
      </c>
      <c r="AB1014" s="243" t="str">
        <f t="shared" si="47"/>
        <v/>
      </c>
      <c r="AC1014" s="243" t="str">
        <f t="shared" si="48"/>
        <v/>
      </c>
      <c r="AK1014" s="277" t="str">
        <f t="shared" si="49"/>
        <v/>
      </c>
    </row>
    <row r="1015" spans="1:37" x14ac:dyDescent="0.2">
      <c r="D1015" s="285"/>
      <c r="E1015" s="242"/>
      <c r="F1015" s="215"/>
      <c r="G1015" s="215"/>
      <c r="H1015" s="215"/>
      <c r="I1015" s="215"/>
      <c r="J1015" s="215"/>
      <c r="K1015" s="215"/>
      <c r="L1015" s="215"/>
      <c r="M1015" s="215"/>
      <c r="N1015" s="215"/>
      <c r="AA1015" s="243">
        <v>1000</v>
      </c>
      <c r="AB1015" s="243" t="str">
        <f t="shared" si="47"/>
        <v/>
      </c>
      <c r="AC1015" s="243" t="str">
        <f t="shared" si="48"/>
        <v/>
      </c>
      <c r="AK1015" s="277" t="str">
        <f t="shared" si="49"/>
        <v/>
      </c>
    </row>
    <row r="1016" spans="1:37" x14ac:dyDescent="0.2">
      <c r="D1016" s="285"/>
      <c r="E1016" s="242"/>
      <c r="F1016" s="215"/>
      <c r="G1016" s="215"/>
      <c r="H1016" s="215"/>
      <c r="I1016" s="215"/>
      <c r="J1016" s="215"/>
      <c r="K1016" s="215"/>
      <c r="L1016" s="215"/>
      <c r="M1016" s="215"/>
      <c r="N1016" s="215"/>
      <c r="AK1016" s="277" t="str">
        <f t="shared" si="49"/>
        <v/>
      </c>
    </row>
    <row r="1017" spans="1:37" x14ac:dyDescent="0.2">
      <c r="E1017" s="242"/>
      <c r="F1017" s="215"/>
      <c r="G1017" s="215"/>
      <c r="H1017" s="215"/>
      <c r="I1017" s="215"/>
      <c r="J1017" s="215"/>
      <c r="K1017" s="215"/>
      <c r="L1017" s="215"/>
      <c r="M1017" s="215"/>
      <c r="N1017" s="215"/>
    </row>
    <row r="1018" spans="1:37" x14ac:dyDescent="0.2">
      <c r="E1018" s="242"/>
      <c r="F1018" s="215"/>
      <c r="G1018" s="215"/>
      <c r="H1018" s="215"/>
      <c r="I1018" s="215"/>
      <c r="J1018" s="215"/>
      <c r="K1018" s="215"/>
      <c r="L1018" s="215"/>
      <c r="M1018" s="215"/>
      <c r="N1018" s="215"/>
    </row>
  </sheetData>
  <sheetProtection sheet="1" objects="1" scenarios="1" formatCells="0"/>
  <mergeCells count="12">
    <mergeCell ref="P36:S38"/>
    <mergeCell ref="A10:A11"/>
    <mergeCell ref="B10:B11"/>
    <mergeCell ref="C10:C11"/>
    <mergeCell ref="E18:E19"/>
    <mergeCell ref="F18:F19"/>
    <mergeCell ref="G18:H18"/>
    <mergeCell ref="I18:J18"/>
    <mergeCell ref="K18:N18"/>
    <mergeCell ref="P18:S19"/>
    <mergeCell ref="E23:N23"/>
    <mergeCell ref="E28:N28"/>
  </mergeCells>
  <hyperlinks>
    <hyperlink ref="B1" location="Начало!A1" display="Начало"/>
    <hyperlink ref="B2" location="EDesign2x2!A1" display="Данни (Design2x2)"/>
    <hyperlink ref="B3" location="Rowing!A1" display="Данни (Rowing)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K1176"/>
  <sheetViews>
    <sheetView zoomScale="80" zoomScaleNormal="80" workbookViewId="0">
      <selection activeCell="N25" sqref="N25"/>
    </sheetView>
  </sheetViews>
  <sheetFormatPr defaultRowHeight="12.75" x14ac:dyDescent="0.2"/>
  <cols>
    <col min="1" max="1" width="2.7109375" style="139" customWidth="1"/>
    <col min="2" max="2" width="5.85546875" style="213" customWidth="1"/>
    <col min="3" max="3" width="8.7109375" style="151" customWidth="1"/>
    <col min="4" max="5" width="11.5703125" style="151" customWidth="1"/>
    <col min="6" max="6" width="11.5703125" style="142" customWidth="1"/>
    <col min="7" max="7" width="10.42578125" style="140" customWidth="1"/>
    <col min="8" max="8" width="19.140625" style="140" customWidth="1"/>
    <col min="9" max="9" width="8.140625" style="141" customWidth="1"/>
    <col min="10" max="17" width="9" style="151" customWidth="1"/>
    <col min="18" max="18" width="12.140625" style="140" customWidth="1"/>
    <col min="19" max="24" width="9.140625" style="140"/>
    <col min="25" max="28" width="9.140625" style="143"/>
    <col min="29" max="29" width="11.28515625" style="144" bestFit="1" customWidth="1"/>
    <col min="30" max="30" width="11.28515625" style="144" customWidth="1"/>
    <col min="31" max="32" width="10.5703125" style="144" bestFit="1" customWidth="1"/>
    <col min="33" max="34" width="10.42578125" style="144" customWidth="1"/>
    <col min="35" max="35" width="10.5703125" style="144" bestFit="1" customWidth="1"/>
    <col min="36" max="37" width="9.28515625" style="144" bestFit="1" customWidth="1"/>
    <col min="38" max="41" width="10.5703125" style="145" bestFit="1" customWidth="1"/>
    <col min="42" max="42" width="11.28515625" style="145" bestFit="1" customWidth="1"/>
    <col min="43" max="43" width="10.85546875" style="145" bestFit="1" customWidth="1"/>
    <col min="44" max="45" width="10.85546875" style="146" bestFit="1" customWidth="1"/>
    <col min="46" max="46" width="10.5703125" style="146" bestFit="1" customWidth="1"/>
    <col min="47" max="47" width="10.42578125" style="146" bestFit="1" customWidth="1"/>
    <col min="48" max="48" width="11.7109375" style="146" bestFit="1" customWidth="1"/>
    <col min="49" max="49" width="11.28515625" style="146" bestFit="1" customWidth="1"/>
    <col min="50" max="50" width="9.140625" style="146"/>
    <col min="51" max="54" width="9.28515625" style="146" bestFit="1" customWidth="1"/>
    <col min="55" max="61" width="9.140625" style="146"/>
    <col min="62" max="63" width="9.140625" style="392"/>
    <col min="64" max="16384" width="9.140625" style="149"/>
  </cols>
  <sheetData>
    <row r="1" spans="2:63" ht="16.5" customHeight="1" x14ac:dyDescent="0.25">
      <c r="B1" s="162"/>
      <c r="C1" s="319" t="s">
        <v>243</v>
      </c>
      <c r="D1" s="142"/>
      <c r="E1" s="142"/>
      <c r="J1" s="140"/>
      <c r="K1" s="140"/>
      <c r="L1" s="140"/>
      <c r="M1" s="140"/>
      <c r="N1" s="140"/>
      <c r="O1" s="140"/>
      <c r="P1" s="140"/>
      <c r="Q1" s="140"/>
    </row>
    <row r="2" spans="2:63" ht="16.5" customHeight="1" x14ac:dyDescent="0.25">
      <c r="B2" s="162"/>
      <c r="C2" s="319" t="s">
        <v>449</v>
      </c>
      <c r="D2" s="142"/>
      <c r="E2" s="142"/>
      <c r="H2" s="152" t="s">
        <v>413</v>
      </c>
      <c r="J2" s="152"/>
      <c r="K2" s="152"/>
      <c r="L2" s="152"/>
      <c r="M2" s="152"/>
      <c r="N2" s="152"/>
      <c r="O2" s="152"/>
      <c r="P2" s="152"/>
      <c r="Q2" s="152"/>
      <c r="R2" s="152"/>
    </row>
    <row r="3" spans="2:63" ht="16.5" customHeight="1" x14ac:dyDescent="0.25">
      <c r="B3" s="162"/>
      <c r="C3" s="319" t="s">
        <v>408</v>
      </c>
      <c r="D3" s="142"/>
      <c r="E3" s="142"/>
      <c r="H3" s="154"/>
      <c r="I3" s="155" t="s">
        <v>414</v>
      </c>
      <c r="J3" s="154"/>
      <c r="K3" s="154"/>
      <c r="L3" s="154"/>
      <c r="M3" s="154"/>
      <c r="N3" s="154"/>
      <c r="O3" s="154"/>
      <c r="P3" s="154"/>
      <c r="Q3" s="154"/>
      <c r="R3" s="154"/>
    </row>
    <row r="4" spans="2:63" ht="16.5" customHeight="1" x14ac:dyDescent="0.2">
      <c r="B4" s="150" t="s">
        <v>412</v>
      </c>
      <c r="C4" s="142"/>
      <c r="D4" s="153"/>
      <c r="E4" s="153"/>
      <c r="F4" s="153"/>
      <c r="G4" s="152"/>
      <c r="H4" s="157"/>
      <c r="I4" s="158" t="s">
        <v>415</v>
      </c>
      <c r="J4" s="158"/>
      <c r="K4" s="158"/>
      <c r="L4" s="158"/>
      <c r="M4" s="158"/>
      <c r="N4" s="158"/>
      <c r="O4" s="158"/>
      <c r="P4" s="158"/>
      <c r="Q4" s="157"/>
      <c r="R4" s="157"/>
    </row>
    <row r="5" spans="2:63" ht="16.5" customHeight="1" x14ac:dyDescent="0.2">
      <c r="B5" s="480" t="s">
        <v>202</v>
      </c>
      <c r="C5" s="480"/>
      <c r="D5" s="475" t="s">
        <v>202</v>
      </c>
      <c r="E5" s="552"/>
      <c r="G5" s="142"/>
      <c r="I5" s="160" t="s">
        <v>416</v>
      </c>
      <c r="J5" s="161"/>
      <c r="K5" s="161"/>
      <c r="L5" s="161"/>
      <c r="M5" s="161"/>
      <c r="N5" s="161"/>
      <c r="O5" s="161"/>
      <c r="P5" s="161"/>
      <c r="Q5" s="140"/>
      <c r="AU5" s="145"/>
    </row>
    <row r="6" spans="2:63" s="139" customFormat="1" ht="16.5" customHeight="1" x14ac:dyDescent="0.2">
      <c r="B6" s="473" t="s">
        <v>203</v>
      </c>
      <c r="C6" s="474"/>
      <c r="D6" s="475" t="s">
        <v>203</v>
      </c>
      <c r="E6" s="476"/>
      <c r="F6" s="142"/>
      <c r="G6" s="142"/>
      <c r="H6" s="157"/>
      <c r="I6" s="160" t="s">
        <v>417</v>
      </c>
      <c r="J6" s="158"/>
      <c r="K6" s="158"/>
      <c r="L6" s="158"/>
      <c r="M6" s="158"/>
      <c r="N6" s="158"/>
      <c r="O6" s="158"/>
      <c r="P6" s="158"/>
      <c r="Q6" s="157"/>
      <c r="R6" s="157"/>
      <c r="S6" s="140"/>
      <c r="T6" s="140"/>
      <c r="U6" s="140"/>
      <c r="V6" s="140"/>
      <c r="W6" s="140"/>
      <c r="X6" s="140"/>
      <c r="Y6" s="143"/>
      <c r="Z6" s="143"/>
      <c r="AA6" s="143"/>
      <c r="AB6" s="143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5"/>
      <c r="AN6" s="145"/>
      <c r="AO6" s="145"/>
      <c r="AP6" s="145"/>
      <c r="AQ6" s="145"/>
      <c r="AR6" s="146"/>
      <c r="AS6" s="146"/>
      <c r="AT6" s="146"/>
      <c r="AU6" s="145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392"/>
      <c r="BK6" s="393"/>
    </row>
    <row r="7" spans="2:63" s="139" customFormat="1" ht="16.5" customHeight="1" x14ac:dyDescent="0.2">
      <c r="B7" s="473" t="s">
        <v>205</v>
      </c>
      <c r="C7" s="474"/>
      <c r="D7" s="475" t="s">
        <v>205</v>
      </c>
      <c r="E7" s="476"/>
      <c r="F7" s="142"/>
      <c r="G7" s="142"/>
      <c r="H7" s="157"/>
      <c r="I7" s="485" t="s">
        <v>478</v>
      </c>
      <c r="J7" s="485"/>
      <c r="K7" s="485"/>
      <c r="L7" s="485"/>
      <c r="M7" s="485"/>
      <c r="N7" s="485"/>
      <c r="O7" s="485"/>
      <c r="P7" s="485"/>
      <c r="Q7" s="485"/>
      <c r="R7" s="157"/>
      <c r="S7" s="140"/>
      <c r="T7" s="140"/>
      <c r="U7" s="140"/>
      <c r="V7" s="140"/>
      <c r="W7" s="140"/>
      <c r="X7" s="140"/>
      <c r="Y7" s="143"/>
      <c r="Z7" s="143"/>
      <c r="AA7" s="143"/>
      <c r="AB7" s="143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5"/>
      <c r="AN7" s="145"/>
      <c r="AO7" s="145"/>
      <c r="AP7" s="145"/>
      <c r="AQ7" s="143"/>
      <c r="AR7" s="143"/>
      <c r="AS7" s="143"/>
      <c r="AT7" s="143"/>
      <c r="AU7" s="145"/>
      <c r="AV7" s="146" t="s">
        <v>418</v>
      </c>
      <c r="AW7" s="146"/>
      <c r="AX7" s="146"/>
      <c r="AY7" s="146"/>
      <c r="AZ7" s="146"/>
      <c r="BA7" s="146"/>
      <c r="BB7" s="146"/>
      <c r="BC7" s="146"/>
      <c r="BD7" s="146"/>
      <c r="BE7" s="146"/>
      <c r="BF7" s="146"/>
      <c r="BG7" s="146"/>
      <c r="BH7" s="146"/>
      <c r="BI7" s="146"/>
      <c r="BJ7" s="392"/>
      <c r="BK7" s="393"/>
    </row>
    <row r="8" spans="2:63" s="139" customFormat="1" ht="16.5" customHeight="1" x14ac:dyDescent="0.2">
      <c r="B8" s="162"/>
      <c r="C8" s="142"/>
      <c r="D8" s="166"/>
      <c r="E8" s="166"/>
      <c r="F8" s="166"/>
      <c r="G8" s="166"/>
      <c r="H8" s="167"/>
      <c r="I8" s="485"/>
      <c r="J8" s="485"/>
      <c r="K8" s="485"/>
      <c r="L8" s="485"/>
      <c r="M8" s="485"/>
      <c r="N8" s="485"/>
      <c r="O8" s="485"/>
      <c r="P8" s="485"/>
      <c r="Q8" s="485"/>
      <c r="R8" s="167"/>
      <c r="S8" s="140"/>
      <c r="T8" s="140"/>
      <c r="U8" s="140"/>
      <c r="V8" s="140"/>
      <c r="W8" s="140"/>
      <c r="X8" s="140"/>
      <c r="Y8" s="143"/>
      <c r="Z8" s="143"/>
      <c r="AA8" s="143" t="e">
        <f>AVERAGE(AF13:AF1012)</f>
        <v>#DIV/0!</v>
      </c>
      <c r="AB8" s="143" t="e">
        <f>STDEV(AF13:AF1012)</f>
        <v>#DIV/0!</v>
      </c>
      <c r="AC8" s="143" t="e">
        <f>AVERAGE(AG13:AG1012)</f>
        <v>#DIV/0!</v>
      </c>
      <c r="AD8" s="143" t="e">
        <f>STDEV(AG13:AG1012)</f>
        <v>#DIV/0!</v>
      </c>
      <c r="AE8" s="143"/>
      <c r="AF8" s="143"/>
      <c r="AG8" s="144"/>
      <c r="AH8" s="144"/>
      <c r="AI8" s="144"/>
      <c r="AJ8" s="144"/>
      <c r="AK8" s="144"/>
      <c r="AL8" s="145"/>
      <c r="AM8" s="145"/>
      <c r="AN8" s="145"/>
      <c r="AO8" s="145"/>
      <c r="AP8" s="145"/>
      <c r="AQ8" s="143"/>
      <c r="AR8" s="143"/>
      <c r="AS8" s="143"/>
      <c r="AT8" s="143"/>
      <c r="AU8" s="145"/>
      <c r="AV8" s="146"/>
      <c r="AW8" s="146" t="s">
        <v>419</v>
      </c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392"/>
      <c r="BK8" s="393"/>
    </row>
    <row r="9" spans="2:63" s="139" customFormat="1" ht="16.5" customHeight="1" x14ac:dyDescent="0.2">
      <c r="B9" s="162"/>
      <c r="C9" s="142"/>
      <c r="D9" s="166"/>
      <c r="E9" s="166"/>
      <c r="F9" s="166"/>
      <c r="G9" s="166"/>
      <c r="H9" s="167"/>
      <c r="I9" s="486" t="s">
        <v>479</v>
      </c>
      <c r="J9" s="486"/>
      <c r="K9" s="486"/>
      <c r="L9" s="486"/>
      <c r="M9" s="486"/>
      <c r="N9" s="486"/>
      <c r="O9" s="486"/>
      <c r="P9" s="486"/>
      <c r="Q9" s="486"/>
      <c r="R9" s="167"/>
      <c r="S9" s="140"/>
      <c r="T9" s="140"/>
      <c r="U9" s="140"/>
      <c r="V9" s="140"/>
      <c r="W9" s="140"/>
      <c r="X9" s="140"/>
      <c r="Y9" s="143"/>
      <c r="Z9" s="143"/>
      <c r="AA9" s="143" t="e">
        <f>AVERAGE(AI13:AI1012)</f>
        <v>#DIV/0!</v>
      </c>
      <c r="AB9" s="143" t="e">
        <f>STDEV(AI13:AI1012)</f>
        <v>#DIV/0!</v>
      </c>
      <c r="AC9" s="143" t="e">
        <f>AVERAGE(AJ13:AJ1012)</f>
        <v>#DIV/0!</v>
      </c>
      <c r="AD9" s="143" t="e">
        <f>STDEV(AJ13:AJ1012)</f>
        <v>#DIV/0!</v>
      </c>
      <c r="AE9" s="143"/>
      <c r="AF9" s="143"/>
      <c r="AG9" s="144"/>
      <c r="AH9" s="144"/>
      <c r="AI9" s="144"/>
      <c r="AJ9" s="144"/>
      <c r="AK9" s="143"/>
      <c r="AL9" s="145"/>
      <c r="AM9" s="145"/>
      <c r="AN9" s="145"/>
      <c r="AO9" s="145"/>
      <c r="AP9" s="145"/>
      <c r="AQ9" s="143"/>
      <c r="AR9" s="143"/>
      <c r="AS9" s="143"/>
      <c r="AT9" s="143"/>
      <c r="AU9" s="145"/>
      <c r="AV9" s="144">
        <f>SUMSQ(AH13:AH1012)</f>
        <v>0</v>
      </c>
      <c r="AW9" s="143" t="e">
        <f>STDEV(AH13:AH1012)</f>
        <v>#DIV/0!</v>
      </c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392"/>
      <c r="BK9" s="393"/>
    </row>
    <row r="10" spans="2:63" s="139" customFormat="1" ht="16.5" customHeight="1" x14ac:dyDescent="0.2">
      <c r="B10" s="169"/>
      <c r="C10" s="142"/>
      <c r="D10" s="169"/>
      <c r="E10" s="169"/>
      <c r="F10" s="169"/>
      <c r="G10" s="166"/>
      <c r="H10" s="167"/>
      <c r="I10" s="167"/>
      <c r="J10" s="167"/>
      <c r="K10" s="170"/>
      <c r="L10" s="167"/>
      <c r="M10" s="167"/>
      <c r="N10" s="167"/>
      <c r="O10" s="167"/>
      <c r="P10" s="167"/>
      <c r="Q10" s="167"/>
      <c r="S10" s="172"/>
      <c r="T10" s="140"/>
      <c r="U10" s="140"/>
      <c r="V10" s="140"/>
      <c r="W10" s="140"/>
      <c r="X10" s="140"/>
      <c r="Y10" s="143"/>
      <c r="Z10" s="143" t="s">
        <v>468</v>
      </c>
      <c r="AA10" s="143"/>
      <c r="AB10" s="143"/>
      <c r="AC10" s="143"/>
      <c r="AD10" s="143"/>
      <c r="AE10" s="144"/>
      <c r="AF10" s="144"/>
      <c r="AG10" s="144"/>
      <c r="AH10" s="143"/>
      <c r="AI10" s="143"/>
      <c r="AJ10" s="143"/>
      <c r="AK10" s="143"/>
      <c r="AL10" s="145"/>
      <c r="AM10" s="145"/>
      <c r="AN10" s="145"/>
      <c r="AO10" s="145"/>
      <c r="AP10" s="145"/>
      <c r="AQ10" s="143"/>
      <c r="AR10" s="143"/>
      <c r="AS10" s="143"/>
      <c r="AT10" s="143"/>
      <c r="AU10" s="145"/>
      <c r="AV10" s="144">
        <f>SUMSQ(AK13:AK1012)</f>
        <v>0</v>
      </c>
      <c r="AW10" s="143" t="e">
        <f>STDEV(AK13:AK1012)</f>
        <v>#DIV/0!</v>
      </c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392"/>
      <c r="BK10" s="393"/>
    </row>
    <row r="11" spans="2:63" s="139" customFormat="1" ht="16.5" customHeight="1" x14ac:dyDescent="0.2">
      <c r="C11" s="140"/>
      <c r="D11" s="150" t="s">
        <v>420</v>
      </c>
      <c r="E11" s="150"/>
      <c r="F11" s="150"/>
      <c r="G11" s="167"/>
      <c r="H11" s="150" t="s">
        <v>476</v>
      </c>
      <c r="I11" s="167"/>
      <c r="J11" s="167"/>
      <c r="K11" s="167"/>
      <c r="L11" s="167"/>
      <c r="M11" s="167"/>
      <c r="N11" s="167"/>
      <c r="O11" s="167"/>
      <c r="P11" s="167"/>
      <c r="Q11" s="167"/>
      <c r="R11" s="173"/>
      <c r="S11" s="172"/>
      <c r="T11" s="140"/>
      <c r="U11" s="140"/>
      <c r="V11" s="140"/>
      <c r="W11" s="140"/>
      <c r="X11" s="140"/>
      <c r="Y11" s="143"/>
      <c r="Z11" s="143" t="s">
        <v>157</v>
      </c>
      <c r="AA11" s="143"/>
      <c r="AB11" s="143"/>
      <c r="AC11" s="143"/>
      <c r="AD11" s="143"/>
      <c r="AE11" s="144"/>
      <c r="AF11" s="144"/>
      <c r="AG11" s="144"/>
      <c r="AH11" s="143" t="str">
        <f>IF(COUNT(AH13:AH1012)=0,"",COUNT(AH13:AH1012))</f>
        <v/>
      </c>
      <c r="AI11" s="143"/>
      <c r="AJ11" s="143"/>
      <c r="AK11" s="143" t="str">
        <f>IF(COUNT(AK13:AK1012)=0,"",COUNT(AK13:AK1012))</f>
        <v/>
      </c>
      <c r="AL11" s="145"/>
      <c r="AM11" s="145"/>
      <c r="AN11" s="145"/>
      <c r="AO11" s="145"/>
      <c r="AP11" s="145"/>
      <c r="AQ11" s="143"/>
      <c r="AR11" s="143"/>
      <c r="AS11" s="143"/>
      <c r="AT11" s="143"/>
      <c r="AU11" s="144"/>
      <c r="AV11" s="144"/>
      <c r="AW11" s="144"/>
      <c r="AX11" s="144"/>
      <c r="AY11" s="144"/>
      <c r="AZ11" s="145"/>
      <c r="BA11" s="146"/>
      <c r="BB11" s="146"/>
      <c r="BC11" s="146"/>
      <c r="BD11" s="146"/>
      <c r="BE11" s="146"/>
      <c r="BF11" s="146"/>
      <c r="BG11" s="146"/>
      <c r="BH11" s="146"/>
      <c r="BI11" s="146"/>
      <c r="BJ11" s="392"/>
      <c r="BK11" s="393"/>
    </row>
    <row r="12" spans="2:63" s="139" customFormat="1" ht="19.5" customHeight="1" x14ac:dyDescent="0.25">
      <c r="B12" s="174" t="s">
        <v>187</v>
      </c>
      <c r="C12" s="174" t="s">
        <v>3</v>
      </c>
      <c r="D12" s="380" t="s">
        <v>359</v>
      </c>
      <c r="E12" s="380" t="s">
        <v>360</v>
      </c>
      <c r="F12" s="311"/>
      <c r="G12" s="140"/>
      <c r="H12" s="175" t="s">
        <v>216</v>
      </c>
      <c r="I12" s="175" t="s">
        <v>362</v>
      </c>
      <c r="J12" s="163" t="s">
        <v>42</v>
      </c>
      <c r="K12" s="163" t="s">
        <v>421</v>
      </c>
      <c r="L12" s="163" t="s">
        <v>422</v>
      </c>
      <c r="M12" s="163" t="s">
        <v>45</v>
      </c>
      <c r="N12" s="176" t="s">
        <v>46</v>
      </c>
      <c r="O12" s="163" t="s">
        <v>47</v>
      </c>
      <c r="P12" s="163" t="s">
        <v>48</v>
      </c>
      <c r="Q12" s="163" t="s">
        <v>49</v>
      </c>
      <c r="R12" s="163" t="s">
        <v>50</v>
      </c>
      <c r="S12" s="172"/>
      <c r="T12" s="140"/>
      <c r="U12" s="140"/>
      <c r="V12" s="140"/>
      <c r="W12" s="140"/>
      <c r="X12" s="140"/>
      <c r="Y12" s="143"/>
      <c r="Z12" s="143"/>
      <c r="AA12" s="144" t="s">
        <v>423</v>
      </c>
      <c r="AB12" s="144" t="s">
        <v>424</v>
      </c>
      <c r="AC12" s="144" t="s">
        <v>426</v>
      </c>
      <c r="AD12" s="144" t="s">
        <v>427</v>
      </c>
      <c r="AE12" s="144"/>
      <c r="AF12" s="144" t="s">
        <v>423</v>
      </c>
      <c r="AG12" s="144" t="s">
        <v>424</v>
      </c>
      <c r="AH12" s="144" t="s">
        <v>425</v>
      </c>
      <c r="AI12" s="144" t="s">
        <v>426</v>
      </c>
      <c r="AJ12" s="144" t="s">
        <v>427</v>
      </c>
      <c r="AK12" s="144" t="s">
        <v>428</v>
      </c>
      <c r="AL12" s="178"/>
      <c r="AM12" s="178" t="e">
        <f>AM23-AM18</f>
        <v>#NUM!</v>
      </c>
      <c r="AN12" s="178" t="e">
        <f>AM12*3</f>
        <v>#NUM!</v>
      </c>
      <c r="AO12" s="145"/>
      <c r="AP12" s="145"/>
      <c r="AQ12" s="178"/>
      <c r="AR12" s="178" t="e">
        <f>AR23-AR18</f>
        <v>#NUM!</v>
      </c>
      <c r="AS12" s="178" t="e">
        <f>AR12*3</f>
        <v>#NUM!</v>
      </c>
      <c r="AT12" s="145"/>
      <c r="AU12" s="145"/>
      <c r="AV12" s="187" t="e">
        <f>SKEW(AA13:AA1012)</f>
        <v>#DIV/0!</v>
      </c>
      <c r="AW12" s="187" t="e">
        <f>KURT(AA13:AA1012)</f>
        <v>#DIV/0!</v>
      </c>
      <c r="AX12" s="144" t="e">
        <f>IF(ABS(AV12)&lt;BA12,"","*")</f>
        <v>#DIV/0!</v>
      </c>
      <c r="AY12" s="144" t="e">
        <f>IF(ABS(AW12)&lt;BB12,"","*")</f>
        <v>#DIV/0!</v>
      </c>
      <c r="AZ12" s="144">
        <f>COUNT(AF13:AF1012)</f>
        <v>0</v>
      </c>
      <c r="BA12" s="188">
        <f>2*SQRT((6*AZ12*(AZ12-1))/((AZ12-2)*(AZ12+1)*(AZ12+3)))</f>
        <v>0</v>
      </c>
      <c r="BB12" s="188">
        <f>2*BA12*SQRT((AZ12^2-1)/((AZ12-3)*(AZ12+5)))</f>
        <v>0</v>
      </c>
      <c r="BC12" s="146"/>
      <c r="BD12" s="146"/>
      <c r="BE12" s="146"/>
      <c r="BF12" s="146"/>
      <c r="BG12" s="146"/>
      <c r="BH12" s="146"/>
      <c r="BI12" s="146"/>
      <c r="BJ12" s="392"/>
      <c r="BK12" s="393"/>
    </row>
    <row r="13" spans="2:63" s="139" customFormat="1" ht="12" customHeight="1" x14ac:dyDescent="0.25">
      <c r="B13" s="179">
        <v>1</v>
      </c>
      <c r="C13" s="180"/>
      <c r="D13" s="180"/>
      <c r="E13" s="180"/>
      <c r="F13" s="312"/>
      <c r="G13" s="140"/>
      <c r="H13" s="549" t="str">
        <f>D6</f>
        <v>Група 1</v>
      </c>
      <c r="I13" s="175" t="s">
        <v>495</v>
      </c>
      <c r="J13" s="181" t="str">
        <f>IF(AZ12&lt;4,"",COUNT(AA13:AA1112))</f>
        <v/>
      </c>
      <c r="K13" s="182" t="str">
        <f>IF(J13="","",MIN(AA13:AA1112))</f>
        <v/>
      </c>
      <c r="L13" s="182" t="str">
        <f>IF(J13="","",MAX(AA13:AA1012))</f>
        <v/>
      </c>
      <c r="M13" s="181" t="str">
        <f>IF(J13="","",L13-K13)</f>
        <v/>
      </c>
      <c r="N13" s="183" t="str">
        <f>IF(J13="","",AVERAGE(AA13:AA1012))</f>
        <v/>
      </c>
      <c r="O13" s="183" t="str">
        <f>IF(J13="","",STDEV(AA13:AA1012))</f>
        <v/>
      </c>
      <c r="P13" s="183" t="str">
        <f>IF(J13="","",O13/N13*100)</f>
        <v/>
      </c>
      <c r="Q13" s="184" t="str">
        <f>IF(J13="","",CONCATENATE(ROUND(AV12,3),AX12))</f>
        <v/>
      </c>
      <c r="R13" s="184" t="str">
        <f>IF(J13="","",CONCATENATE(ROUND(AW12,3),AY12))</f>
        <v/>
      </c>
      <c r="S13" s="172"/>
      <c r="T13" s="140"/>
      <c r="U13" s="140"/>
      <c r="V13" s="140"/>
      <c r="W13" s="140"/>
      <c r="X13" s="140"/>
      <c r="Y13" s="143"/>
      <c r="Z13" s="143">
        <v>1</v>
      </c>
      <c r="AA13" s="143" t="str">
        <f>IF(AND(C13=1,D13&lt;&gt;""),D13,"")</f>
        <v/>
      </c>
      <c r="AB13" s="143" t="str">
        <f>IF(AND(C13=1,E13&lt;&gt;""),E13,"")</f>
        <v/>
      </c>
      <c r="AC13" s="143" t="str">
        <f>IF(AND(C13=2,D13&lt;&gt;""),D13,"")</f>
        <v/>
      </c>
      <c r="AD13" s="143" t="str">
        <f>IF(AND(C13=2,E13&lt;&gt;""),E13,"")</f>
        <v/>
      </c>
      <c r="AE13" s="143">
        <v>1</v>
      </c>
      <c r="AF13" s="144" t="str">
        <f>IF(AND(C13=1,E13&lt;&gt;"",D13&lt;&gt;""),D13,"")</f>
        <v/>
      </c>
      <c r="AG13" s="144" t="str">
        <f>IF(AND(C13=1,D13&lt;&gt;"",E13&lt;&gt;""),E13,"")</f>
        <v/>
      </c>
      <c r="AH13" s="144" t="str">
        <f>IF(AND(AF13="",AG13=""),"",AG13-AF13)</f>
        <v/>
      </c>
      <c r="AI13" s="144" t="str">
        <f>IF(AND(C13=2,E13&lt;&gt;"",D13&lt;&gt;""),D13,"")</f>
        <v/>
      </c>
      <c r="AJ13" s="144" t="str">
        <f>IF(AND(C13=2,D13&lt;&gt;"",E13&lt;&gt;""),E13,"")</f>
        <v/>
      </c>
      <c r="AK13" s="144" t="str">
        <f>IF(AND(AI13="",AJ13=""),"",AJ13-AI13)</f>
        <v/>
      </c>
      <c r="AL13" s="178" t="s">
        <v>37</v>
      </c>
      <c r="AM13" s="178" t="e">
        <f>AM18-AN12</f>
        <v>#NUM!</v>
      </c>
      <c r="AN13" s="178"/>
      <c r="AO13" s="178"/>
      <c r="AP13" s="144"/>
      <c r="AQ13" s="178" t="s">
        <v>37</v>
      </c>
      <c r="AR13" s="178" t="e">
        <f>AR18-AS12</f>
        <v>#NUM!</v>
      </c>
      <c r="AS13" s="178"/>
      <c r="AT13" s="178"/>
      <c r="AU13" s="144"/>
      <c r="AV13" s="187" t="e">
        <f>SKEW(AB13:AB1012)</f>
        <v>#DIV/0!</v>
      </c>
      <c r="AW13" s="187" t="e">
        <f>KURT(AB13:AB1012)</f>
        <v>#DIV/0!</v>
      </c>
      <c r="AX13" s="144" t="e">
        <f t="shared" ref="AX13:AX15" si="0">IF(ABS(AV13)&lt;BA13,"","*")</f>
        <v>#DIV/0!</v>
      </c>
      <c r="AY13" s="144" t="e">
        <f t="shared" ref="AY13:AY15" si="1">IF(ABS(AW13)&lt;BB13,"","*")</f>
        <v>#DIV/0!</v>
      </c>
      <c r="AZ13" s="144">
        <f>COUNT(AI13:AI1012)</f>
        <v>0</v>
      </c>
      <c r="BA13" s="188">
        <f>2*SQRT((6*AZ13*(AZ13-1))/((AZ13-2)*(AZ13+1)*(AZ13+3)))</f>
        <v>0</v>
      </c>
      <c r="BB13" s="188">
        <f>2*BA13*SQRT((AZ13^2-1)/((AZ13-3)*(AZ13+5)))</f>
        <v>0</v>
      </c>
      <c r="BC13" s="146"/>
      <c r="BD13" s="146"/>
      <c r="BE13" s="146"/>
      <c r="BF13" s="146"/>
      <c r="BG13" s="146"/>
      <c r="BH13" s="146"/>
      <c r="BI13" s="146"/>
      <c r="BJ13" s="392"/>
      <c r="BK13" s="393"/>
    </row>
    <row r="14" spans="2:63" s="139" customFormat="1" ht="12" customHeight="1" x14ac:dyDescent="0.25">
      <c r="B14" s="179">
        <v>2</v>
      </c>
      <c r="C14" s="180"/>
      <c r="D14" s="180"/>
      <c r="E14" s="180"/>
      <c r="F14" s="312"/>
      <c r="G14" s="140"/>
      <c r="H14" s="541"/>
      <c r="I14" s="175" t="s">
        <v>496</v>
      </c>
      <c r="J14" s="181" t="str">
        <f>IF(AZ14&lt;4,"",COUNT(AB13:AB1112))</f>
        <v/>
      </c>
      <c r="K14" s="182" t="str">
        <f>IF(J14="","",MIN(AB13:AB1112))</f>
        <v/>
      </c>
      <c r="L14" s="182" t="str">
        <f>IF(J14="","",MAX(AB13:AB1012))</f>
        <v/>
      </c>
      <c r="M14" s="181" t="str">
        <f>IF(J14="","",L14-K14)</f>
        <v/>
      </c>
      <c r="N14" s="183" t="str">
        <f>IF(J14="","",AVERAGE(AB13:AB1012))</f>
        <v/>
      </c>
      <c r="O14" s="183" t="str">
        <f>IF(J14="","",STDEV(AB13:AB1012))</f>
        <v/>
      </c>
      <c r="P14" s="183" t="str">
        <f>IF(J14="","",O14/N14*100)</f>
        <v/>
      </c>
      <c r="Q14" s="184" t="str">
        <f>IF(J14="","",CONCATENATE(ROUND(AV13,3),AX13))</f>
        <v/>
      </c>
      <c r="R14" s="184" t="str">
        <f>IF(J14="","",CONCATENATE(ROUND(AW13,3),AY13))</f>
        <v/>
      </c>
      <c r="S14" s="172"/>
      <c r="T14" s="140"/>
      <c r="U14" s="171"/>
      <c r="V14" s="140"/>
      <c r="W14" s="140"/>
      <c r="X14" s="140"/>
      <c r="Y14" s="143"/>
      <c r="Z14" s="143">
        <v>2</v>
      </c>
      <c r="AA14" s="143" t="str">
        <f t="shared" ref="AA14:AA77" si="2">IF(AND(C14=1,D14&lt;&gt;""),D14,"")</f>
        <v/>
      </c>
      <c r="AB14" s="143" t="str">
        <f t="shared" ref="AB14:AB77" si="3">IF(AND(C14=1,E14&lt;&gt;""),E14,"")</f>
        <v/>
      </c>
      <c r="AC14" s="143" t="str">
        <f t="shared" ref="AC14:AC77" si="4">IF(AND(C14=2,D14&lt;&gt;""),D14,"")</f>
        <v/>
      </c>
      <c r="AD14" s="143" t="str">
        <f t="shared" ref="AD14:AD77" si="5">IF(AND(C14=2,E14&lt;&gt;""),E14,"")</f>
        <v/>
      </c>
      <c r="AE14" s="144">
        <v>2</v>
      </c>
      <c r="AF14" s="144" t="str">
        <f t="shared" ref="AF14:AF77" si="6">IF(AND(C14=1,E14&lt;&gt;"",D14&lt;&gt;""),D14,"")</f>
        <v/>
      </c>
      <c r="AG14" s="144" t="str">
        <f t="shared" ref="AG14:AG77" si="7">IF(AND(C14=1,D14&lt;&gt;"",E14&lt;&gt;""),E14,"")</f>
        <v/>
      </c>
      <c r="AH14" s="144" t="str">
        <f t="shared" ref="AH14:AH77" si="8">IF(AND(AF14="",AG14=""),"",AG14-AF14)</f>
        <v/>
      </c>
      <c r="AI14" s="144" t="str">
        <f t="shared" ref="AI14:AI77" si="9">IF(AND(C14=2,E14&lt;&gt;"",D14&lt;&gt;""),D14,"")</f>
        <v/>
      </c>
      <c r="AJ14" s="144" t="str">
        <f t="shared" ref="AJ14:AJ77" si="10">IF(AND(C14=2,D14&lt;&gt;"",E14&lt;&gt;""),E14,"")</f>
        <v/>
      </c>
      <c r="AK14" s="144" t="str">
        <f t="shared" ref="AK14:AK77" si="11">IF(AND(AI14="",AJ14=""),"",AJ14-AI14)</f>
        <v/>
      </c>
      <c r="AL14" s="178" t="s">
        <v>38</v>
      </c>
      <c r="AM14" s="178">
        <f>MIN(AF13:AF1012)</f>
        <v>0</v>
      </c>
      <c r="AN14" s="178"/>
      <c r="AO14" s="178"/>
      <c r="AP14" s="143"/>
      <c r="AQ14" s="178" t="s">
        <v>38</v>
      </c>
      <c r="AR14" s="178">
        <f>MIN(AG13:AG1012)</f>
        <v>0</v>
      </c>
      <c r="AS14" s="178"/>
      <c r="AT14" s="178"/>
      <c r="AU14" s="143"/>
      <c r="AV14" s="187" t="e">
        <f>SKEW(AC13:AC1012)</f>
        <v>#DIV/0!</v>
      </c>
      <c r="AW14" s="187" t="e">
        <f>KURT(AC13:AC1012)</f>
        <v>#DIV/0!</v>
      </c>
      <c r="AX14" s="144" t="e">
        <f t="shared" si="0"/>
        <v>#DIV/0!</v>
      </c>
      <c r="AY14" s="144" t="e">
        <f t="shared" si="1"/>
        <v>#DIV/0!</v>
      </c>
      <c r="AZ14" s="145">
        <f>COUNT(AG13:AG1012)</f>
        <v>0</v>
      </c>
      <c r="BA14" s="188">
        <f t="shared" ref="BA14:BA15" si="12">2*SQRT((6*AZ14*(AZ14-1))/((AZ14-2)*(AZ14+1)*(AZ14+3)))</f>
        <v>0</v>
      </c>
      <c r="BB14" s="188">
        <f t="shared" ref="BB14:BB15" si="13">2*BA14*SQRT((AZ14^2-1)/((AZ14-3)*(AZ14+5)))</f>
        <v>0</v>
      </c>
      <c r="BC14" s="146"/>
      <c r="BD14" s="146"/>
      <c r="BE14" s="146"/>
      <c r="BF14" s="146"/>
      <c r="BG14" s="146"/>
      <c r="BH14" s="146"/>
      <c r="BI14" s="146"/>
      <c r="BJ14" s="392"/>
      <c r="BK14" s="393"/>
    </row>
    <row r="15" spans="2:63" s="139" customFormat="1" ht="12" customHeight="1" x14ac:dyDescent="0.25">
      <c r="B15" s="179">
        <v>3</v>
      </c>
      <c r="C15" s="180"/>
      <c r="D15" s="180"/>
      <c r="E15" s="180"/>
      <c r="F15" s="312"/>
      <c r="G15" s="140"/>
      <c r="H15" s="549" t="str">
        <f>D7</f>
        <v>Група 2</v>
      </c>
      <c r="I15" s="175" t="s">
        <v>495</v>
      </c>
      <c r="J15" s="181" t="str">
        <f>IF(AZ13&lt;4,"",COUNT(AC13:AC1112))</f>
        <v/>
      </c>
      <c r="K15" s="182" t="str">
        <f>IF(J15="","",MIN(AC13:AC1112))</f>
        <v/>
      </c>
      <c r="L15" s="182" t="str">
        <f>IF(J15="","",MAX(AC13:AC1012))</f>
        <v/>
      </c>
      <c r="M15" s="181" t="str">
        <f>IF(J15="","",L15-K15)</f>
        <v/>
      </c>
      <c r="N15" s="183" t="str">
        <f>IF(J15="","",AVERAGE(AC13:AC1012))</f>
        <v/>
      </c>
      <c r="O15" s="183" t="str">
        <f>IF(J15="","",STDEV(AC13:AC1012))</f>
        <v/>
      </c>
      <c r="P15" s="183" t="str">
        <f>IF(J15="","",O15/N15*100)</f>
        <v/>
      </c>
      <c r="Q15" s="184" t="str">
        <f>IF(J15="","",CONCATENATE(ROUND(AV14,3),AX14))</f>
        <v/>
      </c>
      <c r="R15" s="184" t="str">
        <f>IF(J15="","",CONCATENATE(ROUND(AW14,3),AY14))</f>
        <v/>
      </c>
      <c r="S15" s="140"/>
      <c r="T15" s="140"/>
      <c r="U15" s="140"/>
      <c r="V15" s="140"/>
      <c r="W15" s="140"/>
      <c r="X15" s="140"/>
      <c r="Y15" s="143"/>
      <c r="Z15" s="143">
        <v>3</v>
      </c>
      <c r="AA15" s="143" t="str">
        <f t="shared" si="2"/>
        <v/>
      </c>
      <c r="AB15" s="143" t="str">
        <f t="shared" si="3"/>
        <v/>
      </c>
      <c r="AC15" s="143" t="str">
        <f t="shared" si="4"/>
        <v/>
      </c>
      <c r="AD15" s="143" t="str">
        <f t="shared" si="5"/>
        <v/>
      </c>
      <c r="AE15" s="144">
        <v>3</v>
      </c>
      <c r="AF15" s="144" t="str">
        <f t="shared" si="6"/>
        <v/>
      </c>
      <c r="AG15" s="144" t="str">
        <f t="shared" si="7"/>
        <v/>
      </c>
      <c r="AH15" s="144" t="str">
        <f t="shared" si="8"/>
        <v/>
      </c>
      <c r="AI15" s="144" t="str">
        <f t="shared" si="9"/>
        <v/>
      </c>
      <c r="AJ15" s="144" t="str">
        <f t="shared" si="10"/>
        <v/>
      </c>
      <c r="AK15" s="144" t="str">
        <f t="shared" si="11"/>
        <v/>
      </c>
      <c r="AL15" s="178" t="s">
        <v>40</v>
      </c>
      <c r="AM15" s="178" t="e">
        <f>IF(AM14&lt;AM13,AM14,0)</f>
        <v>#NUM!</v>
      </c>
      <c r="AN15" s="178" t="e">
        <f>IF(AM14&lt;AM13,5,0)</f>
        <v>#NUM!</v>
      </c>
      <c r="AO15" s="178"/>
      <c r="AP15" s="143"/>
      <c r="AQ15" s="178" t="s">
        <v>40</v>
      </c>
      <c r="AR15" s="178" t="e">
        <f>IF(AR14&lt;AR13,AR14,0)</f>
        <v>#NUM!</v>
      </c>
      <c r="AS15" s="178" t="e">
        <f>IF(AR14&lt;AR13,15.5,0)</f>
        <v>#NUM!</v>
      </c>
      <c r="AT15" s="178"/>
      <c r="AU15" s="143"/>
      <c r="AV15" s="187" t="e">
        <f>SKEW(AD13:AD1012)</f>
        <v>#DIV/0!</v>
      </c>
      <c r="AW15" s="187" t="e">
        <f>KURT(AD13:AD1012)</f>
        <v>#DIV/0!</v>
      </c>
      <c r="AX15" s="144" t="e">
        <f t="shared" si="0"/>
        <v>#DIV/0!</v>
      </c>
      <c r="AY15" s="144" t="e">
        <f t="shared" si="1"/>
        <v>#DIV/0!</v>
      </c>
      <c r="AZ15" s="145">
        <f>COUNT(AK13:AK1012)</f>
        <v>0</v>
      </c>
      <c r="BA15" s="188">
        <f t="shared" si="12"/>
        <v>0</v>
      </c>
      <c r="BB15" s="188">
        <f t="shared" si="13"/>
        <v>0</v>
      </c>
      <c r="BC15" s="146"/>
      <c r="BD15" s="146"/>
      <c r="BE15" s="146"/>
      <c r="BF15" s="146"/>
      <c r="BG15" s="146"/>
      <c r="BH15" s="146"/>
      <c r="BI15" s="146"/>
      <c r="BJ15" s="392"/>
      <c r="BK15" s="393"/>
    </row>
    <row r="16" spans="2:63" s="139" customFormat="1" ht="12" customHeight="1" x14ac:dyDescent="0.25">
      <c r="B16" s="179">
        <v>4</v>
      </c>
      <c r="C16" s="180"/>
      <c r="D16" s="180"/>
      <c r="E16" s="180"/>
      <c r="F16" s="312"/>
      <c r="G16" s="140"/>
      <c r="H16" s="550"/>
      <c r="I16" s="175" t="s">
        <v>496</v>
      </c>
      <c r="J16" s="181" t="str">
        <f>IF(AZ15&lt;4,"",COUNT(AD13:AD1112))</f>
        <v/>
      </c>
      <c r="K16" s="182" t="str">
        <f>IF(J16="","",MIN(AD13:AD1012))</f>
        <v/>
      </c>
      <c r="L16" s="182" t="str">
        <f>IF(J16="","",MAX(AD13:AD1012))</f>
        <v/>
      </c>
      <c r="M16" s="181" t="str">
        <f>IF(J16="","",L16-K16)</f>
        <v/>
      </c>
      <c r="N16" s="183" t="str">
        <f>IF(J16="","",AVERAGE(AD13:AD1012))</f>
        <v/>
      </c>
      <c r="O16" s="183" t="str">
        <f>IF(J16="","",STDEV(AD13:AD1012))</f>
        <v/>
      </c>
      <c r="P16" s="183" t="str">
        <f>IF(J16="","",O16/N16*100)</f>
        <v/>
      </c>
      <c r="Q16" s="184" t="str">
        <f>IF(J16="","",CONCATENATE(ROUND(AV15,3),AX15))</f>
        <v/>
      </c>
      <c r="R16" s="184" t="str">
        <f>IF(J16="","",CONCATENATE(ROUND(AW15,3),AY15))</f>
        <v/>
      </c>
      <c r="S16" s="140"/>
      <c r="T16" s="313" t="s">
        <v>359</v>
      </c>
      <c r="U16" s="313"/>
      <c r="V16" s="313" t="s">
        <v>360</v>
      </c>
      <c r="W16" s="140"/>
      <c r="X16" s="140"/>
      <c r="Y16" s="143"/>
      <c r="Z16" s="143">
        <v>4</v>
      </c>
      <c r="AA16" s="143" t="str">
        <f t="shared" si="2"/>
        <v/>
      </c>
      <c r="AB16" s="143" t="str">
        <f t="shared" si="3"/>
        <v/>
      </c>
      <c r="AC16" s="143" t="str">
        <f t="shared" si="4"/>
        <v/>
      </c>
      <c r="AD16" s="143" t="str">
        <f t="shared" si="5"/>
        <v/>
      </c>
      <c r="AE16" s="144">
        <v>4</v>
      </c>
      <c r="AF16" s="144" t="str">
        <f t="shared" si="6"/>
        <v/>
      </c>
      <c r="AG16" s="144" t="str">
        <f t="shared" si="7"/>
        <v/>
      </c>
      <c r="AH16" s="144" t="str">
        <f t="shared" si="8"/>
        <v/>
      </c>
      <c r="AI16" s="144" t="str">
        <f t="shared" si="9"/>
        <v/>
      </c>
      <c r="AJ16" s="144" t="str">
        <f t="shared" si="10"/>
        <v/>
      </c>
      <c r="AK16" s="144" t="str">
        <f t="shared" si="11"/>
        <v/>
      </c>
      <c r="AL16" s="189">
        <v>0</v>
      </c>
      <c r="AM16" s="178" t="e">
        <f>IF(AM14&lt;AM13,AM13,AM14)</f>
        <v>#NUM!</v>
      </c>
      <c r="AN16" s="178">
        <v>6</v>
      </c>
      <c r="AO16" s="178">
        <v>4</v>
      </c>
      <c r="AP16" s="144"/>
      <c r="AQ16" s="189">
        <v>0</v>
      </c>
      <c r="AR16" s="178" t="e">
        <f>IF(AR14&lt;AR13,AR13,AR14)</f>
        <v>#NUM!</v>
      </c>
      <c r="AS16" s="178">
        <f>AN34+6</f>
        <v>16.5</v>
      </c>
      <c r="AT16" s="178">
        <f>AO34+6</f>
        <v>14.5</v>
      </c>
      <c r="AU16" s="144"/>
      <c r="AV16" s="143"/>
      <c r="AW16" s="143"/>
      <c r="AX16" s="143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392"/>
      <c r="BK16" s="393"/>
    </row>
    <row r="17" spans="2:63" s="139" customFormat="1" ht="12" customHeight="1" x14ac:dyDescent="0.25">
      <c r="B17" s="179">
        <v>5</v>
      </c>
      <c r="C17" s="180"/>
      <c r="D17" s="180"/>
      <c r="E17" s="180"/>
      <c r="F17" s="312"/>
      <c r="G17" s="140"/>
      <c r="R17" s="140"/>
      <c r="S17" s="140"/>
      <c r="T17" s="140"/>
      <c r="U17" s="140"/>
      <c r="V17" s="140"/>
      <c r="W17" s="140"/>
      <c r="X17" s="140"/>
      <c r="Y17" s="143"/>
      <c r="Z17" s="143">
        <v>5</v>
      </c>
      <c r="AA17" s="143" t="str">
        <f t="shared" si="2"/>
        <v/>
      </c>
      <c r="AB17" s="143" t="str">
        <f t="shared" si="3"/>
        <v/>
      </c>
      <c r="AC17" s="143" t="str">
        <f t="shared" si="4"/>
        <v/>
      </c>
      <c r="AD17" s="143" t="str">
        <f t="shared" si="5"/>
        <v/>
      </c>
      <c r="AE17" s="144">
        <v>5</v>
      </c>
      <c r="AF17" s="144" t="str">
        <f t="shared" si="6"/>
        <v/>
      </c>
      <c r="AG17" s="144" t="str">
        <f t="shared" si="7"/>
        <v/>
      </c>
      <c r="AH17" s="144" t="str">
        <f t="shared" si="8"/>
        <v/>
      </c>
      <c r="AI17" s="144" t="str">
        <f t="shared" si="9"/>
        <v/>
      </c>
      <c r="AJ17" s="144" t="str">
        <f t="shared" si="10"/>
        <v/>
      </c>
      <c r="AK17" s="144" t="str">
        <f t="shared" si="11"/>
        <v/>
      </c>
      <c r="AL17" s="189">
        <v>0</v>
      </c>
      <c r="AM17" s="178" t="e">
        <f>IF(AM14&lt;AM13,AM13,AM14)</f>
        <v>#NUM!</v>
      </c>
      <c r="AN17" s="178">
        <v>5</v>
      </c>
      <c r="AO17" s="178">
        <v>5</v>
      </c>
      <c r="AP17" s="144"/>
      <c r="AQ17" s="189">
        <v>0</v>
      </c>
      <c r="AR17" s="178" t="e">
        <f>IF(AR14&lt;AR13,AR13,AR14)</f>
        <v>#NUM!</v>
      </c>
      <c r="AS17" s="178">
        <f t="shared" ref="AS17:AT25" si="14">AN35+6</f>
        <v>15.5</v>
      </c>
      <c r="AT17" s="178">
        <f t="shared" si="14"/>
        <v>15.5</v>
      </c>
      <c r="AU17" s="144"/>
      <c r="AV17" s="143"/>
      <c r="AW17" s="143"/>
      <c r="AX17" s="143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392"/>
      <c r="BK17" s="393"/>
    </row>
    <row r="18" spans="2:63" s="139" customFormat="1" ht="12" customHeight="1" x14ac:dyDescent="0.25">
      <c r="B18" s="179">
        <v>6</v>
      </c>
      <c r="C18" s="180"/>
      <c r="D18" s="180"/>
      <c r="E18" s="180"/>
      <c r="F18" s="312"/>
      <c r="G18" s="140"/>
      <c r="R18" s="140"/>
      <c r="S18" s="140"/>
      <c r="T18" s="140"/>
      <c r="U18" s="140"/>
      <c r="V18" s="140"/>
      <c r="W18" s="140"/>
      <c r="X18" s="140"/>
      <c r="Y18" s="143"/>
      <c r="Z18" s="143">
        <v>6</v>
      </c>
      <c r="AA18" s="143" t="str">
        <f t="shared" si="2"/>
        <v/>
      </c>
      <c r="AB18" s="143" t="str">
        <f t="shared" si="3"/>
        <v/>
      </c>
      <c r="AC18" s="143" t="str">
        <f t="shared" si="4"/>
        <v/>
      </c>
      <c r="AD18" s="143" t="str">
        <f t="shared" si="5"/>
        <v/>
      </c>
      <c r="AE18" s="144">
        <v>6</v>
      </c>
      <c r="AF18" s="144" t="str">
        <f t="shared" si="6"/>
        <v/>
      </c>
      <c r="AG18" s="144" t="str">
        <f t="shared" si="7"/>
        <v/>
      </c>
      <c r="AH18" s="144" t="str">
        <f t="shared" si="8"/>
        <v/>
      </c>
      <c r="AI18" s="144" t="str">
        <f t="shared" si="9"/>
        <v/>
      </c>
      <c r="AJ18" s="144" t="str">
        <f t="shared" si="10"/>
        <v/>
      </c>
      <c r="AK18" s="144" t="str">
        <f t="shared" si="11"/>
        <v/>
      </c>
      <c r="AL18" s="189">
        <v>0.25</v>
      </c>
      <c r="AM18" s="178" t="e">
        <f t="shared" ref="AM18:AM23" si="15">PERCENTILE($AF$13:$AF$1012,AL18)</f>
        <v>#NUM!</v>
      </c>
      <c r="AN18" s="178">
        <v>5</v>
      </c>
      <c r="AO18" s="178">
        <v>5</v>
      </c>
      <c r="AP18" s="145"/>
      <c r="AQ18" s="189">
        <v>0.25</v>
      </c>
      <c r="AR18" s="178" t="e">
        <f>PERCENTILE($AG$13:$AG$1012,AQ18)</f>
        <v>#NUM!</v>
      </c>
      <c r="AS18" s="178">
        <f t="shared" si="14"/>
        <v>15.5</v>
      </c>
      <c r="AT18" s="178">
        <f t="shared" si="14"/>
        <v>15.5</v>
      </c>
      <c r="AU18" s="145"/>
      <c r="AV18" s="145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392"/>
      <c r="BK18" s="393"/>
    </row>
    <row r="19" spans="2:63" s="139" customFormat="1" ht="15.75" customHeight="1" x14ac:dyDescent="0.25">
      <c r="B19" s="179">
        <v>7</v>
      </c>
      <c r="C19" s="180"/>
      <c r="D19" s="180"/>
      <c r="E19" s="180"/>
      <c r="F19" s="312"/>
      <c r="G19" s="140"/>
      <c r="R19" s="140"/>
      <c r="S19" s="551" t="s">
        <v>429</v>
      </c>
      <c r="T19" s="551"/>
      <c r="U19" s="551"/>
      <c r="V19" s="551"/>
      <c r="W19" s="551"/>
      <c r="X19" s="551"/>
      <c r="Y19" s="143"/>
      <c r="Z19" s="143">
        <v>7</v>
      </c>
      <c r="AA19" s="143" t="str">
        <f t="shared" si="2"/>
        <v/>
      </c>
      <c r="AB19" s="143" t="str">
        <f t="shared" si="3"/>
        <v/>
      </c>
      <c r="AC19" s="143" t="str">
        <f t="shared" si="4"/>
        <v/>
      </c>
      <c r="AD19" s="143" t="str">
        <f t="shared" si="5"/>
        <v/>
      </c>
      <c r="AE19" s="144">
        <v>7</v>
      </c>
      <c r="AF19" s="144" t="str">
        <f t="shared" si="6"/>
        <v/>
      </c>
      <c r="AG19" s="144" t="str">
        <f t="shared" si="7"/>
        <v/>
      </c>
      <c r="AH19" s="144" t="str">
        <f t="shared" si="8"/>
        <v/>
      </c>
      <c r="AI19" s="144" t="str">
        <f t="shared" si="9"/>
        <v/>
      </c>
      <c r="AJ19" s="144" t="str">
        <f t="shared" si="10"/>
        <v/>
      </c>
      <c r="AK19" s="144" t="str">
        <f t="shared" si="11"/>
        <v/>
      </c>
      <c r="AL19" s="189">
        <v>0.25</v>
      </c>
      <c r="AM19" s="178" t="e">
        <f t="shared" si="15"/>
        <v>#NUM!</v>
      </c>
      <c r="AN19" s="178">
        <v>7</v>
      </c>
      <c r="AO19" s="178">
        <v>3</v>
      </c>
      <c r="AP19" s="145"/>
      <c r="AQ19" s="189">
        <v>0.25</v>
      </c>
      <c r="AR19" s="178" t="e">
        <f t="shared" ref="AR19:AR23" si="16">PERCENTILE($AG$13:$AG$1012,AQ19)</f>
        <v>#NUM!</v>
      </c>
      <c r="AS19" s="178">
        <f t="shared" si="14"/>
        <v>17.5</v>
      </c>
      <c r="AT19" s="178">
        <f t="shared" si="14"/>
        <v>13.5</v>
      </c>
      <c r="AU19" s="145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392"/>
      <c r="BK19" s="393"/>
    </row>
    <row r="20" spans="2:63" s="139" customFormat="1" ht="12" customHeight="1" x14ac:dyDescent="0.25">
      <c r="B20" s="179">
        <v>8</v>
      </c>
      <c r="C20" s="180"/>
      <c r="D20" s="180"/>
      <c r="E20" s="180"/>
      <c r="F20" s="312"/>
      <c r="G20" s="140"/>
      <c r="R20" s="140"/>
      <c r="S20" s="551"/>
      <c r="T20" s="551"/>
      <c r="U20" s="551"/>
      <c r="V20" s="551"/>
      <c r="W20" s="551"/>
      <c r="X20" s="551"/>
      <c r="Y20" s="143"/>
      <c r="Z20" s="143">
        <v>8</v>
      </c>
      <c r="AA20" s="143" t="str">
        <f t="shared" si="2"/>
        <v/>
      </c>
      <c r="AB20" s="143" t="str">
        <f t="shared" si="3"/>
        <v/>
      </c>
      <c r="AC20" s="143" t="str">
        <f t="shared" si="4"/>
        <v/>
      </c>
      <c r="AD20" s="143" t="str">
        <f t="shared" si="5"/>
        <v/>
      </c>
      <c r="AE20" s="144">
        <v>8</v>
      </c>
      <c r="AF20" s="144" t="str">
        <f t="shared" si="6"/>
        <v/>
      </c>
      <c r="AG20" s="144" t="str">
        <f t="shared" si="7"/>
        <v/>
      </c>
      <c r="AH20" s="144" t="str">
        <f t="shared" si="8"/>
        <v/>
      </c>
      <c r="AI20" s="144" t="str">
        <f t="shared" si="9"/>
        <v/>
      </c>
      <c r="AJ20" s="144" t="str">
        <f t="shared" si="10"/>
        <v/>
      </c>
      <c r="AK20" s="144" t="str">
        <f t="shared" si="11"/>
        <v/>
      </c>
      <c r="AL20" s="189">
        <v>0.5</v>
      </c>
      <c r="AM20" s="178" t="e">
        <f t="shared" si="15"/>
        <v>#NUM!</v>
      </c>
      <c r="AN20" s="178">
        <v>7</v>
      </c>
      <c r="AO20" s="178">
        <v>3</v>
      </c>
      <c r="AP20" s="145"/>
      <c r="AQ20" s="189">
        <v>0.5</v>
      </c>
      <c r="AR20" s="178" t="e">
        <f t="shared" si="16"/>
        <v>#NUM!</v>
      </c>
      <c r="AS20" s="178">
        <f t="shared" si="14"/>
        <v>17.5</v>
      </c>
      <c r="AT20" s="178">
        <f t="shared" si="14"/>
        <v>13.5</v>
      </c>
      <c r="AU20" s="145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392"/>
      <c r="BK20" s="393"/>
    </row>
    <row r="21" spans="2:63" s="139" customFormat="1" ht="12" customHeight="1" x14ac:dyDescent="0.25">
      <c r="B21" s="179">
        <v>9</v>
      </c>
      <c r="C21" s="180"/>
      <c r="D21" s="180"/>
      <c r="E21" s="180"/>
      <c r="F21" s="312"/>
      <c r="G21" s="140"/>
      <c r="H21" s="150" t="s">
        <v>477</v>
      </c>
      <c r="I21" s="166"/>
      <c r="J21" s="142"/>
      <c r="K21" s="142"/>
      <c r="L21" s="142"/>
      <c r="M21" s="166"/>
      <c r="N21" s="166"/>
      <c r="O21" s="166"/>
      <c r="P21" s="166"/>
      <c r="Q21" s="142"/>
      <c r="R21" s="140"/>
      <c r="S21" s="551"/>
      <c r="T21" s="551"/>
      <c r="U21" s="551"/>
      <c r="V21" s="551"/>
      <c r="W21" s="551"/>
      <c r="X21" s="551"/>
      <c r="Y21" s="143"/>
      <c r="Z21" s="143">
        <v>9</v>
      </c>
      <c r="AA21" s="143" t="str">
        <f t="shared" si="2"/>
        <v/>
      </c>
      <c r="AB21" s="143" t="str">
        <f t="shared" si="3"/>
        <v/>
      </c>
      <c r="AC21" s="143" t="str">
        <f t="shared" si="4"/>
        <v/>
      </c>
      <c r="AD21" s="143" t="str">
        <f t="shared" si="5"/>
        <v/>
      </c>
      <c r="AE21" s="144">
        <v>9</v>
      </c>
      <c r="AF21" s="144" t="str">
        <f t="shared" si="6"/>
        <v/>
      </c>
      <c r="AG21" s="144" t="str">
        <f t="shared" si="7"/>
        <v/>
      </c>
      <c r="AH21" s="144" t="str">
        <f t="shared" si="8"/>
        <v/>
      </c>
      <c r="AI21" s="144" t="str">
        <f t="shared" si="9"/>
        <v/>
      </c>
      <c r="AJ21" s="144" t="str">
        <f t="shared" si="10"/>
        <v/>
      </c>
      <c r="AK21" s="144" t="str">
        <f t="shared" si="11"/>
        <v/>
      </c>
      <c r="AL21" s="189">
        <v>0.5</v>
      </c>
      <c r="AM21" s="178" t="e">
        <f t="shared" si="15"/>
        <v>#NUM!</v>
      </c>
      <c r="AN21" s="178">
        <v>3</v>
      </c>
      <c r="AO21" s="178">
        <v>7</v>
      </c>
      <c r="AP21" s="145"/>
      <c r="AQ21" s="189">
        <v>0.5</v>
      </c>
      <c r="AR21" s="178" t="e">
        <f t="shared" si="16"/>
        <v>#NUM!</v>
      </c>
      <c r="AS21" s="178">
        <f t="shared" si="14"/>
        <v>13.5</v>
      </c>
      <c r="AT21" s="178">
        <f t="shared" si="14"/>
        <v>17.5</v>
      </c>
      <c r="AU21" s="145"/>
      <c r="AV21" s="146"/>
      <c r="AW21" s="146"/>
      <c r="AX21" s="143"/>
      <c r="AY21" s="143"/>
      <c r="AZ21" s="143"/>
      <c r="BA21" s="143"/>
      <c r="BB21" s="146"/>
      <c r="BC21" s="146"/>
      <c r="BD21" s="146"/>
      <c r="BE21" s="146"/>
      <c r="BF21" s="146"/>
      <c r="BG21" s="146"/>
      <c r="BH21" s="146"/>
      <c r="BI21" s="146"/>
      <c r="BJ21" s="392"/>
      <c r="BK21" s="393"/>
    </row>
    <row r="22" spans="2:63" s="139" customFormat="1" ht="12" customHeight="1" x14ac:dyDescent="0.25">
      <c r="B22" s="179">
        <v>10</v>
      </c>
      <c r="C22" s="180"/>
      <c r="D22" s="180"/>
      <c r="E22" s="180"/>
      <c r="F22" s="312"/>
      <c r="G22" s="140"/>
      <c r="H22" s="487" t="str">
        <f>D5</f>
        <v>Показател</v>
      </c>
      <c r="I22" s="544" t="s">
        <v>42</v>
      </c>
      <c r="J22" s="540" t="str">
        <f>D12</f>
        <v>І изследване</v>
      </c>
      <c r="K22" s="546"/>
      <c r="L22" s="540" t="str">
        <f>E12</f>
        <v>ІІ изследване</v>
      </c>
      <c r="M22" s="546"/>
      <c r="N22" s="547" t="s">
        <v>430</v>
      </c>
      <c r="O22" s="548"/>
      <c r="P22" s="521" t="s">
        <v>223</v>
      </c>
      <c r="Q22" s="522"/>
      <c r="R22" s="140"/>
      <c r="S22" s="140"/>
      <c r="T22" s="140"/>
      <c r="U22" s="140"/>
      <c r="V22" s="140"/>
      <c r="W22" s="140"/>
      <c r="X22" s="140"/>
      <c r="Y22" s="143"/>
      <c r="Z22" s="143">
        <v>10</v>
      </c>
      <c r="AA22" s="143" t="str">
        <f t="shared" si="2"/>
        <v/>
      </c>
      <c r="AB22" s="143" t="str">
        <f t="shared" si="3"/>
        <v/>
      </c>
      <c r="AC22" s="143" t="str">
        <f t="shared" si="4"/>
        <v/>
      </c>
      <c r="AD22" s="143" t="str">
        <f t="shared" si="5"/>
        <v/>
      </c>
      <c r="AE22" s="144">
        <v>10</v>
      </c>
      <c r="AF22" s="144" t="str">
        <f t="shared" si="6"/>
        <v/>
      </c>
      <c r="AG22" s="144" t="str">
        <f t="shared" si="7"/>
        <v/>
      </c>
      <c r="AH22" s="144" t="str">
        <f t="shared" si="8"/>
        <v/>
      </c>
      <c r="AI22" s="144" t="str">
        <f t="shared" si="9"/>
        <v/>
      </c>
      <c r="AJ22" s="144" t="str">
        <f t="shared" si="10"/>
        <v/>
      </c>
      <c r="AK22" s="144" t="str">
        <f t="shared" si="11"/>
        <v/>
      </c>
      <c r="AL22" s="189">
        <v>0.75</v>
      </c>
      <c r="AM22" s="178" t="e">
        <f t="shared" si="15"/>
        <v>#NUM!</v>
      </c>
      <c r="AN22" s="178">
        <v>3</v>
      </c>
      <c r="AO22" s="178">
        <v>7</v>
      </c>
      <c r="AP22" s="145"/>
      <c r="AQ22" s="189">
        <v>0.75</v>
      </c>
      <c r="AR22" s="178" t="e">
        <f t="shared" si="16"/>
        <v>#NUM!</v>
      </c>
      <c r="AS22" s="178">
        <f t="shared" si="14"/>
        <v>13.5</v>
      </c>
      <c r="AT22" s="178">
        <f t="shared" si="14"/>
        <v>17.5</v>
      </c>
      <c r="AU22" s="145"/>
      <c r="AV22" s="146"/>
      <c r="AW22" s="146"/>
      <c r="AX22" s="143"/>
      <c r="AY22" s="143" t="str">
        <f>J22</f>
        <v>І изследване</v>
      </c>
      <c r="AZ22" s="143" t="str">
        <f>L22</f>
        <v>ІІ изследване</v>
      </c>
      <c r="BA22" s="143"/>
      <c r="BB22" s="146"/>
      <c r="BC22" s="146"/>
      <c r="BD22" s="146"/>
      <c r="BE22" s="146"/>
      <c r="BF22" s="146"/>
      <c r="BG22" s="146"/>
      <c r="BH22" s="146"/>
      <c r="BI22" s="146"/>
      <c r="BJ22" s="392"/>
      <c r="BK22" s="393"/>
    </row>
    <row r="23" spans="2:63" s="139" customFormat="1" ht="12" customHeight="1" x14ac:dyDescent="0.25">
      <c r="B23" s="179">
        <v>11</v>
      </c>
      <c r="C23" s="180"/>
      <c r="D23" s="180"/>
      <c r="E23" s="180"/>
      <c r="F23" s="312"/>
      <c r="G23" s="140"/>
      <c r="H23" s="488"/>
      <c r="I23" s="545"/>
      <c r="J23" s="357" t="s">
        <v>482</v>
      </c>
      <c r="K23" s="358" t="s">
        <v>483</v>
      </c>
      <c r="L23" s="357" t="s">
        <v>484</v>
      </c>
      <c r="M23" s="358" t="s">
        <v>485</v>
      </c>
      <c r="N23" s="358" t="s">
        <v>230</v>
      </c>
      <c r="O23" s="358" t="s">
        <v>372</v>
      </c>
      <c r="P23" s="358" t="s">
        <v>431</v>
      </c>
      <c r="Q23" s="358" t="s">
        <v>232</v>
      </c>
      <c r="R23" s="140"/>
      <c r="S23" s="140"/>
      <c r="T23" s="140"/>
      <c r="U23" s="140"/>
      <c r="V23" s="140"/>
      <c r="W23" s="140"/>
      <c r="X23" s="140"/>
      <c r="Y23" s="143"/>
      <c r="Z23" s="143">
        <v>11</v>
      </c>
      <c r="AA23" s="143" t="str">
        <f t="shared" si="2"/>
        <v/>
      </c>
      <c r="AB23" s="143" t="str">
        <f t="shared" si="3"/>
        <v/>
      </c>
      <c r="AC23" s="143" t="str">
        <f t="shared" si="4"/>
        <v/>
      </c>
      <c r="AD23" s="143" t="str">
        <f t="shared" si="5"/>
        <v/>
      </c>
      <c r="AE23" s="144">
        <v>11</v>
      </c>
      <c r="AF23" s="144" t="str">
        <f t="shared" si="6"/>
        <v/>
      </c>
      <c r="AG23" s="144" t="str">
        <f t="shared" si="7"/>
        <v/>
      </c>
      <c r="AH23" s="144" t="str">
        <f t="shared" si="8"/>
        <v/>
      </c>
      <c r="AI23" s="144" t="str">
        <f t="shared" si="9"/>
        <v/>
      </c>
      <c r="AJ23" s="144" t="str">
        <f t="shared" si="10"/>
        <v/>
      </c>
      <c r="AK23" s="144" t="str">
        <f t="shared" si="11"/>
        <v/>
      </c>
      <c r="AL23" s="189">
        <v>0.75</v>
      </c>
      <c r="AM23" s="178" t="e">
        <f t="shared" si="15"/>
        <v>#NUM!</v>
      </c>
      <c r="AN23" s="178">
        <v>5</v>
      </c>
      <c r="AO23" s="178">
        <v>5</v>
      </c>
      <c r="AP23" s="145"/>
      <c r="AQ23" s="189">
        <v>0.75</v>
      </c>
      <c r="AR23" s="178" t="e">
        <f t="shared" si="16"/>
        <v>#NUM!</v>
      </c>
      <c r="AS23" s="178">
        <f t="shared" si="14"/>
        <v>15.5</v>
      </c>
      <c r="AT23" s="178">
        <f t="shared" si="14"/>
        <v>15.5</v>
      </c>
      <c r="AU23" s="145"/>
      <c r="AV23" s="146"/>
      <c r="AW23" s="146"/>
      <c r="AX23" s="143" t="str">
        <f>H24</f>
        <v>Група 1</v>
      </c>
      <c r="AY23" s="394" t="str">
        <f>J24</f>
        <v/>
      </c>
      <c r="AZ23" s="394" t="str">
        <f>L24</f>
        <v/>
      </c>
      <c r="BA23" s="143"/>
      <c r="BB23" s="146"/>
      <c r="BC23" s="146"/>
      <c r="BD23" s="146"/>
      <c r="BE23" s="146"/>
      <c r="BF23" s="146"/>
      <c r="BG23" s="146"/>
      <c r="BH23" s="146"/>
      <c r="BI23" s="146"/>
      <c r="BJ23" s="392"/>
      <c r="BK23" s="393"/>
    </row>
    <row r="24" spans="2:63" s="139" customFormat="1" ht="27" customHeight="1" x14ac:dyDescent="0.25">
      <c r="B24" s="179">
        <v>12</v>
      </c>
      <c r="C24" s="180"/>
      <c r="D24" s="180"/>
      <c r="E24" s="180"/>
      <c r="F24" s="312"/>
      <c r="G24" s="140"/>
      <c r="H24" s="356" t="str">
        <f>D6</f>
        <v>Група 1</v>
      </c>
      <c r="I24" s="182" t="str">
        <f>AH11</f>
        <v/>
      </c>
      <c r="J24" s="183" t="str">
        <f>IF($I$24="","",AA8)</f>
        <v/>
      </c>
      <c r="K24" s="183" t="str">
        <f t="shared" ref="K24:M24" si="17">IF($I$24="","",AB8)</f>
        <v/>
      </c>
      <c r="L24" s="183" t="str">
        <f t="shared" si="17"/>
        <v/>
      </c>
      <c r="M24" s="183" t="str">
        <f t="shared" si="17"/>
        <v/>
      </c>
      <c r="N24" s="183" t="str">
        <f>IF(I24="","",L24-J24)</f>
        <v/>
      </c>
      <c r="O24" s="183" t="str">
        <f>IF(I24="","",N24/J24*100)</f>
        <v/>
      </c>
      <c r="P24" s="183" t="str">
        <f>IF(I24="","",ABS(N24)/SQRT((AV9-I24*N24^2)/(I24^2-I24)))</f>
        <v/>
      </c>
      <c r="Q24" s="183" t="str">
        <f>IF(I24="","",(1-TDIST(P24,I24-1,2))*100)</f>
        <v/>
      </c>
      <c r="R24" s="140"/>
      <c r="S24" s="140"/>
      <c r="T24" s="140"/>
      <c r="U24" s="140"/>
      <c r="V24" s="140"/>
      <c r="W24" s="140"/>
      <c r="X24" s="140"/>
      <c r="Y24" s="143"/>
      <c r="Z24" s="143">
        <v>12</v>
      </c>
      <c r="AA24" s="143" t="str">
        <f t="shared" si="2"/>
        <v/>
      </c>
      <c r="AB24" s="143" t="str">
        <f t="shared" si="3"/>
        <v/>
      </c>
      <c r="AC24" s="143" t="str">
        <f t="shared" si="4"/>
        <v/>
      </c>
      <c r="AD24" s="143" t="str">
        <f t="shared" si="5"/>
        <v/>
      </c>
      <c r="AE24" s="144">
        <v>12</v>
      </c>
      <c r="AF24" s="144" t="str">
        <f t="shared" si="6"/>
        <v/>
      </c>
      <c r="AG24" s="144" t="str">
        <f t="shared" si="7"/>
        <v/>
      </c>
      <c r="AH24" s="144" t="str">
        <f t="shared" si="8"/>
        <v/>
      </c>
      <c r="AI24" s="144" t="str">
        <f t="shared" si="9"/>
        <v/>
      </c>
      <c r="AJ24" s="144" t="str">
        <f t="shared" si="10"/>
        <v/>
      </c>
      <c r="AK24" s="144" t="str">
        <f t="shared" si="11"/>
        <v/>
      </c>
      <c r="AL24" s="189">
        <v>1</v>
      </c>
      <c r="AM24" s="178" t="e">
        <f>IF(AM28&gt;AM27,AM27,AM28)</f>
        <v>#NUM!</v>
      </c>
      <c r="AN24" s="178">
        <v>5</v>
      </c>
      <c r="AO24" s="178">
        <v>5</v>
      </c>
      <c r="AP24" s="145"/>
      <c r="AQ24" s="189">
        <v>1</v>
      </c>
      <c r="AR24" s="178" t="e">
        <f>IF(AR28&gt;AR27,AR27,AR28)</f>
        <v>#NUM!</v>
      </c>
      <c r="AS24" s="178">
        <f t="shared" si="14"/>
        <v>15.5</v>
      </c>
      <c r="AT24" s="178">
        <f t="shared" si="14"/>
        <v>15.5</v>
      </c>
      <c r="AU24" s="145"/>
      <c r="AV24" s="146"/>
      <c r="AW24" s="146"/>
      <c r="AX24" s="143" t="str">
        <f>H25</f>
        <v>Група 2</v>
      </c>
      <c r="AY24" s="394" t="str">
        <f>J25</f>
        <v/>
      </c>
      <c r="AZ24" s="394" t="str">
        <f>L25</f>
        <v/>
      </c>
      <c r="BA24" s="143"/>
      <c r="BB24" s="146"/>
      <c r="BC24" s="146"/>
      <c r="BD24" s="146"/>
      <c r="BE24" s="146"/>
      <c r="BF24" s="146"/>
      <c r="BG24" s="146"/>
      <c r="BH24" s="146"/>
      <c r="BI24" s="146"/>
      <c r="BJ24" s="392"/>
      <c r="BK24" s="393"/>
    </row>
    <row r="25" spans="2:63" s="139" customFormat="1" ht="27" customHeight="1" x14ac:dyDescent="0.25">
      <c r="B25" s="179">
        <v>13</v>
      </c>
      <c r="C25" s="180"/>
      <c r="D25" s="180"/>
      <c r="E25" s="180"/>
      <c r="F25" s="312"/>
      <c r="G25" s="140"/>
      <c r="H25" s="356" t="str">
        <f>D7</f>
        <v>Група 2</v>
      </c>
      <c r="I25" s="182" t="str">
        <f>AK11</f>
        <v/>
      </c>
      <c r="J25" s="183" t="str">
        <f>IF($I$25="","",AA9)</f>
        <v/>
      </c>
      <c r="K25" s="183" t="str">
        <f t="shared" ref="K25:M25" si="18">IF($I$25="","",AB9)</f>
        <v/>
      </c>
      <c r="L25" s="183" t="str">
        <f t="shared" si="18"/>
        <v/>
      </c>
      <c r="M25" s="183" t="str">
        <f t="shared" si="18"/>
        <v/>
      </c>
      <c r="N25" s="183" t="str">
        <f>IF(I25="","",L25-J25)</f>
        <v/>
      </c>
      <c r="O25" s="183" t="str">
        <f>IF(I25="","",N25/J25*100)</f>
        <v/>
      </c>
      <c r="P25" s="183" t="str">
        <f>IF(I25="","",ABS(N25)/SQRT((AV10-I25*N25^2)/(I25^2-I25)))</f>
        <v/>
      </c>
      <c r="Q25" s="183" t="str">
        <f>IF(I25="","",(1-TDIST(P25,I25-1,2))*100)</f>
        <v/>
      </c>
      <c r="R25" s="140"/>
      <c r="S25" s="140"/>
      <c r="T25" s="140"/>
      <c r="U25" s="140"/>
      <c r="V25" s="140"/>
      <c r="W25" s="140"/>
      <c r="X25" s="140"/>
      <c r="Y25" s="143"/>
      <c r="Z25" s="143">
        <v>13</v>
      </c>
      <c r="AA25" s="143" t="str">
        <f t="shared" si="2"/>
        <v/>
      </c>
      <c r="AB25" s="143" t="str">
        <f t="shared" si="3"/>
        <v/>
      </c>
      <c r="AC25" s="143" t="str">
        <f t="shared" si="4"/>
        <v/>
      </c>
      <c r="AD25" s="143" t="str">
        <f t="shared" si="5"/>
        <v/>
      </c>
      <c r="AE25" s="144">
        <v>13</v>
      </c>
      <c r="AF25" s="144" t="str">
        <f t="shared" si="6"/>
        <v/>
      </c>
      <c r="AG25" s="144" t="str">
        <f t="shared" si="7"/>
        <v/>
      </c>
      <c r="AH25" s="144" t="str">
        <f t="shared" si="8"/>
        <v/>
      </c>
      <c r="AI25" s="144" t="str">
        <f t="shared" si="9"/>
        <v/>
      </c>
      <c r="AJ25" s="144" t="str">
        <f t="shared" si="10"/>
        <v/>
      </c>
      <c r="AK25" s="144" t="str">
        <f t="shared" si="11"/>
        <v/>
      </c>
      <c r="AL25" s="189">
        <v>1</v>
      </c>
      <c r="AM25" s="178" t="e">
        <f>IF(AM28&gt;AM27,AM27,AM28)</f>
        <v>#NUM!</v>
      </c>
      <c r="AN25" s="178">
        <v>6</v>
      </c>
      <c r="AO25" s="178">
        <v>4</v>
      </c>
      <c r="AP25" s="145"/>
      <c r="AQ25" s="189">
        <v>1</v>
      </c>
      <c r="AR25" s="178" t="e">
        <f>IF(AR28&gt;AR27,AR27,AR28)</f>
        <v>#NUM!</v>
      </c>
      <c r="AS25" s="178">
        <f t="shared" si="14"/>
        <v>16.5</v>
      </c>
      <c r="AT25" s="178">
        <f t="shared" si="14"/>
        <v>14.5</v>
      </c>
      <c r="AU25" s="145"/>
      <c r="AV25" s="146"/>
      <c r="AW25" s="146"/>
      <c r="AX25" s="143"/>
      <c r="AY25" s="143"/>
      <c r="AZ25" s="143"/>
      <c r="BA25" s="143"/>
      <c r="BB25" s="146"/>
      <c r="BC25" s="146"/>
      <c r="BD25" s="146"/>
      <c r="BE25" s="146"/>
      <c r="BF25" s="146"/>
      <c r="BG25" s="146"/>
      <c r="BH25" s="146"/>
      <c r="BI25" s="146"/>
      <c r="BJ25" s="392"/>
      <c r="BK25" s="393"/>
    </row>
    <row r="26" spans="2:63" s="139" customFormat="1" ht="12" customHeight="1" x14ac:dyDescent="0.25">
      <c r="B26" s="179">
        <v>14</v>
      </c>
      <c r="C26" s="180"/>
      <c r="D26" s="180"/>
      <c r="E26" s="180"/>
      <c r="F26" s="312"/>
      <c r="G26" s="140"/>
      <c r="H26" s="540" t="s">
        <v>432</v>
      </c>
      <c r="I26" s="541"/>
      <c r="J26" s="542" t="str">
        <f>IF(OR(J13="",J15=""),"",J24-J25)</f>
        <v/>
      </c>
      <c r="K26" s="542"/>
      <c r="L26" s="542" t="str">
        <f>IF(OR(K13="",K15=""),"",L24-L25)</f>
        <v/>
      </c>
      <c r="M26" s="542"/>
      <c r="N26" s="348" t="str">
        <f>IF(OR(I24="",I25=""),"",N24-N25)</f>
        <v/>
      </c>
      <c r="O26" s="349"/>
      <c r="P26" s="167"/>
      <c r="Q26" s="167"/>
      <c r="R26" s="140"/>
      <c r="S26" s="140"/>
      <c r="X26" s="140"/>
      <c r="Y26" s="143"/>
      <c r="Z26" s="143">
        <v>14</v>
      </c>
      <c r="AA26" s="143" t="str">
        <f t="shared" si="2"/>
        <v/>
      </c>
      <c r="AB26" s="143" t="str">
        <f t="shared" si="3"/>
        <v/>
      </c>
      <c r="AC26" s="143" t="str">
        <f t="shared" si="4"/>
        <v/>
      </c>
      <c r="AD26" s="143" t="str">
        <f t="shared" si="5"/>
        <v/>
      </c>
      <c r="AE26" s="144">
        <v>14</v>
      </c>
      <c r="AF26" s="144" t="str">
        <f t="shared" si="6"/>
        <v/>
      </c>
      <c r="AG26" s="144" t="str">
        <f t="shared" si="7"/>
        <v/>
      </c>
      <c r="AH26" s="144" t="str">
        <f t="shared" si="8"/>
        <v/>
      </c>
      <c r="AI26" s="144" t="str">
        <f t="shared" si="9"/>
        <v/>
      </c>
      <c r="AJ26" s="144" t="str">
        <f t="shared" si="10"/>
        <v/>
      </c>
      <c r="AK26" s="144" t="str">
        <f t="shared" si="11"/>
        <v/>
      </c>
      <c r="AL26" s="178" t="s">
        <v>40</v>
      </c>
      <c r="AM26" s="178" t="e">
        <f>IF(AM28&gt;AM27,AM28,0)</f>
        <v>#NUM!</v>
      </c>
      <c r="AN26" s="178" t="e">
        <f>IF(AM28&gt;AM27,5,0)</f>
        <v>#NUM!</v>
      </c>
      <c r="AO26" s="178"/>
      <c r="AP26" s="145"/>
      <c r="AQ26" s="178" t="s">
        <v>40</v>
      </c>
      <c r="AR26" s="178" t="e">
        <f>IF(AR28&gt;AR27,AR28,0)</f>
        <v>#NUM!</v>
      </c>
      <c r="AS26" s="178" t="e">
        <f>IF(AR28&gt;AR27,15.5,0)</f>
        <v>#NUM!</v>
      </c>
      <c r="AT26" s="178"/>
      <c r="AU26" s="145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392"/>
      <c r="BK26" s="393"/>
    </row>
    <row r="27" spans="2:63" s="139" customFormat="1" ht="12" customHeight="1" x14ac:dyDescent="0.25">
      <c r="B27" s="179">
        <v>15</v>
      </c>
      <c r="C27" s="180"/>
      <c r="D27" s="180"/>
      <c r="E27" s="180"/>
      <c r="F27" s="312"/>
      <c r="G27" s="140"/>
      <c r="H27" s="487" t="s">
        <v>433</v>
      </c>
      <c r="I27" s="314" t="s">
        <v>373</v>
      </c>
      <c r="J27" s="543" t="str">
        <f>IF(J26="","",ABS(J26)/SQRT(((J13+J15)/(J13*J15))*((I24-1)*K24^2+(I25-1)*K25^2)/(J13+J15-2)))</f>
        <v/>
      </c>
      <c r="K27" s="543"/>
      <c r="L27" s="543" t="str">
        <f>IF(L26="","",ABS(L26)/SQRT(((I24+I25)/(I24*I25))*((I24-1)*M24^2+(I25-1)*M25^2)/(I24+I25-2)))</f>
        <v/>
      </c>
      <c r="M27" s="543"/>
      <c r="N27" s="315" t="str">
        <f>IF(N26="","",ABS(N26)/SQRT(((I24+I25)/(I24*I25))*((I24-1)*AW9^2+(I25-1)*AW10^2)/(I24+I25-2)))</f>
        <v/>
      </c>
      <c r="O27" s="316"/>
      <c r="Q27" s="167"/>
      <c r="R27" s="140"/>
      <c r="S27" s="140"/>
      <c r="X27" s="140"/>
      <c r="Y27" s="143"/>
      <c r="Z27" s="143">
        <v>15</v>
      </c>
      <c r="AA27" s="143" t="str">
        <f t="shared" si="2"/>
        <v/>
      </c>
      <c r="AB27" s="143" t="str">
        <f t="shared" si="3"/>
        <v/>
      </c>
      <c r="AC27" s="143" t="str">
        <f t="shared" si="4"/>
        <v/>
      </c>
      <c r="AD27" s="143" t="str">
        <f t="shared" si="5"/>
        <v/>
      </c>
      <c r="AE27" s="144">
        <v>15</v>
      </c>
      <c r="AF27" s="144" t="str">
        <f t="shared" si="6"/>
        <v/>
      </c>
      <c r="AG27" s="144" t="str">
        <f t="shared" si="7"/>
        <v/>
      </c>
      <c r="AH27" s="144" t="str">
        <f t="shared" si="8"/>
        <v/>
      </c>
      <c r="AI27" s="144" t="str">
        <f t="shared" si="9"/>
        <v/>
      </c>
      <c r="AJ27" s="144" t="str">
        <f t="shared" si="10"/>
        <v/>
      </c>
      <c r="AK27" s="144" t="str">
        <f t="shared" si="11"/>
        <v/>
      </c>
      <c r="AL27" s="178" t="s">
        <v>37</v>
      </c>
      <c r="AM27" s="178" t="e">
        <f>AM23+AN12</f>
        <v>#NUM!</v>
      </c>
      <c r="AN27" s="178"/>
      <c r="AO27" s="178"/>
      <c r="AP27" s="145"/>
      <c r="AQ27" s="178" t="s">
        <v>37</v>
      </c>
      <c r="AR27" s="178" t="e">
        <f>AR23+AS12</f>
        <v>#NUM!</v>
      </c>
      <c r="AS27" s="178"/>
      <c r="AT27" s="178"/>
      <c r="AU27" s="145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392"/>
      <c r="BK27" s="393"/>
    </row>
    <row r="28" spans="2:63" s="139" customFormat="1" ht="12" customHeight="1" x14ac:dyDescent="0.25">
      <c r="B28" s="179">
        <v>16</v>
      </c>
      <c r="C28" s="180"/>
      <c r="D28" s="180"/>
      <c r="E28" s="180"/>
      <c r="F28" s="312"/>
      <c r="G28" s="140"/>
      <c r="H28" s="488"/>
      <c r="I28" s="314" t="s">
        <v>434</v>
      </c>
      <c r="J28" s="543" t="str">
        <f>IF(J26="","",(1-TDIST(J27,I24+I25-2,2))*100)</f>
        <v/>
      </c>
      <c r="K28" s="543"/>
      <c r="L28" s="543" t="str">
        <f>IF(L26="","",(1-TDIST(L27,I24+I25-2,2))*100)</f>
        <v/>
      </c>
      <c r="M28" s="543"/>
      <c r="N28" s="315" t="str">
        <f>IF(N26="","",(1-TDIST(N27,I24+I25-2,2))*100)</f>
        <v/>
      </c>
      <c r="O28" s="316"/>
      <c r="R28" s="140"/>
      <c r="S28" s="140"/>
      <c r="X28" s="140"/>
      <c r="Y28" s="143"/>
      <c r="Z28" s="143">
        <v>16</v>
      </c>
      <c r="AA28" s="143" t="str">
        <f t="shared" si="2"/>
        <v/>
      </c>
      <c r="AB28" s="143" t="str">
        <f t="shared" si="3"/>
        <v/>
      </c>
      <c r="AC28" s="143" t="str">
        <f t="shared" si="4"/>
        <v/>
      </c>
      <c r="AD28" s="143" t="str">
        <f t="shared" si="5"/>
        <v/>
      </c>
      <c r="AE28" s="144">
        <v>16</v>
      </c>
      <c r="AF28" s="144" t="str">
        <f t="shared" si="6"/>
        <v/>
      </c>
      <c r="AG28" s="144" t="str">
        <f t="shared" si="7"/>
        <v/>
      </c>
      <c r="AH28" s="144" t="str">
        <f t="shared" si="8"/>
        <v/>
      </c>
      <c r="AI28" s="144" t="str">
        <f t="shared" si="9"/>
        <v/>
      </c>
      <c r="AJ28" s="144" t="str">
        <f t="shared" si="10"/>
        <v/>
      </c>
      <c r="AK28" s="144" t="str">
        <f t="shared" si="11"/>
        <v/>
      </c>
      <c r="AL28" s="178" t="s">
        <v>53</v>
      </c>
      <c r="AM28" s="178">
        <f>MAX(AF13:AF1012)</f>
        <v>0</v>
      </c>
      <c r="AN28" s="178"/>
      <c r="AO28" s="178"/>
      <c r="AP28" s="145"/>
      <c r="AQ28" s="178" t="s">
        <v>53</v>
      </c>
      <c r="AR28" s="178">
        <f>MAX(AG13:AG1012)</f>
        <v>0</v>
      </c>
      <c r="AS28" s="178"/>
      <c r="AT28" s="178"/>
      <c r="AU28" s="145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392"/>
      <c r="BK28" s="393"/>
    </row>
    <row r="29" spans="2:63" s="139" customFormat="1" ht="12" customHeight="1" x14ac:dyDescent="0.2">
      <c r="B29" s="179">
        <v>17</v>
      </c>
      <c r="C29" s="180"/>
      <c r="D29" s="180"/>
      <c r="E29" s="180"/>
      <c r="F29" s="312"/>
      <c r="G29" s="140"/>
      <c r="R29" s="140"/>
      <c r="S29" s="140"/>
      <c r="X29" s="140"/>
      <c r="Y29" s="143"/>
      <c r="Z29" s="143">
        <v>17</v>
      </c>
      <c r="AA29" s="143" t="str">
        <f t="shared" si="2"/>
        <v/>
      </c>
      <c r="AB29" s="143" t="str">
        <f t="shared" si="3"/>
        <v/>
      </c>
      <c r="AC29" s="143" t="str">
        <f t="shared" si="4"/>
        <v/>
      </c>
      <c r="AD29" s="143" t="str">
        <f t="shared" si="5"/>
        <v/>
      </c>
      <c r="AE29" s="144">
        <v>17</v>
      </c>
      <c r="AF29" s="144" t="str">
        <f t="shared" si="6"/>
        <v/>
      </c>
      <c r="AG29" s="144" t="str">
        <f t="shared" si="7"/>
        <v/>
      </c>
      <c r="AH29" s="144" t="str">
        <f t="shared" si="8"/>
        <v/>
      </c>
      <c r="AI29" s="144" t="str">
        <f t="shared" si="9"/>
        <v/>
      </c>
      <c r="AJ29" s="144" t="str">
        <f t="shared" si="10"/>
        <v/>
      </c>
      <c r="AK29" s="144" t="str">
        <f t="shared" si="11"/>
        <v/>
      </c>
      <c r="AL29" s="145"/>
      <c r="AM29" s="145"/>
      <c r="AN29" s="145"/>
      <c r="AO29" s="145"/>
      <c r="AP29" s="145"/>
      <c r="AQ29" s="145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392"/>
      <c r="BK29" s="393"/>
    </row>
    <row r="30" spans="2:63" s="139" customFormat="1" ht="12" customHeight="1" x14ac:dyDescent="0.25">
      <c r="B30" s="179">
        <v>18</v>
      </c>
      <c r="C30" s="180"/>
      <c r="D30" s="180"/>
      <c r="E30" s="180"/>
      <c r="F30" s="312"/>
      <c r="G30" s="140"/>
      <c r="R30" s="140"/>
      <c r="S30" s="140"/>
      <c r="X30" s="140"/>
      <c r="Y30" s="143"/>
      <c r="Z30" s="143">
        <v>18</v>
      </c>
      <c r="AA30" s="143" t="str">
        <f t="shared" si="2"/>
        <v/>
      </c>
      <c r="AB30" s="143" t="str">
        <f t="shared" si="3"/>
        <v/>
      </c>
      <c r="AC30" s="143" t="str">
        <f t="shared" si="4"/>
        <v/>
      </c>
      <c r="AD30" s="143" t="str">
        <f t="shared" si="5"/>
        <v/>
      </c>
      <c r="AE30" s="144">
        <v>18</v>
      </c>
      <c r="AF30" s="144" t="str">
        <f t="shared" si="6"/>
        <v/>
      </c>
      <c r="AG30" s="144" t="str">
        <f t="shared" si="7"/>
        <v/>
      </c>
      <c r="AH30" s="144" t="str">
        <f t="shared" si="8"/>
        <v/>
      </c>
      <c r="AI30" s="144" t="str">
        <f t="shared" si="9"/>
        <v/>
      </c>
      <c r="AJ30" s="144" t="str">
        <f t="shared" si="10"/>
        <v/>
      </c>
      <c r="AK30" s="144" t="str">
        <f t="shared" si="11"/>
        <v/>
      </c>
      <c r="AL30" s="178"/>
      <c r="AM30" s="178" t="e">
        <f>AM41-AM36</f>
        <v>#NUM!</v>
      </c>
      <c r="AN30" s="178" t="e">
        <f>AM30*3</f>
        <v>#NUM!</v>
      </c>
      <c r="AO30" s="145"/>
      <c r="AP30" s="145"/>
      <c r="AQ30" s="178"/>
      <c r="AR30" s="178" t="e">
        <f>AR41-AR36</f>
        <v>#NUM!</v>
      </c>
      <c r="AS30" s="178" t="e">
        <f>AR30*3</f>
        <v>#NUM!</v>
      </c>
      <c r="AT30" s="145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392"/>
      <c r="BK30" s="393"/>
    </row>
    <row r="31" spans="2:63" s="139" customFormat="1" ht="12" customHeight="1" x14ac:dyDescent="0.25">
      <c r="B31" s="179">
        <v>19</v>
      </c>
      <c r="C31" s="180"/>
      <c r="D31" s="180"/>
      <c r="E31" s="180"/>
      <c r="F31" s="312"/>
      <c r="G31" s="140"/>
      <c r="R31" s="140"/>
      <c r="S31" s="140"/>
      <c r="T31" s="140"/>
      <c r="U31" s="140"/>
      <c r="V31" s="140"/>
      <c r="W31" s="140"/>
      <c r="X31" s="140"/>
      <c r="Y31" s="143"/>
      <c r="Z31" s="143">
        <v>19</v>
      </c>
      <c r="AA31" s="143" t="str">
        <f t="shared" si="2"/>
        <v/>
      </c>
      <c r="AB31" s="143" t="str">
        <f t="shared" si="3"/>
        <v/>
      </c>
      <c r="AC31" s="143" t="str">
        <f t="shared" si="4"/>
        <v/>
      </c>
      <c r="AD31" s="143" t="str">
        <f t="shared" si="5"/>
        <v/>
      </c>
      <c r="AE31" s="144">
        <v>19</v>
      </c>
      <c r="AF31" s="144" t="str">
        <f t="shared" si="6"/>
        <v/>
      </c>
      <c r="AG31" s="144" t="str">
        <f t="shared" si="7"/>
        <v/>
      </c>
      <c r="AH31" s="144" t="str">
        <f t="shared" si="8"/>
        <v/>
      </c>
      <c r="AI31" s="144" t="str">
        <f t="shared" si="9"/>
        <v/>
      </c>
      <c r="AJ31" s="144" t="str">
        <f t="shared" si="10"/>
        <v/>
      </c>
      <c r="AK31" s="144" t="str">
        <f t="shared" si="11"/>
        <v/>
      </c>
      <c r="AL31" s="178" t="s">
        <v>37</v>
      </c>
      <c r="AM31" s="178" t="e">
        <f>AM36-AN30</f>
        <v>#NUM!</v>
      </c>
      <c r="AN31" s="178"/>
      <c r="AO31" s="178"/>
      <c r="AP31" s="145"/>
      <c r="AQ31" s="178" t="s">
        <v>37</v>
      </c>
      <c r="AR31" s="178" t="e">
        <f>AR36-AS30</f>
        <v>#NUM!</v>
      </c>
      <c r="AS31" s="178"/>
      <c r="AT31" s="178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392"/>
      <c r="BK31" s="393"/>
    </row>
    <row r="32" spans="2:63" s="139" customFormat="1" ht="12" customHeight="1" x14ac:dyDescent="0.25">
      <c r="B32" s="179">
        <v>20</v>
      </c>
      <c r="C32" s="180"/>
      <c r="D32" s="180"/>
      <c r="E32" s="180"/>
      <c r="F32" s="312"/>
      <c r="G32" s="526" t="s">
        <v>435</v>
      </c>
      <c r="H32" s="527"/>
      <c r="I32" s="532" t="s">
        <v>436</v>
      </c>
      <c r="J32" s="532"/>
      <c r="K32" s="532"/>
      <c r="L32" s="532"/>
      <c r="M32" s="532"/>
      <c r="N32" s="532"/>
      <c r="O32" s="532"/>
      <c r="P32" s="532"/>
      <c r="R32" s="140"/>
      <c r="S32" s="140"/>
      <c r="T32" s="140"/>
      <c r="U32" s="140"/>
      <c r="V32" s="140"/>
      <c r="W32" s="140"/>
      <c r="X32" s="140"/>
      <c r="Y32" s="143"/>
      <c r="Z32" s="143">
        <v>20</v>
      </c>
      <c r="AA32" s="143" t="str">
        <f t="shared" si="2"/>
        <v/>
      </c>
      <c r="AB32" s="143" t="str">
        <f t="shared" si="3"/>
        <v/>
      </c>
      <c r="AC32" s="143" t="str">
        <f t="shared" si="4"/>
        <v/>
      </c>
      <c r="AD32" s="143" t="str">
        <f t="shared" si="5"/>
        <v/>
      </c>
      <c r="AE32" s="144">
        <v>20</v>
      </c>
      <c r="AF32" s="144" t="str">
        <f t="shared" si="6"/>
        <v/>
      </c>
      <c r="AG32" s="144" t="str">
        <f t="shared" si="7"/>
        <v/>
      </c>
      <c r="AH32" s="144" t="str">
        <f t="shared" si="8"/>
        <v/>
      </c>
      <c r="AI32" s="144" t="str">
        <f t="shared" si="9"/>
        <v/>
      </c>
      <c r="AJ32" s="144" t="str">
        <f t="shared" si="10"/>
        <v/>
      </c>
      <c r="AK32" s="144" t="str">
        <f t="shared" si="11"/>
        <v/>
      </c>
      <c r="AL32" s="178" t="s">
        <v>38</v>
      </c>
      <c r="AM32" s="178">
        <f>MIN(AI13:AI1012)</f>
        <v>0</v>
      </c>
      <c r="AN32" s="178"/>
      <c r="AO32" s="178"/>
      <c r="AP32" s="145"/>
      <c r="AQ32" s="178" t="s">
        <v>38</v>
      </c>
      <c r="AR32" s="178">
        <f>MIN(AJ13:AJ1012)</f>
        <v>0</v>
      </c>
      <c r="AS32" s="178"/>
      <c r="AT32" s="178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392"/>
      <c r="BK32" s="393"/>
    </row>
    <row r="33" spans="2:63" s="139" customFormat="1" ht="12" customHeight="1" x14ac:dyDescent="0.25">
      <c r="B33" s="179">
        <v>21</v>
      </c>
      <c r="C33" s="180"/>
      <c r="D33" s="180"/>
      <c r="E33" s="180"/>
      <c r="F33" s="312"/>
      <c r="G33" s="528"/>
      <c r="H33" s="529"/>
      <c r="R33" s="140"/>
      <c r="S33" s="140"/>
      <c r="T33" s="140"/>
      <c r="U33" s="140"/>
      <c r="V33" s="140"/>
      <c r="W33" s="140"/>
      <c r="X33" s="140"/>
      <c r="Y33" s="143"/>
      <c r="Z33" s="143">
        <v>21</v>
      </c>
      <c r="AA33" s="143" t="str">
        <f t="shared" si="2"/>
        <v/>
      </c>
      <c r="AB33" s="143" t="str">
        <f t="shared" si="3"/>
        <v/>
      </c>
      <c r="AC33" s="143" t="str">
        <f t="shared" si="4"/>
        <v/>
      </c>
      <c r="AD33" s="143" t="str">
        <f t="shared" si="5"/>
        <v/>
      </c>
      <c r="AE33" s="144">
        <v>21</v>
      </c>
      <c r="AF33" s="144" t="str">
        <f t="shared" si="6"/>
        <v/>
      </c>
      <c r="AG33" s="144" t="str">
        <f t="shared" si="7"/>
        <v/>
      </c>
      <c r="AH33" s="144" t="str">
        <f t="shared" si="8"/>
        <v/>
      </c>
      <c r="AI33" s="144" t="str">
        <f t="shared" si="9"/>
        <v/>
      </c>
      <c r="AJ33" s="144" t="str">
        <f t="shared" si="10"/>
        <v/>
      </c>
      <c r="AK33" s="144" t="str">
        <f t="shared" si="11"/>
        <v/>
      </c>
      <c r="AL33" s="178" t="s">
        <v>40</v>
      </c>
      <c r="AM33" s="178" t="e">
        <f>IF(AM32&lt;AM31,AM32,0)</f>
        <v>#NUM!</v>
      </c>
      <c r="AN33" s="178" t="e">
        <f>IF(AM32&lt;AM31,9.5,0)</f>
        <v>#NUM!</v>
      </c>
      <c r="AO33" s="178"/>
      <c r="AP33" s="145"/>
      <c r="AQ33" s="178" t="s">
        <v>40</v>
      </c>
      <c r="AR33" s="178" t="e">
        <f>IF(AR32&lt;AR31,AR32,0)</f>
        <v>#NUM!</v>
      </c>
      <c r="AS33" s="178" t="e">
        <f>IF(AR32&lt;AR31,20,0)</f>
        <v>#NUM!</v>
      </c>
      <c r="AT33" s="178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392"/>
      <c r="BK33" s="393"/>
    </row>
    <row r="34" spans="2:63" s="139" customFormat="1" ht="12" customHeight="1" x14ac:dyDescent="0.25">
      <c r="B34" s="179">
        <v>22</v>
      </c>
      <c r="C34" s="180"/>
      <c r="D34" s="180"/>
      <c r="E34" s="180"/>
      <c r="F34" s="312"/>
      <c r="G34" s="528"/>
      <c r="H34" s="529"/>
      <c r="I34" s="139" t="s">
        <v>437</v>
      </c>
      <c r="R34" s="140"/>
      <c r="S34" s="140"/>
      <c r="T34" s="140"/>
      <c r="U34" s="140"/>
      <c r="V34" s="140"/>
      <c r="W34" s="140"/>
      <c r="X34" s="140"/>
      <c r="Y34" s="143"/>
      <c r="Z34" s="143">
        <v>22</v>
      </c>
      <c r="AA34" s="143" t="str">
        <f t="shared" si="2"/>
        <v/>
      </c>
      <c r="AB34" s="143" t="str">
        <f t="shared" si="3"/>
        <v/>
      </c>
      <c r="AC34" s="143" t="str">
        <f t="shared" si="4"/>
        <v/>
      </c>
      <c r="AD34" s="143" t="str">
        <f t="shared" si="5"/>
        <v/>
      </c>
      <c r="AE34" s="144">
        <v>22</v>
      </c>
      <c r="AF34" s="144" t="str">
        <f t="shared" si="6"/>
        <v/>
      </c>
      <c r="AG34" s="144" t="str">
        <f t="shared" si="7"/>
        <v/>
      </c>
      <c r="AH34" s="144" t="str">
        <f t="shared" si="8"/>
        <v/>
      </c>
      <c r="AI34" s="144" t="str">
        <f t="shared" si="9"/>
        <v/>
      </c>
      <c r="AJ34" s="144" t="str">
        <f t="shared" si="10"/>
        <v/>
      </c>
      <c r="AK34" s="144" t="str">
        <f t="shared" si="11"/>
        <v/>
      </c>
      <c r="AL34" s="189">
        <v>0</v>
      </c>
      <c r="AM34" s="178" t="e">
        <f>IF(AM32&lt;AM31,AM31,AM32)</f>
        <v>#NUM!</v>
      </c>
      <c r="AN34" s="178">
        <f>AN16+4.5</f>
        <v>10.5</v>
      </c>
      <c r="AO34" s="178">
        <f>AO16+4.5</f>
        <v>8.5</v>
      </c>
      <c r="AP34" s="145"/>
      <c r="AQ34" s="189">
        <v>0</v>
      </c>
      <c r="AR34" s="178" t="e">
        <f>IF(AR32&lt;AR31,AR31,AR32)</f>
        <v>#NUM!</v>
      </c>
      <c r="AS34" s="178">
        <f>AS16+4.5</f>
        <v>21</v>
      </c>
      <c r="AT34" s="178">
        <f>AT16+4.5</f>
        <v>19</v>
      </c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392"/>
      <c r="BK34" s="393"/>
    </row>
    <row r="35" spans="2:63" s="139" customFormat="1" ht="12" customHeight="1" x14ac:dyDescent="0.25">
      <c r="B35" s="179">
        <v>23</v>
      </c>
      <c r="C35" s="180"/>
      <c r="D35" s="180"/>
      <c r="E35" s="180"/>
      <c r="F35" s="312"/>
      <c r="G35" s="530"/>
      <c r="H35" s="531"/>
      <c r="I35" s="139" t="s">
        <v>438</v>
      </c>
      <c r="R35" s="140"/>
      <c r="S35" s="140"/>
      <c r="T35" s="140"/>
      <c r="U35" s="140"/>
      <c r="V35" s="140"/>
      <c r="W35" s="140"/>
      <c r="X35" s="140"/>
      <c r="Y35" s="143"/>
      <c r="Z35" s="143">
        <v>23</v>
      </c>
      <c r="AA35" s="143" t="str">
        <f t="shared" si="2"/>
        <v/>
      </c>
      <c r="AB35" s="143" t="str">
        <f t="shared" si="3"/>
        <v/>
      </c>
      <c r="AC35" s="143" t="str">
        <f t="shared" si="4"/>
        <v/>
      </c>
      <c r="AD35" s="143" t="str">
        <f t="shared" si="5"/>
        <v/>
      </c>
      <c r="AE35" s="144">
        <v>23</v>
      </c>
      <c r="AF35" s="144" t="str">
        <f t="shared" si="6"/>
        <v/>
      </c>
      <c r="AG35" s="144" t="str">
        <f t="shared" si="7"/>
        <v/>
      </c>
      <c r="AH35" s="144" t="str">
        <f t="shared" si="8"/>
        <v/>
      </c>
      <c r="AI35" s="144" t="str">
        <f t="shared" si="9"/>
        <v/>
      </c>
      <c r="AJ35" s="144" t="str">
        <f t="shared" si="10"/>
        <v/>
      </c>
      <c r="AK35" s="144" t="str">
        <f t="shared" si="11"/>
        <v/>
      </c>
      <c r="AL35" s="189">
        <v>0</v>
      </c>
      <c r="AM35" s="178" t="e">
        <f>IF(AM32&lt;AM31,AM31,AM32)</f>
        <v>#NUM!</v>
      </c>
      <c r="AN35" s="178">
        <f t="shared" ref="AN35:AO43" si="19">AN17+4.5</f>
        <v>9.5</v>
      </c>
      <c r="AO35" s="178">
        <f t="shared" si="19"/>
        <v>9.5</v>
      </c>
      <c r="AP35" s="145"/>
      <c r="AQ35" s="189">
        <v>0</v>
      </c>
      <c r="AR35" s="178" t="e">
        <f>IF(AR32&lt;AR31,AR31,AR32)</f>
        <v>#NUM!</v>
      </c>
      <c r="AS35" s="178">
        <f t="shared" ref="AS35:AT43" si="20">AS17+4.5</f>
        <v>20</v>
      </c>
      <c r="AT35" s="178">
        <f t="shared" si="20"/>
        <v>20</v>
      </c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392"/>
      <c r="BK35" s="393"/>
    </row>
    <row r="36" spans="2:63" s="139" customFormat="1" ht="12" customHeight="1" x14ac:dyDescent="0.25">
      <c r="B36" s="179">
        <v>24</v>
      </c>
      <c r="C36" s="180"/>
      <c r="D36" s="180"/>
      <c r="E36" s="180"/>
      <c r="F36" s="312"/>
      <c r="G36" s="533"/>
      <c r="H36" s="533"/>
      <c r="R36" s="140"/>
      <c r="S36" s="140"/>
      <c r="T36" s="140"/>
      <c r="U36" s="140"/>
      <c r="V36" s="140"/>
      <c r="W36" s="140"/>
      <c r="X36" s="140"/>
      <c r="Y36" s="143"/>
      <c r="Z36" s="143">
        <v>24</v>
      </c>
      <c r="AA36" s="143" t="str">
        <f t="shared" si="2"/>
        <v/>
      </c>
      <c r="AB36" s="143" t="str">
        <f t="shared" si="3"/>
        <v/>
      </c>
      <c r="AC36" s="143" t="str">
        <f t="shared" si="4"/>
        <v/>
      </c>
      <c r="AD36" s="143" t="str">
        <f t="shared" si="5"/>
        <v/>
      </c>
      <c r="AE36" s="144">
        <v>24</v>
      </c>
      <c r="AF36" s="144" t="str">
        <f t="shared" si="6"/>
        <v/>
      </c>
      <c r="AG36" s="144" t="str">
        <f t="shared" si="7"/>
        <v/>
      </c>
      <c r="AH36" s="144" t="str">
        <f t="shared" si="8"/>
        <v/>
      </c>
      <c r="AI36" s="144" t="str">
        <f t="shared" si="9"/>
        <v/>
      </c>
      <c r="AJ36" s="144" t="str">
        <f t="shared" si="10"/>
        <v/>
      </c>
      <c r="AK36" s="144" t="str">
        <f t="shared" si="11"/>
        <v/>
      </c>
      <c r="AL36" s="189">
        <v>0.25</v>
      </c>
      <c r="AM36" s="178" t="e">
        <f t="shared" ref="AM36:AM41" si="21">PERCENTILE($AI$13:$AI$1012,AL36)</f>
        <v>#NUM!</v>
      </c>
      <c r="AN36" s="178">
        <f t="shared" si="19"/>
        <v>9.5</v>
      </c>
      <c r="AO36" s="178">
        <f t="shared" si="19"/>
        <v>9.5</v>
      </c>
      <c r="AP36" s="145"/>
      <c r="AQ36" s="189">
        <v>0.25</v>
      </c>
      <c r="AR36" s="178" t="e">
        <f>PERCENTILE($AJ$13:$AJ$1012,AQ36)</f>
        <v>#NUM!</v>
      </c>
      <c r="AS36" s="178">
        <f t="shared" si="20"/>
        <v>20</v>
      </c>
      <c r="AT36" s="178">
        <f t="shared" si="20"/>
        <v>20</v>
      </c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392"/>
      <c r="BK36" s="393"/>
    </row>
    <row r="37" spans="2:63" s="139" customFormat="1" ht="12" customHeight="1" x14ac:dyDescent="0.25">
      <c r="B37" s="179">
        <v>25</v>
      </c>
      <c r="C37" s="180"/>
      <c r="D37" s="180"/>
      <c r="E37" s="180"/>
      <c r="F37" s="312"/>
      <c r="G37" s="533"/>
      <c r="H37" s="533"/>
      <c r="R37" s="140"/>
      <c r="S37" s="140"/>
      <c r="Y37" s="143"/>
      <c r="Z37" s="143">
        <v>25</v>
      </c>
      <c r="AA37" s="143" t="str">
        <f t="shared" si="2"/>
        <v/>
      </c>
      <c r="AB37" s="143" t="str">
        <f t="shared" si="3"/>
        <v/>
      </c>
      <c r="AC37" s="143" t="str">
        <f t="shared" si="4"/>
        <v/>
      </c>
      <c r="AD37" s="143" t="str">
        <f t="shared" si="5"/>
        <v/>
      </c>
      <c r="AE37" s="144">
        <v>25</v>
      </c>
      <c r="AF37" s="144" t="str">
        <f t="shared" si="6"/>
        <v/>
      </c>
      <c r="AG37" s="144" t="str">
        <f t="shared" si="7"/>
        <v/>
      </c>
      <c r="AH37" s="144" t="str">
        <f t="shared" si="8"/>
        <v/>
      </c>
      <c r="AI37" s="144" t="str">
        <f t="shared" si="9"/>
        <v/>
      </c>
      <c r="AJ37" s="144" t="str">
        <f t="shared" si="10"/>
        <v/>
      </c>
      <c r="AK37" s="144" t="str">
        <f t="shared" si="11"/>
        <v/>
      </c>
      <c r="AL37" s="189">
        <v>0.25</v>
      </c>
      <c r="AM37" s="178" t="e">
        <f t="shared" si="21"/>
        <v>#NUM!</v>
      </c>
      <c r="AN37" s="178">
        <f t="shared" si="19"/>
        <v>11.5</v>
      </c>
      <c r="AO37" s="178">
        <f t="shared" si="19"/>
        <v>7.5</v>
      </c>
      <c r="AP37" s="145"/>
      <c r="AQ37" s="189">
        <v>0.25</v>
      </c>
      <c r="AR37" s="178" t="e">
        <f t="shared" ref="AR37:AR41" si="22">PERCENTILE($AJ$13:$AJ$1012,AQ37)</f>
        <v>#NUM!</v>
      </c>
      <c r="AS37" s="178">
        <f t="shared" si="20"/>
        <v>22</v>
      </c>
      <c r="AT37" s="178">
        <f t="shared" si="20"/>
        <v>18</v>
      </c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392"/>
      <c r="BK37" s="393"/>
    </row>
    <row r="38" spans="2:63" s="139" customFormat="1" ht="12" customHeight="1" x14ac:dyDescent="0.25">
      <c r="B38" s="179">
        <v>26</v>
      </c>
      <c r="C38" s="180"/>
      <c r="D38" s="180"/>
      <c r="E38" s="180"/>
      <c r="F38" s="312"/>
      <c r="G38" s="534" t="s">
        <v>439</v>
      </c>
      <c r="H38" s="535"/>
      <c r="I38" s="532" t="s">
        <v>440</v>
      </c>
      <c r="J38" s="532"/>
      <c r="K38" s="532"/>
      <c r="L38" s="532"/>
      <c r="M38" s="532"/>
      <c r="N38" s="532"/>
      <c r="O38" s="532"/>
      <c r="P38" s="532"/>
      <c r="R38" s="140"/>
      <c r="S38" s="140"/>
      <c r="T38" s="140"/>
      <c r="U38" s="140"/>
      <c r="V38" s="140"/>
      <c r="W38" s="140"/>
      <c r="X38" s="140"/>
      <c r="Y38" s="143"/>
      <c r="Z38" s="143">
        <v>26</v>
      </c>
      <c r="AA38" s="143" t="str">
        <f t="shared" si="2"/>
        <v/>
      </c>
      <c r="AB38" s="143" t="str">
        <f t="shared" si="3"/>
        <v/>
      </c>
      <c r="AC38" s="143" t="str">
        <f t="shared" si="4"/>
        <v/>
      </c>
      <c r="AD38" s="143" t="str">
        <f t="shared" si="5"/>
        <v/>
      </c>
      <c r="AE38" s="144">
        <v>26</v>
      </c>
      <c r="AF38" s="144" t="str">
        <f t="shared" si="6"/>
        <v/>
      </c>
      <c r="AG38" s="144" t="str">
        <f t="shared" si="7"/>
        <v/>
      </c>
      <c r="AH38" s="144" t="str">
        <f t="shared" si="8"/>
        <v/>
      </c>
      <c r="AI38" s="144" t="str">
        <f t="shared" si="9"/>
        <v/>
      </c>
      <c r="AJ38" s="144" t="str">
        <f t="shared" si="10"/>
        <v/>
      </c>
      <c r="AK38" s="144" t="str">
        <f t="shared" si="11"/>
        <v/>
      </c>
      <c r="AL38" s="189">
        <v>0.5</v>
      </c>
      <c r="AM38" s="178" t="e">
        <f t="shared" si="21"/>
        <v>#NUM!</v>
      </c>
      <c r="AN38" s="178">
        <f t="shared" si="19"/>
        <v>11.5</v>
      </c>
      <c r="AO38" s="178">
        <f t="shared" si="19"/>
        <v>7.5</v>
      </c>
      <c r="AP38" s="145"/>
      <c r="AQ38" s="189">
        <v>0.5</v>
      </c>
      <c r="AR38" s="178" t="e">
        <f t="shared" si="22"/>
        <v>#NUM!</v>
      </c>
      <c r="AS38" s="178">
        <f t="shared" si="20"/>
        <v>22</v>
      </c>
      <c r="AT38" s="178">
        <f t="shared" si="20"/>
        <v>18</v>
      </c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392"/>
      <c r="BK38" s="393"/>
    </row>
    <row r="39" spans="2:63" s="139" customFormat="1" ht="12" customHeight="1" x14ac:dyDescent="0.25">
      <c r="B39" s="179">
        <v>27</v>
      </c>
      <c r="C39" s="180"/>
      <c r="D39" s="180"/>
      <c r="E39" s="180"/>
      <c r="F39" s="312"/>
      <c r="G39" s="536"/>
      <c r="H39" s="537"/>
      <c r="I39" s="139" t="s">
        <v>441</v>
      </c>
      <c r="R39" s="140"/>
      <c r="S39" s="140"/>
      <c r="T39" s="140"/>
      <c r="U39" s="140"/>
      <c r="V39" s="140"/>
      <c r="W39" s="140"/>
      <c r="X39" s="140"/>
      <c r="Y39" s="143"/>
      <c r="Z39" s="143">
        <v>27</v>
      </c>
      <c r="AA39" s="143" t="str">
        <f t="shared" si="2"/>
        <v/>
      </c>
      <c r="AB39" s="143" t="str">
        <f t="shared" si="3"/>
        <v/>
      </c>
      <c r="AC39" s="143" t="str">
        <f t="shared" si="4"/>
        <v/>
      </c>
      <c r="AD39" s="143" t="str">
        <f t="shared" si="5"/>
        <v/>
      </c>
      <c r="AE39" s="144">
        <v>27</v>
      </c>
      <c r="AF39" s="144" t="str">
        <f t="shared" si="6"/>
        <v/>
      </c>
      <c r="AG39" s="144" t="str">
        <f t="shared" si="7"/>
        <v/>
      </c>
      <c r="AH39" s="144" t="str">
        <f t="shared" si="8"/>
        <v/>
      </c>
      <c r="AI39" s="144" t="str">
        <f t="shared" si="9"/>
        <v/>
      </c>
      <c r="AJ39" s="144" t="str">
        <f t="shared" si="10"/>
        <v/>
      </c>
      <c r="AK39" s="144" t="str">
        <f t="shared" si="11"/>
        <v/>
      </c>
      <c r="AL39" s="189">
        <v>0.5</v>
      </c>
      <c r="AM39" s="178" t="e">
        <f t="shared" si="21"/>
        <v>#NUM!</v>
      </c>
      <c r="AN39" s="178">
        <f t="shared" si="19"/>
        <v>7.5</v>
      </c>
      <c r="AO39" s="178">
        <f t="shared" si="19"/>
        <v>11.5</v>
      </c>
      <c r="AP39" s="145"/>
      <c r="AQ39" s="189">
        <v>0.5</v>
      </c>
      <c r="AR39" s="178" t="e">
        <f t="shared" si="22"/>
        <v>#NUM!</v>
      </c>
      <c r="AS39" s="178">
        <f t="shared" si="20"/>
        <v>18</v>
      </c>
      <c r="AT39" s="178">
        <f t="shared" si="20"/>
        <v>22</v>
      </c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392"/>
      <c r="BK39" s="393"/>
    </row>
    <row r="40" spans="2:63" s="139" customFormat="1" ht="12" customHeight="1" x14ac:dyDescent="0.25">
      <c r="B40" s="179">
        <v>28</v>
      </c>
      <c r="C40" s="180"/>
      <c r="D40" s="180"/>
      <c r="E40" s="180"/>
      <c r="F40" s="312"/>
      <c r="G40" s="536"/>
      <c r="H40" s="537"/>
      <c r="I40" s="139" t="s">
        <v>442</v>
      </c>
      <c r="R40" s="140"/>
      <c r="T40" s="140"/>
      <c r="U40" s="313" t="str">
        <f>J22</f>
        <v>І изследване</v>
      </c>
      <c r="V40" s="313"/>
      <c r="W40" s="313" t="str">
        <f>L22</f>
        <v>ІІ изследване</v>
      </c>
      <c r="X40" s="313"/>
      <c r="Y40" s="350"/>
      <c r="Z40" s="143">
        <v>28</v>
      </c>
      <c r="AA40" s="143" t="str">
        <f t="shared" si="2"/>
        <v/>
      </c>
      <c r="AB40" s="143" t="str">
        <f t="shared" si="3"/>
        <v/>
      </c>
      <c r="AC40" s="143" t="str">
        <f t="shared" si="4"/>
        <v/>
      </c>
      <c r="AD40" s="143" t="str">
        <f t="shared" si="5"/>
        <v/>
      </c>
      <c r="AE40" s="144">
        <v>28</v>
      </c>
      <c r="AF40" s="144" t="str">
        <f t="shared" si="6"/>
        <v/>
      </c>
      <c r="AG40" s="144" t="str">
        <f t="shared" si="7"/>
        <v/>
      </c>
      <c r="AH40" s="144" t="str">
        <f t="shared" si="8"/>
        <v/>
      </c>
      <c r="AI40" s="144" t="str">
        <f t="shared" si="9"/>
        <v/>
      </c>
      <c r="AJ40" s="144" t="str">
        <f t="shared" si="10"/>
        <v/>
      </c>
      <c r="AK40" s="144" t="str">
        <f t="shared" si="11"/>
        <v/>
      </c>
      <c r="AL40" s="189">
        <v>0.75</v>
      </c>
      <c r="AM40" s="178" t="e">
        <f t="shared" si="21"/>
        <v>#NUM!</v>
      </c>
      <c r="AN40" s="178">
        <f t="shared" si="19"/>
        <v>7.5</v>
      </c>
      <c r="AO40" s="178">
        <f t="shared" si="19"/>
        <v>11.5</v>
      </c>
      <c r="AP40" s="145"/>
      <c r="AQ40" s="189">
        <v>0.75</v>
      </c>
      <c r="AR40" s="178" t="e">
        <f t="shared" si="22"/>
        <v>#NUM!</v>
      </c>
      <c r="AS40" s="178">
        <f t="shared" si="20"/>
        <v>18</v>
      </c>
      <c r="AT40" s="178">
        <f t="shared" si="20"/>
        <v>22</v>
      </c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392"/>
      <c r="BK40" s="393"/>
    </row>
    <row r="41" spans="2:63" s="139" customFormat="1" ht="12" customHeight="1" x14ac:dyDescent="0.25">
      <c r="B41" s="179">
        <v>29</v>
      </c>
      <c r="C41" s="180"/>
      <c r="D41" s="180"/>
      <c r="E41" s="180"/>
      <c r="F41" s="312"/>
      <c r="G41" s="536"/>
      <c r="H41" s="537"/>
      <c r="R41" s="140"/>
      <c r="S41" s="140"/>
      <c r="T41" s="140"/>
      <c r="U41" s="140"/>
      <c r="V41" s="140"/>
      <c r="W41" s="140"/>
      <c r="X41" s="140"/>
      <c r="Y41" s="143"/>
      <c r="Z41" s="143">
        <v>29</v>
      </c>
      <c r="AA41" s="143" t="str">
        <f t="shared" si="2"/>
        <v/>
      </c>
      <c r="AB41" s="143" t="str">
        <f t="shared" si="3"/>
        <v/>
      </c>
      <c r="AC41" s="143" t="str">
        <f t="shared" si="4"/>
        <v/>
      </c>
      <c r="AD41" s="143" t="str">
        <f t="shared" si="5"/>
        <v/>
      </c>
      <c r="AE41" s="144">
        <v>29</v>
      </c>
      <c r="AF41" s="144" t="str">
        <f t="shared" si="6"/>
        <v/>
      </c>
      <c r="AG41" s="144" t="str">
        <f t="shared" si="7"/>
        <v/>
      </c>
      <c r="AH41" s="144" t="str">
        <f t="shared" si="8"/>
        <v/>
      </c>
      <c r="AI41" s="144" t="str">
        <f t="shared" si="9"/>
        <v/>
      </c>
      <c r="AJ41" s="144" t="str">
        <f t="shared" si="10"/>
        <v/>
      </c>
      <c r="AK41" s="144" t="str">
        <f t="shared" si="11"/>
        <v/>
      </c>
      <c r="AL41" s="189">
        <v>0.75</v>
      </c>
      <c r="AM41" s="178" t="e">
        <f t="shared" si="21"/>
        <v>#NUM!</v>
      </c>
      <c r="AN41" s="178">
        <f t="shared" si="19"/>
        <v>9.5</v>
      </c>
      <c r="AO41" s="178">
        <f t="shared" si="19"/>
        <v>9.5</v>
      </c>
      <c r="AP41" s="145"/>
      <c r="AQ41" s="189">
        <v>0.75</v>
      </c>
      <c r="AR41" s="178" t="e">
        <f t="shared" si="22"/>
        <v>#NUM!</v>
      </c>
      <c r="AS41" s="178">
        <f t="shared" si="20"/>
        <v>20</v>
      </c>
      <c r="AT41" s="178">
        <f t="shared" si="20"/>
        <v>20</v>
      </c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392"/>
      <c r="BK41" s="393"/>
    </row>
    <row r="42" spans="2:63" s="139" customFormat="1" ht="12" customHeight="1" x14ac:dyDescent="0.25">
      <c r="B42" s="179">
        <v>30</v>
      </c>
      <c r="C42" s="180"/>
      <c r="D42" s="180"/>
      <c r="E42" s="180"/>
      <c r="F42" s="312"/>
      <c r="G42" s="536"/>
      <c r="H42" s="537"/>
      <c r="I42" s="532" t="s">
        <v>443</v>
      </c>
      <c r="J42" s="532"/>
      <c r="K42" s="532"/>
      <c r="L42" s="532"/>
      <c r="M42" s="532"/>
      <c r="N42" s="532"/>
      <c r="O42" s="532"/>
      <c r="P42" s="532"/>
      <c r="R42" s="140"/>
      <c r="S42" s="140"/>
      <c r="T42" s="140"/>
      <c r="U42" s="140"/>
      <c r="V42" s="140"/>
      <c r="W42" s="140"/>
      <c r="X42" s="140"/>
      <c r="Y42" s="143"/>
      <c r="Z42" s="143">
        <v>30</v>
      </c>
      <c r="AA42" s="143" t="str">
        <f t="shared" si="2"/>
        <v/>
      </c>
      <c r="AB42" s="143" t="str">
        <f t="shared" si="3"/>
        <v/>
      </c>
      <c r="AC42" s="143" t="str">
        <f t="shared" si="4"/>
        <v/>
      </c>
      <c r="AD42" s="143" t="str">
        <f t="shared" si="5"/>
        <v/>
      </c>
      <c r="AE42" s="144">
        <v>30</v>
      </c>
      <c r="AF42" s="144" t="str">
        <f t="shared" si="6"/>
        <v/>
      </c>
      <c r="AG42" s="144" t="str">
        <f t="shared" si="7"/>
        <v/>
      </c>
      <c r="AH42" s="144" t="str">
        <f t="shared" si="8"/>
        <v/>
      </c>
      <c r="AI42" s="144" t="str">
        <f t="shared" si="9"/>
        <v/>
      </c>
      <c r="AJ42" s="144" t="str">
        <f t="shared" si="10"/>
        <v/>
      </c>
      <c r="AK42" s="144" t="str">
        <f t="shared" si="11"/>
        <v/>
      </c>
      <c r="AL42" s="189">
        <v>1</v>
      </c>
      <c r="AM42" s="178" t="e">
        <f>IF(AM46&gt;AM45,AM45,AM46)</f>
        <v>#NUM!</v>
      </c>
      <c r="AN42" s="178">
        <f t="shared" si="19"/>
        <v>9.5</v>
      </c>
      <c r="AO42" s="178">
        <f t="shared" si="19"/>
        <v>9.5</v>
      </c>
      <c r="AP42" s="145"/>
      <c r="AQ42" s="189">
        <v>1</v>
      </c>
      <c r="AR42" s="178" t="e">
        <f>IF(AR46&gt;AR45,AR45,AR46)</f>
        <v>#NUM!</v>
      </c>
      <c r="AS42" s="178">
        <f t="shared" si="20"/>
        <v>20</v>
      </c>
      <c r="AT42" s="178">
        <f t="shared" si="20"/>
        <v>20</v>
      </c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392"/>
      <c r="BK42" s="393"/>
    </row>
    <row r="43" spans="2:63" s="139" customFormat="1" ht="12" customHeight="1" x14ac:dyDescent="0.25">
      <c r="B43" s="179">
        <v>31</v>
      </c>
      <c r="C43" s="180"/>
      <c r="D43" s="180"/>
      <c r="E43" s="180"/>
      <c r="F43" s="312"/>
      <c r="G43" s="538"/>
      <c r="H43" s="539"/>
      <c r="I43" s="139" t="s">
        <v>444</v>
      </c>
      <c r="P43" s="162"/>
      <c r="Q43" s="162"/>
      <c r="R43" s="142"/>
      <c r="U43" s="317" t="s">
        <v>445</v>
      </c>
      <c r="V43" s="318"/>
      <c r="W43" s="318"/>
      <c r="X43" s="318"/>
      <c r="Y43" s="143"/>
      <c r="Z43" s="143">
        <v>31</v>
      </c>
      <c r="AA43" s="143" t="str">
        <f t="shared" si="2"/>
        <v/>
      </c>
      <c r="AB43" s="143" t="str">
        <f t="shared" si="3"/>
        <v/>
      </c>
      <c r="AC43" s="143" t="str">
        <f t="shared" si="4"/>
        <v/>
      </c>
      <c r="AD43" s="143" t="str">
        <f t="shared" si="5"/>
        <v/>
      </c>
      <c r="AE43" s="144">
        <v>31</v>
      </c>
      <c r="AF43" s="144" t="str">
        <f t="shared" si="6"/>
        <v/>
      </c>
      <c r="AG43" s="144" t="str">
        <f t="shared" si="7"/>
        <v/>
      </c>
      <c r="AH43" s="144" t="str">
        <f t="shared" si="8"/>
        <v/>
      </c>
      <c r="AI43" s="144" t="str">
        <f t="shared" si="9"/>
        <v/>
      </c>
      <c r="AJ43" s="144" t="str">
        <f t="shared" si="10"/>
        <v/>
      </c>
      <c r="AK43" s="144" t="str">
        <f t="shared" si="11"/>
        <v/>
      </c>
      <c r="AL43" s="189">
        <v>1</v>
      </c>
      <c r="AM43" s="178" t="e">
        <f>IF(AM46&gt;AM45,AM45,AM46)</f>
        <v>#NUM!</v>
      </c>
      <c r="AN43" s="178">
        <f t="shared" si="19"/>
        <v>10.5</v>
      </c>
      <c r="AO43" s="178">
        <f t="shared" si="19"/>
        <v>8.5</v>
      </c>
      <c r="AP43" s="145"/>
      <c r="AQ43" s="189">
        <v>1</v>
      </c>
      <c r="AR43" s="178" t="e">
        <f>IF(AR46&gt;AR45,AR45,AR46)</f>
        <v>#NUM!</v>
      </c>
      <c r="AS43" s="178">
        <f t="shared" si="20"/>
        <v>21</v>
      </c>
      <c r="AT43" s="178">
        <f t="shared" si="20"/>
        <v>19</v>
      </c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392"/>
      <c r="BK43" s="393"/>
    </row>
    <row r="44" spans="2:63" s="139" customFormat="1" ht="12" customHeight="1" x14ac:dyDescent="0.25">
      <c r="B44" s="179">
        <v>32</v>
      </c>
      <c r="C44" s="180"/>
      <c r="D44" s="180"/>
      <c r="E44" s="180"/>
      <c r="F44" s="312"/>
      <c r="G44" s="142"/>
      <c r="P44" s="162"/>
      <c r="Q44" s="162"/>
      <c r="R44" s="142"/>
      <c r="S44" s="318"/>
      <c r="T44" s="318"/>
      <c r="U44" s="318"/>
      <c r="V44" s="318"/>
      <c r="W44" s="318"/>
      <c r="X44" s="318"/>
      <c r="Y44" s="143"/>
      <c r="Z44" s="143">
        <v>32</v>
      </c>
      <c r="AA44" s="143" t="str">
        <f t="shared" si="2"/>
        <v/>
      </c>
      <c r="AB44" s="143" t="str">
        <f t="shared" si="3"/>
        <v/>
      </c>
      <c r="AC44" s="143" t="str">
        <f t="shared" si="4"/>
        <v/>
      </c>
      <c r="AD44" s="143" t="str">
        <f t="shared" si="5"/>
        <v/>
      </c>
      <c r="AE44" s="144">
        <v>32</v>
      </c>
      <c r="AF44" s="144" t="str">
        <f t="shared" si="6"/>
        <v/>
      </c>
      <c r="AG44" s="144" t="str">
        <f t="shared" si="7"/>
        <v/>
      </c>
      <c r="AH44" s="144" t="str">
        <f t="shared" si="8"/>
        <v/>
      </c>
      <c r="AI44" s="144" t="str">
        <f t="shared" si="9"/>
        <v/>
      </c>
      <c r="AJ44" s="144" t="str">
        <f t="shared" si="10"/>
        <v/>
      </c>
      <c r="AK44" s="144" t="str">
        <f t="shared" si="11"/>
        <v/>
      </c>
      <c r="AL44" s="178" t="s">
        <v>40</v>
      </c>
      <c r="AM44" s="178" t="e">
        <f>IF(AM46&gt;AM45,AM46,0)</f>
        <v>#NUM!</v>
      </c>
      <c r="AN44" s="178" t="e">
        <f>IF(AM46&gt;AM45,9.5,0)</f>
        <v>#NUM!</v>
      </c>
      <c r="AO44" s="178"/>
      <c r="AP44" s="145"/>
      <c r="AQ44" s="178" t="s">
        <v>40</v>
      </c>
      <c r="AR44" s="178" t="e">
        <f>IF(AR46&gt;AR45,AR46,0)</f>
        <v>#NUM!</v>
      </c>
      <c r="AS44" s="178" t="e">
        <f>IF(AR46&gt;AR45,20,0)</f>
        <v>#NUM!</v>
      </c>
      <c r="AT44" s="178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392"/>
      <c r="BK44" s="393"/>
    </row>
    <row r="45" spans="2:63" s="139" customFormat="1" ht="12" customHeight="1" x14ac:dyDescent="0.25">
      <c r="B45" s="179">
        <v>33</v>
      </c>
      <c r="C45" s="180"/>
      <c r="D45" s="180"/>
      <c r="E45" s="180"/>
      <c r="F45" s="312"/>
      <c r="G45" s="142"/>
      <c r="I45" s="139" t="s">
        <v>446</v>
      </c>
      <c r="P45" s="162"/>
      <c r="Q45" s="162"/>
      <c r="R45" s="142"/>
      <c r="S45" s="142"/>
      <c r="T45" s="142"/>
      <c r="U45" s="142"/>
      <c r="V45" s="142"/>
      <c r="W45" s="142"/>
      <c r="X45" s="142"/>
      <c r="Y45" s="143"/>
      <c r="Z45" s="143">
        <v>33</v>
      </c>
      <c r="AA45" s="143" t="str">
        <f t="shared" si="2"/>
        <v/>
      </c>
      <c r="AB45" s="143" t="str">
        <f t="shared" si="3"/>
        <v/>
      </c>
      <c r="AC45" s="143" t="str">
        <f t="shared" si="4"/>
        <v/>
      </c>
      <c r="AD45" s="143" t="str">
        <f t="shared" si="5"/>
        <v/>
      </c>
      <c r="AE45" s="144">
        <v>33</v>
      </c>
      <c r="AF45" s="144" t="str">
        <f t="shared" si="6"/>
        <v/>
      </c>
      <c r="AG45" s="144" t="str">
        <f t="shared" si="7"/>
        <v/>
      </c>
      <c r="AH45" s="144" t="str">
        <f t="shared" si="8"/>
        <v/>
      </c>
      <c r="AI45" s="144" t="str">
        <f t="shared" si="9"/>
        <v/>
      </c>
      <c r="AJ45" s="144" t="str">
        <f t="shared" si="10"/>
        <v/>
      </c>
      <c r="AK45" s="144" t="str">
        <f t="shared" si="11"/>
        <v/>
      </c>
      <c r="AL45" s="178" t="s">
        <v>37</v>
      </c>
      <c r="AM45" s="178" t="e">
        <f>AM41+AN30</f>
        <v>#NUM!</v>
      </c>
      <c r="AN45" s="178"/>
      <c r="AO45" s="178"/>
      <c r="AP45" s="145"/>
      <c r="AQ45" s="178" t="s">
        <v>37</v>
      </c>
      <c r="AR45" s="178" t="e">
        <f>AR41+AS30</f>
        <v>#NUM!</v>
      </c>
      <c r="AS45" s="178"/>
      <c r="AT45" s="178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392"/>
      <c r="BK45" s="393"/>
    </row>
    <row r="46" spans="2:63" s="139" customFormat="1" ht="12" customHeight="1" x14ac:dyDescent="0.25">
      <c r="B46" s="179">
        <v>34</v>
      </c>
      <c r="C46" s="180"/>
      <c r="D46" s="180"/>
      <c r="E46" s="180"/>
      <c r="F46" s="312"/>
      <c r="G46" s="142"/>
      <c r="J46" s="139" t="s">
        <v>447</v>
      </c>
      <c r="P46" s="162"/>
      <c r="Q46" s="162"/>
      <c r="R46" s="142"/>
      <c r="S46" s="142"/>
      <c r="T46" s="142"/>
      <c r="U46" s="142"/>
      <c r="V46" s="142"/>
      <c r="W46" s="142"/>
      <c r="X46" s="142"/>
      <c r="Y46" s="143"/>
      <c r="Z46" s="143">
        <v>34</v>
      </c>
      <c r="AA46" s="143" t="str">
        <f t="shared" si="2"/>
        <v/>
      </c>
      <c r="AB46" s="143" t="str">
        <f t="shared" si="3"/>
        <v/>
      </c>
      <c r="AC46" s="143" t="str">
        <f t="shared" si="4"/>
        <v/>
      </c>
      <c r="AD46" s="143" t="str">
        <f t="shared" si="5"/>
        <v/>
      </c>
      <c r="AE46" s="144">
        <v>34</v>
      </c>
      <c r="AF46" s="144" t="str">
        <f t="shared" si="6"/>
        <v/>
      </c>
      <c r="AG46" s="144" t="str">
        <f t="shared" si="7"/>
        <v/>
      </c>
      <c r="AH46" s="144" t="str">
        <f t="shared" si="8"/>
        <v/>
      </c>
      <c r="AI46" s="144" t="str">
        <f t="shared" si="9"/>
        <v/>
      </c>
      <c r="AJ46" s="144" t="str">
        <f t="shared" si="10"/>
        <v/>
      </c>
      <c r="AK46" s="144" t="str">
        <f t="shared" si="11"/>
        <v/>
      </c>
      <c r="AL46" s="178" t="s">
        <v>53</v>
      </c>
      <c r="AM46" s="178">
        <f>MAX(AI13:AI1012)</f>
        <v>0</v>
      </c>
      <c r="AN46" s="178"/>
      <c r="AO46" s="178"/>
      <c r="AP46" s="145"/>
      <c r="AQ46" s="178" t="s">
        <v>53</v>
      </c>
      <c r="AR46" s="178">
        <f>MAX(AJ13:AJ1012)</f>
        <v>0</v>
      </c>
      <c r="AS46" s="178"/>
      <c r="AT46" s="178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392"/>
      <c r="BK46" s="393"/>
    </row>
    <row r="47" spans="2:63" s="139" customFormat="1" ht="12" customHeight="1" x14ac:dyDescent="0.25">
      <c r="B47" s="179">
        <v>35</v>
      </c>
      <c r="C47" s="180"/>
      <c r="D47" s="180"/>
      <c r="E47" s="180"/>
      <c r="F47" s="312"/>
      <c r="G47" s="142"/>
      <c r="J47" s="139" t="s">
        <v>448</v>
      </c>
      <c r="O47" s="162"/>
      <c r="P47" s="162"/>
      <c r="Q47" s="162"/>
      <c r="R47" s="142"/>
      <c r="S47" s="142"/>
      <c r="T47" s="142"/>
      <c r="U47" s="142"/>
      <c r="V47" s="142"/>
      <c r="W47" s="142"/>
      <c r="X47" s="142"/>
      <c r="Y47" s="143"/>
      <c r="Z47" s="143">
        <v>35</v>
      </c>
      <c r="AA47" s="143" t="str">
        <f t="shared" si="2"/>
        <v/>
      </c>
      <c r="AB47" s="143" t="str">
        <f t="shared" si="3"/>
        <v/>
      </c>
      <c r="AC47" s="143" t="str">
        <f t="shared" si="4"/>
        <v/>
      </c>
      <c r="AD47" s="143" t="str">
        <f t="shared" si="5"/>
        <v/>
      </c>
      <c r="AE47" s="144">
        <v>35</v>
      </c>
      <c r="AF47" s="144" t="str">
        <f t="shared" si="6"/>
        <v/>
      </c>
      <c r="AG47" s="144" t="str">
        <f t="shared" si="7"/>
        <v/>
      </c>
      <c r="AH47" s="144" t="str">
        <f t="shared" si="8"/>
        <v/>
      </c>
      <c r="AI47" s="144" t="str">
        <f t="shared" si="9"/>
        <v/>
      </c>
      <c r="AJ47" s="144" t="str">
        <f t="shared" si="10"/>
        <v/>
      </c>
      <c r="AK47" s="144" t="str">
        <f t="shared" si="11"/>
        <v/>
      </c>
      <c r="AL47" s="145"/>
      <c r="AM47" s="145"/>
      <c r="AN47" s="145"/>
      <c r="AO47" s="145"/>
      <c r="AP47" s="145"/>
      <c r="AQ47" s="145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392"/>
      <c r="BK47" s="393"/>
    </row>
    <row r="48" spans="2:63" s="139" customFormat="1" ht="12" customHeight="1" x14ac:dyDescent="0.2">
      <c r="B48" s="179">
        <v>36</v>
      </c>
      <c r="C48" s="180"/>
      <c r="D48" s="180"/>
      <c r="E48" s="180"/>
      <c r="F48" s="312"/>
      <c r="G48" s="142"/>
      <c r="O48" s="162"/>
      <c r="P48" s="142"/>
      <c r="Q48" s="142"/>
      <c r="R48" s="142"/>
      <c r="S48" s="142"/>
      <c r="T48" s="142"/>
      <c r="U48" s="142"/>
      <c r="V48" s="142"/>
      <c r="W48" s="142"/>
      <c r="X48" s="142"/>
      <c r="Y48" s="143"/>
      <c r="Z48" s="143">
        <v>36</v>
      </c>
      <c r="AA48" s="143" t="str">
        <f t="shared" si="2"/>
        <v/>
      </c>
      <c r="AB48" s="143" t="str">
        <f t="shared" si="3"/>
        <v/>
      </c>
      <c r="AC48" s="143" t="str">
        <f t="shared" si="4"/>
        <v/>
      </c>
      <c r="AD48" s="143" t="str">
        <f t="shared" si="5"/>
        <v/>
      </c>
      <c r="AE48" s="144">
        <v>36</v>
      </c>
      <c r="AF48" s="144" t="str">
        <f t="shared" si="6"/>
        <v/>
      </c>
      <c r="AG48" s="144" t="str">
        <f t="shared" si="7"/>
        <v/>
      </c>
      <c r="AH48" s="144" t="str">
        <f t="shared" si="8"/>
        <v/>
      </c>
      <c r="AI48" s="144" t="str">
        <f t="shared" si="9"/>
        <v/>
      </c>
      <c r="AJ48" s="144" t="str">
        <f t="shared" si="10"/>
        <v/>
      </c>
      <c r="AK48" s="144" t="str">
        <f t="shared" si="11"/>
        <v/>
      </c>
      <c r="AL48" s="145"/>
      <c r="AM48" s="145"/>
      <c r="AN48" s="145"/>
      <c r="AO48" s="145"/>
      <c r="AP48" s="145"/>
      <c r="AQ48" s="145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392"/>
      <c r="BK48" s="393"/>
    </row>
    <row r="49" spans="1:63" s="139" customFormat="1" ht="12" customHeight="1" x14ac:dyDescent="0.2">
      <c r="B49" s="179">
        <v>37</v>
      </c>
      <c r="C49" s="180"/>
      <c r="D49" s="180"/>
      <c r="E49" s="180"/>
      <c r="F49" s="312"/>
      <c r="G49" s="142"/>
      <c r="O49" s="162"/>
      <c r="P49" s="142"/>
      <c r="Q49" s="142"/>
      <c r="R49" s="142"/>
      <c r="S49" s="142"/>
      <c r="T49" s="142"/>
      <c r="U49" s="142"/>
      <c r="V49" s="142"/>
      <c r="W49" s="142"/>
      <c r="X49" s="142"/>
      <c r="Y49" s="143"/>
      <c r="Z49" s="143">
        <v>37</v>
      </c>
      <c r="AA49" s="143" t="str">
        <f t="shared" si="2"/>
        <v/>
      </c>
      <c r="AB49" s="143" t="str">
        <f t="shared" si="3"/>
        <v/>
      </c>
      <c r="AC49" s="143" t="str">
        <f t="shared" si="4"/>
        <v/>
      </c>
      <c r="AD49" s="143" t="str">
        <f t="shared" si="5"/>
        <v/>
      </c>
      <c r="AE49" s="144">
        <v>37</v>
      </c>
      <c r="AF49" s="144" t="str">
        <f t="shared" si="6"/>
        <v/>
      </c>
      <c r="AG49" s="144" t="str">
        <f t="shared" si="7"/>
        <v/>
      </c>
      <c r="AH49" s="144" t="str">
        <f t="shared" si="8"/>
        <v/>
      </c>
      <c r="AI49" s="144" t="str">
        <f t="shared" si="9"/>
        <v/>
      </c>
      <c r="AJ49" s="144" t="str">
        <f t="shared" si="10"/>
        <v/>
      </c>
      <c r="AK49" s="144" t="str">
        <f t="shared" si="11"/>
        <v/>
      </c>
      <c r="AL49" s="145"/>
      <c r="AM49" s="145"/>
      <c r="AN49" s="145"/>
      <c r="AO49" s="145"/>
      <c r="AP49" s="145"/>
      <c r="AQ49" s="145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392"/>
      <c r="BK49" s="393"/>
    </row>
    <row r="50" spans="1:63" s="139" customFormat="1" ht="12" customHeight="1" x14ac:dyDescent="0.2">
      <c r="B50" s="179">
        <v>38</v>
      </c>
      <c r="C50" s="180"/>
      <c r="D50" s="180"/>
      <c r="E50" s="180"/>
      <c r="F50" s="312"/>
      <c r="G50" s="142"/>
      <c r="O50" s="162"/>
      <c r="P50" s="142"/>
      <c r="Q50" s="142"/>
      <c r="R50" s="142"/>
      <c r="S50" s="142"/>
      <c r="T50" s="142"/>
      <c r="U50" s="142"/>
      <c r="V50" s="142"/>
      <c r="W50" s="142"/>
      <c r="X50" s="142"/>
      <c r="Y50" s="143"/>
      <c r="Z50" s="143">
        <v>38</v>
      </c>
      <c r="AA50" s="143" t="str">
        <f t="shared" si="2"/>
        <v/>
      </c>
      <c r="AB50" s="143" t="str">
        <f t="shared" si="3"/>
        <v/>
      </c>
      <c r="AC50" s="143" t="str">
        <f t="shared" si="4"/>
        <v/>
      </c>
      <c r="AD50" s="143" t="str">
        <f t="shared" si="5"/>
        <v/>
      </c>
      <c r="AE50" s="144">
        <v>38</v>
      </c>
      <c r="AF50" s="144" t="str">
        <f t="shared" si="6"/>
        <v/>
      </c>
      <c r="AG50" s="144" t="str">
        <f t="shared" si="7"/>
        <v/>
      </c>
      <c r="AH50" s="144" t="str">
        <f t="shared" si="8"/>
        <v/>
      </c>
      <c r="AI50" s="144" t="str">
        <f t="shared" si="9"/>
        <v/>
      </c>
      <c r="AJ50" s="144" t="str">
        <f t="shared" si="10"/>
        <v/>
      </c>
      <c r="AK50" s="144" t="str">
        <f t="shared" si="11"/>
        <v/>
      </c>
      <c r="AL50" s="145"/>
      <c r="AM50" s="145"/>
      <c r="AN50" s="145"/>
      <c r="AO50" s="145"/>
      <c r="AP50" s="145"/>
      <c r="AQ50" s="145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392"/>
      <c r="BK50" s="393"/>
    </row>
    <row r="51" spans="1:63" s="204" customFormat="1" ht="12" customHeight="1" x14ac:dyDescent="0.2">
      <c r="A51" s="139"/>
      <c r="B51" s="179">
        <v>39</v>
      </c>
      <c r="C51" s="180"/>
      <c r="D51" s="180"/>
      <c r="E51" s="180"/>
      <c r="F51" s="312"/>
      <c r="G51" s="142"/>
      <c r="H51" s="139"/>
      <c r="I51" s="139"/>
      <c r="J51" s="139"/>
      <c r="K51" s="139"/>
      <c r="L51" s="139"/>
      <c r="M51" s="139"/>
      <c r="N51" s="139"/>
      <c r="O51" s="162"/>
      <c r="P51" s="142"/>
      <c r="Q51" s="142"/>
      <c r="R51" s="142"/>
      <c r="S51" s="142"/>
      <c r="T51" s="142"/>
      <c r="U51" s="142"/>
      <c r="V51" s="142"/>
      <c r="W51" s="142"/>
      <c r="X51" s="142"/>
      <c r="Y51" s="143"/>
      <c r="Z51" s="143">
        <v>39</v>
      </c>
      <c r="AA51" s="143" t="str">
        <f t="shared" si="2"/>
        <v/>
      </c>
      <c r="AB51" s="143" t="str">
        <f t="shared" si="3"/>
        <v/>
      </c>
      <c r="AC51" s="143" t="str">
        <f t="shared" si="4"/>
        <v/>
      </c>
      <c r="AD51" s="143" t="str">
        <f t="shared" si="5"/>
        <v/>
      </c>
      <c r="AE51" s="144">
        <v>39</v>
      </c>
      <c r="AF51" s="144" t="str">
        <f t="shared" si="6"/>
        <v/>
      </c>
      <c r="AG51" s="144" t="str">
        <f t="shared" si="7"/>
        <v/>
      </c>
      <c r="AH51" s="144" t="str">
        <f t="shared" si="8"/>
        <v/>
      </c>
      <c r="AI51" s="144" t="str">
        <f t="shared" si="9"/>
        <v/>
      </c>
      <c r="AJ51" s="144" t="str">
        <f t="shared" si="10"/>
        <v/>
      </c>
      <c r="AK51" s="144" t="str">
        <f t="shared" si="11"/>
        <v/>
      </c>
      <c r="AL51" s="145"/>
      <c r="AM51" s="145"/>
      <c r="AN51" s="145"/>
      <c r="AO51" s="145"/>
      <c r="AP51" s="145"/>
      <c r="AQ51" s="145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392"/>
      <c r="BK51" s="395"/>
    </row>
    <row r="52" spans="1:63" s="204" customFormat="1" ht="12" customHeight="1" x14ac:dyDescent="0.2">
      <c r="A52" s="139"/>
      <c r="B52" s="179">
        <v>40</v>
      </c>
      <c r="C52" s="180"/>
      <c r="D52" s="180"/>
      <c r="E52" s="180"/>
      <c r="F52" s="312"/>
      <c r="G52" s="142"/>
      <c r="H52" s="139"/>
      <c r="I52" s="139"/>
      <c r="K52" s="139"/>
      <c r="L52" s="139"/>
      <c r="M52" s="139"/>
      <c r="N52" s="139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3"/>
      <c r="Z52" s="143">
        <v>40</v>
      </c>
      <c r="AA52" s="143" t="str">
        <f t="shared" si="2"/>
        <v/>
      </c>
      <c r="AB52" s="143" t="str">
        <f t="shared" si="3"/>
        <v/>
      </c>
      <c r="AC52" s="143" t="str">
        <f t="shared" si="4"/>
        <v/>
      </c>
      <c r="AD52" s="143" t="str">
        <f t="shared" si="5"/>
        <v/>
      </c>
      <c r="AE52" s="144">
        <v>40</v>
      </c>
      <c r="AF52" s="144" t="str">
        <f t="shared" si="6"/>
        <v/>
      </c>
      <c r="AG52" s="144" t="str">
        <f t="shared" si="7"/>
        <v/>
      </c>
      <c r="AH52" s="144" t="str">
        <f t="shared" si="8"/>
        <v/>
      </c>
      <c r="AI52" s="144" t="str">
        <f t="shared" si="9"/>
        <v/>
      </c>
      <c r="AJ52" s="144" t="str">
        <f t="shared" si="10"/>
        <v/>
      </c>
      <c r="AK52" s="144" t="str">
        <f t="shared" si="11"/>
        <v/>
      </c>
      <c r="AL52" s="145"/>
      <c r="AM52" s="145"/>
      <c r="AN52" s="145"/>
      <c r="AO52" s="145"/>
      <c r="AP52" s="145"/>
      <c r="AQ52" s="145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392"/>
      <c r="BK52" s="395"/>
    </row>
    <row r="53" spans="1:63" s="204" customFormat="1" ht="12" customHeight="1" x14ac:dyDescent="0.2">
      <c r="A53" s="139"/>
      <c r="B53" s="179">
        <v>41</v>
      </c>
      <c r="C53" s="180"/>
      <c r="D53" s="180"/>
      <c r="E53" s="180"/>
      <c r="F53" s="312"/>
      <c r="G53" s="142"/>
      <c r="H53" s="139"/>
      <c r="I53" s="139"/>
      <c r="K53" s="139"/>
      <c r="L53" s="139"/>
      <c r="M53" s="139"/>
      <c r="N53" s="139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3"/>
      <c r="Z53" s="143">
        <v>41</v>
      </c>
      <c r="AA53" s="143" t="str">
        <f t="shared" si="2"/>
        <v/>
      </c>
      <c r="AB53" s="143" t="str">
        <f t="shared" si="3"/>
        <v/>
      </c>
      <c r="AC53" s="143" t="str">
        <f t="shared" si="4"/>
        <v/>
      </c>
      <c r="AD53" s="143" t="str">
        <f t="shared" si="5"/>
        <v/>
      </c>
      <c r="AE53" s="144">
        <v>41</v>
      </c>
      <c r="AF53" s="144" t="str">
        <f t="shared" si="6"/>
        <v/>
      </c>
      <c r="AG53" s="144" t="str">
        <f t="shared" si="7"/>
        <v/>
      </c>
      <c r="AH53" s="144" t="str">
        <f t="shared" si="8"/>
        <v/>
      </c>
      <c r="AI53" s="144" t="str">
        <f t="shared" si="9"/>
        <v/>
      </c>
      <c r="AJ53" s="144" t="str">
        <f t="shared" si="10"/>
        <v/>
      </c>
      <c r="AK53" s="144" t="str">
        <f t="shared" si="11"/>
        <v/>
      </c>
      <c r="AL53" s="145"/>
      <c r="AM53" s="145"/>
      <c r="AN53" s="145"/>
      <c r="AO53" s="145"/>
      <c r="AP53" s="145"/>
      <c r="AQ53" s="145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392"/>
      <c r="BK53" s="395"/>
    </row>
    <row r="54" spans="1:63" s="204" customFormat="1" ht="12" customHeight="1" x14ac:dyDescent="0.2">
      <c r="A54" s="139"/>
      <c r="B54" s="179">
        <v>42</v>
      </c>
      <c r="C54" s="180"/>
      <c r="D54" s="180"/>
      <c r="E54" s="180"/>
      <c r="F54" s="312"/>
      <c r="G54" s="142"/>
      <c r="H54" s="195"/>
      <c r="I54" s="195"/>
      <c r="J54" s="195"/>
      <c r="K54" s="203"/>
      <c r="L54" s="195"/>
      <c r="M54" s="195"/>
      <c r="N54" s="195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3"/>
      <c r="Z54" s="143">
        <v>42</v>
      </c>
      <c r="AA54" s="143" t="str">
        <f t="shared" si="2"/>
        <v/>
      </c>
      <c r="AB54" s="143" t="str">
        <f t="shared" si="3"/>
        <v/>
      </c>
      <c r="AC54" s="143" t="str">
        <f t="shared" si="4"/>
        <v/>
      </c>
      <c r="AD54" s="143" t="str">
        <f t="shared" si="5"/>
        <v/>
      </c>
      <c r="AE54" s="144">
        <v>42</v>
      </c>
      <c r="AF54" s="144" t="str">
        <f t="shared" si="6"/>
        <v/>
      </c>
      <c r="AG54" s="144" t="str">
        <f t="shared" si="7"/>
        <v/>
      </c>
      <c r="AH54" s="144" t="str">
        <f t="shared" si="8"/>
        <v/>
      </c>
      <c r="AI54" s="144" t="str">
        <f t="shared" si="9"/>
        <v/>
      </c>
      <c r="AJ54" s="144" t="str">
        <f t="shared" si="10"/>
        <v/>
      </c>
      <c r="AK54" s="144" t="str">
        <f t="shared" si="11"/>
        <v/>
      </c>
      <c r="AL54" s="145"/>
      <c r="AM54" s="145"/>
      <c r="AN54" s="145"/>
      <c r="AO54" s="145"/>
      <c r="AP54" s="145"/>
      <c r="AQ54" s="145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392"/>
      <c r="BK54" s="395"/>
    </row>
    <row r="55" spans="1:63" s="204" customFormat="1" ht="12" customHeight="1" x14ac:dyDescent="0.2">
      <c r="A55" s="139"/>
      <c r="B55" s="179">
        <v>43</v>
      </c>
      <c r="C55" s="180"/>
      <c r="D55" s="180"/>
      <c r="E55" s="180"/>
      <c r="F55" s="312"/>
      <c r="G55" s="142"/>
      <c r="H55" s="195"/>
      <c r="I55" s="195"/>
      <c r="J55" s="195"/>
      <c r="K55" s="195"/>
      <c r="L55" s="195"/>
      <c r="M55" s="195"/>
      <c r="N55" s="195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3"/>
      <c r="Z55" s="143">
        <v>43</v>
      </c>
      <c r="AA55" s="143" t="str">
        <f t="shared" si="2"/>
        <v/>
      </c>
      <c r="AB55" s="143" t="str">
        <f t="shared" si="3"/>
        <v/>
      </c>
      <c r="AC55" s="143" t="str">
        <f t="shared" si="4"/>
        <v/>
      </c>
      <c r="AD55" s="143" t="str">
        <f t="shared" si="5"/>
        <v/>
      </c>
      <c r="AE55" s="144">
        <v>43</v>
      </c>
      <c r="AF55" s="144" t="str">
        <f t="shared" si="6"/>
        <v/>
      </c>
      <c r="AG55" s="144" t="str">
        <f t="shared" si="7"/>
        <v/>
      </c>
      <c r="AH55" s="144" t="str">
        <f t="shared" si="8"/>
        <v/>
      </c>
      <c r="AI55" s="144" t="str">
        <f t="shared" si="9"/>
        <v/>
      </c>
      <c r="AJ55" s="144" t="str">
        <f t="shared" si="10"/>
        <v/>
      </c>
      <c r="AK55" s="144" t="str">
        <f t="shared" si="11"/>
        <v/>
      </c>
      <c r="AL55" s="145"/>
      <c r="AM55" s="145"/>
      <c r="AN55" s="145"/>
      <c r="AO55" s="145"/>
      <c r="AP55" s="145"/>
      <c r="AQ55" s="145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392"/>
      <c r="BK55" s="395"/>
    </row>
    <row r="56" spans="1:63" s="204" customFormat="1" ht="12" customHeight="1" x14ac:dyDescent="0.2">
      <c r="A56" s="139"/>
      <c r="B56" s="179">
        <v>44</v>
      </c>
      <c r="C56" s="180"/>
      <c r="D56" s="180"/>
      <c r="E56" s="180"/>
      <c r="F56" s="312"/>
      <c r="G56" s="142"/>
      <c r="H56" s="195"/>
      <c r="I56" s="195"/>
      <c r="J56" s="195"/>
      <c r="K56" s="195"/>
      <c r="L56" s="195"/>
      <c r="M56" s="195"/>
      <c r="N56" s="195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3"/>
      <c r="Z56" s="143">
        <v>44</v>
      </c>
      <c r="AA56" s="143" t="str">
        <f t="shared" si="2"/>
        <v/>
      </c>
      <c r="AB56" s="143" t="str">
        <f t="shared" si="3"/>
        <v/>
      </c>
      <c r="AC56" s="143" t="str">
        <f t="shared" si="4"/>
        <v/>
      </c>
      <c r="AD56" s="143" t="str">
        <f t="shared" si="5"/>
        <v/>
      </c>
      <c r="AE56" s="144">
        <v>44</v>
      </c>
      <c r="AF56" s="144" t="str">
        <f t="shared" si="6"/>
        <v/>
      </c>
      <c r="AG56" s="144" t="str">
        <f t="shared" si="7"/>
        <v/>
      </c>
      <c r="AH56" s="144" t="str">
        <f t="shared" si="8"/>
        <v/>
      </c>
      <c r="AI56" s="144" t="str">
        <f t="shared" si="9"/>
        <v/>
      </c>
      <c r="AJ56" s="144" t="str">
        <f t="shared" si="10"/>
        <v/>
      </c>
      <c r="AK56" s="144" t="str">
        <f t="shared" si="11"/>
        <v/>
      </c>
      <c r="AL56" s="145"/>
      <c r="AM56" s="145"/>
      <c r="AN56" s="145"/>
      <c r="AO56" s="145"/>
      <c r="AP56" s="145"/>
      <c r="AQ56" s="145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392"/>
      <c r="BK56" s="395"/>
    </row>
    <row r="57" spans="1:63" s="204" customFormat="1" ht="12" customHeight="1" x14ac:dyDescent="0.2">
      <c r="A57" s="139"/>
      <c r="B57" s="179">
        <v>45</v>
      </c>
      <c r="C57" s="180"/>
      <c r="D57" s="180"/>
      <c r="E57" s="180"/>
      <c r="F57" s="312"/>
      <c r="G57" s="142"/>
      <c r="H57" s="195"/>
      <c r="I57" s="195"/>
      <c r="J57" s="195"/>
      <c r="K57" s="195"/>
      <c r="L57" s="195"/>
      <c r="M57" s="195"/>
      <c r="N57" s="195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3"/>
      <c r="Z57" s="143">
        <v>45</v>
      </c>
      <c r="AA57" s="143" t="str">
        <f t="shared" si="2"/>
        <v/>
      </c>
      <c r="AB57" s="143" t="str">
        <f t="shared" si="3"/>
        <v/>
      </c>
      <c r="AC57" s="143" t="str">
        <f t="shared" si="4"/>
        <v/>
      </c>
      <c r="AD57" s="143" t="str">
        <f t="shared" si="5"/>
        <v/>
      </c>
      <c r="AE57" s="144">
        <v>45</v>
      </c>
      <c r="AF57" s="144" t="str">
        <f t="shared" si="6"/>
        <v/>
      </c>
      <c r="AG57" s="144" t="str">
        <f t="shared" si="7"/>
        <v/>
      </c>
      <c r="AH57" s="144" t="str">
        <f t="shared" si="8"/>
        <v/>
      </c>
      <c r="AI57" s="144" t="str">
        <f t="shared" si="9"/>
        <v/>
      </c>
      <c r="AJ57" s="144" t="str">
        <f t="shared" si="10"/>
        <v/>
      </c>
      <c r="AK57" s="144" t="str">
        <f t="shared" si="11"/>
        <v/>
      </c>
      <c r="AL57" s="145"/>
      <c r="AM57" s="145"/>
      <c r="AN57" s="145"/>
      <c r="AO57" s="145"/>
      <c r="AP57" s="145"/>
      <c r="AQ57" s="145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392"/>
      <c r="BK57" s="395"/>
    </row>
    <row r="58" spans="1:63" s="204" customFormat="1" ht="12" customHeight="1" x14ac:dyDescent="0.2">
      <c r="A58" s="139"/>
      <c r="B58" s="179">
        <v>46</v>
      </c>
      <c r="C58" s="180"/>
      <c r="D58" s="180"/>
      <c r="E58" s="180"/>
      <c r="F58" s="312"/>
      <c r="G58" s="142"/>
      <c r="H58" s="195"/>
      <c r="I58" s="195"/>
      <c r="J58" s="195"/>
      <c r="K58" s="203"/>
      <c r="L58" s="195"/>
      <c r="M58" s="195"/>
      <c r="N58" s="195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3"/>
      <c r="Z58" s="143">
        <v>46</v>
      </c>
      <c r="AA58" s="143" t="str">
        <f t="shared" si="2"/>
        <v/>
      </c>
      <c r="AB58" s="143" t="str">
        <f t="shared" si="3"/>
        <v/>
      </c>
      <c r="AC58" s="143" t="str">
        <f t="shared" si="4"/>
        <v/>
      </c>
      <c r="AD58" s="143" t="str">
        <f t="shared" si="5"/>
        <v/>
      </c>
      <c r="AE58" s="144">
        <v>46</v>
      </c>
      <c r="AF58" s="144" t="str">
        <f t="shared" si="6"/>
        <v/>
      </c>
      <c r="AG58" s="144" t="str">
        <f t="shared" si="7"/>
        <v/>
      </c>
      <c r="AH58" s="144" t="str">
        <f t="shared" si="8"/>
        <v/>
      </c>
      <c r="AI58" s="144" t="str">
        <f t="shared" si="9"/>
        <v/>
      </c>
      <c r="AJ58" s="144" t="str">
        <f t="shared" si="10"/>
        <v/>
      </c>
      <c r="AK58" s="144" t="str">
        <f t="shared" si="11"/>
        <v/>
      </c>
      <c r="AL58" s="145"/>
      <c r="AM58" s="145"/>
      <c r="AN58" s="145"/>
      <c r="AO58" s="145"/>
      <c r="AP58" s="145"/>
      <c r="AQ58" s="145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392"/>
      <c r="BK58" s="395"/>
    </row>
    <row r="59" spans="1:63" s="204" customFormat="1" ht="12" customHeight="1" x14ac:dyDescent="0.2">
      <c r="A59" s="139"/>
      <c r="B59" s="179">
        <v>47</v>
      </c>
      <c r="C59" s="180"/>
      <c r="D59" s="180"/>
      <c r="E59" s="180"/>
      <c r="F59" s="312"/>
      <c r="G59" s="142"/>
      <c r="H59" s="195"/>
      <c r="I59" s="195"/>
      <c r="J59" s="195"/>
      <c r="K59" s="203"/>
      <c r="L59" s="195"/>
      <c r="M59" s="195"/>
      <c r="N59" s="195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3"/>
      <c r="Z59" s="143">
        <v>47</v>
      </c>
      <c r="AA59" s="143" t="str">
        <f t="shared" si="2"/>
        <v/>
      </c>
      <c r="AB59" s="143" t="str">
        <f t="shared" si="3"/>
        <v/>
      </c>
      <c r="AC59" s="143" t="str">
        <f t="shared" si="4"/>
        <v/>
      </c>
      <c r="AD59" s="143" t="str">
        <f t="shared" si="5"/>
        <v/>
      </c>
      <c r="AE59" s="144">
        <v>47</v>
      </c>
      <c r="AF59" s="144" t="str">
        <f t="shared" si="6"/>
        <v/>
      </c>
      <c r="AG59" s="144" t="str">
        <f t="shared" si="7"/>
        <v/>
      </c>
      <c r="AH59" s="144" t="str">
        <f t="shared" si="8"/>
        <v/>
      </c>
      <c r="AI59" s="144" t="str">
        <f t="shared" si="9"/>
        <v/>
      </c>
      <c r="AJ59" s="144" t="str">
        <f t="shared" si="10"/>
        <v/>
      </c>
      <c r="AK59" s="144" t="str">
        <f t="shared" si="11"/>
        <v/>
      </c>
      <c r="AL59" s="145"/>
      <c r="AM59" s="145"/>
      <c r="AN59" s="145"/>
      <c r="AO59" s="145"/>
      <c r="AP59" s="145"/>
      <c r="AQ59" s="145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392"/>
      <c r="BK59" s="395"/>
    </row>
    <row r="60" spans="1:63" s="204" customFormat="1" ht="12" customHeight="1" x14ac:dyDescent="0.2">
      <c r="A60" s="139"/>
      <c r="B60" s="179">
        <v>48</v>
      </c>
      <c r="C60" s="180"/>
      <c r="D60" s="180"/>
      <c r="E60" s="180"/>
      <c r="F60" s="312"/>
      <c r="G60" s="142"/>
      <c r="H60" s="195"/>
      <c r="I60" s="195"/>
      <c r="J60" s="195"/>
      <c r="K60" s="203"/>
      <c r="L60" s="195"/>
      <c r="M60" s="195"/>
      <c r="N60" s="195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3"/>
      <c r="Z60" s="143">
        <v>48</v>
      </c>
      <c r="AA60" s="143" t="str">
        <f t="shared" si="2"/>
        <v/>
      </c>
      <c r="AB60" s="143" t="str">
        <f t="shared" si="3"/>
        <v/>
      </c>
      <c r="AC60" s="143" t="str">
        <f t="shared" si="4"/>
        <v/>
      </c>
      <c r="AD60" s="143" t="str">
        <f t="shared" si="5"/>
        <v/>
      </c>
      <c r="AE60" s="144">
        <v>48</v>
      </c>
      <c r="AF60" s="144" t="str">
        <f t="shared" si="6"/>
        <v/>
      </c>
      <c r="AG60" s="144" t="str">
        <f t="shared" si="7"/>
        <v/>
      </c>
      <c r="AH60" s="144" t="str">
        <f t="shared" si="8"/>
        <v/>
      </c>
      <c r="AI60" s="144" t="str">
        <f t="shared" si="9"/>
        <v/>
      </c>
      <c r="AJ60" s="144" t="str">
        <f t="shared" si="10"/>
        <v/>
      </c>
      <c r="AK60" s="144" t="str">
        <f t="shared" si="11"/>
        <v/>
      </c>
      <c r="AL60" s="145"/>
      <c r="AM60" s="145"/>
      <c r="AN60" s="145"/>
      <c r="AO60" s="145"/>
      <c r="AP60" s="145"/>
      <c r="AQ60" s="145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392"/>
      <c r="BK60" s="395"/>
    </row>
    <row r="61" spans="1:63" s="204" customFormat="1" ht="12" customHeight="1" x14ac:dyDescent="0.2">
      <c r="A61" s="139"/>
      <c r="B61" s="179">
        <v>49</v>
      </c>
      <c r="C61" s="180"/>
      <c r="D61" s="180"/>
      <c r="E61" s="180"/>
      <c r="F61" s="312"/>
      <c r="G61" s="142"/>
      <c r="H61" s="195"/>
      <c r="I61" s="195"/>
      <c r="J61" s="195"/>
      <c r="K61" s="203"/>
      <c r="L61" s="195"/>
      <c r="M61" s="195"/>
      <c r="N61" s="195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3"/>
      <c r="Z61" s="143">
        <v>49</v>
      </c>
      <c r="AA61" s="143" t="str">
        <f t="shared" si="2"/>
        <v/>
      </c>
      <c r="AB61" s="143" t="str">
        <f t="shared" si="3"/>
        <v/>
      </c>
      <c r="AC61" s="143" t="str">
        <f t="shared" si="4"/>
        <v/>
      </c>
      <c r="AD61" s="143" t="str">
        <f t="shared" si="5"/>
        <v/>
      </c>
      <c r="AE61" s="144">
        <v>49</v>
      </c>
      <c r="AF61" s="144" t="str">
        <f t="shared" si="6"/>
        <v/>
      </c>
      <c r="AG61" s="144" t="str">
        <f t="shared" si="7"/>
        <v/>
      </c>
      <c r="AH61" s="144" t="str">
        <f t="shared" si="8"/>
        <v/>
      </c>
      <c r="AI61" s="144" t="str">
        <f t="shared" si="9"/>
        <v/>
      </c>
      <c r="AJ61" s="144" t="str">
        <f t="shared" si="10"/>
        <v/>
      </c>
      <c r="AK61" s="144" t="str">
        <f t="shared" si="11"/>
        <v/>
      </c>
      <c r="AL61" s="145"/>
      <c r="AM61" s="145"/>
      <c r="AN61" s="145"/>
      <c r="AO61" s="145"/>
      <c r="AP61" s="145"/>
      <c r="AQ61" s="145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392"/>
      <c r="BK61" s="395"/>
    </row>
    <row r="62" spans="1:63" s="204" customFormat="1" ht="12" customHeight="1" x14ac:dyDescent="0.2">
      <c r="A62" s="139"/>
      <c r="B62" s="179">
        <v>50</v>
      </c>
      <c r="C62" s="180"/>
      <c r="D62" s="180"/>
      <c r="E62" s="180"/>
      <c r="F62" s="312"/>
      <c r="G62" s="142"/>
      <c r="H62" s="195"/>
      <c r="I62" s="195"/>
      <c r="J62" s="195"/>
      <c r="K62" s="203"/>
      <c r="L62" s="195"/>
      <c r="M62" s="195"/>
      <c r="N62" s="195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3"/>
      <c r="Z62" s="143">
        <v>50</v>
      </c>
      <c r="AA62" s="143" t="str">
        <f t="shared" si="2"/>
        <v/>
      </c>
      <c r="AB62" s="143" t="str">
        <f t="shared" si="3"/>
        <v/>
      </c>
      <c r="AC62" s="143" t="str">
        <f t="shared" si="4"/>
        <v/>
      </c>
      <c r="AD62" s="143" t="str">
        <f t="shared" si="5"/>
        <v/>
      </c>
      <c r="AE62" s="144">
        <v>50</v>
      </c>
      <c r="AF62" s="144" t="str">
        <f t="shared" si="6"/>
        <v/>
      </c>
      <c r="AG62" s="144" t="str">
        <f t="shared" si="7"/>
        <v/>
      </c>
      <c r="AH62" s="144" t="str">
        <f t="shared" si="8"/>
        <v/>
      </c>
      <c r="AI62" s="144" t="str">
        <f t="shared" si="9"/>
        <v/>
      </c>
      <c r="AJ62" s="144" t="str">
        <f t="shared" si="10"/>
        <v/>
      </c>
      <c r="AK62" s="144" t="str">
        <f t="shared" si="11"/>
        <v/>
      </c>
      <c r="AL62" s="145"/>
      <c r="AM62" s="145"/>
      <c r="AN62" s="145"/>
      <c r="AO62" s="145"/>
      <c r="AP62" s="145"/>
      <c r="AQ62" s="145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392"/>
      <c r="BK62" s="395"/>
    </row>
    <row r="63" spans="1:63" s="204" customFormat="1" ht="12" customHeight="1" x14ac:dyDescent="0.2">
      <c r="A63" s="144"/>
      <c r="B63" s="179">
        <v>51</v>
      </c>
      <c r="C63" s="180"/>
      <c r="D63" s="180"/>
      <c r="E63" s="180"/>
      <c r="F63" s="312"/>
      <c r="G63" s="195"/>
      <c r="H63" s="195"/>
      <c r="I63" s="195"/>
      <c r="J63" s="195"/>
      <c r="K63" s="203"/>
      <c r="L63" s="195"/>
      <c r="M63" s="195"/>
      <c r="N63" s="195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3"/>
      <c r="Z63" s="143">
        <v>51</v>
      </c>
      <c r="AA63" s="143" t="str">
        <f t="shared" si="2"/>
        <v/>
      </c>
      <c r="AB63" s="143" t="str">
        <f t="shared" si="3"/>
        <v/>
      </c>
      <c r="AC63" s="143" t="str">
        <f t="shared" si="4"/>
        <v/>
      </c>
      <c r="AD63" s="143" t="str">
        <f t="shared" si="5"/>
        <v/>
      </c>
      <c r="AE63" s="144">
        <v>51</v>
      </c>
      <c r="AF63" s="144" t="str">
        <f t="shared" si="6"/>
        <v/>
      </c>
      <c r="AG63" s="144" t="str">
        <f t="shared" si="7"/>
        <v/>
      </c>
      <c r="AH63" s="144" t="str">
        <f t="shared" si="8"/>
        <v/>
      </c>
      <c r="AI63" s="144" t="str">
        <f t="shared" si="9"/>
        <v/>
      </c>
      <c r="AJ63" s="144" t="str">
        <f t="shared" si="10"/>
        <v/>
      </c>
      <c r="AK63" s="144" t="str">
        <f t="shared" si="11"/>
        <v/>
      </c>
      <c r="AL63" s="145"/>
      <c r="AM63" s="145"/>
      <c r="AN63" s="145"/>
      <c r="AO63" s="145"/>
      <c r="AP63" s="145"/>
      <c r="AQ63" s="145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392"/>
      <c r="BK63" s="395"/>
    </row>
    <row r="64" spans="1:63" s="208" customFormat="1" x14ac:dyDescent="0.2">
      <c r="A64" s="144"/>
      <c r="B64" s="179">
        <v>52</v>
      </c>
      <c r="C64" s="180"/>
      <c r="D64" s="180"/>
      <c r="E64" s="180"/>
      <c r="F64" s="312"/>
      <c r="G64" s="205"/>
      <c r="H64" s="195"/>
      <c r="I64" s="195"/>
      <c r="J64" s="195"/>
      <c r="K64" s="203"/>
      <c r="L64" s="195"/>
      <c r="M64" s="195"/>
      <c r="N64" s="195"/>
      <c r="O64" s="195"/>
      <c r="P64" s="142"/>
      <c r="Q64" s="142"/>
      <c r="R64" s="205"/>
      <c r="S64" s="205"/>
      <c r="T64" s="205"/>
      <c r="U64" s="205"/>
      <c r="V64" s="205"/>
      <c r="W64" s="205"/>
      <c r="X64" s="205"/>
      <c r="Y64" s="243"/>
      <c r="Z64" s="143">
        <v>52</v>
      </c>
      <c r="AA64" s="143" t="str">
        <f t="shared" si="2"/>
        <v/>
      </c>
      <c r="AB64" s="143" t="str">
        <f t="shared" si="3"/>
        <v/>
      </c>
      <c r="AC64" s="143" t="str">
        <f t="shared" si="4"/>
        <v/>
      </c>
      <c r="AD64" s="143" t="str">
        <f t="shared" si="5"/>
        <v/>
      </c>
      <c r="AE64" s="144">
        <v>52</v>
      </c>
      <c r="AF64" s="144" t="str">
        <f t="shared" si="6"/>
        <v/>
      </c>
      <c r="AG64" s="144" t="str">
        <f t="shared" si="7"/>
        <v/>
      </c>
      <c r="AH64" s="144" t="str">
        <f t="shared" si="8"/>
        <v/>
      </c>
      <c r="AI64" s="144" t="str">
        <f t="shared" si="9"/>
        <v/>
      </c>
      <c r="AJ64" s="144" t="str">
        <f t="shared" si="10"/>
        <v/>
      </c>
      <c r="AK64" s="144" t="str">
        <f t="shared" si="11"/>
        <v/>
      </c>
      <c r="AL64" s="145"/>
      <c r="AM64" s="145"/>
      <c r="AN64" s="145"/>
      <c r="AO64" s="145"/>
      <c r="AP64" s="145"/>
      <c r="AQ64" s="145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395"/>
      <c r="BK64" s="395"/>
    </row>
    <row r="65" spans="1:63" s="208" customFormat="1" x14ac:dyDescent="0.2">
      <c r="A65" s="144"/>
      <c r="B65" s="179">
        <v>53</v>
      </c>
      <c r="C65" s="180"/>
      <c r="D65" s="180"/>
      <c r="E65" s="180"/>
      <c r="F65" s="312"/>
      <c r="G65" s="205"/>
      <c r="H65" s="195"/>
      <c r="I65" s="195"/>
      <c r="J65" s="195"/>
      <c r="K65" s="203"/>
      <c r="L65" s="195"/>
      <c r="M65" s="195"/>
      <c r="N65" s="195"/>
      <c r="O65" s="195"/>
      <c r="P65" s="142"/>
      <c r="Q65" s="142"/>
      <c r="R65" s="205"/>
      <c r="S65" s="205"/>
      <c r="T65" s="205"/>
      <c r="U65" s="205"/>
      <c r="V65" s="205"/>
      <c r="W65" s="205"/>
      <c r="X65" s="205"/>
      <c r="Y65" s="243"/>
      <c r="Z65" s="143">
        <v>53</v>
      </c>
      <c r="AA65" s="143" t="str">
        <f t="shared" si="2"/>
        <v/>
      </c>
      <c r="AB65" s="143" t="str">
        <f t="shared" si="3"/>
        <v/>
      </c>
      <c r="AC65" s="143" t="str">
        <f t="shared" si="4"/>
        <v/>
      </c>
      <c r="AD65" s="143" t="str">
        <f t="shared" si="5"/>
        <v/>
      </c>
      <c r="AE65" s="144">
        <v>53</v>
      </c>
      <c r="AF65" s="144" t="str">
        <f t="shared" si="6"/>
        <v/>
      </c>
      <c r="AG65" s="144" t="str">
        <f t="shared" si="7"/>
        <v/>
      </c>
      <c r="AH65" s="144" t="str">
        <f t="shared" si="8"/>
        <v/>
      </c>
      <c r="AI65" s="144" t="str">
        <f t="shared" si="9"/>
        <v/>
      </c>
      <c r="AJ65" s="144" t="str">
        <f t="shared" si="10"/>
        <v/>
      </c>
      <c r="AK65" s="144" t="str">
        <f t="shared" si="11"/>
        <v/>
      </c>
      <c r="AL65" s="145"/>
      <c r="AM65" s="145"/>
      <c r="AN65" s="145"/>
      <c r="AO65" s="145"/>
      <c r="AP65" s="145"/>
      <c r="AQ65" s="145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395"/>
      <c r="BK65" s="395"/>
    </row>
    <row r="66" spans="1:63" s="208" customFormat="1" x14ac:dyDescent="0.2">
      <c r="A66" s="144"/>
      <c r="B66" s="179">
        <v>54</v>
      </c>
      <c r="C66" s="180"/>
      <c r="D66" s="180"/>
      <c r="E66" s="180"/>
      <c r="F66" s="312"/>
      <c r="G66" s="205"/>
      <c r="H66" s="195"/>
      <c r="I66" s="195"/>
      <c r="J66" s="195"/>
      <c r="K66" s="203"/>
      <c r="L66" s="195"/>
      <c r="M66" s="195"/>
      <c r="N66" s="195"/>
      <c r="O66" s="195"/>
      <c r="P66" s="142"/>
      <c r="Q66" s="142"/>
      <c r="R66" s="205"/>
      <c r="S66" s="205"/>
      <c r="T66" s="205"/>
      <c r="U66" s="205"/>
      <c r="V66" s="205"/>
      <c r="W66" s="205"/>
      <c r="X66" s="205"/>
      <c r="Y66" s="243"/>
      <c r="Z66" s="143">
        <v>54</v>
      </c>
      <c r="AA66" s="143" t="str">
        <f t="shared" si="2"/>
        <v/>
      </c>
      <c r="AB66" s="143" t="str">
        <f t="shared" si="3"/>
        <v/>
      </c>
      <c r="AC66" s="143" t="str">
        <f t="shared" si="4"/>
        <v/>
      </c>
      <c r="AD66" s="143" t="str">
        <f t="shared" si="5"/>
        <v/>
      </c>
      <c r="AE66" s="144">
        <v>54</v>
      </c>
      <c r="AF66" s="144" t="str">
        <f t="shared" si="6"/>
        <v/>
      </c>
      <c r="AG66" s="144" t="str">
        <f t="shared" si="7"/>
        <v/>
      </c>
      <c r="AH66" s="144" t="str">
        <f t="shared" si="8"/>
        <v/>
      </c>
      <c r="AI66" s="144" t="str">
        <f t="shared" si="9"/>
        <v/>
      </c>
      <c r="AJ66" s="144" t="str">
        <f t="shared" si="10"/>
        <v/>
      </c>
      <c r="AK66" s="144" t="str">
        <f t="shared" si="11"/>
        <v/>
      </c>
      <c r="AL66" s="145"/>
      <c r="AM66" s="145"/>
      <c r="AN66" s="145"/>
      <c r="AO66" s="145"/>
      <c r="AP66" s="145"/>
      <c r="AQ66" s="145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395"/>
      <c r="BK66" s="395"/>
    </row>
    <row r="67" spans="1:63" s="208" customFormat="1" x14ac:dyDescent="0.2">
      <c r="A67" s="144"/>
      <c r="B67" s="179">
        <v>55</v>
      </c>
      <c r="C67" s="180"/>
      <c r="D67" s="180"/>
      <c r="E67" s="180"/>
      <c r="F67" s="312"/>
      <c r="G67" s="205"/>
      <c r="H67" s="195"/>
      <c r="I67" s="195"/>
      <c r="J67" s="195"/>
      <c r="K67" s="203"/>
      <c r="L67" s="195"/>
      <c r="M67" s="195"/>
      <c r="N67" s="195"/>
      <c r="O67" s="195"/>
      <c r="P67" s="142"/>
      <c r="Q67" s="142"/>
      <c r="R67" s="205"/>
      <c r="S67" s="205"/>
      <c r="T67" s="205"/>
      <c r="U67" s="205"/>
      <c r="V67" s="205"/>
      <c r="W67" s="205"/>
      <c r="X67" s="205"/>
      <c r="Y67" s="243"/>
      <c r="Z67" s="143">
        <v>55</v>
      </c>
      <c r="AA67" s="143" t="str">
        <f t="shared" si="2"/>
        <v/>
      </c>
      <c r="AB67" s="143" t="str">
        <f t="shared" si="3"/>
        <v/>
      </c>
      <c r="AC67" s="143" t="str">
        <f t="shared" si="4"/>
        <v/>
      </c>
      <c r="AD67" s="143" t="str">
        <f t="shared" si="5"/>
        <v/>
      </c>
      <c r="AE67" s="144">
        <v>55</v>
      </c>
      <c r="AF67" s="144" t="str">
        <f t="shared" si="6"/>
        <v/>
      </c>
      <c r="AG67" s="144" t="str">
        <f t="shared" si="7"/>
        <v/>
      </c>
      <c r="AH67" s="144" t="str">
        <f t="shared" si="8"/>
        <v/>
      </c>
      <c r="AI67" s="144" t="str">
        <f t="shared" si="9"/>
        <v/>
      </c>
      <c r="AJ67" s="144" t="str">
        <f t="shared" si="10"/>
        <v/>
      </c>
      <c r="AK67" s="144" t="str">
        <f t="shared" si="11"/>
        <v/>
      </c>
      <c r="AL67" s="145"/>
      <c r="AM67" s="145"/>
      <c r="AN67" s="145"/>
      <c r="AO67" s="145"/>
      <c r="AP67" s="145"/>
      <c r="AQ67" s="145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395"/>
      <c r="BK67" s="395"/>
    </row>
    <row r="68" spans="1:63" s="208" customFormat="1" x14ac:dyDescent="0.2">
      <c r="A68" s="144"/>
      <c r="B68" s="179">
        <v>56</v>
      </c>
      <c r="C68" s="180"/>
      <c r="D68" s="180"/>
      <c r="E68" s="180"/>
      <c r="F68" s="312"/>
      <c r="G68" s="205"/>
      <c r="H68" s="195"/>
      <c r="I68" s="195"/>
      <c r="J68" s="195"/>
      <c r="K68" s="203"/>
      <c r="L68" s="195"/>
      <c r="M68" s="195"/>
      <c r="N68" s="195"/>
      <c r="O68" s="195"/>
      <c r="P68" s="142"/>
      <c r="Q68" s="142"/>
      <c r="R68" s="205"/>
      <c r="S68" s="205"/>
      <c r="T68" s="205"/>
      <c r="U68" s="205"/>
      <c r="V68" s="205"/>
      <c r="W68" s="205"/>
      <c r="X68" s="205"/>
      <c r="Y68" s="243"/>
      <c r="Z68" s="143">
        <v>56</v>
      </c>
      <c r="AA68" s="143" t="str">
        <f t="shared" si="2"/>
        <v/>
      </c>
      <c r="AB68" s="143" t="str">
        <f t="shared" si="3"/>
        <v/>
      </c>
      <c r="AC68" s="143" t="str">
        <f t="shared" si="4"/>
        <v/>
      </c>
      <c r="AD68" s="143" t="str">
        <f t="shared" si="5"/>
        <v/>
      </c>
      <c r="AE68" s="144">
        <v>56</v>
      </c>
      <c r="AF68" s="144" t="str">
        <f t="shared" si="6"/>
        <v/>
      </c>
      <c r="AG68" s="144" t="str">
        <f t="shared" si="7"/>
        <v/>
      </c>
      <c r="AH68" s="144" t="str">
        <f t="shared" si="8"/>
        <v/>
      </c>
      <c r="AI68" s="144" t="str">
        <f t="shared" si="9"/>
        <v/>
      </c>
      <c r="AJ68" s="144" t="str">
        <f t="shared" si="10"/>
        <v/>
      </c>
      <c r="AK68" s="144" t="str">
        <f t="shared" si="11"/>
        <v/>
      </c>
      <c r="AL68" s="145"/>
      <c r="AM68" s="145"/>
      <c r="AN68" s="145"/>
      <c r="AO68" s="145"/>
      <c r="AP68" s="145"/>
      <c r="AQ68" s="145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395"/>
      <c r="BK68" s="395"/>
    </row>
    <row r="69" spans="1:63" s="208" customFormat="1" x14ac:dyDescent="0.2">
      <c r="A69" s="144"/>
      <c r="B69" s="179">
        <v>57</v>
      </c>
      <c r="C69" s="180"/>
      <c r="D69" s="180"/>
      <c r="E69" s="180"/>
      <c r="F69" s="312"/>
      <c r="G69" s="205"/>
      <c r="H69" s="195"/>
      <c r="I69" s="195"/>
      <c r="J69" s="195"/>
      <c r="K69" s="203"/>
      <c r="L69" s="195"/>
      <c r="M69" s="195"/>
      <c r="N69" s="195"/>
      <c r="O69" s="195"/>
      <c r="P69" s="142"/>
      <c r="Q69" s="142"/>
      <c r="R69" s="205"/>
      <c r="S69" s="205"/>
      <c r="T69" s="205"/>
      <c r="U69" s="205"/>
      <c r="V69" s="205"/>
      <c r="W69" s="205"/>
      <c r="X69" s="205"/>
      <c r="Y69" s="243"/>
      <c r="Z69" s="143">
        <v>57</v>
      </c>
      <c r="AA69" s="143" t="str">
        <f t="shared" si="2"/>
        <v/>
      </c>
      <c r="AB69" s="143" t="str">
        <f t="shared" si="3"/>
        <v/>
      </c>
      <c r="AC69" s="143" t="str">
        <f t="shared" si="4"/>
        <v/>
      </c>
      <c r="AD69" s="143" t="str">
        <f t="shared" si="5"/>
        <v/>
      </c>
      <c r="AE69" s="144">
        <v>57</v>
      </c>
      <c r="AF69" s="144" t="str">
        <f t="shared" si="6"/>
        <v/>
      </c>
      <c r="AG69" s="144" t="str">
        <f t="shared" si="7"/>
        <v/>
      </c>
      <c r="AH69" s="144" t="str">
        <f t="shared" si="8"/>
        <v/>
      </c>
      <c r="AI69" s="144" t="str">
        <f t="shared" si="9"/>
        <v/>
      </c>
      <c r="AJ69" s="144" t="str">
        <f t="shared" si="10"/>
        <v/>
      </c>
      <c r="AK69" s="144" t="str">
        <f t="shared" si="11"/>
        <v/>
      </c>
      <c r="AL69" s="145"/>
      <c r="AM69" s="145"/>
      <c r="AN69" s="145"/>
      <c r="AO69" s="145"/>
      <c r="AP69" s="145"/>
      <c r="AQ69" s="145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395"/>
      <c r="BK69" s="395"/>
    </row>
    <row r="70" spans="1:63" s="208" customFormat="1" x14ac:dyDescent="0.2">
      <c r="A70" s="144"/>
      <c r="B70" s="179">
        <v>58</v>
      </c>
      <c r="C70" s="180"/>
      <c r="D70" s="180"/>
      <c r="E70" s="180"/>
      <c r="F70" s="312"/>
      <c r="G70" s="205"/>
      <c r="H70" s="195"/>
      <c r="I70" s="195"/>
      <c r="J70" s="195"/>
      <c r="K70" s="203"/>
      <c r="L70" s="195"/>
      <c r="M70" s="195"/>
      <c r="N70" s="195"/>
      <c r="O70" s="195"/>
      <c r="P70" s="142"/>
      <c r="Q70" s="142"/>
      <c r="R70" s="205"/>
      <c r="S70" s="205"/>
      <c r="T70" s="205"/>
      <c r="U70" s="205"/>
      <c r="V70" s="205"/>
      <c r="W70" s="205"/>
      <c r="X70" s="205"/>
      <c r="Y70" s="243"/>
      <c r="Z70" s="143">
        <v>58</v>
      </c>
      <c r="AA70" s="143" t="str">
        <f t="shared" si="2"/>
        <v/>
      </c>
      <c r="AB70" s="143" t="str">
        <f t="shared" si="3"/>
        <v/>
      </c>
      <c r="AC70" s="143" t="str">
        <f t="shared" si="4"/>
        <v/>
      </c>
      <c r="AD70" s="143" t="str">
        <f t="shared" si="5"/>
        <v/>
      </c>
      <c r="AE70" s="144">
        <v>58</v>
      </c>
      <c r="AF70" s="144" t="str">
        <f t="shared" si="6"/>
        <v/>
      </c>
      <c r="AG70" s="144" t="str">
        <f t="shared" si="7"/>
        <v/>
      </c>
      <c r="AH70" s="144" t="str">
        <f t="shared" si="8"/>
        <v/>
      </c>
      <c r="AI70" s="144" t="str">
        <f t="shared" si="9"/>
        <v/>
      </c>
      <c r="AJ70" s="144" t="str">
        <f t="shared" si="10"/>
        <v/>
      </c>
      <c r="AK70" s="144" t="str">
        <f t="shared" si="11"/>
        <v/>
      </c>
      <c r="AL70" s="145"/>
      <c r="AM70" s="145"/>
      <c r="AN70" s="145"/>
      <c r="AO70" s="145"/>
      <c r="AP70" s="145"/>
      <c r="AQ70" s="145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395"/>
      <c r="BK70" s="395"/>
    </row>
    <row r="71" spans="1:63" s="208" customFormat="1" x14ac:dyDescent="0.2">
      <c r="A71" s="144"/>
      <c r="B71" s="179">
        <v>59</v>
      </c>
      <c r="C71" s="180"/>
      <c r="D71" s="180"/>
      <c r="E71" s="180"/>
      <c r="F71" s="312"/>
      <c r="G71" s="205"/>
      <c r="H71" s="195"/>
      <c r="I71" s="195"/>
      <c r="J71" s="195"/>
      <c r="K71" s="203"/>
      <c r="L71" s="195"/>
      <c r="M71" s="195"/>
      <c r="N71" s="195"/>
      <c r="O71" s="195"/>
      <c r="P71" s="142"/>
      <c r="Q71" s="142"/>
      <c r="R71" s="142"/>
      <c r="S71" s="142"/>
      <c r="T71" s="142"/>
      <c r="U71" s="142"/>
      <c r="V71" s="142"/>
      <c r="W71" s="142"/>
      <c r="X71" s="142"/>
      <c r="Y71" s="143"/>
      <c r="Z71" s="143">
        <v>59</v>
      </c>
      <c r="AA71" s="143" t="str">
        <f t="shared" si="2"/>
        <v/>
      </c>
      <c r="AB71" s="143" t="str">
        <f t="shared" si="3"/>
        <v/>
      </c>
      <c r="AC71" s="143" t="str">
        <f t="shared" si="4"/>
        <v/>
      </c>
      <c r="AD71" s="143" t="str">
        <f t="shared" si="5"/>
        <v/>
      </c>
      <c r="AE71" s="144">
        <v>59</v>
      </c>
      <c r="AF71" s="144" t="str">
        <f t="shared" si="6"/>
        <v/>
      </c>
      <c r="AG71" s="144" t="str">
        <f t="shared" si="7"/>
        <v/>
      </c>
      <c r="AH71" s="144" t="str">
        <f t="shared" si="8"/>
        <v/>
      </c>
      <c r="AI71" s="144" t="str">
        <f t="shared" si="9"/>
        <v/>
      </c>
      <c r="AJ71" s="144" t="str">
        <f t="shared" si="10"/>
        <v/>
      </c>
      <c r="AK71" s="144" t="str">
        <f t="shared" si="11"/>
        <v/>
      </c>
      <c r="AL71" s="145"/>
      <c r="AM71" s="145"/>
      <c r="AN71" s="145"/>
      <c r="AO71" s="145"/>
      <c r="AP71" s="145"/>
      <c r="AQ71" s="145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395"/>
      <c r="BK71" s="395"/>
    </row>
    <row r="72" spans="1:63" s="208" customFormat="1" x14ac:dyDescent="0.2">
      <c r="A72" s="144"/>
      <c r="B72" s="179">
        <v>60</v>
      </c>
      <c r="C72" s="180"/>
      <c r="D72" s="180"/>
      <c r="E72" s="180"/>
      <c r="F72" s="312"/>
      <c r="G72" s="205"/>
      <c r="H72" s="195"/>
      <c r="I72" s="195"/>
      <c r="J72" s="195"/>
      <c r="K72" s="203"/>
      <c r="L72" s="195"/>
      <c r="M72" s="195"/>
      <c r="N72" s="195"/>
      <c r="O72" s="195"/>
      <c r="P72" s="142"/>
      <c r="Q72" s="142"/>
      <c r="R72" s="142"/>
      <c r="S72" s="142"/>
      <c r="T72" s="142"/>
      <c r="U72" s="142"/>
      <c r="V72" s="142"/>
      <c r="W72" s="142"/>
      <c r="X72" s="142"/>
      <c r="Y72" s="143"/>
      <c r="Z72" s="143">
        <v>60</v>
      </c>
      <c r="AA72" s="143" t="str">
        <f t="shared" si="2"/>
        <v/>
      </c>
      <c r="AB72" s="143" t="str">
        <f t="shared" si="3"/>
        <v/>
      </c>
      <c r="AC72" s="143" t="str">
        <f t="shared" si="4"/>
        <v/>
      </c>
      <c r="AD72" s="143" t="str">
        <f t="shared" si="5"/>
        <v/>
      </c>
      <c r="AE72" s="144">
        <v>60</v>
      </c>
      <c r="AF72" s="144" t="str">
        <f t="shared" si="6"/>
        <v/>
      </c>
      <c r="AG72" s="144" t="str">
        <f t="shared" si="7"/>
        <v/>
      </c>
      <c r="AH72" s="144" t="str">
        <f t="shared" si="8"/>
        <v/>
      </c>
      <c r="AI72" s="144" t="str">
        <f t="shared" si="9"/>
        <v/>
      </c>
      <c r="AJ72" s="144" t="str">
        <f t="shared" si="10"/>
        <v/>
      </c>
      <c r="AK72" s="144" t="str">
        <f t="shared" si="11"/>
        <v/>
      </c>
      <c r="AL72" s="145"/>
      <c r="AM72" s="145"/>
      <c r="AN72" s="145"/>
      <c r="AO72" s="145"/>
      <c r="AP72" s="145"/>
      <c r="AQ72" s="145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395"/>
      <c r="BK72" s="395"/>
    </row>
    <row r="73" spans="1:63" s="208" customFormat="1" x14ac:dyDescent="0.2">
      <c r="A73" s="144"/>
      <c r="B73" s="179">
        <v>61</v>
      </c>
      <c r="C73" s="180"/>
      <c r="D73" s="180"/>
      <c r="E73" s="180"/>
      <c r="F73" s="312"/>
      <c r="G73" s="205"/>
      <c r="H73" s="195"/>
      <c r="I73" s="195"/>
      <c r="J73" s="195"/>
      <c r="K73" s="203"/>
      <c r="L73" s="195"/>
      <c r="M73" s="195"/>
      <c r="N73" s="195"/>
      <c r="O73" s="195"/>
      <c r="P73" s="142"/>
      <c r="Q73" s="142"/>
      <c r="R73" s="142"/>
      <c r="S73" s="142"/>
      <c r="T73" s="142"/>
      <c r="U73" s="142"/>
      <c r="V73" s="142"/>
      <c r="W73" s="142"/>
      <c r="X73" s="142"/>
      <c r="Y73" s="143"/>
      <c r="Z73" s="143">
        <v>61</v>
      </c>
      <c r="AA73" s="143" t="str">
        <f t="shared" si="2"/>
        <v/>
      </c>
      <c r="AB73" s="143" t="str">
        <f t="shared" si="3"/>
        <v/>
      </c>
      <c r="AC73" s="143" t="str">
        <f t="shared" si="4"/>
        <v/>
      </c>
      <c r="AD73" s="143" t="str">
        <f t="shared" si="5"/>
        <v/>
      </c>
      <c r="AE73" s="144">
        <v>61</v>
      </c>
      <c r="AF73" s="144" t="str">
        <f t="shared" si="6"/>
        <v/>
      </c>
      <c r="AG73" s="144" t="str">
        <f t="shared" si="7"/>
        <v/>
      </c>
      <c r="AH73" s="144" t="str">
        <f t="shared" si="8"/>
        <v/>
      </c>
      <c r="AI73" s="144" t="str">
        <f t="shared" si="9"/>
        <v/>
      </c>
      <c r="AJ73" s="144" t="str">
        <f t="shared" si="10"/>
        <v/>
      </c>
      <c r="AK73" s="144" t="str">
        <f t="shared" si="11"/>
        <v/>
      </c>
      <c r="AL73" s="145"/>
      <c r="AM73" s="145"/>
      <c r="AN73" s="145"/>
      <c r="AO73" s="145"/>
      <c r="AP73" s="145"/>
      <c r="AQ73" s="145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395"/>
      <c r="BK73" s="395"/>
    </row>
    <row r="74" spans="1:63" s="208" customFormat="1" x14ac:dyDescent="0.2">
      <c r="A74" s="144"/>
      <c r="B74" s="179">
        <v>62</v>
      </c>
      <c r="C74" s="180"/>
      <c r="D74" s="180"/>
      <c r="E74" s="180"/>
      <c r="F74" s="312"/>
      <c r="G74" s="205"/>
      <c r="H74" s="195"/>
      <c r="I74" s="195"/>
      <c r="J74" s="195"/>
      <c r="K74" s="203"/>
      <c r="L74" s="195"/>
      <c r="M74" s="195"/>
      <c r="N74" s="195"/>
      <c r="O74" s="195"/>
      <c r="P74" s="142"/>
      <c r="Q74" s="142"/>
      <c r="R74" s="142"/>
      <c r="S74" s="142"/>
      <c r="T74" s="142"/>
      <c r="U74" s="142"/>
      <c r="V74" s="142"/>
      <c r="W74" s="142"/>
      <c r="X74" s="142"/>
      <c r="Y74" s="143"/>
      <c r="Z74" s="143">
        <v>62</v>
      </c>
      <c r="AA74" s="143" t="str">
        <f t="shared" si="2"/>
        <v/>
      </c>
      <c r="AB74" s="143" t="str">
        <f t="shared" si="3"/>
        <v/>
      </c>
      <c r="AC74" s="143" t="str">
        <f t="shared" si="4"/>
        <v/>
      </c>
      <c r="AD74" s="143" t="str">
        <f t="shared" si="5"/>
        <v/>
      </c>
      <c r="AE74" s="144">
        <v>62</v>
      </c>
      <c r="AF74" s="144" t="str">
        <f t="shared" si="6"/>
        <v/>
      </c>
      <c r="AG74" s="144" t="str">
        <f t="shared" si="7"/>
        <v/>
      </c>
      <c r="AH74" s="144" t="str">
        <f t="shared" si="8"/>
        <v/>
      </c>
      <c r="AI74" s="144" t="str">
        <f t="shared" si="9"/>
        <v/>
      </c>
      <c r="AJ74" s="144" t="str">
        <f t="shared" si="10"/>
        <v/>
      </c>
      <c r="AK74" s="144" t="str">
        <f t="shared" si="11"/>
        <v/>
      </c>
      <c r="AL74" s="145"/>
      <c r="AM74" s="145"/>
      <c r="AN74" s="145"/>
      <c r="AO74" s="145"/>
      <c r="AP74" s="145"/>
      <c r="AQ74" s="145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395"/>
      <c r="BK74" s="395"/>
    </row>
    <row r="75" spans="1:63" s="208" customFormat="1" x14ac:dyDescent="0.2">
      <c r="A75" s="144"/>
      <c r="B75" s="179">
        <v>63</v>
      </c>
      <c r="C75" s="180"/>
      <c r="D75" s="180"/>
      <c r="E75" s="180"/>
      <c r="F75" s="312"/>
      <c r="G75" s="205"/>
      <c r="H75" s="195"/>
      <c r="I75" s="195"/>
      <c r="J75" s="195"/>
      <c r="K75" s="203"/>
      <c r="L75" s="195"/>
      <c r="M75" s="195"/>
      <c r="N75" s="195"/>
      <c r="O75" s="195"/>
      <c r="P75" s="142"/>
      <c r="Q75" s="142"/>
      <c r="R75" s="142"/>
      <c r="S75" s="142"/>
      <c r="T75" s="142"/>
      <c r="U75" s="142"/>
      <c r="V75" s="142"/>
      <c r="W75" s="142"/>
      <c r="X75" s="142"/>
      <c r="Y75" s="143"/>
      <c r="Z75" s="143">
        <v>63</v>
      </c>
      <c r="AA75" s="143" t="str">
        <f t="shared" si="2"/>
        <v/>
      </c>
      <c r="AB75" s="143" t="str">
        <f t="shared" si="3"/>
        <v/>
      </c>
      <c r="AC75" s="143" t="str">
        <f t="shared" si="4"/>
        <v/>
      </c>
      <c r="AD75" s="143" t="str">
        <f t="shared" si="5"/>
        <v/>
      </c>
      <c r="AE75" s="144">
        <v>63</v>
      </c>
      <c r="AF75" s="144" t="str">
        <f t="shared" si="6"/>
        <v/>
      </c>
      <c r="AG75" s="144" t="str">
        <f t="shared" si="7"/>
        <v/>
      </c>
      <c r="AH75" s="144" t="str">
        <f t="shared" si="8"/>
        <v/>
      </c>
      <c r="AI75" s="144" t="str">
        <f t="shared" si="9"/>
        <v/>
      </c>
      <c r="AJ75" s="144" t="str">
        <f t="shared" si="10"/>
        <v/>
      </c>
      <c r="AK75" s="144" t="str">
        <f t="shared" si="11"/>
        <v/>
      </c>
      <c r="AL75" s="145"/>
      <c r="AM75" s="145"/>
      <c r="AN75" s="145"/>
      <c r="AO75" s="145"/>
      <c r="AP75" s="145"/>
      <c r="AQ75" s="145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395"/>
      <c r="BK75" s="395"/>
    </row>
    <row r="76" spans="1:63" s="208" customFormat="1" x14ac:dyDescent="0.2">
      <c r="A76" s="144"/>
      <c r="B76" s="179">
        <v>64</v>
      </c>
      <c r="C76" s="180"/>
      <c r="D76" s="180"/>
      <c r="E76" s="180"/>
      <c r="F76" s="312"/>
      <c r="G76" s="205"/>
      <c r="H76" s="195"/>
      <c r="I76" s="195"/>
      <c r="J76" s="195"/>
      <c r="K76" s="203"/>
      <c r="L76" s="195"/>
      <c r="M76" s="195"/>
      <c r="N76" s="195"/>
      <c r="O76" s="195"/>
      <c r="P76" s="142"/>
      <c r="Q76" s="142"/>
      <c r="R76" s="142"/>
      <c r="S76" s="142"/>
      <c r="T76" s="142"/>
      <c r="U76" s="142"/>
      <c r="V76" s="142"/>
      <c r="W76" s="142"/>
      <c r="X76" s="142"/>
      <c r="Y76" s="143"/>
      <c r="Z76" s="143">
        <v>64</v>
      </c>
      <c r="AA76" s="143" t="str">
        <f t="shared" si="2"/>
        <v/>
      </c>
      <c r="AB76" s="143" t="str">
        <f t="shared" si="3"/>
        <v/>
      </c>
      <c r="AC76" s="143" t="str">
        <f t="shared" si="4"/>
        <v/>
      </c>
      <c r="AD76" s="143" t="str">
        <f t="shared" si="5"/>
        <v/>
      </c>
      <c r="AE76" s="144">
        <v>64</v>
      </c>
      <c r="AF76" s="144" t="str">
        <f t="shared" si="6"/>
        <v/>
      </c>
      <c r="AG76" s="144" t="str">
        <f t="shared" si="7"/>
        <v/>
      </c>
      <c r="AH76" s="144" t="str">
        <f t="shared" si="8"/>
        <v/>
      </c>
      <c r="AI76" s="144" t="str">
        <f t="shared" si="9"/>
        <v/>
      </c>
      <c r="AJ76" s="144" t="str">
        <f t="shared" si="10"/>
        <v/>
      </c>
      <c r="AK76" s="144" t="str">
        <f t="shared" si="11"/>
        <v/>
      </c>
      <c r="AL76" s="145"/>
      <c r="AM76" s="145"/>
      <c r="AN76" s="145"/>
      <c r="AO76" s="145"/>
      <c r="AP76" s="145"/>
      <c r="AQ76" s="145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395"/>
      <c r="BK76" s="395"/>
    </row>
    <row r="77" spans="1:63" s="208" customFormat="1" x14ac:dyDescent="0.2">
      <c r="A77" s="144"/>
      <c r="B77" s="179">
        <v>65</v>
      </c>
      <c r="C77" s="180"/>
      <c r="D77" s="180"/>
      <c r="E77" s="180"/>
      <c r="F77" s="312"/>
      <c r="G77" s="195"/>
      <c r="H77" s="195"/>
      <c r="I77" s="195"/>
      <c r="J77" s="195"/>
      <c r="K77" s="203"/>
      <c r="L77" s="195"/>
      <c r="M77" s="195"/>
      <c r="N77" s="195"/>
      <c r="O77" s="195"/>
      <c r="P77" s="142"/>
      <c r="Q77" s="142"/>
      <c r="R77" s="142"/>
      <c r="S77" s="142"/>
      <c r="T77" s="142"/>
      <c r="U77" s="142"/>
      <c r="V77" s="142"/>
      <c r="W77" s="142"/>
      <c r="X77" s="142"/>
      <c r="Y77" s="143"/>
      <c r="Z77" s="143">
        <v>65</v>
      </c>
      <c r="AA77" s="143" t="str">
        <f t="shared" si="2"/>
        <v/>
      </c>
      <c r="AB77" s="143" t="str">
        <f t="shared" si="3"/>
        <v/>
      </c>
      <c r="AC77" s="143" t="str">
        <f t="shared" si="4"/>
        <v/>
      </c>
      <c r="AD77" s="143" t="str">
        <f t="shared" si="5"/>
        <v/>
      </c>
      <c r="AE77" s="144">
        <v>65</v>
      </c>
      <c r="AF77" s="144" t="str">
        <f t="shared" si="6"/>
        <v/>
      </c>
      <c r="AG77" s="144" t="str">
        <f t="shared" si="7"/>
        <v/>
      </c>
      <c r="AH77" s="144" t="str">
        <f t="shared" si="8"/>
        <v/>
      </c>
      <c r="AI77" s="144" t="str">
        <f t="shared" si="9"/>
        <v/>
      </c>
      <c r="AJ77" s="144" t="str">
        <f t="shared" si="10"/>
        <v/>
      </c>
      <c r="AK77" s="144" t="str">
        <f t="shared" si="11"/>
        <v/>
      </c>
      <c r="AL77" s="145"/>
      <c r="AM77" s="145"/>
      <c r="AN77" s="145"/>
      <c r="AO77" s="145"/>
      <c r="AP77" s="145"/>
      <c r="AQ77" s="145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395"/>
      <c r="BK77" s="395"/>
    </row>
    <row r="78" spans="1:63" s="208" customFormat="1" x14ac:dyDescent="0.2">
      <c r="A78" s="209"/>
      <c r="B78" s="179">
        <v>66</v>
      </c>
      <c r="C78" s="180"/>
      <c r="D78" s="180"/>
      <c r="E78" s="180"/>
      <c r="F78" s="312"/>
      <c r="G78" s="195"/>
      <c r="H78" s="195"/>
      <c r="I78" s="195"/>
      <c r="J78" s="195"/>
      <c r="K78" s="203"/>
      <c r="L78" s="195"/>
      <c r="M78" s="195"/>
      <c r="N78" s="195"/>
      <c r="O78" s="195"/>
      <c r="P78" s="142"/>
      <c r="Q78" s="142"/>
      <c r="R78" s="142"/>
      <c r="S78" s="142"/>
      <c r="T78" s="142"/>
      <c r="U78" s="142"/>
      <c r="V78" s="142"/>
      <c r="W78" s="142"/>
      <c r="X78" s="142"/>
      <c r="Y78" s="143"/>
      <c r="Z78" s="143">
        <v>66</v>
      </c>
      <c r="AA78" s="143" t="str">
        <f t="shared" ref="AA78:AA141" si="23">IF(AND(C78=1,D78&lt;&gt;""),D78,"")</f>
        <v/>
      </c>
      <c r="AB78" s="143" t="str">
        <f t="shared" ref="AB78:AB141" si="24">IF(AND(C78=1,E78&lt;&gt;""),E78,"")</f>
        <v/>
      </c>
      <c r="AC78" s="143" t="str">
        <f t="shared" ref="AC78:AC141" si="25">IF(AND(C78=2,D78&lt;&gt;""),D78,"")</f>
        <v/>
      </c>
      <c r="AD78" s="143" t="str">
        <f t="shared" ref="AD78:AD141" si="26">IF(AND(C78=2,E78&lt;&gt;""),E78,"")</f>
        <v/>
      </c>
      <c r="AE78" s="144">
        <v>66</v>
      </c>
      <c r="AF78" s="144" t="str">
        <f t="shared" ref="AF78:AF141" si="27">IF(AND(C78=1,E78&lt;&gt;"",D78&lt;&gt;""),D78,"")</f>
        <v/>
      </c>
      <c r="AG78" s="144" t="str">
        <f t="shared" ref="AG78:AG141" si="28">IF(AND(C78=1,D78&lt;&gt;"",E78&lt;&gt;""),E78,"")</f>
        <v/>
      </c>
      <c r="AH78" s="144" t="str">
        <f t="shared" ref="AH78:AH141" si="29">IF(AND(AF78="",AG78=""),"",AG78-AF78)</f>
        <v/>
      </c>
      <c r="AI78" s="144" t="str">
        <f t="shared" ref="AI78:AI141" si="30">IF(AND(C78=2,E78&lt;&gt;"",D78&lt;&gt;""),D78,"")</f>
        <v/>
      </c>
      <c r="AJ78" s="144" t="str">
        <f t="shared" ref="AJ78:AJ141" si="31">IF(AND(C78=2,D78&lt;&gt;"",E78&lt;&gt;""),E78,"")</f>
        <v/>
      </c>
      <c r="AK78" s="144" t="str">
        <f t="shared" ref="AK78:AK141" si="32">IF(AND(AI78="",AJ78=""),"",AJ78-AI78)</f>
        <v/>
      </c>
      <c r="AL78" s="145"/>
      <c r="AM78" s="145"/>
      <c r="AN78" s="145"/>
      <c r="AO78" s="145"/>
      <c r="AP78" s="145"/>
      <c r="AQ78" s="145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395"/>
      <c r="BK78" s="395"/>
    </row>
    <row r="79" spans="1:63" s="208" customFormat="1" x14ac:dyDescent="0.2">
      <c r="A79" s="209"/>
      <c r="B79" s="179">
        <v>67</v>
      </c>
      <c r="C79" s="180"/>
      <c r="D79" s="180"/>
      <c r="E79" s="180"/>
      <c r="F79" s="312"/>
      <c r="G79" s="195"/>
      <c r="H79" s="195"/>
      <c r="I79" s="195"/>
      <c r="J79" s="195"/>
      <c r="K79" s="203"/>
      <c r="L79" s="195"/>
      <c r="M79" s="195"/>
      <c r="N79" s="195"/>
      <c r="O79" s="195"/>
      <c r="P79" s="142"/>
      <c r="Q79" s="142"/>
      <c r="R79" s="142"/>
      <c r="S79" s="142"/>
      <c r="T79" s="142"/>
      <c r="U79" s="142"/>
      <c r="V79" s="142"/>
      <c r="W79" s="142"/>
      <c r="X79" s="142"/>
      <c r="Y79" s="143"/>
      <c r="Z79" s="143">
        <v>67</v>
      </c>
      <c r="AA79" s="143" t="str">
        <f t="shared" si="23"/>
        <v/>
      </c>
      <c r="AB79" s="143" t="str">
        <f t="shared" si="24"/>
        <v/>
      </c>
      <c r="AC79" s="143" t="str">
        <f t="shared" si="25"/>
        <v/>
      </c>
      <c r="AD79" s="143" t="str">
        <f t="shared" si="26"/>
        <v/>
      </c>
      <c r="AE79" s="144">
        <v>67</v>
      </c>
      <c r="AF79" s="144" t="str">
        <f t="shared" si="27"/>
        <v/>
      </c>
      <c r="AG79" s="144" t="str">
        <f t="shared" si="28"/>
        <v/>
      </c>
      <c r="AH79" s="144" t="str">
        <f t="shared" si="29"/>
        <v/>
      </c>
      <c r="AI79" s="144" t="str">
        <f t="shared" si="30"/>
        <v/>
      </c>
      <c r="AJ79" s="144" t="str">
        <f t="shared" si="31"/>
        <v/>
      </c>
      <c r="AK79" s="144" t="str">
        <f t="shared" si="32"/>
        <v/>
      </c>
      <c r="AL79" s="145"/>
      <c r="AM79" s="145"/>
      <c r="AN79" s="145"/>
      <c r="AO79" s="145"/>
      <c r="AP79" s="145"/>
      <c r="AQ79" s="145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395"/>
      <c r="BK79" s="395"/>
    </row>
    <row r="80" spans="1:63" s="208" customFormat="1" x14ac:dyDescent="0.2">
      <c r="A80" s="209"/>
      <c r="B80" s="179">
        <v>68</v>
      </c>
      <c r="C80" s="180"/>
      <c r="D80" s="180"/>
      <c r="E80" s="180"/>
      <c r="F80" s="312"/>
      <c r="G80" s="195"/>
      <c r="H80" s="195"/>
      <c r="I80" s="195"/>
      <c r="J80" s="195"/>
      <c r="K80" s="203"/>
      <c r="L80" s="195"/>
      <c r="M80" s="195"/>
      <c r="N80" s="195"/>
      <c r="O80" s="195"/>
      <c r="P80" s="142"/>
      <c r="Q80" s="142"/>
      <c r="R80" s="142"/>
      <c r="S80" s="142"/>
      <c r="T80" s="142"/>
      <c r="U80" s="142"/>
      <c r="V80" s="142"/>
      <c r="W80" s="142"/>
      <c r="X80" s="142"/>
      <c r="Y80" s="143"/>
      <c r="Z80" s="143">
        <v>68</v>
      </c>
      <c r="AA80" s="143" t="str">
        <f t="shared" si="23"/>
        <v/>
      </c>
      <c r="AB80" s="143" t="str">
        <f t="shared" si="24"/>
        <v/>
      </c>
      <c r="AC80" s="143" t="str">
        <f t="shared" si="25"/>
        <v/>
      </c>
      <c r="AD80" s="143" t="str">
        <f t="shared" si="26"/>
        <v/>
      </c>
      <c r="AE80" s="144">
        <v>68</v>
      </c>
      <c r="AF80" s="144" t="str">
        <f t="shared" si="27"/>
        <v/>
      </c>
      <c r="AG80" s="144" t="str">
        <f t="shared" si="28"/>
        <v/>
      </c>
      <c r="AH80" s="144" t="str">
        <f t="shared" si="29"/>
        <v/>
      </c>
      <c r="AI80" s="144" t="str">
        <f t="shared" si="30"/>
        <v/>
      </c>
      <c r="AJ80" s="144" t="str">
        <f t="shared" si="31"/>
        <v/>
      </c>
      <c r="AK80" s="144" t="str">
        <f t="shared" si="32"/>
        <v/>
      </c>
      <c r="AL80" s="145"/>
      <c r="AM80" s="145"/>
      <c r="AN80" s="145"/>
      <c r="AO80" s="145"/>
      <c r="AP80" s="145"/>
      <c r="AQ80" s="145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395"/>
      <c r="BK80" s="395"/>
    </row>
    <row r="81" spans="1:63" s="208" customFormat="1" x14ac:dyDescent="0.2">
      <c r="A81" s="209"/>
      <c r="B81" s="179">
        <v>69</v>
      </c>
      <c r="C81" s="180"/>
      <c r="D81" s="180"/>
      <c r="E81" s="180"/>
      <c r="F81" s="312"/>
      <c r="G81" s="195"/>
      <c r="H81" s="195"/>
      <c r="I81" s="195"/>
      <c r="J81" s="195"/>
      <c r="K81" s="203"/>
      <c r="L81" s="195"/>
      <c r="M81" s="195"/>
      <c r="N81" s="195"/>
      <c r="O81" s="195"/>
      <c r="P81" s="142"/>
      <c r="Q81" s="142"/>
      <c r="R81" s="142"/>
      <c r="S81" s="142"/>
      <c r="T81" s="142"/>
      <c r="U81" s="142"/>
      <c r="V81" s="142"/>
      <c r="W81" s="142"/>
      <c r="X81" s="142"/>
      <c r="Y81" s="143"/>
      <c r="Z81" s="143">
        <v>69</v>
      </c>
      <c r="AA81" s="143" t="str">
        <f t="shared" si="23"/>
        <v/>
      </c>
      <c r="AB81" s="143" t="str">
        <f t="shared" si="24"/>
        <v/>
      </c>
      <c r="AC81" s="143" t="str">
        <f t="shared" si="25"/>
        <v/>
      </c>
      <c r="AD81" s="143" t="str">
        <f t="shared" si="26"/>
        <v/>
      </c>
      <c r="AE81" s="144">
        <v>69</v>
      </c>
      <c r="AF81" s="144" t="str">
        <f t="shared" si="27"/>
        <v/>
      </c>
      <c r="AG81" s="144" t="str">
        <f t="shared" si="28"/>
        <v/>
      </c>
      <c r="AH81" s="144" t="str">
        <f t="shared" si="29"/>
        <v/>
      </c>
      <c r="AI81" s="144" t="str">
        <f t="shared" si="30"/>
        <v/>
      </c>
      <c r="AJ81" s="144" t="str">
        <f t="shared" si="31"/>
        <v/>
      </c>
      <c r="AK81" s="144" t="str">
        <f t="shared" si="32"/>
        <v/>
      </c>
      <c r="AL81" s="145"/>
      <c r="AM81" s="145"/>
      <c r="AN81" s="145"/>
      <c r="AO81" s="145"/>
      <c r="AP81" s="145"/>
      <c r="AQ81" s="145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395"/>
      <c r="BK81" s="395"/>
    </row>
    <row r="82" spans="1:63" s="208" customFormat="1" x14ac:dyDescent="0.2">
      <c r="A82" s="209"/>
      <c r="B82" s="179">
        <v>70</v>
      </c>
      <c r="C82" s="180"/>
      <c r="D82" s="180"/>
      <c r="E82" s="180"/>
      <c r="F82" s="312"/>
      <c r="G82" s="195"/>
      <c r="H82" s="195"/>
      <c r="I82" s="195"/>
      <c r="J82" s="195"/>
      <c r="K82" s="203"/>
      <c r="L82" s="195"/>
      <c r="M82" s="195"/>
      <c r="N82" s="195"/>
      <c r="O82" s="195"/>
      <c r="P82" s="142"/>
      <c r="Q82" s="142"/>
      <c r="R82" s="142"/>
      <c r="S82" s="142"/>
      <c r="T82" s="142"/>
      <c r="U82" s="142"/>
      <c r="V82" s="142"/>
      <c r="W82" s="142"/>
      <c r="X82" s="142"/>
      <c r="Y82" s="143"/>
      <c r="Z82" s="143">
        <v>70</v>
      </c>
      <c r="AA82" s="143" t="str">
        <f t="shared" si="23"/>
        <v/>
      </c>
      <c r="AB82" s="143" t="str">
        <f t="shared" si="24"/>
        <v/>
      </c>
      <c r="AC82" s="143" t="str">
        <f t="shared" si="25"/>
        <v/>
      </c>
      <c r="AD82" s="143" t="str">
        <f t="shared" si="26"/>
        <v/>
      </c>
      <c r="AE82" s="144">
        <v>70</v>
      </c>
      <c r="AF82" s="144" t="str">
        <f t="shared" si="27"/>
        <v/>
      </c>
      <c r="AG82" s="144" t="str">
        <f t="shared" si="28"/>
        <v/>
      </c>
      <c r="AH82" s="144" t="str">
        <f t="shared" si="29"/>
        <v/>
      </c>
      <c r="AI82" s="144" t="str">
        <f t="shared" si="30"/>
        <v/>
      </c>
      <c r="AJ82" s="144" t="str">
        <f t="shared" si="31"/>
        <v/>
      </c>
      <c r="AK82" s="144" t="str">
        <f t="shared" si="32"/>
        <v/>
      </c>
      <c r="AL82" s="145"/>
      <c r="AM82" s="145"/>
      <c r="AN82" s="145"/>
      <c r="AO82" s="145"/>
      <c r="AP82" s="145"/>
      <c r="AQ82" s="145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395"/>
      <c r="BK82" s="395"/>
    </row>
    <row r="83" spans="1:63" s="208" customFormat="1" x14ac:dyDescent="0.2">
      <c r="A83" s="209"/>
      <c r="B83" s="179">
        <v>71</v>
      </c>
      <c r="C83" s="180"/>
      <c r="D83" s="180"/>
      <c r="E83" s="180"/>
      <c r="F83" s="312"/>
      <c r="G83" s="195"/>
      <c r="H83" s="195"/>
      <c r="I83" s="195"/>
      <c r="J83" s="195"/>
      <c r="K83" s="203"/>
      <c r="L83" s="195"/>
      <c r="M83" s="195"/>
      <c r="N83" s="195"/>
      <c r="O83" s="195"/>
      <c r="P83" s="142"/>
      <c r="Q83" s="142"/>
      <c r="R83" s="142"/>
      <c r="S83" s="142"/>
      <c r="T83" s="142"/>
      <c r="U83" s="142"/>
      <c r="V83" s="142"/>
      <c r="W83" s="142"/>
      <c r="X83" s="142"/>
      <c r="Y83" s="143"/>
      <c r="Z83" s="143">
        <v>71</v>
      </c>
      <c r="AA83" s="143" t="str">
        <f t="shared" si="23"/>
        <v/>
      </c>
      <c r="AB83" s="143" t="str">
        <f t="shared" si="24"/>
        <v/>
      </c>
      <c r="AC83" s="143" t="str">
        <f t="shared" si="25"/>
        <v/>
      </c>
      <c r="AD83" s="143" t="str">
        <f t="shared" si="26"/>
        <v/>
      </c>
      <c r="AE83" s="144">
        <v>71</v>
      </c>
      <c r="AF83" s="144" t="str">
        <f t="shared" si="27"/>
        <v/>
      </c>
      <c r="AG83" s="144" t="str">
        <f t="shared" si="28"/>
        <v/>
      </c>
      <c r="AH83" s="144" t="str">
        <f t="shared" si="29"/>
        <v/>
      </c>
      <c r="AI83" s="144" t="str">
        <f t="shared" si="30"/>
        <v/>
      </c>
      <c r="AJ83" s="144" t="str">
        <f t="shared" si="31"/>
        <v/>
      </c>
      <c r="AK83" s="144" t="str">
        <f t="shared" si="32"/>
        <v/>
      </c>
      <c r="AL83" s="145"/>
      <c r="AM83" s="145"/>
      <c r="AN83" s="145"/>
      <c r="AO83" s="145"/>
      <c r="AP83" s="145"/>
      <c r="AQ83" s="145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395"/>
      <c r="BK83" s="395"/>
    </row>
    <row r="84" spans="1:63" s="208" customFormat="1" x14ac:dyDescent="0.2">
      <c r="A84" s="209"/>
      <c r="B84" s="179">
        <v>72</v>
      </c>
      <c r="C84" s="180"/>
      <c r="D84" s="180"/>
      <c r="E84" s="180"/>
      <c r="F84" s="312"/>
      <c r="G84" s="195"/>
      <c r="H84" s="195"/>
      <c r="I84" s="195"/>
      <c r="J84" s="195"/>
      <c r="K84" s="203"/>
      <c r="L84" s="195"/>
      <c r="M84" s="195"/>
      <c r="N84" s="195"/>
      <c r="O84" s="195"/>
      <c r="P84" s="142"/>
      <c r="Q84" s="142"/>
      <c r="R84" s="142"/>
      <c r="S84" s="142"/>
      <c r="T84" s="142"/>
      <c r="U84" s="142"/>
      <c r="V84" s="142"/>
      <c r="W84" s="142"/>
      <c r="X84" s="142"/>
      <c r="Y84" s="143"/>
      <c r="Z84" s="143">
        <v>72</v>
      </c>
      <c r="AA84" s="143" t="str">
        <f t="shared" si="23"/>
        <v/>
      </c>
      <c r="AB84" s="143" t="str">
        <f t="shared" si="24"/>
        <v/>
      </c>
      <c r="AC84" s="143" t="str">
        <f t="shared" si="25"/>
        <v/>
      </c>
      <c r="AD84" s="143" t="str">
        <f t="shared" si="26"/>
        <v/>
      </c>
      <c r="AE84" s="144">
        <v>72</v>
      </c>
      <c r="AF84" s="144" t="str">
        <f t="shared" si="27"/>
        <v/>
      </c>
      <c r="AG84" s="144" t="str">
        <f t="shared" si="28"/>
        <v/>
      </c>
      <c r="AH84" s="144" t="str">
        <f t="shared" si="29"/>
        <v/>
      </c>
      <c r="AI84" s="144" t="str">
        <f t="shared" si="30"/>
        <v/>
      </c>
      <c r="AJ84" s="144" t="str">
        <f t="shared" si="31"/>
        <v/>
      </c>
      <c r="AK84" s="144" t="str">
        <f t="shared" si="32"/>
        <v/>
      </c>
      <c r="AL84" s="145"/>
      <c r="AM84" s="145"/>
      <c r="AN84" s="145"/>
      <c r="AO84" s="145"/>
      <c r="AP84" s="145"/>
      <c r="AQ84" s="145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395"/>
      <c r="BK84" s="395"/>
    </row>
    <row r="85" spans="1:63" s="208" customFormat="1" x14ac:dyDescent="0.2">
      <c r="A85" s="209"/>
      <c r="B85" s="179">
        <v>73</v>
      </c>
      <c r="C85" s="180"/>
      <c r="D85" s="180"/>
      <c r="E85" s="180"/>
      <c r="F85" s="312"/>
      <c r="G85" s="195"/>
      <c r="H85" s="195"/>
      <c r="I85" s="195"/>
      <c r="J85" s="195"/>
      <c r="K85" s="203"/>
      <c r="L85" s="195"/>
      <c r="M85" s="195"/>
      <c r="N85" s="195"/>
      <c r="O85" s="195"/>
      <c r="P85" s="142"/>
      <c r="Q85" s="142"/>
      <c r="R85" s="142"/>
      <c r="S85" s="142"/>
      <c r="T85" s="142"/>
      <c r="U85" s="142"/>
      <c r="V85" s="142"/>
      <c r="W85" s="142"/>
      <c r="X85" s="142"/>
      <c r="Y85" s="143"/>
      <c r="Z85" s="143">
        <v>73</v>
      </c>
      <c r="AA85" s="143" t="str">
        <f t="shared" si="23"/>
        <v/>
      </c>
      <c r="AB85" s="143" t="str">
        <f t="shared" si="24"/>
        <v/>
      </c>
      <c r="AC85" s="143" t="str">
        <f t="shared" si="25"/>
        <v/>
      </c>
      <c r="AD85" s="143" t="str">
        <f t="shared" si="26"/>
        <v/>
      </c>
      <c r="AE85" s="144">
        <v>73</v>
      </c>
      <c r="AF85" s="144" t="str">
        <f t="shared" si="27"/>
        <v/>
      </c>
      <c r="AG85" s="144" t="str">
        <f t="shared" si="28"/>
        <v/>
      </c>
      <c r="AH85" s="144" t="str">
        <f t="shared" si="29"/>
        <v/>
      </c>
      <c r="AI85" s="144" t="str">
        <f t="shared" si="30"/>
        <v/>
      </c>
      <c r="AJ85" s="144" t="str">
        <f t="shared" si="31"/>
        <v/>
      </c>
      <c r="AK85" s="144" t="str">
        <f t="shared" si="32"/>
        <v/>
      </c>
      <c r="AL85" s="145"/>
      <c r="AM85" s="145"/>
      <c r="AN85" s="145"/>
      <c r="AO85" s="145"/>
      <c r="AP85" s="145"/>
      <c r="AQ85" s="145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395"/>
      <c r="BK85" s="395"/>
    </row>
    <row r="86" spans="1:63" s="208" customFormat="1" x14ac:dyDescent="0.2">
      <c r="A86" s="209"/>
      <c r="B86" s="179">
        <v>74</v>
      </c>
      <c r="C86" s="180"/>
      <c r="D86" s="180"/>
      <c r="E86" s="180"/>
      <c r="F86" s="312"/>
      <c r="G86" s="195"/>
      <c r="H86" s="195"/>
      <c r="I86" s="195"/>
      <c r="J86" s="195"/>
      <c r="K86" s="203"/>
      <c r="L86" s="195"/>
      <c r="M86" s="195"/>
      <c r="N86" s="195"/>
      <c r="O86" s="195"/>
      <c r="P86" s="142"/>
      <c r="Q86" s="142"/>
      <c r="R86" s="142"/>
      <c r="S86" s="142"/>
      <c r="T86" s="142"/>
      <c r="U86" s="142"/>
      <c r="V86" s="142"/>
      <c r="W86" s="142"/>
      <c r="X86" s="142"/>
      <c r="Y86" s="143"/>
      <c r="Z86" s="143">
        <v>74</v>
      </c>
      <c r="AA86" s="143" t="str">
        <f t="shared" si="23"/>
        <v/>
      </c>
      <c r="AB86" s="143" t="str">
        <f t="shared" si="24"/>
        <v/>
      </c>
      <c r="AC86" s="143" t="str">
        <f t="shared" si="25"/>
        <v/>
      </c>
      <c r="AD86" s="143" t="str">
        <f t="shared" si="26"/>
        <v/>
      </c>
      <c r="AE86" s="144">
        <v>74</v>
      </c>
      <c r="AF86" s="144" t="str">
        <f t="shared" si="27"/>
        <v/>
      </c>
      <c r="AG86" s="144" t="str">
        <f t="shared" si="28"/>
        <v/>
      </c>
      <c r="AH86" s="144" t="str">
        <f t="shared" si="29"/>
        <v/>
      </c>
      <c r="AI86" s="144" t="str">
        <f t="shared" si="30"/>
        <v/>
      </c>
      <c r="AJ86" s="144" t="str">
        <f t="shared" si="31"/>
        <v/>
      </c>
      <c r="AK86" s="144" t="str">
        <f t="shared" si="32"/>
        <v/>
      </c>
      <c r="AL86" s="145"/>
      <c r="AM86" s="145"/>
      <c r="AN86" s="145"/>
      <c r="AO86" s="145"/>
      <c r="AP86" s="145"/>
      <c r="AQ86" s="145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395"/>
      <c r="BK86" s="395"/>
    </row>
    <row r="87" spans="1:63" s="208" customFormat="1" x14ac:dyDescent="0.2">
      <c r="A87" s="210"/>
      <c r="B87" s="179">
        <v>75</v>
      </c>
      <c r="C87" s="180"/>
      <c r="D87" s="180"/>
      <c r="E87" s="180"/>
      <c r="F87" s="312"/>
      <c r="G87" s="195"/>
      <c r="H87" s="195"/>
      <c r="I87" s="195"/>
      <c r="J87" s="195"/>
      <c r="K87" s="203"/>
      <c r="L87" s="195"/>
      <c r="M87" s="195"/>
      <c r="N87" s="195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3"/>
      <c r="Z87" s="143">
        <v>75</v>
      </c>
      <c r="AA87" s="143" t="str">
        <f t="shared" si="23"/>
        <v/>
      </c>
      <c r="AB87" s="143" t="str">
        <f t="shared" si="24"/>
        <v/>
      </c>
      <c r="AC87" s="143" t="str">
        <f t="shared" si="25"/>
        <v/>
      </c>
      <c r="AD87" s="143" t="str">
        <f t="shared" si="26"/>
        <v/>
      </c>
      <c r="AE87" s="144">
        <v>75</v>
      </c>
      <c r="AF87" s="144" t="str">
        <f t="shared" si="27"/>
        <v/>
      </c>
      <c r="AG87" s="144" t="str">
        <f t="shared" si="28"/>
        <v/>
      </c>
      <c r="AH87" s="144" t="str">
        <f t="shared" si="29"/>
        <v/>
      </c>
      <c r="AI87" s="144" t="str">
        <f t="shared" si="30"/>
        <v/>
      </c>
      <c r="AJ87" s="144" t="str">
        <f t="shared" si="31"/>
        <v/>
      </c>
      <c r="AK87" s="144" t="str">
        <f t="shared" si="32"/>
        <v/>
      </c>
      <c r="AL87" s="145"/>
      <c r="AM87" s="145"/>
      <c r="AN87" s="145"/>
      <c r="AO87" s="145"/>
      <c r="AP87" s="145"/>
      <c r="AQ87" s="145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395"/>
      <c r="BK87" s="395"/>
    </row>
    <row r="88" spans="1:63" s="208" customFormat="1" x14ac:dyDescent="0.2">
      <c r="A88" s="210"/>
      <c r="B88" s="179">
        <v>76</v>
      </c>
      <c r="C88" s="180"/>
      <c r="D88" s="180"/>
      <c r="E88" s="180"/>
      <c r="F88" s="312"/>
      <c r="G88" s="142"/>
      <c r="H88" s="195"/>
      <c r="I88" s="195"/>
      <c r="J88" s="195"/>
      <c r="K88" s="203"/>
      <c r="L88" s="195"/>
      <c r="M88" s="195"/>
      <c r="N88" s="195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3"/>
      <c r="Z88" s="143">
        <v>76</v>
      </c>
      <c r="AA88" s="143" t="str">
        <f t="shared" si="23"/>
        <v/>
      </c>
      <c r="AB88" s="143" t="str">
        <f t="shared" si="24"/>
        <v/>
      </c>
      <c r="AC88" s="143" t="str">
        <f t="shared" si="25"/>
        <v/>
      </c>
      <c r="AD88" s="143" t="str">
        <f t="shared" si="26"/>
        <v/>
      </c>
      <c r="AE88" s="144">
        <v>76</v>
      </c>
      <c r="AF88" s="144" t="str">
        <f t="shared" si="27"/>
        <v/>
      </c>
      <c r="AG88" s="144" t="str">
        <f t="shared" si="28"/>
        <v/>
      </c>
      <c r="AH88" s="144" t="str">
        <f t="shared" si="29"/>
        <v/>
      </c>
      <c r="AI88" s="144" t="str">
        <f t="shared" si="30"/>
        <v/>
      </c>
      <c r="AJ88" s="144" t="str">
        <f t="shared" si="31"/>
        <v/>
      </c>
      <c r="AK88" s="144" t="str">
        <f t="shared" si="32"/>
        <v/>
      </c>
      <c r="AL88" s="145"/>
      <c r="AM88" s="145"/>
      <c r="AN88" s="145"/>
      <c r="AO88" s="145"/>
      <c r="AP88" s="145"/>
      <c r="AQ88" s="145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395"/>
      <c r="BK88" s="395"/>
    </row>
    <row r="89" spans="1:63" s="208" customFormat="1" x14ac:dyDescent="0.2">
      <c r="A89" s="210"/>
      <c r="B89" s="179">
        <v>77</v>
      </c>
      <c r="C89" s="180"/>
      <c r="D89" s="180"/>
      <c r="E89" s="180"/>
      <c r="F89" s="312"/>
      <c r="G89" s="142"/>
      <c r="H89" s="195"/>
      <c r="I89" s="195"/>
      <c r="J89" s="195"/>
      <c r="K89" s="203"/>
      <c r="L89" s="195"/>
      <c r="M89" s="195"/>
      <c r="N89" s="195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3"/>
      <c r="Z89" s="143">
        <v>77</v>
      </c>
      <c r="AA89" s="143" t="str">
        <f t="shared" si="23"/>
        <v/>
      </c>
      <c r="AB89" s="143" t="str">
        <f t="shared" si="24"/>
        <v/>
      </c>
      <c r="AC89" s="143" t="str">
        <f t="shared" si="25"/>
        <v/>
      </c>
      <c r="AD89" s="143" t="str">
        <f t="shared" si="26"/>
        <v/>
      </c>
      <c r="AE89" s="144">
        <v>77</v>
      </c>
      <c r="AF89" s="144" t="str">
        <f t="shared" si="27"/>
        <v/>
      </c>
      <c r="AG89" s="144" t="str">
        <f t="shared" si="28"/>
        <v/>
      </c>
      <c r="AH89" s="144" t="str">
        <f t="shared" si="29"/>
        <v/>
      </c>
      <c r="AI89" s="144" t="str">
        <f t="shared" si="30"/>
        <v/>
      </c>
      <c r="AJ89" s="144" t="str">
        <f t="shared" si="31"/>
        <v/>
      </c>
      <c r="AK89" s="144" t="str">
        <f t="shared" si="32"/>
        <v/>
      </c>
      <c r="AL89" s="145"/>
      <c r="AM89" s="145"/>
      <c r="AN89" s="145"/>
      <c r="AO89" s="145"/>
      <c r="AP89" s="145"/>
      <c r="AQ89" s="145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395"/>
      <c r="BK89" s="395"/>
    </row>
    <row r="90" spans="1:63" s="208" customFormat="1" x14ac:dyDescent="0.2">
      <c r="A90" s="210"/>
      <c r="B90" s="179">
        <v>78</v>
      </c>
      <c r="C90" s="180"/>
      <c r="D90" s="180"/>
      <c r="E90" s="180"/>
      <c r="F90" s="312"/>
      <c r="G90" s="142"/>
      <c r="H90" s="195"/>
      <c r="I90" s="195"/>
      <c r="J90" s="195"/>
      <c r="K90" s="203"/>
      <c r="L90" s="195"/>
      <c r="M90" s="195"/>
      <c r="N90" s="195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3"/>
      <c r="Z90" s="143">
        <v>78</v>
      </c>
      <c r="AA90" s="143" t="str">
        <f t="shared" si="23"/>
        <v/>
      </c>
      <c r="AB90" s="143" t="str">
        <f t="shared" si="24"/>
        <v/>
      </c>
      <c r="AC90" s="143" t="str">
        <f t="shared" si="25"/>
        <v/>
      </c>
      <c r="AD90" s="143" t="str">
        <f t="shared" si="26"/>
        <v/>
      </c>
      <c r="AE90" s="144">
        <v>78</v>
      </c>
      <c r="AF90" s="144" t="str">
        <f t="shared" si="27"/>
        <v/>
      </c>
      <c r="AG90" s="144" t="str">
        <f t="shared" si="28"/>
        <v/>
      </c>
      <c r="AH90" s="144" t="str">
        <f t="shared" si="29"/>
        <v/>
      </c>
      <c r="AI90" s="144" t="str">
        <f t="shared" si="30"/>
        <v/>
      </c>
      <c r="AJ90" s="144" t="str">
        <f t="shared" si="31"/>
        <v/>
      </c>
      <c r="AK90" s="144" t="str">
        <f t="shared" si="32"/>
        <v/>
      </c>
      <c r="AL90" s="145"/>
      <c r="AM90" s="145"/>
      <c r="AN90" s="145"/>
      <c r="AO90" s="145"/>
      <c r="AP90" s="145"/>
      <c r="AQ90" s="145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395"/>
      <c r="BK90" s="395"/>
    </row>
    <row r="91" spans="1:63" s="208" customFormat="1" x14ac:dyDescent="0.2">
      <c r="A91" s="210"/>
      <c r="B91" s="179">
        <v>79</v>
      </c>
      <c r="C91" s="180"/>
      <c r="D91" s="180"/>
      <c r="E91" s="180"/>
      <c r="F91" s="312"/>
      <c r="G91" s="142"/>
      <c r="H91" s="195"/>
      <c r="I91" s="195"/>
      <c r="J91" s="195"/>
      <c r="K91" s="203"/>
      <c r="L91" s="195"/>
      <c r="M91" s="195"/>
      <c r="N91" s="195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3"/>
      <c r="Z91" s="143">
        <v>79</v>
      </c>
      <c r="AA91" s="143" t="str">
        <f t="shared" si="23"/>
        <v/>
      </c>
      <c r="AB91" s="143" t="str">
        <f t="shared" si="24"/>
        <v/>
      </c>
      <c r="AC91" s="143" t="str">
        <f t="shared" si="25"/>
        <v/>
      </c>
      <c r="AD91" s="143" t="str">
        <f t="shared" si="26"/>
        <v/>
      </c>
      <c r="AE91" s="144">
        <v>79</v>
      </c>
      <c r="AF91" s="144" t="str">
        <f t="shared" si="27"/>
        <v/>
      </c>
      <c r="AG91" s="144" t="str">
        <f t="shared" si="28"/>
        <v/>
      </c>
      <c r="AH91" s="144" t="str">
        <f t="shared" si="29"/>
        <v/>
      </c>
      <c r="AI91" s="144" t="str">
        <f t="shared" si="30"/>
        <v/>
      </c>
      <c r="AJ91" s="144" t="str">
        <f t="shared" si="31"/>
        <v/>
      </c>
      <c r="AK91" s="144" t="str">
        <f t="shared" si="32"/>
        <v/>
      </c>
      <c r="AL91" s="145"/>
      <c r="AM91" s="145"/>
      <c r="AN91" s="145"/>
      <c r="AO91" s="145"/>
      <c r="AP91" s="145"/>
      <c r="AQ91" s="145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395"/>
      <c r="BK91" s="395"/>
    </row>
    <row r="92" spans="1:63" s="208" customFormat="1" x14ac:dyDescent="0.2">
      <c r="A92" s="210"/>
      <c r="B92" s="179">
        <v>80</v>
      </c>
      <c r="C92" s="180"/>
      <c r="D92" s="180"/>
      <c r="E92" s="180"/>
      <c r="F92" s="312"/>
      <c r="G92" s="142"/>
      <c r="H92" s="195"/>
      <c r="I92" s="195"/>
      <c r="J92" s="195"/>
      <c r="K92" s="203"/>
      <c r="L92" s="195"/>
      <c r="M92" s="195"/>
      <c r="N92" s="195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3"/>
      <c r="Z92" s="143">
        <v>80</v>
      </c>
      <c r="AA92" s="143" t="str">
        <f t="shared" si="23"/>
        <v/>
      </c>
      <c r="AB92" s="143" t="str">
        <f t="shared" si="24"/>
        <v/>
      </c>
      <c r="AC92" s="143" t="str">
        <f t="shared" si="25"/>
        <v/>
      </c>
      <c r="AD92" s="143" t="str">
        <f t="shared" si="26"/>
        <v/>
      </c>
      <c r="AE92" s="144">
        <v>80</v>
      </c>
      <c r="AF92" s="144" t="str">
        <f t="shared" si="27"/>
        <v/>
      </c>
      <c r="AG92" s="144" t="str">
        <f t="shared" si="28"/>
        <v/>
      </c>
      <c r="AH92" s="144" t="str">
        <f t="shared" si="29"/>
        <v/>
      </c>
      <c r="AI92" s="144" t="str">
        <f t="shared" si="30"/>
        <v/>
      </c>
      <c r="AJ92" s="144" t="str">
        <f t="shared" si="31"/>
        <v/>
      </c>
      <c r="AK92" s="144" t="str">
        <f t="shared" si="32"/>
        <v/>
      </c>
      <c r="AL92" s="145"/>
      <c r="AM92" s="145"/>
      <c r="AN92" s="145"/>
      <c r="AO92" s="145"/>
      <c r="AP92" s="145"/>
      <c r="AQ92" s="145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395"/>
      <c r="BK92" s="395"/>
    </row>
    <row r="93" spans="1:63" s="208" customFormat="1" x14ac:dyDescent="0.2">
      <c r="A93" s="210"/>
      <c r="B93" s="179">
        <v>81</v>
      </c>
      <c r="C93" s="180"/>
      <c r="D93" s="180"/>
      <c r="E93" s="180"/>
      <c r="F93" s="312"/>
      <c r="G93" s="142"/>
      <c r="H93" s="195"/>
      <c r="I93" s="195"/>
      <c r="J93" s="195"/>
      <c r="K93" s="203"/>
      <c r="L93" s="195"/>
      <c r="M93" s="195"/>
      <c r="N93" s="195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3"/>
      <c r="Z93" s="143">
        <v>81</v>
      </c>
      <c r="AA93" s="143" t="str">
        <f t="shared" si="23"/>
        <v/>
      </c>
      <c r="AB93" s="143" t="str">
        <f t="shared" si="24"/>
        <v/>
      </c>
      <c r="AC93" s="143" t="str">
        <f t="shared" si="25"/>
        <v/>
      </c>
      <c r="AD93" s="143" t="str">
        <f t="shared" si="26"/>
        <v/>
      </c>
      <c r="AE93" s="144">
        <v>81</v>
      </c>
      <c r="AF93" s="144" t="str">
        <f t="shared" si="27"/>
        <v/>
      </c>
      <c r="AG93" s="144" t="str">
        <f t="shared" si="28"/>
        <v/>
      </c>
      <c r="AH93" s="144" t="str">
        <f t="shared" si="29"/>
        <v/>
      </c>
      <c r="AI93" s="144" t="str">
        <f t="shared" si="30"/>
        <v/>
      </c>
      <c r="AJ93" s="144" t="str">
        <f t="shared" si="31"/>
        <v/>
      </c>
      <c r="AK93" s="144" t="str">
        <f t="shared" si="32"/>
        <v/>
      </c>
      <c r="AL93" s="145"/>
      <c r="AM93" s="145"/>
      <c r="AN93" s="145"/>
      <c r="AO93" s="145"/>
      <c r="AP93" s="145"/>
      <c r="AQ93" s="145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395"/>
      <c r="BK93" s="395"/>
    </row>
    <row r="94" spans="1:63" s="208" customFormat="1" x14ac:dyDescent="0.2">
      <c r="A94" s="210"/>
      <c r="B94" s="179">
        <v>82</v>
      </c>
      <c r="C94" s="180"/>
      <c r="D94" s="180"/>
      <c r="E94" s="180"/>
      <c r="F94" s="312"/>
      <c r="G94" s="142"/>
      <c r="H94" s="195"/>
      <c r="I94" s="195"/>
      <c r="J94" s="195"/>
      <c r="K94" s="203"/>
      <c r="L94" s="195"/>
      <c r="M94" s="195"/>
      <c r="N94" s="195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3"/>
      <c r="Z94" s="143">
        <v>82</v>
      </c>
      <c r="AA94" s="143" t="str">
        <f t="shared" si="23"/>
        <v/>
      </c>
      <c r="AB94" s="143" t="str">
        <f t="shared" si="24"/>
        <v/>
      </c>
      <c r="AC94" s="143" t="str">
        <f t="shared" si="25"/>
        <v/>
      </c>
      <c r="AD94" s="143" t="str">
        <f t="shared" si="26"/>
        <v/>
      </c>
      <c r="AE94" s="144">
        <v>82</v>
      </c>
      <c r="AF94" s="144" t="str">
        <f t="shared" si="27"/>
        <v/>
      </c>
      <c r="AG94" s="144" t="str">
        <f t="shared" si="28"/>
        <v/>
      </c>
      <c r="AH94" s="144" t="str">
        <f t="shared" si="29"/>
        <v/>
      </c>
      <c r="AI94" s="144" t="str">
        <f t="shared" si="30"/>
        <v/>
      </c>
      <c r="AJ94" s="144" t="str">
        <f t="shared" si="31"/>
        <v/>
      </c>
      <c r="AK94" s="144" t="str">
        <f t="shared" si="32"/>
        <v/>
      </c>
      <c r="AL94" s="145"/>
      <c r="AM94" s="145"/>
      <c r="AN94" s="145"/>
      <c r="AO94" s="145"/>
      <c r="AP94" s="145"/>
      <c r="AQ94" s="145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395"/>
      <c r="BK94" s="395"/>
    </row>
    <row r="95" spans="1:63" s="208" customFormat="1" x14ac:dyDescent="0.2">
      <c r="A95" s="210"/>
      <c r="B95" s="179">
        <v>83</v>
      </c>
      <c r="C95" s="180"/>
      <c r="D95" s="180"/>
      <c r="E95" s="180"/>
      <c r="F95" s="312"/>
      <c r="G95" s="142"/>
      <c r="H95" s="195"/>
      <c r="I95" s="195"/>
      <c r="J95" s="195"/>
      <c r="K95" s="203"/>
      <c r="L95" s="195"/>
      <c r="M95" s="195"/>
      <c r="N95" s="195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3"/>
      <c r="Z95" s="143">
        <v>83</v>
      </c>
      <c r="AA95" s="143" t="str">
        <f t="shared" si="23"/>
        <v/>
      </c>
      <c r="AB95" s="143" t="str">
        <f t="shared" si="24"/>
        <v/>
      </c>
      <c r="AC95" s="143" t="str">
        <f t="shared" si="25"/>
        <v/>
      </c>
      <c r="AD95" s="143" t="str">
        <f t="shared" si="26"/>
        <v/>
      </c>
      <c r="AE95" s="144">
        <v>83</v>
      </c>
      <c r="AF95" s="144" t="str">
        <f t="shared" si="27"/>
        <v/>
      </c>
      <c r="AG95" s="144" t="str">
        <f t="shared" si="28"/>
        <v/>
      </c>
      <c r="AH95" s="144" t="str">
        <f t="shared" si="29"/>
        <v/>
      </c>
      <c r="AI95" s="144" t="str">
        <f t="shared" si="30"/>
        <v/>
      </c>
      <c r="AJ95" s="144" t="str">
        <f t="shared" si="31"/>
        <v/>
      </c>
      <c r="AK95" s="144" t="str">
        <f t="shared" si="32"/>
        <v/>
      </c>
      <c r="AL95" s="145"/>
      <c r="AM95" s="145"/>
      <c r="AN95" s="145"/>
      <c r="AO95" s="145"/>
      <c r="AP95" s="145"/>
      <c r="AQ95" s="145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395"/>
      <c r="BK95" s="395"/>
    </row>
    <row r="96" spans="1:63" s="208" customFormat="1" x14ac:dyDescent="0.2">
      <c r="A96" s="210"/>
      <c r="B96" s="179">
        <v>84</v>
      </c>
      <c r="C96" s="180"/>
      <c r="D96" s="180"/>
      <c r="E96" s="180"/>
      <c r="F96" s="312"/>
      <c r="G96" s="142"/>
      <c r="H96" s="195"/>
      <c r="I96" s="195"/>
      <c r="J96" s="195"/>
      <c r="K96" s="203"/>
      <c r="L96" s="195"/>
      <c r="M96" s="195"/>
      <c r="N96" s="195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3"/>
      <c r="Z96" s="143">
        <v>84</v>
      </c>
      <c r="AA96" s="143" t="str">
        <f t="shared" si="23"/>
        <v/>
      </c>
      <c r="AB96" s="143" t="str">
        <f t="shared" si="24"/>
        <v/>
      </c>
      <c r="AC96" s="143" t="str">
        <f t="shared" si="25"/>
        <v/>
      </c>
      <c r="AD96" s="143" t="str">
        <f t="shared" si="26"/>
        <v/>
      </c>
      <c r="AE96" s="144">
        <v>84</v>
      </c>
      <c r="AF96" s="144" t="str">
        <f t="shared" si="27"/>
        <v/>
      </c>
      <c r="AG96" s="144" t="str">
        <f t="shared" si="28"/>
        <v/>
      </c>
      <c r="AH96" s="144" t="str">
        <f t="shared" si="29"/>
        <v/>
      </c>
      <c r="AI96" s="144" t="str">
        <f t="shared" si="30"/>
        <v/>
      </c>
      <c r="AJ96" s="144" t="str">
        <f t="shared" si="31"/>
        <v/>
      </c>
      <c r="AK96" s="144" t="str">
        <f t="shared" si="32"/>
        <v/>
      </c>
      <c r="AL96" s="145"/>
      <c r="AM96" s="145"/>
      <c r="AN96" s="145"/>
      <c r="AO96" s="145"/>
      <c r="AP96" s="145"/>
      <c r="AQ96" s="145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395"/>
      <c r="BK96" s="395"/>
    </row>
    <row r="97" spans="1:63" s="208" customFormat="1" x14ac:dyDescent="0.2">
      <c r="A97" s="210"/>
      <c r="B97" s="179">
        <v>85</v>
      </c>
      <c r="C97" s="180"/>
      <c r="D97" s="180"/>
      <c r="E97" s="180"/>
      <c r="F97" s="312"/>
      <c r="G97" s="142"/>
      <c r="H97" s="195"/>
      <c r="I97" s="195"/>
      <c r="J97" s="195"/>
      <c r="K97" s="203"/>
      <c r="L97" s="195"/>
      <c r="M97" s="195"/>
      <c r="N97" s="195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3"/>
      <c r="Z97" s="143">
        <v>85</v>
      </c>
      <c r="AA97" s="143" t="str">
        <f t="shared" si="23"/>
        <v/>
      </c>
      <c r="AB97" s="143" t="str">
        <f t="shared" si="24"/>
        <v/>
      </c>
      <c r="AC97" s="143" t="str">
        <f t="shared" si="25"/>
        <v/>
      </c>
      <c r="AD97" s="143" t="str">
        <f t="shared" si="26"/>
        <v/>
      </c>
      <c r="AE97" s="144">
        <v>85</v>
      </c>
      <c r="AF97" s="144" t="str">
        <f t="shared" si="27"/>
        <v/>
      </c>
      <c r="AG97" s="144" t="str">
        <f t="shared" si="28"/>
        <v/>
      </c>
      <c r="AH97" s="144" t="str">
        <f t="shared" si="29"/>
        <v/>
      </c>
      <c r="AI97" s="144" t="str">
        <f t="shared" si="30"/>
        <v/>
      </c>
      <c r="AJ97" s="144" t="str">
        <f t="shared" si="31"/>
        <v/>
      </c>
      <c r="AK97" s="144" t="str">
        <f t="shared" si="32"/>
        <v/>
      </c>
      <c r="AL97" s="145"/>
      <c r="AM97" s="145"/>
      <c r="AN97" s="145"/>
      <c r="AO97" s="145"/>
      <c r="AP97" s="145"/>
      <c r="AQ97" s="145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395"/>
      <c r="BK97" s="395"/>
    </row>
    <row r="98" spans="1:63" s="208" customFormat="1" x14ac:dyDescent="0.2">
      <c r="A98" s="210"/>
      <c r="B98" s="179">
        <v>86</v>
      </c>
      <c r="C98" s="180"/>
      <c r="D98" s="180"/>
      <c r="E98" s="180"/>
      <c r="F98" s="312"/>
      <c r="G98" s="142"/>
      <c r="H98" s="195"/>
      <c r="I98" s="195"/>
      <c r="J98" s="195"/>
      <c r="K98" s="203"/>
      <c r="L98" s="195"/>
      <c r="M98" s="195"/>
      <c r="N98" s="195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3"/>
      <c r="Z98" s="143">
        <v>86</v>
      </c>
      <c r="AA98" s="143" t="str">
        <f t="shared" si="23"/>
        <v/>
      </c>
      <c r="AB98" s="143" t="str">
        <f t="shared" si="24"/>
        <v/>
      </c>
      <c r="AC98" s="143" t="str">
        <f t="shared" si="25"/>
        <v/>
      </c>
      <c r="AD98" s="143" t="str">
        <f t="shared" si="26"/>
        <v/>
      </c>
      <c r="AE98" s="144">
        <v>86</v>
      </c>
      <c r="AF98" s="144" t="str">
        <f t="shared" si="27"/>
        <v/>
      </c>
      <c r="AG98" s="144" t="str">
        <f t="shared" si="28"/>
        <v/>
      </c>
      <c r="AH98" s="144" t="str">
        <f t="shared" si="29"/>
        <v/>
      </c>
      <c r="AI98" s="144" t="str">
        <f t="shared" si="30"/>
        <v/>
      </c>
      <c r="AJ98" s="144" t="str">
        <f t="shared" si="31"/>
        <v/>
      </c>
      <c r="AK98" s="144" t="str">
        <f t="shared" si="32"/>
        <v/>
      </c>
      <c r="AL98" s="145"/>
      <c r="AM98" s="145"/>
      <c r="AN98" s="145"/>
      <c r="AO98" s="145"/>
      <c r="AP98" s="145"/>
      <c r="AQ98" s="145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395"/>
      <c r="BK98" s="395"/>
    </row>
    <row r="99" spans="1:63" s="208" customFormat="1" x14ac:dyDescent="0.2">
      <c r="A99" s="210"/>
      <c r="B99" s="179">
        <v>87</v>
      </c>
      <c r="C99" s="180"/>
      <c r="D99" s="180"/>
      <c r="E99" s="180"/>
      <c r="F99" s="312"/>
      <c r="G99" s="142"/>
      <c r="H99" s="195"/>
      <c r="I99" s="195"/>
      <c r="J99" s="195"/>
      <c r="K99" s="203"/>
      <c r="L99" s="195"/>
      <c r="M99" s="195"/>
      <c r="N99" s="195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3"/>
      <c r="Z99" s="143">
        <v>87</v>
      </c>
      <c r="AA99" s="143" t="str">
        <f t="shared" si="23"/>
        <v/>
      </c>
      <c r="AB99" s="143" t="str">
        <f t="shared" si="24"/>
        <v/>
      </c>
      <c r="AC99" s="143" t="str">
        <f t="shared" si="25"/>
        <v/>
      </c>
      <c r="AD99" s="143" t="str">
        <f t="shared" si="26"/>
        <v/>
      </c>
      <c r="AE99" s="144">
        <v>87</v>
      </c>
      <c r="AF99" s="144" t="str">
        <f t="shared" si="27"/>
        <v/>
      </c>
      <c r="AG99" s="144" t="str">
        <f t="shared" si="28"/>
        <v/>
      </c>
      <c r="AH99" s="144" t="str">
        <f t="shared" si="29"/>
        <v/>
      </c>
      <c r="AI99" s="144" t="str">
        <f t="shared" si="30"/>
        <v/>
      </c>
      <c r="AJ99" s="144" t="str">
        <f t="shared" si="31"/>
        <v/>
      </c>
      <c r="AK99" s="144" t="str">
        <f t="shared" si="32"/>
        <v/>
      </c>
      <c r="AL99" s="145"/>
      <c r="AM99" s="145"/>
      <c r="AN99" s="145"/>
      <c r="AO99" s="145"/>
      <c r="AP99" s="145"/>
      <c r="AQ99" s="145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395"/>
      <c r="BK99" s="395"/>
    </row>
    <row r="100" spans="1:63" s="208" customFormat="1" x14ac:dyDescent="0.2">
      <c r="A100" s="210"/>
      <c r="B100" s="179">
        <v>88</v>
      </c>
      <c r="C100" s="180"/>
      <c r="D100" s="180"/>
      <c r="E100" s="180"/>
      <c r="F100" s="312"/>
      <c r="G100" s="142"/>
      <c r="H100" s="195"/>
      <c r="I100" s="195"/>
      <c r="J100" s="195"/>
      <c r="K100" s="203"/>
      <c r="L100" s="195"/>
      <c r="M100" s="195"/>
      <c r="N100" s="195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3"/>
      <c r="Z100" s="143">
        <v>88</v>
      </c>
      <c r="AA100" s="143" t="str">
        <f t="shared" si="23"/>
        <v/>
      </c>
      <c r="AB100" s="143" t="str">
        <f t="shared" si="24"/>
        <v/>
      </c>
      <c r="AC100" s="143" t="str">
        <f t="shared" si="25"/>
        <v/>
      </c>
      <c r="AD100" s="143" t="str">
        <f t="shared" si="26"/>
        <v/>
      </c>
      <c r="AE100" s="144">
        <v>88</v>
      </c>
      <c r="AF100" s="144" t="str">
        <f t="shared" si="27"/>
        <v/>
      </c>
      <c r="AG100" s="144" t="str">
        <f t="shared" si="28"/>
        <v/>
      </c>
      <c r="AH100" s="144" t="str">
        <f t="shared" si="29"/>
        <v/>
      </c>
      <c r="AI100" s="144" t="str">
        <f t="shared" si="30"/>
        <v/>
      </c>
      <c r="AJ100" s="144" t="str">
        <f t="shared" si="31"/>
        <v/>
      </c>
      <c r="AK100" s="144" t="str">
        <f t="shared" si="32"/>
        <v/>
      </c>
      <c r="AL100" s="145"/>
      <c r="AM100" s="145"/>
      <c r="AN100" s="145"/>
      <c r="AO100" s="145"/>
      <c r="AP100" s="145"/>
      <c r="AQ100" s="145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395"/>
      <c r="BK100" s="395"/>
    </row>
    <row r="101" spans="1:63" s="208" customFormat="1" x14ac:dyDescent="0.2">
      <c r="A101" s="210"/>
      <c r="B101" s="179">
        <v>89</v>
      </c>
      <c r="C101" s="180"/>
      <c r="D101" s="180"/>
      <c r="E101" s="180"/>
      <c r="F101" s="312"/>
      <c r="G101" s="142"/>
      <c r="H101" s="195"/>
      <c r="I101" s="195"/>
      <c r="J101" s="195"/>
      <c r="K101" s="203"/>
      <c r="L101" s="195"/>
      <c r="M101" s="195"/>
      <c r="N101" s="195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3"/>
      <c r="Z101" s="143">
        <v>89</v>
      </c>
      <c r="AA101" s="143" t="str">
        <f t="shared" si="23"/>
        <v/>
      </c>
      <c r="AB101" s="143" t="str">
        <f t="shared" si="24"/>
        <v/>
      </c>
      <c r="AC101" s="143" t="str">
        <f t="shared" si="25"/>
        <v/>
      </c>
      <c r="AD101" s="143" t="str">
        <f t="shared" si="26"/>
        <v/>
      </c>
      <c r="AE101" s="144">
        <v>89</v>
      </c>
      <c r="AF101" s="144" t="str">
        <f t="shared" si="27"/>
        <v/>
      </c>
      <c r="AG101" s="144" t="str">
        <f t="shared" si="28"/>
        <v/>
      </c>
      <c r="AH101" s="144" t="str">
        <f t="shared" si="29"/>
        <v/>
      </c>
      <c r="AI101" s="144" t="str">
        <f t="shared" si="30"/>
        <v/>
      </c>
      <c r="AJ101" s="144" t="str">
        <f t="shared" si="31"/>
        <v/>
      </c>
      <c r="AK101" s="144" t="str">
        <f t="shared" si="32"/>
        <v/>
      </c>
      <c r="AL101" s="145"/>
      <c r="AM101" s="145"/>
      <c r="AN101" s="145"/>
      <c r="AO101" s="145"/>
      <c r="AP101" s="145"/>
      <c r="AQ101" s="145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395"/>
      <c r="BK101" s="395"/>
    </row>
    <row r="102" spans="1:63" s="208" customFormat="1" x14ac:dyDescent="0.2">
      <c r="A102" s="210"/>
      <c r="B102" s="179">
        <v>90</v>
      </c>
      <c r="C102" s="180"/>
      <c r="D102" s="180"/>
      <c r="E102" s="180"/>
      <c r="F102" s="312"/>
      <c r="G102" s="142"/>
      <c r="H102" s="195"/>
      <c r="I102" s="195"/>
      <c r="J102" s="195"/>
      <c r="K102" s="203"/>
      <c r="L102" s="195"/>
      <c r="M102" s="195"/>
      <c r="N102" s="195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3"/>
      <c r="Z102" s="143">
        <v>90</v>
      </c>
      <c r="AA102" s="143" t="str">
        <f t="shared" si="23"/>
        <v/>
      </c>
      <c r="AB102" s="143" t="str">
        <f t="shared" si="24"/>
        <v/>
      </c>
      <c r="AC102" s="143" t="str">
        <f t="shared" si="25"/>
        <v/>
      </c>
      <c r="AD102" s="143" t="str">
        <f t="shared" si="26"/>
        <v/>
      </c>
      <c r="AE102" s="144">
        <v>90</v>
      </c>
      <c r="AF102" s="144" t="str">
        <f t="shared" si="27"/>
        <v/>
      </c>
      <c r="AG102" s="144" t="str">
        <f t="shared" si="28"/>
        <v/>
      </c>
      <c r="AH102" s="144" t="str">
        <f t="shared" si="29"/>
        <v/>
      </c>
      <c r="AI102" s="144" t="str">
        <f t="shared" si="30"/>
        <v/>
      </c>
      <c r="AJ102" s="144" t="str">
        <f t="shared" si="31"/>
        <v/>
      </c>
      <c r="AK102" s="144" t="str">
        <f t="shared" si="32"/>
        <v/>
      </c>
      <c r="AL102" s="145"/>
      <c r="AM102" s="145"/>
      <c r="AN102" s="145"/>
      <c r="AO102" s="145"/>
      <c r="AP102" s="145"/>
      <c r="AQ102" s="145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395"/>
      <c r="BK102" s="395"/>
    </row>
    <row r="103" spans="1:63" s="208" customFormat="1" x14ac:dyDescent="0.2">
      <c r="A103" s="210"/>
      <c r="B103" s="179">
        <v>91</v>
      </c>
      <c r="C103" s="180"/>
      <c r="D103" s="180"/>
      <c r="E103" s="180"/>
      <c r="F103" s="312"/>
      <c r="G103" s="142"/>
      <c r="H103" s="195"/>
      <c r="I103" s="195"/>
      <c r="J103" s="195"/>
      <c r="K103" s="203"/>
      <c r="L103" s="195"/>
      <c r="M103" s="195"/>
      <c r="N103" s="195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3"/>
      <c r="Z103" s="143">
        <v>91</v>
      </c>
      <c r="AA103" s="143" t="str">
        <f t="shared" si="23"/>
        <v/>
      </c>
      <c r="AB103" s="143" t="str">
        <f t="shared" si="24"/>
        <v/>
      </c>
      <c r="AC103" s="143" t="str">
        <f t="shared" si="25"/>
        <v/>
      </c>
      <c r="AD103" s="143" t="str">
        <f t="shared" si="26"/>
        <v/>
      </c>
      <c r="AE103" s="144">
        <v>91</v>
      </c>
      <c r="AF103" s="144" t="str">
        <f t="shared" si="27"/>
        <v/>
      </c>
      <c r="AG103" s="144" t="str">
        <f t="shared" si="28"/>
        <v/>
      </c>
      <c r="AH103" s="144" t="str">
        <f t="shared" si="29"/>
        <v/>
      </c>
      <c r="AI103" s="144" t="str">
        <f t="shared" si="30"/>
        <v/>
      </c>
      <c r="AJ103" s="144" t="str">
        <f t="shared" si="31"/>
        <v/>
      </c>
      <c r="AK103" s="144" t="str">
        <f t="shared" si="32"/>
        <v/>
      </c>
      <c r="AL103" s="145"/>
      <c r="AM103" s="145"/>
      <c r="AN103" s="145"/>
      <c r="AO103" s="145"/>
      <c r="AP103" s="145"/>
      <c r="AQ103" s="145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395"/>
      <c r="BK103" s="395"/>
    </row>
    <row r="104" spans="1:63" s="208" customFormat="1" x14ac:dyDescent="0.2">
      <c r="A104" s="210"/>
      <c r="B104" s="179">
        <v>92</v>
      </c>
      <c r="C104" s="180"/>
      <c r="D104" s="180"/>
      <c r="E104" s="180"/>
      <c r="F104" s="312"/>
      <c r="G104" s="142"/>
      <c r="H104" s="195"/>
      <c r="I104" s="195"/>
      <c r="J104" s="195"/>
      <c r="K104" s="203"/>
      <c r="L104" s="195"/>
      <c r="M104" s="195"/>
      <c r="N104" s="195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3"/>
      <c r="Z104" s="143">
        <v>92</v>
      </c>
      <c r="AA104" s="143" t="str">
        <f t="shared" si="23"/>
        <v/>
      </c>
      <c r="AB104" s="143" t="str">
        <f t="shared" si="24"/>
        <v/>
      </c>
      <c r="AC104" s="143" t="str">
        <f t="shared" si="25"/>
        <v/>
      </c>
      <c r="AD104" s="143" t="str">
        <f t="shared" si="26"/>
        <v/>
      </c>
      <c r="AE104" s="144">
        <v>92</v>
      </c>
      <c r="AF104" s="144" t="str">
        <f t="shared" si="27"/>
        <v/>
      </c>
      <c r="AG104" s="144" t="str">
        <f t="shared" si="28"/>
        <v/>
      </c>
      <c r="AH104" s="144" t="str">
        <f t="shared" si="29"/>
        <v/>
      </c>
      <c r="AI104" s="144" t="str">
        <f t="shared" si="30"/>
        <v/>
      </c>
      <c r="AJ104" s="144" t="str">
        <f t="shared" si="31"/>
        <v/>
      </c>
      <c r="AK104" s="144" t="str">
        <f t="shared" si="32"/>
        <v/>
      </c>
      <c r="AL104" s="145"/>
      <c r="AM104" s="145"/>
      <c r="AN104" s="145"/>
      <c r="AO104" s="145"/>
      <c r="AP104" s="145"/>
      <c r="AQ104" s="145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395"/>
      <c r="BK104" s="395"/>
    </row>
    <row r="105" spans="1:63" s="208" customFormat="1" x14ac:dyDescent="0.2">
      <c r="A105" s="210"/>
      <c r="B105" s="179">
        <v>93</v>
      </c>
      <c r="C105" s="180"/>
      <c r="D105" s="180"/>
      <c r="E105" s="180"/>
      <c r="F105" s="312"/>
      <c r="G105" s="142"/>
      <c r="H105" s="195"/>
      <c r="I105" s="195"/>
      <c r="J105" s="195"/>
      <c r="K105" s="203"/>
      <c r="L105" s="195"/>
      <c r="M105" s="195"/>
      <c r="N105" s="195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3"/>
      <c r="Z105" s="143">
        <v>93</v>
      </c>
      <c r="AA105" s="143" t="str">
        <f t="shared" si="23"/>
        <v/>
      </c>
      <c r="AB105" s="143" t="str">
        <f t="shared" si="24"/>
        <v/>
      </c>
      <c r="AC105" s="143" t="str">
        <f t="shared" si="25"/>
        <v/>
      </c>
      <c r="AD105" s="143" t="str">
        <f t="shared" si="26"/>
        <v/>
      </c>
      <c r="AE105" s="144">
        <v>93</v>
      </c>
      <c r="AF105" s="144" t="str">
        <f t="shared" si="27"/>
        <v/>
      </c>
      <c r="AG105" s="144" t="str">
        <f t="shared" si="28"/>
        <v/>
      </c>
      <c r="AH105" s="144" t="str">
        <f t="shared" si="29"/>
        <v/>
      </c>
      <c r="AI105" s="144" t="str">
        <f t="shared" si="30"/>
        <v/>
      </c>
      <c r="AJ105" s="144" t="str">
        <f t="shared" si="31"/>
        <v/>
      </c>
      <c r="AK105" s="144" t="str">
        <f t="shared" si="32"/>
        <v/>
      </c>
      <c r="AL105" s="145"/>
      <c r="AM105" s="145"/>
      <c r="AN105" s="145"/>
      <c r="AO105" s="145"/>
      <c r="AP105" s="145"/>
      <c r="AQ105" s="145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395"/>
      <c r="BK105" s="395"/>
    </row>
    <row r="106" spans="1:63" s="208" customFormat="1" x14ac:dyDescent="0.2">
      <c r="A106" s="210"/>
      <c r="B106" s="179">
        <v>94</v>
      </c>
      <c r="C106" s="180"/>
      <c r="D106" s="180"/>
      <c r="E106" s="180"/>
      <c r="F106" s="312"/>
      <c r="G106" s="142"/>
      <c r="H106" s="195"/>
      <c r="I106" s="195"/>
      <c r="J106" s="195"/>
      <c r="K106" s="203"/>
      <c r="L106" s="195"/>
      <c r="M106" s="195"/>
      <c r="N106" s="195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3"/>
      <c r="Z106" s="143">
        <v>94</v>
      </c>
      <c r="AA106" s="143" t="str">
        <f t="shared" si="23"/>
        <v/>
      </c>
      <c r="AB106" s="143" t="str">
        <f t="shared" si="24"/>
        <v/>
      </c>
      <c r="AC106" s="143" t="str">
        <f t="shared" si="25"/>
        <v/>
      </c>
      <c r="AD106" s="143" t="str">
        <f t="shared" si="26"/>
        <v/>
      </c>
      <c r="AE106" s="144">
        <v>94</v>
      </c>
      <c r="AF106" s="144" t="str">
        <f t="shared" si="27"/>
        <v/>
      </c>
      <c r="AG106" s="144" t="str">
        <f t="shared" si="28"/>
        <v/>
      </c>
      <c r="AH106" s="144" t="str">
        <f t="shared" si="29"/>
        <v/>
      </c>
      <c r="AI106" s="144" t="str">
        <f t="shared" si="30"/>
        <v/>
      </c>
      <c r="AJ106" s="144" t="str">
        <f t="shared" si="31"/>
        <v/>
      </c>
      <c r="AK106" s="144" t="str">
        <f t="shared" si="32"/>
        <v/>
      </c>
      <c r="AL106" s="145"/>
      <c r="AM106" s="145"/>
      <c r="AN106" s="145"/>
      <c r="AO106" s="145"/>
      <c r="AP106" s="145"/>
      <c r="AQ106" s="145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395"/>
      <c r="BK106" s="395"/>
    </row>
    <row r="107" spans="1:63" s="208" customFormat="1" x14ac:dyDescent="0.2">
      <c r="A107" s="210"/>
      <c r="B107" s="179">
        <v>95</v>
      </c>
      <c r="C107" s="180"/>
      <c r="D107" s="180"/>
      <c r="E107" s="180"/>
      <c r="F107" s="312"/>
      <c r="G107" s="142"/>
      <c r="H107" s="195"/>
      <c r="I107" s="195"/>
      <c r="J107" s="195"/>
      <c r="K107" s="203"/>
      <c r="L107" s="195"/>
      <c r="M107" s="195"/>
      <c r="N107" s="195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3"/>
      <c r="Z107" s="143">
        <v>95</v>
      </c>
      <c r="AA107" s="143" t="str">
        <f t="shared" si="23"/>
        <v/>
      </c>
      <c r="AB107" s="143" t="str">
        <f t="shared" si="24"/>
        <v/>
      </c>
      <c r="AC107" s="143" t="str">
        <f t="shared" si="25"/>
        <v/>
      </c>
      <c r="AD107" s="143" t="str">
        <f t="shared" si="26"/>
        <v/>
      </c>
      <c r="AE107" s="144">
        <v>95</v>
      </c>
      <c r="AF107" s="144" t="str">
        <f t="shared" si="27"/>
        <v/>
      </c>
      <c r="AG107" s="144" t="str">
        <f t="shared" si="28"/>
        <v/>
      </c>
      <c r="AH107" s="144" t="str">
        <f t="shared" si="29"/>
        <v/>
      </c>
      <c r="AI107" s="144" t="str">
        <f t="shared" si="30"/>
        <v/>
      </c>
      <c r="AJ107" s="144" t="str">
        <f t="shared" si="31"/>
        <v/>
      </c>
      <c r="AK107" s="144" t="str">
        <f t="shared" si="32"/>
        <v/>
      </c>
      <c r="AL107" s="145"/>
      <c r="AM107" s="145"/>
      <c r="AN107" s="145"/>
      <c r="AO107" s="145"/>
      <c r="AP107" s="145"/>
      <c r="AQ107" s="145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395"/>
      <c r="BK107" s="395"/>
    </row>
    <row r="108" spans="1:63" s="208" customFormat="1" x14ac:dyDescent="0.2">
      <c r="A108" s="210"/>
      <c r="B108" s="179">
        <v>96</v>
      </c>
      <c r="C108" s="180"/>
      <c r="D108" s="180"/>
      <c r="E108" s="180"/>
      <c r="F108" s="312"/>
      <c r="G108" s="142"/>
      <c r="H108" s="195"/>
      <c r="I108" s="195"/>
      <c r="J108" s="195"/>
      <c r="K108" s="195"/>
      <c r="L108" s="195"/>
      <c r="M108" s="195"/>
      <c r="N108" s="195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3"/>
      <c r="Z108" s="143">
        <v>96</v>
      </c>
      <c r="AA108" s="143" t="str">
        <f t="shared" si="23"/>
        <v/>
      </c>
      <c r="AB108" s="143" t="str">
        <f t="shared" si="24"/>
        <v/>
      </c>
      <c r="AC108" s="143" t="str">
        <f t="shared" si="25"/>
        <v/>
      </c>
      <c r="AD108" s="143" t="str">
        <f t="shared" si="26"/>
        <v/>
      </c>
      <c r="AE108" s="144">
        <v>96</v>
      </c>
      <c r="AF108" s="144" t="str">
        <f t="shared" si="27"/>
        <v/>
      </c>
      <c r="AG108" s="144" t="str">
        <f t="shared" si="28"/>
        <v/>
      </c>
      <c r="AH108" s="144" t="str">
        <f t="shared" si="29"/>
        <v/>
      </c>
      <c r="AI108" s="144" t="str">
        <f t="shared" si="30"/>
        <v/>
      </c>
      <c r="AJ108" s="144" t="str">
        <f t="shared" si="31"/>
        <v/>
      </c>
      <c r="AK108" s="144" t="str">
        <f t="shared" si="32"/>
        <v/>
      </c>
      <c r="AL108" s="145"/>
      <c r="AM108" s="145"/>
      <c r="AN108" s="145"/>
      <c r="AO108" s="145"/>
      <c r="AP108" s="145"/>
      <c r="AQ108" s="145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395"/>
      <c r="BK108" s="395"/>
    </row>
    <row r="109" spans="1:63" s="208" customFormat="1" x14ac:dyDescent="0.2">
      <c r="A109" s="210"/>
      <c r="B109" s="179">
        <v>97</v>
      </c>
      <c r="C109" s="180"/>
      <c r="D109" s="180"/>
      <c r="E109" s="180"/>
      <c r="F109" s="312"/>
      <c r="G109" s="142"/>
      <c r="H109" s="195"/>
      <c r="I109" s="195"/>
      <c r="J109" s="195"/>
      <c r="K109" s="195"/>
      <c r="L109" s="195"/>
      <c r="M109" s="195"/>
      <c r="N109" s="195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3"/>
      <c r="Z109" s="143">
        <v>97</v>
      </c>
      <c r="AA109" s="143" t="str">
        <f t="shared" si="23"/>
        <v/>
      </c>
      <c r="AB109" s="143" t="str">
        <f t="shared" si="24"/>
        <v/>
      </c>
      <c r="AC109" s="143" t="str">
        <f t="shared" si="25"/>
        <v/>
      </c>
      <c r="AD109" s="143" t="str">
        <f t="shared" si="26"/>
        <v/>
      </c>
      <c r="AE109" s="144">
        <v>97</v>
      </c>
      <c r="AF109" s="144" t="str">
        <f t="shared" si="27"/>
        <v/>
      </c>
      <c r="AG109" s="144" t="str">
        <f t="shared" si="28"/>
        <v/>
      </c>
      <c r="AH109" s="144" t="str">
        <f t="shared" si="29"/>
        <v/>
      </c>
      <c r="AI109" s="144" t="str">
        <f t="shared" si="30"/>
        <v/>
      </c>
      <c r="AJ109" s="144" t="str">
        <f t="shared" si="31"/>
        <v/>
      </c>
      <c r="AK109" s="144" t="str">
        <f t="shared" si="32"/>
        <v/>
      </c>
      <c r="AL109" s="145"/>
      <c r="AM109" s="145"/>
      <c r="AN109" s="145"/>
      <c r="AO109" s="145"/>
      <c r="AP109" s="145"/>
      <c r="AQ109" s="145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395"/>
      <c r="BK109" s="395"/>
    </row>
    <row r="110" spans="1:63" s="208" customFormat="1" x14ac:dyDescent="0.2">
      <c r="A110" s="210"/>
      <c r="B110" s="179">
        <v>98</v>
      </c>
      <c r="C110" s="180"/>
      <c r="D110" s="180"/>
      <c r="E110" s="180"/>
      <c r="F110" s="312"/>
      <c r="G110" s="142"/>
      <c r="H110" s="195"/>
      <c r="I110" s="195"/>
      <c r="J110" s="195"/>
      <c r="K110" s="195"/>
      <c r="L110" s="195"/>
      <c r="M110" s="195"/>
      <c r="N110" s="195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3"/>
      <c r="Z110" s="143">
        <v>98</v>
      </c>
      <c r="AA110" s="143" t="str">
        <f t="shared" si="23"/>
        <v/>
      </c>
      <c r="AB110" s="143" t="str">
        <f t="shared" si="24"/>
        <v/>
      </c>
      <c r="AC110" s="143" t="str">
        <f t="shared" si="25"/>
        <v/>
      </c>
      <c r="AD110" s="143" t="str">
        <f t="shared" si="26"/>
        <v/>
      </c>
      <c r="AE110" s="144">
        <v>98</v>
      </c>
      <c r="AF110" s="144" t="str">
        <f t="shared" si="27"/>
        <v/>
      </c>
      <c r="AG110" s="144" t="str">
        <f t="shared" si="28"/>
        <v/>
      </c>
      <c r="AH110" s="144" t="str">
        <f t="shared" si="29"/>
        <v/>
      </c>
      <c r="AI110" s="144" t="str">
        <f t="shared" si="30"/>
        <v/>
      </c>
      <c r="AJ110" s="144" t="str">
        <f t="shared" si="31"/>
        <v/>
      </c>
      <c r="AK110" s="144" t="str">
        <f t="shared" si="32"/>
        <v/>
      </c>
      <c r="AL110" s="145"/>
      <c r="AM110" s="145"/>
      <c r="AN110" s="145"/>
      <c r="AO110" s="145"/>
      <c r="AP110" s="145"/>
      <c r="AQ110" s="145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395"/>
      <c r="BK110" s="395"/>
    </row>
    <row r="111" spans="1:63" s="208" customFormat="1" x14ac:dyDescent="0.2">
      <c r="A111" s="210"/>
      <c r="B111" s="179">
        <v>99</v>
      </c>
      <c r="C111" s="180"/>
      <c r="D111" s="180"/>
      <c r="E111" s="180"/>
      <c r="F111" s="312"/>
      <c r="G111" s="142"/>
      <c r="H111" s="195"/>
      <c r="I111" s="195"/>
      <c r="J111" s="195"/>
      <c r="K111" s="195"/>
      <c r="L111" s="195"/>
      <c r="M111" s="195"/>
      <c r="N111" s="195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3"/>
      <c r="Z111" s="143">
        <v>99</v>
      </c>
      <c r="AA111" s="143" t="str">
        <f t="shared" si="23"/>
        <v/>
      </c>
      <c r="AB111" s="143" t="str">
        <f t="shared" si="24"/>
        <v/>
      </c>
      <c r="AC111" s="143" t="str">
        <f t="shared" si="25"/>
        <v/>
      </c>
      <c r="AD111" s="143" t="str">
        <f t="shared" si="26"/>
        <v/>
      </c>
      <c r="AE111" s="144">
        <v>99</v>
      </c>
      <c r="AF111" s="144" t="str">
        <f t="shared" si="27"/>
        <v/>
      </c>
      <c r="AG111" s="144" t="str">
        <f t="shared" si="28"/>
        <v/>
      </c>
      <c r="AH111" s="144" t="str">
        <f t="shared" si="29"/>
        <v/>
      </c>
      <c r="AI111" s="144" t="str">
        <f t="shared" si="30"/>
        <v/>
      </c>
      <c r="AJ111" s="144" t="str">
        <f t="shared" si="31"/>
        <v/>
      </c>
      <c r="AK111" s="144" t="str">
        <f t="shared" si="32"/>
        <v/>
      </c>
      <c r="AL111" s="145"/>
      <c r="AM111" s="145"/>
      <c r="AN111" s="145"/>
      <c r="AO111" s="145"/>
      <c r="AP111" s="145"/>
      <c r="AQ111" s="145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395"/>
      <c r="BK111" s="395"/>
    </row>
    <row r="112" spans="1:63" s="208" customFormat="1" x14ac:dyDescent="0.2">
      <c r="A112" s="210"/>
      <c r="B112" s="179">
        <v>100</v>
      </c>
      <c r="C112" s="180"/>
      <c r="D112" s="180"/>
      <c r="E112" s="180"/>
      <c r="F112" s="312"/>
      <c r="G112" s="142"/>
      <c r="H112" s="195"/>
      <c r="I112" s="195"/>
      <c r="J112" s="195"/>
      <c r="K112" s="195"/>
      <c r="L112" s="195"/>
      <c r="M112" s="195"/>
      <c r="N112" s="195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3"/>
      <c r="Z112" s="143">
        <v>100</v>
      </c>
      <c r="AA112" s="143" t="str">
        <f t="shared" si="23"/>
        <v/>
      </c>
      <c r="AB112" s="143" t="str">
        <f t="shared" si="24"/>
        <v/>
      </c>
      <c r="AC112" s="143" t="str">
        <f t="shared" si="25"/>
        <v/>
      </c>
      <c r="AD112" s="143" t="str">
        <f t="shared" si="26"/>
        <v/>
      </c>
      <c r="AE112" s="144">
        <v>100</v>
      </c>
      <c r="AF112" s="144" t="str">
        <f t="shared" si="27"/>
        <v/>
      </c>
      <c r="AG112" s="144" t="str">
        <f t="shared" si="28"/>
        <v/>
      </c>
      <c r="AH112" s="144" t="str">
        <f t="shared" si="29"/>
        <v/>
      </c>
      <c r="AI112" s="144" t="str">
        <f t="shared" si="30"/>
        <v/>
      </c>
      <c r="AJ112" s="144" t="str">
        <f t="shared" si="31"/>
        <v/>
      </c>
      <c r="AK112" s="144" t="str">
        <f t="shared" si="32"/>
        <v/>
      </c>
      <c r="AL112" s="145"/>
      <c r="AM112" s="145"/>
      <c r="AN112" s="145"/>
      <c r="AO112" s="145"/>
      <c r="AP112" s="145"/>
      <c r="AQ112" s="145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395"/>
      <c r="BK112" s="395"/>
    </row>
    <row r="113" spans="1:63" s="208" customFormat="1" x14ac:dyDescent="0.2">
      <c r="A113" s="210"/>
      <c r="B113" s="179">
        <v>101</v>
      </c>
      <c r="C113" s="180"/>
      <c r="D113" s="180"/>
      <c r="E113" s="180"/>
      <c r="F113" s="312"/>
      <c r="G113" s="142"/>
      <c r="H113" s="195"/>
      <c r="I113" s="195"/>
      <c r="J113" s="195"/>
      <c r="K113" s="195"/>
      <c r="L113" s="195"/>
      <c r="M113" s="195"/>
      <c r="N113" s="195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3"/>
      <c r="Z113" s="143">
        <v>101</v>
      </c>
      <c r="AA113" s="143" t="str">
        <f t="shared" si="23"/>
        <v/>
      </c>
      <c r="AB113" s="143" t="str">
        <f t="shared" si="24"/>
        <v/>
      </c>
      <c r="AC113" s="143" t="str">
        <f t="shared" si="25"/>
        <v/>
      </c>
      <c r="AD113" s="143" t="str">
        <f t="shared" si="26"/>
        <v/>
      </c>
      <c r="AE113" s="144">
        <v>101</v>
      </c>
      <c r="AF113" s="144" t="str">
        <f t="shared" si="27"/>
        <v/>
      </c>
      <c r="AG113" s="144" t="str">
        <f t="shared" si="28"/>
        <v/>
      </c>
      <c r="AH113" s="144" t="str">
        <f t="shared" si="29"/>
        <v/>
      </c>
      <c r="AI113" s="144" t="str">
        <f t="shared" si="30"/>
        <v/>
      </c>
      <c r="AJ113" s="144" t="str">
        <f t="shared" si="31"/>
        <v/>
      </c>
      <c r="AK113" s="144" t="str">
        <f t="shared" si="32"/>
        <v/>
      </c>
      <c r="AL113" s="145"/>
      <c r="AM113" s="145"/>
      <c r="AN113" s="145"/>
      <c r="AO113" s="145"/>
      <c r="AP113" s="145"/>
      <c r="AQ113" s="145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395"/>
      <c r="BK113" s="395"/>
    </row>
    <row r="114" spans="1:63" s="208" customFormat="1" x14ac:dyDescent="0.2">
      <c r="A114" s="210"/>
      <c r="B114" s="179">
        <v>102</v>
      </c>
      <c r="C114" s="180"/>
      <c r="D114" s="180"/>
      <c r="E114" s="180"/>
      <c r="F114" s="312"/>
      <c r="G114" s="142"/>
      <c r="H114" s="195"/>
      <c r="I114" s="195"/>
      <c r="J114" s="195"/>
      <c r="K114" s="195"/>
      <c r="L114" s="195"/>
      <c r="M114" s="195"/>
      <c r="N114" s="195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3"/>
      <c r="Z114" s="143">
        <v>102</v>
      </c>
      <c r="AA114" s="143" t="str">
        <f t="shared" si="23"/>
        <v/>
      </c>
      <c r="AB114" s="143" t="str">
        <f t="shared" si="24"/>
        <v/>
      </c>
      <c r="AC114" s="143" t="str">
        <f t="shared" si="25"/>
        <v/>
      </c>
      <c r="AD114" s="143" t="str">
        <f t="shared" si="26"/>
        <v/>
      </c>
      <c r="AE114" s="144">
        <v>102</v>
      </c>
      <c r="AF114" s="144" t="str">
        <f t="shared" si="27"/>
        <v/>
      </c>
      <c r="AG114" s="144" t="str">
        <f t="shared" si="28"/>
        <v/>
      </c>
      <c r="AH114" s="144" t="str">
        <f t="shared" si="29"/>
        <v/>
      </c>
      <c r="AI114" s="144" t="str">
        <f t="shared" si="30"/>
        <v/>
      </c>
      <c r="AJ114" s="144" t="str">
        <f t="shared" si="31"/>
        <v/>
      </c>
      <c r="AK114" s="144" t="str">
        <f t="shared" si="32"/>
        <v/>
      </c>
      <c r="AL114" s="145"/>
      <c r="AM114" s="145"/>
      <c r="AN114" s="145"/>
      <c r="AO114" s="145"/>
      <c r="AP114" s="145"/>
      <c r="AQ114" s="145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395"/>
      <c r="BK114" s="395"/>
    </row>
    <row r="115" spans="1:63" s="208" customFormat="1" x14ac:dyDescent="0.2">
      <c r="A115" s="210"/>
      <c r="B115" s="179">
        <v>103</v>
      </c>
      <c r="C115" s="180"/>
      <c r="D115" s="180"/>
      <c r="E115" s="180"/>
      <c r="F115" s="312"/>
      <c r="G115" s="142"/>
      <c r="H115" s="195"/>
      <c r="I115" s="195"/>
      <c r="J115" s="195"/>
      <c r="K115" s="195"/>
      <c r="L115" s="195"/>
      <c r="M115" s="195"/>
      <c r="N115" s="195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3"/>
      <c r="Z115" s="143">
        <v>103</v>
      </c>
      <c r="AA115" s="143" t="str">
        <f t="shared" si="23"/>
        <v/>
      </c>
      <c r="AB115" s="143" t="str">
        <f t="shared" si="24"/>
        <v/>
      </c>
      <c r="AC115" s="143" t="str">
        <f t="shared" si="25"/>
        <v/>
      </c>
      <c r="AD115" s="143" t="str">
        <f t="shared" si="26"/>
        <v/>
      </c>
      <c r="AE115" s="144">
        <v>103</v>
      </c>
      <c r="AF115" s="144" t="str">
        <f t="shared" si="27"/>
        <v/>
      </c>
      <c r="AG115" s="144" t="str">
        <f t="shared" si="28"/>
        <v/>
      </c>
      <c r="AH115" s="144" t="str">
        <f t="shared" si="29"/>
        <v/>
      </c>
      <c r="AI115" s="144" t="str">
        <f t="shared" si="30"/>
        <v/>
      </c>
      <c r="AJ115" s="144" t="str">
        <f t="shared" si="31"/>
        <v/>
      </c>
      <c r="AK115" s="144" t="str">
        <f t="shared" si="32"/>
        <v/>
      </c>
      <c r="AL115" s="145"/>
      <c r="AM115" s="145"/>
      <c r="AN115" s="145"/>
      <c r="AO115" s="145"/>
      <c r="AP115" s="145"/>
      <c r="AQ115" s="145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395"/>
      <c r="BK115" s="395"/>
    </row>
    <row r="116" spans="1:63" s="208" customFormat="1" x14ac:dyDescent="0.2">
      <c r="A116" s="210"/>
      <c r="B116" s="179">
        <v>104</v>
      </c>
      <c r="C116" s="180"/>
      <c r="D116" s="180"/>
      <c r="E116" s="180"/>
      <c r="F116" s="312"/>
      <c r="G116" s="142"/>
      <c r="H116" s="195"/>
      <c r="I116" s="195"/>
      <c r="J116" s="195"/>
      <c r="K116" s="195"/>
      <c r="L116" s="195"/>
      <c r="M116" s="195"/>
      <c r="N116" s="195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3"/>
      <c r="Z116" s="143">
        <v>104</v>
      </c>
      <c r="AA116" s="143" t="str">
        <f t="shared" si="23"/>
        <v/>
      </c>
      <c r="AB116" s="143" t="str">
        <f t="shared" si="24"/>
        <v/>
      </c>
      <c r="AC116" s="143" t="str">
        <f t="shared" si="25"/>
        <v/>
      </c>
      <c r="AD116" s="143" t="str">
        <f t="shared" si="26"/>
        <v/>
      </c>
      <c r="AE116" s="144">
        <v>104</v>
      </c>
      <c r="AF116" s="144" t="str">
        <f t="shared" si="27"/>
        <v/>
      </c>
      <c r="AG116" s="144" t="str">
        <f t="shared" si="28"/>
        <v/>
      </c>
      <c r="AH116" s="144" t="str">
        <f t="shared" si="29"/>
        <v/>
      </c>
      <c r="AI116" s="144" t="str">
        <f t="shared" si="30"/>
        <v/>
      </c>
      <c r="AJ116" s="144" t="str">
        <f t="shared" si="31"/>
        <v/>
      </c>
      <c r="AK116" s="144" t="str">
        <f t="shared" si="32"/>
        <v/>
      </c>
      <c r="AL116" s="145"/>
      <c r="AM116" s="145"/>
      <c r="AN116" s="145"/>
      <c r="AO116" s="145"/>
      <c r="AP116" s="145"/>
      <c r="AQ116" s="145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395"/>
      <c r="BK116" s="395"/>
    </row>
    <row r="117" spans="1:63" s="208" customFormat="1" x14ac:dyDescent="0.2">
      <c r="A117" s="210"/>
      <c r="B117" s="179">
        <v>105</v>
      </c>
      <c r="C117" s="180"/>
      <c r="D117" s="180"/>
      <c r="E117" s="180"/>
      <c r="F117" s="312"/>
      <c r="G117" s="142"/>
      <c r="H117" s="195"/>
      <c r="I117" s="195"/>
      <c r="J117" s="195"/>
      <c r="K117" s="195"/>
      <c r="L117" s="195"/>
      <c r="M117" s="195"/>
      <c r="N117" s="195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3"/>
      <c r="Z117" s="143">
        <v>105</v>
      </c>
      <c r="AA117" s="143" t="str">
        <f t="shared" si="23"/>
        <v/>
      </c>
      <c r="AB117" s="143" t="str">
        <f t="shared" si="24"/>
        <v/>
      </c>
      <c r="AC117" s="143" t="str">
        <f t="shared" si="25"/>
        <v/>
      </c>
      <c r="AD117" s="143" t="str">
        <f t="shared" si="26"/>
        <v/>
      </c>
      <c r="AE117" s="144">
        <v>105</v>
      </c>
      <c r="AF117" s="144" t="str">
        <f t="shared" si="27"/>
        <v/>
      </c>
      <c r="AG117" s="144" t="str">
        <f t="shared" si="28"/>
        <v/>
      </c>
      <c r="AH117" s="144" t="str">
        <f t="shared" si="29"/>
        <v/>
      </c>
      <c r="AI117" s="144" t="str">
        <f t="shared" si="30"/>
        <v/>
      </c>
      <c r="AJ117" s="144" t="str">
        <f t="shared" si="31"/>
        <v/>
      </c>
      <c r="AK117" s="144" t="str">
        <f t="shared" si="32"/>
        <v/>
      </c>
      <c r="AL117" s="145"/>
      <c r="AM117" s="145"/>
      <c r="AN117" s="145"/>
      <c r="AO117" s="145"/>
      <c r="AP117" s="145"/>
      <c r="AQ117" s="145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395"/>
      <c r="BK117" s="395"/>
    </row>
    <row r="118" spans="1:63" s="208" customFormat="1" x14ac:dyDescent="0.2">
      <c r="A118" s="210"/>
      <c r="B118" s="179">
        <v>106</v>
      </c>
      <c r="C118" s="180"/>
      <c r="D118" s="180"/>
      <c r="E118" s="180"/>
      <c r="F118" s="312"/>
      <c r="G118" s="142"/>
      <c r="H118" s="195"/>
      <c r="I118" s="195"/>
      <c r="J118" s="195"/>
      <c r="K118" s="195"/>
      <c r="L118" s="195"/>
      <c r="M118" s="195"/>
      <c r="N118" s="195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3"/>
      <c r="Z118" s="143">
        <v>106</v>
      </c>
      <c r="AA118" s="143" t="str">
        <f t="shared" si="23"/>
        <v/>
      </c>
      <c r="AB118" s="143" t="str">
        <f t="shared" si="24"/>
        <v/>
      </c>
      <c r="AC118" s="143" t="str">
        <f t="shared" si="25"/>
        <v/>
      </c>
      <c r="AD118" s="143" t="str">
        <f t="shared" si="26"/>
        <v/>
      </c>
      <c r="AE118" s="144">
        <v>106</v>
      </c>
      <c r="AF118" s="144" t="str">
        <f t="shared" si="27"/>
        <v/>
      </c>
      <c r="AG118" s="144" t="str">
        <f t="shared" si="28"/>
        <v/>
      </c>
      <c r="AH118" s="144" t="str">
        <f t="shared" si="29"/>
        <v/>
      </c>
      <c r="AI118" s="144" t="str">
        <f t="shared" si="30"/>
        <v/>
      </c>
      <c r="AJ118" s="144" t="str">
        <f t="shared" si="31"/>
        <v/>
      </c>
      <c r="AK118" s="144" t="str">
        <f t="shared" si="32"/>
        <v/>
      </c>
      <c r="AL118" s="145"/>
      <c r="AM118" s="145"/>
      <c r="AN118" s="145"/>
      <c r="AO118" s="145"/>
      <c r="AP118" s="145"/>
      <c r="AQ118" s="145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395"/>
      <c r="BK118" s="395"/>
    </row>
    <row r="119" spans="1:63" s="208" customFormat="1" x14ac:dyDescent="0.2">
      <c r="A119" s="210"/>
      <c r="B119" s="179">
        <v>107</v>
      </c>
      <c r="C119" s="180"/>
      <c r="D119" s="180"/>
      <c r="E119" s="180"/>
      <c r="F119" s="312"/>
      <c r="G119" s="142"/>
      <c r="H119" s="195"/>
      <c r="I119" s="195"/>
      <c r="J119" s="195"/>
      <c r="K119" s="195"/>
      <c r="L119" s="195"/>
      <c r="M119" s="195"/>
      <c r="N119" s="195"/>
      <c r="O119" s="142"/>
      <c r="P119" s="142"/>
      <c r="Q119" s="142"/>
      <c r="R119" s="142"/>
      <c r="S119" s="142"/>
      <c r="T119" s="142"/>
      <c r="U119" s="142"/>
      <c r="V119" s="142"/>
      <c r="W119" s="142"/>
      <c r="X119" s="142"/>
      <c r="Y119" s="143"/>
      <c r="Z119" s="143">
        <v>107</v>
      </c>
      <c r="AA119" s="143" t="str">
        <f t="shared" si="23"/>
        <v/>
      </c>
      <c r="AB119" s="143" t="str">
        <f t="shared" si="24"/>
        <v/>
      </c>
      <c r="AC119" s="143" t="str">
        <f t="shared" si="25"/>
        <v/>
      </c>
      <c r="AD119" s="143" t="str">
        <f t="shared" si="26"/>
        <v/>
      </c>
      <c r="AE119" s="144">
        <v>107</v>
      </c>
      <c r="AF119" s="144" t="str">
        <f t="shared" si="27"/>
        <v/>
      </c>
      <c r="AG119" s="144" t="str">
        <f t="shared" si="28"/>
        <v/>
      </c>
      <c r="AH119" s="144" t="str">
        <f t="shared" si="29"/>
        <v/>
      </c>
      <c r="AI119" s="144" t="str">
        <f t="shared" si="30"/>
        <v/>
      </c>
      <c r="AJ119" s="144" t="str">
        <f t="shared" si="31"/>
        <v/>
      </c>
      <c r="AK119" s="144" t="str">
        <f t="shared" si="32"/>
        <v/>
      </c>
      <c r="AL119" s="145"/>
      <c r="AM119" s="145"/>
      <c r="AN119" s="145"/>
      <c r="AO119" s="145"/>
      <c r="AP119" s="145"/>
      <c r="AQ119" s="145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395"/>
      <c r="BK119" s="395"/>
    </row>
    <row r="120" spans="1:63" s="208" customFormat="1" x14ac:dyDescent="0.2">
      <c r="A120" s="210"/>
      <c r="B120" s="179">
        <v>108</v>
      </c>
      <c r="C120" s="180"/>
      <c r="D120" s="180"/>
      <c r="E120" s="180"/>
      <c r="F120" s="312"/>
      <c r="G120" s="142"/>
      <c r="H120" s="195"/>
      <c r="I120" s="195"/>
      <c r="J120" s="195"/>
      <c r="K120" s="195"/>
      <c r="L120" s="195"/>
      <c r="M120" s="195"/>
      <c r="N120" s="195"/>
      <c r="O120" s="142"/>
      <c r="P120" s="142"/>
      <c r="Q120" s="142"/>
      <c r="R120" s="142"/>
      <c r="S120" s="142"/>
      <c r="T120" s="142"/>
      <c r="U120" s="142"/>
      <c r="V120" s="142"/>
      <c r="W120" s="142"/>
      <c r="X120" s="142"/>
      <c r="Y120" s="143"/>
      <c r="Z120" s="143">
        <v>108</v>
      </c>
      <c r="AA120" s="143" t="str">
        <f t="shared" si="23"/>
        <v/>
      </c>
      <c r="AB120" s="143" t="str">
        <f t="shared" si="24"/>
        <v/>
      </c>
      <c r="AC120" s="143" t="str">
        <f t="shared" si="25"/>
        <v/>
      </c>
      <c r="AD120" s="143" t="str">
        <f t="shared" si="26"/>
        <v/>
      </c>
      <c r="AE120" s="144">
        <v>108</v>
      </c>
      <c r="AF120" s="144" t="str">
        <f t="shared" si="27"/>
        <v/>
      </c>
      <c r="AG120" s="144" t="str">
        <f t="shared" si="28"/>
        <v/>
      </c>
      <c r="AH120" s="144" t="str">
        <f t="shared" si="29"/>
        <v/>
      </c>
      <c r="AI120" s="144" t="str">
        <f t="shared" si="30"/>
        <v/>
      </c>
      <c r="AJ120" s="144" t="str">
        <f t="shared" si="31"/>
        <v/>
      </c>
      <c r="AK120" s="144" t="str">
        <f t="shared" si="32"/>
        <v/>
      </c>
      <c r="AL120" s="145"/>
      <c r="AM120" s="145"/>
      <c r="AN120" s="145"/>
      <c r="AO120" s="145"/>
      <c r="AP120" s="145"/>
      <c r="AQ120" s="145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395"/>
      <c r="BK120" s="395"/>
    </row>
    <row r="121" spans="1:63" s="208" customFormat="1" x14ac:dyDescent="0.2">
      <c r="A121" s="210"/>
      <c r="B121" s="179">
        <v>109</v>
      </c>
      <c r="C121" s="180"/>
      <c r="D121" s="180"/>
      <c r="E121" s="180"/>
      <c r="F121" s="312"/>
      <c r="G121" s="142"/>
      <c r="H121" s="195"/>
      <c r="I121" s="195"/>
      <c r="J121" s="195"/>
      <c r="K121" s="195"/>
      <c r="L121" s="195"/>
      <c r="M121" s="195"/>
      <c r="N121" s="195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3"/>
      <c r="Z121" s="143">
        <v>109</v>
      </c>
      <c r="AA121" s="143" t="str">
        <f t="shared" si="23"/>
        <v/>
      </c>
      <c r="AB121" s="143" t="str">
        <f t="shared" si="24"/>
        <v/>
      </c>
      <c r="AC121" s="143" t="str">
        <f t="shared" si="25"/>
        <v/>
      </c>
      <c r="AD121" s="143" t="str">
        <f t="shared" si="26"/>
        <v/>
      </c>
      <c r="AE121" s="144">
        <v>109</v>
      </c>
      <c r="AF121" s="144" t="str">
        <f t="shared" si="27"/>
        <v/>
      </c>
      <c r="AG121" s="144" t="str">
        <f t="shared" si="28"/>
        <v/>
      </c>
      <c r="AH121" s="144" t="str">
        <f t="shared" si="29"/>
        <v/>
      </c>
      <c r="AI121" s="144" t="str">
        <f t="shared" si="30"/>
        <v/>
      </c>
      <c r="AJ121" s="144" t="str">
        <f t="shared" si="31"/>
        <v/>
      </c>
      <c r="AK121" s="144" t="str">
        <f t="shared" si="32"/>
        <v/>
      </c>
      <c r="AL121" s="145"/>
      <c r="AM121" s="145"/>
      <c r="AN121" s="145"/>
      <c r="AO121" s="145"/>
      <c r="AP121" s="145"/>
      <c r="AQ121" s="145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395"/>
      <c r="BK121" s="395"/>
    </row>
    <row r="122" spans="1:63" s="208" customFormat="1" x14ac:dyDescent="0.2">
      <c r="A122" s="210"/>
      <c r="B122" s="179">
        <v>110</v>
      </c>
      <c r="C122" s="180"/>
      <c r="D122" s="180"/>
      <c r="E122" s="180"/>
      <c r="F122" s="312"/>
      <c r="G122" s="142"/>
      <c r="H122" s="195"/>
      <c r="I122" s="195"/>
      <c r="J122" s="195"/>
      <c r="K122" s="195"/>
      <c r="L122" s="195"/>
      <c r="M122" s="195"/>
      <c r="N122" s="195"/>
      <c r="O122" s="142"/>
      <c r="P122" s="142"/>
      <c r="Q122" s="142"/>
      <c r="R122" s="142"/>
      <c r="S122" s="142"/>
      <c r="T122" s="142"/>
      <c r="U122" s="142"/>
      <c r="V122" s="142"/>
      <c r="W122" s="142"/>
      <c r="X122" s="142"/>
      <c r="Y122" s="143"/>
      <c r="Z122" s="143">
        <v>110</v>
      </c>
      <c r="AA122" s="143" t="str">
        <f t="shared" si="23"/>
        <v/>
      </c>
      <c r="AB122" s="143" t="str">
        <f t="shared" si="24"/>
        <v/>
      </c>
      <c r="AC122" s="143" t="str">
        <f t="shared" si="25"/>
        <v/>
      </c>
      <c r="AD122" s="143" t="str">
        <f t="shared" si="26"/>
        <v/>
      </c>
      <c r="AE122" s="144">
        <v>110</v>
      </c>
      <c r="AF122" s="144" t="str">
        <f t="shared" si="27"/>
        <v/>
      </c>
      <c r="AG122" s="144" t="str">
        <f t="shared" si="28"/>
        <v/>
      </c>
      <c r="AH122" s="144" t="str">
        <f t="shared" si="29"/>
        <v/>
      </c>
      <c r="AI122" s="144" t="str">
        <f t="shared" si="30"/>
        <v/>
      </c>
      <c r="AJ122" s="144" t="str">
        <f t="shared" si="31"/>
        <v/>
      </c>
      <c r="AK122" s="144" t="str">
        <f t="shared" si="32"/>
        <v/>
      </c>
      <c r="AL122" s="145"/>
      <c r="AM122" s="145"/>
      <c r="AN122" s="145"/>
      <c r="AO122" s="145"/>
      <c r="AP122" s="145"/>
      <c r="AQ122" s="145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395"/>
      <c r="BK122" s="395"/>
    </row>
    <row r="123" spans="1:63" s="208" customFormat="1" x14ac:dyDescent="0.2">
      <c r="A123" s="210"/>
      <c r="B123" s="179">
        <v>111</v>
      </c>
      <c r="C123" s="180"/>
      <c r="D123" s="180"/>
      <c r="E123" s="180"/>
      <c r="F123" s="312"/>
      <c r="G123" s="142"/>
      <c r="H123" s="195"/>
      <c r="I123" s="195"/>
      <c r="J123" s="195"/>
      <c r="K123" s="195"/>
      <c r="L123" s="195"/>
      <c r="M123" s="195"/>
      <c r="N123" s="195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3"/>
      <c r="Z123" s="143">
        <v>111</v>
      </c>
      <c r="AA123" s="143" t="str">
        <f t="shared" si="23"/>
        <v/>
      </c>
      <c r="AB123" s="143" t="str">
        <f t="shared" si="24"/>
        <v/>
      </c>
      <c r="AC123" s="143" t="str">
        <f t="shared" si="25"/>
        <v/>
      </c>
      <c r="AD123" s="143" t="str">
        <f t="shared" si="26"/>
        <v/>
      </c>
      <c r="AE123" s="144">
        <v>111</v>
      </c>
      <c r="AF123" s="144" t="str">
        <f t="shared" si="27"/>
        <v/>
      </c>
      <c r="AG123" s="144" t="str">
        <f t="shared" si="28"/>
        <v/>
      </c>
      <c r="AH123" s="144" t="str">
        <f t="shared" si="29"/>
        <v/>
      </c>
      <c r="AI123" s="144" t="str">
        <f t="shared" si="30"/>
        <v/>
      </c>
      <c r="AJ123" s="144" t="str">
        <f t="shared" si="31"/>
        <v/>
      </c>
      <c r="AK123" s="144" t="str">
        <f t="shared" si="32"/>
        <v/>
      </c>
      <c r="AL123" s="145"/>
      <c r="AM123" s="145"/>
      <c r="AN123" s="145"/>
      <c r="AO123" s="145"/>
      <c r="AP123" s="145"/>
      <c r="AQ123" s="145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395"/>
      <c r="BK123" s="395"/>
    </row>
    <row r="124" spans="1:63" s="212" customFormat="1" x14ac:dyDescent="0.2">
      <c r="A124" s="211"/>
      <c r="B124" s="179">
        <v>112</v>
      </c>
      <c r="C124" s="180"/>
      <c r="D124" s="180"/>
      <c r="E124" s="180"/>
      <c r="F124" s="312"/>
      <c r="G124" s="142"/>
      <c r="H124" s="195"/>
      <c r="I124" s="195"/>
      <c r="J124" s="195"/>
      <c r="K124" s="195"/>
      <c r="L124" s="195"/>
      <c r="M124" s="195"/>
      <c r="N124" s="195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3"/>
      <c r="Z124" s="143">
        <v>112</v>
      </c>
      <c r="AA124" s="143" t="str">
        <f t="shared" si="23"/>
        <v/>
      </c>
      <c r="AB124" s="143" t="str">
        <f t="shared" si="24"/>
        <v/>
      </c>
      <c r="AC124" s="143" t="str">
        <f t="shared" si="25"/>
        <v/>
      </c>
      <c r="AD124" s="143" t="str">
        <f t="shared" si="26"/>
        <v/>
      </c>
      <c r="AE124" s="144">
        <v>112</v>
      </c>
      <c r="AF124" s="144" t="str">
        <f t="shared" si="27"/>
        <v/>
      </c>
      <c r="AG124" s="144" t="str">
        <f t="shared" si="28"/>
        <v/>
      </c>
      <c r="AH124" s="144" t="str">
        <f t="shared" si="29"/>
        <v/>
      </c>
      <c r="AI124" s="144" t="str">
        <f t="shared" si="30"/>
        <v/>
      </c>
      <c r="AJ124" s="144" t="str">
        <f t="shared" si="31"/>
        <v/>
      </c>
      <c r="AK124" s="144" t="str">
        <f t="shared" si="32"/>
        <v/>
      </c>
      <c r="AL124" s="145"/>
      <c r="AM124" s="145"/>
      <c r="AN124" s="145"/>
      <c r="AO124" s="145"/>
      <c r="AP124" s="145"/>
      <c r="AQ124" s="145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395"/>
      <c r="BK124" s="395"/>
    </row>
    <row r="125" spans="1:63" s="212" customFormat="1" x14ac:dyDescent="0.2">
      <c r="A125" s="211"/>
      <c r="B125" s="179">
        <v>113</v>
      </c>
      <c r="C125" s="180"/>
      <c r="D125" s="180"/>
      <c r="E125" s="180"/>
      <c r="F125" s="312"/>
      <c r="G125" s="142"/>
      <c r="H125" s="195"/>
      <c r="I125" s="195"/>
      <c r="J125" s="195"/>
      <c r="K125" s="195"/>
      <c r="L125" s="195"/>
      <c r="M125" s="195"/>
      <c r="N125" s="195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3"/>
      <c r="Z125" s="143">
        <v>113</v>
      </c>
      <c r="AA125" s="143" t="str">
        <f t="shared" si="23"/>
        <v/>
      </c>
      <c r="AB125" s="143" t="str">
        <f t="shared" si="24"/>
        <v/>
      </c>
      <c r="AC125" s="143" t="str">
        <f t="shared" si="25"/>
        <v/>
      </c>
      <c r="AD125" s="143" t="str">
        <f t="shared" si="26"/>
        <v/>
      </c>
      <c r="AE125" s="144">
        <v>113</v>
      </c>
      <c r="AF125" s="144" t="str">
        <f t="shared" si="27"/>
        <v/>
      </c>
      <c r="AG125" s="144" t="str">
        <f t="shared" si="28"/>
        <v/>
      </c>
      <c r="AH125" s="144" t="str">
        <f t="shared" si="29"/>
        <v/>
      </c>
      <c r="AI125" s="144" t="str">
        <f t="shared" si="30"/>
        <v/>
      </c>
      <c r="AJ125" s="144" t="str">
        <f t="shared" si="31"/>
        <v/>
      </c>
      <c r="AK125" s="144" t="str">
        <f t="shared" si="32"/>
        <v/>
      </c>
      <c r="AL125" s="145"/>
      <c r="AM125" s="145"/>
      <c r="AN125" s="145"/>
      <c r="AO125" s="145"/>
      <c r="AP125" s="145"/>
      <c r="AQ125" s="145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395"/>
      <c r="BK125" s="395"/>
    </row>
    <row r="126" spans="1:63" s="204" customFormat="1" x14ac:dyDescent="0.2">
      <c r="A126" s="139"/>
      <c r="B126" s="179">
        <v>114</v>
      </c>
      <c r="C126" s="180"/>
      <c r="D126" s="180"/>
      <c r="E126" s="180"/>
      <c r="F126" s="312"/>
      <c r="G126" s="142"/>
      <c r="H126" s="195"/>
      <c r="I126" s="195"/>
      <c r="J126" s="195"/>
      <c r="K126" s="195"/>
      <c r="L126" s="195"/>
      <c r="M126" s="195"/>
      <c r="N126" s="195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3"/>
      <c r="Z126" s="143">
        <v>114</v>
      </c>
      <c r="AA126" s="143" t="str">
        <f t="shared" si="23"/>
        <v/>
      </c>
      <c r="AB126" s="143" t="str">
        <f t="shared" si="24"/>
        <v/>
      </c>
      <c r="AC126" s="143" t="str">
        <f t="shared" si="25"/>
        <v/>
      </c>
      <c r="AD126" s="143" t="str">
        <f t="shared" si="26"/>
        <v/>
      </c>
      <c r="AE126" s="144">
        <v>114</v>
      </c>
      <c r="AF126" s="144" t="str">
        <f t="shared" si="27"/>
        <v/>
      </c>
      <c r="AG126" s="144" t="str">
        <f t="shared" si="28"/>
        <v/>
      </c>
      <c r="AH126" s="144" t="str">
        <f t="shared" si="29"/>
        <v/>
      </c>
      <c r="AI126" s="144" t="str">
        <f t="shared" si="30"/>
        <v/>
      </c>
      <c r="AJ126" s="144" t="str">
        <f t="shared" si="31"/>
        <v/>
      </c>
      <c r="AK126" s="144" t="str">
        <f t="shared" si="32"/>
        <v/>
      </c>
      <c r="AL126" s="145"/>
      <c r="AM126" s="145"/>
      <c r="AN126" s="145"/>
      <c r="AO126" s="145"/>
      <c r="AP126" s="145"/>
      <c r="AQ126" s="145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392"/>
      <c r="BK126" s="395"/>
    </row>
    <row r="127" spans="1:63" s="204" customFormat="1" x14ac:dyDescent="0.2">
      <c r="A127" s="139"/>
      <c r="B127" s="179">
        <v>115</v>
      </c>
      <c r="C127" s="180"/>
      <c r="D127" s="180"/>
      <c r="E127" s="180"/>
      <c r="F127" s="312"/>
      <c r="G127" s="142"/>
      <c r="H127" s="195"/>
      <c r="I127" s="195"/>
      <c r="J127" s="195"/>
      <c r="K127" s="195"/>
      <c r="L127" s="195"/>
      <c r="M127" s="195"/>
      <c r="N127" s="195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3"/>
      <c r="Z127" s="143">
        <v>115</v>
      </c>
      <c r="AA127" s="143" t="str">
        <f t="shared" si="23"/>
        <v/>
      </c>
      <c r="AB127" s="143" t="str">
        <f t="shared" si="24"/>
        <v/>
      </c>
      <c r="AC127" s="143" t="str">
        <f t="shared" si="25"/>
        <v/>
      </c>
      <c r="AD127" s="143" t="str">
        <f t="shared" si="26"/>
        <v/>
      </c>
      <c r="AE127" s="144">
        <v>115</v>
      </c>
      <c r="AF127" s="144" t="str">
        <f t="shared" si="27"/>
        <v/>
      </c>
      <c r="AG127" s="144" t="str">
        <f t="shared" si="28"/>
        <v/>
      </c>
      <c r="AH127" s="144" t="str">
        <f t="shared" si="29"/>
        <v/>
      </c>
      <c r="AI127" s="144" t="str">
        <f t="shared" si="30"/>
        <v/>
      </c>
      <c r="AJ127" s="144" t="str">
        <f t="shared" si="31"/>
        <v/>
      </c>
      <c r="AK127" s="144" t="str">
        <f t="shared" si="32"/>
        <v/>
      </c>
      <c r="AL127" s="145"/>
      <c r="AM127" s="145"/>
      <c r="AN127" s="145"/>
      <c r="AO127" s="145"/>
      <c r="AP127" s="145"/>
      <c r="AQ127" s="145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392"/>
      <c r="BK127" s="395"/>
    </row>
    <row r="128" spans="1:63" s="204" customFormat="1" x14ac:dyDescent="0.2">
      <c r="A128" s="139"/>
      <c r="B128" s="179">
        <v>116</v>
      </c>
      <c r="C128" s="180"/>
      <c r="D128" s="180"/>
      <c r="E128" s="180"/>
      <c r="F128" s="312"/>
      <c r="G128" s="142"/>
      <c r="H128" s="195"/>
      <c r="I128" s="195"/>
      <c r="J128" s="195"/>
      <c r="K128" s="195"/>
      <c r="L128" s="195"/>
      <c r="M128" s="195"/>
      <c r="N128" s="195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3"/>
      <c r="Z128" s="143">
        <v>116</v>
      </c>
      <c r="AA128" s="143" t="str">
        <f t="shared" si="23"/>
        <v/>
      </c>
      <c r="AB128" s="143" t="str">
        <f t="shared" si="24"/>
        <v/>
      </c>
      <c r="AC128" s="143" t="str">
        <f t="shared" si="25"/>
        <v/>
      </c>
      <c r="AD128" s="143" t="str">
        <f t="shared" si="26"/>
        <v/>
      </c>
      <c r="AE128" s="144">
        <v>116</v>
      </c>
      <c r="AF128" s="144" t="str">
        <f t="shared" si="27"/>
        <v/>
      </c>
      <c r="AG128" s="144" t="str">
        <f t="shared" si="28"/>
        <v/>
      </c>
      <c r="AH128" s="144" t="str">
        <f t="shared" si="29"/>
        <v/>
      </c>
      <c r="AI128" s="144" t="str">
        <f t="shared" si="30"/>
        <v/>
      </c>
      <c r="AJ128" s="144" t="str">
        <f t="shared" si="31"/>
        <v/>
      </c>
      <c r="AK128" s="144" t="str">
        <f t="shared" si="32"/>
        <v/>
      </c>
      <c r="AL128" s="145"/>
      <c r="AM128" s="145"/>
      <c r="AN128" s="145"/>
      <c r="AO128" s="145"/>
      <c r="AP128" s="145"/>
      <c r="AQ128" s="145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392"/>
      <c r="BK128" s="395"/>
    </row>
    <row r="129" spans="1:63" s="204" customFormat="1" x14ac:dyDescent="0.2">
      <c r="A129" s="139"/>
      <c r="B129" s="179">
        <v>117</v>
      </c>
      <c r="C129" s="180"/>
      <c r="D129" s="180"/>
      <c r="E129" s="180"/>
      <c r="F129" s="312"/>
      <c r="G129" s="142"/>
      <c r="H129" s="195"/>
      <c r="I129" s="195"/>
      <c r="J129" s="195"/>
      <c r="K129" s="195"/>
      <c r="L129" s="195"/>
      <c r="M129" s="195"/>
      <c r="N129" s="195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3"/>
      <c r="Z129" s="143">
        <v>117</v>
      </c>
      <c r="AA129" s="143" t="str">
        <f t="shared" si="23"/>
        <v/>
      </c>
      <c r="AB129" s="143" t="str">
        <f t="shared" si="24"/>
        <v/>
      </c>
      <c r="AC129" s="143" t="str">
        <f t="shared" si="25"/>
        <v/>
      </c>
      <c r="AD129" s="143" t="str">
        <f t="shared" si="26"/>
        <v/>
      </c>
      <c r="AE129" s="144">
        <v>117</v>
      </c>
      <c r="AF129" s="144" t="str">
        <f t="shared" si="27"/>
        <v/>
      </c>
      <c r="AG129" s="144" t="str">
        <f t="shared" si="28"/>
        <v/>
      </c>
      <c r="AH129" s="144" t="str">
        <f t="shared" si="29"/>
        <v/>
      </c>
      <c r="AI129" s="144" t="str">
        <f t="shared" si="30"/>
        <v/>
      </c>
      <c r="AJ129" s="144" t="str">
        <f t="shared" si="31"/>
        <v/>
      </c>
      <c r="AK129" s="144" t="str">
        <f t="shared" si="32"/>
        <v/>
      </c>
      <c r="AL129" s="145"/>
      <c r="AM129" s="145"/>
      <c r="AN129" s="145"/>
      <c r="AO129" s="145"/>
      <c r="AP129" s="145"/>
      <c r="AQ129" s="145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392"/>
      <c r="BK129" s="395"/>
    </row>
    <row r="130" spans="1:63" s="204" customFormat="1" x14ac:dyDescent="0.2">
      <c r="A130" s="139"/>
      <c r="B130" s="179">
        <v>118</v>
      </c>
      <c r="C130" s="180"/>
      <c r="D130" s="180"/>
      <c r="E130" s="180"/>
      <c r="F130" s="312"/>
      <c r="G130" s="142"/>
      <c r="H130" s="195"/>
      <c r="I130" s="195"/>
      <c r="J130" s="195"/>
      <c r="K130" s="195"/>
      <c r="L130" s="195"/>
      <c r="M130" s="195"/>
      <c r="N130" s="195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3"/>
      <c r="Z130" s="143">
        <v>118</v>
      </c>
      <c r="AA130" s="143" t="str">
        <f t="shared" si="23"/>
        <v/>
      </c>
      <c r="AB130" s="143" t="str">
        <f t="shared" si="24"/>
        <v/>
      </c>
      <c r="AC130" s="143" t="str">
        <f t="shared" si="25"/>
        <v/>
      </c>
      <c r="AD130" s="143" t="str">
        <f t="shared" si="26"/>
        <v/>
      </c>
      <c r="AE130" s="144">
        <v>118</v>
      </c>
      <c r="AF130" s="144" t="str">
        <f t="shared" si="27"/>
        <v/>
      </c>
      <c r="AG130" s="144" t="str">
        <f t="shared" si="28"/>
        <v/>
      </c>
      <c r="AH130" s="144" t="str">
        <f t="shared" si="29"/>
        <v/>
      </c>
      <c r="AI130" s="144" t="str">
        <f t="shared" si="30"/>
        <v/>
      </c>
      <c r="AJ130" s="144" t="str">
        <f t="shared" si="31"/>
        <v/>
      </c>
      <c r="AK130" s="144" t="str">
        <f t="shared" si="32"/>
        <v/>
      </c>
      <c r="AL130" s="145"/>
      <c r="AM130" s="145"/>
      <c r="AN130" s="145"/>
      <c r="AO130" s="145"/>
      <c r="AP130" s="145"/>
      <c r="AQ130" s="145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392"/>
      <c r="BK130" s="395"/>
    </row>
    <row r="131" spans="1:63" s="139" customFormat="1" x14ac:dyDescent="0.2">
      <c r="B131" s="179">
        <v>119</v>
      </c>
      <c r="C131" s="180"/>
      <c r="D131" s="180"/>
      <c r="E131" s="180"/>
      <c r="F131" s="312"/>
      <c r="G131" s="142"/>
      <c r="H131" s="195"/>
      <c r="I131" s="195"/>
      <c r="J131" s="195"/>
      <c r="K131" s="195"/>
      <c r="L131" s="195"/>
      <c r="M131" s="195"/>
      <c r="N131" s="195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3"/>
      <c r="Z131" s="143">
        <v>119</v>
      </c>
      <c r="AA131" s="143" t="str">
        <f t="shared" si="23"/>
        <v/>
      </c>
      <c r="AB131" s="143" t="str">
        <f t="shared" si="24"/>
        <v/>
      </c>
      <c r="AC131" s="143" t="str">
        <f t="shared" si="25"/>
        <v/>
      </c>
      <c r="AD131" s="143" t="str">
        <f t="shared" si="26"/>
        <v/>
      </c>
      <c r="AE131" s="144">
        <v>119</v>
      </c>
      <c r="AF131" s="144" t="str">
        <f t="shared" si="27"/>
        <v/>
      </c>
      <c r="AG131" s="144" t="str">
        <f t="shared" si="28"/>
        <v/>
      </c>
      <c r="AH131" s="144" t="str">
        <f t="shared" si="29"/>
        <v/>
      </c>
      <c r="AI131" s="144" t="str">
        <f t="shared" si="30"/>
        <v/>
      </c>
      <c r="AJ131" s="144" t="str">
        <f t="shared" si="31"/>
        <v/>
      </c>
      <c r="AK131" s="144" t="str">
        <f t="shared" si="32"/>
        <v/>
      </c>
      <c r="AL131" s="145"/>
      <c r="AM131" s="145"/>
      <c r="AN131" s="145"/>
      <c r="AO131" s="145"/>
      <c r="AP131" s="145"/>
      <c r="AQ131" s="145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392"/>
      <c r="BK131" s="393"/>
    </row>
    <row r="132" spans="1:63" s="139" customFormat="1" x14ac:dyDescent="0.2">
      <c r="B132" s="179">
        <v>120</v>
      </c>
      <c r="C132" s="180"/>
      <c r="D132" s="180"/>
      <c r="E132" s="180"/>
      <c r="F132" s="312"/>
      <c r="G132" s="142"/>
      <c r="H132" s="195"/>
      <c r="I132" s="195"/>
      <c r="J132" s="195"/>
      <c r="K132" s="195"/>
      <c r="L132" s="195"/>
      <c r="M132" s="195"/>
      <c r="N132" s="195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3"/>
      <c r="Z132" s="143">
        <v>120</v>
      </c>
      <c r="AA132" s="143" t="str">
        <f t="shared" si="23"/>
        <v/>
      </c>
      <c r="AB132" s="143" t="str">
        <f t="shared" si="24"/>
        <v/>
      </c>
      <c r="AC132" s="143" t="str">
        <f t="shared" si="25"/>
        <v/>
      </c>
      <c r="AD132" s="143" t="str">
        <f t="shared" si="26"/>
        <v/>
      </c>
      <c r="AE132" s="144">
        <v>120</v>
      </c>
      <c r="AF132" s="144" t="str">
        <f t="shared" si="27"/>
        <v/>
      </c>
      <c r="AG132" s="144" t="str">
        <f t="shared" si="28"/>
        <v/>
      </c>
      <c r="AH132" s="144" t="str">
        <f t="shared" si="29"/>
        <v/>
      </c>
      <c r="AI132" s="144" t="str">
        <f t="shared" si="30"/>
        <v/>
      </c>
      <c r="AJ132" s="144" t="str">
        <f t="shared" si="31"/>
        <v/>
      </c>
      <c r="AK132" s="144" t="str">
        <f t="shared" si="32"/>
        <v/>
      </c>
      <c r="AL132" s="145"/>
      <c r="AM132" s="145"/>
      <c r="AN132" s="145"/>
      <c r="AO132" s="145"/>
      <c r="AP132" s="145"/>
      <c r="AQ132" s="145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392"/>
      <c r="BK132" s="393"/>
    </row>
    <row r="133" spans="1:63" s="139" customFormat="1" x14ac:dyDescent="0.2">
      <c r="B133" s="179">
        <v>121</v>
      </c>
      <c r="C133" s="180"/>
      <c r="D133" s="180"/>
      <c r="E133" s="180"/>
      <c r="F133" s="312"/>
      <c r="G133" s="142"/>
      <c r="H133" s="195"/>
      <c r="I133" s="195"/>
      <c r="J133" s="195"/>
      <c r="K133" s="195"/>
      <c r="L133" s="195"/>
      <c r="M133" s="195"/>
      <c r="N133" s="195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3"/>
      <c r="Z133" s="143">
        <v>121</v>
      </c>
      <c r="AA133" s="143" t="str">
        <f t="shared" si="23"/>
        <v/>
      </c>
      <c r="AB133" s="143" t="str">
        <f t="shared" si="24"/>
        <v/>
      </c>
      <c r="AC133" s="143" t="str">
        <f t="shared" si="25"/>
        <v/>
      </c>
      <c r="AD133" s="143" t="str">
        <f t="shared" si="26"/>
        <v/>
      </c>
      <c r="AE133" s="144">
        <v>121</v>
      </c>
      <c r="AF133" s="144" t="str">
        <f t="shared" si="27"/>
        <v/>
      </c>
      <c r="AG133" s="144" t="str">
        <f t="shared" si="28"/>
        <v/>
      </c>
      <c r="AH133" s="144" t="str">
        <f t="shared" si="29"/>
        <v/>
      </c>
      <c r="AI133" s="144" t="str">
        <f t="shared" si="30"/>
        <v/>
      </c>
      <c r="AJ133" s="144" t="str">
        <f t="shared" si="31"/>
        <v/>
      </c>
      <c r="AK133" s="144" t="str">
        <f t="shared" si="32"/>
        <v/>
      </c>
      <c r="AL133" s="145"/>
      <c r="AM133" s="145"/>
      <c r="AN133" s="145"/>
      <c r="AO133" s="145"/>
      <c r="AP133" s="145"/>
      <c r="AQ133" s="145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392"/>
      <c r="BK133" s="393"/>
    </row>
    <row r="134" spans="1:63" s="139" customFormat="1" x14ac:dyDescent="0.2">
      <c r="B134" s="179">
        <v>122</v>
      </c>
      <c r="C134" s="180"/>
      <c r="D134" s="180"/>
      <c r="E134" s="180"/>
      <c r="F134" s="312"/>
      <c r="G134" s="142"/>
      <c r="H134" s="195"/>
      <c r="I134" s="195"/>
      <c r="J134" s="195"/>
      <c r="K134" s="195"/>
      <c r="L134" s="195"/>
      <c r="M134" s="195"/>
      <c r="N134" s="195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3"/>
      <c r="Z134" s="143">
        <v>122</v>
      </c>
      <c r="AA134" s="143" t="str">
        <f t="shared" si="23"/>
        <v/>
      </c>
      <c r="AB134" s="143" t="str">
        <f t="shared" si="24"/>
        <v/>
      </c>
      <c r="AC134" s="143" t="str">
        <f t="shared" si="25"/>
        <v/>
      </c>
      <c r="AD134" s="143" t="str">
        <f t="shared" si="26"/>
        <v/>
      </c>
      <c r="AE134" s="144">
        <v>122</v>
      </c>
      <c r="AF134" s="144" t="str">
        <f t="shared" si="27"/>
        <v/>
      </c>
      <c r="AG134" s="144" t="str">
        <f t="shared" si="28"/>
        <v/>
      </c>
      <c r="AH134" s="144" t="str">
        <f t="shared" si="29"/>
        <v/>
      </c>
      <c r="AI134" s="144" t="str">
        <f t="shared" si="30"/>
        <v/>
      </c>
      <c r="AJ134" s="144" t="str">
        <f t="shared" si="31"/>
        <v/>
      </c>
      <c r="AK134" s="144" t="str">
        <f t="shared" si="32"/>
        <v/>
      </c>
      <c r="AL134" s="145"/>
      <c r="AM134" s="145"/>
      <c r="AN134" s="145"/>
      <c r="AO134" s="145"/>
      <c r="AP134" s="145"/>
      <c r="AQ134" s="145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392"/>
      <c r="BK134" s="393"/>
    </row>
    <row r="135" spans="1:63" s="139" customFormat="1" x14ac:dyDescent="0.2">
      <c r="B135" s="179">
        <v>123</v>
      </c>
      <c r="C135" s="180"/>
      <c r="D135" s="180"/>
      <c r="E135" s="180"/>
      <c r="F135" s="312"/>
      <c r="G135" s="142"/>
      <c r="H135" s="195"/>
      <c r="I135" s="195"/>
      <c r="J135" s="195"/>
      <c r="K135" s="195"/>
      <c r="L135" s="195"/>
      <c r="M135" s="195"/>
      <c r="N135" s="195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3"/>
      <c r="Z135" s="143">
        <v>123</v>
      </c>
      <c r="AA135" s="143" t="str">
        <f t="shared" si="23"/>
        <v/>
      </c>
      <c r="AB135" s="143" t="str">
        <f t="shared" si="24"/>
        <v/>
      </c>
      <c r="AC135" s="143" t="str">
        <f t="shared" si="25"/>
        <v/>
      </c>
      <c r="AD135" s="143" t="str">
        <f t="shared" si="26"/>
        <v/>
      </c>
      <c r="AE135" s="144">
        <v>123</v>
      </c>
      <c r="AF135" s="144" t="str">
        <f t="shared" si="27"/>
        <v/>
      </c>
      <c r="AG135" s="144" t="str">
        <f t="shared" si="28"/>
        <v/>
      </c>
      <c r="AH135" s="144" t="str">
        <f t="shared" si="29"/>
        <v/>
      </c>
      <c r="AI135" s="144" t="str">
        <f t="shared" si="30"/>
        <v/>
      </c>
      <c r="AJ135" s="144" t="str">
        <f t="shared" si="31"/>
        <v/>
      </c>
      <c r="AK135" s="144" t="str">
        <f t="shared" si="32"/>
        <v/>
      </c>
      <c r="AL135" s="145"/>
      <c r="AM135" s="145"/>
      <c r="AN135" s="145"/>
      <c r="AO135" s="145"/>
      <c r="AP135" s="145"/>
      <c r="AQ135" s="145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392"/>
      <c r="BK135" s="393"/>
    </row>
    <row r="136" spans="1:63" s="139" customFormat="1" x14ac:dyDescent="0.2">
      <c r="B136" s="179">
        <v>124</v>
      </c>
      <c r="C136" s="180"/>
      <c r="D136" s="180"/>
      <c r="E136" s="180"/>
      <c r="F136" s="312"/>
      <c r="G136" s="142"/>
      <c r="H136" s="195"/>
      <c r="I136" s="195"/>
      <c r="J136" s="195"/>
      <c r="K136" s="195"/>
      <c r="L136" s="195"/>
      <c r="M136" s="195"/>
      <c r="N136" s="195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3"/>
      <c r="Z136" s="143">
        <v>124</v>
      </c>
      <c r="AA136" s="143" t="str">
        <f t="shared" si="23"/>
        <v/>
      </c>
      <c r="AB136" s="143" t="str">
        <f t="shared" si="24"/>
        <v/>
      </c>
      <c r="AC136" s="143" t="str">
        <f t="shared" si="25"/>
        <v/>
      </c>
      <c r="AD136" s="143" t="str">
        <f t="shared" si="26"/>
        <v/>
      </c>
      <c r="AE136" s="144">
        <v>124</v>
      </c>
      <c r="AF136" s="144" t="str">
        <f t="shared" si="27"/>
        <v/>
      </c>
      <c r="AG136" s="144" t="str">
        <f t="shared" si="28"/>
        <v/>
      </c>
      <c r="AH136" s="144" t="str">
        <f t="shared" si="29"/>
        <v/>
      </c>
      <c r="AI136" s="144" t="str">
        <f t="shared" si="30"/>
        <v/>
      </c>
      <c r="AJ136" s="144" t="str">
        <f t="shared" si="31"/>
        <v/>
      </c>
      <c r="AK136" s="144" t="str">
        <f t="shared" si="32"/>
        <v/>
      </c>
      <c r="AL136" s="145"/>
      <c r="AM136" s="145"/>
      <c r="AN136" s="145"/>
      <c r="AO136" s="145"/>
      <c r="AP136" s="145"/>
      <c r="AQ136" s="145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392"/>
      <c r="BK136" s="393"/>
    </row>
    <row r="137" spans="1:63" s="139" customFormat="1" x14ac:dyDescent="0.2">
      <c r="B137" s="179">
        <v>125</v>
      </c>
      <c r="C137" s="180"/>
      <c r="D137" s="180"/>
      <c r="E137" s="180"/>
      <c r="F137" s="312"/>
      <c r="G137" s="142"/>
      <c r="H137" s="195"/>
      <c r="I137" s="195"/>
      <c r="J137" s="195"/>
      <c r="K137" s="195"/>
      <c r="L137" s="195"/>
      <c r="M137" s="195"/>
      <c r="N137" s="195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3"/>
      <c r="Z137" s="143">
        <v>125</v>
      </c>
      <c r="AA137" s="143" t="str">
        <f t="shared" si="23"/>
        <v/>
      </c>
      <c r="AB137" s="143" t="str">
        <f t="shared" si="24"/>
        <v/>
      </c>
      <c r="AC137" s="143" t="str">
        <f t="shared" si="25"/>
        <v/>
      </c>
      <c r="AD137" s="143" t="str">
        <f t="shared" si="26"/>
        <v/>
      </c>
      <c r="AE137" s="144">
        <v>125</v>
      </c>
      <c r="AF137" s="144" t="str">
        <f t="shared" si="27"/>
        <v/>
      </c>
      <c r="AG137" s="144" t="str">
        <f t="shared" si="28"/>
        <v/>
      </c>
      <c r="AH137" s="144" t="str">
        <f t="shared" si="29"/>
        <v/>
      </c>
      <c r="AI137" s="144" t="str">
        <f t="shared" si="30"/>
        <v/>
      </c>
      <c r="AJ137" s="144" t="str">
        <f t="shared" si="31"/>
        <v/>
      </c>
      <c r="AK137" s="144" t="str">
        <f t="shared" si="32"/>
        <v/>
      </c>
      <c r="AL137" s="145"/>
      <c r="AM137" s="145"/>
      <c r="AN137" s="145"/>
      <c r="AO137" s="145"/>
      <c r="AP137" s="145"/>
      <c r="AQ137" s="145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392"/>
      <c r="BK137" s="393"/>
    </row>
    <row r="138" spans="1:63" s="139" customFormat="1" x14ac:dyDescent="0.2">
      <c r="B138" s="179">
        <v>126</v>
      </c>
      <c r="C138" s="180"/>
      <c r="D138" s="180"/>
      <c r="E138" s="180"/>
      <c r="F138" s="312"/>
      <c r="G138" s="142"/>
      <c r="H138" s="195"/>
      <c r="I138" s="195"/>
      <c r="J138" s="195"/>
      <c r="K138" s="195"/>
      <c r="L138" s="195"/>
      <c r="M138" s="195"/>
      <c r="N138" s="195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3"/>
      <c r="Z138" s="143">
        <v>126</v>
      </c>
      <c r="AA138" s="143" t="str">
        <f t="shared" si="23"/>
        <v/>
      </c>
      <c r="AB138" s="143" t="str">
        <f t="shared" si="24"/>
        <v/>
      </c>
      <c r="AC138" s="143" t="str">
        <f t="shared" si="25"/>
        <v/>
      </c>
      <c r="AD138" s="143" t="str">
        <f t="shared" si="26"/>
        <v/>
      </c>
      <c r="AE138" s="144">
        <v>126</v>
      </c>
      <c r="AF138" s="144" t="str">
        <f t="shared" si="27"/>
        <v/>
      </c>
      <c r="AG138" s="144" t="str">
        <f t="shared" si="28"/>
        <v/>
      </c>
      <c r="AH138" s="144" t="str">
        <f t="shared" si="29"/>
        <v/>
      </c>
      <c r="AI138" s="144" t="str">
        <f t="shared" si="30"/>
        <v/>
      </c>
      <c r="AJ138" s="144" t="str">
        <f t="shared" si="31"/>
        <v/>
      </c>
      <c r="AK138" s="144" t="str">
        <f t="shared" si="32"/>
        <v/>
      </c>
      <c r="AL138" s="145"/>
      <c r="AM138" s="145"/>
      <c r="AN138" s="145"/>
      <c r="AO138" s="145"/>
      <c r="AP138" s="145"/>
      <c r="AQ138" s="145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392"/>
      <c r="BK138" s="393"/>
    </row>
    <row r="139" spans="1:63" s="139" customFormat="1" x14ac:dyDescent="0.2">
      <c r="B139" s="179">
        <v>127</v>
      </c>
      <c r="C139" s="180"/>
      <c r="D139" s="180"/>
      <c r="E139" s="180"/>
      <c r="F139" s="312"/>
      <c r="G139" s="142"/>
      <c r="H139" s="195"/>
      <c r="I139" s="195"/>
      <c r="J139" s="195"/>
      <c r="K139" s="195"/>
      <c r="L139" s="195"/>
      <c r="M139" s="195"/>
      <c r="N139" s="195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3"/>
      <c r="Z139" s="143">
        <v>127</v>
      </c>
      <c r="AA139" s="143" t="str">
        <f t="shared" si="23"/>
        <v/>
      </c>
      <c r="AB139" s="143" t="str">
        <f t="shared" si="24"/>
        <v/>
      </c>
      <c r="AC139" s="143" t="str">
        <f t="shared" si="25"/>
        <v/>
      </c>
      <c r="AD139" s="143" t="str">
        <f t="shared" si="26"/>
        <v/>
      </c>
      <c r="AE139" s="144">
        <v>127</v>
      </c>
      <c r="AF139" s="144" t="str">
        <f t="shared" si="27"/>
        <v/>
      </c>
      <c r="AG139" s="144" t="str">
        <f t="shared" si="28"/>
        <v/>
      </c>
      <c r="AH139" s="144" t="str">
        <f t="shared" si="29"/>
        <v/>
      </c>
      <c r="AI139" s="144" t="str">
        <f t="shared" si="30"/>
        <v/>
      </c>
      <c r="AJ139" s="144" t="str">
        <f t="shared" si="31"/>
        <v/>
      </c>
      <c r="AK139" s="144" t="str">
        <f t="shared" si="32"/>
        <v/>
      </c>
      <c r="AL139" s="145"/>
      <c r="AM139" s="145"/>
      <c r="AN139" s="145"/>
      <c r="AO139" s="145"/>
      <c r="AP139" s="145"/>
      <c r="AQ139" s="145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392"/>
      <c r="BK139" s="393"/>
    </row>
    <row r="140" spans="1:63" s="139" customFormat="1" x14ac:dyDescent="0.2">
      <c r="B140" s="179">
        <v>128</v>
      </c>
      <c r="C140" s="180"/>
      <c r="D140" s="180"/>
      <c r="E140" s="180"/>
      <c r="F140" s="312"/>
      <c r="G140" s="142"/>
      <c r="H140" s="195"/>
      <c r="I140" s="195"/>
      <c r="J140" s="195"/>
      <c r="K140" s="195"/>
      <c r="L140" s="195"/>
      <c r="M140" s="195"/>
      <c r="N140" s="195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3"/>
      <c r="Z140" s="143">
        <v>128</v>
      </c>
      <c r="AA140" s="143" t="str">
        <f t="shared" si="23"/>
        <v/>
      </c>
      <c r="AB140" s="143" t="str">
        <f t="shared" si="24"/>
        <v/>
      </c>
      <c r="AC140" s="143" t="str">
        <f t="shared" si="25"/>
        <v/>
      </c>
      <c r="AD140" s="143" t="str">
        <f t="shared" si="26"/>
        <v/>
      </c>
      <c r="AE140" s="144">
        <v>128</v>
      </c>
      <c r="AF140" s="144" t="str">
        <f t="shared" si="27"/>
        <v/>
      </c>
      <c r="AG140" s="144" t="str">
        <f t="shared" si="28"/>
        <v/>
      </c>
      <c r="AH140" s="144" t="str">
        <f t="shared" si="29"/>
        <v/>
      </c>
      <c r="AI140" s="144" t="str">
        <f t="shared" si="30"/>
        <v/>
      </c>
      <c r="AJ140" s="144" t="str">
        <f t="shared" si="31"/>
        <v/>
      </c>
      <c r="AK140" s="144" t="str">
        <f t="shared" si="32"/>
        <v/>
      </c>
      <c r="AL140" s="145"/>
      <c r="AM140" s="145"/>
      <c r="AN140" s="145"/>
      <c r="AO140" s="145"/>
      <c r="AP140" s="145"/>
      <c r="AQ140" s="145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392"/>
      <c r="BK140" s="393"/>
    </row>
    <row r="141" spans="1:63" s="139" customFormat="1" x14ac:dyDescent="0.2">
      <c r="B141" s="179">
        <v>129</v>
      </c>
      <c r="C141" s="180"/>
      <c r="D141" s="180"/>
      <c r="E141" s="180"/>
      <c r="F141" s="312"/>
      <c r="G141" s="142"/>
      <c r="H141" s="195"/>
      <c r="I141" s="195"/>
      <c r="J141" s="195"/>
      <c r="K141" s="195"/>
      <c r="L141" s="195"/>
      <c r="M141" s="195"/>
      <c r="N141" s="195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3"/>
      <c r="Z141" s="143">
        <v>129</v>
      </c>
      <c r="AA141" s="143" t="str">
        <f t="shared" si="23"/>
        <v/>
      </c>
      <c r="AB141" s="143" t="str">
        <f t="shared" si="24"/>
        <v/>
      </c>
      <c r="AC141" s="143" t="str">
        <f t="shared" si="25"/>
        <v/>
      </c>
      <c r="AD141" s="143" t="str">
        <f t="shared" si="26"/>
        <v/>
      </c>
      <c r="AE141" s="144">
        <v>129</v>
      </c>
      <c r="AF141" s="144" t="str">
        <f t="shared" si="27"/>
        <v/>
      </c>
      <c r="AG141" s="144" t="str">
        <f t="shared" si="28"/>
        <v/>
      </c>
      <c r="AH141" s="144" t="str">
        <f t="shared" si="29"/>
        <v/>
      </c>
      <c r="AI141" s="144" t="str">
        <f t="shared" si="30"/>
        <v/>
      </c>
      <c r="AJ141" s="144" t="str">
        <f t="shared" si="31"/>
        <v/>
      </c>
      <c r="AK141" s="144" t="str">
        <f t="shared" si="32"/>
        <v/>
      </c>
      <c r="AL141" s="145"/>
      <c r="AM141" s="145"/>
      <c r="AN141" s="145"/>
      <c r="AO141" s="145"/>
      <c r="AP141" s="145"/>
      <c r="AQ141" s="145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392"/>
      <c r="BK141" s="393"/>
    </row>
    <row r="142" spans="1:63" s="139" customFormat="1" x14ac:dyDescent="0.2">
      <c r="B142" s="179">
        <v>130</v>
      </c>
      <c r="C142" s="180"/>
      <c r="D142" s="180"/>
      <c r="E142" s="180"/>
      <c r="F142" s="312"/>
      <c r="G142" s="142"/>
      <c r="H142" s="195"/>
      <c r="I142" s="195"/>
      <c r="J142" s="195"/>
      <c r="K142" s="195"/>
      <c r="L142" s="195"/>
      <c r="M142" s="195"/>
      <c r="N142" s="195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3"/>
      <c r="Z142" s="143">
        <v>130</v>
      </c>
      <c r="AA142" s="143" t="str">
        <f t="shared" ref="AA142:AA205" si="33">IF(AND(C142=1,D142&lt;&gt;""),D142,"")</f>
        <v/>
      </c>
      <c r="AB142" s="143" t="str">
        <f t="shared" ref="AB142:AB205" si="34">IF(AND(C142=1,E142&lt;&gt;""),E142,"")</f>
        <v/>
      </c>
      <c r="AC142" s="143" t="str">
        <f t="shared" ref="AC142:AC205" si="35">IF(AND(C142=2,D142&lt;&gt;""),D142,"")</f>
        <v/>
      </c>
      <c r="AD142" s="143" t="str">
        <f t="shared" ref="AD142:AD205" si="36">IF(AND(C142=2,E142&lt;&gt;""),E142,"")</f>
        <v/>
      </c>
      <c r="AE142" s="144">
        <v>130</v>
      </c>
      <c r="AF142" s="144" t="str">
        <f t="shared" ref="AF142:AF205" si="37">IF(AND(C142=1,E142&lt;&gt;"",D142&lt;&gt;""),D142,"")</f>
        <v/>
      </c>
      <c r="AG142" s="144" t="str">
        <f t="shared" ref="AG142:AG205" si="38">IF(AND(C142=1,D142&lt;&gt;"",E142&lt;&gt;""),E142,"")</f>
        <v/>
      </c>
      <c r="AH142" s="144" t="str">
        <f t="shared" ref="AH142:AH205" si="39">IF(AND(AF142="",AG142=""),"",AG142-AF142)</f>
        <v/>
      </c>
      <c r="AI142" s="144" t="str">
        <f t="shared" ref="AI142:AI205" si="40">IF(AND(C142=2,E142&lt;&gt;"",D142&lt;&gt;""),D142,"")</f>
        <v/>
      </c>
      <c r="AJ142" s="144" t="str">
        <f t="shared" ref="AJ142:AJ205" si="41">IF(AND(C142=2,D142&lt;&gt;"",E142&lt;&gt;""),E142,"")</f>
        <v/>
      </c>
      <c r="AK142" s="144" t="str">
        <f t="shared" ref="AK142:AK205" si="42">IF(AND(AI142="",AJ142=""),"",AJ142-AI142)</f>
        <v/>
      </c>
      <c r="AL142" s="145"/>
      <c r="AM142" s="145"/>
      <c r="AN142" s="145"/>
      <c r="AO142" s="145"/>
      <c r="AP142" s="145"/>
      <c r="AQ142" s="145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392"/>
      <c r="BK142" s="393"/>
    </row>
    <row r="143" spans="1:63" s="139" customFormat="1" x14ac:dyDescent="0.2">
      <c r="B143" s="179">
        <v>131</v>
      </c>
      <c r="C143" s="180"/>
      <c r="D143" s="180"/>
      <c r="E143" s="180"/>
      <c r="F143" s="312"/>
      <c r="G143" s="142"/>
      <c r="H143" s="195"/>
      <c r="I143" s="195"/>
      <c r="J143" s="195"/>
      <c r="K143" s="195"/>
      <c r="L143" s="195"/>
      <c r="M143" s="195"/>
      <c r="N143" s="195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3"/>
      <c r="Z143" s="143">
        <v>131</v>
      </c>
      <c r="AA143" s="143" t="str">
        <f t="shared" si="33"/>
        <v/>
      </c>
      <c r="AB143" s="143" t="str">
        <f t="shared" si="34"/>
        <v/>
      </c>
      <c r="AC143" s="143" t="str">
        <f t="shared" si="35"/>
        <v/>
      </c>
      <c r="AD143" s="143" t="str">
        <f t="shared" si="36"/>
        <v/>
      </c>
      <c r="AE143" s="144">
        <v>131</v>
      </c>
      <c r="AF143" s="144" t="str">
        <f t="shared" si="37"/>
        <v/>
      </c>
      <c r="AG143" s="144" t="str">
        <f t="shared" si="38"/>
        <v/>
      </c>
      <c r="AH143" s="144" t="str">
        <f t="shared" si="39"/>
        <v/>
      </c>
      <c r="AI143" s="144" t="str">
        <f t="shared" si="40"/>
        <v/>
      </c>
      <c r="AJ143" s="144" t="str">
        <f t="shared" si="41"/>
        <v/>
      </c>
      <c r="AK143" s="144" t="str">
        <f t="shared" si="42"/>
        <v/>
      </c>
      <c r="AL143" s="145"/>
      <c r="AM143" s="145"/>
      <c r="AN143" s="145"/>
      <c r="AO143" s="145"/>
      <c r="AP143" s="145"/>
      <c r="AQ143" s="145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392"/>
      <c r="BK143" s="393"/>
    </row>
    <row r="144" spans="1:63" s="139" customFormat="1" x14ac:dyDescent="0.2">
      <c r="B144" s="179">
        <v>132</v>
      </c>
      <c r="C144" s="180"/>
      <c r="D144" s="180"/>
      <c r="E144" s="180"/>
      <c r="F144" s="312"/>
      <c r="G144" s="142"/>
      <c r="H144" s="195"/>
      <c r="I144" s="195"/>
      <c r="J144" s="195"/>
      <c r="K144" s="195"/>
      <c r="L144" s="195"/>
      <c r="M144" s="195"/>
      <c r="N144" s="195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3"/>
      <c r="Z144" s="143">
        <v>132</v>
      </c>
      <c r="AA144" s="143" t="str">
        <f t="shared" si="33"/>
        <v/>
      </c>
      <c r="AB144" s="143" t="str">
        <f t="shared" si="34"/>
        <v/>
      </c>
      <c r="AC144" s="143" t="str">
        <f t="shared" si="35"/>
        <v/>
      </c>
      <c r="AD144" s="143" t="str">
        <f t="shared" si="36"/>
        <v/>
      </c>
      <c r="AE144" s="144">
        <v>132</v>
      </c>
      <c r="AF144" s="144" t="str">
        <f t="shared" si="37"/>
        <v/>
      </c>
      <c r="AG144" s="144" t="str">
        <f t="shared" si="38"/>
        <v/>
      </c>
      <c r="AH144" s="144" t="str">
        <f t="shared" si="39"/>
        <v/>
      </c>
      <c r="AI144" s="144" t="str">
        <f t="shared" si="40"/>
        <v/>
      </c>
      <c r="AJ144" s="144" t="str">
        <f t="shared" si="41"/>
        <v/>
      </c>
      <c r="AK144" s="144" t="str">
        <f t="shared" si="42"/>
        <v/>
      </c>
      <c r="AL144" s="145"/>
      <c r="AM144" s="145"/>
      <c r="AN144" s="145"/>
      <c r="AO144" s="145"/>
      <c r="AP144" s="145"/>
      <c r="AQ144" s="145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392"/>
      <c r="BK144" s="393"/>
    </row>
    <row r="145" spans="1:63" s="139" customFormat="1" x14ac:dyDescent="0.2">
      <c r="B145" s="179">
        <v>133</v>
      </c>
      <c r="C145" s="180"/>
      <c r="D145" s="180"/>
      <c r="E145" s="180"/>
      <c r="F145" s="312"/>
      <c r="G145" s="142"/>
      <c r="H145" s="195"/>
      <c r="I145" s="195"/>
      <c r="J145" s="195"/>
      <c r="K145" s="195"/>
      <c r="L145" s="195"/>
      <c r="M145" s="195"/>
      <c r="N145" s="195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3"/>
      <c r="Z145" s="143">
        <v>133</v>
      </c>
      <c r="AA145" s="143" t="str">
        <f t="shared" si="33"/>
        <v/>
      </c>
      <c r="AB145" s="143" t="str">
        <f t="shared" si="34"/>
        <v/>
      </c>
      <c r="AC145" s="143" t="str">
        <f t="shared" si="35"/>
        <v/>
      </c>
      <c r="AD145" s="143" t="str">
        <f t="shared" si="36"/>
        <v/>
      </c>
      <c r="AE145" s="144">
        <v>133</v>
      </c>
      <c r="AF145" s="144" t="str">
        <f t="shared" si="37"/>
        <v/>
      </c>
      <c r="AG145" s="144" t="str">
        <f t="shared" si="38"/>
        <v/>
      </c>
      <c r="AH145" s="144" t="str">
        <f t="shared" si="39"/>
        <v/>
      </c>
      <c r="AI145" s="144" t="str">
        <f t="shared" si="40"/>
        <v/>
      </c>
      <c r="AJ145" s="144" t="str">
        <f t="shared" si="41"/>
        <v/>
      </c>
      <c r="AK145" s="144" t="str">
        <f t="shared" si="42"/>
        <v/>
      </c>
      <c r="AL145" s="145"/>
      <c r="AM145" s="145"/>
      <c r="AN145" s="145"/>
      <c r="AO145" s="145"/>
      <c r="AP145" s="145"/>
      <c r="AQ145" s="145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392"/>
      <c r="BK145" s="393"/>
    </row>
    <row r="146" spans="1:63" s="139" customFormat="1" x14ac:dyDescent="0.2">
      <c r="B146" s="179">
        <v>134</v>
      </c>
      <c r="C146" s="180"/>
      <c r="D146" s="180"/>
      <c r="E146" s="180"/>
      <c r="F146" s="312"/>
      <c r="G146" s="142"/>
      <c r="H146" s="195"/>
      <c r="I146" s="195"/>
      <c r="J146" s="195"/>
      <c r="K146" s="195"/>
      <c r="L146" s="195"/>
      <c r="M146" s="195"/>
      <c r="N146" s="195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3"/>
      <c r="Z146" s="143">
        <v>134</v>
      </c>
      <c r="AA146" s="143" t="str">
        <f t="shared" si="33"/>
        <v/>
      </c>
      <c r="AB146" s="143" t="str">
        <f t="shared" si="34"/>
        <v/>
      </c>
      <c r="AC146" s="143" t="str">
        <f t="shared" si="35"/>
        <v/>
      </c>
      <c r="AD146" s="143" t="str">
        <f t="shared" si="36"/>
        <v/>
      </c>
      <c r="AE146" s="144">
        <v>134</v>
      </c>
      <c r="AF146" s="144" t="str">
        <f t="shared" si="37"/>
        <v/>
      </c>
      <c r="AG146" s="144" t="str">
        <f t="shared" si="38"/>
        <v/>
      </c>
      <c r="AH146" s="144" t="str">
        <f t="shared" si="39"/>
        <v/>
      </c>
      <c r="AI146" s="144" t="str">
        <f t="shared" si="40"/>
        <v/>
      </c>
      <c r="AJ146" s="144" t="str">
        <f t="shared" si="41"/>
        <v/>
      </c>
      <c r="AK146" s="144" t="str">
        <f t="shared" si="42"/>
        <v/>
      </c>
      <c r="AL146" s="145"/>
      <c r="AM146" s="145"/>
      <c r="AN146" s="145"/>
      <c r="AO146" s="145"/>
      <c r="AP146" s="145"/>
      <c r="AQ146" s="145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392"/>
      <c r="BK146" s="393"/>
    </row>
    <row r="147" spans="1:63" s="213" customFormat="1" x14ac:dyDescent="0.2">
      <c r="A147" s="139"/>
      <c r="B147" s="179">
        <v>135</v>
      </c>
      <c r="C147" s="180"/>
      <c r="D147" s="180"/>
      <c r="E147" s="180"/>
      <c r="F147" s="312"/>
      <c r="G147" s="142"/>
      <c r="H147" s="195"/>
      <c r="I147" s="195"/>
      <c r="J147" s="195"/>
      <c r="K147" s="195"/>
      <c r="L147" s="195"/>
      <c r="M147" s="195"/>
      <c r="N147" s="195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3"/>
      <c r="Z147" s="143">
        <v>135</v>
      </c>
      <c r="AA147" s="143" t="str">
        <f t="shared" si="33"/>
        <v/>
      </c>
      <c r="AB147" s="143" t="str">
        <f t="shared" si="34"/>
        <v/>
      </c>
      <c r="AC147" s="143" t="str">
        <f t="shared" si="35"/>
        <v/>
      </c>
      <c r="AD147" s="143" t="str">
        <f t="shared" si="36"/>
        <v/>
      </c>
      <c r="AE147" s="144">
        <v>135</v>
      </c>
      <c r="AF147" s="144" t="str">
        <f t="shared" si="37"/>
        <v/>
      </c>
      <c r="AG147" s="144" t="str">
        <f t="shared" si="38"/>
        <v/>
      </c>
      <c r="AH147" s="144" t="str">
        <f t="shared" si="39"/>
        <v/>
      </c>
      <c r="AI147" s="144" t="str">
        <f t="shared" si="40"/>
        <v/>
      </c>
      <c r="AJ147" s="144" t="str">
        <f t="shared" si="41"/>
        <v/>
      </c>
      <c r="AK147" s="144" t="str">
        <f t="shared" si="42"/>
        <v/>
      </c>
      <c r="AL147" s="145"/>
      <c r="AM147" s="145"/>
      <c r="AN147" s="145"/>
      <c r="AO147" s="145"/>
      <c r="AP147" s="145"/>
      <c r="AQ147" s="145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392"/>
      <c r="BK147" s="396"/>
    </row>
    <row r="148" spans="1:63" s="213" customFormat="1" x14ac:dyDescent="0.2">
      <c r="A148" s="139"/>
      <c r="B148" s="179">
        <v>136</v>
      </c>
      <c r="C148" s="180"/>
      <c r="D148" s="180"/>
      <c r="E148" s="180"/>
      <c r="F148" s="312"/>
      <c r="G148" s="142"/>
      <c r="H148" s="195"/>
      <c r="I148" s="195"/>
      <c r="J148" s="195"/>
      <c r="K148" s="195"/>
      <c r="L148" s="195"/>
      <c r="M148" s="195"/>
      <c r="N148" s="195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3"/>
      <c r="Z148" s="143">
        <v>136</v>
      </c>
      <c r="AA148" s="143" t="str">
        <f t="shared" si="33"/>
        <v/>
      </c>
      <c r="AB148" s="143" t="str">
        <f t="shared" si="34"/>
        <v/>
      </c>
      <c r="AC148" s="143" t="str">
        <f t="shared" si="35"/>
        <v/>
      </c>
      <c r="AD148" s="143" t="str">
        <f t="shared" si="36"/>
        <v/>
      </c>
      <c r="AE148" s="144">
        <v>136</v>
      </c>
      <c r="AF148" s="144" t="str">
        <f t="shared" si="37"/>
        <v/>
      </c>
      <c r="AG148" s="144" t="str">
        <f t="shared" si="38"/>
        <v/>
      </c>
      <c r="AH148" s="144" t="str">
        <f t="shared" si="39"/>
        <v/>
      </c>
      <c r="AI148" s="144" t="str">
        <f t="shared" si="40"/>
        <v/>
      </c>
      <c r="AJ148" s="144" t="str">
        <f t="shared" si="41"/>
        <v/>
      </c>
      <c r="AK148" s="144" t="str">
        <f t="shared" si="42"/>
        <v/>
      </c>
      <c r="AL148" s="145"/>
      <c r="AM148" s="145"/>
      <c r="AN148" s="145"/>
      <c r="AO148" s="145"/>
      <c r="AP148" s="145"/>
      <c r="AQ148" s="145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392"/>
      <c r="BK148" s="396"/>
    </row>
    <row r="149" spans="1:63" s="213" customFormat="1" x14ac:dyDescent="0.2">
      <c r="A149" s="139"/>
      <c r="B149" s="179">
        <v>137</v>
      </c>
      <c r="C149" s="180"/>
      <c r="D149" s="180"/>
      <c r="E149" s="180"/>
      <c r="F149" s="312"/>
      <c r="G149" s="142"/>
      <c r="H149" s="195"/>
      <c r="I149" s="195"/>
      <c r="J149" s="195"/>
      <c r="K149" s="195"/>
      <c r="L149" s="195"/>
      <c r="M149" s="195"/>
      <c r="N149" s="195"/>
      <c r="O149" s="142"/>
      <c r="P149" s="142"/>
      <c r="Q149" s="142"/>
      <c r="R149" s="142"/>
      <c r="S149" s="142"/>
      <c r="T149" s="142"/>
      <c r="U149" s="142"/>
      <c r="V149" s="142"/>
      <c r="W149" s="142"/>
      <c r="X149" s="142"/>
      <c r="Y149" s="143"/>
      <c r="Z149" s="143">
        <v>137</v>
      </c>
      <c r="AA149" s="143" t="str">
        <f t="shared" si="33"/>
        <v/>
      </c>
      <c r="AB149" s="143" t="str">
        <f t="shared" si="34"/>
        <v/>
      </c>
      <c r="AC149" s="143" t="str">
        <f t="shared" si="35"/>
        <v/>
      </c>
      <c r="AD149" s="143" t="str">
        <f t="shared" si="36"/>
        <v/>
      </c>
      <c r="AE149" s="144">
        <v>137</v>
      </c>
      <c r="AF149" s="144" t="str">
        <f t="shared" si="37"/>
        <v/>
      </c>
      <c r="AG149" s="144" t="str">
        <f t="shared" si="38"/>
        <v/>
      </c>
      <c r="AH149" s="144" t="str">
        <f t="shared" si="39"/>
        <v/>
      </c>
      <c r="AI149" s="144" t="str">
        <f t="shared" si="40"/>
        <v/>
      </c>
      <c r="AJ149" s="144" t="str">
        <f t="shared" si="41"/>
        <v/>
      </c>
      <c r="AK149" s="144" t="str">
        <f t="shared" si="42"/>
        <v/>
      </c>
      <c r="AL149" s="145"/>
      <c r="AM149" s="145"/>
      <c r="AN149" s="145"/>
      <c r="AO149" s="145"/>
      <c r="AP149" s="145"/>
      <c r="AQ149" s="145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392"/>
      <c r="BK149" s="396"/>
    </row>
    <row r="150" spans="1:63" s="213" customFormat="1" x14ac:dyDescent="0.2">
      <c r="A150" s="139"/>
      <c r="B150" s="179">
        <v>138</v>
      </c>
      <c r="C150" s="180"/>
      <c r="D150" s="180"/>
      <c r="E150" s="180"/>
      <c r="F150" s="312"/>
      <c r="G150" s="142"/>
      <c r="H150" s="195"/>
      <c r="I150" s="195"/>
      <c r="J150" s="195"/>
      <c r="K150" s="195"/>
      <c r="L150" s="195"/>
      <c r="M150" s="195"/>
      <c r="N150" s="195"/>
      <c r="O150" s="142"/>
      <c r="P150" s="142"/>
      <c r="Q150" s="142"/>
      <c r="R150" s="142"/>
      <c r="S150" s="142"/>
      <c r="T150" s="142"/>
      <c r="U150" s="142"/>
      <c r="V150" s="142"/>
      <c r="W150" s="142"/>
      <c r="X150" s="142"/>
      <c r="Y150" s="143"/>
      <c r="Z150" s="143">
        <v>138</v>
      </c>
      <c r="AA150" s="143" t="str">
        <f t="shared" si="33"/>
        <v/>
      </c>
      <c r="AB150" s="143" t="str">
        <f t="shared" si="34"/>
        <v/>
      </c>
      <c r="AC150" s="143" t="str">
        <f t="shared" si="35"/>
        <v/>
      </c>
      <c r="AD150" s="143" t="str">
        <f t="shared" si="36"/>
        <v/>
      </c>
      <c r="AE150" s="144">
        <v>138</v>
      </c>
      <c r="AF150" s="144" t="str">
        <f t="shared" si="37"/>
        <v/>
      </c>
      <c r="AG150" s="144" t="str">
        <f t="shared" si="38"/>
        <v/>
      </c>
      <c r="AH150" s="144" t="str">
        <f t="shared" si="39"/>
        <v/>
      </c>
      <c r="AI150" s="144" t="str">
        <f t="shared" si="40"/>
        <v/>
      </c>
      <c r="AJ150" s="144" t="str">
        <f t="shared" si="41"/>
        <v/>
      </c>
      <c r="AK150" s="144" t="str">
        <f t="shared" si="42"/>
        <v/>
      </c>
      <c r="AL150" s="145"/>
      <c r="AM150" s="145"/>
      <c r="AN150" s="145"/>
      <c r="AO150" s="145"/>
      <c r="AP150" s="145"/>
      <c r="AQ150" s="145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392"/>
      <c r="BK150" s="396"/>
    </row>
    <row r="151" spans="1:63" s="213" customFormat="1" x14ac:dyDescent="0.2">
      <c r="A151" s="139"/>
      <c r="B151" s="179">
        <v>139</v>
      </c>
      <c r="C151" s="180"/>
      <c r="D151" s="180"/>
      <c r="E151" s="180"/>
      <c r="F151" s="312"/>
      <c r="G151" s="142"/>
      <c r="H151" s="142"/>
      <c r="I151" s="195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3"/>
      <c r="Z151" s="143">
        <v>139</v>
      </c>
      <c r="AA151" s="143" t="str">
        <f t="shared" si="33"/>
        <v/>
      </c>
      <c r="AB151" s="143" t="str">
        <f t="shared" si="34"/>
        <v/>
      </c>
      <c r="AC151" s="143" t="str">
        <f t="shared" si="35"/>
        <v/>
      </c>
      <c r="AD151" s="143" t="str">
        <f t="shared" si="36"/>
        <v/>
      </c>
      <c r="AE151" s="144">
        <v>139</v>
      </c>
      <c r="AF151" s="144" t="str">
        <f t="shared" si="37"/>
        <v/>
      </c>
      <c r="AG151" s="144" t="str">
        <f t="shared" si="38"/>
        <v/>
      </c>
      <c r="AH151" s="144" t="str">
        <f t="shared" si="39"/>
        <v/>
      </c>
      <c r="AI151" s="144" t="str">
        <f t="shared" si="40"/>
        <v/>
      </c>
      <c r="AJ151" s="144" t="str">
        <f t="shared" si="41"/>
        <v/>
      </c>
      <c r="AK151" s="144" t="str">
        <f t="shared" si="42"/>
        <v/>
      </c>
      <c r="AL151" s="145"/>
      <c r="AM151" s="145"/>
      <c r="AN151" s="145"/>
      <c r="AO151" s="145"/>
      <c r="AP151" s="145"/>
      <c r="AQ151" s="145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392"/>
      <c r="BK151" s="396"/>
    </row>
    <row r="152" spans="1:63" s="213" customFormat="1" x14ac:dyDescent="0.2">
      <c r="A152" s="139"/>
      <c r="B152" s="179">
        <v>140</v>
      </c>
      <c r="C152" s="180"/>
      <c r="D152" s="180"/>
      <c r="E152" s="180"/>
      <c r="F152" s="312"/>
      <c r="G152" s="142"/>
      <c r="H152" s="142"/>
      <c r="I152" s="195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42"/>
      <c r="Y152" s="143"/>
      <c r="Z152" s="143">
        <v>140</v>
      </c>
      <c r="AA152" s="143" t="str">
        <f t="shared" si="33"/>
        <v/>
      </c>
      <c r="AB152" s="143" t="str">
        <f t="shared" si="34"/>
        <v/>
      </c>
      <c r="AC152" s="143" t="str">
        <f t="shared" si="35"/>
        <v/>
      </c>
      <c r="AD152" s="143" t="str">
        <f t="shared" si="36"/>
        <v/>
      </c>
      <c r="AE152" s="144">
        <v>140</v>
      </c>
      <c r="AF152" s="144" t="str">
        <f t="shared" si="37"/>
        <v/>
      </c>
      <c r="AG152" s="144" t="str">
        <f t="shared" si="38"/>
        <v/>
      </c>
      <c r="AH152" s="144" t="str">
        <f t="shared" si="39"/>
        <v/>
      </c>
      <c r="AI152" s="144" t="str">
        <f t="shared" si="40"/>
        <v/>
      </c>
      <c r="AJ152" s="144" t="str">
        <f t="shared" si="41"/>
        <v/>
      </c>
      <c r="AK152" s="144" t="str">
        <f t="shared" si="42"/>
        <v/>
      </c>
      <c r="AL152" s="145"/>
      <c r="AM152" s="145"/>
      <c r="AN152" s="145"/>
      <c r="AO152" s="145"/>
      <c r="AP152" s="145"/>
      <c r="AQ152" s="145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392"/>
      <c r="BK152" s="396"/>
    </row>
    <row r="153" spans="1:63" s="213" customFormat="1" x14ac:dyDescent="0.2">
      <c r="A153" s="139"/>
      <c r="B153" s="179">
        <v>141</v>
      </c>
      <c r="C153" s="180"/>
      <c r="D153" s="180"/>
      <c r="E153" s="180"/>
      <c r="F153" s="312"/>
      <c r="G153" s="142"/>
      <c r="H153" s="142"/>
      <c r="I153" s="195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3"/>
      <c r="Z153" s="143">
        <v>141</v>
      </c>
      <c r="AA153" s="143" t="str">
        <f t="shared" si="33"/>
        <v/>
      </c>
      <c r="AB153" s="143" t="str">
        <f t="shared" si="34"/>
        <v/>
      </c>
      <c r="AC153" s="143" t="str">
        <f t="shared" si="35"/>
        <v/>
      </c>
      <c r="AD153" s="143" t="str">
        <f t="shared" si="36"/>
        <v/>
      </c>
      <c r="AE153" s="144">
        <v>141</v>
      </c>
      <c r="AF153" s="144" t="str">
        <f t="shared" si="37"/>
        <v/>
      </c>
      <c r="AG153" s="144" t="str">
        <f t="shared" si="38"/>
        <v/>
      </c>
      <c r="AH153" s="144" t="str">
        <f t="shared" si="39"/>
        <v/>
      </c>
      <c r="AI153" s="144" t="str">
        <f t="shared" si="40"/>
        <v/>
      </c>
      <c r="AJ153" s="144" t="str">
        <f t="shared" si="41"/>
        <v/>
      </c>
      <c r="AK153" s="144" t="str">
        <f t="shared" si="42"/>
        <v/>
      </c>
      <c r="AL153" s="145"/>
      <c r="AM153" s="145"/>
      <c r="AN153" s="145"/>
      <c r="AO153" s="145"/>
      <c r="AP153" s="145"/>
      <c r="AQ153" s="145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392"/>
      <c r="BK153" s="396"/>
    </row>
    <row r="154" spans="1:63" s="213" customFormat="1" x14ac:dyDescent="0.2">
      <c r="A154" s="139"/>
      <c r="B154" s="179">
        <v>142</v>
      </c>
      <c r="C154" s="180"/>
      <c r="D154" s="180"/>
      <c r="E154" s="180"/>
      <c r="F154" s="312"/>
      <c r="G154" s="142"/>
      <c r="H154" s="142"/>
      <c r="I154" s="195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3"/>
      <c r="Z154" s="143">
        <v>142</v>
      </c>
      <c r="AA154" s="143" t="str">
        <f t="shared" si="33"/>
        <v/>
      </c>
      <c r="AB154" s="143" t="str">
        <f t="shared" si="34"/>
        <v/>
      </c>
      <c r="AC154" s="143" t="str">
        <f t="shared" si="35"/>
        <v/>
      </c>
      <c r="AD154" s="143" t="str">
        <f t="shared" si="36"/>
        <v/>
      </c>
      <c r="AE154" s="144">
        <v>142</v>
      </c>
      <c r="AF154" s="144" t="str">
        <f t="shared" si="37"/>
        <v/>
      </c>
      <c r="AG154" s="144" t="str">
        <f t="shared" si="38"/>
        <v/>
      </c>
      <c r="AH154" s="144" t="str">
        <f t="shared" si="39"/>
        <v/>
      </c>
      <c r="AI154" s="144" t="str">
        <f t="shared" si="40"/>
        <v/>
      </c>
      <c r="AJ154" s="144" t="str">
        <f t="shared" si="41"/>
        <v/>
      </c>
      <c r="AK154" s="144" t="str">
        <f t="shared" si="42"/>
        <v/>
      </c>
      <c r="AL154" s="145"/>
      <c r="AM154" s="145"/>
      <c r="AN154" s="145"/>
      <c r="AO154" s="145"/>
      <c r="AP154" s="145"/>
      <c r="AQ154" s="145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392"/>
      <c r="BK154" s="396"/>
    </row>
    <row r="155" spans="1:63" s="213" customFormat="1" x14ac:dyDescent="0.2">
      <c r="A155" s="139"/>
      <c r="B155" s="179">
        <v>143</v>
      </c>
      <c r="C155" s="180"/>
      <c r="D155" s="180"/>
      <c r="E155" s="180"/>
      <c r="F155" s="312"/>
      <c r="G155" s="142"/>
      <c r="H155" s="142"/>
      <c r="I155" s="195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3"/>
      <c r="Z155" s="143">
        <v>143</v>
      </c>
      <c r="AA155" s="143" t="str">
        <f t="shared" si="33"/>
        <v/>
      </c>
      <c r="AB155" s="143" t="str">
        <f t="shared" si="34"/>
        <v/>
      </c>
      <c r="AC155" s="143" t="str">
        <f t="shared" si="35"/>
        <v/>
      </c>
      <c r="AD155" s="143" t="str">
        <f t="shared" si="36"/>
        <v/>
      </c>
      <c r="AE155" s="144">
        <v>143</v>
      </c>
      <c r="AF155" s="144" t="str">
        <f t="shared" si="37"/>
        <v/>
      </c>
      <c r="AG155" s="144" t="str">
        <f t="shared" si="38"/>
        <v/>
      </c>
      <c r="AH155" s="144" t="str">
        <f t="shared" si="39"/>
        <v/>
      </c>
      <c r="AI155" s="144" t="str">
        <f t="shared" si="40"/>
        <v/>
      </c>
      <c r="AJ155" s="144" t="str">
        <f t="shared" si="41"/>
        <v/>
      </c>
      <c r="AK155" s="144" t="str">
        <f t="shared" si="42"/>
        <v/>
      </c>
      <c r="AL155" s="145"/>
      <c r="AM155" s="145"/>
      <c r="AN155" s="145"/>
      <c r="AO155" s="145"/>
      <c r="AP155" s="145"/>
      <c r="AQ155" s="145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392"/>
      <c r="BK155" s="396"/>
    </row>
    <row r="156" spans="1:63" s="213" customFormat="1" x14ac:dyDescent="0.2">
      <c r="A156" s="139"/>
      <c r="B156" s="179">
        <v>144</v>
      </c>
      <c r="C156" s="180"/>
      <c r="D156" s="180"/>
      <c r="E156" s="180"/>
      <c r="F156" s="312"/>
      <c r="G156" s="142"/>
      <c r="H156" s="142"/>
      <c r="I156" s="195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3"/>
      <c r="Z156" s="143">
        <v>144</v>
      </c>
      <c r="AA156" s="143" t="str">
        <f t="shared" si="33"/>
        <v/>
      </c>
      <c r="AB156" s="143" t="str">
        <f t="shared" si="34"/>
        <v/>
      </c>
      <c r="AC156" s="143" t="str">
        <f t="shared" si="35"/>
        <v/>
      </c>
      <c r="AD156" s="143" t="str">
        <f t="shared" si="36"/>
        <v/>
      </c>
      <c r="AE156" s="144">
        <v>144</v>
      </c>
      <c r="AF156" s="144" t="str">
        <f t="shared" si="37"/>
        <v/>
      </c>
      <c r="AG156" s="144" t="str">
        <f t="shared" si="38"/>
        <v/>
      </c>
      <c r="AH156" s="144" t="str">
        <f t="shared" si="39"/>
        <v/>
      </c>
      <c r="AI156" s="144" t="str">
        <f t="shared" si="40"/>
        <v/>
      </c>
      <c r="AJ156" s="144" t="str">
        <f t="shared" si="41"/>
        <v/>
      </c>
      <c r="AK156" s="144" t="str">
        <f t="shared" si="42"/>
        <v/>
      </c>
      <c r="AL156" s="145"/>
      <c r="AM156" s="145"/>
      <c r="AN156" s="145"/>
      <c r="AO156" s="145"/>
      <c r="AP156" s="145"/>
      <c r="AQ156" s="145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392"/>
      <c r="BK156" s="396"/>
    </row>
    <row r="157" spans="1:63" s="213" customFormat="1" x14ac:dyDescent="0.2">
      <c r="A157" s="139"/>
      <c r="B157" s="179">
        <v>145</v>
      </c>
      <c r="C157" s="180"/>
      <c r="D157" s="180"/>
      <c r="E157" s="180"/>
      <c r="F157" s="312"/>
      <c r="G157" s="142"/>
      <c r="H157" s="142"/>
      <c r="I157" s="195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3"/>
      <c r="Z157" s="143">
        <v>145</v>
      </c>
      <c r="AA157" s="143" t="str">
        <f t="shared" si="33"/>
        <v/>
      </c>
      <c r="AB157" s="143" t="str">
        <f t="shared" si="34"/>
        <v/>
      </c>
      <c r="AC157" s="143" t="str">
        <f t="shared" si="35"/>
        <v/>
      </c>
      <c r="AD157" s="143" t="str">
        <f t="shared" si="36"/>
        <v/>
      </c>
      <c r="AE157" s="144">
        <v>145</v>
      </c>
      <c r="AF157" s="144" t="str">
        <f t="shared" si="37"/>
        <v/>
      </c>
      <c r="AG157" s="144" t="str">
        <f t="shared" si="38"/>
        <v/>
      </c>
      <c r="AH157" s="144" t="str">
        <f t="shared" si="39"/>
        <v/>
      </c>
      <c r="AI157" s="144" t="str">
        <f t="shared" si="40"/>
        <v/>
      </c>
      <c r="AJ157" s="144" t="str">
        <f t="shared" si="41"/>
        <v/>
      </c>
      <c r="AK157" s="144" t="str">
        <f t="shared" si="42"/>
        <v/>
      </c>
      <c r="AL157" s="145"/>
      <c r="AM157" s="145"/>
      <c r="AN157" s="145"/>
      <c r="AO157" s="145"/>
      <c r="AP157" s="145"/>
      <c r="AQ157" s="145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392"/>
      <c r="BK157" s="396"/>
    </row>
    <row r="158" spans="1:63" s="213" customFormat="1" x14ac:dyDescent="0.2">
      <c r="A158" s="139"/>
      <c r="B158" s="179">
        <v>146</v>
      </c>
      <c r="C158" s="180"/>
      <c r="D158" s="180"/>
      <c r="E158" s="180"/>
      <c r="F158" s="312"/>
      <c r="G158" s="142"/>
      <c r="H158" s="142"/>
      <c r="I158" s="195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3"/>
      <c r="Z158" s="143">
        <v>146</v>
      </c>
      <c r="AA158" s="143" t="str">
        <f t="shared" si="33"/>
        <v/>
      </c>
      <c r="AB158" s="143" t="str">
        <f t="shared" si="34"/>
        <v/>
      </c>
      <c r="AC158" s="143" t="str">
        <f t="shared" si="35"/>
        <v/>
      </c>
      <c r="AD158" s="143" t="str">
        <f t="shared" si="36"/>
        <v/>
      </c>
      <c r="AE158" s="144">
        <v>146</v>
      </c>
      <c r="AF158" s="144" t="str">
        <f t="shared" si="37"/>
        <v/>
      </c>
      <c r="AG158" s="144" t="str">
        <f t="shared" si="38"/>
        <v/>
      </c>
      <c r="AH158" s="144" t="str">
        <f t="shared" si="39"/>
        <v/>
      </c>
      <c r="AI158" s="144" t="str">
        <f t="shared" si="40"/>
        <v/>
      </c>
      <c r="AJ158" s="144" t="str">
        <f t="shared" si="41"/>
        <v/>
      </c>
      <c r="AK158" s="144" t="str">
        <f t="shared" si="42"/>
        <v/>
      </c>
      <c r="AL158" s="145"/>
      <c r="AM158" s="145"/>
      <c r="AN158" s="145"/>
      <c r="AO158" s="145"/>
      <c r="AP158" s="145"/>
      <c r="AQ158" s="145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392"/>
      <c r="BK158" s="396"/>
    </row>
    <row r="159" spans="1:63" x14ac:dyDescent="0.2">
      <c r="B159" s="179">
        <v>147</v>
      </c>
      <c r="C159" s="180"/>
      <c r="D159" s="180"/>
      <c r="E159" s="180"/>
      <c r="F159" s="312"/>
      <c r="G159" s="142"/>
      <c r="H159" s="142"/>
      <c r="I159" s="195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Z159" s="143">
        <v>147</v>
      </c>
      <c r="AA159" s="143" t="str">
        <f t="shared" si="33"/>
        <v/>
      </c>
      <c r="AB159" s="143" t="str">
        <f t="shared" si="34"/>
        <v/>
      </c>
      <c r="AC159" s="143" t="str">
        <f t="shared" si="35"/>
        <v/>
      </c>
      <c r="AD159" s="143" t="str">
        <f t="shared" si="36"/>
        <v/>
      </c>
      <c r="AE159" s="144">
        <v>147</v>
      </c>
      <c r="AF159" s="144" t="str">
        <f t="shared" si="37"/>
        <v/>
      </c>
      <c r="AG159" s="144" t="str">
        <f t="shared" si="38"/>
        <v/>
      </c>
      <c r="AH159" s="144" t="str">
        <f t="shared" si="39"/>
        <v/>
      </c>
      <c r="AI159" s="144" t="str">
        <f t="shared" si="40"/>
        <v/>
      </c>
      <c r="AJ159" s="144" t="str">
        <f t="shared" si="41"/>
        <v/>
      </c>
      <c r="AK159" s="144" t="str">
        <f t="shared" si="42"/>
        <v/>
      </c>
    </row>
    <row r="160" spans="1:63" x14ac:dyDescent="0.2">
      <c r="B160" s="179">
        <v>148</v>
      </c>
      <c r="C160" s="180"/>
      <c r="D160" s="180"/>
      <c r="E160" s="180"/>
      <c r="F160" s="312"/>
      <c r="G160" s="142"/>
      <c r="H160" s="142"/>
      <c r="I160" s="195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Z160" s="143">
        <v>148</v>
      </c>
      <c r="AA160" s="143" t="str">
        <f t="shared" si="33"/>
        <v/>
      </c>
      <c r="AB160" s="143" t="str">
        <f t="shared" si="34"/>
        <v/>
      </c>
      <c r="AC160" s="143" t="str">
        <f t="shared" si="35"/>
        <v/>
      </c>
      <c r="AD160" s="143" t="str">
        <f t="shared" si="36"/>
        <v/>
      </c>
      <c r="AE160" s="144">
        <v>148</v>
      </c>
      <c r="AF160" s="144" t="str">
        <f t="shared" si="37"/>
        <v/>
      </c>
      <c r="AG160" s="144" t="str">
        <f t="shared" si="38"/>
        <v/>
      </c>
      <c r="AH160" s="144" t="str">
        <f t="shared" si="39"/>
        <v/>
      </c>
      <c r="AI160" s="144" t="str">
        <f t="shared" si="40"/>
        <v/>
      </c>
      <c r="AJ160" s="144" t="str">
        <f t="shared" si="41"/>
        <v/>
      </c>
      <c r="AK160" s="144" t="str">
        <f t="shared" si="42"/>
        <v/>
      </c>
    </row>
    <row r="161" spans="2:37" x14ac:dyDescent="0.2">
      <c r="B161" s="179">
        <v>149</v>
      </c>
      <c r="C161" s="180"/>
      <c r="D161" s="180"/>
      <c r="E161" s="180"/>
      <c r="F161" s="312"/>
      <c r="G161" s="142"/>
      <c r="H161" s="142"/>
      <c r="I161" s="195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Z161" s="143">
        <v>149</v>
      </c>
      <c r="AA161" s="143" t="str">
        <f t="shared" si="33"/>
        <v/>
      </c>
      <c r="AB161" s="143" t="str">
        <f t="shared" si="34"/>
        <v/>
      </c>
      <c r="AC161" s="143" t="str">
        <f t="shared" si="35"/>
        <v/>
      </c>
      <c r="AD161" s="143" t="str">
        <f t="shared" si="36"/>
        <v/>
      </c>
      <c r="AE161" s="144">
        <v>149</v>
      </c>
      <c r="AF161" s="144" t="str">
        <f t="shared" si="37"/>
        <v/>
      </c>
      <c r="AG161" s="144" t="str">
        <f t="shared" si="38"/>
        <v/>
      </c>
      <c r="AH161" s="144" t="str">
        <f t="shared" si="39"/>
        <v/>
      </c>
      <c r="AI161" s="144" t="str">
        <f t="shared" si="40"/>
        <v/>
      </c>
      <c r="AJ161" s="144" t="str">
        <f t="shared" si="41"/>
        <v/>
      </c>
      <c r="AK161" s="144" t="str">
        <f t="shared" si="42"/>
        <v/>
      </c>
    </row>
    <row r="162" spans="2:37" x14ac:dyDescent="0.2">
      <c r="B162" s="179">
        <v>150</v>
      </c>
      <c r="C162" s="180"/>
      <c r="D162" s="180"/>
      <c r="E162" s="180"/>
      <c r="F162" s="312"/>
      <c r="G162" s="142"/>
      <c r="H162" s="142"/>
      <c r="I162" s="195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Z162" s="143">
        <v>150</v>
      </c>
      <c r="AA162" s="143" t="str">
        <f t="shared" si="33"/>
        <v/>
      </c>
      <c r="AB162" s="143" t="str">
        <f t="shared" si="34"/>
        <v/>
      </c>
      <c r="AC162" s="143" t="str">
        <f t="shared" si="35"/>
        <v/>
      </c>
      <c r="AD162" s="143" t="str">
        <f t="shared" si="36"/>
        <v/>
      </c>
      <c r="AE162" s="144">
        <v>150</v>
      </c>
      <c r="AF162" s="144" t="str">
        <f t="shared" si="37"/>
        <v/>
      </c>
      <c r="AG162" s="144" t="str">
        <f t="shared" si="38"/>
        <v/>
      </c>
      <c r="AH162" s="144" t="str">
        <f t="shared" si="39"/>
        <v/>
      </c>
      <c r="AI162" s="144" t="str">
        <f t="shared" si="40"/>
        <v/>
      </c>
      <c r="AJ162" s="144" t="str">
        <f t="shared" si="41"/>
        <v/>
      </c>
      <c r="AK162" s="144" t="str">
        <f t="shared" si="42"/>
        <v/>
      </c>
    </row>
    <row r="163" spans="2:37" x14ac:dyDescent="0.2">
      <c r="B163" s="179">
        <v>151</v>
      </c>
      <c r="C163" s="180"/>
      <c r="D163" s="180"/>
      <c r="E163" s="180"/>
      <c r="F163" s="312"/>
      <c r="G163" s="142"/>
      <c r="H163" s="142"/>
      <c r="I163" s="195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Z163" s="143">
        <v>151</v>
      </c>
      <c r="AA163" s="143" t="str">
        <f t="shared" si="33"/>
        <v/>
      </c>
      <c r="AB163" s="143" t="str">
        <f t="shared" si="34"/>
        <v/>
      </c>
      <c r="AC163" s="143" t="str">
        <f t="shared" si="35"/>
        <v/>
      </c>
      <c r="AD163" s="143" t="str">
        <f t="shared" si="36"/>
        <v/>
      </c>
      <c r="AE163" s="144">
        <v>151</v>
      </c>
      <c r="AF163" s="144" t="str">
        <f t="shared" si="37"/>
        <v/>
      </c>
      <c r="AG163" s="144" t="str">
        <f t="shared" si="38"/>
        <v/>
      </c>
      <c r="AH163" s="144" t="str">
        <f t="shared" si="39"/>
        <v/>
      </c>
      <c r="AI163" s="144" t="str">
        <f t="shared" si="40"/>
        <v/>
      </c>
      <c r="AJ163" s="144" t="str">
        <f t="shared" si="41"/>
        <v/>
      </c>
      <c r="AK163" s="144" t="str">
        <f t="shared" si="42"/>
        <v/>
      </c>
    </row>
    <row r="164" spans="2:37" x14ac:dyDescent="0.2">
      <c r="B164" s="179">
        <v>152</v>
      </c>
      <c r="C164" s="180"/>
      <c r="D164" s="180"/>
      <c r="E164" s="180"/>
      <c r="F164" s="312"/>
      <c r="G164" s="142"/>
      <c r="H164" s="142"/>
      <c r="I164" s="195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  <c r="W164" s="142"/>
      <c r="X164" s="142"/>
      <c r="Z164" s="143">
        <v>152</v>
      </c>
      <c r="AA164" s="143" t="str">
        <f t="shared" si="33"/>
        <v/>
      </c>
      <c r="AB164" s="143" t="str">
        <f t="shared" si="34"/>
        <v/>
      </c>
      <c r="AC164" s="143" t="str">
        <f t="shared" si="35"/>
        <v/>
      </c>
      <c r="AD164" s="143" t="str">
        <f t="shared" si="36"/>
        <v/>
      </c>
      <c r="AE164" s="144">
        <v>152</v>
      </c>
      <c r="AF164" s="144" t="str">
        <f t="shared" si="37"/>
        <v/>
      </c>
      <c r="AG164" s="144" t="str">
        <f t="shared" si="38"/>
        <v/>
      </c>
      <c r="AH164" s="144" t="str">
        <f t="shared" si="39"/>
        <v/>
      </c>
      <c r="AI164" s="144" t="str">
        <f t="shared" si="40"/>
        <v/>
      </c>
      <c r="AJ164" s="144" t="str">
        <f t="shared" si="41"/>
        <v/>
      </c>
      <c r="AK164" s="144" t="str">
        <f t="shared" si="42"/>
        <v/>
      </c>
    </row>
    <row r="165" spans="2:37" x14ac:dyDescent="0.2">
      <c r="B165" s="179">
        <v>153</v>
      </c>
      <c r="C165" s="180"/>
      <c r="D165" s="180"/>
      <c r="E165" s="180"/>
      <c r="F165" s="312"/>
      <c r="G165" s="142"/>
      <c r="H165" s="142"/>
      <c r="I165" s="195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Z165" s="143">
        <v>153</v>
      </c>
      <c r="AA165" s="143" t="str">
        <f t="shared" si="33"/>
        <v/>
      </c>
      <c r="AB165" s="143" t="str">
        <f t="shared" si="34"/>
        <v/>
      </c>
      <c r="AC165" s="143" t="str">
        <f t="shared" si="35"/>
        <v/>
      </c>
      <c r="AD165" s="143" t="str">
        <f t="shared" si="36"/>
        <v/>
      </c>
      <c r="AE165" s="144">
        <v>153</v>
      </c>
      <c r="AF165" s="144" t="str">
        <f t="shared" si="37"/>
        <v/>
      </c>
      <c r="AG165" s="144" t="str">
        <f t="shared" si="38"/>
        <v/>
      </c>
      <c r="AH165" s="144" t="str">
        <f t="shared" si="39"/>
        <v/>
      </c>
      <c r="AI165" s="144" t="str">
        <f t="shared" si="40"/>
        <v/>
      </c>
      <c r="AJ165" s="144" t="str">
        <f t="shared" si="41"/>
        <v/>
      </c>
      <c r="AK165" s="144" t="str">
        <f t="shared" si="42"/>
        <v/>
      </c>
    </row>
    <row r="166" spans="2:37" x14ac:dyDescent="0.2">
      <c r="B166" s="179">
        <v>154</v>
      </c>
      <c r="C166" s="180"/>
      <c r="D166" s="180"/>
      <c r="E166" s="180"/>
      <c r="F166" s="312"/>
      <c r="G166" s="142"/>
      <c r="H166" s="142"/>
      <c r="I166" s="195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Z166" s="143">
        <v>154</v>
      </c>
      <c r="AA166" s="143" t="str">
        <f t="shared" si="33"/>
        <v/>
      </c>
      <c r="AB166" s="143" t="str">
        <f t="shared" si="34"/>
        <v/>
      </c>
      <c r="AC166" s="143" t="str">
        <f t="shared" si="35"/>
        <v/>
      </c>
      <c r="AD166" s="143" t="str">
        <f t="shared" si="36"/>
        <v/>
      </c>
      <c r="AE166" s="144">
        <v>154</v>
      </c>
      <c r="AF166" s="144" t="str">
        <f t="shared" si="37"/>
        <v/>
      </c>
      <c r="AG166" s="144" t="str">
        <f t="shared" si="38"/>
        <v/>
      </c>
      <c r="AH166" s="144" t="str">
        <f t="shared" si="39"/>
        <v/>
      </c>
      <c r="AI166" s="144" t="str">
        <f t="shared" si="40"/>
        <v/>
      </c>
      <c r="AJ166" s="144" t="str">
        <f t="shared" si="41"/>
        <v/>
      </c>
      <c r="AK166" s="144" t="str">
        <f t="shared" si="42"/>
        <v/>
      </c>
    </row>
    <row r="167" spans="2:37" x14ac:dyDescent="0.2">
      <c r="B167" s="179">
        <v>155</v>
      </c>
      <c r="C167" s="180"/>
      <c r="D167" s="180"/>
      <c r="E167" s="180"/>
      <c r="F167" s="312"/>
      <c r="G167" s="142"/>
      <c r="H167" s="142"/>
      <c r="I167" s="195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Z167" s="143">
        <v>155</v>
      </c>
      <c r="AA167" s="143" t="str">
        <f t="shared" si="33"/>
        <v/>
      </c>
      <c r="AB167" s="143" t="str">
        <f t="shared" si="34"/>
        <v/>
      </c>
      <c r="AC167" s="143" t="str">
        <f t="shared" si="35"/>
        <v/>
      </c>
      <c r="AD167" s="143" t="str">
        <f t="shared" si="36"/>
        <v/>
      </c>
      <c r="AE167" s="144">
        <v>155</v>
      </c>
      <c r="AF167" s="144" t="str">
        <f t="shared" si="37"/>
        <v/>
      </c>
      <c r="AG167" s="144" t="str">
        <f t="shared" si="38"/>
        <v/>
      </c>
      <c r="AH167" s="144" t="str">
        <f t="shared" si="39"/>
        <v/>
      </c>
      <c r="AI167" s="144" t="str">
        <f t="shared" si="40"/>
        <v/>
      </c>
      <c r="AJ167" s="144" t="str">
        <f t="shared" si="41"/>
        <v/>
      </c>
      <c r="AK167" s="144" t="str">
        <f t="shared" si="42"/>
        <v/>
      </c>
    </row>
    <row r="168" spans="2:37" x14ac:dyDescent="0.2">
      <c r="B168" s="179">
        <v>156</v>
      </c>
      <c r="C168" s="180"/>
      <c r="D168" s="180"/>
      <c r="E168" s="180"/>
      <c r="F168" s="312"/>
      <c r="G168" s="142"/>
      <c r="H168" s="142"/>
      <c r="I168" s="195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Z168" s="143">
        <v>156</v>
      </c>
      <c r="AA168" s="143" t="str">
        <f t="shared" si="33"/>
        <v/>
      </c>
      <c r="AB168" s="143" t="str">
        <f t="shared" si="34"/>
        <v/>
      </c>
      <c r="AC168" s="143" t="str">
        <f t="shared" si="35"/>
        <v/>
      </c>
      <c r="AD168" s="143" t="str">
        <f t="shared" si="36"/>
        <v/>
      </c>
      <c r="AE168" s="144">
        <v>156</v>
      </c>
      <c r="AF168" s="144" t="str">
        <f t="shared" si="37"/>
        <v/>
      </c>
      <c r="AG168" s="144" t="str">
        <f t="shared" si="38"/>
        <v/>
      </c>
      <c r="AH168" s="144" t="str">
        <f t="shared" si="39"/>
        <v/>
      </c>
      <c r="AI168" s="144" t="str">
        <f t="shared" si="40"/>
        <v/>
      </c>
      <c r="AJ168" s="144" t="str">
        <f t="shared" si="41"/>
        <v/>
      </c>
      <c r="AK168" s="144" t="str">
        <f t="shared" si="42"/>
        <v/>
      </c>
    </row>
    <row r="169" spans="2:37" x14ac:dyDescent="0.2">
      <c r="B169" s="179">
        <v>157</v>
      </c>
      <c r="C169" s="180"/>
      <c r="D169" s="180"/>
      <c r="E169" s="180"/>
      <c r="F169" s="312"/>
      <c r="G169" s="142"/>
      <c r="H169" s="142"/>
      <c r="I169" s="195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Z169" s="143">
        <v>157</v>
      </c>
      <c r="AA169" s="143" t="str">
        <f t="shared" si="33"/>
        <v/>
      </c>
      <c r="AB169" s="143" t="str">
        <f t="shared" si="34"/>
        <v/>
      </c>
      <c r="AC169" s="143" t="str">
        <f t="shared" si="35"/>
        <v/>
      </c>
      <c r="AD169" s="143" t="str">
        <f t="shared" si="36"/>
        <v/>
      </c>
      <c r="AE169" s="144">
        <v>157</v>
      </c>
      <c r="AF169" s="144" t="str">
        <f t="shared" si="37"/>
        <v/>
      </c>
      <c r="AG169" s="144" t="str">
        <f t="shared" si="38"/>
        <v/>
      </c>
      <c r="AH169" s="144" t="str">
        <f t="shared" si="39"/>
        <v/>
      </c>
      <c r="AI169" s="144" t="str">
        <f t="shared" si="40"/>
        <v/>
      </c>
      <c r="AJ169" s="144" t="str">
        <f t="shared" si="41"/>
        <v/>
      </c>
      <c r="AK169" s="144" t="str">
        <f t="shared" si="42"/>
        <v/>
      </c>
    </row>
    <row r="170" spans="2:37" x14ac:dyDescent="0.2">
      <c r="B170" s="179">
        <v>158</v>
      </c>
      <c r="C170" s="180"/>
      <c r="D170" s="180"/>
      <c r="E170" s="180"/>
      <c r="F170" s="312"/>
      <c r="G170" s="142"/>
      <c r="H170" s="142"/>
      <c r="I170" s="195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Z170" s="143">
        <v>158</v>
      </c>
      <c r="AA170" s="143" t="str">
        <f t="shared" si="33"/>
        <v/>
      </c>
      <c r="AB170" s="143" t="str">
        <f t="shared" si="34"/>
        <v/>
      </c>
      <c r="AC170" s="143" t="str">
        <f t="shared" si="35"/>
        <v/>
      </c>
      <c r="AD170" s="143" t="str">
        <f t="shared" si="36"/>
        <v/>
      </c>
      <c r="AE170" s="144">
        <v>158</v>
      </c>
      <c r="AF170" s="144" t="str">
        <f t="shared" si="37"/>
        <v/>
      </c>
      <c r="AG170" s="144" t="str">
        <f t="shared" si="38"/>
        <v/>
      </c>
      <c r="AH170" s="144" t="str">
        <f t="shared" si="39"/>
        <v/>
      </c>
      <c r="AI170" s="144" t="str">
        <f t="shared" si="40"/>
        <v/>
      </c>
      <c r="AJ170" s="144" t="str">
        <f t="shared" si="41"/>
        <v/>
      </c>
      <c r="AK170" s="144" t="str">
        <f t="shared" si="42"/>
        <v/>
      </c>
    </row>
    <row r="171" spans="2:37" x14ac:dyDescent="0.2">
      <c r="B171" s="179">
        <v>159</v>
      </c>
      <c r="C171" s="180"/>
      <c r="D171" s="180"/>
      <c r="E171" s="180"/>
      <c r="F171" s="312"/>
      <c r="G171" s="142"/>
      <c r="H171" s="142"/>
      <c r="I171" s="195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Z171" s="143">
        <v>159</v>
      </c>
      <c r="AA171" s="143" t="str">
        <f t="shared" si="33"/>
        <v/>
      </c>
      <c r="AB171" s="143" t="str">
        <f t="shared" si="34"/>
        <v/>
      </c>
      <c r="AC171" s="143" t="str">
        <f t="shared" si="35"/>
        <v/>
      </c>
      <c r="AD171" s="143" t="str">
        <f t="shared" si="36"/>
        <v/>
      </c>
      <c r="AE171" s="144">
        <v>159</v>
      </c>
      <c r="AF171" s="144" t="str">
        <f t="shared" si="37"/>
        <v/>
      </c>
      <c r="AG171" s="144" t="str">
        <f t="shared" si="38"/>
        <v/>
      </c>
      <c r="AH171" s="144" t="str">
        <f t="shared" si="39"/>
        <v/>
      </c>
      <c r="AI171" s="144" t="str">
        <f t="shared" si="40"/>
        <v/>
      </c>
      <c r="AJ171" s="144" t="str">
        <f t="shared" si="41"/>
        <v/>
      </c>
      <c r="AK171" s="144" t="str">
        <f t="shared" si="42"/>
        <v/>
      </c>
    </row>
    <row r="172" spans="2:37" x14ac:dyDescent="0.2">
      <c r="B172" s="179">
        <v>160</v>
      </c>
      <c r="C172" s="180"/>
      <c r="D172" s="180"/>
      <c r="E172" s="180"/>
      <c r="F172" s="312"/>
      <c r="G172" s="142"/>
      <c r="H172" s="142"/>
      <c r="I172" s="195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  <c r="W172" s="142"/>
      <c r="X172" s="142"/>
      <c r="Z172" s="143">
        <v>160</v>
      </c>
      <c r="AA172" s="143" t="str">
        <f t="shared" si="33"/>
        <v/>
      </c>
      <c r="AB172" s="143" t="str">
        <f t="shared" si="34"/>
        <v/>
      </c>
      <c r="AC172" s="143" t="str">
        <f t="shared" si="35"/>
        <v/>
      </c>
      <c r="AD172" s="143" t="str">
        <f t="shared" si="36"/>
        <v/>
      </c>
      <c r="AE172" s="144">
        <v>160</v>
      </c>
      <c r="AF172" s="144" t="str">
        <f t="shared" si="37"/>
        <v/>
      </c>
      <c r="AG172" s="144" t="str">
        <f t="shared" si="38"/>
        <v/>
      </c>
      <c r="AH172" s="144" t="str">
        <f t="shared" si="39"/>
        <v/>
      </c>
      <c r="AI172" s="144" t="str">
        <f t="shared" si="40"/>
        <v/>
      </c>
      <c r="AJ172" s="144" t="str">
        <f t="shared" si="41"/>
        <v/>
      </c>
      <c r="AK172" s="144" t="str">
        <f t="shared" si="42"/>
        <v/>
      </c>
    </row>
    <row r="173" spans="2:37" x14ac:dyDescent="0.2">
      <c r="B173" s="179">
        <v>161</v>
      </c>
      <c r="C173" s="180"/>
      <c r="D173" s="180"/>
      <c r="E173" s="180"/>
      <c r="F173" s="312"/>
      <c r="G173" s="142"/>
      <c r="H173" s="142"/>
      <c r="I173" s="195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Z173" s="143">
        <v>161</v>
      </c>
      <c r="AA173" s="143" t="str">
        <f t="shared" si="33"/>
        <v/>
      </c>
      <c r="AB173" s="143" t="str">
        <f t="shared" si="34"/>
        <v/>
      </c>
      <c r="AC173" s="143" t="str">
        <f t="shared" si="35"/>
        <v/>
      </c>
      <c r="AD173" s="143" t="str">
        <f t="shared" si="36"/>
        <v/>
      </c>
      <c r="AE173" s="144">
        <v>161</v>
      </c>
      <c r="AF173" s="144" t="str">
        <f t="shared" si="37"/>
        <v/>
      </c>
      <c r="AG173" s="144" t="str">
        <f t="shared" si="38"/>
        <v/>
      </c>
      <c r="AH173" s="144" t="str">
        <f t="shared" si="39"/>
        <v/>
      </c>
      <c r="AI173" s="144" t="str">
        <f t="shared" si="40"/>
        <v/>
      </c>
      <c r="AJ173" s="144" t="str">
        <f t="shared" si="41"/>
        <v/>
      </c>
      <c r="AK173" s="144" t="str">
        <f t="shared" si="42"/>
        <v/>
      </c>
    </row>
    <row r="174" spans="2:37" x14ac:dyDescent="0.2">
      <c r="B174" s="179">
        <v>162</v>
      </c>
      <c r="C174" s="180"/>
      <c r="D174" s="180"/>
      <c r="E174" s="180"/>
      <c r="F174" s="312"/>
      <c r="G174" s="142"/>
      <c r="H174" s="142"/>
      <c r="I174" s="195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Z174" s="143">
        <v>162</v>
      </c>
      <c r="AA174" s="143" t="str">
        <f t="shared" si="33"/>
        <v/>
      </c>
      <c r="AB174" s="143" t="str">
        <f t="shared" si="34"/>
        <v/>
      </c>
      <c r="AC174" s="143" t="str">
        <f t="shared" si="35"/>
        <v/>
      </c>
      <c r="AD174" s="143" t="str">
        <f t="shared" si="36"/>
        <v/>
      </c>
      <c r="AE174" s="144">
        <v>162</v>
      </c>
      <c r="AF174" s="144" t="str">
        <f t="shared" si="37"/>
        <v/>
      </c>
      <c r="AG174" s="144" t="str">
        <f t="shared" si="38"/>
        <v/>
      </c>
      <c r="AH174" s="144" t="str">
        <f t="shared" si="39"/>
        <v/>
      </c>
      <c r="AI174" s="144" t="str">
        <f t="shared" si="40"/>
        <v/>
      </c>
      <c r="AJ174" s="144" t="str">
        <f t="shared" si="41"/>
        <v/>
      </c>
      <c r="AK174" s="144" t="str">
        <f t="shared" si="42"/>
        <v/>
      </c>
    </row>
    <row r="175" spans="2:37" x14ac:dyDescent="0.2">
      <c r="B175" s="179">
        <v>163</v>
      </c>
      <c r="C175" s="180"/>
      <c r="D175" s="180"/>
      <c r="E175" s="180"/>
      <c r="F175" s="312"/>
      <c r="G175" s="142"/>
      <c r="H175" s="142"/>
      <c r="I175" s="195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Z175" s="143">
        <v>163</v>
      </c>
      <c r="AA175" s="143" t="str">
        <f t="shared" si="33"/>
        <v/>
      </c>
      <c r="AB175" s="143" t="str">
        <f t="shared" si="34"/>
        <v/>
      </c>
      <c r="AC175" s="143" t="str">
        <f t="shared" si="35"/>
        <v/>
      </c>
      <c r="AD175" s="143" t="str">
        <f t="shared" si="36"/>
        <v/>
      </c>
      <c r="AE175" s="144">
        <v>163</v>
      </c>
      <c r="AF175" s="144" t="str">
        <f t="shared" si="37"/>
        <v/>
      </c>
      <c r="AG175" s="144" t="str">
        <f t="shared" si="38"/>
        <v/>
      </c>
      <c r="AH175" s="144" t="str">
        <f t="shared" si="39"/>
        <v/>
      </c>
      <c r="AI175" s="144" t="str">
        <f t="shared" si="40"/>
        <v/>
      </c>
      <c r="AJ175" s="144" t="str">
        <f t="shared" si="41"/>
        <v/>
      </c>
      <c r="AK175" s="144" t="str">
        <f t="shared" si="42"/>
        <v/>
      </c>
    </row>
    <row r="176" spans="2:37" x14ac:dyDescent="0.2">
      <c r="B176" s="179">
        <v>164</v>
      </c>
      <c r="C176" s="180"/>
      <c r="D176" s="180"/>
      <c r="E176" s="180"/>
      <c r="F176" s="312"/>
      <c r="G176" s="142"/>
      <c r="H176" s="142"/>
      <c r="I176" s="195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Z176" s="143">
        <v>164</v>
      </c>
      <c r="AA176" s="143" t="str">
        <f t="shared" si="33"/>
        <v/>
      </c>
      <c r="AB176" s="143" t="str">
        <f t="shared" si="34"/>
        <v/>
      </c>
      <c r="AC176" s="143" t="str">
        <f t="shared" si="35"/>
        <v/>
      </c>
      <c r="AD176" s="143" t="str">
        <f t="shared" si="36"/>
        <v/>
      </c>
      <c r="AE176" s="144">
        <v>164</v>
      </c>
      <c r="AF176" s="144" t="str">
        <f t="shared" si="37"/>
        <v/>
      </c>
      <c r="AG176" s="144" t="str">
        <f t="shared" si="38"/>
        <v/>
      </c>
      <c r="AH176" s="144" t="str">
        <f t="shared" si="39"/>
        <v/>
      </c>
      <c r="AI176" s="144" t="str">
        <f t="shared" si="40"/>
        <v/>
      </c>
      <c r="AJ176" s="144" t="str">
        <f t="shared" si="41"/>
        <v/>
      </c>
      <c r="AK176" s="144" t="str">
        <f t="shared" si="42"/>
        <v/>
      </c>
    </row>
    <row r="177" spans="2:37" x14ac:dyDescent="0.2">
      <c r="B177" s="179">
        <v>165</v>
      </c>
      <c r="C177" s="180"/>
      <c r="D177" s="180"/>
      <c r="E177" s="180"/>
      <c r="F177" s="312"/>
      <c r="G177" s="142"/>
      <c r="H177" s="142"/>
      <c r="I177" s="195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Z177" s="143">
        <v>165</v>
      </c>
      <c r="AA177" s="143" t="str">
        <f t="shared" si="33"/>
        <v/>
      </c>
      <c r="AB177" s="143" t="str">
        <f t="shared" si="34"/>
        <v/>
      </c>
      <c r="AC177" s="143" t="str">
        <f t="shared" si="35"/>
        <v/>
      </c>
      <c r="AD177" s="143" t="str">
        <f t="shared" si="36"/>
        <v/>
      </c>
      <c r="AE177" s="144">
        <v>165</v>
      </c>
      <c r="AF177" s="144" t="str">
        <f t="shared" si="37"/>
        <v/>
      </c>
      <c r="AG177" s="144" t="str">
        <f t="shared" si="38"/>
        <v/>
      </c>
      <c r="AH177" s="144" t="str">
        <f t="shared" si="39"/>
        <v/>
      </c>
      <c r="AI177" s="144" t="str">
        <f t="shared" si="40"/>
        <v/>
      </c>
      <c r="AJ177" s="144" t="str">
        <f t="shared" si="41"/>
        <v/>
      </c>
      <c r="AK177" s="144" t="str">
        <f t="shared" si="42"/>
        <v/>
      </c>
    </row>
    <row r="178" spans="2:37" x14ac:dyDescent="0.2">
      <c r="B178" s="179">
        <v>166</v>
      </c>
      <c r="C178" s="180"/>
      <c r="D178" s="180"/>
      <c r="E178" s="180"/>
      <c r="F178" s="312"/>
      <c r="G178" s="142"/>
      <c r="H178" s="142"/>
      <c r="I178" s="195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Z178" s="143">
        <v>166</v>
      </c>
      <c r="AA178" s="143" t="str">
        <f t="shared" si="33"/>
        <v/>
      </c>
      <c r="AB178" s="143" t="str">
        <f t="shared" si="34"/>
        <v/>
      </c>
      <c r="AC178" s="143" t="str">
        <f t="shared" si="35"/>
        <v/>
      </c>
      <c r="AD178" s="143" t="str">
        <f t="shared" si="36"/>
        <v/>
      </c>
      <c r="AE178" s="144">
        <v>166</v>
      </c>
      <c r="AF178" s="144" t="str">
        <f t="shared" si="37"/>
        <v/>
      </c>
      <c r="AG178" s="144" t="str">
        <f t="shared" si="38"/>
        <v/>
      </c>
      <c r="AH178" s="144" t="str">
        <f t="shared" si="39"/>
        <v/>
      </c>
      <c r="AI178" s="144" t="str">
        <f t="shared" si="40"/>
        <v/>
      </c>
      <c r="AJ178" s="144" t="str">
        <f t="shared" si="41"/>
        <v/>
      </c>
      <c r="AK178" s="144" t="str">
        <f t="shared" si="42"/>
        <v/>
      </c>
    </row>
    <row r="179" spans="2:37" x14ac:dyDescent="0.2">
      <c r="B179" s="179">
        <v>167</v>
      </c>
      <c r="C179" s="180"/>
      <c r="D179" s="180"/>
      <c r="E179" s="180"/>
      <c r="F179" s="312"/>
      <c r="G179" s="142"/>
      <c r="H179" s="142"/>
      <c r="I179" s="195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  <c r="W179" s="142"/>
      <c r="X179" s="142"/>
      <c r="Z179" s="143">
        <v>167</v>
      </c>
      <c r="AA179" s="143" t="str">
        <f t="shared" si="33"/>
        <v/>
      </c>
      <c r="AB179" s="143" t="str">
        <f t="shared" si="34"/>
        <v/>
      </c>
      <c r="AC179" s="143" t="str">
        <f t="shared" si="35"/>
        <v/>
      </c>
      <c r="AD179" s="143" t="str">
        <f t="shared" si="36"/>
        <v/>
      </c>
      <c r="AE179" s="144">
        <v>167</v>
      </c>
      <c r="AF179" s="144" t="str">
        <f t="shared" si="37"/>
        <v/>
      </c>
      <c r="AG179" s="144" t="str">
        <f t="shared" si="38"/>
        <v/>
      </c>
      <c r="AH179" s="144" t="str">
        <f t="shared" si="39"/>
        <v/>
      </c>
      <c r="AI179" s="144" t="str">
        <f t="shared" si="40"/>
        <v/>
      </c>
      <c r="AJ179" s="144" t="str">
        <f t="shared" si="41"/>
        <v/>
      </c>
      <c r="AK179" s="144" t="str">
        <f t="shared" si="42"/>
        <v/>
      </c>
    </row>
    <row r="180" spans="2:37" x14ac:dyDescent="0.2">
      <c r="B180" s="179">
        <v>168</v>
      </c>
      <c r="C180" s="180"/>
      <c r="D180" s="180"/>
      <c r="E180" s="180"/>
      <c r="F180" s="312"/>
      <c r="G180" s="142"/>
      <c r="H180" s="142"/>
      <c r="I180" s="195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Z180" s="143">
        <v>168</v>
      </c>
      <c r="AA180" s="143" t="str">
        <f t="shared" si="33"/>
        <v/>
      </c>
      <c r="AB180" s="143" t="str">
        <f t="shared" si="34"/>
        <v/>
      </c>
      <c r="AC180" s="143" t="str">
        <f t="shared" si="35"/>
        <v/>
      </c>
      <c r="AD180" s="143" t="str">
        <f t="shared" si="36"/>
        <v/>
      </c>
      <c r="AE180" s="144">
        <v>168</v>
      </c>
      <c r="AF180" s="144" t="str">
        <f t="shared" si="37"/>
        <v/>
      </c>
      <c r="AG180" s="144" t="str">
        <f t="shared" si="38"/>
        <v/>
      </c>
      <c r="AH180" s="144" t="str">
        <f t="shared" si="39"/>
        <v/>
      </c>
      <c r="AI180" s="144" t="str">
        <f t="shared" si="40"/>
        <v/>
      </c>
      <c r="AJ180" s="144" t="str">
        <f t="shared" si="41"/>
        <v/>
      </c>
      <c r="AK180" s="144" t="str">
        <f t="shared" si="42"/>
        <v/>
      </c>
    </row>
    <row r="181" spans="2:37" x14ac:dyDescent="0.2">
      <c r="B181" s="179">
        <v>169</v>
      </c>
      <c r="C181" s="180"/>
      <c r="D181" s="180"/>
      <c r="E181" s="180"/>
      <c r="F181" s="312"/>
      <c r="G181" s="142"/>
      <c r="H181" s="142"/>
      <c r="I181" s="195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  <c r="W181" s="142"/>
      <c r="X181" s="142"/>
      <c r="Z181" s="143">
        <v>169</v>
      </c>
      <c r="AA181" s="143" t="str">
        <f t="shared" si="33"/>
        <v/>
      </c>
      <c r="AB181" s="143" t="str">
        <f t="shared" si="34"/>
        <v/>
      </c>
      <c r="AC181" s="143" t="str">
        <f t="shared" si="35"/>
        <v/>
      </c>
      <c r="AD181" s="143" t="str">
        <f t="shared" si="36"/>
        <v/>
      </c>
      <c r="AE181" s="144">
        <v>169</v>
      </c>
      <c r="AF181" s="144" t="str">
        <f t="shared" si="37"/>
        <v/>
      </c>
      <c r="AG181" s="144" t="str">
        <f t="shared" si="38"/>
        <v/>
      </c>
      <c r="AH181" s="144" t="str">
        <f t="shared" si="39"/>
        <v/>
      </c>
      <c r="AI181" s="144" t="str">
        <f t="shared" si="40"/>
        <v/>
      </c>
      <c r="AJ181" s="144" t="str">
        <f t="shared" si="41"/>
        <v/>
      </c>
      <c r="AK181" s="144" t="str">
        <f t="shared" si="42"/>
        <v/>
      </c>
    </row>
    <row r="182" spans="2:37" x14ac:dyDescent="0.2">
      <c r="B182" s="179">
        <v>170</v>
      </c>
      <c r="C182" s="180"/>
      <c r="D182" s="180"/>
      <c r="E182" s="180"/>
      <c r="F182" s="312"/>
      <c r="G182" s="142"/>
      <c r="H182" s="142"/>
      <c r="I182" s="195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Z182" s="143">
        <v>170</v>
      </c>
      <c r="AA182" s="143" t="str">
        <f t="shared" si="33"/>
        <v/>
      </c>
      <c r="AB182" s="143" t="str">
        <f t="shared" si="34"/>
        <v/>
      </c>
      <c r="AC182" s="143" t="str">
        <f t="shared" si="35"/>
        <v/>
      </c>
      <c r="AD182" s="143" t="str">
        <f t="shared" si="36"/>
        <v/>
      </c>
      <c r="AE182" s="144">
        <v>170</v>
      </c>
      <c r="AF182" s="144" t="str">
        <f t="shared" si="37"/>
        <v/>
      </c>
      <c r="AG182" s="144" t="str">
        <f t="shared" si="38"/>
        <v/>
      </c>
      <c r="AH182" s="144" t="str">
        <f t="shared" si="39"/>
        <v/>
      </c>
      <c r="AI182" s="144" t="str">
        <f t="shared" si="40"/>
        <v/>
      </c>
      <c r="AJ182" s="144" t="str">
        <f t="shared" si="41"/>
        <v/>
      </c>
      <c r="AK182" s="144" t="str">
        <f t="shared" si="42"/>
        <v/>
      </c>
    </row>
    <row r="183" spans="2:37" x14ac:dyDescent="0.2">
      <c r="B183" s="179">
        <v>171</v>
      </c>
      <c r="C183" s="180"/>
      <c r="D183" s="180"/>
      <c r="E183" s="180"/>
      <c r="F183" s="312"/>
      <c r="G183" s="142"/>
      <c r="H183" s="142"/>
      <c r="I183" s="195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  <c r="W183" s="142"/>
      <c r="X183" s="142"/>
      <c r="Z183" s="143">
        <v>171</v>
      </c>
      <c r="AA183" s="143" t="str">
        <f t="shared" si="33"/>
        <v/>
      </c>
      <c r="AB183" s="143" t="str">
        <f t="shared" si="34"/>
        <v/>
      </c>
      <c r="AC183" s="143" t="str">
        <f t="shared" si="35"/>
        <v/>
      </c>
      <c r="AD183" s="143" t="str">
        <f t="shared" si="36"/>
        <v/>
      </c>
      <c r="AE183" s="144">
        <v>171</v>
      </c>
      <c r="AF183" s="144" t="str">
        <f t="shared" si="37"/>
        <v/>
      </c>
      <c r="AG183" s="144" t="str">
        <f t="shared" si="38"/>
        <v/>
      </c>
      <c r="AH183" s="144" t="str">
        <f t="shared" si="39"/>
        <v/>
      </c>
      <c r="AI183" s="144" t="str">
        <f t="shared" si="40"/>
        <v/>
      </c>
      <c r="AJ183" s="144" t="str">
        <f t="shared" si="41"/>
        <v/>
      </c>
      <c r="AK183" s="144" t="str">
        <f t="shared" si="42"/>
        <v/>
      </c>
    </row>
    <row r="184" spans="2:37" x14ac:dyDescent="0.2">
      <c r="B184" s="179">
        <v>172</v>
      </c>
      <c r="C184" s="180"/>
      <c r="D184" s="180"/>
      <c r="E184" s="180"/>
      <c r="F184" s="312"/>
      <c r="G184" s="142"/>
      <c r="H184" s="142"/>
      <c r="I184" s="195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Z184" s="143">
        <v>172</v>
      </c>
      <c r="AA184" s="143" t="str">
        <f t="shared" si="33"/>
        <v/>
      </c>
      <c r="AB184" s="143" t="str">
        <f t="shared" si="34"/>
        <v/>
      </c>
      <c r="AC184" s="143" t="str">
        <f t="shared" si="35"/>
        <v/>
      </c>
      <c r="AD184" s="143" t="str">
        <f t="shared" si="36"/>
        <v/>
      </c>
      <c r="AE184" s="144">
        <v>172</v>
      </c>
      <c r="AF184" s="144" t="str">
        <f t="shared" si="37"/>
        <v/>
      </c>
      <c r="AG184" s="144" t="str">
        <f t="shared" si="38"/>
        <v/>
      </c>
      <c r="AH184" s="144" t="str">
        <f t="shared" si="39"/>
        <v/>
      </c>
      <c r="AI184" s="144" t="str">
        <f t="shared" si="40"/>
        <v/>
      </c>
      <c r="AJ184" s="144" t="str">
        <f t="shared" si="41"/>
        <v/>
      </c>
      <c r="AK184" s="144" t="str">
        <f t="shared" si="42"/>
        <v/>
      </c>
    </row>
    <row r="185" spans="2:37" x14ac:dyDescent="0.2">
      <c r="B185" s="179">
        <v>173</v>
      </c>
      <c r="C185" s="180"/>
      <c r="D185" s="180"/>
      <c r="E185" s="180"/>
      <c r="F185" s="312"/>
      <c r="G185" s="142"/>
      <c r="H185" s="142"/>
      <c r="I185" s="195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  <c r="W185" s="142"/>
      <c r="X185" s="142"/>
      <c r="Z185" s="143">
        <v>173</v>
      </c>
      <c r="AA185" s="143" t="str">
        <f t="shared" si="33"/>
        <v/>
      </c>
      <c r="AB185" s="143" t="str">
        <f t="shared" si="34"/>
        <v/>
      </c>
      <c r="AC185" s="143" t="str">
        <f t="shared" si="35"/>
        <v/>
      </c>
      <c r="AD185" s="143" t="str">
        <f t="shared" si="36"/>
        <v/>
      </c>
      <c r="AE185" s="144">
        <v>173</v>
      </c>
      <c r="AF185" s="144" t="str">
        <f t="shared" si="37"/>
        <v/>
      </c>
      <c r="AG185" s="144" t="str">
        <f t="shared" si="38"/>
        <v/>
      </c>
      <c r="AH185" s="144" t="str">
        <f t="shared" si="39"/>
        <v/>
      </c>
      <c r="AI185" s="144" t="str">
        <f t="shared" si="40"/>
        <v/>
      </c>
      <c r="AJ185" s="144" t="str">
        <f t="shared" si="41"/>
        <v/>
      </c>
      <c r="AK185" s="144" t="str">
        <f t="shared" si="42"/>
        <v/>
      </c>
    </row>
    <row r="186" spans="2:37" x14ac:dyDescent="0.2">
      <c r="B186" s="179">
        <v>174</v>
      </c>
      <c r="C186" s="180"/>
      <c r="D186" s="180"/>
      <c r="E186" s="180"/>
      <c r="F186" s="312"/>
      <c r="G186" s="142"/>
      <c r="H186" s="142"/>
      <c r="I186" s="195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Z186" s="143">
        <v>174</v>
      </c>
      <c r="AA186" s="143" t="str">
        <f t="shared" si="33"/>
        <v/>
      </c>
      <c r="AB186" s="143" t="str">
        <f t="shared" si="34"/>
        <v/>
      </c>
      <c r="AC186" s="143" t="str">
        <f t="shared" si="35"/>
        <v/>
      </c>
      <c r="AD186" s="143" t="str">
        <f t="shared" si="36"/>
        <v/>
      </c>
      <c r="AE186" s="144">
        <v>174</v>
      </c>
      <c r="AF186" s="144" t="str">
        <f t="shared" si="37"/>
        <v/>
      </c>
      <c r="AG186" s="144" t="str">
        <f t="shared" si="38"/>
        <v/>
      </c>
      <c r="AH186" s="144" t="str">
        <f t="shared" si="39"/>
        <v/>
      </c>
      <c r="AI186" s="144" t="str">
        <f t="shared" si="40"/>
        <v/>
      </c>
      <c r="AJ186" s="144" t="str">
        <f t="shared" si="41"/>
        <v/>
      </c>
      <c r="AK186" s="144" t="str">
        <f t="shared" si="42"/>
        <v/>
      </c>
    </row>
    <row r="187" spans="2:37" x14ac:dyDescent="0.2">
      <c r="B187" s="179">
        <v>175</v>
      </c>
      <c r="C187" s="180"/>
      <c r="D187" s="180"/>
      <c r="E187" s="180"/>
      <c r="F187" s="312"/>
      <c r="G187" s="142"/>
      <c r="H187" s="142"/>
      <c r="I187" s="195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  <c r="W187" s="142"/>
      <c r="X187" s="142"/>
      <c r="Z187" s="143">
        <v>175</v>
      </c>
      <c r="AA187" s="143" t="str">
        <f t="shared" si="33"/>
        <v/>
      </c>
      <c r="AB187" s="143" t="str">
        <f t="shared" si="34"/>
        <v/>
      </c>
      <c r="AC187" s="143" t="str">
        <f t="shared" si="35"/>
        <v/>
      </c>
      <c r="AD187" s="143" t="str">
        <f t="shared" si="36"/>
        <v/>
      </c>
      <c r="AE187" s="144">
        <v>175</v>
      </c>
      <c r="AF187" s="144" t="str">
        <f t="shared" si="37"/>
        <v/>
      </c>
      <c r="AG187" s="144" t="str">
        <f t="shared" si="38"/>
        <v/>
      </c>
      <c r="AH187" s="144" t="str">
        <f t="shared" si="39"/>
        <v/>
      </c>
      <c r="AI187" s="144" t="str">
        <f t="shared" si="40"/>
        <v/>
      </c>
      <c r="AJ187" s="144" t="str">
        <f t="shared" si="41"/>
        <v/>
      </c>
      <c r="AK187" s="144" t="str">
        <f t="shared" si="42"/>
        <v/>
      </c>
    </row>
    <row r="188" spans="2:37" x14ac:dyDescent="0.2">
      <c r="B188" s="179">
        <v>176</v>
      </c>
      <c r="C188" s="180"/>
      <c r="D188" s="180"/>
      <c r="E188" s="180"/>
      <c r="F188" s="312"/>
      <c r="G188" s="142"/>
      <c r="H188" s="142"/>
      <c r="I188" s="195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  <c r="W188" s="142"/>
      <c r="X188" s="142"/>
      <c r="Z188" s="143">
        <v>176</v>
      </c>
      <c r="AA188" s="143" t="str">
        <f t="shared" si="33"/>
        <v/>
      </c>
      <c r="AB188" s="143" t="str">
        <f t="shared" si="34"/>
        <v/>
      </c>
      <c r="AC188" s="143" t="str">
        <f t="shared" si="35"/>
        <v/>
      </c>
      <c r="AD188" s="143" t="str">
        <f t="shared" si="36"/>
        <v/>
      </c>
      <c r="AE188" s="144">
        <v>176</v>
      </c>
      <c r="AF188" s="144" t="str">
        <f t="shared" si="37"/>
        <v/>
      </c>
      <c r="AG188" s="144" t="str">
        <f t="shared" si="38"/>
        <v/>
      </c>
      <c r="AH188" s="144" t="str">
        <f t="shared" si="39"/>
        <v/>
      </c>
      <c r="AI188" s="144" t="str">
        <f t="shared" si="40"/>
        <v/>
      </c>
      <c r="AJ188" s="144" t="str">
        <f t="shared" si="41"/>
        <v/>
      </c>
      <c r="AK188" s="144" t="str">
        <f t="shared" si="42"/>
        <v/>
      </c>
    </row>
    <row r="189" spans="2:37" x14ac:dyDescent="0.2">
      <c r="B189" s="179">
        <v>177</v>
      </c>
      <c r="C189" s="180"/>
      <c r="D189" s="180"/>
      <c r="E189" s="180"/>
      <c r="F189" s="312"/>
      <c r="G189" s="142"/>
      <c r="H189" s="142"/>
      <c r="I189" s="195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  <c r="W189" s="142"/>
      <c r="X189" s="142"/>
      <c r="Z189" s="143">
        <v>177</v>
      </c>
      <c r="AA189" s="143" t="str">
        <f t="shared" si="33"/>
        <v/>
      </c>
      <c r="AB189" s="143" t="str">
        <f t="shared" si="34"/>
        <v/>
      </c>
      <c r="AC189" s="143" t="str">
        <f t="shared" si="35"/>
        <v/>
      </c>
      <c r="AD189" s="143" t="str">
        <f t="shared" si="36"/>
        <v/>
      </c>
      <c r="AE189" s="144">
        <v>177</v>
      </c>
      <c r="AF189" s="144" t="str">
        <f t="shared" si="37"/>
        <v/>
      </c>
      <c r="AG189" s="144" t="str">
        <f t="shared" si="38"/>
        <v/>
      </c>
      <c r="AH189" s="144" t="str">
        <f t="shared" si="39"/>
        <v/>
      </c>
      <c r="AI189" s="144" t="str">
        <f t="shared" si="40"/>
        <v/>
      </c>
      <c r="AJ189" s="144" t="str">
        <f t="shared" si="41"/>
        <v/>
      </c>
      <c r="AK189" s="144" t="str">
        <f t="shared" si="42"/>
        <v/>
      </c>
    </row>
    <row r="190" spans="2:37" x14ac:dyDescent="0.2">
      <c r="B190" s="179">
        <v>178</v>
      </c>
      <c r="C190" s="180"/>
      <c r="D190" s="180"/>
      <c r="E190" s="180"/>
      <c r="F190" s="312"/>
      <c r="G190" s="142"/>
      <c r="H190" s="142"/>
      <c r="I190" s="195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  <c r="W190" s="142"/>
      <c r="X190" s="142"/>
      <c r="Z190" s="143">
        <v>178</v>
      </c>
      <c r="AA190" s="143" t="str">
        <f t="shared" si="33"/>
        <v/>
      </c>
      <c r="AB190" s="143" t="str">
        <f t="shared" si="34"/>
        <v/>
      </c>
      <c r="AC190" s="143" t="str">
        <f t="shared" si="35"/>
        <v/>
      </c>
      <c r="AD190" s="143" t="str">
        <f t="shared" si="36"/>
        <v/>
      </c>
      <c r="AE190" s="144">
        <v>178</v>
      </c>
      <c r="AF190" s="144" t="str">
        <f t="shared" si="37"/>
        <v/>
      </c>
      <c r="AG190" s="144" t="str">
        <f t="shared" si="38"/>
        <v/>
      </c>
      <c r="AH190" s="144" t="str">
        <f t="shared" si="39"/>
        <v/>
      </c>
      <c r="AI190" s="144" t="str">
        <f t="shared" si="40"/>
        <v/>
      </c>
      <c r="AJ190" s="144" t="str">
        <f t="shared" si="41"/>
        <v/>
      </c>
      <c r="AK190" s="144" t="str">
        <f t="shared" si="42"/>
        <v/>
      </c>
    </row>
    <row r="191" spans="2:37" x14ac:dyDescent="0.2">
      <c r="B191" s="179">
        <v>179</v>
      </c>
      <c r="C191" s="180"/>
      <c r="D191" s="180"/>
      <c r="E191" s="180"/>
      <c r="F191" s="312"/>
      <c r="G191" s="142"/>
      <c r="H191" s="142"/>
      <c r="I191" s="195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  <c r="W191" s="142"/>
      <c r="X191" s="142"/>
      <c r="Z191" s="143">
        <v>179</v>
      </c>
      <c r="AA191" s="143" t="str">
        <f t="shared" si="33"/>
        <v/>
      </c>
      <c r="AB191" s="143" t="str">
        <f t="shared" si="34"/>
        <v/>
      </c>
      <c r="AC191" s="143" t="str">
        <f t="shared" si="35"/>
        <v/>
      </c>
      <c r="AD191" s="143" t="str">
        <f t="shared" si="36"/>
        <v/>
      </c>
      <c r="AE191" s="144">
        <v>179</v>
      </c>
      <c r="AF191" s="144" t="str">
        <f t="shared" si="37"/>
        <v/>
      </c>
      <c r="AG191" s="144" t="str">
        <f t="shared" si="38"/>
        <v/>
      </c>
      <c r="AH191" s="144" t="str">
        <f t="shared" si="39"/>
        <v/>
      </c>
      <c r="AI191" s="144" t="str">
        <f t="shared" si="40"/>
        <v/>
      </c>
      <c r="AJ191" s="144" t="str">
        <f t="shared" si="41"/>
        <v/>
      </c>
      <c r="AK191" s="144" t="str">
        <f t="shared" si="42"/>
        <v/>
      </c>
    </row>
    <row r="192" spans="2:37" x14ac:dyDescent="0.2">
      <c r="B192" s="179">
        <v>180</v>
      </c>
      <c r="C192" s="180"/>
      <c r="D192" s="180"/>
      <c r="E192" s="180"/>
      <c r="F192" s="312"/>
      <c r="G192" s="142"/>
      <c r="H192" s="142"/>
      <c r="I192" s="195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Z192" s="143">
        <v>180</v>
      </c>
      <c r="AA192" s="143" t="str">
        <f t="shared" si="33"/>
        <v/>
      </c>
      <c r="AB192" s="143" t="str">
        <f t="shared" si="34"/>
        <v/>
      </c>
      <c r="AC192" s="143" t="str">
        <f t="shared" si="35"/>
        <v/>
      </c>
      <c r="AD192" s="143" t="str">
        <f t="shared" si="36"/>
        <v/>
      </c>
      <c r="AE192" s="144">
        <v>180</v>
      </c>
      <c r="AF192" s="144" t="str">
        <f t="shared" si="37"/>
        <v/>
      </c>
      <c r="AG192" s="144" t="str">
        <f t="shared" si="38"/>
        <v/>
      </c>
      <c r="AH192" s="144" t="str">
        <f t="shared" si="39"/>
        <v/>
      </c>
      <c r="AI192" s="144" t="str">
        <f t="shared" si="40"/>
        <v/>
      </c>
      <c r="AJ192" s="144" t="str">
        <f t="shared" si="41"/>
        <v/>
      </c>
      <c r="AK192" s="144" t="str">
        <f t="shared" si="42"/>
        <v/>
      </c>
    </row>
    <row r="193" spans="2:37" x14ac:dyDescent="0.2">
      <c r="B193" s="179">
        <v>181</v>
      </c>
      <c r="C193" s="180"/>
      <c r="D193" s="180"/>
      <c r="E193" s="180"/>
      <c r="F193" s="312"/>
      <c r="G193" s="142"/>
      <c r="H193" s="142"/>
      <c r="I193" s="195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Z193" s="143">
        <v>181</v>
      </c>
      <c r="AA193" s="143" t="str">
        <f t="shared" si="33"/>
        <v/>
      </c>
      <c r="AB193" s="143" t="str">
        <f t="shared" si="34"/>
        <v/>
      </c>
      <c r="AC193" s="143" t="str">
        <f t="shared" si="35"/>
        <v/>
      </c>
      <c r="AD193" s="143" t="str">
        <f t="shared" si="36"/>
        <v/>
      </c>
      <c r="AE193" s="144">
        <v>181</v>
      </c>
      <c r="AF193" s="144" t="str">
        <f t="shared" si="37"/>
        <v/>
      </c>
      <c r="AG193" s="144" t="str">
        <f t="shared" si="38"/>
        <v/>
      </c>
      <c r="AH193" s="144" t="str">
        <f t="shared" si="39"/>
        <v/>
      </c>
      <c r="AI193" s="144" t="str">
        <f t="shared" si="40"/>
        <v/>
      </c>
      <c r="AJ193" s="144" t="str">
        <f t="shared" si="41"/>
        <v/>
      </c>
      <c r="AK193" s="144" t="str">
        <f t="shared" si="42"/>
        <v/>
      </c>
    </row>
    <row r="194" spans="2:37" x14ac:dyDescent="0.2">
      <c r="B194" s="179">
        <v>182</v>
      </c>
      <c r="C194" s="180"/>
      <c r="D194" s="180"/>
      <c r="E194" s="180"/>
      <c r="F194" s="312"/>
      <c r="G194" s="142"/>
      <c r="H194" s="142"/>
      <c r="I194" s="195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Z194" s="143">
        <v>182</v>
      </c>
      <c r="AA194" s="143" t="str">
        <f t="shared" si="33"/>
        <v/>
      </c>
      <c r="AB194" s="143" t="str">
        <f t="shared" si="34"/>
        <v/>
      </c>
      <c r="AC194" s="143" t="str">
        <f t="shared" si="35"/>
        <v/>
      </c>
      <c r="AD194" s="143" t="str">
        <f t="shared" si="36"/>
        <v/>
      </c>
      <c r="AE194" s="144">
        <v>182</v>
      </c>
      <c r="AF194" s="144" t="str">
        <f t="shared" si="37"/>
        <v/>
      </c>
      <c r="AG194" s="144" t="str">
        <f t="shared" si="38"/>
        <v/>
      </c>
      <c r="AH194" s="144" t="str">
        <f t="shared" si="39"/>
        <v/>
      </c>
      <c r="AI194" s="144" t="str">
        <f t="shared" si="40"/>
        <v/>
      </c>
      <c r="AJ194" s="144" t="str">
        <f t="shared" si="41"/>
        <v/>
      </c>
      <c r="AK194" s="144" t="str">
        <f t="shared" si="42"/>
        <v/>
      </c>
    </row>
    <row r="195" spans="2:37" x14ac:dyDescent="0.2">
      <c r="B195" s="179">
        <v>183</v>
      </c>
      <c r="C195" s="180"/>
      <c r="D195" s="180"/>
      <c r="E195" s="180"/>
      <c r="F195" s="312"/>
      <c r="G195" s="142"/>
      <c r="H195" s="142"/>
      <c r="I195" s="195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Z195" s="143">
        <v>183</v>
      </c>
      <c r="AA195" s="143" t="str">
        <f t="shared" si="33"/>
        <v/>
      </c>
      <c r="AB195" s="143" t="str">
        <f t="shared" si="34"/>
        <v/>
      </c>
      <c r="AC195" s="143" t="str">
        <f t="shared" si="35"/>
        <v/>
      </c>
      <c r="AD195" s="143" t="str">
        <f t="shared" si="36"/>
        <v/>
      </c>
      <c r="AE195" s="144">
        <v>183</v>
      </c>
      <c r="AF195" s="144" t="str">
        <f t="shared" si="37"/>
        <v/>
      </c>
      <c r="AG195" s="144" t="str">
        <f t="shared" si="38"/>
        <v/>
      </c>
      <c r="AH195" s="144" t="str">
        <f t="shared" si="39"/>
        <v/>
      </c>
      <c r="AI195" s="144" t="str">
        <f t="shared" si="40"/>
        <v/>
      </c>
      <c r="AJ195" s="144" t="str">
        <f t="shared" si="41"/>
        <v/>
      </c>
      <c r="AK195" s="144" t="str">
        <f t="shared" si="42"/>
        <v/>
      </c>
    </row>
    <row r="196" spans="2:37" x14ac:dyDescent="0.2">
      <c r="B196" s="179">
        <v>184</v>
      </c>
      <c r="C196" s="180"/>
      <c r="D196" s="180"/>
      <c r="E196" s="180"/>
      <c r="F196" s="312"/>
      <c r="G196" s="142"/>
      <c r="H196" s="142"/>
      <c r="I196" s="195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Z196" s="143">
        <v>184</v>
      </c>
      <c r="AA196" s="143" t="str">
        <f t="shared" si="33"/>
        <v/>
      </c>
      <c r="AB196" s="143" t="str">
        <f t="shared" si="34"/>
        <v/>
      </c>
      <c r="AC196" s="143" t="str">
        <f t="shared" si="35"/>
        <v/>
      </c>
      <c r="AD196" s="143" t="str">
        <f t="shared" si="36"/>
        <v/>
      </c>
      <c r="AE196" s="144">
        <v>184</v>
      </c>
      <c r="AF196" s="144" t="str">
        <f t="shared" si="37"/>
        <v/>
      </c>
      <c r="AG196" s="144" t="str">
        <f t="shared" si="38"/>
        <v/>
      </c>
      <c r="AH196" s="144" t="str">
        <f t="shared" si="39"/>
        <v/>
      </c>
      <c r="AI196" s="144" t="str">
        <f t="shared" si="40"/>
        <v/>
      </c>
      <c r="AJ196" s="144" t="str">
        <f t="shared" si="41"/>
        <v/>
      </c>
      <c r="AK196" s="144" t="str">
        <f t="shared" si="42"/>
        <v/>
      </c>
    </row>
    <row r="197" spans="2:37" x14ac:dyDescent="0.2">
      <c r="B197" s="179">
        <v>185</v>
      </c>
      <c r="C197" s="180"/>
      <c r="D197" s="180"/>
      <c r="E197" s="180"/>
      <c r="F197" s="312"/>
      <c r="G197" s="142"/>
      <c r="H197" s="142"/>
      <c r="I197" s="195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Z197" s="143">
        <v>185</v>
      </c>
      <c r="AA197" s="143" t="str">
        <f t="shared" si="33"/>
        <v/>
      </c>
      <c r="AB197" s="143" t="str">
        <f t="shared" si="34"/>
        <v/>
      </c>
      <c r="AC197" s="143" t="str">
        <f t="shared" si="35"/>
        <v/>
      </c>
      <c r="AD197" s="143" t="str">
        <f t="shared" si="36"/>
        <v/>
      </c>
      <c r="AE197" s="144">
        <v>185</v>
      </c>
      <c r="AF197" s="144" t="str">
        <f t="shared" si="37"/>
        <v/>
      </c>
      <c r="AG197" s="144" t="str">
        <f t="shared" si="38"/>
        <v/>
      </c>
      <c r="AH197" s="144" t="str">
        <f t="shared" si="39"/>
        <v/>
      </c>
      <c r="AI197" s="144" t="str">
        <f t="shared" si="40"/>
        <v/>
      </c>
      <c r="AJ197" s="144" t="str">
        <f t="shared" si="41"/>
        <v/>
      </c>
      <c r="AK197" s="144" t="str">
        <f t="shared" si="42"/>
        <v/>
      </c>
    </row>
    <row r="198" spans="2:37" x14ac:dyDescent="0.2">
      <c r="B198" s="179">
        <v>186</v>
      </c>
      <c r="C198" s="180"/>
      <c r="D198" s="180"/>
      <c r="E198" s="180"/>
      <c r="F198" s="312"/>
      <c r="G198" s="142"/>
      <c r="H198" s="142"/>
      <c r="I198" s="195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  <c r="W198" s="142"/>
      <c r="X198" s="142"/>
      <c r="Z198" s="143">
        <v>186</v>
      </c>
      <c r="AA198" s="143" t="str">
        <f t="shared" si="33"/>
        <v/>
      </c>
      <c r="AB198" s="143" t="str">
        <f t="shared" si="34"/>
        <v/>
      </c>
      <c r="AC198" s="143" t="str">
        <f t="shared" si="35"/>
        <v/>
      </c>
      <c r="AD198" s="143" t="str">
        <f t="shared" si="36"/>
        <v/>
      </c>
      <c r="AE198" s="144">
        <v>186</v>
      </c>
      <c r="AF198" s="144" t="str">
        <f t="shared" si="37"/>
        <v/>
      </c>
      <c r="AG198" s="144" t="str">
        <f t="shared" si="38"/>
        <v/>
      </c>
      <c r="AH198" s="144" t="str">
        <f t="shared" si="39"/>
        <v/>
      </c>
      <c r="AI198" s="144" t="str">
        <f t="shared" si="40"/>
        <v/>
      </c>
      <c r="AJ198" s="144" t="str">
        <f t="shared" si="41"/>
        <v/>
      </c>
      <c r="AK198" s="144" t="str">
        <f t="shared" si="42"/>
        <v/>
      </c>
    </row>
    <row r="199" spans="2:37" x14ac:dyDescent="0.2">
      <c r="B199" s="179">
        <v>187</v>
      </c>
      <c r="C199" s="180"/>
      <c r="D199" s="180"/>
      <c r="E199" s="180"/>
      <c r="F199" s="312"/>
      <c r="G199" s="142"/>
      <c r="H199" s="142"/>
      <c r="I199" s="195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Z199" s="143">
        <v>187</v>
      </c>
      <c r="AA199" s="143" t="str">
        <f t="shared" si="33"/>
        <v/>
      </c>
      <c r="AB199" s="143" t="str">
        <f t="shared" si="34"/>
        <v/>
      </c>
      <c r="AC199" s="143" t="str">
        <f t="shared" si="35"/>
        <v/>
      </c>
      <c r="AD199" s="143" t="str">
        <f t="shared" si="36"/>
        <v/>
      </c>
      <c r="AE199" s="144">
        <v>187</v>
      </c>
      <c r="AF199" s="144" t="str">
        <f t="shared" si="37"/>
        <v/>
      </c>
      <c r="AG199" s="144" t="str">
        <f t="shared" si="38"/>
        <v/>
      </c>
      <c r="AH199" s="144" t="str">
        <f t="shared" si="39"/>
        <v/>
      </c>
      <c r="AI199" s="144" t="str">
        <f t="shared" si="40"/>
        <v/>
      </c>
      <c r="AJ199" s="144" t="str">
        <f t="shared" si="41"/>
        <v/>
      </c>
      <c r="AK199" s="144" t="str">
        <f t="shared" si="42"/>
        <v/>
      </c>
    </row>
    <row r="200" spans="2:37" x14ac:dyDescent="0.2">
      <c r="B200" s="179">
        <v>188</v>
      </c>
      <c r="C200" s="180"/>
      <c r="D200" s="180"/>
      <c r="E200" s="180"/>
      <c r="F200" s="312"/>
      <c r="G200" s="142"/>
      <c r="H200" s="142"/>
      <c r="I200" s="195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Z200" s="143">
        <v>188</v>
      </c>
      <c r="AA200" s="143" t="str">
        <f t="shared" si="33"/>
        <v/>
      </c>
      <c r="AB200" s="143" t="str">
        <f t="shared" si="34"/>
        <v/>
      </c>
      <c r="AC200" s="143" t="str">
        <f t="shared" si="35"/>
        <v/>
      </c>
      <c r="AD200" s="143" t="str">
        <f t="shared" si="36"/>
        <v/>
      </c>
      <c r="AE200" s="144">
        <v>188</v>
      </c>
      <c r="AF200" s="144" t="str">
        <f t="shared" si="37"/>
        <v/>
      </c>
      <c r="AG200" s="144" t="str">
        <f t="shared" si="38"/>
        <v/>
      </c>
      <c r="AH200" s="144" t="str">
        <f t="shared" si="39"/>
        <v/>
      </c>
      <c r="AI200" s="144" t="str">
        <f t="shared" si="40"/>
        <v/>
      </c>
      <c r="AJ200" s="144" t="str">
        <f t="shared" si="41"/>
        <v/>
      </c>
      <c r="AK200" s="144" t="str">
        <f t="shared" si="42"/>
        <v/>
      </c>
    </row>
    <row r="201" spans="2:37" x14ac:dyDescent="0.2">
      <c r="B201" s="179">
        <v>189</v>
      </c>
      <c r="C201" s="180"/>
      <c r="D201" s="180"/>
      <c r="E201" s="180"/>
      <c r="F201" s="312"/>
      <c r="G201" s="142"/>
      <c r="H201" s="142"/>
      <c r="I201" s="195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Z201" s="143">
        <v>189</v>
      </c>
      <c r="AA201" s="143" t="str">
        <f t="shared" si="33"/>
        <v/>
      </c>
      <c r="AB201" s="143" t="str">
        <f t="shared" si="34"/>
        <v/>
      </c>
      <c r="AC201" s="143" t="str">
        <f t="shared" si="35"/>
        <v/>
      </c>
      <c r="AD201" s="143" t="str">
        <f t="shared" si="36"/>
        <v/>
      </c>
      <c r="AE201" s="144">
        <v>189</v>
      </c>
      <c r="AF201" s="144" t="str">
        <f t="shared" si="37"/>
        <v/>
      </c>
      <c r="AG201" s="144" t="str">
        <f t="shared" si="38"/>
        <v/>
      </c>
      <c r="AH201" s="144" t="str">
        <f t="shared" si="39"/>
        <v/>
      </c>
      <c r="AI201" s="144" t="str">
        <f t="shared" si="40"/>
        <v/>
      </c>
      <c r="AJ201" s="144" t="str">
        <f t="shared" si="41"/>
        <v/>
      </c>
      <c r="AK201" s="144" t="str">
        <f t="shared" si="42"/>
        <v/>
      </c>
    </row>
    <row r="202" spans="2:37" x14ac:dyDescent="0.2">
      <c r="B202" s="179">
        <v>190</v>
      </c>
      <c r="C202" s="180"/>
      <c r="D202" s="180"/>
      <c r="E202" s="180"/>
      <c r="F202" s="312"/>
      <c r="G202" s="142"/>
      <c r="H202" s="142"/>
      <c r="I202" s="195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Z202" s="143">
        <v>190</v>
      </c>
      <c r="AA202" s="143" t="str">
        <f t="shared" si="33"/>
        <v/>
      </c>
      <c r="AB202" s="143" t="str">
        <f t="shared" si="34"/>
        <v/>
      </c>
      <c r="AC202" s="143" t="str">
        <f t="shared" si="35"/>
        <v/>
      </c>
      <c r="AD202" s="143" t="str">
        <f t="shared" si="36"/>
        <v/>
      </c>
      <c r="AE202" s="144">
        <v>190</v>
      </c>
      <c r="AF202" s="144" t="str">
        <f t="shared" si="37"/>
        <v/>
      </c>
      <c r="AG202" s="144" t="str">
        <f t="shared" si="38"/>
        <v/>
      </c>
      <c r="AH202" s="144" t="str">
        <f t="shared" si="39"/>
        <v/>
      </c>
      <c r="AI202" s="144" t="str">
        <f t="shared" si="40"/>
        <v/>
      </c>
      <c r="AJ202" s="144" t="str">
        <f t="shared" si="41"/>
        <v/>
      </c>
      <c r="AK202" s="144" t="str">
        <f t="shared" si="42"/>
        <v/>
      </c>
    </row>
    <row r="203" spans="2:37" x14ac:dyDescent="0.2">
      <c r="B203" s="179">
        <v>191</v>
      </c>
      <c r="C203" s="180"/>
      <c r="D203" s="180"/>
      <c r="E203" s="180"/>
      <c r="F203" s="312"/>
      <c r="G203" s="142"/>
      <c r="H203" s="142"/>
      <c r="I203" s="195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Z203" s="143">
        <v>191</v>
      </c>
      <c r="AA203" s="143" t="str">
        <f t="shared" si="33"/>
        <v/>
      </c>
      <c r="AB203" s="143" t="str">
        <f t="shared" si="34"/>
        <v/>
      </c>
      <c r="AC203" s="143" t="str">
        <f t="shared" si="35"/>
        <v/>
      </c>
      <c r="AD203" s="143" t="str">
        <f t="shared" si="36"/>
        <v/>
      </c>
      <c r="AE203" s="144">
        <v>191</v>
      </c>
      <c r="AF203" s="144" t="str">
        <f t="shared" si="37"/>
        <v/>
      </c>
      <c r="AG203" s="144" t="str">
        <f t="shared" si="38"/>
        <v/>
      </c>
      <c r="AH203" s="144" t="str">
        <f t="shared" si="39"/>
        <v/>
      </c>
      <c r="AI203" s="144" t="str">
        <f t="shared" si="40"/>
        <v/>
      </c>
      <c r="AJ203" s="144" t="str">
        <f t="shared" si="41"/>
        <v/>
      </c>
      <c r="AK203" s="144" t="str">
        <f t="shared" si="42"/>
        <v/>
      </c>
    </row>
    <row r="204" spans="2:37" x14ac:dyDescent="0.2">
      <c r="B204" s="179">
        <v>192</v>
      </c>
      <c r="C204" s="180"/>
      <c r="D204" s="180"/>
      <c r="E204" s="180"/>
      <c r="F204" s="312"/>
      <c r="G204" s="142"/>
      <c r="H204" s="142"/>
      <c r="I204" s="195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Z204" s="143">
        <v>192</v>
      </c>
      <c r="AA204" s="143" t="str">
        <f t="shared" si="33"/>
        <v/>
      </c>
      <c r="AB204" s="143" t="str">
        <f t="shared" si="34"/>
        <v/>
      </c>
      <c r="AC204" s="143" t="str">
        <f t="shared" si="35"/>
        <v/>
      </c>
      <c r="AD204" s="143" t="str">
        <f t="shared" si="36"/>
        <v/>
      </c>
      <c r="AE204" s="144">
        <v>192</v>
      </c>
      <c r="AF204" s="144" t="str">
        <f t="shared" si="37"/>
        <v/>
      </c>
      <c r="AG204" s="144" t="str">
        <f t="shared" si="38"/>
        <v/>
      </c>
      <c r="AH204" s="144" t="str">
        <f t="shared" si="39"/>
        <v/>
      </c>
      <c r="AI204" s="144" t="str">
        <f t="shared" si="40"/>
        <v/>
      </c>
      <c r="AJ204" s="144" t="str">
        <f t="shared" si="41"/>
        <v/>
      </c>
      <c r="AK204" s="144" t="str">
        <f t="shared" si="42"/>
        <v/>
      </c>
    </row>
    <row r="205" spans="2:37" x14ac:dyDescent="0.2">
      <c r="B205" s="179">
        <v>193</v>
      </c>
      <c r="C205" s="180"/>
      <c r="D205" s="180"/>
      <c r="E205" s="180"/>
      <c r="F205" s="312"/>
      <c r="G205" s="142"/>
      <c r="H205" s="142"/>
      <c r="I205" s="195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Z205" s="143">
        <v>193</v>
      </c>
      <c r="AA205" s="143" t="str">
        <f t="shared" si="33"/>
        <v/>
      </c>
      <c r="AB205" s="143" t="str">
        <f t="shared" si="34"/>
        <v/>
      </c>
      <c r="AC205" s="143" t="str">
        <f t="shared" si="35"/>
        <v/>
      </c>
      <c r="AD205" s="143" t="str">
        <f t="shared" si="36"/>
        <v/>
      </c>
      <c r="AE205" s="144">
        <v>193</v>
      </c>
      <c r="AF205" s="144" t="str">
        <f t="shared" si="37"/>
        <v/>
      </c>
      <c r="AG205" s="144" t="str">
        <f t="shared" si="38"/>
        <v/>
      </c>
      <c r="AH205" s="144" t="str">
        <f t="shared" si="39"/>
        <v/>
      </c>
      <c r="AI205" s="144" t="str">
        <f t="shared" si="40"/>
        <v/>
      </c>
      <c r="AJ205" s="144" t="str">
        <f t="shared" si="41"/>
        <v/>
      </c>
      <c r="AK205" s="144" t="str">
        <f t="shared" si="42"/>
        <v/>
      </c>
    </row>
    <row r="206" spans="2:37" x14ac:dyDescent="0.2">
      <c r="B206" s="179">
        <v>194</v>
      </c>
      <c r="C206" s="180"/>
      <c r="D206" s="180"/>
      <c r="E206" s="180"/>
      <c r="F206" s="312"/>
      <c r="G206" s="142"/>
      <c r="H206" s="142"/>
      <c r="I206" s="195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Z206" s="143">
        <v>194</v>
      </c>
      <c r="AA206" s="143" t="str">
        <f t="shared" ref="AA206:AA269" si="43">IF(AND(C206=1,D206&lt;&gt;""),D206,"")</f>
        <v/>
      </c>
      <c r="AB206" s="143" t="str">
        <f t="shared" ref="AB206:AB269" si="44">IF(AND(C206=1,E206&lt;&gt;""),E206,"")</f>
        <v/>
      </c>
      <c r="AC206" s="143" t="str">
        <f t="shared" ref="AC206:AC269" si="45">IF(AND(C206=2,D206&lt;&gt;""),D206,"")</f>
        <v/>
      </c>
      <c r="AD206" s="143" t="str">
        <f t="shared" ref="AD206:AD269" si="46">IF(AND(C206=2,E206&lt;&gt;""),E206,"")</f>
        <v/>
      </c>
      <c r="AE206" s="144">
        <v>194</v>
      </c>
      <c r="AF206" s="144" t="str">
        <f t="shared" ref="AF206:AF269" si="47">IF(AND(C206=1,E206&lt;&gt;"",D206&lt;&gt;""),D206,"")</f>
        <v/>
      </c>
      <c r="AG206" s="144" t="str">
        <f t="shared" ref="AG206:AG269" si="48">IF(AND(C206=1,D206&lt;&gt;"",E206&lt;&gt;""),E206,"")</f>
        <v/>
      </c>
      <c r="AH206" s="144" t="str">
        <f t="shared" ref="AH206:AH269" si="49">IF(AND(AF206="",AG206=""),"",AG206-AF206)</f>
        <v/>
      </c>
      <c r="AI206" s="144" t="str">
        <f t="shared" ref="AI206:AI269" si="50">IF(AND(C206=2,E206&lt;&gt;"",D206&lt;&gt;""),D206,"")</f>
        <v/>
      </c>
      <c r="AJ206" s="144" t="str">
        <f t="shared" ref="AJ206:AJ269" si="51">IF(AND(C206=2,D206&lt;&gt;"",E206&lt;&gt;""),E206,"")</f>
        <v/>
      </c>
      <c r="AK206" s="144" t="str">
        <f t="shared" ref="AK206:AK269" si="52">IF(AND(AI206="",AJ206=""),"",AJ206-AI206)</f>
        <v/>
      </c>
    </row>
    <row r="207" spans="2:37" x14ac:dyDescent="0.2">
      <c r="B207" s="179">
        <v>195</v>
      </c>
      <c r="C207" s="180"/>
      <c r="D207" s="180"/>
      <c r="E207" s="180"/>
      <c r="F207" s="312"/>
      <c r="G207" s="142"/>
      <c r="H207" s="142"/>
      <c r="I207" s="195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Z207" s="143">
        <v>195</v>
      </c>
      <c r="AA207" s="143" t="str">
        <f t="shared" si="43"/>
        <v/>
      </c>
      <c r="AB207" s="143" t="str">
        <f t="shared" si="44"/>
        <v/>
      </c>
      <c r="AC207" s="143" t="str">
        <f t="shared" si="45"/>
        <v/>
      </c>
      <c r="AD207" s="143" t="str">
        <f t="shared" si="46"/>
        <v/>
      </c>
      <c r="AE207" s="144">
        <v>195</v>
      </c>
      <c r="AF207" s="144" t="str">
        <f t="shared" si="47"/>
        <v/>
      </c>
      <c r="AG207" s="144" t="str">
        <f t="shared" si="48"/>
        <v/>
      </c>
      <c r="AH207" s="144" t="str">
        <f t="shared" si="49"/>
        <v/>
      </c>
      <c r="AI207" s="144" t="str">
        <f t="shared" si="50"/>
        <v/>
      </c>
      <c r="AJ207" s="144" t="str">
        <f t="shared" si="51"/>
        <v/>
      </c>
      <c r="AK207" s="144" t="str">
        <f t="shared" si="52"/>
        <v/>
      </c>
    </row>
    <row r="208" spans="2:37" x14ac:dyDescent="0.2">
      <c r="B208" s="179">
        <v>196</v>
      </c>
      <c r="C208" s="180"/>
      <c r="D208" s="180"/>
      <c r="E208" s="180"/>
      <c r="F208" s="312"/>
      <c r="G208" s="142"/>
      <c r="H208" s="142"/>
      <c r="I208" s="195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Z208" s="143">
        <v>196</v>
      </c>
      <c r="AA208" s="143" t="str">
        <f t="shared" si="43"/>
        <v/>
      </c>
      <c r="AB208" s="143" t="str">
        <f t="shared" si="44"/>
        <v/>
      </c>
      <c r="AC208" s="143" t="str">
        <f t="shared" si="45"/>
        <v/>
      </c>
      <c r="AD208" s="143" t="str">
        <f t="shared" si="46"/>
        <v/>
      </c>
      <c r="AE208" s="144">
        <v>196</v>
      </c>
      <c r="AF208" s="144" t="str">
        <f t="shared" si="47"/>
        <v/>
      </c>
      <c r="AG208" s="144" t="str">
        <f t="shared" si="48"/>
        <v/>
      </c>
      <c r="AH208" s="144" t="str">
        <f t="shared" si="49"/>
        <v/>
      </c>
      <c r="AI208" s="144" t="str">
        <f t="shared" si="50"/>
        <v/>
      </c>
      <c r="AJ208" s="144" t="str">
        <f t="shared" si="51"/>
        <v/>
      </c>
      <c r="AK208" s="144" t="str">
        <f t="shared" si="52"/>
        <v/>
      </c>
    </row>
    <row r="209" spans="2:37" x14ac:dyDescent="0.2">
      <c r="B209" s="179">
        <v>197</v>
      </c>
      <c r="C209" s="180"/>
      <c r="D209" s="180"/>
      <c r="E209" s="180"/>
      <c r="F209" s="312"/>
      <c r="G209" s="142"/>
      <c r="H209" s="142"/>
      <c r="I209" s="195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Z209" s="143">
        <v>197</v>
      </c>
      <c r="AA209" s="143" t="str">
        <f t="shared" si="43"/>
        <v/>
      </c>
      <c r="AB209" s="143" t="str">
        <f t="shared" si="44"/>
        <v/>
      </c>
      <c r="AC209" s="143" t="str">
        <f t="shared" si="45"/>
        <v/>
      </c>
      <c r="AD209" s="143" t="str">
        <f t="shared" si="46"/>
        <v/>
      </c>
      <c r="AE209" s="144">
        <v>197</v>
      </c>
      <c r="AF209" s="144" t="str">
        <f t="shared" si="47"/>
        <v/>
      </c>
      <c r="AG209" s="144" t="str">
        <f t="shared" si="48"/>
        <v/>
      </c>
      <c r="AH209" s="144" t="str">
        <f t="shared" si="49"/>
        <v/>
      </c>
      <c r="AI209" s="144" t="str">
        <f t="shared" si="50"/>
        <v/>
      </c>
      <c r="AJ209" s="144" t="str">
        <f t="shared" si="51"/>
        <v/>
      </c>
      <c r="AK209" s="144" t="str">
        <f t="shared" si="52"/>
        <v/>
      </c>
    </row>
    <row r="210" spans="2:37" x14ac:dyDescent="0.2">
      <c r="B210" s="179">
        <v>198</v>
      </c>
      <c r="C210" s="180"/>
      <c r="D210" s="180"/>
      <c r="E210" s="180"/>
      <c r="F210" s="312"/>
      <c r="G210" s="142"/>
      <c r="H210" s="142"/>
      <c r="I210" s="195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Z210" s="143">
        <v>198</v>
      </c>
      <c r="AA210" s="143" t="str">
        <f t="shared" si="43"/>
        <v/>
      </c>
      <c r="AB210" s="143" t="str">
        <f t="shared" si="44"/>
        <v/>
      </c>
      <c r="AC210" s="143" t="str">
        <f t="shared" si="45"/>
        <v/>
      </c>
      <c r="AD210" s="143" t="str">
        <f t="shared" si="46"/>
        <v/>
      </c>
      <c r="AE210" s="144">
        <v>198</v>
      </c>
      <c r="AF210" s="144" t="str">
        <f t="shared" si="47"/>
        <v/>
      </c>
      <c r="AG210" s="144" t="str">
        <f t="shared" si="48"/>
        <v/>
      </c>
      <c r="AH210" s="144" t="str">
        <f t="shared" si="49"/>
        <v/>
      </c>
      <c r="AI210" s="144" t="str">
        <f t="shared" si="50"/>
        <v/>
      </c>
      <c r="AJ210" s="144" t="str">
        <f t="shared" si="51"/>
        <v/>
      </c>
      <c r="AK210" s="144" t="str">
        <f t="shared" si="52"/>
        <v/>
      </c>
    </row>
    <row r="211" spans="2:37" x14ac:dyDescent="0.2">
      <c r="B211" s="179">
        <v>199</v>
      </c>
      <c r="C211" s="180"/>
      <c r="D211" s="180"/>
      <c r="E211" s="180"/>
      <c r="F211" s="312"/>
      <c r="G211" s="142"/>
      <c r="H211" s="142"/>
      <c r="I211" s="195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Z211" s="143">
        <v>199</v>
      </c>
      <c r="AA211" s="143" t="str">
        <f t="shared" si="43"/>
        <v/>
      </c>
      <c r="AB211" s="143" t="str">
        <f t="shared" si="44"/>
        <v/>
      </c>
      <c r="AC211" s="143" t="str">
        <f t="shared" si="45"/>
        <v/>
      </c>
      <c r="AD211" s="143" t="str">
        <f t="shared" si="46"/>
        <v/>
      </c>
      <c r="AE211" s="144">
        <v>199</v>
      </c>
      <c r="AF211" s="144" t="str">
        <f t="shared" si="47"/>
        <v/>
      </c>
      <c r="AG211" s="144" t="str">
        <f t="shared" si="48"/>
        <v/>
      </c>
      <c r="AH211" s="144" t="str">
        <f t="shared" si="49"/>
        <v/>
      </c>
      <c r="AI211" s="144" t="str">
        <f t="shared" si="50"/>
        <v/>
      </c>
      <c r="AJ211" s="144" t="str">
        <f t="shared" si="51"/>
        <v/>
      </c>
      <c r="AK211" s="144" t="str">
        <f t="shared" si="52"/>
        <v/>
      </c>
    </row>
    <row r="212" spans="2:37" x14ac:dyDescent="0.2">
      <c r="B212" s="179">
        <v>200</v>
      </c>
      <c r="C212" s="180"/>
      <c r="D212" s="180"/>
      <c r="E212" s="180"/>
      <c r="F212" s="312"/>
      <c r="G212" s="142"/>
      <c r="H212" s="142"/>
      <c r="I212" s="195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Z212" s="143">
        <v>200</v>
      </c>
      <c r="AA212" s="143" t="str">
        <f t="shared" si="43"/>
        <v/>
      </c>
      <c r="AB212" s="143" t="str">
        <f t="shared" si="44"/>
        <v/>
      </c>
      <c r="AC212" s="143" t="str">
        <f t="shared" si="45"/>
        <v/>
      </c>
      <c r="AD212" s="143" t="str">
        <f t="shared" si="46"/>
        <v/>
      </c>
      <c r="AE212" s="144">
        <v>200</v>
      </c>
      <c r="AF212" s="144" t="str">
        <f t="shared" si="47"/>
        <v/>
      </c>
      <c r="AG212" s="144" t="str">
        <f t="shared" si="48"/>
        <v/>
      </c>
      <c r="AH212" s="144" t="str">
        <f t="shared" si="49"/>
        <v/>
      </c>
      <c r="AI212" s="144" t="str">
        <f t="shared" si="50"/>
        <v/>
      </c>
      <c r="AJ212" s="144" t="str">
        <f t="shared" si="51"/>
        <v/>
      </c>
      <c r="AK212" s="144" t="str">
        <f t="shared" si="52"/>
        <v/>
      </c>
    </row>
    <row r="213" spans="2:37" x14ac:dyDescent="0.2">
      <c r="B213" s="179">
        <v>201</v>
      </c>
      <c r="C213" s="180"/>
      <c r="D213" s="180"/>
      <c r="E213" s="180"/>
      <c r="F213" s="312"/>
      <c r="G213" s="142"/>
      <c r="H213" s="142"/>
      <c r="I213" s="195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Z213" s="143">
        <v>201</v>
      </c>
      <c r="AA213" s="143" t="str">
        <f t="shared" si="43"/>
        <v/>
      </c>
      <c r="AB213" s="143" t="str">
        <f t="shared" si="44"/>
        <v/>
      </c>
      <c r="AC213" s="143" t="str">
        <f t="shared" si="45"/>
        <v/>
      </c>
      <c r="AD213" s="143" t="str">
        <f t="shared" si="46"/>
        <v/>
      </c>
      <c r="AE213" s="144">
        <v>201</v>
      </c>
      <c r="AF213" s="144" t="str">
        <f t="shared" si="47"/>
        <v/>
      </c>
      <c r="AG213" s="144" t="str">
        <f t="shared" si="48"/>
        <v/>
      </c>
      <c r="AH213" s="144" t="str">
        <f t="shared" si="49"/>
        <v/>
      </c>
      <c r="AI213" s="144" t="str">
        <f t="shared" si="50"/>
        <v/>
      </c>
      <c r="AJ213" s="144" t="str">
        <f t="shared" si="51"/>
        <v/>
      </c>
      <c r="AK213" s="144" t="str">
        <f t="shared" si="52"/>
        <v/>
      </c>
    </row>
    <row r="214" spans="2:37" x14ac:dyDescent="0.2">
      <c r="B214" s="179">
        <v>202</v>
      </c>
      <c r="C214" s="180"/>
      <c r="D214" s="180"/>
      <c r="E214" s="180"/>
      <c r="F214" s="312"/>
      <c r="G214" s="142"/>
      <c r="H214" s="142"/>
      <c r="I214" s="195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Z214" s="143">
        <v>202</v>
      </c>
      <c r="AA214" s="143" t="str">
        <f t="shared" si="43"/>
        <v/>
      </c>
      <c r="AB214" s="143" t="str">
        <f t="shared" si="44"/>
        <v/>
      </c>
      <c r="AC214" s="143" t="str">
        <f t="shared" si="45"/>
        <v/>
      </c>
      <c r="AD214" s="143" t="str">
        <f t="shared" si="46"/>
        <v/>
      </c>
      <c r="AE214" s="144">
        <v>202</v>
      </c>
      <c r="AF214" s="144" t="str">
        <f t="shared" si="47"/>
        <v/>
      </c>
      <c r="AG214" s="144" t="str">
        <f t="shared" si="48"/>
        <v/>
      </c>
      <c r="AH214" s="144" t="str">
        <f t="shared" si="49"/>
        <v/>
      </c>
      <c r="AI214" s="144" t="str">
        <f t="shared" si="50"/>
        <v/>
      </c>
      <c r="AJ214" s="144" t="str">
        <f t="shared" si="51"/>
        <v/>
      </c>
      <c r="AK214" s="144" t="str">
        <f t="shared" si="52"/>
        <v/>
      </c>
    </row>
    <row r="215" spans="2:37" x14ac:dyDescent="0.2">
      <c r="B215" s="179">
        <v>203</v>
      </c>
      <c r="C215" s="180"/>
      <c r="D215" s="180"/>
      <c r="E215" s="180"/>
      <c r="F215" s="312"/>
      <c r="G215" s="142"/>
      <c r="H215" s="142"/>
      <c r="I215" s="195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  <c r="W215" s="142"/>
      <c r="X215" s="142"/>
      <c r="Z215" s="143">
        <v>203</v>
      </c>
      <c r="AA215" s="143" t="str">
        <f t="shared" si="43"/>
        <v/>
      </c>
      <c r="AB215" s="143" t="str">
        <f t="shared" si="44"/>
        <v/>
      </c>
      <c r="AC215" s="143" t="str">
        <f t="shared" si="45"/>
        <v/>
      </c>
      <c r="AD215" s="143" t="str">
        <f t="shared" si="46"/>
        <v/>
      </c>
      <c r="AE215" s="144">
        <v>203</v>
      </c>
      <c r="AF215" s="144" t="str">
        <f t="shared" si="47"/>
        <v/>
      </c>
      <c r="AG215" s="144" t="str">
        <f t="shared" si="48"/>
        <v/>
      </c>
      <c r="AH215" s="144" t="str">
        <f t="shared" si="49"/>
        <v/>
      </c>
      <c r="AI215" s="144" t="str">
        <f t="shared" si="50"/>
        <v/>
      </c>
      <c r="AJ215" s="144" t="str">
        <f t="shared" si="51"/>
        <v/>
      </c>
      <c r="AK215" s="144" t="str">
        <f t="shared" si="52"/>
        <v/>
      </c>
    </row>
    <row r="216" spans="2:37" x14ac:dyDescent="0.2">
      <c r="B216" s="179">
        <v>204</v>
      </c>
      <c r="C216" s="180"/>
      <c r="D216" s="180"/>
      <c r="E216" s="180"/>
      <c r="F216" s="312"/>
      <c r="G216" s="142"/>
      <c r="H216" s="142"/>
      <c r="I216" s="195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Z216" s="143">
        <v>204</v>
      </c>
      <c r="AA216" s="143" t="str">
        <f t="shared" si="43"/>
        <v/>
      </c>
      <c r="AB216" s="143" t="str">
        <f t="shared" si="44"/>
        <v/>
      </c>
      <c r="AC216" s="143" t="str">
        <f t="shared" si="45"/>
        <v/>
      </c>
      <c r="AD216" s="143" t="str">
        <f t="shared" si="46"/>
        <v/>
      </c>
      <c r="AE216" s="144">
        <v>204</v>
      </c>
      <c r="AF216" s="144" t="str">
        <f t="shared" si="47"/>
        <v/>
      </c>
      <c r="AG216" s="144" t="str">
        <f t="shared" si="48"/>
        <v/>
      </c>
      <c r="AH216" s="144" t="str">
        <f t="shared" si="49"/>
        <v/>
      </c>
      <c r="AI216" s="144" t="str">
        <f t="shared" si="50"/>
        <v/>
      </c>
      <c r="AJ216" s="144" t="str">
        <f t="shared" si="51"/>
        <v/>
      </c>
      <c r="AK216" s="144" t="str">
        <f t="shared" si="52"/>
        <v/>
      </c>
    </row>
    <row r="217" spans="2:37" x14ac:dyDescent="0.2">
      <c r="B217" s="179">
        <v>205</v>
      </c>
      <c r="C217" s="180"/>
      <c r="D217" s="180"/>
      <c r="E217" s="180"/>
      <c r="F217" s="312"/>
      <c r="G217" s="142"/>
      <c r="H217" s="142"/>
      <c r="I217" s="195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Z217" s="143">
        <v>205</v>
      </c>
      <c r="AA217" s="143" t="str">
        <f t="shared" si="43"/>
        <v/>
      </c>
      <c r="AB217" s="143" t="str">
        <f t="shared" si="44"/>
        <v/>
      </c>
      <c r="AC217" s="143" t="str">
        <f t="shared" si="45"/>
        <v/>
      </c>
      <c r="AD217" s="143" t="str">
        <f t="shared" si="46"/>
        <v/>
      </c>
      <c r="AE217" s="144">
        <v>205</v>
      </c>
      <c r="AF217" s="144" t="str">
        <f t="shared" si="47"/>
        <v/>
      </c>
      <c r="AG217" s="144" t="str">
        <f t="shared" si="48"/>
        <v/>
      </c>
      <c r="AH217" s="144" t="str">
        <f t="shared" si="49"/>
        <v/>
      </c>
      <c r="AI217" s="144" t="str">
        <f t="shared" si="50"/>
        <v/>
      </c>
      <c r="AJ217" s="144" t="str">
        <f t="shared" si="51"/>
        <v/>
      </c>
      <c r="AK217" s="144" t="str">
        <f t="shared" si="52"/>
        <v/>
      </c>
    </row>
    <row r="218" spans="2:37" x14ac:dyDescent="0.2">
      <c r="B218" s="179">
        <v>206</v>
      </c>
      <c r="C218" s="180"/>
      <c r="D218" s="180"/>
      <c r="E218" s="180"/>
      <c r="F218" s="312"/>
      <c r="G218" s="142"/>
      <c r="H218" s="142"/>
      <c r="I218" s="195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Z218" s="143">
        <v>206</v>
      </c>
      <c r="AA218" s="143" t="str">
        <f t="shared" si="43"/>
        <v/>
      </c>
      <c r="AB218" s="143" t="str">
        <f t="shared" si="44"/>
        <v/>
      </c>
      <c r="AC218" s="143" t="str">
        <f t="shared" si="45"/>
        <v/>
      </c>
      <c r="AD218" s="143" t="str">
        <f t="shared" si="46"/>
        <v/>
      </c>
      <c r="AE218" s="144">
        <v>206</v>
      </c>
      <c r="AF218" s="144" t="str">
        <f t="shared" si="47"/>
        <v/>
      </c>
      <c r="AG218" s="144" t="str">
        <f t="shared" si="48"/>
        <v/>
      </c>
      <c r="AH218" s="144" t="str">
        <f t="shared" si="49"/>
        <v/>
      </c>
      <c r="AI218" s="144" t="str">
        <f t="shared" si="50"/>
        <v/>
      </c>
      <c r="AJ218" s="144" t="str">
        <f t="shared" si="51"/>
        <v/>
      </c>
      <c r="AK218" s="144" t="str">
        <f t="shared" si="52"/>
        <v/>
      </c>
    </row>
    <row r="219" spans="2:37" x14ac:dyDescent="0.2">
      <c r="B219" s="179">
        <v>207</v>
      </c>
      <c r="C219" s="180"/>
      <c r="D219" s="180"/>
      <c r="E219" s="180"/>
      <c r="F219" s="312"/>
      <c r="G219" s="142"/>
      <c r="H219" s="142"/>
      <c r="I219" s="195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Z219" s="143">
        <v>207</v>
      </c>
      <c r="AA219" s="143" t="str">
        <f t="shared" si="43"/>
        <v/>
      </c>
      <c r="AB219" s="143" t="str">
        <f t="shared" si="44"/>
        <v/>
      </c>
      <c r="AC219" s="143" t="str">
        <f t="shared" si="45"/>
        <v/>
      </c>
      <c r="AD219" s="143" t="str">
        <f t="shared" si="46"/>
        <v/>
      </c>
      <c r="AE219" s="144">
        <v>207</v>
      </c>
      <c r="AF219" s="144" t="str">
        <f t="shared" si="47"/>
        <v/>
      </c>
      <c r="AG219" s="144" t="str">
        <f t="shared" si="48"/>
        <v/>
      </c>
      <c r="AH219" s="144" t="str">
        <f t="shared" si="49"/>
        <v/>
      </c>
      <c r="AI219" s="144" t="str">
        <f t="shared" si="50"/>
        <v/>
      </c>
      <c r="AJ219" s="144" t="str">
        <f t="shared" si="51"/>
        <v/>
      </c>
      <c r="AK219" s="144" t="str">
        <f t="shared" si="52"/>
        <v/>
      </c>
    </row>
    <row r="220" spans="2:37" x14ac:dyDescent="0.2">
      <c r="B220" s="179">
        <v>208</v>
      </c>
      <c r="C220" s="180"/>
      <c r="D220" s="180"/>
      <c r="E220" s="180"/>
      <c r="F220" s="312"/>
      <c r="G220" s="142"/>
      <c r="H220" s="142"/>
      <c r="I220" s="195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Z220" s="143">
        <v>208</v>
      </c>
      <c r="AA220" s="143" t="str">
        <f t="shared" si="43"/>
        <v/>
      </c>
      <c r="AB220" s="143" t="str">
        <f t="shared" si="44"/>
        <v/>
      </c>
      <c r="AC220" s="143" t="str">
        <f t="shared" si="45"/>
        <v/>
      </c>
      <c r="AD220" s="143" t="str">
        <f t="shared" si="46"/>
        <v/>
      </c>
      <c r="AE220" s="144">
        <v>208</v>
      </c>
      <c r="AF220" s="144" t="str">
        <f t="shared" si="47"/>
        <v/>
      </c>
      <c r="AG220" s="144" t="str">
        <f t="shared" si="48"/>
        <v/>
      </c>
      <c r="AH220" s="144" t="str">
        <f t="shared" si="49"/>
        <v/>
      </c>
      <c r="AI220" s="144" t="str">
        <f t="shared" si="50"/>
        <v/>
      </c>
      <c r="AJ220" s="144" t="str">
        <f t="shared" si="51"/>
        <v/>
      </c>
      <c r="AK220" s="144" t="str">
        <f t="shared" si="52"/>
        <v/>
      </c>
    </row>
    <row r="221" spans="2:37" x14ac:dyDescent="0.2">
      <c r="B221" s="179">
        <v>209</v>
      </c>
      <c r="C221" s="180"/>
      <c r="D221" s="180"/>
      <c r="E221" s="180"/>
      <c r="F221" s="312"/>
      <c r="G221" s="142"/>
      <c r="H221" s="142"/>
      <c r="I221" s="195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Z221" s="143">
        <v>209</v>
      </c>
      <c r="AA221" s="143" t="str">
        <f t="shared" si="43"/>
        <v/>
      </c>
      <c r="AB221" s="143" t="str">
        <f t="shared" si="44"/>
        <v/>
      </c>
      <c r="AC221" s="143" t="str">
        <f t="shared" si="45"/>
        <v/>
      </c>
      <c r="AD221" s="143" t="str">
        <f t="shared" si="46"/>
        <v/>
      </c>
      <c r="AE221" s="144">
        <v>209</v>
      </c>
      <c r="AF221" s="144" t="str">
        <f t="shared" si="47"/>
        <v/>
      </c>
      <c r="AG221" s="144" t="str">
        <f t="shared" si="48"/>
        <v/>
      </c>
      <c r="AH221" s="144" t="str">
        <f t="shared" si="49"/>
        <v/>
      </c>
      <c r="AI221" s="144" t="str">
        <f t="shared" si="50"/>
        <v/>
      </c>
      <c r="AJ221" s="144" t="str">
        <f t="shared" si="51"/>
        <v/>
      </c>
      <c r="AK221" s="144" t="str">
        <f t="shared" si="52"/>
        <v/>
      </c>
    </row>
    <row r="222" spans="2:37" x14ac:dyDescent="0.2">
      <c r="B222" s="179">
        <v>210</v>
      </c>
      <c r="C222" s="180"/>
      <c r="D222" s="180"/>
      <c r="E222" s="180"/>
      <c r="F222" s="312"/>
      <c r="G222" s="142"/>
      <c r="H222" s="142"/>
      <c r="I222" s="195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Z222" s="143">
        <v>210</v>
      </c>
      <c r="AA222" s="143" t="str">
        <f t="shared" si="43"/>
        <v/>
      </c>
      <c r="AB222" s="143" t="str">
        <f t="shared" si="44"/>
        <v/>
      </c>
      <c r="AC222" s="143" t="str">
        <f t="shared" si="45"/>
        <v/>
      </c>
      <c r="AD222" s="143" t="str">
        <f t="shared" si="46"/>
        <v/>
      </c>
      <c r="AE222" s="144">
        <v>210</v>
      </c>
      <c r="AF222" s="144" t="str">
        <f t="shared" si="47"/>
        <v/>
      </c>
      <c r="AG222" s="144" t="str">
        <f t="shared" si="48"/>
        <v/>
      </c>
      <c r="AH222" s="144" t="str">
        <f t="shared" si="49"/>
        <v/>
      </c>
      <c r="AI222" s="144" t="str">
        <f t="shared" si="50"/>
        <v/>
      </c>
      <c r="AJ222" s="144" t="str">
        <f t="shared" si="51"/>
        <v/>
      </c>
      <c r="AK222" s="144" t="str">
        <f t="shared" si="52"/>
        <v/>
      </c>
    </row>
    <row r="223" spans="2:37" x14ac:dyDescent="0.2">
      <c r="B223" s="179">
        <v>211</v>
      </c>
      <c r="C223" s="180"/>
      <c r="D223" s="180"/>
      <c r="E223" s="180"/>
      <c r="F223" s="312"/>
      <c r="G223" s="142"/>
      <c r="H223" s="142"/>
      <c r="I223" s="195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Z223" s="143">
        <v>211</v>
      </c>
      <c r="AA223" s="143" t="str">
        <f t="shared" si="43"/>
        <v/>
      </c>
      <c r="AB223" s="143" t="str">
        <f t="shared" si="44"/>
        <v/>
      </c>
      <c r="AC223" s="143" t="str">
        <f t="shared" si="45"/>
        <v/>
      </c>
      <c r="AD223" s="143" t="str">
        <f t="shared" si="46"/>
        <v/>
      </c>
      <c r="AE223" s="144">
        <v>211</v>
      </c>
      <c r="AF223" s="144" t="str">
        <f t="shared" si="47"/>
        <v/>
      </c>
      <c r="AG223" s="144" t="str">
        <f t="shared" si="48"/>
        <v/>
      </c>
      <c r="AH223" s="144" t="str">
        <f t="shared" si="49"/>
        <v/>
      </c>
      <c r="AI223" s="144" t="str">
        <f t="shared" si="50"/>
        <v/>
      </c>
      <c r="AJ223" s="144" t="str">
        <f t="shared" si="51"/>
        <v/>
      </c>
      <c r="AK223" s="144" t="str">
        <f t="shared" si="52"/>
        <v/>
      </c>
    </row>
    <row r="224" spans="2:37" x14ac:dyDescent="0.2">
      <c r="B224" s="179">
        <v>212</v>
      </c>
      <c r="C224" s="180"/>
      <c r="D224" s="180"/>
      <c r="E224" s="180"/>
      <c r="F224" s="312"/>
      <c r="G224" s="142"/>
      <c r="H224" s="142"/>
      <c r="I224" s="195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Z224" s="143">
        <v>212</v>
      </c>
      <c r="AA224" s="143" t="str">
        <f t="shared" si="43"/>
        <v/>
      </c>
      <c r="AB224" s="143" t="str">
        <f t="shared" si="44"/>
        <v/>
      </c>
      <c r="AC224" s="143" t="str">
        <f t="shared" si="45"/>
        <v/>
      </c>
      <c r="AD224" s="143" t="str">
        <f t="shared" si="46"/>
        <v/>
      </c>
      <c r="AE224" s="144">
        <v>212</v>
      </c>
      <c r="AF224" s="144" t="str">
        <f t="shared" si="47"/>
        <v/>
      </c>
      <c r="AG224" s="144" t="str">
        <f t="shared" si="48"/>
        <v/>
      </c>
      <c r="AH224" s="144" t="str">
        <f t="shared" si="49"/>
        <v/>
      </c>
      <c r="AI224" s="144" t="str">
        <f t="shared" si="50"/>
        <v/>
      </c>
      <c r="AJ224" s="144" t="str">
        <f t="shared" si="51"/>
        <v/>
      </c>
      <c r="AK224" s="144" t="str">
        <f t="shared" si="52"/>
        <v/>
      </c>
    </row>
    <row r="225" spans="2:37" x14ac:dyDescent="0.2">
      <c r="B225" s="179">
        <v>213</v>
      </c>
      <c r="C225" s="180"/>
      <c r="D225" s="180"/>
      <c r="E225" s="180"/>
      <c r="F225" s="312"/>
      <c r="G225" s="142"/>
      <c r="H225" s="142"/>
      <c r="I225" s="195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Z225" s="143">
        <v>213</v>
      </c>
      <c r="AA225" s="143" t="str">
        <f t="shared" si="43"/>
        <v/>
      </c>
      <c r="AB225" s="143" t="str">
        <f t="shared" si="44"/>
        <v/>
      </c>
      <c r="AC225" s="143" t="str">
        <f t="shared" si="45"/>
        <v/>
      </c>
      <c r="AD225" s="143" t="str">
        <f t="shared" si="46"/>
        <v/>
      </c>
      <c r="AE225" s="144">
        <v>213</v>
      </c>
      <c r="AF225" s="144" t="str">
        <f t="shared" si="47"/>
        <v/>
      </c>
      <c r="AG225" s="144" t="str">
        <f t="shared" si="48"/>
        <v/>
      </c>
      <c r="AH225" s="144" t="str">
        <f t="shared" si="49"/>
        <v/>
      </c>
      <c r="AI225" s="144" t="str">
        <f t="shared" si="50"/>
        <v/>
      </c>
      <c r="AJ225" s="144" t="str">
        <f t="shared" si="51"/>
        <v/>
      </c>
      <c r="AK225" s="144" t="str">
        <f t="shared" si="52"/>
        <v/>
      </c>
    </row>
    <row r="226" spans="2:37" x14ac:dyDescent="0.2">
      <c r="B226" s="179">
        <v>214</v>
      </c>
      <c r="C226" s="180"/>
      <c r="D226" s="180"/>
      <c r="E226" s="180"/>
      <c r="F226" s="312"/>
      <c r="G226" s="142"/>
      <c r="H226" s="142"/>
      <c r="I226" s="195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Z226" s="143">
        <v>214</v>
      </c>
      <c r="AA226" s="143" t="str">
        <f t="shared" si="43"/>
        <v/>
      </c>
      <c r="AB226" s="143" t="str">
        <f t="shared" si="44"/>
        <v/>
      </c>
      <c r="AC226" s="143" t="str">
        <f t="shared" si="45"/>
        <v/>
      </c>
      <c r="AD226" s="143" t="str">
        <f t="shared" si="46"/>
        <v/>
      </c>
      <c r="AE226" s="144">
        <v>214</v>
      </c>
      <c r="AF226" s="144" t="str">
        <f t="shared" si="47"/>
        <v/>
      </c>
      <c r="AG226" s="144" t="str">
        <f t="shared" si="48"/>
        <v/>
      </c>
      <c r="AH226" s="144" t="str">
        <f t="shared" si="49"/>
        <v/>
      </c>
      <c r="AI226" s="144" t="str">
        <f t="shared" si="50"/>
        <v/>
      </c>
      <c r="AJ226" s="144" t="str">
        <f t="shared" si="51"/>
        <v/>
      </c>
      <c r="AK226" s="144" t="str">
        <f t="shared" si="52"/>
        <v/>
      </c>
    </row>
    <row r="227" spans="2:37" x14ac:dyDescent="0.2">
      <c r="B227" s="179">
        <v>215</v>
      </c>
      <c r="C227" s="180"/>
      <c r="D227" s="180"/>
      <c r="E227" s="180"/>
      <c r="F227" s="312"/>
      <c r="G227" s="142"/>
      <c r="H227" s="142"/>
      <c r="I227" s="195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Z227" s="143">
        <v>215</v>
      </c>
      <c r="AA227" s="143" t="str">
        <f t="shared" si="43"/>
        <v/>
      </c>
      <c r="AB227" s="143" t="str">
        <f t="shared" si="44"/>
        <v/>
      </c>
      <c r="AC227" s="143" t="str">
        <f t="shared" si="45"/>
        <v/>
      </c>
      <c r="AD227" s="143" t="str">
        <f t="shared" si="46"/>
        <v/>
      </c>
      <c r="AE227" s="144">
        <v>215</v>
      </c>
      <c r="AF227" s="144" t="str">
        <f t="shared" si="47"/>
        <v/>
      </c>
      <c r="AG227" s="144" t="str">
        <f t="shared" si="48"/>
        <v/>
      </c>
      <c r="AH227" s="144" t="str">
        <f t="shared" si="49"/>
        <v/>
      </c>
      <c r="AI227" s="144" t="str">
        <f t="shared" si="50"/>
        <v/>
      </c>
      <c r="AJ227" s="144" t="str">
        <f t="shared" si="51"/>
        <v/>
      </c>
      <c r="AK227" s="144" t="str">
        <f t="shared" si="52"/>
        <v/>
      </c>
    </row>
    <row r="228" spans="2:37" x14ac:dyDescent="0.2">
      <c r="B228" s="179">
        <v>216</v>
      </c>
      <c r="C228" s="180"/>
      <c r="D228" s="180"/>
      <c r="E228" s="180"/>
      <c r="F228" s="312"/>
      <c r="G228" s="142"/>
      <c r="H228" s="142"/>
      <c r="I228" s="195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Z228" s="143">
        <v>216</v>
      </c>
      <c r="AA228" s="143" t="str">
        <f t="shared" si="43"/>
        <v/>
      </c>
      <c r="AB228" s="143" t="str">
        <f t="shared" si="44"/>
        <v/>
      </c>
      <c r="AC228" s="143" t="str">
        <f t="shared" si="45"/>
        <v/>
      </c>
      <c r="AD228" s="143" t="str">
        <f t="shared" si="46"/>
        <v/>
      </c>
      <c r="AE228" s="144">
        <v>216</v>
      </c>
      <c r="AF228" s="144" t="str">
        <f t="shared" si="47"/>
        <v/>
      </c>
      <c r="AG228" s="144" t="str">
        <f t="shared" si="48"/>
        <v/>
      </c>
      <c r="AH228" s="144" t="str">
        <f t="shared" si="49"/>
        <v/>
      </c>
      <c r="AI228" s="144" t="str">
        <f t="shared" si="50"/>
        <v/>
      </c>
      <c r="AJ228" s="144" t="str">
        <f t="shared" si="51"/>
        <v/>
      </c>
      <c r="AK228" s="144" t="str">
        <f t="shared" si="52"/>
        <v/>
      </c>
    </row>
    <row r="229" spans="2:37" x14ac:dyDescent="0.2">
      <c r="B229" s="179">
        <v>217</v>
      </c>
      <c r="C229" s="180"/>
      <c r="D229" s="180"/>
      <c r="E229" s="180"/>
      <c r="F229" s="312"/>
      <c r="G229" s="142"/>
      <c r="H229" s="142"/>
      <c r="I229" s="195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Z229" s="143">
        <v>217</v>
      </c>
      <c r="AA229" s="143" t="str">
        <f t="shared" si="43"/>
        <v/>
      </c>
      <c r="AB229" s="143" t="str">
        <f t="shared" si="44"/>
        <v/>
      </c>
      <c r="AC229" s="143" t="str">
        <f t="shared" si="45"/>
        <v/>
      </c>
      <c r="AD229" s="143" t="str">
        <f t="shared" si="46"/>
        <v/>
      </c>
      <c r="AE229" s="144">
        <v>217</v>
      </c>
      <c r="AF229" s="144" t="str">
        <f t="shared" si="47"/>
        <v/>
      </c>
      <c r="AG229" s="144" t="str">
        <f t="shared" si="48"/>
        <v/>
      </c>
      <c r="AH229" s="144" t="str">
        <f t="shared" si="49"/>
        <v/>
      </c>
      <c r="AI229" s="144" t="str">
        <f t="shared" si="50"/>
        <v/>
      </c>
      <c r="AJ229" s="144" t="str">
        <f t="shared" si="51"/>
        <v/>
      </c>
      <c r="AK229" s="144" t="str">
        <f t="shared" si="52"/>
        <v/>
      </c>
    </row>
    <row r="230" spans="2:37" x14ac:dyDescent="0.2">
      <c r="B230" s="179">
        <v>218</v>
      </c>
      <c r="C230" s="180"/>
      <c r="D230" s="180"/>
      <c r="E230" s="180"/>
      <c r="F230" s="312"/>
      <c r="G230" s="142"/>
      <c r="H230" s="142"/>
      <c r="I230" s="195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Z230" s="143">
        <v>218</v>
      </c>
      <c r="AA230" s="143" t="str">
        <f t="shared" si="43"/>
        <v/>
      </c>
      <c r="AB230" s="143" t="str">
        <f t="shared" si="44"/>
        <v/>
      </c>
      <c r="AC230" s="143" t="str">
        <f t="shared" si="45"/>
        <v/>
      </c>
      <c r="AD230" s="143" t="str">
        <f t="shared" si="46"/>
        <v/>
      </c>
      <c r="AE230" s="144">
        <v>218</v>
      </c>
      <c r="AF230" s="144" t="str">
        <f t="shared" si="47"/>
        <v/>
      </c>
      <c r="AG230" s="144" t="str">
        <f t="shared" si="48"/>
        <v/>
      </c>
      <c r="AH230" s="144" t="str">
        <f t="shared" si="49"/>
        <v/>
      </c>
      <c r="AI230" s="144" t="str">
        <f t="shared" si="50"/>
        <v/>
      </c>
      <c r="AJ230" s="144" t="str">
        <f t="shared" si="51"/>
        <v/>
      </c>
      <c r="AK230" s="144" t="str">
        <f t="shared" si="52"/>
        <v/>
      </c>
    </row>
    <row r="231" spans="2:37" x14ac:dyDescent="0.2">
      <c r="B231" s="179">
        <v>219</v>
      </c>
      <c r="C231" s="180"/>
      <c r="D231" s="180"/>
      <c r="E231" s="180"/>
      <c r="F231" s="312"/>
      <c r="G231" s="142"/>
      <c r="H231" s="142"/>
      <c r="I231" s="195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Z231" s="143">
        <v>219</v>
      </c>
      <c r="AA231" s="143" t="str">
        <f t="shared" si="43"/>
        <v/>
      </c>
      <c r="AB231" s="143" t="str">
        <f t="shared" si="44"/>
        <v/>
      </c>
      <c r="AC231" s="143" t="str">
        <f t="shared" si="45"/>
        <v/>
      </c>
      <c r="AD231" s="143" t="str">
        <f t="shared" si="46"/>
        <v/>
      </c>
      <c r="AE231" s="144">
        <v>219</v>
      </c>
      <c r="AF231" s="144" t="str">
        <f t="shared" si="47"/>
        <v/>
      </c>
      <c r="AG231" s="144" t="str">
        <f t="shared" si="48"/>
        <v/>
      </c>
      <c r="AH231" s="144" t="str">
        <f t="shared" si="49"/>
        <v/>
      </c>
      <c r="AI231" s="144" t="str">
        <f t="shared" si="50"/>
        <v/>
      </c>
      <c r="AJ231" s="144" t="str">
        <f t="shared" si="51"/>
        <v/>
      </c>
      <c r="AK231" s="144" t="str">
        <f t="shared" si="52"/>
        <v/>
      </c>
    </row>
    <row r="232" spans="2:37" x14ac:dyDescent="0.2">
      <c r="B232" s="179">
        <v>220</v>
      </c>
      <c r="C232" s="180"/>
      <c r="D232" s="180"/>
      <c r="E232" s="180"/>
      <c r="F232" s="312"/>
      <c r="G232" s="142"/>
      <c r="H232" s="142"/>
      <c r="I232" s="195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Z232" s="143">
        <v>220</v>
      </c>
      <c r="AA232" s="143" t="str">
        <f t="shared" si="43"/>
        <v/>
      </c>
      <c r="AB232" s="143" t="str">
        <f t="shared" si="44"/>
        <v/>
      </c>
      <c r="AC232" s="143" t="str">
        <f t="shared" si="45"/>
        <v/>
      </c>
      <c r="AD232" s="143" t="str">
        <f t="shared" si="46"/>
        <v/>
      </c>
      <c r="AE232" s="144">
        <v>220</v>
      </c>
      <c r="AF232" s="144" t="str">
        <f t="shared" si="47"/>
        <v/>
      </c>
      <c r="AG232" s="144" t="str">
        <f t="shared" si="48"/>
        <v/>
      </c>
      <c r="AH232" s="144" t="str">
        <f t="shared" si="49"/>
        <v/>
      </c>
      <c r="AI232" s="144" t="str">
        <f t="shared" si="50"/>
        <v/>
      </c>
      <c r="AJ232" s="144" t="str">
        <f t="shared" si="51"/>
        <v/>
      </c>
      <c r="AK232" s="144" t="str">
        <f t="shared" si="52"/>
        <v/>
      </c>
    </row>
    <row r="233" spans="2:37" x14ac:dyDescent="0.2">
      <c r="B233" s="179">
        <v>221</v>
      </c>
      <c r="C233" s="180"/>
      <c r="D233" s="180"/>
      <c r="E233" s="180"/>
      <c r="F233" s="312"/>
      <c r="G233" s="142"/>
      <c r="H233" s="142"/>
      <c r="I233" s="195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Z233" s="143">
        <v>221</v>
      </c>
      <c r="AA233" s="143" t="str">
        <f t="shared" si="43"/>
        <v/>
      </c>
      <c r="AB233" s="143" t="str">
        <f t="shared" si="44"/>
        <v/>
      </c>
      <c r="AC233" s="143" t="str">
        <f t="shared" si="45"/>
        <v/>
      </c>
      <c r="AD233" s="143" t="str">
        <f t="shared" si="46"/>
        <v/>
      </c>
      <c r="AE233" s="144">
        <v>221</v>
      </c>
      <c r="AF233" s="144" t="str">
        <f t="shared" si="47"/>
        <v/>
      </c>
      <c r="AG233" s="144" t="str">
        <f t="shared" si="48"/>
        <v/>
      </c>
      <c r="AH233" s="144" t="str">
        <f t="shared" si="49"/>
        <v/>
      </c>
      <c r="AI233" s="144" t="str">
        <f t="shared" si="50"/>
        <v/>
      </c>
      <c r="AJ233" s="144" t="str">
        <f t="shared" si="51"/>
        <v/>
      </c>
      <c r="AK233" s="144" t="str">
        <f t="shared" si="52"/>
        <v/>
      </c>
    </row>
    <row r="234" spans="2:37" x14ac:dyDescent="0.2">
      <c r="B234" s="179">
        <v>222</v>
      </c>
      <c r="C234" s="180"/>
      <c r="D234" s="180"/>
      <c r="E234" s="180"/>
      <c r="F234" s="312"/>
      <c r="G234" s="142"/>
      <c r="H234" s="142"/>
      <c r="I234" s="195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Z234" s="143">
        <v>222</v>
      </c>
      <c r="AA234" s="143" t="str">
        <f t="shared" si="43"/>
        <v/>
      </c>
      <c r="AB234" s="143" t="str">
        <f t="shared" si="44"/>
        <v/>
      </c>
      <c r="AC234" s="143" t="str">
        <f t="shared" si="45"/>
        <v/>
      </c>
      <c r="AD234" s="143" t="str">
        <f t="shared" si="46"/>
        <v/>
      </c>
      <c r="AE234" s="144">
        <v>222</v>
      </c>
      <c r="AF234" s="144" t="str">
        <f t="shared" si="47"/>
        <v/>
      </c>
      <c r="AG234" s="144" t="str">
        <f t="shared" si="48"/>
        <v/>
      </c>
      <c r="AH234" s="144" t="str">
        <f t="shared" si="49"/>
        <v/>
      </c>
      <c r="AI234" s="144" t="str">
        <f t="shared" si="50"/>
        <v/>
      </c>
      <c r="AJ234" s="144" t="str">
        <f t="shared" si="51"/>
        <v/>
      </c>
      <c r="AK234" s="144" t="str">
        <f t="shared" si="52"/>
        <v/>
      </c>
    </row>
    <row r="235" spans="2:37" x14ac:dyDescent="0.2">
      <c r="B235" s="179">
        <v>223</v>
      </c>
      <c r="C235" s="180"/>
      <c r="D235" s="180"/>
      <c r="E235" s="180"/>
      <c r="F235" s="312"/>
      <c r="G235" s="142"/>
      <c r="H235" s="142"/>
      <c r="I235" s="195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Z235" s="143">
        <v>223</v>
      </c>
      <c r="AA235" s="143" t="str">
        <f t="shared" si="43"/>
        <v/>
      </c>
      <c r="AB235" s="143" t="str">
        <f t="shared" si="44"/>
        <v/>
      </c>
      <c r="AC235" s="143" t="str">
        <f t="shared" si="45"/>
        <v/>
      </c>
      <c r="AD235" s="143" t="str">
        <f t="shared" si="46"/>
        <v/>
      </c>
      <c r="AE235" s="144">
        <v>223</v>
      </c>
      <c r="AF235" s="144" t="str">
        <f t="shared" si="47"/>
        <v/>
      </c>
      <c r="AG235" s="144" t="str">
        <f t="shared" si="48"/>
        <v/>
      </c>
      <c r="AH235" s="144" t="str">
        <f t="shared" si="49"/>
        <v/>
      </c>
      <c r="AI235" s="144" t="str">
        <f t="shared" si="50"/>
        <v/>
      </c>
      <c r="AJ235" s="144" t="str">
        <f t="shared" si="51"/>
        <v/>
      </c>
      <c r="AK235" s="144" t="str">
        <f t="shared" si="52"/>
        <v/>
      </c>
    </row>
    <row r="236" spans="2:37" x14ac:dyDescent="0.2">
      <c r="B236" s="179">
        <v>224</v>
      </c>
      <c r="C236" s="180"/>
      <c r="D236" s="180"/>
      <c r="E236" s="180"/>
      <c r="F236" s="312"/>
      <c r="G236" s="142"/>
      <c r="H236" s="142"/>
      <c r="I236" s="195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Z236" s="143">
        <v>224</v>
      </c>
      <c r="AA236" s="143" t="str">
        <f t="shared" si="43"/>
        <v/>
      </c>
      <c r="AB236" s="143" t="str">
        <f t="shared" si="44"/>
        <v/>
      </c>
      <c r="AC236" s="143" t="str">
        <f t="shared" si="45"/>
        <v/>
      </c>
      <c r="AD236" s="143" t="str">
        <f t="shared" si="46"/>
        <v/>
      </c>
      <c r="AE236" s="144">
        <v>224</v>
      </c>
      <c r="AF236" s="144" t="str">
        <f t="shared" si="47"/>
        <v/>
      </c>
      <c r="AG236" s="144" t="str">
        <f t="shared" si="48"/>
        <v/>
      </c>
      <c r="AH236" s="144" t="str">
        <f t="shared" si="49"/>
        <v/>
      </c>
      <c r="AI236" s="144" t="str">
        <f t="shared" si="50"/>
        <v/>
      </c>
      <c r="AJ236" s="144" t="str">
        <f t="shared" si="51"/>
        <v/>
      </c>
      <c r="AK236" s="144" t="str">
        <f t="shared" si="52"/>
        <v/>
      </c>
    </row>
    <row r="237" spans="2:37" x14ac:dyDescent="0.2">
      <c r="B237" s="179">
        <v>225</v>
      </c>
      <c r="C237" s="180"/>
      <c r="D237" s="180"/>
      <c r="E237" s="180"/>
      <c r="F237" s="312"/>
      <c r="G237" s="142"/>
      <c r="H237" s="142"/>
      <c r="I237" s="195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Z237" s="143">
        <v>225</v>
      </c>
      <c r="AA237" s="143" t="str">
        <f t="shared" si="43"/>
        <v/>
      </c>
      <c r="AB237" s="143" t="str">
        <f t="shared" si="44"/>
        <v/>
      </c>
      <c r="AC237" s="143" t="str">
        <f t="shared" si="45"/>
        <v/>
      </c>
      <c r="AD237" s="143" t="str">
        <f t="shared" si="46"/>
        <v/>
      </c>
      <c r="AE237" s="144">
        <v>225</v>
      </c>
      <c r="AF237" s="144" t="str">
        <f t="shared" si="47"/>
        <v/>
      </c>
      <c r="AG237" s="144" t="str">
        <f t="shared" si="48"/>
        <v/>
      </c>
      <c r="AH237" s="144" t="str">
        <f t="shared" si="49"/>
        <v/>
      </c>
      <c r="AI237" s="144" t="str">
        <f t="shared" si="50"/>
        <v/>
      </c>
      <c r="AJ237" s="144" t="str">
        <f t="shared" si="51"/>
        <v/>
      </c>
      <c r="AK237" s="144" t="str">
        <f t="shared" si="52"/>
        <v/>
      </c>
    </row>
    <row r="238" spans="2:37" x14ac:dyDescent="0.2">
      <c r="B238" s="179">
        <v>226</v>
      </c>
      <c r="C238" s="180"/>
      <c r="D238" s="180"/>
      <c r="E238" s="180"/>
      <c r="F238" s="312"/>
      <c r="G238" s="142"/>
      <c r="H238" s="142"/>
      <c r="I238" s="195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Z238" s="143">
        <v>226</v>
      </c>
      <c r="AA238" s="143" t="str">
        <f t="shared" si="43"/>
        <v/>
      </c>
      <c r="AB238" s="143" t="str">
        <f t="shared" si="44"/>
        <v/>
      </c>
      <c r="AC238" s="143" t="str">
        <f t="shared" si="45"/>
        <v/>
      </c>
      <c r="AD238" s="143" t="str">
        <f t="shared" si="46"/>
        <v/>
      </c>
      <c r="AE238" s="144">
        <v>226</v>
      </c>
      <c r="AF238" s="144" t="str">
        <f t="shared" si="47"/>
        <v/>
      </c>
      <c r="AG238" s="144" t="str">
        <f t="shared" si="48"/>
        <v/>
      </c>
      <c r="AH238" s="144" t="str">
        <f t="shared" si="49"/>
        <v/>
      </c>
      <c r="AI238" s="144" t="str">
        <f t="shared" si="50"/>
        <v/>
      </c>
      <c r="AJ238" s="144" t="str">
        <f t="shared" si="51"/>
        <v/>
      </c>
      <c r="AK238" s="144" t="str">
        <f t="shared" si="52"/>
        <v/>
      </c>
    </row>
    <row r="239" spans="2:37" x14ac:dyDescent="0.2">
      <c r="B239" s="179">
        <v>227</v>
      </c>
      <c r="C239" s="180"/>
      <c r="D239" s="180"/>
      <c r="E239" s="180"/>
      <c r="F239" s="312"/>
      <c r="G239" s="142"/>
      <c r="H239" s="142"/>
      <c r="I239" s="195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  <c r="W239" s="142"/>
      <c r="X239" s="142"/>
      <c r="Z239" s="143">
        <v>227</v>
      </c>
      <c r="AA239" s="143" t="str">
        <f t="shared" si="43"/>
        <v/>
      </c>
      <c r="AB239" s="143" t="str">
        <f t="shared" si="44"/>
        <v/>
      </c>
      <c r="AC239" s="143" t="str">
        <f t="shared" si="45"/>
        <v/>
      </c>
      <c r="AD239" s="143" t="str">
        <f t="shared" si="46"/>
        <v/>
      </c>
      <c r="AE239" s="144">
        <v>227</v>
      </c>
      <c r="AF239" s="144" t="str">
        <f t="shared" si="47"/>
        <v/>
      </c>
      <c r="AG239" s="144" t="str">
        <f t="shared" si="48"/>
        <v/>
      </c>
      <c r="AH239" s="144" t="str">
        <f t="shared" si="49"/>
        <v/>
      </c>
      <c r="AI239" s="144" t="str">
        <f t="shared" si="50"/>
        <v/>
      </c>
      <c r="AJ239" s="144" t="str">
        <f t="shared" si="51"/>
        <v/>
      </c>
      <c r="AK239" s="144" t="str">
        <f t="shared" si="52"/>
        <v/>
      </c>
    </row>
    <row r="240" spans="2:37" x14ac:dyDescent="0.2">
      <c r="B240" s="179">
        <v>228</v>
      </c>
      <c r="C240" s="180"/>
      <c r="D240" s="180"/>
      <c r="E240" s="180"/>
      <c r="F240" s="312"/>
      <c r="G240" s="142"/>
      <c r="H240" s="142"/>
      <c r="I240" s="195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Z240" s="143">
        <v>228</v>
      </c>
      <c r="AA240" s="143" t="str">
        <f t="shared" si="43"/>
        <v/>
      </c>
      <c r="AB240" s="143" t="str">
        <f t="shared" si="44"/>
        <v/>
      </c>
      <c r="AC240" s="143" t="str">
        <f t="shared" si="45"/>
        <v/>
      </c>
      <c r="AD240" s="143" t="str">
        <f t="shared" si="46"/>
        <v/>
      </c>
      <c r="AE240" s="144">
        <v>228</v>
      </c>
      <c r="AF240" s="144" t="str">
        <f t="shared" si="47"/>
        <v/>
      </c>
      <c r="AG240" s="144" t="str">
        <f t="shared" si="48"/>
        <v/>
      </c>
      <c r="AH240" s="144" t="str">
        <f t="shared" si="49"/>
        <v/>
      </c>
      <c r="AI240" s="144" t="str">
        <f t="shared" si="50"/>
        <v/>
      </c>
      <c r="AJ240" s="144" t="str">
        <f t="shared" si="51"/>
        <v/>
      </c>
      <c r="AK240" s="144" t="str">
        <f t="shared" si="52"/>
        <v/>
      </c>
    </row>
    <row r="241" spans="2:37" x14ac:dyDescent="0.2">
      <c r="B241" s="179">
        <v>229</v>
      </c>
      <c r="C241" s="180"/>
      <c r="D241" s="180"/>
      <c r="E241" s="180"/>
      <c r="F241" s="312"/>
      <c r="G241" s="142"/>
      <c r="H241" s="142"/>
      <c r="I241" s="195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  <c r="W241" s="142"/>
      <c r="X241" s="142"/>
      <c r="Z241" s="143">
        <v>229</v>
      </c>
      <c r="AA241" s="143" t="str">
        <f t="shared" si="43"/>
        <v/>
      </c>
      <c r="AB241" s="143" t="str">
        <f t="shared" si="44"/>
        <v/>
      </c>
      <c r="AC241" s="143" t="str">
        <f t="shared" si="45"/>
        <v/>
      </c>
      <c r="AD241" s="143" t="str">
        <f t="shared" si="46"/>
        <v/>
      </c>
      <c r="AE241" s="144">
        <v>229</v>
      </c>
      <c r="AF241" s="144" t="str">
        <f t="shared" si="47"/>
        <v/>
      </c>
      <c r="AG241" s="144" t="str">
        <f t="shared" si="48"/>
        <v/>
      </c>
      <c r="AH241" s="144" t="str">
        <f t="shared" si="49"/>
        <v/>
      </c>
      <c r="AI241" s="144" t="str">
        <f t="shared" si="50"/>
        <v/>
      </c>
      <c r="AJ241" s="144" t="str">
        <f t="shared" si="51"/>
        <v/>
      </c>
      <c r="AK241" s="144" t="str">
        <f t="shared" si="52"/>
        <v/>
      </c>
    </row>
    <row r="242" spans="2:37" x14ac:dyDescent="0.2">
      <c r="B242" s="179">
        <v>230</v>
      </c>
      <c r="C242" s="180"/>
      <c r="D242" s="180"/>
      <c r="E242" s="180"/>
      <c r="F242" s="312"/>
      <c r="G242" s="142"/>
      <c r="H242" s="142"/>
      <c r="I242" s="195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Z242" s="143">
        <v>230</v>
      </c>
      <c r="AA242" s="143" t="str">
        <f t="shared" si="43"/>
        <v/>
      </c>
      <c r="AB242" s="143" t="str">
        <f t="shared" si="44"/>
        <v/>
      </c>
      <c r="AC242" s="143" t="str">
        <f t="shared" si="45"/>
        <v/>
      </c>
      <c r="AD242" s="143" t="str">
        <f t="shared" si="46"/>
        <v/>
      </c>
      <c r="AE242" s="144">
        <v>230</v>
      </c>
      <c r="AF242" s="144" t="str">
        <f t="shared" si="47"/>
        <v/>
      </c>
      <c r="AG242" s="144" t="str">
        <f t="shared" si="48"/>
        <v/>
      </c>
      <c r="AH242" s="144" t="str">
        <f t="shared" si="49"/>
        <v/>
      </c>
      <c r="AI242" s="144" t="str">
        <f t="shared" si="50"/>
        <v/>
      </c>
      <c r="AJ242" s="144" t="str">
        <f t="shared" si="51"/>
        <v/>
      </c>
      <c r="AK242" s="144" t="str">
        <f t="shared" si="52"/>
        <v/>
      </c>
    </row>
    <row r="243" spans="2:37" x14ac:dyDescent="0.2">
      <c r="B243" s="179">
        <v>231</v>
      </c>
      <c r="C243" s="180"/>
      <c r="D243" s="180"/>
      <c r="E243" s="180"/>
      <c r="F243" s="312"/>
      <c r="G243" s="142"/>
      <c r="H243" s="142"/>
      <c r="I243" s="195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  <c r="W243" s="142"/>
      <c r="X243" s="142"/>
      <c r="Z243" s="143">
        <v>231</v>
      </c>
      <c r="AA243" s="143" t="str">
        <f t="shared" si="43"/>
        <v/>
      </c>
      <c r="AB243" s="143" t="str">
        <f t="shared" si="44"/>
        <v/>
      </c>
      <c r="AC243" s="143" t="str">
        <f t="shared" si="45"/>
        <v/>
      </c>
      <c r="AD243" s="143" t="str">
        <f t="shared" si="46"/>
        <v/>
      </c>
      <c r="AE243" s="144">
        <v>231</v>
      </c>
      <c r="AF243" s="144" t="str">
        <f t="shared" si="47"/>
        <v/>
      </c>
      <c r="AG243" s="144" t="str">
        <f t="shared" si="48"/>
        <v/>
      </c>
      <c r="AH243" s="144" t="str">
        <f t="shared" si="49"/>
        <v/>
      </c>
      <c r="AI243" s="144" t="str">
        <f t="shared" si="50"/>
        <v/>
      </c>
      <c r="AJ243" s="144" t="str">
        <f t="shared" si="51"/>
        <v/>
      </c>
      <c r="AK243" s="144" t="str">
        <f t="shared" si="52"/>
        <v/>
      </c>
    </row>
    <row r="244" spans="2:37" x14ac:dyDescent="0.2">
      <c r="B244" s="179">
        <v>232</v>
      </c>
      <c r="C244" s="180"/>
      <c r="D244" s="180"/>
      <c r="E244" s="180"/>
      <c r="F244" s="312"/>
      <c r="G244" s="142"/>
      <c r="H244" s="142"/>
      <c r="I244" s="195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Z244" s="143">
        <v>232</v>
      </c>
      <c r="AA244" s="143" t="str">
        <f t="shared" si="43"/>
        <v/>
      </c>
      <c r="AB244" s="143" t="str">
        <f t="shared" si="44"/>
        <v/>
      </c>
      <c r="AC244" s="143" t="str">
        <f t="shared" si="45"/>
        <v/>
      </c>
      <c r="AD244" s="143" t="str">
        <f t="shared" si="46"/>
        <v/>
      </c>
      <c r="AE244" s="144">
        <v>232</v>
      </c>
      <c r="AF244" s="144" t="str">
        <f t="shared" si="47"/>
        <v/>
      </c>
      <c r="AG244" s="144" t="str">
        <f t="shared" si="48"/>
        <v/>
      </c>
      <c r="AH244" s="144" t="str">
        <f t="shared" si="49"/>
        <v/>
      </c>
      <c r="AI244" s="144" t="str">
        <f t="shared" si="50"/>
        <v/>
      </c>
      <c r="AJ244" s="144" t="str">
        <f t="shared" si="51"/>
        <v/>
      </c>
      <c r="AK244" s="144" t="str">
        <f t="shared" si="52"/>
        <v/>
      </c>
    </row>
    <row r="245" spans="2:37" x14ac:dyDescent="0.2">
      <c r="B245" s="179">
        <v>233</v>
      </c>
      <c r="C245" s="180"/>
      <c r="D245" s="180"/>
      <c r="E245" s="180"/>
      <c r="F245" s="312"/>
      <c r="G245" s="142"/>
      <c r="H245" s="142"/>
      <c r="I245" s="195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  <c r="W245" s="142"/>
      <c r="X245" s="142"/>
      <c r="Z245" s="143">
        <v>233</v>
      </c>
      <c r="AA245" s="143" t="str">
        <f t="shared" si="43"/>
        <v/>
      </c>
      <c r="AB245" s="143" t="str">
        <f t="shared" si="44"/>
        <v/>
      </c>
      <c r="AC245" s="143" t="str">
        <f t="shared" si="45"/>
        <v/>
      </c>
      <c r="AD245" s="143" t="str">
        <f t="shared" si="46"/>
        <v/>
      </c>
      <c r="AE245" s="144">
        <v>233</v>
      </c>
      <c r="AF245" s="144" t="str">
        <f t="shared" si="47"/>
        <v/>
      </c>
      <c r="AG245" s="144" t="str">
        <f t="shared" si="48"/>
        <v/>
      </c>
      <c r="AH245" s="144" t="str">
        <f t="shared" si="49"/>
        <v/>
      </c>
      <c r="AI245" s="144" t="str">
        <f t="shared" si="50"/>
        <v/>
      </c>
      <c r="AJ245" s="144" t="str">
        <f t="shared" si="51"/>
        <v/>
      </c>
      <c r="AK245" s="144" t="str">
        <f t="shared" si="52"/>
        <v/>
      </c>
    </row>
    <row r="246" spans="2:37" x14ac:dyDescent="0.2">
      <c r="B246" s="179">
        <v>234</v>
      </c>
      <c r="C246" s="180"/>
      <c r="D246" s="180"/>
      <c r="E246" s="180"/>
      <c r="F246" s="312"/>
      <c r="G246" s="142"/>
      <c r="H246" s="142"/>
      <c r="I246" s="195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Z246" s="143">
        <v>234</v>
      </c>
      <c r="AA246" s="143" t="str">
        <f t="shared" si="43"/>
        <v/>
      </c>
      <c r="AB246" s="143" t="str">
        <f t="shared" si="44"/>
        <v/>
      </c>
      <c r="AC246" s="143" t="str">
        <f t="shared" si="45"/>
        <v/>
      </c>
      <c r="AD246" s="143" t="str">
        <f t="shared" si="46"/>
        <v/>
      </c>
      <c r="AE246" s="144">
        <v>234</v>
      </c>
      <c r="AF246" s="144" t="str">
        <f t="shared" si="47"/>
        <v/>
      </c>
      <c r="AG246" s="144" t="str">
        <f t="shared" si="48"/>
        <v/>
      </c>
      <c r="AH246" s="144" t="str">
        <f t="shared" si="49"/>
        <v/>
      </c>
      <c r="AI246" s="144" t="str">
        <f t="shared" si="50"/>
        <v/>
      </c>
      <c r="AJ246" s="144" t="str">
        <f t="shared" si="51"/>
        <v/>
      </c>
      <c r="AK246" s="144" t="str">
        <f t="shared" si="52"/>
        <v/>
      </c>
    </row>
    <row r="247" spans="2:37" x14ac:dyDescent="0.2">
      <c r="B247" s="179">
        <v>235</v>
      </c>
      <c r="C247" s="180"/>
      <c r="D247" s="180"/>
      <c r="E247" s="180"/>
      <c r="F247" s="312"/>
      <c r="G247" s="142"/>
      <c r="H247" s="142"/>
      <c r="I247" s="195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Z247" s="143">
        <v>235</v>
      </c>
      <c r="AA247" s="143" t="str">
        <f t="shared" si="43"/>
        <v/>
      </c>
      <c r="AB247" s="143" t="str">
        <f t="shared" si="44"/>
        <v/>
      </c>
      <c r="AC247" s="143" t="str">
        <f t="shared" si="45"/>
        <v/>
      </c>
      <c r="AD247" s="143" t="str">
        <f t="shared" si="46"/>
        <v/>
      </c>
      <c r="AE247" s="144">
        <v>235</v>
      </c>
      <c r="AF247" s="144" t="str">
        <f t="shared" si="47"/>
        <v/>
      </c>
      <c r="AG247" s="144" t="str">
        <f t="shared" si="48"/>
        <v/>
      </c>
      <c r="AH247" s="144" t="str">
        <f t="shared" si="49"/>
        <v/>
      </c>
      <c r="AI247" s="144" t="str">
        <f t="shared" si="50"/>
        <v/>
      </c>
      <c r="AJ247" s="144" t="str">
        <f t="shared" si="51"/>
        <v/>
      </c>
      <c r="AK247" s="144" t="str">
        <f t="shared" si="52"/>
        <v/>
      </c>
    </row>
    <row r="248" spans="2:37" x14ac:dyDescent="0.2">
      <c r="B248" s="179">
        <v>236</v>
      </c>
      <c r="C248" s="180"/>
      <c r="D248" s="180"/>
      <c r="E248" s="180"/>
      <c r="F248" s="312"/>
      <c r="G248" s="142"/>
      <c r="H248" s="142"/>
      <c r="I248" s="195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Z248" s="143">
        <v>236</v>
      </c>
      <c r="AA248" s="143" t="str">
        <f t="shared" si="43"/>
        <v/>
      </c>
      <c r="AB248" s="143" t="str">
        <f t="shared" si="44"/>
        <v/>
      </c>
      <c r="AC248" s="143" t="str">
        <f t="shared" si="45"/>
        <v/>
      </c>
      <c r="AD248" s="143" t="str">
        <f t="shared" si="46"/>
        <v/>
      </c>
      <c r="AE248" s="144">
        <v>236</v>
      </c>
      <c r="AF248" s="144" t="str">
        <f t="shared" si="47"/>
        <v/>
      </c>
      <c r="AG248" s="144" t="str">
        <f t="shared" si="48"/>
        <v/>
      </c>
      <c r="AH248" s="144" t="str">
        <f t="shared" si="49"/>
        <v/>
      </c>
      <c r="AI248" s="144" t="str">
        <f t="shared" si="50"/>
        <v/>
      </c>
      <c r="AJ248" s="144" t="str">
        <f t="shared" si="51"/>
        <v/>
      </c>
      <c r="AK248" s="144" t="str">
        <f t="shared" si="52"/>
        <v/>
      </c>
    </row>
    <row r="249" spans="2:37" x14ac:dyDescent="0.2">
      <c r="B249" s="179">
        <v>237</v>
      </c>
      <c r="C249" s="180"/>
      <c r="D249" s="180"/>
      <c r="E249" s="180"/>
      <c r="F249" s="312"/>
      <c r="G249" s="142"/>
      <c r="H249" s="142"/>
      <c r="I249" s="195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  <c r="W249" s="142"/>
      <c r="X249" s="142"/>
      <c r="Z249" s="143">
        <v>237</v>
      </c>
      <c r="AA249" s="143" t="str">
        <f t="shared" si="43"/>
        <v/>
      </c>
      <c r="AB249" s="143" t="str">
        <f t="shared" si="44"/>
        <v/>
      </c>
      <c r="AC249" s="143" t="str">
        <f t="shared" si="45"/>
        <v/>
      </c>
      <c r="AD249" s="143" t="str">
        <f t="shared" si="46"/>
        <v/>
      </c>
      <c r="AE249" s="144">
        <v>237</v>
      </c>
      <c r="AF249" s="144" t="str">
        <f t="shared" si="47"/>
        <v/>
      </c>
      <c r="AG249" s="144" t="str">
        <f t="shared" si="48"/>
        <v/>
      </c>
      <c r="AH249" s="144" t="str">
        <f t="shared" si="49"/>
        <v/>
      </c>
      <c r="AI249" s="144" t="str">
        <f t="shared" si="50"/>
        <v/>
      </c>
      <c r="AJ249" s="144" t="str">
        <f t="shared" si="51"/>
        <v/>
      </c>
      <c r="AK249" s="144" t="str">
        <f t="shared" si="52"/>
        <v/>
      </c>
    </row>
    <row r="250" spans="2:37" x14ac:dyDescent="0.2">
      <c r="B250" s="179">
        <v>238</v>
      </c>
      <c r="C250" s="180"/>
      <c r="D250" s="180"/>
      <c r="E250" s="180"/>
      <c r="F250" s="312"/>
      <c r="G250" s="142"/>
      <c r="H250" s="142"/>
      <c r="I250" s="195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Z250" s="143">
        <v>238</v>
      </c>
      <c r="AA250" s="143" t="str">
        <f t="shared" si="43"/>
        <v/>
      </c>
      <c r="AB250" s="143" t="str">
        <f t="shared" si="44"/>
        <v/>
      </c>
      <c r="AC250" s="143" t="str">
        <f t="shared" si="45"/>
        <v/>
      </c>
      <c r="AD250" s="143" t="str">
        <f t="shared" si="46"/>
        <v/>
      </c>
      <c r="AE250" s="144">
        <v>238</v>
      </c>
      <c r="AF250" s="144" t="str">
        <f t="shared" si="47"/>
        <v/>
      </c>
      <c r="AG250" s="144" t="str">
        <f t="shared" si="48"/>
        <v/>
      </c>
      <c r="AH250" s="144" t="str">
        <f t="shared" si="49"/>
        <v/>
      </c>
      <c r="AI250" s="144" t="str">
        <f t="shared" si="50"/>
        <v/>
      </c>
      <c r="AJ250" s="144" t="str">
        <f t="shared" si="51"/>
        <v/>
      </c>
      <c r="AK250" s="144" t="str">
        <f t="shared" si="52"/>
        <v/>
      </c>
    </row>
    <row r="251" spans="2:37" x14ac:dyDescent="0.2">
      <c r="B251" s="179">
        <v>239</v>
      </c>
      <c r="C251" s="180"/>
      <c r="D251" s="180"/>
      <c r="E251" s="180"/>
      <c r="F251" s="312"/>
      <c r="G251" s="142"/>
      <c r="H251" s="142"/>
      <c r="I251" s="195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  <c r="W251" s="142"/>
      <c r="X251" s="142"/>
      <c r="Z251" s="143">
        <v>239</v>
      </c>
      <c r="AA251" s="143" t="str">
        <f t="shared" si="43"/>
        <v/>
      </c>
      <c r="AB251" s="143" t="str">
        <f t="shared" si="44"/>
        <v/>
      </c>
      <c r="AC251" s="143" t="str">
        <f t="shared" si="45"/>
        <v/>
      </c>
      <c r="AD251" s="143" t="str">
        <f t="shared" si="46"/>
        <v/>
      </c>
      <c r="AE251" s="144">
        <v>239</v>
      </c>
      <c r="AF251" s="144" t="str">
        <f t="shared" si="47"/>
        <v/>
      </c>
      <c r="AG251" s="144" t="str">
        <f t="shared" si="48"/>
        <v/>
      </c>
      <c r="AH251" s="144" t="str">
        <f t="shared" si="49"/>
        <v/>
      </c>
      <c r="AI251" s="144" t="str">
        <f t="shared" si="50"/>
        <v/>
      </c>
      <c r="AJ251" s="144" t="str">
        <f t="shared" si="51"/>
        <v/>
      </c>
      <c r="AK251" s="144" t="str">
        <f t="shared" si="52"/>
        <v/>
      </c>
    </row>
    <row r="252" spans="2:37" x14ac:dyDescent="0.2">
      <c r="B252" s="179">
        <v>240</v>
      </c>
      <c r="C252" s="180"/>
      <c r="D252" s="180"/>
      <c r="E252" s="180"/>
      <c r="F252" s="312"/>
      <c r="G252" s="142"/>
      <c r="H252" s="142"/>
      <c r="I252" s="195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Z252" s="143">
        <v>240</v>
      </c>
      <c r="AA252" s="143" t="str">
        <f t="shared" si="43"/>
        <v/>
      </c>
      <c r="AB252" s="143" t="str">
        <f t="shared" si="44"/>
        <v/>
      </c>
      <c r="AC252" s="143" t="str">
        <f t="shared" si="45"/>
        <v/>
      </c>
      <c r="AD252" s="143" t="str">
        <f t="shared" si="46"/>
        <v/>
      </c>
      <c r="AE252" s="144">
        <v>240</v>
      </c>
      <c r="AF252" s="144" t="str">
        <f t="shared" si="47"/>
        <v/>
      </c>
      <c r="AG252" s="144" t="str">
        <f t="shared" si="48"/>
        <v/>
      </c>
      <c r="AH252" s="144" t="str">
        <f t="shared" si="49"/>
        <v/>
      </c>
      <c r="AI252" s="144" t="str">
        <f t="shared" si="50"/>
        <v/>
      </c>
      <c r="AJ252" s="144" t="str">
        <f t="shared" si="51"/>
        <v/>
      </c>
      <c r="AK252" s="144" t="str">
        <f t="shared" si="52"/>
        <v/>
      </c>
    </row>
    <row r="253" spans="2:37" x14ac:dyDescent="0.2">
      <c r="B253" s="179">
        <v>241</v>
      </c>
      <c r="C253" s="180"/>
      <c r="D253" s="180"/>
      <c r="E253" s="180"/>
      <c r="F253" s="312"/>
      <c r="G253" s="142"/>
      <c r="H253" s="142"/>
      <c r="I253" s="195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Z253" s="143">
        <v>241</v>
      </c>
      <c r="AA253" s="143" t="str">
        <f t="shared" si="43"/>
        <v/>
      </c>
      <c r="AB253" s="143" t="str">
        <f t="shared" si="44"/>
        <v/>
      </c>
      <c r="AC253" s="143" t="str">
        <f t="shared" si="45"/>
        <v/>
      </c>
      <c r="AD253" s="143" t="str">
        <f t="shared" si="46"/>
        <v/>
      </c>
      <c r="AE253" s="144">
        <v>241</v>
      </c>
      <c r="AF253" s="144" t="str">
        <f t="shared" si="47"/>
        <v/>
      </c>
      <c r="AG253" s="144" t="str">
        <f t="shared" si="48"/>
        <v/>
      </c>
      <c r="AH253" s="144" t="str">
        <f t="shared" si="49"/>
        <v/>
      </c>
      <c r="AI253" s="144" t="str">
        <f t="shared" si="50"/>
        <v/>
      </c>
      <c r="AJ253" s="144" t="str">
        <f t="shared" si="51"/>
        <v/>
      </c>
      <c r="AK253" s="144" t="str">
        <f t="shared" si="52"/>
        <v/>
      </c>
    </row>
    <row r="254" spans="2:37" x14ac:dyDescent="0.2">
      <c r="B254" s="179">
        <v>242</v>
      </c>
      <c r="C254" s="180"/>
      <c r="D254" s="180"/>
      <c r="E254" s="180"/>
      <c r="F254" s="312"/>
      <c r="G254" s="142"/>
      <c r="H254" s="142"/>
      <c r="I254" s="195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  <c r="W254" s="142"/>
      <c r="X254" s="142"/>
      <c r="Z254" s="143">
        <v>242</v>
      </c>
      <c r="AA254" s="143" t="str">
        <f t="shared" si="43"/>
        <v/>
      </c>
      <c r="AB254" s="143" t="str">
        <f t="shared" si="44"/>
        <v/>
      </c>
      <c r="AC254" s="143" t="str">
        <f t="shared" si="45"/>
        <v/>
      </c>
      <c r="AD254" s="143" t="str">
        <f t="shared" si="46"/>
        <v/>
      </c>
      <c r="AE254" s="144">
        <v>242</v>
      </c>
      <c r="AF254" s="144" t="str">
        <f t="shared" si="47"/>
        <v/>
      </c>
      <c r="AG254" s="144" t="str">
        <f t="shared" si="48"/>
        <v/>
      </c>
      <c r="AH254" s="144" t="str">
        <f t="shared" si="49"/>
        <v/>
      </c>
      <c r="AI254" s="144" t="str">
        <f t="shared" si="50"/>
        <v/>
      </c>
      <c r="AJ254" s="144" t="str">
        <f t="shared" si="51"/>
        <v/>
      </c>
      <c r="AK254" s="144" t="str">
        <f t="shared" si="52"/>
        <v/>
      </c>
    </row>
    <row r="255" spans="2:37" x14ac:dyDescent="0.2">
      <c r="B255" s="179">
        <v>243</v>
      </c>
      <c r="C255" s="180"/>
      <c r="D255" s="180"/>
      <c r="E255" s="180"/>
      <c r="F255" s="312"/>
      <c r="G255" s="142"/>
      <c r="H255" s="142"/>
      <c r="I255" s="195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  <c r="W255" s="142"/>
      <c r="X255" s="142"/>
      <c r="Z255" s="143">
        <v>243</v>
      </c>
      <c r="AA255" s="143" t="str">
        <f t="shared" si="43"/>
        <v/>
      </c>
      <c r="AB255" s="143" t="str">
        <f t="shared" si="44"/>
        <v/>
      </c>
      <c r="AC255" s="143" t="str">
        <f t="shared" si="45"/>
        <v/>
      </c>
      <c r="AD255" s="143" t="str">
        <f t="shared" si="46"/>
        <v/>
      </c>
      <c r="AE255" s="144">
        <v>243</v>
      </c>
      <c r="AF255" s="144" t="str">
        <f t="shared" si="47"/>
        <v/>
      </c>
      <c r="AG255" s="144" t="str">
        <f t="shared" si="48"/>
        <v/>
      </c>
      <c r="AH255" s="144" t="str">
        <f t="shared" si="49"/>
        <v/>
      </c>
      <c r="AI255" s="144" t="str">
        <f t="shared" si="50"/>
        <v/>
      </c>
      <c r="AJ255" s="144" t="str">
        <f t="shared" si="51"/>
        <v/>
      </c>
      <c r="AK255" s="144" t="str">
        <f t="shared" si="52"/>
        <v/>
      </c>
    </row>
    <row r="256" spans="2:37" x14ac:dyDescent="0.2">
      <c r="B256" s="179">
        <v>244</v>
      </c>
      <c r="C256" s="180"/>
      <c r="D256" s="180"/>
      <c r="E256" s="180"/>
      <c r="F256" s="312"/>
      <c r="G256" s="142"/>
      <c r="H256" s="142"/>
      <c r="I256" s="195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Z256" s="143">
        <v>244</v>
      </c>
      <c r="AA256" s="143" t="str">
        <f t="shared" si="43"/>
        <v/>
      </c>
      <c r="AB256" s="143" t="str">
        <f t="shared" si="44"/>
        <v/>
      </c>
      <c r="AC256" s="143" t="str">
        <f t="shared" si="45"/>
        <v/>
      </c>
      <c r="AD256" s="143" t="str">
        <f t="shared" si="46"/>
        <v/>
      </c>
      <c r="AE256" s="144">
        <v>244</v>
      </c>
      <c r="AF256" s="144" t="str">
        <f t="shared" si="47"/>
        <v/>
      </c>
      <c r="AG256" s="144" t="str">
        <f t="shared" si="48"/>
        <v/>
      </c>
      <c r="AH256" s="144" t="str">
        <f t="shared" si="49"/>
        <v/>
      </c>
      <c r="AI256" s="144" t="str">
        <f t="shared" si="50"/>
        <v/>
      </c>
      <c r="AJ256" s="144" t="str">
        <f t="shared" si="51"/>
        <v/>
      </c>
      <c r="AK256" s="144" t="str">
        <f t="shared" si="52"/>
        <v/>
      </c>
    </row>
    <row r="257" spans="2:37" x14ac:dyDescent="0.2">
      <c r="B257" s="179">
        <v>245</v>
      </c>
      <c r="C257" s="180"/>
      <c r="D257" s="180"/>
      <c r="E257" s="180"/>
      <c r="F257" s="312"/>
      <c r="G257" s="142"/>
      <c r="H257" s="142"/>
      <c r="I257" s="195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  <c r="W257" s="142"/>
      <c r="X257" s="142"/>
      <c r="Z257" s="143">
        <v>245</v>
      </c>
      <c r="AA257" s="143" t="str">
        <f t="shared" si="43"/>
        <v/>
      </c>
      <c r="AB257" s="143" t="str">
        <f t="shared" si="44"/>
        <v/>
      </c>
      <c r="AC257" s="143" t="str">
        <f t="shared" si="45"/>
        <v/>
      </c>
      <c r="AD257" s="143" t="str">
        <f t="shared" si="46"/>
        <v/>
      </c>
      <c r="AE257" s="144">
        <v>245</v>
      </c>
      <c r="AF257" s="144" t="str">
        <f t="shared" si="47"/>
        <v/>
      </c>
      <c r="AG257" s="144" t="str">
        <f t="shared" si="48"/>
        <v/>
      </c>
      <c r="AH257" s="144" t="str">
        <f t="shared" si="49"/>
        <v/>
      </c>
      <c r="AI257" s="144" t="str">
        <f t="shared" si="50"/>
        <v/>
      </c>
      <c r="AJ257" s="144" t="str">
        <f t="shared" si="51"/>
        <v/>
      </c>
      <c r="AK257" s="144" t="str">
        <f t="shared" si="52"/>
        <v/>
      </c>
    </row>
    <row r="258" spans="2:37" x14ac:dyDescent="0.2">
      <c r="B258" s="179">
        <v>246</v>
      </c>
      <c r="C258" s="180"/>
      <c r="D258" s="180"/>
      <c r="E258" s="180"/>
      <c r="F258" s="312"/>
      <c r="G258" s="142"/>
      <c r="H258" s="142"/>
      <c r="I258" s="195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  <c r="W258" s="142"/>
      <c r="X258" s="142"/>
      <c r="Z258" s="143">
        <v>246</v>
      </c>
      <c r="AA258" s="143" t="str">
        <f t="shared" si="43"/>
        <v/>
      </c>
      <c r="AB258" s="143" t="str">
        <f t="shared" si="44"/>
        <v/>
      </c>
      <c r="AC258" s="143" t="str">
        <f t="shared" si="45"/>
        <v/>
      </c>
      <c r="AD258" s="143" t="str">
        <f t="shared" si="46"/>
        <v/>
      </c>
      <c r="AE258" s="144">
        <v>246</v>
      </c>
      <c r="AF258" s="144" t="str">
        <f t="shared" si="47"/>
        <v/>
      </c>
      <c r="AG258" s="144" t="str">
        <f t="shared" si="48"/>
        <v/>
      </c>
      <c r="AH258" s="144" t="str">
        <f t="shared" si="49"/>
        <v/>
      </c>
      <c r="AI258" s="144" t="str">
        <f t="shared" si="50"/>
        <v/>
      </c>
      <c r="AJ258" s="144" t="str">
        <f t="shared" si="51"/>
        <v/>
      </c>
      <c r="AK258" s="144" t="str">
        <f t="shared" si="52"/>
        <v/>
      </c>
    </row>
    <row r="259" spans="2:37" x14ac:dyDescent="0.2">
      <c r="B259" s="179">
        <v>247</v>
      </c>
      <c r="C259" s="180"/>
      <c r="D259" s="180"/>
      <c r="E259" s="180"/>
      <c r="F259" s="312"/>
      <c r="G259" s="142"/>
      <c r="H259" s="142"/>
      <c r="I259" s="195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Z259" s="143">
        <v>247</v>
      </c>
      <c r="AA259" s="143" t="str">
        <f t="shared" si="43"/>
        <v/>
      </c>
      <c r="AB259" s="143" t="str">
        <f t="shared" si="44"/>
        <v/>
      </c>
      <c r="AC259" s="143" t="str">
        <f t="shared" si="45"/>
        <v/>
      </c>
      <c r="AD259" s="143" t="str">
        <f t="shared" si="46"/>
        <v/>
      </c>
      <c r="AE259" s="144">
        <v>247</v>
      </c>
      <c r="AF259" s="144" t="str">
        <f t="shared" si="47"/>
        <v/>
      </c>
      <c r="AG259" s="144" t="str">
        <f t="shared" si="48"/>
        <v/>
      </c>
      <c r="AH259" s="144" t="str">
        <f t="shared" si="49"/>
        <v/>
      </c>
      <c r="AI259" s="144" t="str">
        <f t="shared" si="50"/>
        <v/>
      </c>
      <c r="AJ259" s="144" t="str">
        <f t="shared" si="51"/>
        <v/>
      </c>
      <c r="AK259" s="144" t="str">
        <f t="shared" si="52"/>
        <v/>
      </c>
    </row>
    <row r="260" spans="2:37" x14ac:dyDescent="0.2">
      <c r="B260" s="179">
        <v>248</v>
      </c>
      <c r="C260" s="180"/>
      <c r="D260" s="180"/>
      <c r="E260" s="180"/>
      <c r="F260" s="312"/>
      <c r="G260" s="142"/>
      <c r="H260" s="142"/>
      <c r="I260" s="195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Z260" s="143">
        <v>248</v>
      </c>
      <c r="AA260" s="143" t="str">
        <f t="shared" si="43"/>
        <v/>
      </c>
      <c r="AB260" s="143" t="str">
        <f t="shared" si="44"/>
        <v/>
      </c>
      <c r="AC260" s="143" t="str">
        <f t="shared" si="45"/>
        <v/>
      </c>
      <c r="AD260" s="143" t="str">
        <f t="shared" si="46"/>
        <v/>
      </c>
      <c r="AE260" s="144">
        <v>248</v>
      </c>
      <c r="AF260" s="144" t="str">
        <f t="shared" si="47"/>
        <v/>
      </c>
      <c r="AG260" s="144" t="str">
        <f t="shared" si="48"/>
        <v/>
      </c>
      <c r="AH260" s="144" t="str">
        <f t="shared" si="49"/>
        <v/>
      </c>
      <c r="AI260" s="144" t="str">
        <f t="shared" si="50"/>
        <v/>
      </c>
      <c r="AJ260" s="144" t="str">
        <f t="shared" si="51"/>
        <v/>
      </c>
      <c r="AK260" s="144" t="str">
        <f t="shared" si="52"/>
        <v/>
      </c>
    </row>
    <row r="261" spans="2:37" x14ac:dyDescent="0.2">
      <c r="B261" s="179">
        <v>249</v>
      </c>
      <c r="C261" s="180"/>
      <c r="D261" s="180"/>
      <c r="E261" s="180"/>
      <c r="F261" s="312"/>
      <c r="G261" s="142"/>
      <c r="H261" s="142"/>
      <c r="I261" s="195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Z261" s="143">
        <v>249</v>
      </c>
      <c r="AA261" s="143" t="str">
        <f t="shared" si="43"/>
        <v/>
      </c>
      <c r="AB261" s="143" t="str">
        <f t="shared" si="44"/>
        <v/>
      </c>
      <c r="AC261" s="143" t="str">
        <f t="shared" si="45"/>
        <v/>
      </c>
      <c r="AD261" s="143" t="str">
        <f t="shared" si="46"/>
        <v/>
      </c>
      <c r="AE261" s="144">
        <v>249</v>
      </c>
      <c r="AF261" s="144" t="str">
        <f t="shared" si="47"/>
        <v/>
      </c>
      <c r="AG261" s="144" t="str">
        <f t="shared" si="48"/>
        <v/>
      </c>
      <c r="AH261" s="144" t="str">
        <f t="shared" si="49"/>
        <v/>
      </c>
      <c r="AI261" s="144" t="str">
        <f t="shared" si="50"/>
        <v/>
      </c>
      <c r="AJ261" s="144" t="str">
        <f t="shared" si="51"/>
        <v/>
      </c>
      <c r="AK261" s="144" t="str">
        <f t="shared" si="52"/>
        <v/>
      </c>
    </row>
    <row r="262" spans="2:37" x14ac:dyDescent="0.2">
      <c r="B262" s="179">
        <v>250</v>
      </c>
      <c r="C262" s="180"/>
      <c r="D262" s="180"/>
      <c r="E262" s="180"/>
      <c r="F262" s="312"/>
      <c r="G262" s="142"/>
      <c r="H262" s="142"/>
      <c r="I262" s="195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  <c r="W262" s="142"/>
      <c r="X262" s="142"/>
      <c r="Z262" s="143">
        <v>250</v>
      </c>
      <c r="AA262" s="143" t="str">
        <f t="shared" si="43"/>
        <v/>
      </c>
      <c r="AB262" s="143" t="str">
        <f t="shared" si="44"/>
        <v/>
      </c>
      <c r="AC262" s="143" t="str">
        <f t="shared" si="45"/>
        <v/>
      </c>
      <c r="AD262" s="143" t="str">
        <f t="shared" si="46"/>
        <v/>
      </c>
      <c r="AE262" s="144">
        <v>250</v>
      </c>
      <c r="AF262" s="144" t="str">
        <f t="shared" si="47"/>
        <v/>
      </c>
      <c r="AG262" s="144" t="str">
        <f t="shared" si="48"/>
        <v/>
      </c>
      <c r="AH262" s="144" t="str">
        <f t="shared" si="49"/>
        <v/>
      </c>
      <c r="AI262" s="144" t="str">
        <f t="shared" si="50"/>
        <v/>
      </c>
      <c r="AJ262" s="144" t="str">
        <f t="shared" si="51"/>
        <v/>
      </c>
      <c r="AK262" s="144" t="str">
        <f t="shared" si="52"/>
        <v/>
      </c>
    </row>
    <row r="263" spans="2:37" x14ac:dyDescent="0.2">
      <c r="B263" s="179">
        <v>251</v>
      </c>
      <c r="C263" s="180"/>
      <c r="D263" s="180"/>
      <c r="E263" s="180"/>
      <c r="F263" s="312"/>
      <c r="G263" s="142"/>
      <c r="H263" s="142"/>
      <c r="I263" s="195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Z263" s="143">
        <v>251</v>
      </c>
      <c r="AA263" s="143" t="str">
        <f t="shared" si="43"/>
        <v/>
      </c>
      <c r="AB263" s="143" t="str">
        <f t="shared" si="44"/>
        <v/>
      </c>
      <c r="AC263" s="143" t="str">
        <f t="shared" si="45"/>
        <v/>
      </c>
      <c r="AD263" s="143" t="str">
        <f t="shared" si="46"/>
        <v/>
      </c>
      <c r="AE263" s="144">
        <v>251</v>
      </c>
      <c r="AF263" s="144" t="str">
        <f t="shared" si="47"/>
        <v/>
      </c>
      <c r="AG263" s="144" t="str">
        <f t="shared" si="48"/>
        <v/>
      </c>
      <c r="AH263" s="144" t="str">
        <f t="shared" si="49"/>
        <v/>
      </c>
      <c r="AI263" s="144" t="str">
        <f t="shared" si="50"/>
        <v/>
      </c>
      <c r="AJ263" s="144" t="str">
        <f t="shared" si="51"/>
        <v/>
      </c>
      <c r="AK263" s="144" t="str">
        <f t="shared" si="52"/>
        <v/>
      </c>
    </row>
    <row r="264" spans="2:37" x14ac:dyDescent="0.2">
      <c r="B264" s="179">
        <v>252</v>
      </c>
      <c r="C264" s="180"/>
      <c r="D264" s="180"/>
      <c r="E264" s="180"/>
      <c r="F264" s="312"/>
      <c r="G264" s="142"/>
      <c r="H264" s="142"/>
      <c r="I264" s="195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  <c r="W264" s="142"/>
      <c r="X264" s="142"/>
      <c r="Z264" s="143">
        <v>252</v>
      </c>
      <c r="AA264" s="143" t="str">
        <f t="shared" si="43"/>
        <v/>
      </c>
      <c r="AB264" s="143" t="str">
        <f t="shared" si="44"/>
        <v/>
      </c>
      <c r="AC264" s="143" t="str">
        <f t="shared" si="45"/>
        <v/>
      </c>
      <c r="AD264" s="143" t="str">
        <f t="shared" si="46"/>
        <v/>
      </c>
      <c r="AE264" s="144">
        <v>252</v>
      </c>
      <c r="AF264" s="144" t="str">
        <f t="shared" si="47"/>
        <v/>
      </c>
      <c r="AG264" s="144" t="str">
        <f t="shared" si="48"/>
        <v/>
      </c>
      <c r="AH264" s="144" t="str">
        <f t="shared" si="49"/>
        <v/>
      </c>
      <c r="AI264" s="144" t="str">
        <f t="shared" si="50"/>
        <v/>
      </c>
      <c r="AJ264" s="144" t="str">
        <f t="shared" si="51"/>
        <v/>
      </c>
      <c r="AK264" s="144" t="str">
        <f t="shared" si="52"/>
        <v/>
      </c>
    </row>
    <row r="265" spans="2:37" x14ac:dyDescent="0.2">
      <c r="B265" s="179">
        <v>253</v>
      </c>
      <c r="C265" s="180"/>
      <c r="D265" s="180"/>
      <c r="E265" s="180"/>
      <c r="F265" s="312"/>
      <c r="G265" s="142"/>
      <c r="H265" s="142"/>
      <c r="I265" s="195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Z265" s="143">
        <v>253</v>
      </c>
      <c r="AA265" s="143" t="str">
        <f t="shared" si="43"/>
        <v/>
      </c>
      <c r="AB265" s="143" t="str">
        <f t="shared" si="44"/>
        <v/>
      </c>
      <c r="AC265" s="143" t="str">
        <f t="shared" si="45"/>
        <v/>
      </c>
      <c r="AD265" s="143" t="str">
        <f t="shared" si="46"/>
        <v/>
      </c>
      <c r="AE265" s="144">
        <v>253</v>
      </c>
      <c r="AF265" s="144" t="str">
        <f t="shared" si="47"/>
        <v/>
      </c>
      <c r="AG265" s="144" t="str">
        <f t="shared" si="48"/>
        <v/>
      </c>
      <c r="AH265" s="144" t="str">
        <f t="shared" si="49"/>
        <v/>
      </c>
      <c r="AI265" s="144" t="str">
        <f t="shared" si="50"/>
        <v/>
      </c>
      <c r="AJ265" s="144" t="str">
        <f t="shared" si="51"/>
        <v/>
      </c>
      <c r="AK265" s="144" t="str">
        <f t="shared" si="52"/>
        <v/>
      </c>
    </row>
    <row r="266" spans="2:37" x14ac:dyDescent="0.2">
      <c r="B266" s="179">
        <v>254</v>
      </c>
      <c r="C266" s="180"/>
      <c r="D266" s="180"/>
      <c r="E266" s="180"/>
      <c r="F266" s="312"/>
      <c r="G266" s="142"/>
      <c r="H266" s="142"/>
      <c r="I266" s="195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  <c r="W266" s="142"/>
      <c r="X266" s="142"/>
      <c r="Z266" s="143">
        <v>254</v>
      </c>
      <c r="AA266" s="143" t="str">
        <f t="shared" si="43"/>
        <v/>
      </c>
      <c r="AB266" s="143" t="str">
        <f t="shared" si="44"/>
        <v/>
      </c>
      <c r="AC266" s="143" t="str">
        <f t="shared" si="45"/>
        <v/>
      </c>
      <c r="AD266" s="143" t="str">
        <f t="shared" si="46"/>
        <v/>
      </c>
      <c r="AE266" s="144">
        <v>254</v>
      </c>
      <c r="AF266" s="144" t="str">
        <f t="shared" si="47"/>
        <v/>
      </c>
      <c r="AG266" s="144" t="str">
        <f t="shared" si="48"/>
        <v/>
      </c>
      <c r="AH266" s="144" t="str">
        <f t="shared" si="49"/>
        <v/>
      </c>
      <c r="AI266" s="144" t="str">
        <f t="shared" si="50"/>
        <v/>
      </c>
      <c r="AJ266" s="144" t="str">
        <f t="shared" si="51"/>
        <v/>
      </c>
      <c r="AK266" s="144" t="str">
        <f t="shared" si="52"/>
        <v/>
      </c>
    </row>
    <row r="267" spans="2:37" x14ac:dyDescent="0.2">
      <c r="B267" s="179">
        <v>255</v>
      </c>
      <c r="C267" s="180"/>
      <c r="D267" s="180"/>
      <c r="E267" s="180"/>
      <c r="F267" s="312"/>
      <c r="G267" s="142"/>
      <c r="H267" s="142"/>
      <c r="I267" s="195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Z267" s="143">
        <v>255</v>
      </c>
      <c r="AA267" s="143" t="str">
        <f t="shared" si="43"/>
        <v/>
      </c>
      <c r="AB267" s="143" t="str">
        <f t="shared" si="44"/>
        <v/>
      </c>
      <c r="AC267" s="143" t="str">
        <f t="shared" si="45"/>
        <v/>
      </c>
      <c r="AD267" s="143" t="str">
        <f t="shared" si="46"/>
        <v/>
      </c>
      <c r="AE267" s="144">
        <v>255</v>
      </c>
      <c r="AF267" s="144" t="str">
        <f t="shared" si="47"/>
        <v/>
      </c>
      <c r="AG267" s="144" t="str">
        <f t="shared" si="48"/>
        <v/>
      </c>
      <c r="AH267" s="144" t="str">
        <f t="shared" si="49"/>
        <v/>
      </c>
      <c r="AI267" s="144" t="str">
        <f t="shared" si="50"/>
        <v/>
      </c>
      <c r="AJ267" s="144" t="str">
        <f t="shared" si="51"/>
        <v/>
      </c>
      <c r="AK267" s="144" t="str">
        <f t="shared" si="52"/>
        <v/>
      </c>
    </row>
    <row r="268" spans="2:37" x14ac:dyDescent="0.2">
      <c r="B268" s="179">
        <v>256</v>
      </c>
      <c r="C268" s="180"/>
      <c r="D268" s="180"/>
      <c r="E268" s="180"/>
      <c r="F268" s="312"/>
      <c r="G268" s="142"/>
      <c r="H268" s="142"/>
      <c r="I268" s="195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Z268" s="143">
        <v>256</v>
      </c>
      <c r="AA268" s="143" t="str">
        <f t="shared" si="43"/>
        <v/>
      </c>
      <c r="AB268" s="143" t="str">
        <f t="shared" si="44"/>
        <v/>
      </c>
      <c r="AC268" s="143" t="str">
        <f t="shared" si="45"/>
        <v/>
      </c>
      <c r="AD268" s="143" t="str">
        <f t="shared" si="46"/>
        <v/>
      </c>
      <c r="AE268" s="144">
        <v>256</v>
      </c>
      <c r="AF268" s="144" t="str">
        <f t="shared" si="47"/>
        <v/>
      </c>
      <c r="AG268" s="144" t="str">
        <f t="shared" si="48"/>
        <v/>
      </c>
      <c r="AH268" s="144" t="str">
        <f t="shared" si="49"/>
        <v/>
      </c>
      <c r="AI268" s="144" t="str">
        <f t="shared" si="50"/>
        <v/>
      </c>
      <c r="AJ268" s="144" t="str">
        <f t="shared" si="51"/>
        <v/>
      </c>
      <c r="AK268" s="144" t="str">
        <f t="shared" si="52"/>
        <v/>
      </c>
    </row>
    <row r="269" spans="2:37" x14ac:dyDescent="0.2">
      <c r="B269" s="179">
        <v>257</v>
      </c>
      <c r="C269" s="180"/>
      <c r="D269" s="180"/>
      <c r="E269" s="180"/>
      <c r="F269" s="312"/>
      <c r="G269" s="142"/>
      <c r="H269" s="142"/>
      <c r="I269" s="195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Z269" s="143">
        <v>257</v>
      </c>
      <c r="AA269" s="143" t="str">
        <f t="shared" si="43"/>
        <v/>
      </c>
      <c r="AB269" s="143" t="str">
        <f t="shared" si="44"/>
        <v/>
      </c>
      <c r="AC269" s="143" t="str">
        <f t="shared" si="45"/>
        <v/>
      </c>
      <c r="AD269" s="143" t="str">
        <f t="shared" si="46"/>
        <v/>
      </c>
      <c r="AE269" s="144">
        <v>257</v>
      </c>
      <c r="AF269" s="144" t="str">
        <f t="shared" si="47"/>
        <v/>
      </c>
      <c r="AG269" s="144" t="str">
        <f t="shared" si="48"/>
        <v/>
      </c>
      <c r="AH269" s="144" t="str">
        <f t="shared" si="49"/>
        <v/>
      </c>
      <c r="AI269" s="144" t="str">
        <f t="shared" si="50"/>
        <v/>
      </c>
      <c r="AJ269" s="144" t="str">
        <f t="shared" si="51"/>
        <v/>
      </c>
      <c r="AK269" s="144" t="str">
        <f t="shared" si="52"/>
        <v/>
      </c>
    </row>
    <row r="270" spans="2:37" x14ac:dyDescent="0.2">
      <c r="B270" s="179">
        <v>258</v>
      </c>
      <c r="C270" s="180"/>
      <c r="D270" s="180"/>
      <c r="E270" s="180"/>
      <c r="F270" s="312"/>
      <c r="G270" s="142"/>
      <c r="H270" s="142"/>
      <c r="I270" s="195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  <c r="W270" s="142"/>
      <c r="X270" s="142"/>
      <c r="Z270" s="143">
        <v>258</v>
      </c>
      <c r="AA270" s="143" t="str">
        <f t="shared" ref="AA270:AA333" si="53">IF(AND(C270=1,D270&lt;&gt;""),D270,"")</f>
        <v/>
      </c>
      <c r="AB270" s="143" t="str">
        <f t="shared" ref="AB270:AB333" si="54">IF(AND(C270=1,E270&lt;&gt;""),E270,"")</f>
        <v/>
      </c>
      <c r="AC270" s="143" t="str">
        <f t="shared" ref="AC270:AC333" si="55">IF(AND(C270=2,D270&lt;&gt;""),D270,"")</f>
        <v/>
      </c>
      <c r="AD270" s="143" t="str">
        <f t="shared" ref="AD270:AD333" si="56">IF(AND(C270=2,E270&lt;&gt;""),E270,"")</f>
        <v/>
      </c>
      <c r="AE270" s="144">
        <v>258</v>
      </c>
      <c r="AF270" s="144" t="str">
        <f t="shared" ref="AF270:AF333" si="57">IF(AND(C270=1,E270&lt;&gt;"",D270&lt;&gt;""),D270,"")</f>
        <v/>
      </c>
      <c r="AG270" s="144" t="str">
        <f t="shared" ref="AG270:AG333" si="58">IF(AND(C270=1,D270&lt;&gt;"",E270&lt;&gt;""),E270,"")</f>
        <v/>
      </c>
      <c r="AH270" s="144" t="str">
        <f t="shared" ref="AH270:AH333" si="59">IF(AND(AF270="",AG270=""),"",AG270-AF270)</f>
        <v/>
      </c>
      <c r="AI270" s="144" t="str">
        <f t="shared" ref="AI270:AI333" si="60">IF(AND(C270=2,E270&lt;&gt;"",D270&lt;&gt;""),D270,"")</f>
        <v/>
      </c>
      <c r="AJ270" s="144" t="str">
        <f t="shared" ref="AJ270:AJ333" si="61">IF(AND(C270=2,D270&lt;&gt;"",E270&lt;&gt;""),E270,"")</f>
        <v/>
      </c>
      <c r="AK270" s="144" t="str">
        <f t="shared" ref="AK270:AK333" si="62">IF(AND(AI270="",AJ270=""),"",AJ270-AI270)</f>
        <v/>
      </c>
    </row>
    <row r="271" spans="2:37" x14ac:dyDescent="0.2">
      <c r="B271" s="179">
        <v>259</v>
      </c>
      <c r="C271" s="180"/>
      <c r="D271" s="180"/>
      <c r="E271" s="180"/>
      <c r="F271" s="312"/>
      <c r="G271" s="142"/>
      <c r="H271" s="142"/>
      <c r="I271" s="195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Z271" s="143">
        <v>259</v>
      </c>
      <c r="AA271" s="143" t="str">
        <f t="shared" si="53"/>
        <v/>
      </c>
      <c r="AB271" s="143" t="str">
        <f t="shared" si="54"/>
        <v/>
      </c>
      <c r="AC271" s="143" t="str">
        <f t="shared" si="55"/>
        <v/>
      </c>
      <c r="AD271" s="143" t="str">
        <f t="shared" si="56"/>
        <v/>
      </c>
      <c r="AE271" s="144">
        <v>259</v>
      </c>
      <c r="AF271" s="144" t="str">
        <f t="shared" si="57"/>
        <v/>
      </c>
      <c r="AG271" s="144" t="str">
        <f t="shared" si="58"/>
        <v/>
      </c>
      <c r="AH271" s="144" t="str">
        <f t="shared" si="59"/>
        <v/>
      </c>
      <c r="AI271" s="144" t="str">
        <f t="shared" si="60"/>
        <v/>
      </c>
      <c r="AJ271" s="144" t="str">
        <f t="shared" si="61"/>
        <v/>
      </c>
      <c r="AK271" s="144" t="str">
        <f t="shared" si="62"/>
        <v/>
      </c>
    </row>
    <row r="272" spans="2:37" x14ac:dyDescent="0.2">
      <c r="B272" s="179">
        <v>260</v>
      </c>
      <c r="C272" s="180"/>
      <c r="D272" s="180"/>
      <c r="E272" s="180"/>
      <c r="F272" s="312"/>
      <c r="G272" s="142"/>
      <c r="H272" s="142"/>
      <c r="I272" s="195"/>
      <c r="J272" s="142"/>
      <c r="K272" s="142"/>
      <c r="L272" s="142"/>
      <c r="M272" s="142"/>
      <c r="N272" s="142"/>
      <c r="O272" s="142"/>
      <c r="P272" s="142"/>
      <c r="Q272" s="142"/>
      <c r="R272" s="142"/>
      <c r="S272" s="142"/>
      <c r="T272" s="142"/>
      <c r="U272" s="142"/>
      <c r="V272" s="142"/>
      <c r="W272" s="142"/>
      <c r="X272" s="142"/>
      <c r="Z272" s="143">
        <v>260</v>
      </c>
      <c r="AA272" s="143" t="str">
        <f t="shared" si="53"/>
        <v/>
      </c>
      <c r="AB272" s="143" t="str">
        <f t="shared" si="54"/>
        <v/>
      </c>
      <c r="AC272" s="143" t="str">
        <f t="shared" si="55"/>
        <v/>
      </c>
      <c r="AD272" s="143" t="str">
        <f t="shared" si="56"/>
        <v/>
      </c>
      <c r="AE272" s="144">
        <v>260</v>
      </c>
      <c r="AF272" s="144" t="str">
        <f t="shared" si="57"/>
        <v/>
      </c>
      <c r="AG272" s="144" t="str">
        <f t="shared" si="58"/>
        <v/>
      </c>
      <c r="AH272" s="144" t="str">
        <f t="shared" si="59"/>
        <v/>
      </c>
      <c r="AI272" s="144" t="str">
        <f t="shared" si="60"/>
        <v/>
      </c>
      <c r="AJ272" s="144" t="str">
        <f t="shared" si="61"/>
        <v/>
      </c>
      <c r="AK272" s="144" t="str">
        <f t="shared" si="62"/>
        <v/>
      </c>
    </row>
    <row r="273" spans="2:37" x14ac:dyDescent="0.2">
      <c r="B273" s="179">
        <v>261</v>
      </c>
      <c r="C273" s="180"/>
      <c r="D273" s="180"/>
      <c r="E273" s="180"/>
      <c r="F273" s="312"/>
      <c r="G273" s="142"/>
      <c r="H273" s="142"/>
      <c r="I273" s="195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Z273" s="143">
        <v>261</v>
      </c>
      <c r="AA273" s="143" t="str">
        <f t="shared" si="53"/>
        <v/>
      </c>
      <c r="AB273" s="143" t="str">
        <f t="shared" si="54"/>
        <v/>
      </c>
      <c r="AC273" s="143" t="str">
        <f t="shared" si="55"/>
        <v/>
      </c>
      <c r="AD273" s="143" t="str">
        <f t="shared" si="56"/>
        <v/>
      </c>
      <c r="AE273" s="144">
        <v>261</v>
      </c>
      <c r="AF273" s="144" t="str">
        <f t="shared" si="57"/>
        <v/>
      </c>
      <c r="AG273" s="144" t="str">
        <f t="shared" si="58"/>
        <v/>
      </c>
      <c r="AH273" s="144" t="str">
        <f t="shared" si="59"/>
        <v/>
      </c>
      <c r="AI273" s="144" t="str">
        <f t="shared" si="60"/>
        <v/>
      </c>
      <c r="AJ273" s="144" t="str">
        <f t="shared" si="61"/>
        <v/>
      </c>
      <c r="AK273" s="144" t="str">
        <f t="shared" si="62"/>
        <v/>
      </c>
    </row>
    <row r="274" spans="2:37" x14ac:dyDescent="0.2">
      <c r="B274" s="179">
        <v>262</v>
      </c>
      <c r="C274" s="180"/>
      <c r="D274" s="180"/>
      <c r="E274" s="180"/>
      <c r="F274" s="312"/>
      <c r="G274" s="142"/>
      <c r="H274" s="142"/>
      <c r="I274" s="195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Z274" s="143">
        <v>262</v>
      </c>
      <c r="AA274" s="143" t="str">
        <f t="shared" si="53"/>
        <v/>
      </c>
      <c r="AB274" s="143" t="str">
        <f t="shared" si="54"/>
        <v/>
      </c>
      <c r="AC274" s="143" t="str">
        <f t="shared" si="55"/>
        <v/>
      </c>
      <c r="AD274" s="143" t="str">
        <f t="shared" si="56"/>
        <v/>
      </c>
      <c r="AE274" s="144">
        <v>262</v>
      </c>
      <c r="AF274" s="144" t="str">
        <f t="shared" si="57"/>
        <v/>
      </c>
      <c r="AG274" s="144" t="str">
        <f t="shared" si="58"/>
        <v/>
      </c>
      <c r="AH274" s="144" t="str">
        <f t="shared" si="59"/>
        <v/>
      </c>
      <c r="AI274" s="144" t="str">
        <f t="shared" si="60"/>
        <v/>
      </c>
      <c r="AJ274" s="144" t="str">
        <f t="shared" si="61"/>
        <v/>
      </c>
      <c r="AK274" s="144" t="str">
        <f t="shared" si="62"/>
        <v/>
      </c>
    </row>
    <row r="275" spans="2:37" x14ac:dyDescent="0.2">
      <c r="B275" s="179">
        <v>263</v>
      </c>
      <c r="C275" s="180"/>
      <c r="D275" s="180"/>
      <c r="E275" s="180"/>
      <c r="F275" s="312"/>
      <c r="G275" s="142"/>
      <c r="H275" s="142"/>
      <c r="I275" s="195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Z275" s="143">
        <v>263</v>
      </c>
      <c r="AA275" s="143" t="str">
        <f t="shared" si="53"/>
        <v/>
      </c>
      <c r="AB275" s="143" t="str">
        <f t="shared" si="54"/>
        <v/>
      </c>
      <c r="AC275" s="143" t="str">
        <f t="shared" si="55"/>
        <v/>
      </c>
      <c r="AD275" s="143" t="str">
        <f t="shared" si="56"/>
        <v/>
      </c>
      <c r="AE275" s="144">
        <v>263</v>
      </c>
      <c r="AF275" s="144" t="str">
        <f t="shared" si="57"/>
        <v/>
      </c>
      <c r="AG275" s="144" t="str">
        <f t="shared" si="58"/>
        <v/>
      </c>
      <c r="AH275" s="144" t="str">
        <f t="shared" si="59"/>
        <v/>
      </c>
      <c r="AI275" s="144" t="str">
        <f t="shared" si="60"/>
        <v/>
      </c>
      <c r="AJ275" s="144" t="str">
        <f t="shared" si="61"/>
        <v/>
      </c>
      <c r="AK275" s="144" t="str">
        <f t="shared" si="62"/>
        <v/>
      </c>
    </row>
    <row r="276" spans="2:37" x14ac:dyDescent="0.2">
      <c r="B276" s="179">
        <v>264</v>
      </c>
      <c r="C276" s="180"/>
      <c r="D276" s="180"/>
      <c r="E276" s="180"/>
      <c r="F276" s="312"/>
      <c r="G276" s="142"/>
      <c r="H276" s="142"/>
      <c r="I276" s="195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2"/>
      <c r="U276" s="142"/>
      <c r="V276" s="142"/>
      <c r="W276" s="142"/>
      <c r="X276" s="142"/>
      <c r="Z276" s="143">
        <v>264</v>
      </c>
      <c r="AA276" s="143" t="str">
        <f t="shared" si="53"/>
        <v/>
      </c>
      <c r="AB276" s="143" t="str">
        <f t="shared" si="54"/>
        <v/>
      </c>
      <c r="AC276" s="143" t="str">
        <f t="shared" si="55"/>
        <v/>
      </c>
      <c r="AD276" s="143" t="str">
        <f t="shared" si="56"/>
        <v/>
      </c>
      <c r="AE276" s="144">
        <v>264</v>
      </c>
      <c r="AF276" s="144" t="str">
        <f t="shared" si="57"/>
        <v/>
      </c>
      <c r="AG276" s="144" t="str">
        <f t="shared" si="58"/>
        <v/>
      </c>
      <c r="AH276" s="144" t="str">
        <f t="shared" si="59"/>
        <v/>
      </c>
      <c r="AI276" s="144" t="str">
        <f t="shared" si="60"/>
        <v/>
      </c>
      <c r="AJ276" s="144" t="str">
        <f t="shared" si="61"/>
        <v/>
      </c>
      <c r="AK276" s="144" t="str">
        <f t="shared" si="62"/>
        <v/>
      </c>
    </row>
    <row r="277" spans="2:37" x14ac:dyDescent="0.2">
      <c r="B277" s="179">
        <v>265</v>
      </c>
      <c r="C277" s="180"/>
      <c r="D277" s="180"/>
      <c r="E277" s="180"/>
      <c r="F277" s="312"/>
      <c r="G277" s="142"/>
      <c r="H277" s="142"/>
      <c r="I277" s="195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Z277" s="143">
        <v>265</v>
      </c>
      <c r="AA277" s="143" t="str">
        <f t="shared" si="53"/>
        <v/>
      </c>
      <c r="AB277" s="143" t="str">
        <f t="shared" si="54"/>
        <v/>
      </c>
      <c r="AC277" s="143" t="str">
        <f t="shared" si="55"/>
        <v/>
      </c>
      <c r="AD277" s="143" t="str">
        <f t="shared" si="56"/>
        <v/>
      </c>
      <c r="AE277" s="144">
        <v>265</v>
      </c>
      <c r="AF277" s="144" t="str">
        <f t="shared" si="57"/>
        <v/>
      </c>
      <c r="AG277" s="144" t="str">
        <f t="shared" si="58"/>
        <v/>
      </c>
      <c r="AH277" s="144" t="str">
        <f t="shared" si="59"/>
        <v/>
      </c>
      <c r="AI277" s="144" t="str">
        <f t="shared" si="60"/>
        <v/>
      </c>
      <c r="AJ277" s="144" t="str">
        <f t="shared" si="61"/>
        <v/>
      </c>
      <c r="AK277" s="144" t="str">
        <f t="shared" si="62"/>
        <v/>
      </c>
    </row>
    <row r="278" spans="2:37" x14ac:dyDescent="0.2">
      <c r="B278" s="179">
        <v>266</v>
      </c>
      <c r="C278" s="180"/>
      <c r="D278" s="180"/>
      <c r="E278" s="180"/>
      <c r="F278" s="312"/>
      <c r="G278" s="142"/>
      <c r="H278" s="142"/>
      <c r="I278" s="195"/>
      <c r="J278" s="142"/>
      <c r="K278" s="142"/>
      <c r="L278" s="142"/>
      <c r="M278" s="142"/>
      <c r="N278" s="142"/>
      <c r="O278" s="142"/>
      <c r="P278" s="142"/>
      <c r="Q278" s="142"/>
      <c r="R278" s="142"/>
      <c r="S278" s="142"/>
      <c r="T278" s="142"/>
      <c r="U278" s="142"/>
      <c r="V278" s="142"/>
      <c r="W278" s="142"/>
      <c r="X278" s="142"/>
      <c r="Z278" s="143">
        <v>266</v>
      </c>
      <c r="AA278" s="143" t="str">
        <f t="shared" si="53"/>
        <v/>
      </c>
      <c r="AB278" s="143" t="str">
        <f t="shared" si="54"/>
        <v/>
      </c>
      <c r="AC278" s="143" t="str">
        <f t="shared" si="55"/>
        <v/>
      </c>
      <c r="AD278" s="143" t="str">
        <f t="shared" si="56"/>
        <v/>
      </c>
      <c r="AE278" s="144">
        <v>266</v>
      </c>
      <c r="AF278" s="144" t="str">
        <f t="shared" si="57"/>
        <v/>
      </c>
      <c r="AG278" s="144" t="str">
        <f t="shared" si="58"/>
        <v/>
      </c>
      <c r="AH278" s="144" t="str">
        <f t="shared" si="59"/>
        <v/>
      </c>
      <c r="AI278" s="144" t="str">
        <f t="shared" si="60"/>
        <v/>
      </c>
      <c r="AJ278" s="144" t="str">
        <f t="shared" si="61"/>
        <v/>
      </c>
      <c r="AK278" s="144" t="str">
        <f t="shared" si="62"/>
        <v/>
      </c>
    </row>
    <row r="279" spans="2:37" x14ac:dyDescent="0.2">
      <c r="B279" s="179">
        <v>267</v>
      </c>
      <c r="C279" s="180"/>
      <c r="D279" s="180"/>
      <c r="E279" s="180"/>
      <c r="F279" s="312"/>
      <c r="G279" s="142"/>
      <c r="H279" s="142"/>
      <c r="I279" s="195"/>
      <c r="J279" s="142"/>
      <c r="K279" s="142"/>
      <c r="L279" s="142"/>
      <c r="M279" s="142"/>
      <c r="N279" s="142"/>
      <c r="O279" s="142"/>
      <c r="P279" s="142"/>
      <c r="Q279" s="142"/>
      <c r="R279" s="142"/>
      <c r="S279" s="142"/>
      <c r="T279" s="142"/>
      <c r="U279" s="142"/>
      <c r="V279" s="142"/>
      <c r="W279" s="142"/>
      <c r="X279" s="142"/>
      <c r="Z279" s="143">
        <v>267</v>
      </c>
      <c r="AA279" s="143" t="str">
        <f t="shared" si="53"/>
        <v/>
      </c>
      <c r="AB279" s="143" t="str">
        <f t="shared" si="54"/>
        <v/>
      </c>
      <c r="AC279" s="143" t="str">
        <f t="shared" si="55"/>
        <v/>
      </c>
      <c r="AD279" s="143" t="str">
        <f t="shared" si="56"/>
        <v/>
      </c>
      <c r="AE279" s="144">
        <v>267</v>
      </c>
      <c r="AF279" s="144" t="str">
        <f t="shared" si="57"/>
        <v/>
      </c>
      <c r="AG279" s="144" t="str">
        <f t="shared" si="58"/>
        <v/>
      </c>
      <c r="AH279" s="144" t="str">
        <f t="shared" si="59"/>
        <v/>
      </c>
      <c r="AI279" s="144" t="str">
        <f t="shared" si="60"/>
        <v/>
      </c>
      <c r="AJ279" s="144" t="str">
        <f t="shared" si="61"/>
        <v/>
      </c>
      <c r="AK279" s="144" t="str">
        <f t="shared" si="62"/>
        <v/>
      </c>
    </row>
    <row r="280" spans="2:37" x14ac:dyDescent="0.2">
      <c r="B280" s="179">
        <v>268</v>
      </c>
      <c r="C280" s="180"/>
      <c r="D280" s="180"/>
      <c r="E280" s="180"/>
      <c r="F280" s="312"/>
      <c r="G280" s="142"/>
      <c r="H280" s="142"/>
      <c r="I280" s="195"/>
      <c r="J280" s="142"/>
      <c r="K280" s="142"/>
      <c r="L280" s="142"/>
      <c r="M280" s="142"/>
      <c r="N280" s="142"/>
      <c r="O280" s="142"/>
      <c r="P280" s="142"/>
      <c r="Q280" s="142"/>
      <c r="R280" s="142"/>
      <c r="S280" s="142"/>
      <c r="T280" s="142"/>
      <c r="U280" s="142"/>
      <c r="V280" s="142"/>
      <c r="W280" s="142"/>
      <c r="X280" s="142"/>
      <c r="Z280" s="143">
        <v>268</v>
      </c>
      <c r="AA280" s="143" t="str">
        <f t="shared" si="53"/>
        <v/>
      </c>
      <c r="AB280" s="143" t="str">
        <f t="shared" si="54"/>
        <v/>
      </c>
      <c r="AC280" s="143" t="str">
        <f t="shared" si="55"/>
        <v/>
      </c>
      <c r="AD280" s="143" t="str">
        <f t="shared" si="56"/>
        <v/>
      </c>
      <c r="AE280" s="144">
        <v>268</v>
      </c>
      <c r="AF280" s="144" t="str">
        <f t="shared" si="57"/>
        <v/>
      </c>
      <c r="AG280" s="144" t="str">
        <f t="shared" si="58"/>
        <v/>
      </c>
      <c r="AH280" s="144" t="str">
        <f t="shared" si="59"/>
        <v/>
      </c>
      <c r="AI280" s="144" t="str">
        <f t="shared" si="60"/>
        <v/>
      </c>
      <c r="AJ280" s="144" t="str">
        <f t="shared" si="61"/>
        <v/>
      </c>
      <c r="AK280" s="144" t="str">
        <f t="shared" si="62"/>
        <v/>
      </c>
    </row>
    <row r="281" spans="2:37" x14ac:dyDescent="0.2">
      <c r="B281" s="179">
        <v>269</v>
      </c>
      <c r="C281" s="180"/>
      <c r="D281" s="180"/>
      <c r="E281" s="180"/>
      <c r="F281" s="312"/>
      <c r="G281" s="142"/>
      <c r="H281" s="142"/>
      <c r="I281" s="195"/>
      <c r="J281" s="142"/>
      <c r="K281" s="142"/>
      <c r="L281" s="142"/>
      <c r="M281" s="142"/>
      <c r="N281" s="142"/>
      <c r="O281" s="142"/>
      <c r="P281" s="142"/>
      <c r="Q281" s="142"/>
      <c r="R281" s="142"/>
      <c r="S281" s="142"/>
      <c r="T281" s="142"/>
      <c r="U281" s="142"/>
      <c r="V281" s="142"/>
      <c r="W281" s="142"/>
      <c r="X281" s="142"/>
      <c r="Z281" s="143">
        <v>269</v>
      </c>
      <c r="AA281" s="143" t="str">
        <f t="shared" si="53"/>
        <v/>
      </c>
      <c r="AB281" s="143" t="str">
        <f t="shared" si="54"/>
        <v/>
      </c>
      <c r="AC281" s="143" t="str">
        <f t="shared" si="55"/>
        <v/>
      </c>
      <c r="AD281" s="143" t="str">
        <f t="shared" si="56"/>
        <v/>
      </c>
      <c r="AE281" s="144">
        <v>269</v>
      </c>
      <c r="AF281" s="144" t="str">
        <f t="shared" si="57"/>
        <v/>
      </c>
      <c r="AG281" s="144" t="str">
        <f t="shared" si="58"/>
        <v/>
      </c>
      <c r="AH281" s="144" t="str">
        <f t="shared" si="59"/>
        <v/>
      </c>
      <c r="AI281" s="144" t="str">
        <f t="shared" si="60"/>
        <v/>
      </c>
      <c r="AJ281" s="144" t="str">
        <f t="shared" si="61"/>
        <v/>
      </c>
      <c r="AK281" s="144" t="str">
        <f t="shared" si="62"/>
        <v/>
      </c>
    </row>
    <row r="282" spans="2:37" x14ac:dyDescent="0.2">
      <c r="B282" s="179">
        <v>270</v>
      </c>
      <c r="C282" s="180"/>
      <c r="D282" s="180"/>
      <c r="E282" s="180"/>
      <c r="F282" s="312"/>
      <c r="G282" s="142"/>
      <c r="H282" s="142"/>
      <c r="I282" s="195"/>
      <c r="J282" s="142"/>
      <c r="K282" s="142"/>
      <c r="L282" s="142"/>
      <c r="M282" s="142"/>
      <c r="N282" s="142"/>
      <c r="O282" s="142"/>
      <c r="P282" s="142"/>
      <c r="Q282" s="142"/>
      <c r="R282" s="142"/>
      <c r="S282" s="142"/>
      <c r="T282" s="142"/>
      <c r="U282" s="142"/>
      <c r="V282" s="142"/>
      <c r="W282" s="142"/>
      <c r="X282" s="142"/>
      <c r="Z282" s="143">
        <v>270</v>
      </c>
      <c r="AA282" s="143" t="str">
        <f t="shared" si="53"/>
        <v/>
      </c>
      <c r="AB282" s="143" t="str">
        <f t="shared" si="54"/>
        <v/>
      </c>
      <c r="AC282" s="143" t="str">
        <f t="shared" si="55"/>
        <v/>
      </c>
      <c r="AD282" s="143" t="str">
        <f t="shared" si="56"/>
        <v/>
      </c>
      <c r="AE282" s="144">
        <v>270</v>
      </c>
      <c r="AF282" s="144" t="str">
        <f t="shared" si="57"/>
        <v/>
      </c>
      <c r="AG282" s="144" t="str">
        <f t="shared" si="58"/>
        <v/>
      </c>
      <c r="AH282" s="144" t="str">
        <f t="shared" si="59"/>
        <v/>
      </c>
      <c r="AI282" s="144" t="str">
        <f t="shared" si="60"/>
        <v/>
      </c>
      <c r="AJ282" s="144" t="str">
        <f t="shared" si="61"/>
        <v/>
      </c>
      <c r="AK282" s="144" t="str">
        <f t="shared" si="62"/>
        <v/>
      </c>
    </row>
    <row r="283" spans="2:37" x14ac:dyDescent="0.2">
      <c r="B283" s="179">
        <v>271</v>
      </c>
      <c r="C283" s="180"/>
      <c r="D283" s="180"/>
      <c r="E283" s="180"/>
      <c r="F283" s="312"/>
      <c r="G283" s="142"/>
      <c r="H283" s="142"/>
      <c r="I283" s="195"/>
      <c r="J283" s="142"/>
      <c r="K283" s="142"/>
      <c r="L283" s="142"/>
      <c r="M283" s="142"/>
      <c r="N283" s="142"/>
      <c r="O283" s="142"/>
      <c r="P283" s="142"/>
      <c r="Q283" s="142"/>
      <c r="R283" s="142"/>
      <c r="S283" s="142"/>
      <c r="T283" s="142"/>
      <c r="U283" s="142"/>
      <c r="V283" s="142"/>
      <c r="W283" s="142"/>
      <c r="X283" s="142"/>
      <c r="Z283" s="143">
        <v>271</v>
      </c>
      <c r="AA283" s="143" t="str">
        <f t="shared" si="53"/>
        <v/>
      </c>
      <c r="AB283" s="143" t="str">
        <f t="shared" si="54"/>
        <v/>
      </c>
      <c r="AC283" s="143" t="str">
        <f t="shared" si="55"/>
        <v/>
      </c>
      <c r="AD283" s="143" t="str">
        <f t="shared" si="56"/>
        <v/>
      </c>
      <c r="AE283" s="144">
        <v>271</v>
      </c>
      <c r="AF283" s="144" t="str">
        <f t="shared" si="57"/>
        <v/>
      </c>
      <c r="AG283" s="144" t="str">
        <f t="shared" si="58"/>
        <v/>
      </c>
      <c r="AH283" s="144" t="str">
        <f t="shared" si="59"/>
        <v/>
      </c>
      <c r="AI283" s="144" t="str">
        <f t="shared" si="60"/>
        <v/>
      </c>
      <c r="AJ283" s="144" t="str">
        <f t="shared" si="61"/>
        <v/>
      </c>
      <c r="AK283" s="144" t="str">
        <f t="shared" si="62"/>
        <v/>
      </c>
    </row>
    <row r="284" spans="2:37" x14ac:dyDescent="0.2">
      <c r="B284" s="179">
        <v>272</v>
      </c>
      <c r="C284" s="180"/>
      <c r="D284" s="180"/>
      <c r="E284" s="180"/>
      <c r="F284" s="312"/>
      <c r="G284" s="142"/>
      <c r="H284" s="142"/>
      <c r="I284" s="195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Z284" s="143">
        <v>272</v>
      </c>
      <c r="AA284" s="143" t="str">
        <f t="shared" si="53"/>
        <v/>
      </c>
      <c r="AB284" s="143" t="str">
        <f t="shared" si="54"/>
        <v/>
      </c>
      <c r="AC284" s="143" t="str">
        <f t="shared" si="55"/>
        <v/>
      </c>
      <c r="AD284" s="143" t="str">
        <f t="shared" si="56"/>
        <v/>
      </c>
      <c r="AE284" s="144">
        <v>272</v>
      </c>
      <c r="AF284" s="144" t="str">
        <f t="shared" si="57"/>
        <v/>
      </c>
      <c r="AG284" s="144" t="str">
        <f t="shared" si="58"/>
        <v/>
      </c>
      <c r="AH284" s="144" t="str">
        <f t="shared" si="59"/>
        <v/>
      </c>
      <c r="AI284" s="144" t="str">
        <f t="shared" si="60"/>
        <v/>
      </c>
      <c r="AJ284" s="144" t="str">
        <f t="shared" si="61"/>
        <v/>
      </c>
      <c r="AK284" s="144" t="str">
        <f t="shared" si="62"/>
        <v/>
      </c>
    </row>
    <row r="285" spans="2:37" x14ac:dyDescent="0.2">
      <c r="B285" s="179">
        <v>273</v>
      </c>
      <c r="C285" s="180"/>
      <c r="D285" s="180"/>
      <c r="E285" s="180"/>
      <c r="F285" s="312"/>
      <c r="G285" s="142"/>
      <c r="H285" s="142"/>
      <c r="I285" s="195"/>
      <c r="J285" s="142"/>
      <c r="K285" s="142"/>
      <c r="L285" s="142"/>
      <c r="M285" s="142"/>
      <c r="N285" s="142"/>
      <c r="O285" s="142"/>
      <c r="P285" s="142"/>
      <c r="Q285" s="142"/>
      <c r="R285" s="142"/>
      <c r="S285" s="142"/>
      <c r="T285" s="142"/>
      <c r="U285" s="142"/>
      <c r="V285" s="142"/>
      <c r="W285" s="142"/>
      <c r="X285" s="142"/>
      <c r="Z285" s="143">
        <v>273</v>
      </c>
      <c r="AA285" s="143" t="str">
        <f t="shared" si="53"/>
        <v/>
      </c>
      <c r="AB285" s="143" t="str">
        <f t="shared" si="54"/>
        <v/>
      </c>
      <c r="AC285" s="143" t="str">
        <f t="shared" si="55"/>
        <v/>
      </c>
      <c r="AD285" s="143" t="str">
        <f t="shared" si="56"/>
        <v/>
      </c>
      <c r="AE285" s="144">
        <v>273</v>
      </c>
      <c r="AF285" s="144" t="str">
        <f t="shared" si="57"/>
        <v/>
      </c>
      <c r="AG285" s="144" t="str">
        <f t="shared" si="58"/>
        <v/>
      </c>
      <c r="AH285" s="144" t="str">
        <f t="shared" si="59"/>
        <v/>
      </c>
      <c r="AI285" s="144" t="str">
        <f t="shared" si="60"/>
        <v/>
      </c>
      <c r="AJ285" s="144" t="str">
        <f t="shared" si="61"/>
        <v/>
      </c>
      <c r="AK285" s="144" t="str">
        <f t="shared" si="62"/>
        <v/>
      </c>
    </row>
    <row r="286" spans="2:37" x14ac:dyDescent="0.2">
      <c r="B286" s="179">
        <v>274</v>
      </c>
      <c r="C286" s="180"/>
      <c r="D286" s="180"/>
      <c r="E286" s="180"/>
      <c r="F286" s="312"/>
      <c r="G286" s="142"/>
      <c r="H286" s="142"/>
      <c r="I286" s="195"/>
      <c r="J286" s="142"/>
      <c r="K286" s="142"/>
      <c r="L286" s="142"/>
      <c r="M286" s="142"/>
      <c r="N286" s="142"/>
      <c r="O286" s="142"/>
      <c r="P286" s="142"/>
      <c r="Q286" s="142"/>
      <c r="R286" s="142"/>
      <c r="S286" s="142"/>
      <c r="T286" s="142"/>
      <c r="U286" s="142"/>
      <c r="V286" s="142"/>
      <c r="W286" s="142"/>
      <c r="X286" s="142"/>
      <c r="Z286" s="143">
        <v>274</v>
      </c>
      <c r="AA286" s="143" t="str">
        <f t="shared" si="53"/>
        <v/>
      </c>
      <c r="AB286" s="143" t="str">
        <f t="shared" si="54"/>
        <v/>
      </c>
      <c r="AC286" s="143" t="str">
        <f t="shared" si="55"/>
        <v/>
      </c>
      <c r="AD286" s="143" t="str">
        <f t="shared" si="56"/>
        <v/>
      </c>
      <c r="AE286" s="144">
        <v>274</v>
      </c>
      <c r="AF286" s="144" t="str">
        <f t="shared" si="57"/>
        <v/>
      </c>
      <c r="AG286" s="144" t="str">
        <f t="shared" si="58"/>
        <v/>
      </c>
      <c r="AH286" s="144" t="str">
        <f t="shared" si="59"/>
        <v/>
      </c>
      <c r="AI286" s="144" t="str">
        <f t="shared" si="60"/>
        <v/>
      </c>
      <c r="AJ286" s="144" t="str">
        <f t="shared" si="61"/>
        <v/>
      </c>
      <c r="AK286" s="144" t="str">
        <f t="shared" si="62"/>
        <v/>
      </c>
    </row>
    <row r="287" spans="2:37" x14ac:dyDescent="0.2">
      <c r="B287" s="179">
        <v>275</v>
      </c>
      <c r="C287" s="180"/>
      <c r="D287" s="180"/>
      <c r="E287" s="180"/>
      <c r="F287" s="312"/>
      <c r="G287" s="142"/>
      <c r="H287" s="142"/>
      <c r="I287" s="195"/>
      <c r="J287" s="142"/>
      <c r="K287" s="142"/>
      <c r="L287" s="142"/>
      <c r="M287" s="142"/>
      <c r="N287" s="142"/>
      <c r="O287" s="142"/>
      <c r="P287" s="142"/>
      <c r="Q287" s="142"/>
      <c r="R287" s="142"/>
      <c r="S287" s="142"/>
      <c r="T287" s="142"/>
      <c r="U287" s="142"/>
      <c r="V287" s="142"/>
      <c r="W287" s="142"/>
      <c r="X287" s="142"/>
      <c r="Z287" s="143">
        <v>275</v>
      </c>
      <c r="AA287" s="143" t="str">
        <f t="shared" si="53"/>
        <v/>
      </c>
      <c r="AB287" s="143" t="str">
        <f t="shared" si="54"/>
        <v/>
      </c>
      <c r="AC287" s="143" t="str">
        <f t="shared" si="55"/>
        <v/>
      </c>
      <c r="AD287" s="143" t="str">
        <f t="shared" si="56"/>
        <v/>
      </c>
      <c r="AE287" s="144">
        <v>275</v>
      </c>
      <c r="AF287" s="144" t="str">
        <f t="shared" si="57"/>
        <v/>
      </c>
      <c r="AG287" s="144" t="str">
        <f t="shared" si="58"/>
        <v/>
      </c>
      <c r="AH287" s="144" t="str">
        <f t="shared" si="59"/>
        <v/>
      </c>
      <c r="AI287" s="144" t="str">
        <f t="shared" si="60"/>
        <v/>
      </c>
      <c r="AJ287" s="144" t="str">
        <f t="shared" si="61"/>
        <v/>
      </c>
      <c r="AK287" s="144" t="str">
        <f t="shared" si="62"/>
        <v/>
      </c>
    </row>
    <row r="288" spans="2:37" x14ac:dyDescent="0.2">
      <c r="B288" s="179">
        <v>276</v>
      </c>
      <c r="C288" s="180"/>
      <c r="D288" s="180"/>
      <c r="E288" s="180"/>
      <c r="F288" s="312"/>
      <c r="G288" s="142"/>
      <c r="H288" s="142"/>
      <c r="I288" s="195"/>
      <c r="J288" s="142"/>
      <c r="K288" s="142"/>
      <c r="L288" s="142"/>
      <c r="M288" s="142"/>
      <c r="N288" s="142"/>
      <c r="O288" s="142"/>
      <c r="P288" s="142"/>
      <c r="Q288" s="142"/>
      <c r="R288" s="142"/>
      <c r="S288" s="142"/>
      <c r="T288" s="142"/>
      <c r="U288" s="142"/>
      <c r="V288" s="142"/>
      <c r="W288" s="142"/>
      <c r="X288" s="142"/>
      <c r="Z288" s="143">
        <v>276</v>
      </c>
      <c r="AA288" s="143" t="str">
        <f t="shared" si="53"/>
        <v/>
      </c>
      <c r="AB288" s="143" t="str">
        <f t="shared" si="54"/>
        <v/>
      </c>
      <c r="AC288" s="143" t="str">
        <f t="shared" si="55"/>
        <v/>
      </c>
      <c r="AD288" s="143" t="str">
        <f t="shared" si="56"/>
        <v/>
      </c>
      <c r="AE288" s="144">
        <v>276</v>
      </c>
      <c r="AF288" s="144" t="str">
        <f t="shared" si="57"/>
        <v/>
      </c>
      <c r="AG288" s="144" t="str">
        <f t="shared" si="58"/>
        <v/>
      </c>
      <c r="AH288" s="144" t="str">
        <f t="shared" si="59"/>
        <v/>
      </c>
      <c r="AI288" s="144" t="str">
        <f t="shared" si="60"/>
        <v/>
      </c>
      <c r="AJ288" s="144" t="str">
        <f t="shared" si="61"/>
        <v/>
      </c>
      <c r="AK288" s="144" t="str">
        <f t="shared" si="62"/>
        <v/>
      </c>
    </row>
    <row r="289" spans="2:37" x14ac:dyDescent="0.2">
      <c r="B289" s="179">
        <v>277</v>
      </c>
      <c r="C289" s="180"/>
      <c r="D289" s="180"/>
      <c r="E289" s="180"/>
      <c r="F289" s="312"/>
      <c r="G289" s="142"/>
      <c r="H289" s="142"/>
      <c r="I289" s="195"/>
      <c r="J289" s="142"/>
      <c r="K289" s="142"/>
      <c r="L289" s="142"/>
      <c r="M289" s="142"/>
      <c r="N289" s="142"/>
      <c r="O289" s="142"/>
      <c r="P289" s="142"/>
      <c r="Q289" s="142"/>
      <c r="R289" s="142"/>
      <c r="S289" s="142"/>
      <c r="T289" s="142"/>
      <c r="U289" s="142"/>
      <c r="V289" s="142"/>
      <c r="W289" s="142"/>
      <c r="X289" s="142"/>
      <c r="Z289" s="143">
        <v>277</v>
      </c>
      <c r="AA289" s="143" t="str">
        <f t="shared" si="53"/>
        <v/>
      </c>
      <c r="AB289" s="143" t="str">
        <f t="shared" si="54"/>
        <v/>
      </c>
      <c r="AC289" s="143" t="str">
        <f t="shared" si="55"/>
        <v/>
      </c>
      <c r="AD289" s="143" t="str">
        <f t="shared" si="56"/>
        <v/>
      </c>
      <c r="AE289" s="144">
        <v>277</v>
      </c>
      <c r="AF289" s="144" t="str">
        <f t="shared" si="57"/>
        <v/>
      </c>
      <c r="AG289" s="144" t="str">
        <f t="shared" si="58"/>
        <v/>
      </c>
      <c r="AH289" s="144" t="str">
        <f t="shared" si="59"/>
        <v/>
      </c>
      <c r="AI289" s="144" t="str">
        <f t="shared" si="60"/>
        <v/>
      </c>
      <c r="AJ289" s="144" t="str">
        <f t="shared" si="61"/>
        <v/>
      </c>
      <c r="AK289" s="144" t="str">
        <f t="shared" si="62"/>
        <v/>
      </c>
    </row>
    <row r="290" spans="2:37" x14ac:dyDescent="0.2">
      <c r="B290" s="179">
        <v>278</v>
      </c>
      <c r="C290" s="180"/>
      <c r="D290" s="180"/>
      <c r="E290" s="180"/>
      <c r="F290" s="312"/>
      <c r="G290" s="142"/>
      <c r="H290" s="142"/>
      <c r="I290" s="195"/>
      <c r="J290" s="142"/>
      <c r="K290" s="142"/>
      <c r="L290" s="142"/>
      <c r="M290" s="142"/>
      <c r="N290" s="142"/>
      <c r="O290" s="142"/>
      <c r="P290" s="142"/>
      <c r="Q290" s="142"/>
      <c r="R290" s="142"/>
      <c r="S290" s="142"/>
      <c r="T290" s="142"/>
      <c r="U290" s="142"/>
      <c r="V290" s="142"/>
      <c r="W290" s="142"/>
      <c r="X290" s="142"/>
      <c r="Z290" s="143">
        <v>278</v>
      </c>
      <c r="AA290" s="143" t="str">
        <f t="shared" si="53"/>
        <v/>
      </c>
      <c r="AB290" s="143" t="str">
        <f t="shared" si="54"/>
        <v/>
      </c>
      <c r="AC290" s="143" t="str">
        <f t="shared" si="55"/>
        <v/>
      </c>
      <c r="AD290" s="143" t="str">
        <f t="shared" si="56"/>
        <v/>
      </c>
      <c r="AE290" s="144">
        <v>278</v>
      </c>
      <c r="AF290" s="144" t="str">
        <f t="shared" si="57"/>
        <v/>
      </c>
      <c r="AG290" s="144" t="str">
        <f t="shared" si="58"/>
        <v/>
      </c>
      <c r="AH290" s="144" t="str">
        <f t="shared" si="59"/>
        <v/>
      </c>
      <c r="AI290" s="144" t="str">
        <f t="shared" si="60"/>
        <v/>
      </c>
      <c r="AJ290" s="144" t="str">
        <f t="shared" si="61"/>
        <v/>
      </c>
      <c r="AK290" s="144" t="str">
        <f t="shared" si="62"/>
        <v/>
      </c>
    </row>
    <row r="291" spans="2:37" x14ac:dyDescent="0.2">
      <c r="B291" s="179">
        <v>279</v>
      </c>
      <c r="C291" s="180"/>
      <c r="D291" s="180"/>
      <c r="E291" s="180"/>
      <c r="F291" s="312"/>
      <c r="G291" s="142"/>
      <c r="H291" s="142"/>
      <c r="I291" s="195"/>
      <c r="J291" s="142"/>
      <c r="K291" s="142"/>
      <c r="L291" s="142"/>
      <c r="M291" s="142"/>
      <c r="N291" s="142"/>
      <c r="O291" s="142"/>
      <c r="P291" s="142"/>
      <c r="Q291" s="142"/>
      <c r="R291" s="142"/>
      <c r="S291" s="142"/>
      <c r="T291" s="142"/>
      <c r="U291" s="142"/>
      <c r="V291" s="142"/>
      <c r="W291" s="142"/>
      <c r="X291" s="142"/>
      <c r="Z291" s="143">
        <v>279</v>
      </c>
      <c r="AA291" s="143" t="str">
        <f t="shared" si="53"/>
        <v/>
      </c>
      <c r="AB291" s="143" t="str">
        <f t="shared" si="54"/>
        <v/>
      </c>
      <c r="AC291" s="143" t="str">
        <f t="shared" si="55"/>
        <v/>
      </c>
      <c r="AD291" s="143" t="str">
        <f t="shared" si="56"/>
        <v/>
      </c>
      <c r="AE291" s="144">
        <v>279</v>
      </c>
      <c r="AF291" s="144" t="str">
        <f t="shared" si="57"/>
        <v/>
      </c>
      <c r="AG291" s="144" t="str">
        <f t="shared" si="58"/>
        <v/>
      </c>
      <c r="AH291" s="144" t="str">
        <f t="shared" si="59"/>
        <v/>
      </c>
      <c r="AI291" s="144" t="str">
        <f t="shared" si="60"/>
        <v/>
      </c>
      <c r="AJ291" s="144" t="str">
        <f t="shared" si="61"/>
        <v/>
      </c>
      <c r="AK291" s="144" t="str">
        <f t="shared" si="62"/>
        <v/>
      </c>
    </row>
    <row r="292" spans="2:37" x14ac:dyDescent="0.2">
      <c r="B292" s="179">
        <v>280</v>
      </c>
      <c r="C292" s="180"/>
      <c r="D292" s="180"/>
      <c r="E292" s="180"/>
      <c r="F292" s="312"/>
      <c r="G292" s="142"/>
      <c r="H292" s="142"/>
      <c r="I292" s="195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Z292" s="143">
        <v>280</v>
      </c>
      <c r="AA292" s="143" t="str">
        <f t="shared" si="53"/>
        <v/>
      </c>
      <c r="AB292" s="143" t="str">
        <f t="shared" si="54"/>
        <v/>
      </c>
      <c r="AC292" s="143" t="str">
        <f t="shared" si="55"/>
        <v/>
      </c>
      <c r="AD292" s="143" t="str">
        <f t="shared" si="56"/>
        <v/>
      </c>
      <c r="AE292" s="144">
        <v>280</v>
      </c>
      <c r="AF292" s="144" t="str">
        <f t="shared" si="57"/>
        <v/>
      </c>
      <c r="AG292" s="144" t="str">
        <f t="shared" si="58"/>
        <v/>
      </c>
      <c r="AH292" s="144" t="str">
        <f t="shared" si="59"/>
        <v/>
      </c>
      <c r="AI292" s="144" t="str">
        <f t="shared" si="60"/>
        <v/>
      </c>
      <c r="AJ292" s="144" t="str">
        <f t="shared" si="61"/>
        <v/>
      </c>
      <c r="AK292" s="144" t="str">
        <f t="shared" si="62"/>
        <v/>
      </c>
    </row>
    <row r="293" spans="2:37" x14ac:dyDescent="0.2">
      <c r="B293" s="179">
        <v>281</v>
      </c>
      <c r="C293" s="180"/>
      <c r="D293" s="180"/>
      <c r="E293" s="180"/>
      <c r="F293" s="312"/>
      <c r="G293" s="142"/>
      <c r="H293" s="142"/>
      <c r="I293" s="195"/>
      <c r="J293" s="142"/>
      <c r="K293" s="142"/>
      <c r="L293" s="142"/>
      <c r="M293" s="142"/>
      <c r="N293" s="142"/>
      <c r="O293" s="142"/>
      <c r="P293" s="142"/>
      <c r="Q293" s="142"/>
      <c r="R293" s="142"/>
      <c r="S293" s="142"/>
      <c r="T293" s="142"/>
      <c r="U293" s="142"/>
      <c r="V293" s="142"/>
      <c r="W293" s="142"/>
      <c r="X293" s="142"/>
      <c r="Z293" s="143">
        <v>281</v>
      </c>
      <c r="AA293" s="143" t="str">
        <f t="shared" si="53"/>
        <v/>
      </c>
      <c r="AB293" s="143" t="str">
        <f t="shared" si="54"/>
        <v/>
      </c>
      <c r="AC293" s="143" t="str">
        <f t="shared" si="55"/>
        <v/>
      </c>
      <c r="AD293" s="143" t="str">
        <f t="shared" si="56"/>
        <v/>
      </c>
      <c r="AE293" s="144">
        <v>281</v>
      </c>
      <c r="AF293" s="144" t="str">
        <f t="shared" si="57"/>
        <v/>
      </c>
      <c r="AG293" s="144" t="str">
        <f t="shared" si="58"/>
        <v/>
      </c>
      <c r="AH293" s="144" t="str">
        <f t="shared" si="59"/>
        <v/>
      </c>
      <c r="AI293" s="144" t="str">
        <f t="shared" si="60"/>
        <v/>
      </c>
      <c r="AJ293" s="144" t="str">
        <f t="shared" si="61"/>
        <v/>
      </c>
      <c r="AK293" s="144" t="str">
        <f t="shared" si="62"/>
        <v/>
      </c>
    </row>
    <row r="294" spans="2:37" x14ac:dyDescent="0.2">
      <c r="B294" s="179">
        <v>282</v>
      </c>
      <c r="C294" s="180"/>
      <c r="D294" s="180"/>
      <c r="E294" s="180"/>
      <c r="F294" s="312"/>
      <c r="G294" s="142"/>
      <c r="H294" s="142"/>
      <c r="I294" s="195"/>
      <c r="J294" s="142"/>
      <c r="K294" s="142"/>
      <c r="L294" s="142"/>
      <c r="M294" s="142"/>
      <c r="N294" s="142"/>
      <c r="O294" s="142"/>
      <c r="P294" s="142"/>
      <c r="Q294" s="142"/>
      <c r="R294" s="142"/>
      <c r="S294" s="142"/>
      <c r="T294" s="142"/>
      <c r="U294" s="142"/>
      <c r="V294" s="142"/>
      <c r="W294" s="142"/>
      <c r="X294" s="142"/>
      <c r="Z294" s="143">
        <v>282</v>
      </c>
      <c r="AA294" s="143" t="str">
        <f t="shared" si="53"/>
        <v/>
      </c>
      <c r="AB294" s="143" t="str">
        <f t="shared" si="54"/>
        <v/>
      </c>
      <c r="AC294" s="143" t="str">
        <f t="shared" si="55"/>
        <v/>
      </c>
      <c r="AD294" s="143" t="str">
        <f t="shared" si="56"/>
        <v/>
      </c>
      <c r="AE294" s="144">
        <v>282</v>
      </c>
      <c r="AF294" s="144" t="str">
        <f t="shared" si="57"/>
        <v/>
      </c>
      <c r="AG294" s="144" t="str">
        <f t="shared" si="58"/>
        <v/>
      </c>
      <c r="AH294" s="144" t="str">
        <f t="shared" si="59"/>
        <v/>
      </c>
      <c r="AI294" s="144" t="str">
        <f t="shared" si="60"/>
        <v/>
      </c>
      <c r="AJ294" s="144" t="str">
        <f t="shared" si="61"/>
        <v/>
      </c>
      <c r="AK294" s="144" t="str">
        <f t="shared" si="62"/>
        <v/>
      </c>
    </row>
    <row r="295" spans="2:37" x14ac:dyDescent="0.2">
      <c r="B295" s="179">
        <v>283</v>
      </c>
      <c r="C295" s="180"/>
      <c r="D295" s="180"/>
      <c r="E295" s="180"/>
      <c r="F295" s="312"/>
      <c r="G295" s="142"/>
      <c r="H295" s="142"/>
      <c r="I295" s="195"/>
      <c r="J295" s="142"/>
      <c r="K295" s="142"/>
      <c r="L295" s="142"/>
      <c r="M295" s="142"/>
      <c r="N295" s="142"/>
      <c r="O295" s="142"/>
      <c r="P295" s="142"/>
      <c r="Q295" s="142"/>
      <c r="R295" s="142"/>
      <c r="S295" s="142"/>
      <c r="T295" s="142"/>
      <c r="U295" s="142"/>
      <c r="V295" s="142"/>
      <c r="W295" s="142"/>
      <c r="X295" s="142"/>
      <c r="Z295" s="143">
        <v>283</v>
      </c>
      <c r="AA295" s="143" t="str">
        <f t="shared" si="53"/>
        <v/>
      </c>
      <c r="AB295" s="143" t="str">
        <f t="shared" si="54"/>
        <v/>
      </c>
      <c r="AC295" s="143" t="str">
        <f t="shared" si="55"/>
        <v/>
      </c>
      <c r="AD295" s="143" t="str">
        <f t="shared" si="56"/>
        <v/>
      </c>
      <c r="AE295" s="144">
        <v>283</v>
      </c>
      <c r="AF295" s="144" t="str">
        <f t="shared" si="57"/>
        <v/>
      </c>
      <c r="AG295" s="144" t="str">
        <f t="shared" si="58"/>
        <v/>
      </c>
      <c r="AH295" s="144" t="str">
        <f t="shared" si="59"/>
        <v/>
      </c>
      <c r="AI295" s="144" t="str">
        <f t="shared" si="60"/>
        <v/>
      </c>
      <c r="AJ295" s="144" t="str">
        <f t="shared" si="61"/>
        <v/>
      </c>
      <c r="AK295" s="144" t="str">
        <f t="shared" si="62"/>
        <v/>
      </c>
    </row>
    <row r="296" spans="2:37" x14ac:dyDescent="0.2">
      <c r="B296" s="179">
        <v>284</v>
      </c>
      <c r="C296" s="180"/>
      <c r="D296" s="180"/>
      <c r="E296" s="180"/>
      <c r="F296" s="312"/>
      <c r="G296" s="142"/>
      <c r="H296" s="142"/>
      <c r="I296" s="195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2"/>
      <c r="U296" s="142"/>
      <c r="V296" s="142"/>
      <c r="W296" s="142"/>
      <c r="X296" s="142"/>
      <c r="Z296" s="143">
        <v>284</v>
      </c>
      <c r="AA296" s="143" t="str">
        <f t="shared" si="53"/>
        <v/>
      </c>
      <c r="AB296" s="143" t="str">
        <f t="shared" si="54"/>
        <v/>
      </c>
      <c r="AC296" s="143" t="str">
        <f t="shared" si="55"/>
        <v/>
      </c>
      <c r="AD296" s="143" t="str">
        <f t="shared" si="56"/>
        <v/>
      </c>
      <c r="AE296" s="144">
        <v>284</v>
      </c>
      <c r="AF296" s="144" t="str">
        <f t="shared" si="57"/>
        <v/>
      </c>
      <c r="AG296" s="144" t="str">
        <f t="shared" si="58"/>
        <v/>
      </c>
      <c r="AH296" s="144" t="str">
        <f t="shared" si="59"/>
        <v/>
      </c>
      <c r="AI296" s="144" t="str">
        <f t="shared" si="60"/>
        <v/>
      </c>
      <c r="AJ296" s="144" t="str">
        <f t="shared" si="61"/>
        <v/>
      </c>
      <c r="AK296" s="144" t="str">
        <f t="shared" si="62"/>
        <v/>
      </c>
    </row>
    <row r="297" spans="2:37" x14ac:dyDescent="0.2">
      <c r="B297" s="179">
        <v>285</v>
      </c>
      <c r="C297" s="180"/>
      <c r="D297" s="180"/>
      <c r="E297" s="180"/>
      <c r="F297" s="312"/>
      <c r="G297" s="142"/>
      <c r="H297" s="142"/>
      <c r="I297" s="195"/>
      <c r="J297" s="142"/>
      <c r="K297" s="142"/>
      <c r="L297" s="142"/>
      <c r="M297" s="142"/>
      <c r="N297" s="142"/>
      <c r="O297" s="142"/>
      <c r="P297" s="142"/>
      <c r="Q297" s="142"/>
      <c r="R297" s="142"/>
      <c r="S297" s="142"/>
      <c r="T297" s="142"/>
      <c r="U297" s="142"/>
      <c r="V297" s="142"/>
      <c r="W297" s="142"/>
      <c r="X297" s="142"/>
      <c r="Z297" s="143">
        <v>285</v>
      </c>
      <c r="AA297" s="143" t="str">
        <f t="shared" si="53"/>
        <v/>
      </c>
      <c r="AB297" s="143" t="str">
        <f t="shared" si="54"/>
        <v/>
      </c>
      <c r="AC297" s="143" t="str">
        <f t="shared" si="55"/>
        <v/>
      </c>
      <c r="AD297" s="143" t="str">
        <f t="shared" si="56"/>
        <v/>
      </c>
      <c r="AE297" s="144">
        <v>285</v>
      </c>
      <c r="AF297" s="144" t="str">
        <f t="shared" si="57"/>
        <v/>
      </c>
      <c r="AG297" s="144" t="str">
        <f t="shared" si="58"/>
        <v/>
      </c>
      <c r="AH297" s="144" t="str">
        <f t="shared" si="59"/>
        <v/>
      </c>
      <c r="AI297" s="144" t="str">
        <f t="shared" si="60"/>
        <v/>
      </c>
      <c r="AJ297" s="144" t="str">
        <f t="shared" si="61"/>
        <v/>
      </c>
      <c r="AK297" s="144" t="str">
        <f t="shared" si="62"/>
        <v/>
      </c>
    </row>
    <row r="298" spans="2:37" x14ac:dyDescent="0.2">
      <c r="B298" s="179">
        <v>286</v>
      </c>
      <c r="C298" s="180"/>
      <c r="D298" s="180"/>
      <c r="E298" s="180"/>
      <c r="F298" s="312"/>
      <c r="G298" s="142"/>
      <c r="H298" s="142"/>
      <c r="I298" s="195"/>
      <c r="J298" s="142"/>
      <c r="K298" s="142"/>
      <c r="L298" s="142"/>
      <c r="M298" s="142"/>
      <c r="N298" s="142"/>
      <c r="O298" s="142"/>
      <c r="P298" s="142"/>
      <c r="Q298" s="142"/>
      <c r="R298" s="142"/>
      <c r="S298" s="142"/>
      <c r="T298" s="142"/>
      <c r="U298" s="142"/>
      <c r="V298" s="142"/>
      <c r="W298" s="142"/>
      <c r="X298" s="142"/>
      <c r="Z298" s="143">
        <v>286</v>
      </c>
      <c r="AA298" s="143" t="str">
        <f t="shared" si="53"/>
        <v/>
      </c>
      <c r="AB298" s="143" t="str">
        <f t="shared" si="54"/>
        <v/>
      </c>
      <c r="AC298" s="143" t="str">
        <f t="shared" si="55"/>
        <v/>
      </c>
      <c r="AD298" s="143" t="str">
        <f t="shared" si="56"/>
        <v/>
      </c>
      <c r="AE298" s="144">
        <v>286</v>
      </c>
      <c r="AF298" s="144" t="str">
        <f t="shared" si="57"/>
        <v/>
      </c>
      <c r="AG298" s="144" t="str">
        <f t="shared" si="58"/>
        <v/>
      </c>
      <c r="AH298" s="144" t="str">
        <f t="shared" si="59"/>
        <v/>
      </c>
      <c r="AI298" s="144" t="str">
        <f t="shared" si="60"/>
        <v/>
      </c>
      <c r="AJ298" s="144" t="str">
        <f t="shared" si="61"/>
        <v/>
      </c>
      <c r="AK298" s="144" t="str">
        <f t="shared" si="62"/>
        <v/>
      </c>
    </row>
    <row r="299" spans="2:37" x14ac:dyDescent="0.2">
      <c r="B299" s="179">
        <v>287</v>
      </c>
      <c r="C299" s="180"/>
      <c r="D299" s="180"/>
      <c r="E299" s="180"/>
      <c r="F299" s="312"/>
      <c r="G299" s="142"/>
      <c r="H299" s="142"/>
      <c r="I299" s="195"/>
      <c r="J299" s="142"/>
      <c r="K299" s="142"/>
      <c r="L299" s="142"/>
      <c r="M299" s="142"/>
      <c r="N299" s="142"/>
      <c r="O299" s="142"/>
      <c r="P299" s="142"/>
      <c r="Q299" s="142"/>
      <c r="R299" s="142"/>
      <c r="S299" s="142"/>
      <c r="T299" s="142"/>
      <c r="U299" s="142"/>
      <c r="V299" s="142"/>
      <c r="W299" s="142"/>
      <c r="X299" s="142"/>
      <c r="Z299" s="143">
        <v>287</v>
      </c>
      <c r="AA299" s="143" t="str">
        <f t="shared" si="53"/>
        <v/>
      </c>
      <c r="AB299" s="143" t="str">
        <f t="shared" si="54"/>
        <v/>
      </c>
      <c r="AC299" s="143" t="str">
        <f t="shared" si="55"/>
        <v/>
      </c>
      <c r="AD299" s="143" t="str">
        <f t="shared" si="56"/>
        <v/>
      </c>
      <c r="AE299" s="144">
        <v>287</v>
      </c>
      <c r="AF299" s="144" t="str">
        <f t="shared" si="57"/>
        <v/>
      </c>
      <c r="AG299" s="144" t="str">
        <f t="shared" si="58"/>
        <v/>
      </c>
      <c r="AH299" s="144" t="str">
        <f t="shared" si="59"/>
        <v/>
      </c>
      <c r="AI299" s="144" t="str">
        <f t="shared" si="60"/>
        <v/>
      </c>
      <c r="AJ299" s="144" t="str">
        <f t="shared" si="61"/>
        <v/>
      </c>
      <c r="AK299" s="144" t="str">
        <f t="shared" si="62"/>
        <v/>
      </c>
    </row>
    <row r="300" spans="2:37" x14ac:dyDescent="0.2">
      <c r="B300" s="179">
        <v>288</v>
      </c>
      <c r="C300" s="180"/>
      <c r="D300" s="180"/>
      <c r="E300" s="180"/>
      <c r="F300" s="312"/>
      <c r="G300" s="142"/>
      <c r="H300" s="142"/>
      <c r="I300" s="195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Z300" s="143">
        <v>288</v>
      </c>
      <c r="AA300" s="143" t="str">
        <f t="shared" si="53"/>
        <v/>
      </c>
      <c r="AB300" s="143" t="str">
        <f t="shared" si="54"/>
        <v/>
      </c>
      <c r="AC300" s="143" t="str">
        <f t="shared" si="55"/>
        <v/>
      </c>
      <c r="AD300" s="143" t="str">
        <f t="shared" si="56"/>
        <v/>
      </c>
      <c r="AE300" s="144">
        <v>288</v>
      </c>
      <c r="AF300" s="144" t="str">
        <f t="shared" si="57"/>
        <v/>
      </c>
      <c r="AG300" s="144" t="str">
        <f t="shared" si="58"/>
        <v/>
      </c>
      <c r="AH300" s="144" t="str">
        <f t="shared" si="59"/>
        <v/>
      </c>
      <c r="AI300" s="144" t="str">
        <f t="shared" si="60"/>
        <v/>
      </c>
      <c r="AJ300" s="144" t="str">
        <f t="shared" si="61"/>
        <v/>
      </c>
      <c r="AK300" s="144" t="str">
        <f t="shared" si="62"/>
        <v/>
      </c>
    </row>
    <row r="301" spans="2:37" x14ac:dyDescent="0.2">
      <c r="B301" s="179">
        <v>289</v>
      </c>
      <c r="C301" s="180"/>
      <c r="D301" s="180"/>
      <c r="E301" s="180"/>
      <c r="F301" s="312"/>
      <c r="G301" s="142"/>
      <c r="H301" s="142"/>
      <c r="I301" s="195"/>
      <c r="J301" s="142"/>
      <c r="K301" s="142"/>
      <c r="L301" s="142"/>
      <c r="M301" s="142"/>
      <c r="N301" s="142"/>
      <c r="O301" s="142"/>
      <c r="P301" s="142"/>
      <c r="Q301" s="142"/>
      <c r="R301" s="142"/>
      <c r="S301" s="142"/>
      <c r="T301" s="142"/>
      <c r="U301" s="142"/>
      <c r="V301" s="142"/>
      <c r="W301" s="142"/>
      <c r="X301" s="142"/>
      <c r="Z301" s="143">
        <v>289</v>
      </c>
      <c r="AA301" s="143" t="str">
        <f t="shared" si="53"/>
        <v/>
      </c>
      <c r="AB301" s="143" t="str">
        <f t="shared" si="54"/>
        <v/>
      </c>
      <c r="AC301" s="143" t="str">
        <f t="shared" si="55"/>
        <v/>
      </c>
      <c r="AD301" s="143" t="str">
        <f t="shared" si="56"/>
        <v/>
      </c>
      <c r="AE301" s="144">
        <v>289</v>
      </c>
      <c r="AF301" s="144" t="str">
        <f t="shared" si="57"/>
        <v/>
      </c>
      <c r="AG301" s="144" t="str">
        <f t="shared" si="58"/>
        <v/>
      </c>
      <c r="AH301" s="144" t="str">
        <f t="shared" si="59"/>
        <v/>
      </c>
      <c r="AI301" s="144" t="str">
        <f t="shared" si="60"/>
        <v/>
      </c>
      <c r="AJ301" s="144" t="str">
        <f t="shared" si="61"/>
        <v/>
      </c>
      <c r="AK301" s="144" t="str">
        <f t="shared" si="62"/>
        <v/>
      </c>
    </row>
    <row r="302" spans="2:37" x14ac:dyDescent="0.2">
      <c r="B302" s="179">
        <v>290</v>
      </c>
      <c r="C302" s="180"/>
      <c r="D302" s="180"/>
      <c r="E302" s="180"/>
      <c r="F302" s="312"/>
      <c r="G302" s="142"/>
      <c r="H302" s="142"/>
      <c r="I302" s="195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Z302" s="143">
        <v>290</v>
      </c>
      <c r="AA302" s="143" t="str">
        <f t="shared" si="53"/>
        <v/>
      </c>
      <c r="AB302" s="143" t="str">
        <f t="shared" si="54"/>
        <v/>
      </c>
      <c r="AC302" s="143" t="str">
        <f t="shared" si="55"/>
        <v/>
      </c>
      <c r="AD302" s="143" t="str">
        <f t="shared" si="56"/>
        <v/>
      </c>
      <c r="AE302" s="144">
        <v>290</v>
      </c>
      <c r="AF302" s="144" t="str">
        <f t="shared" si="57"/>
        <v/>
      </c>
      <c r="AG302" s="144" t="str">
        <f t="shared" si="58"/>
        <v/>
      </c>
      <c r="AH302" s="144" t="str">
        <f t="shared" si="59"/>
        <v/>
      </c>
      <c r="AI302" s="144" t="str">
        <f t="shared" si="60"/>
        <v/>
      </c>
      <c r="AJ302" s="144" t="str">
        <f t="shared" si="61"/>
        <v/>
      </c>
      <c r="AK302" s="144" t="str">
        <f t="shared" si="62"/>
        <v/>
      </c>
    </row>
    <row r="303" spans="2:37" x14ac:dyDescent="0.2">
      <c r="B303" s="179">
        <v>291</v>
      </c>
      <c r="C303" s="180"/>
      <c r="D303" s="180"/>
      <c r="E303" s="180"/>
      <c r="F303" s="312"/>
      <c r="G303" s="142"/>
      <c r="H303" s="142"/>
      <c r="I303" s="195"/>
      <c r="J303" s="142"/>
      <c r="K303" s="142"/>
      <c r="L303" s="142"/>
      <c r="M303" s="142"/>
      <c r="N303" s="142"/>
      <c r="O303" s="142"/>
      <c r="P303" s="142"/>
      <c r="Q303" s="142"/>
      <c r="R303" s="142"/>
      <c r="S303" s="142"/>
      <c r="T303" s="142"/>
      <c r="U303" s="142"/>
      <c r="V303" s="142"/>
      <c r="W303" s="142"/>
      <c r="X303" s="142"/>
      <c r="Z303" s="143">
        <v>291</v>
      </c>
      <c r="AA303" s="143" t="str">
        <f t="shared" si="53"/>
        <v/>
      </c>
      <c r="AB303" s="143" t="str">
        <f t="shared" si="54"/>
        <v/>
      </c>
      <c r="AC303" s="143" t="str">
        <f t="shared" si="55"/>
        <v/>
      </c>
      <c r="AD303" s="143" t="str">
        <f t="shared" si="56"/>
        <v/>
      </c>
      <c r="AE303" s="144">
        <v>291</v>
      </c>
      <c r="AF303" s="144" t="str">
        <f t="shared" si="57"/>
        <v/>
      </c>
      <c r="AG303" s="144" t="str">
        <f t="shared" si="58"/>
        <v/>
      </c>
      <c r="AH303" s="144" t="str">
        <f t="shared" si="59"/>
        <v/>
      </c>
      <c r="AI303" s="144" t="str">
        <f t="shared" si="60"/>
        <v/>
      </c>
      <c r="AJ303" s="144" t="str">
        <f t="shared" si="61"/>
        <v/>
      </c>
      <c r="AK303" s="144" t="str">
        <f t="shared" si="62"/>
        <v/>
      </c>
    </row>
    <row r="304" spans="2:37" x14ac:dyDescent="0.2">
      <c r="B304" s="179">
        <v>292</v>
      </c>
      <c r="C304" s="180"/>
      <c r="D304" s="180"/>
      <c r="E304" s="180"/>
      <c r="F304" s="312"/>
      <c r="G304" s="142"/>
      <c r="H304" s="142"/>
      <c r="I304" s="195"/>
      <c r="J304" s="142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Z304" s="143">
        <v>292</v>
      </c>
      <c r="AA304" s="143" t="str">
        <f t="shared" si="53"/>
        <v/>
      </c>
      <c r="AB304" s="143" t="str">
        <f t="shared" si="54"/>
        <v/>
      </c>
      <c r="AC304" s="143" t="str">
        <f t="shared" si="55"/>
        <v/>
      </c>
      <c r="AD304" s="143" t="str">
        <f t="shared" si="56"/>
        <v/>
      </c>
      <c r="AE304" s="144">
        <v>292</v>
      </c>
      <c r="AF304" s="144" t="str">
        <f t="shared" si="57"/>
        <v/>
      </c>
      <c r="AG304" s="144" t="str">
        <f t="shared" si="58"/>
        <v/>
      </c>
      <c r="AH304" s="144" t="str">
        <f t="shared" si="59"/>
        <v/>
      </c>
      <c r="AI304" s="144" t="str">
        <f t="shared" si="60"/>
        <v/>
      </c>
      <c r="AJ304" s="144" t="str">
        <f t="shared" si="61"/>
        <v/>
      </c>
      <c r="AK304" s="144" t="str">
        <f t="shared" si="62"/>
        <v/>
      </c>
    </row>
    <row r="305" spans="2:37" x14ac:dyDescent="0.2">
      <c r="B305" s="179">
        <v>293</v>
      </c>
      <c r="C305" s="180"/>
      <c r="D305" s="180"/>
      <c r="E305" s="180"/>
      <c r="F305" s="312"/>
      <c r="G305" s="142"/>
      <c r="H305" s="142"/>
      <c r="I305" s="195"/>
      <c r="J305" s="142"/>
      <c r="K305" s="142"/>
      <c r="L305" s="142"/>
      <c r="M305" s="142"/>
      <c r="N305" s="142"/>
      <c r="O305" s="142"/>
      <c r="P305" s="142"/>
      <c r="Q305" s="142"/>
      <c r="R305" s="142"/>
      <c r="S305" s="142"/>
      <c r="T305" s="142"/>
      <c r="U305" s="142"/>
      <c r="V305" s="142"/>
      <c r="W305" s="142"/>
      <c r="X305" s="142"/>
      <c r="Z305" s="143">
        <v>293</v>
      </c>
      <c r="AA305" s="143" t="str">
        <f t="shared" si="53"/>
        <v/>
      </c>
      <c r="AB305" s="143" t="str">
        <f t="shared" si="54"/>
        <v/>
      </c>
      <c r="AC305" s="143" t="str">
        <f t="shared" si="55"/>
        <v/>
      </c>
      <c r="AD305" s="143" t="str">
        <f t="shared" si="56"/>
        <v/>
      </c>
      <c r="AE305" s="144">
        <v>293</v>
      </c>
      <c r="AF305" s="144" t="str">
        <f t="shared" si="57"/>
        <v/>
      </c>
      <c r="AG305" s="144" t="str">
        <f t="shared" si="58"/>
        <v/>
      </c>
      <c r="AH305" s="144" t="str">
        <f t="shared" si="59"/>
        <v/>
      </c>
      <c r="AI305" s="144" t="str">
        <f t="shared" si="60"/>
        <v/>
      </c>
      <c r="AJ305" s="144" t="str">
        <f t="shared" si="61"/>
        <v/>
      </c>
      <c r="AK305" s="144" t="str">
        <f t="shared" si="62"/>
        <v/>
      </c>
    </row>
    <row r="306" spans="2:37" x14ac:dyDescent="0.2">
      <c r="B306" s="179">
        <v>294</v>
      </c>
      <c r="C306" s="180"/>
      <c r="D306" s="180"/>
      <c r="E306" s="180"/>
      <c r="F306" s="312"/>
      <c r="G306" s="142"/>
      <c r="H306" s="142"/>
      <c r="I306" s="195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2"/>
      <c r="U306" s="142"/>
      <c r="V306" s="142"/>
      <c r="W306" s="142"/>
      <c r="X306" s="142"/>
      <c r="Z306" s="143">
        <v>294</v>
      </c>
      <c r="AA306" s="143" t="str">
        <f t="shared" si="53"/>
        <v/>
      </c>
      <c r="AB306" s="143" t="str">
        <f t="shared" si="54"/>
        <v/>
      </c>
      <c r="AC306" s="143" t="str">
        <f t="shared" si="55"/>
        <v/>
      </c>
      <c r="AD306" s="143" t="str">
        <f t="shared" si="56"/>
        <v/>
      </c>
      <c r="AE306" s="144">
        <v>294</v>
      </c>
      <c r="AF306" s="144" t="str">
        <f t="shared" si="57"/>
        <v/>
      </c>
      <c r="AG306" s="144" t="str">
        <f t="shared" si="58"/>
        <v/>
      </c>
      <c r="AH306" s="144" t="str">
        <f t="shared" si="59"/>
        <v/>
      </c>
      <c r="AI306" s="144" t="str">
        <f t="shared" si="60"/>
        <v/>
      </c>
      <c r="AJ306" s="144" t="str">
        <f t="shared" si="61"/>
        <v/>
      </c>
      <c r="AK306" s="144" t="str">
        <f t="shared" si="62"/>
        <v/>
      </c>
    </row>
    <row r="307" spans="2:37" x14ac:dyDescent="0.2">
      <c r="B307" s="179">
        <v>295</v>
      </c>
      <c r="C307" s="180"/>
      <c r="D307" s="180"/>
      <c r="E307" s="180"/>
      <c r="F307" s="312"/>
      <c r="G307" s="142"/>
      <c r="H307" s="142"/>
      <c r="I307" s="195"/>
      <c r="J307" s="142"/>
      <c r="K307" s="142"/>
      <c r="L307" s="142"/>
      <c r="M307" s="142"/>
      <c r="N307" s="142"/>
      <c r="O307" s="142"/>
      <c r="P307" s="142"/>
      <c r="Q307" s="142"/>
      <c r="R307" s="142"/>
      <c r="S307" s="142"/>
      <c r="T307" s="142"/>
      <c r="U307" s="142"/>
      <c r="V307" s="142"/>
      <c r="W307" s="142"/>
      <c r="X307" s="142"/>
      <c r="Z307" s="143">
        <v>295</v>
      </c>
      <c r="AA307" s="143" t="str">
        <f t="shared" si="53"/>
        <v/>
      </c>
      <c r="AB307" s="143" t="str">
        <f t="shared" si="54"/>
        <v/>
      </c>
      <c r="AC307" s="143" t="str">
        <f t="shared" si="55"/>
        <v/>
      </c>
      <c r="AD307" s="143" t="str">
        <f t="shared" si="56"/>
        <v/>
      </c>
      <c r="AE307" s="144">
        <v>295</v>
      </c>
      <c r="AF307" s="144" t="str">
        <f t="shared" si="57"/>
        <v/>
      </c>
      <c r="AG307" s="144" t="str">
        <f t="shared" si="58"/>
        <v/>
      </c>
      <c r="AH307" s="144" t="str">
        <f t="shared" si="59"/>
        <v/>
      </c>
      <c r="AI307" s="144" t="str">
        <f t="shared" si="60"/>
        <v/>
      </c>
      <c r="AJ307" s="144" t="str">
        <f t="shared" si="61"/>
        <v/>
      </c>
      <c r="AK307" s="144" t="str">
        <f t="shared" si="62"/>
        <v/>
      </c>
    </row>
    <row r="308" spans="2:37" x14ac:dyDescent="0.2">
      <c r="B308" s="179">
        <v>296</v>
      </c>
      <c r="C308" s="180"/>
      <c r="D308" s="180"/>
      <c r="E308" s="180"/>
      <c r="F308" s="312"/>
      <c r="G308" s="142"/>
      <c r="H308" s="142"/>
      <c r="I308" s="195"/>
      <c r="J308" s="142"/>
      <c r="K308" s="142"/>
      <c r="L308" s="142"/>
      <c r="M308" s="142"/>
      <c r="N308" s="142"/>
      <c r="O308" s="142"/>
      <c r="P308" s="142"/>
      <c r="Q308" s="142"/>
      <c r="R308" s="142"/>
      <c r="S308" s="142"/>
      <c r="T308" s="142"/>
      <c r="U308" s="142"/>
      <c r="V308" s="142"/>
      <c r="W308" s="142"/>
      <c r="X308" s="142"/>
      <c r="Z308" s="143">
        <v>296</v>
      </c>
      <c r="AA308" s="143" t="str">
        <f t="shared" si="53"/>
        <v/>
      </c>
      <c r="AB308" s="143" t="str">
        <f t="shared" si="54"/>
        <v/>
      </c>
      <c r="AC308" s="143" t="str">
        <f t="shared" si="55"/>
        <v/>
      </c>
      <c r="AD308" s="143" t="str">
        <f t="shared" si="56"/>
        <v/>
      </c>
      <c r="AE308" s="144">
        <v>296</v>
      </c>
      <c r="AF308" s="144" t="str">
        <f t="shared" si="57"/>
        <v/>
      </c>
      <c r="AG308" s="144" t="str">
        <f t="shared" si="58"/>
        <v/>
      </c>
      <c r="AH308" s="144" t="str">
        <f t="shared" si="59"/>
        <v/>
      </c>
      <c r="AI308" s="144" t="str">
        <f t="shared" si="60"/>
        <v/>
      </c>
      <c r="AJ308" s="144" t="str">
        <f t="shared" si="61"/>
        <v/>
      </c>
      <c r="AK308" s="144" t="str">
        <f t="shared" si="62"/>
        <v/>
      </c>
    </row>
    <row r="309" spans="2:37" x14ac:dyDescent="0.2">
      <c r="B309" s="179">
        <v>297</v>
      </c>
      <c r="C309" s="180"/>
      <c r="D309" s="180"/>
      <c r="E309" s="180"/>
      <c r="F309" s="312"/>
      <c r="G309" s="142"/>
      <c r="H309" s="142"/>
      <c r="I309" s="195"/>
      <c r="J309" s="142"/>
      <c r="K309" s="142"/>
      <c r="L309" s="142"/>
      <c r="M309" s="142"/>
      <c r="N309" s="142"/>
      <c r="O309" s="142"/>
      <c r="P309" s="142"/>
      <c r="Q309" s="142"/>
      <c r="R309" s="142"/>
      <c r="S309" s="142"/>
      <c r="T309" s="142"/>
      <c r="U309" s="142"/>
      <c r="V309" s="142"/>
      <c r="W309" s="142"/>
      <c r="X309" s="142"/>
      <c r="Z309" s="143">
        <v>297</v>
      </c>
      <c r="AA309" s="143" t="str">
        <f t="shared" si="53"/>
        <v/>
      </c>
      <c r="AB309" s="143" t="str">
        <f t="shared" si="54"/>
        <v/>
      </c>
      <c r="AC309" s="143" t="str">
        <f t="shared" si="55"/>
        <v/>
      </c>
      <c r="AD309" s="143" t="str">
        <f t="shared" si="56"/>
        <v/>
      </c>
      <c r="AE309" s="144">
        <v>297</v>
      </c>
      <c r="AF309" s="144" t="str">
        <f t="shared" si="57"/>
        <v/>
      </c>
      <c r="AG309" s="144" t="str">
        <f t="shared" si="58"/>
        <v/>
      </c>
      <c r="AH309" s="144" t="str">
        <f t="shared" si="59"/>
        <v/>
      </c>
      <c r="AI309" s="144" t="str">
        <f t="shared" si="60"/>
        <v/>
      </c>
      <c r="AJ309" s="144" t="str">
        <f t="shared" si="61"/>
        <v/>
      </c>
      <c r="AK309" s="144" t="str">
        <f t="shared" si="62"/>
        <v/>
      </c>
    </row>
    <row r="310" spans="2:37" x14ac:dyDescent="0.2">
      <c r="B310" s="179">
        <v>298</v>
      </c>
      <c r="C310" s="180"/>
      <c r="D310" s="180"/>
      <c r="E310" s="180"/>
      <c r="F310" s="312"/>
      <c r="G310" s="142"/>
      <c r="H310" s="142"/>
      <c r="I310" s="195"/>
      <c r="J310" s="142"/>
      <c r="K310" s="142"/>
      <c r="L310" s="142"/>
      <c r="M310" s="142"/>
      <c r="N310" s="142"/>
      <c r="O310" s="142"/>
      <c r="P310" s="142"/>
      <c r="Q310" s="142"/>
      <c r="R310" s="142"/>
      <c r="S310" s="142"/>
      <c r="T310" s="142"/>
      <c r="U310" s="142"/>
      <c r="V310" s="142"/>
      <c r="W310" s="142"/>
      <c r="X310" s="142"/>
      <c r="Z310" s="143">
        <v>298</v>
      </c>
      <c r="AA310" s="143" t="str">
        <f t="shared" si="53"/>
        <v/>
      </c>
      <c r="AB310" s="143" t="str">
        <f t="shared" si="54"/>
        <v/>
      </c>
      <c r="AC310" s="143" t="str">
        <f t="shared" si="55"/>
        <v/>
      </c>
      <c r="AD310" s="143" t="str">
        <f t="shared" si="56"/>
        <v/>
      </c>
      <c r="AE310" s="144">
        <v>298</v>
      </c>
      <c r="AF310" s="144" t="str">
        <f t="shared" si="57"/>
        <v/>
      </c>
      <c r="AG310" s="144" t="str">
        <f t="shared" si="58"/>
        <v/>
      </c>
      <c r="AH310" s="144" t="str">
        <f t="shared" si="59"/>
        <v/>
      </c>
      <c r="AI310" s="144" t="str">
        <f t="shared" si="60"/>
        <v/>
      </c>
      <c r="AJ310" s="144" t="str">
        <f t="shared" si="61"/>
        <v/>
      </c>
      <c r="AK310" s="144" t="str">
        <f t="shared" si="62"/>
        <v/>
      </c>
    </row>
    <row r="311" spans="2:37" x14ac:dyDescent="0.2">
      <c r="B311" s="179">
        <v>299</v>
      </c>
      <c r="C311" s="180"/>
      <c r="D311" s="180"/>
      <c r="E311" s="180"/>
      <c r="F311" s="312"/>
      <c r="G311" s="142"/>
      <c r="H311" s="142"/>
      <c r="I311" s="195"/>
      <c r="J311" s="142"/>
      <c r="K311" s="142"/>
      <c r="L311" s="142"/>
      <c r="M311" s="142"/>
      <c r="N311" s="142"/>
      <c r="O311" s="142"/>
      <c r="P311" s="142"/>
      <c r="Q311" s="142"/>
      <c r="R311" s="142"/>
      <c r="S311" s="142"/>
      <c r="T311" s="142"/>
      <c r="U311" s="142"/>
      <c r="V311" s="142"/>
      <c r="W311" s="142"/>
      <c r="X311" s="142"/>
      <c r="Z311" s="143">
        <v>299</v>
      </c>
      <c r="AA311" s="143" t="str">
        <f t="shared" si="53"/>
        <v/>
      </c>
      <c r="AB311" s="143" t="str">
        <f t="shared" si="54"/>
        <v/>
      </c>
      <c r="AC311" s="143" t="str">
        <f t="shared" si="55"/>
        <v/>
      </c>
      <c r="AD311" s="143" t="str">
        <f t="shared" si="56"/>
        <v/>
      </c>
      <c r="AE311" s="144">
        <v>299</v>
      </c>
      <c r="AF311" s="144" t="str">
        <f t="shared" si="57"/>
        <v/>
      </c>
      <c r="AG311" s="144" t="str">
        <f t="shared" si="58"/>
        <v/>
      </c>
      <c r="AH311" s="144" t="str">
        <f t="shared" si="59"/>
        <v/>
      </c>
      <c r="AI311" s="144" t="str">
        <f t="shared" si="60"/>
        <v/>
      </c>
      <c r="AJ311" s="144" t="str">
        <f t="shared" si="61"/>
        <v/>
      </c>
      <c r="AK311" s="144" t="str">
        <f t="shared" si="62"/>
        <v/>
      </c>
    </row>
    <row r="312" spans="2:37" x14ac:dyDescent="0.2">
      <c r="B312" s="179">
        <v>300</v>
      </c>
      <c r="C312" s="180"/>
      <c r="D312" s="180"/>
      <c r="E312" s="180"/>
      <c r="F312" s="312"/>
      <c r="G312" s="142"/>
      <c r="H312" s="142"/>
      <c r="I312" s="195"/>
      <c r="J312" s="142"/>
      <c r="K312" s="142"/>
      <c r="L312" s="142"/>
      <c r="M312" s="142"/>
      <c r="N312" s="142"/>
      <c r="O312" s="142"/>
      <c r="P312" s="142"/>
      <c r="Q312" s="142"/>
      <c r="R312" s="142"/>
      <c r="S312" s="142"/>
      <c r="T312" s="142"/>
      <c r="U312" s="142"/>
      <c r="V312" s="142"/>
      <c r="W312" s="142"/>
      <c r="X312" s="142"/>
      <c r="Z312" s="143">
        <v>300</v>
      </c>
      <c r="AA312" s="143" t="str">
        <f t="shared" si="53"/>
        <v/>
      </c>
      <c r="AB312" s="143" t="str">
        <f t="shared" si="54"/>
        <v/>
      </c>
      <c r="AC312" s="143" t="str">
        <f t="shared" si="55"/>
        <v/>
      </c>
      <c r="AD312" s="143" t="str">
        <f t="shared" si="56"/>
        <v/>
      </c>
      <c r="AE312" s="144">
        <v>300</v>
      </c>
      <c r="AF312" s="144" t="str">
        <f t="shared" si="57"/>
        <v/>
      </c>
      <c r="AG312" s="144" t="str">
        <f t="shared" si="58"/>
        <v/>
      </c>
      <c r="AH312" s="144" t="str">
        <f t="shared" si="59"/>
        <v/>
      </c>
      <c r="AI312" s="144" t="str">
        <f t="shared" si="60"/>
        <v/>
      </c>
      <c r="AJ312" s="144" t="str">
        <f t="shared" si="61"/>
        <v/>
      </c>
      <c r="AK312" s="144" t="str">
        <f t="shared" si="62"/>
        <v/>
      </c>
    </row>
    <row r="313" spans="2:37" x14ac:dyDescent="0.2">
      <c r="B313" s="179">
        <v>301</v>
      </c>
      <c r="C313" s="180"/>
      <c r="D313" s="180"/>
      <c r="E313" s="180"/>
      <c r="F313" s="312"/>
      <c r="G313" s="142"/>
      <c r="H313" s="142"/>
      <c r="I313" s="195"/>
      <c r="J313" s="142"/>
      <c r="K313" s="142"/>
      <c r="L313" s="142"/>
      <c r="M313" s="142"/>
      <c r="N313" s="142"/>
      <c r="O313" s="142"/>
      <c r="P313" s="142"/>
      <c r="Q313" s="142"/>
      <c r="R313" s="142"/>
      <c r="S313" s="142"/>
      <c r="T313" s="142"/>
      <c r="U313" s="142"/>
      <c r="V313" s="142"/>
      <c r="W313" s="142"/>
      <c r="X313" s="142"/>
      <c r="Z313" s="143">
        <v>301</v>
      </c>
      <c r="AA313" s="143" t="str">
        <f t="shared" si="53"/>
        <v/>
      </c>
      <c r="AB313" s="143" t="str">
        <f t="shared" si="54"/>
        <v/>
      </c>
      <c r="AC313" s="143" t="str">
        <f t="shared" si="55"/>
        <v/>
      </c>
      <c r="AD313" s="143" t="str">
        <f t="shared" si="56"/>
        <v/>
      </c>
      <c r="AE313" s="144">
        <v>301</v>
      </c>
      <c r="AF313" s="144" t="str">
        <f t="shared" si="57"/>
        <v/>
      </c>
      <c r="AG313" s="144" t="str">
        <f t="shared" si="58"/>
        <v/>
      </c>
      <c r="AH313" s="144" t="str">
        <f t="shared" si="59"/>
        <v/>
      </c>
      <c r="AI313" s="144" t="str">
        <f t="shared" si="60"/>
        <v/>
      </c>
      <c r="AJ313" s="144" t="str">
        <f t="shared" si="61"/>
        <v/>
      </c>
      <c r="AK313" s="144" t="str">
        <f t="shared" si="62"/>
        <v/>
      </c>
    </row>
    <row r="314" spans="2:37" x14ac:dyDescent="0.2">
      <c r="B314" s="179">
        <v>302</v>
      </c>
      <c r="C314" s="180"/>
      <c r="D314" s="180"/>
      <c r="E314" s="180"/>
      <c r="F314" s="312"/>
      <c r="G314" s="142"/>
      <c r="H314" s="142"/>
      <c r="I314" s="195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2"/>
      <c r="U314" s="142"/>
      <c r="V314" s="142"/>
      <c r="W314" s="142"/>
      <c r="X314" s="142"/>
      <c r="Z314" s="143">
        <v>302</v>
      </c>
      <c r="AA314" s="143" t="str">
        <f t="shared" si="53"/>
        <v/>
      </c>
      <c r="AB314" s="143" t="str">
        <f t="shared" si="54"/>
        <v/>
      </c>
      <c r="AC314" s="143" t="str">
        <f t="shared" si="55"/>
        <v/>
      </c>
      <c r="AD314" s="143" t="str">
        <f t="shared" si="56"/>
        <v/>
      </c>
      <c r="AE314" s="144">
        <v>302</v>
      </c>
      <c r="AF314" s="144" t="str">
        <f t="shared" si="57"/>
        <v/>
      </c>
      <c r="AG314" s="144" t="str">
        <f t="shared" si="58"/>
        <v/>
      </c>
      <c r="AH314" s="144" t="str">
        <f t="shared" si="59"/>
        <v/>
      </c>
      <c r="AI314" s="144" t="str">
        <f t="shared" si="60"/>
        <v/>
      </c>
      <c r="AJ314" s="144" t="str">
        <f t="shared" si="61"/>
        <v/>
      </c>
      <c r="AK314" s="144" t="str">
        <f t="shared" si="62"/>
        <v/>
      </c>
    </row>
    <row r="315" spans="2:37" x14ac:dyDescent="0.2">
      <c r="B315" s="179">
        <v>303</v>
      </c>
      <c r="C315" s="180"/>
      <c r="D315" s="180"/>
      <c r="E315" s="180"/>
      <c r="F315" s="312"/>
      <c r="G315" s="142"/>
      <c r="H315" s="142"/>
      <c r="I315" s="195"/>
      <c r="J315" s="142"/>
      <c r="K315" s="142"/>
      <c r="L315" s="142"/>
      <c r="M315" s="142"/>
      <c r="N315" s="142"/>
      <c r="O315" s="142"/>
      <c r="P315" s="142"/>
      <c r="Q315" s="142"/>
      <c r="R315" s="142"/>
      <c r="S315" s="142"/>
      <c r="T315" s="142"/>
      <c r="U315" s="142"/>
      <c r="V315" s="142"/>
      <c r="W315" s="142"/>
      <c r="X315" s="142"/>
      <c r="Z315" s="143">
        <v>303</v>
      </c>
      <c r="AA315" s="143" t="str">
        <f t="shared" si="53"/>
        <v/>
      </c>
      <c r="AB315" s="143" t="str">
        <f t="shared" si="54"/>
        <v/>
      </c>
      <c r="AC315" s="143" t="str">
        <f t="shared" si="55"/>
        <v/>
      </c>
      <c r="AD315" s="143" t="str">
        <f t="shared" si="56"/>
        <v/>
      </c>
      <c r="AE315" s="144">
        <v>303</v>
      </c>
      <c r="AF315" s="144" t="str">
        <f t="shared" si="57"/>
        <v/>
      </c>
      <c r="AG315" s="144" t="str">
        <f t="shared" si="58"/>
        <v/>
      </c>
      <c r="AH315" s="144" t="str">
        <f t="shared" si="59"/>
        <v/>
      </c>
      <c r="AI315" s="144" t="str">
        <f t="shared" si="60"/>
        <v/>
      </c>
      <c r="AJ315" s="144" t="str">
        <f t="shared" si="61"/>
        <v/>
      </c>
      <c r="AK315" s="144" t="str">
        <f t="shared" si="62"/>
        <v/>
      </c>
    </row>
    <row r="316" spans="2:37" x14ac:dyDescent="0.2">
      <c r="B316" s="179">
        <v>304</v>
      </c>
      <c r="C316" s="180"/>
      <c r="D316" s="180"/>
      <c r="E316" s="180"/>
      <c r="F316" s="312"/>
      <c r="G316" s="142"/>
      <c r="H316" s="142"/>
      <c r="I316" s="195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Z316" s="143">
        <v>304</v>
      </c>
      <c r="AA316" s="143" t="str">
        <f t="shared" si="53"/>
        <v/>
      </c>
      <c r="AB316" s="143" t="str">
        <f t="shared" si="54"/>
        <v/>
      </c>
      <c r="AC316" s="143" t="str">
        <f t="shared" si="55"/>
        <v/>
      </c>
      <c r="AD316" s="143" t="str">
        <f t="shared" si="56"/>
        <v/>
      </c>
      <c r="AE316" s="144">
        <v>304</v>
      </c>
      <c r="AF316" s="144" t="str">
        <f t="shared" si="57"/>
        <v/>
      </c>
      <c r="AG316" s="144" t="str">
        <f t="shared" si="58"/>
        <v/>
      </c>
      <c r="AH316" s="144" t="str">
        <f t="shared" si="59"/>
        <v/>
      </c>
      <c r="AI316" s="144" t="str">
        <f t="shared" si="60"/>
        <v/>
      </c>
      <c r="AJ316" s="144" t="str">
        <f t="shared" si="61"/>
        <v/>
      </c>
      <c r="AK316" s="144" t="str">
        <f t="shared" si="62"/>
        <v/>
      </c>
    </row>
    <row r="317" spans="2:37" x14ac:dyDescent="0.2">
      <c r="B317" s="179">
        <v>305</v>
      </c>
      <c r="C317" s="180"/>
      <c r="D317" s="180"/>
      <c r="E317" s="180"/>
      <c r="F317" s="312"/>
      <c r="G317" s="142"/>
      <c r="H317" s="142"/>
      <c r="I317" s="195"/>
      <c r="J317" s="142"/>
      <c r="K317" s="142"/>
      <c r="L317" s="142"/>
      <c r="M317" s="142"/>
      <c r="N317" s="142"/>
      <c r="O317" s="142"/>
      <c r="P317" s="142"/>
      <c r="Q317" s="142"/>
      <c r="R317" s="142"/>
      <c r="S317" s="142"/>
      <c r="T317" s="142"/>
      <c r="U317" s="142"/>
      <c r="V317" s="142"/>
      <c r="W317" s="142"/>
      <c r="X317" s="142"/>
      <c r="Z317" s="143">
        <v>305</v>
      </c>
      <c r="AA317" s="143" t="str">
        <f t="shared" si="53"/>
        <v/>
      </c>
      <c r="AB317" s="143" t="str">
        <f t="shared" si="54"/>
        <v/>
      </c>
      <c r="AC317" s="143" t="str">
        <f t="shared" si="55"/>
        <v/>
      </c>
      <c r="AD317" s="143" t="str">
        <f t="shared" si="56"/>
        <v/>
      </c>
      <c r="AE317" s="144">
        <v>305</v>
      </c>
      <c r="AF317" s="144" t="str">
        <f t="shared" si="57"/>
        <v/>
      </c>
      <c r="AG317" s="144" t="str">
        <f t="shared" si="58"/>
        <v/>
      </c>
      <c r="AH317" s="144" t="str">
        <f t="shared" si="59"/>
        <v/>
      </c>
      <c r="AI317" s="144" t="str">
        <f t="shared" si="60"/>
        <v/>
      </c>
      <c r="AJ317" s="144" t="str">
        <f t="shared" si="61"/>
        <v/>
      </c>
      <c r="AK317" s="144" t="str">
        <f t="shared" si="62"/>
        <v/>
      </c>
    </row>
    <row r="318" spans="2:37" x14ac:dyDescent="0.2">
      <c r="B318" s="179">
        <v>306</v>
      </c>
      <c r="C318" s="180"/>
      <c r="D318" s="180"/>
      <c r="E318" s="180"/>
      <c r="F318" s="312"/>
      <c r="G318" s="142"/>
      <c r="H318" s="142"/>
      <c r="I318" s="195"/>
      <c r="J318" s="142"/>
      <c r="K318" s="142"/>
      <c r="L318" s="142"/>
      <c r="M318" s="142"/>
      <c r="N318" s="142"/>
      <c r="O318" s="142"/>
      <c r="P318" s="142"/>
      <c r="Q318" s="142"/>
      <c r="R318" s="142"/>
      <c r="S318" s="142"/>
      <c r="T318" s="142"/>
      <c r="U318" s="142"/>
      <c r="V318" s="142"/>
      <c r="W318" s="142"/>
      <c r="X318" s="142"/>
      <c r="Z318" s="143">
        <v>306</v>
      </c>
      <c r="AA318" s="143" t="str">
        <f t="shared" si="53"/>
        <v/>
      </c>
      <c r="AB318" s="143" t="str">
        <f t="shared" si="54"/>
        <v/>
      </c>
      <c r="AC318" s="143" t="str">
        <f t="shared" si="55"/>
        <v/>
      </c>
      <c r="AD318" s="143" t="str">
        <f t="shared" si="56"/>
        <v/>
      </c>
      <c r="AE318" s="144">
        <v>306</v>
      </c>
      <c r="AF318" s="144" t="str">
        <f t="shared" si="57"/>
        <v/>
      </c>
      <c r="AG318" s="144" t="str">
        <f t="shared" si="58"/>
        <v/>
      </c>
      <c r="AH318" s="144" t="str">
        <f t="shared" si="59"/>
        <v/>
      </c>
      <c r="AI318" s="144" t="str">
        <f t="shared" si="60"/>
        <v/>
      </c>
      <c r="AJ318" s="144" t="str">
        <f t="shared" si="61"/>
        <v/>
      </c>
      <c r="AK318" s="144" t="str">
        <f t="shared" si="62"/>
        <v/>
      </c>
    </row>
    <row r="319" spans="2:37" x14ac:dyDescent="0.2">
      <c r="B319" s="179">
        <v>307</v>
      </c>
      <c r="C319" s="180"/>
      <c r="D319" s="180"/>
      <c r="E319" s="180"/>
      <c r="F319" s="312"/>
      <c r="G319" s="142"/>
      <c r="H319" s="142"/>
      <c r="I319" s="195"/>
      <c r="J319" s="142"/>
      <c r="K319" s="142"/>
      <c r="L319" s="142"/>
      <c r="M319" s="142"/>
      <c r="N319" s="142"/>
      <c r="O319" s="142"/>
      <c r="P319" s="142"/>
      <c r="Q319" s="142"/>
      <c r="R319" s="142"/>
      <c r="S319" s="142"/>
      <c r="T319" s="142"/>
      <c r="U319" s="142"/>
      <c r="V319" s="142"/>
      <c r="W319" s="142"/>
      <c r="X319" s="142"/>
      <c r="Z319" s="143">
        <v>307</v>
      </c>
      <c r="AA319" s="143" t="str">
        <f t="shared" si="53"/>
        <v/>
      </c>
      <c r="AB319" s="143" t="str">
        <f t="shared" si="54"/>
        <v/>
      </c>
      <c r="AC319" s="143" t="str">
        <f t="shared" si="55"/>
        <v/>
      </c>
      <c r="AD319" s="143" t="str">
        <f t="shared" si="56"/>
        <v/>
      </c>
      <c r="AE319" s="144">
        <v>307</v>
      </c>
      <c r="AF319" s="144" t="str">
        <f t="shared" si="57"/>
        <v/>
      </c>
      <c r="AG319" s="144" t="str">
        <f t="shared" si="58"/>
        <v/>
      </c>
      <c r="AH319" s="144" t="str">
        <f t="shared" si="59"/>
        <v/>
      </c>
      <c r="AI319" s="144" t="str">
        <f t="shared" si="60"/>
        <v/>
      </c>
      <c r="AJ319" s="144" t="str">
        <f t="shared" si="61"/>
        <v/>
      </c>
      <c r="AK319" s="144" t="str">
        <f t="shared" si="62"/>
        <v/>
      </c>
    </row>
    <row r="320" spans="2:37" x14ac:dyDescent="0.2">
      <c r="B320" s="179">
        <v>308</v>
      </c>
      <c r="C320" s="180"/>
      <c r="D320" s="180"/>
      <c r="E320" s="180"/>
      <c r="F320" s="312"/>
      <c r="G320" s="142"/>
      <c r="H320" s="142"/>
      <c r="I320" s="195"/>
      <c r="J320" s="142"/>
      <c r="K320" s="142"/>
      <c r="L320" s="142"/>
      <c r="M320" s="142"/>
      <c r="N320" s="142"/>
      <c r="O320" s="142"/>
      <c r="P320" s="142"/>
      <c r="Q320" s="142"/>
      <c r="R320" s="142"/>
      <c r="S320" s="142"/>
      <c r="T320" s="142"/>
      <c r="U320" s="142"/>
      <c r="V320" s="142"/>
      <c r="W320" s="142"/>
      <c r="X320" s="142"/>
      <c r="Z320" s="143">
        <v>308</v>
      </c>
      <c r="AA320" s="143" t="str">
        <f t="shared" si="53"/>
        <v/>
      </c>
      <c r="AB320" s="143" t="str">
        <f t="shared" si="54"/>
        <v/>
      </c>
      <c r="AC320" s="143" t="str">
        <f t="shared" si="55"/>
        <v/>
      </c>
      <c r="AD320" s="143" t="str">
        <f t="shared" si="56"/>
        <v/>
      </c>
      <c r="AE320" s="144">
        <v>308</v>
      </c>
      <c r="AF320" s="144" t="str">
        <f t="shared" si="57"/>
        <v/>
      </c>
      <c r="AG320" s="144" t="str">
        <f t="shared" si="58"/>
        <v/>
      </c>
      <c r="AH320" s="144" t="str">
        <f t="shared" si="59"/>
        <v/>
      </c>
      <c r="AI320" s="144" t="str">
        <f t="shared" si="60"/>
        <v/>
      </c>
      <c r="AJ320" s="144" t="str">
        <f t="shared" si="61"/>
        <v/>
      </c>
      <c r="AK320" s="144" t="str">
        <f t="shared" si="62"/>
        <v/>
      </c>
    </row>
    <row r="321" spans="2:37" x14ac:dyDescent="0.2">
      <c r="B321" s="179">
        <v>309</v>
      </c>
      <c r="C321" s="180"/>
      <c r="D321" s="180"/>
      <c r="E321" s="180"/>
      <c r="F321" s="312"/>
      <c r="G321" s="142"/>
      <c r="H321" s="142"/>
      <c r="I321" s="195"/>
      <c r="J321" s="142"/>
      <c r="K321" s="142"/>
      <c r="L321" s="142"/>
      <c r="M321" s="142"/>
      <c r="N321" s="142"/>
      <c r="O321" s="142"/>
      <c r="P321" s="142"/>
      <c r="Q321" s="142"/>
      <c r="R321" s="142"/>
      <c r="S321" s="142"/>
      <c r="T321" s="142"/>
      <c r="U321" s="142"/>
      <c r="V321" s="142"/>
      <c r="W321" s="142"/>
      <c r="X321" s="142"/>
      <c r="Z321" s="143">
        <v>309</v>
      </c>
      <c r="AA321" s="143" t="str">
        <f t="shared" si="53"/>
        <v/>
      </c>
      <c r="AB321" s="143" t="str">
        <f t="shared" si="54"/>
        <v/>
      </c>
      <c r="AC321" s="143" t="str">
        <f t="shared" si="55"/>
        <v/>
      </c>
      <c r="AD321" s="143" t="str">
        <f t="shared" si="56"/>
        <v/>
      </c>
      <c r="AE321" s="144">
        <v>309</v>
      </c>
      <c r="AF321" s="144" t="str">
        <f t="shared" si="57"/>
        <v/>
      </c>
      <c r="AG321" s="144" t="str">
        <f t="shared" si="58"/>
        <v/>
      </c>
      <c r="AH321" s="144" t="str">
        <f t="shared" si="59"/>
        <v/>
      </c>
      <c r="AI321" s="144" t="str">
        <f t="shared" si="60"/>
        <v/>
      </c>
      <c r="AJ321" s="144" t="str">
        <f t="shared" si="61"/>
        <v/>
      </c>
      <c r="AK321" s="144" t="str">
        <f t="shared" si="62"/>
        <v/>
      </c>
    </row>
    <row r="322" spans="2:37" x14ac:dyDescent="0.2">
      <c r="B322" s="179">
        <v>310</v>
      </c>
      <c r="C322" s="180"/>
      <c r="D322" s="180"/>
      <c r="E322" s="180"/>
      <c r="F322" s="312"/>
      <c r="G322" s="142"/>
      <c r="H322" s="142"/>
      <c r="I322" s="195"/>
      <c r="J322" s="142"/>
      <c r="K322" s="142"/>
      <c r="L322" s="142"/>
      <c r="M322" s="142"/>
      <c r="N322" s="142"/>
      <c r="O322" s="142"/>
      <c r="P322" s="142"/>
      <c r="Q322" s="142"/>
      <c r="R322" s="142"/>
      <c r="S322" s="142"/>
      <c r="T322" s="142"/>
      <c r="U322" s="142"/>
      <c r="V322" s="142"/>
      <c r="W322" s="142"/>
      <c r="X322" s="142"/>
      <c r="Z322" s="143">
        <v>310</v>
      </c>
      <c r="AA322" s="143" t="str">
        <f t="shared" si="53"/>
        <v/>
      </c>
      <c r="AB322" s="143" t="str">
        <f t="shared" si="54"/>
        <v/>
      </c>
      <c r="AC322" s="143" t="str">
        <f t="shared" si="55"/>
        <v/>
      </c>
      <c r="AD322" s="143" t="str">
        <f t="shared" si="56"/>
        <v/>
      </c>
      <c r="AE322" s="144">
        <v>310</v>
      </c>
      <c r="AF322" s="144" t="str">
        <f t="shared" si="57"/>
        <v/>
      </c>
      <c r="AG322" s="144" t="str">
        <f t="shared" si="58"/>
        <v/>
      </c>
      <c r="AH322" s="144" t="str">
        <f t="shared" si="59"/>
        <v/>
      </c>
      <c r="AI322" s="144" t="str">
        <f t="shared" si="60"/>
        <v/>
      </c>
      <c r="AJ322" s="144" t="str">
        <f t="shared" si="61"/>
        <v/>
      </c>
      <c r="AK322" s="144" t="str">
        <f t="shared" si="62"/>
        <v/>
      </c>
    </row>
    <row r="323" spans="2:37" x14ac:dyDescent="0.2">
      <c r="B323" s="179">
        <v>311</v>
      </c>
      <c r="C323" s="180"/>
      <c r="D323" s="180"/>
      <c r="E323" s="180"/>
      <c r="F323" s="312"/>
      <c r="G323" s="142"/>
      <c r="H323" s="142"/>
      <c r="I323" s="195"/>
      <c r="J323" s="142"/>
      <c r="K323" s="142"/>
      <c r="L323" s="142"/>
      <c r="M323" s="142"/>
      <c r="N323" s="142"/>
      <c r="O323" s="142"/>
      <c r="P323" s="142"/>
      <c r="Q323" s="142"/>
      <c r="R323" s="142"/>
      <c r="S323" s="142"/>
      <c r="T323" s="142"/>
      <c r="U323" s="142"/>
      <c r="V323" s="142"/>
      <c r="W323" s="142"/>
      <c r="X323" s="142"/>
      <c r="Z323" s="143">
        <v>311</v>
      </c>
      <c r="AA323" s="143" t="str">
        <f t="shared" si="53"/>
        <v/>
      </c>
      <c r="AB323" s="143" t="str">
        <f t="shared" si="54"/>
        <v/>
      </c>
      <c r="AC323" s="143" t="str">
        <f t="shared" si="55"/>
        <v/>
      </c>
      <c r="AD323" s="143" t="str">
        <f t="shared" si="56"/>
        <v/>
      </c>
      <c r="AE323" s="144">
        <v>311</v>
      </c>
      <c r="AF323" s="144" t="str">
        <f t="shared" si="57"/>
        <v/>
      </c>
      <c r="AG323" s="144" t="str">
        <f t="shared" si="58"/>
        <v/>
      </c>
      <c r="AH323" s="144" t="str">
        <f t="shared" si="59"/>
        <v/>
      </c>
      <c r="AI323" s="144" t="str">
        <f t="shared" si="60"/>
        <v/>
      </c>
      <c r="AJ323" s="144" t="str">
        <f t="shared" si="61"/>
        <v/>
      </c>
      <c r="AK323" s="144" t="str">
        <f t="shared" si="62"/>
        <v/>
      </c>
    </row>
    <row r="324" spans="2:37" x14ac:dyDescent="0.2">
      <c r="B324" s="179">
        <v>312</v>
      </c>
      <c r="C324" s="180"/>
      <c r="D324" s="180"/>
      <c r="E324" s="180"/>
      <c r="F324" s="312"/>
      <c r="G324" s="142"/>
      <c r="H324" s="142"/>
      <c r="I324" s="195"/>
      <c r="J324" s="142"/>
      <c r="K324" s="142"/>
      <c r="L324" s="142"/>
      <c r="M324" s="142"/>
      <c r="N324" s="142"/>
      <c r="O324" s="142"/>
      <c r="P324" s="142"/>
      <c r="Q324" s="142"/>
      <c r="R324" s="142"/>
      <c r="S324" s="142"/>
      <c r="T324" s="142"/>
      <c r="U324" s="142"/>
      <c r="V324" s="142"/>
      <c r="W324" s="142"/>
      <c r="X324" s="142"/>
      <c r="Z324" s="143">
        <v>312</v>
      </c>
      <c r="AA324" s="143" t="str">
        <f t="shared" si="53"/>
        <v/>
      </c>
      <c r="AB324" s="143" t="str">
        <f t="shared" si="54"/>
        <v/>
      </c>
      <c r="AC324" s="143" t="str">
        <f t="shared" si="55"/>
        <v/>
      </c>
      <c r="AD324" s="143" t="str">
        <f t="shared" si="56"/>
        <v/>
      </c>
      <c r="AE324" s="144">
        <v>312</v>
      </c>
      <c r="AF324" s="144" t="str">
        <f t="shared" si="57"/>
        <v/>
      </c>
      <c r="AG324" s="144" t="str">
        <f t="shared" si="58"/>
        <v/>
      </c>
      <c r="AH324" s="144" t="str">
        <f t="shared" si="59"/>
        <v/>
      </c>
      <c r="AI324" s="144" t="str">
        <f t="shared" si="60"/>
        <v/>
      </c>
      <c r="AJ324" s="144" t="str">
        <f t="shared" si="61"/>
        <v/>
      </c>
      <c r="AK324" s="144" t="str">
        <f t="shared" si="62"/>
        <v/>
      </c>
    </row>
    <row r="325" spans="2:37" x14ac:dyDescent="0.2">
      <c r="B325" s="179">
        <v>313</v>
      </c>
      <c r="C325" s="180"/>
      <c r="D325" s="180"/>
      <c r="E325" s="180"/>
      <c r="F325" s="312"/>
      <c r="G325" s="142"/>
      <c r="H325" s="142"/>
      <c r="I325" s="195"/>
      <c r="J325" s="142"/>
      <c r="K325" s="142"/>
      <c r="L325" s="142"/>
      <c r="M325" s="142"/>
      <c r="N325" s="142"/>
      <c r="O325" s="142"/>
      <c r="P325" s="142"/>
      <c r="Q325" s="142"/>
      <c r="R325" s="142"/>
      <c r="S325" s="142"/>
      <c r="T325" s="142"/>
      <c r="U325" s="142"/>
      <c r="V325" s="142"/>
      <c r="W325" s="142"/>
      <c r="X325" s="142"/>
      <c r="Z325" s="143">
        <v>313</v>
      </c>
      <c r="AA325" s="143" t="str">
        <f t="shared" si="53"/>
        <v/>
      </c>
      <c r="AB325" s="143" t="str">
        <f t="shared" si="54"/>
        <v/>
      </c>
      <c r="AC325" s="143" t="str">
        <f t="shared" si="55"/>
        <v/>
      </c>
      <c r="AD325" s="143" t="str">
        <f t="shared" si="56"/>
        <v/>
      </c>
      <c r="AE325" s="144">
        <v>313</v>
      </c>
      <c r="AF325" s="144" t="str">
        <f t="shared" si="57"/>
        <v/>
      </c>
      <c r="AG325" s="144" t="str">
        <f t="shared" si="58"/>
        <v/>
      </c>
      <c r="AH325" s="144" t="str">
        <f t="shared" si="59"/>
        <v/>
      </c>
      <c r="AI325" s="144" t="str">
        <f t="shared" si="60"/>
        <v/>
      </c>
      <c r="AJ325" s="144" t="str">
        <f t="shared" si="61"/>
        <v/>
      </c>
      <c r="AK325" s="144" t="str">
        <f t="shared" si="62"/>
        <v/>
      </c>
    </row>
    <row r="326" spans="2:37" x14ac:dyDescent="0.2">
      <c r="B326" s="179">
        <v>314</v>
      </c>
      <c r="C326" s="180"/>
      <c r="D326" s="180"/>
      <c r="E326" s="180"/>
      <c r="F326" s="312"/>
      <c r="G326" s="142"/>
      <c r="H326" s="142"/>
      <c r="I326" s="195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Z326" s="143">
        <v>314</v>
      </c>
      <c r="AA326" s="143" t="str">
        <f t="shared" si="53"/>
        <v/>
      </c>
      <c r="AB326" s="143" t="str">
        <f t="shared" si="54"/>
        <v/>
      </c>
      <c r="AC326" s="143" t="str">
        <f t="shared" si="55"/>
        <v/>
      </c>
      <c r="AD326" s="143" t="str">
        <f t="shared" si="56"/>
        <v/>
      </c>
      <c r="AE326" s="144">
        <v>314</v>
      </c>
      <c r="AF326" s="144" t="str">
        <f t="shared" si="57"/>
        <v/>
      </c>
      <c r="AG326" s="144" t="str">
        <f t="shared" si="58"/>
        <v/>
      </c>
      <c r="AH326" s="144" t="str">
        <f t="shared" si="59"/>
        <v/>
      </c>
      <c r="AI326" s="144" t="str">
        <f t="shared" si="60"/>
        <v/>
      </c>
      <c r="AJ326" s="144" t="str">
        <f t="shared" si="61"/>
        <v/>
      </c>
      <c r="AK326" s="144" t="str">
        <f t="shared" si="62"/>
        <v/>
      </c>
    </row>
    <row r="327" spans="2:37" x14ac:dyDescent="0.2">
      <c r="B327" s="179">
        <v>315</v>
      </c>
      <c r="C327" s="180"/>
      <c r="D327" s="180"/>
      <c r="E327" s="180"/>
      <c r="F327" s="312"/>
      <c r="G327" s="142"/>
      <c r="H327" s="142"/>
      <c r="I327" s="195"/>
      <c r="J327" s="142"/>
      <c r="K327" s="142"/>
      <c r="L327" s="142"/>
      <c r="M327" s="142"/>
      <c r="N327" s="142"/>
      <c r="O327" s="142"/>
      <c r="P327" s="142"/>
      <c r="Q327" s="142"/>
      <c r="R327" s="142"/>
      <c r="S327" s="142"/>
      <c r="T327" s="142"/>
      <c r="U327" s="142"/>
      <c r="V327" s="142"/>
      <c r="W327" s="142"/>
      <c r="X327" s="142"/>
      <c r="Z327" s="143">
        <v>315</v>
      </c>
      <c r="AA327" s="143" t="str">
        <f t="shared" si="53"/>
        <v/>
      </c>
      <c r="AB327" s="143" t="str">
        <f t="shared" si="54"/>
        <v/>
      </c>
      <c r="AC327" s="143" t="str">
        <f t="shared" si="55"/>
        <v/>
      </c>
      <c r="AD327" s="143" t="str">
        <f t="shared" si="56"/>
        <v/>
      </c>
      <c r="AE327" s="144">
        <v>315</v>
      </c>
      <c r="AF327" s="144" t="str">
        <f t="shared" si="57"/>
        <v/>
      </c>
      <c r="AG327" s="144" t="str">
        <f t="shared" si="58"/>
        <v/>
      </c>
      <c r="AH327" s="144" t="str">
        <f t="shared" si="59"/>
        <v/>
      </c>
      <c r="AI327" s="144" t="str">
        <f t="shared" si="60"/>
        <v/>
      </c>
      <c r="AJ327" s="144" t="str">
        <f t="shared" si="61"/>
        <v/>
      </c>
      <c r="AK327" s="144" t="str">
        <f t="shared" si="62"/>
        <v/>
      </c>
    </row>
    <row r="328" spans="2:37" x14ac:dyDescent="0.2">
      <c r="B328" s="179">
        <v>316</v>
      </c>
      <c r="C328" s="180"/>
      <c r="D328" s="180"/>
      <c r="E328" s="180"/>
      <c r="F328" s="312"/>
      <c r="G328" s="142"/>
      <c r="H328" s="142"/>
      <c r="I328" s="195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Z328" s="143">
        <v>316</v>
      </c>
      <c r="AA328" s="143" t="str">
        <f t="shared" si="53"/>
        <v/>
      </c>
      <c r="AB328" s="143" t="str">
        <f t="shared" si="54"/>
        <v/>
      </c>
      <c r="AC328" s="143" t="str">
        <f t="shared" si="55"/>
        <v/>
      </c>
      <c r="AD328" s="143" t="str">
        <f t="shared" si="56"/>
        <v/>
      </c>
      <c r="AE328" s="144">
        <v>316</v>
      </c>
      <c r="AF328" s="144" t="str">
        <f t="shared" si="57"/>
        <v/>
      </c>
      <c r="AG328" s="144" t="str">
        <f t="shared" si="58"/>
        <v/>
      </c>
      <c r="AH328" s="144" t="str">
        <f t="shared" si="59"/>
        <v/>
      </c>
      <c r="AI328" s="144" t="str">
        <f t="shared" si="60"/>
        <v/>
      </c>
      <c r="AJ328" s="144" t="str">
        <f t="shared" si="61"/>
        <v/>
      </c>
      <c r="AK328" s="144" t="str">
        <f t="shared" si="62"/>
        <v/>
      </c>
    </row>
    <row r="329" spans="2:37" x14ac:dyDescent="0.2">
      <c r="B329" s="179">
        <v>317</v>
      </c>
      <c r="C329" s="180"/>
      <c r="D329" s="180"/>
      <c r="E329" s="180"/>
      <c r="F329" s="312"/>
      <c r="G329" s="142"/>
      <c r="H329" s="142"/>
      <c r="I329" s="195"/>
      <c r="J329" s="142"/>
      <c r="K329" s="142"/>
      <c r="L329" s="142"/>
      <c r="M329" s="142"/>
      <c r="N329" s="142"/>
      <c r="O329" s="142"/>
      <c r="P329" s="142"/>
      <c r="Q329" s="142"/>
      <c r="R329" s="142"/>
      <c r="S329" s="142"/>
      <c r="T329" s="142"/>
      <c r="U329" s="142"/>
      <c r="V329" s="142"/>
      <c r="W329" s="142"/>
      <c r="X329" s="142"/>
      <c r="Z329" s="143">
        <v>317</v>
      </c>
      <c r="AA329" s="143" t="str">
        <f t="shared" si="53"/>
        <v/>
      </c>
      <c r="AB329" s="143" t="str">
        <f t="shared" si="54"/>
        <v/>
      </c>
      <c r="AC329" s="143" t="str">
        <f t="shared" si="55"/>
        <v/>
      </c>
      <c r="AD329" s="143" t="str">
        <f t="shared" si="56"/>
        <v/>
      </c>
      <c r="AE329" s="144">
        <v>317</v>
      </c>
      <c r="AF329" s="144" t="str">
        <f t="shared" si="57"/>
        <v/>
      </c>
      <c r="AG329" s="144" t="str">
        <f t="shared" si="58"/>
        <v/>
      </c>
      <c r="AH329" s="144" t="str">
        <f t="shared" si="59"/>
        <v/>
      </c>
      <c r="AI329" s="144" t="str">
        <f t="shared" si="60"/>
        <v/>
      </c>
      <c r="AJ329" s="144" t="str">
        <f t="shared" si="61"/>
        <v/>
      </c>
      <c r="AK329" s="144" t="str">
        <f t="shared" si="62"/>
        <v/>
      </c>
    </row>
    <row r="330" spans="2:37" x14ac:dyDescent="0.2">
      <c r="B330" s="179">
        <v>318</v>
      </c>
      <c r="C330" s="180"/>
      <c r="D330" s="180"/>
      <c r="E330" s="180"/>
      <c r="F330" s="312"/>
      <c r="G330" s="142"/>
      <c r="H330" s="142"/>
      <c r="I330" s="195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Z330" s="143">
        <v>318</v>
      </c>
      <c r="AA330" s="143" t="str">
        <f t="shared" si="53"/>
        <v/>
      </c>
      <c r="AB330" s="143" t="str">
        <f t="shared" si="54"/>
        <v/>
      </c>
      <c r="AC330" s="143" t="str">
        <f t="shared" si="55"/>
        <v/>
      </c>
      <c r="AD330" s="143" t="str">
        <f t="shared" si="56"/>
        <v/>
      </c>
      <c r="AE330" s="144">
        <v>318</v>
      </c>
      <c r="AF330" s="144" t="str">
        <f t="shared" si="57"/>
        <v/>
      </c>
      <c r="AG330" s="144" t="str">
        <f t="shared" si="58"/>
        <v/>
      </c>
      <c r="AH330" s="144" t="str">
        <f t="shared" si="59"/>
        <v/>
      </c>
      <c r="AI330" s="144" t="str">
        <f t="shared" si="60"/>
        <v/>
      </c>
      <c r="AJ330" s="144" t="str">
        <f t="shared" si="61"/>
        <v/>
      </c>
      <c r="AK330" s="144" t="str">
        <f t="shared" si="62"/>
        <v/>
      </c>
    </row>
    <row r="331" spans="2:37" x14ac:dyDescent="0.2">
      <c r="B331" s="179">
        <v>319</v>
      </c>
      <c r="C331" s="180"/>
      <c r="D331" s="180"/>
      <c r="E331" s="180"/>
      <c r="F331" s="312"/>
      <c r="G331" s="142"/>
      <c r="H331" s="142"/>
      <c r="I331" s="195"/>
      <c r="J331" s="142"/>
      <c r="K331" s="142"/>
      <c r="L331" s="142"/>
      <c r="M331" s="142"/>
      <c r="N331" s="142"/>
      <c r="O331" s="142"/>
      <c r="P331" s="142"/>
      <c r="Q331" s="142"/>
      <c r="R331" s="142"/>
      <c r="S331" s="142"/>
      <c r="T331" s="142"/>
      <c r="U331" s="142"/>
      <c r="V331" s="142"/>
      <c r="W331" s="142"/>
      <c r="X331" s="142"/>
      <c r="Z331" s="143">
        <v>319</v>
      </c>
      <c r="AA331" s="143" t="str">
        <f t="shared" si="53"/>
        <v/>
      </c>
      <c r="AB331" s="143" t="str">
        <f t="shared" si="54"/>
        <v/>
      </c>
      <c r="AC331" s="143" t="str">
        <f t="shared" si="55"/>
        <v/>
      </c>
      <c r="AD331" s="143" t="str">
        <f t="shared" si="56"/>
        <v/>
      </c>
      <c r="AE331" s="144">
        <v>319</v>
      </c>
      <c r="AF331" s="144" t="str">
        <f t="shared" si="57"/>
        <v/>
      </c>
      <c r="AG331" s="144" t="str">
        <f t="shared" si="58"/>
        <v/>
      </c>
      <c r="AH331" s="144" t="str">
        <f t="shared" si="59"/>
        <v/>
      </c>
      <c r="AI331" s="144" t="str">
        <f t="shared" si="60"/>
        <v/>
      </c>
      <c r="AJ331" s="144" t="str">
        <f t="shared" si="61"/>
        <v/>
      </c>
      <c r="AK331" s="144" t="str">
        <f t="shared" si="62"/>
        <v/>
      </c>
    </row>
    <row r="332" spans="2:37" x14ac:dyDescent="0.2">
      <c r="B332" s="179">
        <v>320</v>
      </c>
      <c r="C332" s="180"/>
      <c r="D332" s="180"/>
      <c r="E332" s="180"/>
      <c r="F332" s="312"/>
      <c r="G332" s="142"/>
      <c r="H332" s="142"/>
      <c r="I332" s="195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Z332" s="143">
        <v>320</v>
      </c>
      <c r="AA332" s="143" t="str">
        <f t="shared" si="53"/>
        <v/>
      </c>
      <c r="AB332" s="143" t="str">
        <f t="shared" si="54"/>
        <v/>
      </c>
      <c r="AC332" s="143" t="str">
        <f t="shared" si="55"/>
        <v/>
      </c>
      <c r="AD332" s="143" t="str">
        <f t="shared" si="56"/>
        <v/>
      </c>
      <c r="AE332" s="144">
        <v>320</v>
      </c>
      <c r="AF332" s="144" t="str">
        <f t="shared" si="57"/>
        <v/>
      </c>
      <c r="AG332" s="144" t="str">
        <f t="shared" si="58"/>
        <v/>
      </c>
      <c r="AH332" s="144" t="str">
        <f t="shared" si="59"/>
        <v/>
      </c>
      <c r="AI332" s="144" t="str">
        <f t="shared" si="60"/>
        <v/>
      </c>
      <c r="AJ332" s="144" t="str">
        <f t="shared" si="61"/>
        <v/>
      </c>
      <c r="AK332" s="144" t="str">
        <f t="shared" si="62"/>
        <v/>
      </c>
    </row>
    <row r="333" spans="2:37" x14ac:dyDescent="0.2">
      <c r="B333" s="179">
        <v>321</v>
      </c>
      <c r="C333" s="180"/>
      <c r="D333" s="180"/>
      <c r="E333" s="180"/>
      <c r="F333" s="312"/>
      <c r="G333" s="142"/>
      <c r="H333" s="142"/>
      <c r="I333" s="195"/>
      <c r="J333" s="142"/>
      <c r="K333" s="142"/>
      <c r="L333" s="142"/>
      <c r="M333" s="142"/>
      <c r="N333" s="142"/>
      <c r="O333" s="142"/>
      <c r="P333" s="142"/>
      <c r="Q333" s="142"/>
      <c r="R333" s="142"/>
      <c r="S333" s="142"/>
      <c r="T333" s="142"/>
      <c r="U333" s="142"/>
      <c r="V333" s="142"/>
      <c r="W333" s="142"/>
      <c r="X333" s="142"/>
      <c r="Z333" s="143">
        <v>321</v>
      </c>
      <c r="AA333" s="143" t="str">
        <f t="shared" si="53"/>
        <v/>
      </c>
      <c r="AB333" s="143" t="str">
        <f t="shared" si="54"/>
        <v/>
      </c>
      <c r="AC333" s="143" t="str">
        <f t="shared" si="55"/>
        <v/>
      </c>
      <c r="AD333" s="143" t="str">
        <f t="shared" si="56"/>
        <v/>
      </c>
      <c r="AE333" s="144">
        <v>321</v>
      </c>
      <c r="AF333" s="144" t="str">
        <f t="shared" si="57"/>
        <v/>
      </c>
      <c r="AG333" s="144" t="str">
        <f t="shared" si="58"/>
        <v/>
      </c>
      <c r="AH333" s="144" t="str">
        <f t="shared" si="59"/>
        <v/>
      </c>
      <c r="AI333" s="144" t="str">
        <f t="shared" si="60"/>
        <v/>
      </c>
      <c r="AJ333" s="144" t="str">
        <f t="shared" si="61"/>
        <v/>
      </c>
      <c r="AK333" s="144" t="str">
        <f t="shared" si="62"/>
        <v/>
      </c>
    </row>
    <row r="334" spans="2:37" x14ac:dyDescent="0.2">
      <c r="B334" s="179">
        <v>322</v>
      </c>
      <c r="C334" s="180"/>
      <c r="D334" s="180"/>
      <c r="E334" s="180"/>
      <c r="F334" s="312"/>
      <c r="G334" s="142"/>
      <c r="H334" s="142"/>
      <c r="I334" s="195"/>
      <c r="J334" s="142"/>
      <c r="K334" s="142"/>
      <c r="L334" s="142"/>
      <c r="M334" s="142"/>
      <c r="N334" s="142"/>
      <c r="O334" s="142"/>
      <c r="P334" s="142"/>
      <c r="Q334" s="142"/>
      <c r="R334" s="142"/>
      <c r="S334" s="142"/>
      <c r="T334" s="142"/>
      <c r="U334" s="142"/>
      <c r="V334" s="142"/>
      <c r="W334" s="142"/>
      <c r="X334" s="142"/>
      <c r="Z334" s="143">
        <v>322</v>
      </c>
      <c r="AA334" s="143" t="str">
        <f t="shared" ref="AA334:AA397" si="63">IF(AND(C334=1,D334&lt;&gt;""),D334,"")</f>
        <v/>
      </c>
      <c r="AB334" s="143" t="str">
        <f t="shared" ref="AB334:AB397" si="64">IF(AND(C334=1,E334&lt;&gt;""),E334,"")</f>
        <v/>
      </c>
      <c r="AC334" s="143" t="str">
        <f t="shared" ref="AC334:AC397" si="65">IF(AND(C334=2,D334&lt;&gt;""),D334,"")</f>
        <v/>
      </c>
      <c r="AD334" s="143" t="str">
        <f t="shared" ref="AD334:AD397" si="66">IF(AND(C334=2,E334&lt;&gt;""),E334,"")</f>
        <v/>
      </c>
      <c r="AE334" s="144">
        <v>322</v>
      </c>
      <c r="AF334" s="144" t="str">
        <f t="shared" ref="AF334:AF397" si="67">IF(AND(C334=1,E334&lt;&gt;"",D334&lt;&gt;""),D334,"")</f>
        <v/>
      </c>
      <c r="AG334" s="144" t="str">
        <f t="shared" ref="AG334:AG397" si="68">IF(AND(C334=1,D334&lt;&gt;"",E334&lt;&gt;""),E334,"")</f>
        <v/>
      </c>
      <c r="AH334" s="144" t="str">
        <f t="shared" ref="AH334:AH397" si="69">IF(AND(AF334="",AG334=""),"",AG334-AF334)</f>
        <v/>
      </c>
      <c r="AI334" s="144" t="str">
        <f t="shared" ref="AI334:AI397" si="70">IF(AND(C334=2,E334&lt;&gt;"",D334&lt;&gt;""),D334,"")</f>
        <v/>
      </c>
      <c r="AJ334" s="144" t="str">
        <f t="shared" ref="AJ334:AJ397" si="71">IF(AND(C334=2,D334&lt;&gt;"",E334&lt;&gt;""),E334,"")</f>
        <v/>
      </c>
      <c r="AK334" s="144" t="str">
        <f t="shared" ref="AK334:AK397" si="72">IF(AND(AI334="",AJ334=""),"",AJ334-AI334)</f>
        <v/>
      </c>
    </row>
    <row r="335" spans="2:37" x14ac:dyDescent="0.2">
      <c r="B335" s="179">
        <v>323</v>
      </c>
      <c r="C335" s="180"/>
      <c r="D335" s="180"/>
      <c r="E335" s="180"/>
      <c r="F335" s="312"/>
      <c r="G335" s="142"/>
      <c r="H335" s="142"/>
      <c r="I335" s="195"/>
      <c r="J335" s="142"/>
      <c r="K335" s="142"/>
      <c r="L335" s="142"/>
      <c r="M335" s="142"/>
      <c r="N335" s="142"/>
      <c r="O335" s="142"/>
      <c r="P335" s="142"/>
      <c r="Q335" s="142"/>
      <c r="R335" s="142"/>
      <c r="S335" s="142"/>
      <c r="T335" s="142"/>
      <c r="U335" s="142"/>
      <c r="V335" s="142"/>
      <c r="W335" s="142"/>
      <c r="X335" s="142"/>
      <c r="Z335" s="143">
        <v>323</v>
      </c>
      <c r="AA335" s="143" t="str">
        <f t="shared" si="63"/>
        <v/>
      </c>
      <c r="AB335" s="143" t="str">
        <f t="shared" si="64"/>
        <v/>
      </c>
      <c r="AC335" s="143" t="str">
        <f t="shared" si="65"/>
        <v/>
      </c>
      <c r="AD335" s="143" t="str">
        <f t="shared" si="66"/>
        <v/>
      </c>
      <c r="AE335" s="144">
        <v>323</v>
      </c>
      <c r="AF335" s="144" t="str">
        <f t="shared" si="67"/>
        <v/>
      </c>
      <c r="AG335" s="144" t="str">
        <f t="shared" si="68"/>
        <v/>
      </c>
      <c r="AH335" s="144" t="str">
        <f t="shared" si="69"/>
        <v/>
      </c>
      <c r="AI335" s="144" t="str">
        <f t="shared" si="70"/>
        <v/>
      </c>
      <c r="AJ335" s="144" t="str">
        <f t="shared" si="71"/>
        <v/>
      </c>
      <c r="AK335" s="144" t="str">
        <f t="shared" si="72"/>
        <v/>
      </c>
    </row>
    <row r="336" spans="2:37" x14ac:dyDescent="0.2">
      <c r="B336" s="179">
        <v>324</v>
      </c>
      <c r="C336" s="180"/>
      <c r="D336" s="180"/>
      <c r="E336" s="180"/>
      <c r="F336" s="312"/>
      <c r="G336" s="142"/>
      <c r="H336" s="142"/>
      <c r="I336" s="195"/>
      <c r="J336" s="142"/>
      <c r="K336" s="142"/>
      <c r="L336" s="142"/>
      <c r="M336" s="142"/>
      <c r="N336" s="142"/>
      <c r="O336" s="142"/>
      <c r="P336" s="142"/>
      <c r="Q336" s="142"/>
      <c r="R336" s="142"/>
      <c r="S336" s="142"/>
      <c r="T336" s="142"/>
      <c r="U336" s="142"/>
      <c r="V336" s="142"/>
      <c r="W336" s="142"/>
      <c r="X336" s="142"/>
      <c r="Z336" s="143">
        <v>324</v>
      </c>
      <c r="AA336" s="143" t="str">
        <f t="shared" si="63"/>
        <v/>
      </c>
      <c r="AB336" s="143" t="str">
        <f t="shared" si="64"/>
        <v/>
      </c>
      <c r="AC336" s="143" t="str">
        <f t="shared" si="65"/>
        <v/>
      </c>
      <c r="AD336" s="143" t="str">
        <f t="shared" si="66"/>
        <v/>
      </c>
      <c r="AE336" s="144">
        <v>324</v>
      </c>
      <c r="AF336" s="144" t="str">
        <f t="shared" si="67"/>
        <v/>
      </c>
      <c r="AG336" s="144" t="str">
        <f t="shared" si="68"/>
        <v/>
      </c>
      <c r="AH336" s="144" t="str">
        <f t="shared" si="69"/>
        <v/>
      </c>
      <c r="AI336" s="144" t="str">
        <f t="shared" si="70"/>
        <v/>
      </c>
      <c r="AJ336" s="144" t="str">
        <f t="shared" si="71"/>
        <v/>
      </c>
      <c r="AK336" s="144" t="str">
        <f t="shared" si="72"/>
        <v/>
      </c>
    </row>
    <row r="337" spans="2:37" x14ac:dyDescent="0.2">
      <c r="B337" s="179">
        <v>325</v>
      </c>
      <c r="C337" s="180"/>
      <c r="D337" s="180"/>
      <c r="E337" s="180"/>
      <c r="F337" s="312"/>
      <c r="G337" s="142"/>
      <c r="H337" s="142"/>
      <c r="I337" s="195"/>
      <c r="J337" s="142"/>
      <c r="K337" s="142"/>
      <c r="L337" s="142"/>
      <c r="M337" s="142"/>
      <c r="N337" s="142"/>
      <c r="O337" s="142"/>
      <c r="P337" s="142"/>
      <c r="Q337" s="142"/>
      <c r="R337" s="142"/>
      <c r="S337" s="142"/>
      <c r="T337" s="142"/>
      <c r="U337" s="142"/>
      <c r="V337" s="142"/>
      <c r="W337" s="142"/>
      <c r="X337" s="142"/>
      <c r="Z337" s="143">
        <v>325</v>
      </c>
      <c r="AA337" s="143" t="str">
        <f t="shared" si="63"/>
        <v/>
      </c>
      <c r="AB337" s="143" t="str">
        <f t="shared" si="64"/>
        <v/>
      </c>
      <c r="AC337" s="143" t="str">
        <f t="shared" si="65"/>
        <v/>
      </c>
      <c r="AD337" s="143" t="str">
        <f t="shared" si="66"/>
        <v/>
      </c>
      <c r="AE337" s="144">
        <v>325</v>
      </c>
      <c r="AF337" s="144" t="str">
        <f t="shared" si="67"/>
        <v/>
      </c>
      <c r="AG337" s="144" t="str">
        <f t="shared" si="68"/>
        <v/>
      </c>
      <c r="AH337" s="144" t="str">
        <f t="shared" si="69"/>
        <v/>
      </c>
      <c r="AI337" s="144" t="str">
        <f t="shared" si="70"/>
        <v/>
      </c>
      <c r="AJ337" s="144" t="str">
        <f t="shared" si="71"/>
        <v/>
      </c>
      <c r="AK337" s="144" t="str">
        <f t="shared" si="72"/>
        <v/>
      </c>
    </row>
    <row r="338" spans="2:37" x14ac:dyDescent="0.2">
      <c r="B338" s="179">
        <v>326</v>
      </c>
      <c r="C338" s="180"/>
      <c r="D338" s="180"/>
      <c r="E338" s="180"/>
      <c r="F338" s="312"/>
      <c r="G338" s="142"/>
      <c r="H338" s="142"/>
      <c r="I338" s="195"/>
      <c r="J338" s="142"/>
      <c r="K338" s="142"/>
      <c r="L338" s="142"/>
      <c r="M338" s="142"/>
      <c r="N338" s="142"/>
      <c r="O338" s="142"/>
      <c r="P338" s="142"/>
      <c r="Q338" s="142"/>
      <c r="R338" s="142"/>
      <c r="S338" s="142"/>
      <c r="T338" s="142"/>
      <c r="U338" s="142"/>
      <c r="V338" s="142"/>
      <c r="W338" s="142"/>
      <c r="X338" s="142"/>
      <c r="Z338" s="143">
        <v>326</v>
      </c>
      <c r="AA338" s="143" t="str">
        <f t="shared" si="63"/>
        <v/>
      </c>
      <c r="AB338" s="143" t="str">
        <f t="shared" si="64"/>
        <v/>
      </c>
      <c r="AC338" s="143" t="str">
        <f t="shared" si="65"/>
        <v/>
      </c>
      <c r="AD338" s="143" t="str">
        <f t="shared" si="66"/>
        <v/>
      </c>
      <c r="AE338" s="144">
        <v>326</v>
      </c>
      <c r="AF338" s="144" t="str">
        <f t="shared" si="67"/>
        <v/>
      </c>
      <c r="AG338" s="144" t="str">
        <f t="shared" si="68"/>
        <v/>
      </c>
      <c r="AH338" s="144" t="str">
        <f t="shared" si="69"/>
        <v/>
      </c>
      <c r="AI338" s="144" t="str">
        <f t="shared" si="70"/>
        <v/>
      </c>
      <c r="AJ338" s="144" t="str">
        <f t="shared" si="71"/>
        <v/>
      </c>
      <c r="AK338" s="144" t="str">
        <f t="shared" si="72"/>
        <v/>
      </c>
    </row>
    <row r="339" spans="2:37" x14ac:dyDescent="0.2">
      <c r="B339" s="179">
        <v>327</v>
      </c>
      <c r="C339" s="180"/>
      <c r="D339" s="180"/>
      <c r="E339" s="180"/>
      <c r="F339" s="312"/>
      <c r="G339" s="142"/>
      <c r="H339" s="142"/>
      <c r="I339" s="195"/>
      <c r="J339" s="142"/>
      <c r="K339" s="142"/>
      <c r="L339" s="142"/>
      <c r="M339" s="142"/>
      <c r="N339" s="142"/>
      <c r="O339" s="142"/>
      <c r="P339" s="142"/>
      <c r="Q339" s="142"/>
      <c r="R339" s="142"/>
      <c r="S339" s="142"/>
      <c r="T339" s="142"/>
      <c r="U339" s="142"/>
      <c r="V339" s="142"/>
      <c r="W339" s="142"/>
      <c r="X339" s="142"/>
      <c r="Z339" s="143">
        <v>327</v>
      </c>
      <c r="AA339" s="143" t="str">
        <f t="shared" si="63"/>
        <v/>
      </c>
      <c r="AB339" s="143" t="str">
        <f t="shared" si="64"/>
        <v/>
      </c>
      <c r="AC339" s="143" t="str">
        <f t="shared" si="65"/>
        <v/>
      </c>
      <c r="AD339" s="143" t="str">
        <f t="shared" si="66"/>
        <v/>
      </c>
      <c r="AE339" s="144">
        <v>327</v>
      </c>
      <c r="AF339" s="144" t="str">
        <f t="shared" si="67"/>
        <v/>
      </c>
      <c r="AG339" s="144" t="str">
        <f t="shared" si="68"/>
        <v/>
      </c>
      <c r="AH339" s="144" t="str">
        <f t="shared" si="69"/>
        <v/>
      </c>
      <c r="AI339" s="144" t="str">
        <f t="shared" si="70"/>
        <v/>
      </c>
      <c r="AJ339" s="144" t="str">
        <f t="shared" si="71"/>
        <v/>
      </c>
      <c r="AK339" s="144" t="str">
        <f t="shared" si="72"/>
        <v/>
      </c>
    </row>
    <row r="340" spans="2:37" x14ac:dyDescent="0.2">
      <c r="B340" s="179">
        <v>328</v>
      </c>
      <c r="C340" s="180"/>
      <c r="D340" s="180"/>
      <c r="E340" s="180"/>
      <c r="F340" s="312"/>
      <c r="G340" s="142"/>
      <c r="H340" s="142"/>
      <c r="I340" s="195"/>
      <c r="J340" s="142"/>
      <c r="K340" s="142"/>
      <c r="L340" s="142"/>
      <c r="M340" s="142"/>
      <c r="N340" s="142"/>
      <c r="O340" s="142"/>
      <c r="P340" s="142"/>
      <c r="Q340" s="142"/>
      <c r="R340" s="142"/>
      <c r="S340" s="142"/>
      <c r="T340" s="142"/>
      <c r="U340" s="142"/>
      <c r="V340" s="142"/>
      <c r="W340" s="142"/>
      <c r="X340" s="142"/>
      <c r="Z340" s="143">
        <v>328</v>
      </c>
      <c r="AA340" s="143" t="str">
        <f t="shared" si="63"/>
        <v/>
      </c>
      <c r="AB340" s="143" t="str">
        <f t="shared" si="64"/>
        <v/>
      </c>
      <c r="AC340" s="143" t="str">
        <f t="shared" si="65"/>
        <v/>
      </c>
      <c r="AD340" s="143" t="str">
        <f t="shared" si="66"/>
        <v/>
      </c>
      <c r="AE340" s="144">
        <v>328</v>
      </c>
      <c r="AF340" s="144" t="str">
        <f t="shared" si="67"/>
        <v/>
      </c>
      <c r="AG340" s="144" t="str">
        <f t="shared" si="68"/>
        <v/>
      </c>
      <c r="AH340" s="144" t="str">
        <f t="shared" si="69"/>
        <v/>
      </c>
      <c r="AI340" s="144" t="str">
        <f t="shared" si="70"/>
        <v/>
      </c>
      <c r="AJ340" s="144" t="str">
        <f t="shared" si="71"/>
        <v/>
      </c>
      <c r="AK340" s="144" t="str">
        <f t="shared" si="72"/>
        <v/>
      </c>
    </row>
    <row r="341" spans="2:37" x14ac:dyDescent="0.2">
      <c r="B341" s="179">
        <v>329</v>
      </c>
      <c r="C341" s="180"/>
      <c r="D341" s="180"/>
      <c r="E341" s="180"/>
      <c r="F341" s="312"/>
      <c r="G341" s="142"/>
      <c r="H341" s="142"/>
      <c r="I341" s="195"/>
      <c r="J341" s="142"/>
      <c r="K341" s="142"/>
      <c r="L341" s="142"/>
      <c r="M341" s="142"/>
      <c r="N341" s="142"/>
      <c r="O341" s="142"/>
      <c r="P341" s="142"/>
      <c r="Q341" s="142"/>
      <c r="R341" s="142"/>
      <c r="S341" s="142"/>
      <c r="T341" s="142"/>
      <c r="U341" s="142"/>
      <c r="V341" s="142"/>
      <c r="W341" s="142"/>
      <c r="X341" s="142"/>
      <c r="Z341" s="143">
        <v>329</v>
      </c>
      <c r="AA341" s="143" t="str">
        <f t="shared" si="63"/>
        <v/>
      </c>
      <c r="AB341" s="143" t="str">
        <f t="shared" si="64"/>
        <v/>
      </c>
      <c r="AC341" s="143" t="str">
        <f t="shared" si="65"/>
        <v/>
      </c>
      <c r="AD341" s="143" t="str">
        <f t="shared" si="66"/>
        <v/>
      </c>
      <c r="AE341" s="144">
        <v>329</v>
      </c>
      <c r="AF341" s="144" t="str">
        <f t="shared" si="67"/>
        <v/>
      </c>
      <c r="AG341" s="144" t="str">
        <f t="shared" si="68"/>
        <v/>
      </c>
      <c r="AH341" s="144" t="str">
        <f t="shared" si="69"/>
        <v/>
      </c>
      <c r="AI341" s="144" t="str">
        <f t="shared" si="70"/>
        <v/>
      </c>
      <c r="AJ341" s="144" t="str">
        <f t="shared" si="71"/>
        <v/>
      </c>
      <c r="AK341" s="144" t="str">
        <f t="shared" si="72"/>
        <v/>
      </c>
    </row>
    <row r="342" spans="2:37" x14ac:dyDescent="0.2">
      <c r="B342" s="179">
        <v>330</v>
      </c>
      <c r="C342" s="180"/>
      <c r="D342" s="180"/>
      <c r="E342" s="180"/>
      <c r="F342" s="312"/>
      <c r="G342" s="142"/>
      <c r="H342" s="142"/>
      <c r="I342" s="195"/>
      <c r="J342" s="142"/>
      <c r="K342" s="142"/>
      <c r="L342" s="142"/>
      <c r="M342" s="142"/>
      <c r="N342" s="142"/>
      <c r="O342" s="142"/>
      <c r="P342" s="142"/>
      <c r="Q342" s="142"/>
      <c r="R342" s="142"/>
      <c r="S342" s="142"/>
      <c r="T342" s="142"/>
      <c r="U342" s="142"/>
      <c r="V342" s="142"/>
      <c r="W342" s="142"/>
      <c r="X342" s="142"/>
      <c r="Z342" s="143">
        <v>330</v>
      </c>
      <c r="AA342" s="143" t="str">
        <f t="shared" si="63"/>
        <v/>
      </c>
      <c r="AB342" s="143" t="str">
        <f t="shared" si="64"/>
        <v/>
      </c>
      <c r="AC342" s="143" t="str">
        <f t="shared" si="65"/>
        <v/>
      </c>
      <c r="AD342" s="143" t="str">
        <f t="shared" si="66"/>
        <v/>
      </c>
      <c r="AE342" s="144">
        <v>330</v>
      </c>
      <c r="AF342" s="144" t="str">
        <f t="shared" si="67"/>
        <v/>
      </c>
      <c r="AG342" s="144" t="str">
        <f t="shared" si="68"/>
        <v/>
      </c>
      <c r="AH342" s="144" t="str">
        <f t="shared" si="69"/>
        <v/>
      </c>
      <c r="AI342" s="144" t="str">
        <f t="shared" si="70"/>
        <v/>
      </c>
      <c r="AJ342" s="144" t="str">
        <f t="shared" si="71"/>
        <v/>
      </c>
      <c r="AK342" s="144" t="str">
        <f t="shared" si="72"/>
        <v/>
      </c>
    </row>
    <row r="343" spans="2:37" x14ac:dyDescent="0.2">
      <c r="B343" s="179">
        <v>331</v>
      </c>
      <c r="C343" s="180"/>
      <c r="D343" s="180"/>
      <c r="E343" s="180"/>
      <c r="F343" s="312"/>
      <c r="G343" s="142"/>
      <c r="H343" s="142"/>
      <c r="I343" s="195"/>
      <c r="J343" s="142"/>
      <c r="K343" s="142"/>
      <c r="L343" s="142"/>
      <c r="M343" s="142"/>
      <c r="N343" s="142"/>
      <c r="O343" s="142"/>
      <c r="P343" s="142"/>
      <c r="Q343" s="142"/>
      <c r="R343" s="142"/>
      <c r="S343" s="142"/>
      <c r="T343" s="142"/>
      <c r="U343" s="142"/>
      <c r="V343" s="142"/>
      <c r="W343" s="142"/>
      <c r="X343" s="142"/>
      <c r="Z343" s="143">
        <v>331</v>
      </c>
      <c r="AA343" s="143" t="str">
        <f t="shared" si="63"/>
        <v/>
      </c>
      <c r="AB343" s="143" t="str">
        <f t="shared" si="64"/>
        <v/>
      </c>
      <c r="AC343" s="143" t="str">
        <f t="shared" si="65"/>
        <v/>
      </c>
      <c r="AD343" s="143" t="str">
        <f t="shared" si="66"/>
        <v/>
      </c>
      <c r="AE343" s="144">
        <v>331</v>
      </c>
      <c r="AF343" s="144" t="str">
        <f t="shared" si="67"/>
        <v/>
      </c>
      <c r="AG343" s="144" t="str">
        <f t="shared" si="68"/>
        <v/>
      </c>
      <c r="AH343" s="144" t="str">
        <f t="shared" si="69"/>
        <v/>
      </c>
      <c r="AI343" s="144" t="str">
        <f t="shared" si="70"/>
        <v/>
      </c>
      <c r="AJ343" s="144" t="str">
        <f t="shared" si="71"/>
        <v/>
      </c>
      <c r="AK343" s="144" t="str">
        <f t="shared" si="72"/>
        <v/>
      </c>
    </row>
    <row r="344" spans="2:37" x14ac:dyDescent="0.2">
      <c r="B344" s="179">
        <v>332</v>
      </c>
      <c r="C344" s="180"/>
      <c r="D344" s="180"/>
      <c r="E344" s="180"/>
      <c r="F344" s="312"/>
      <c r="G344" s="142"/>
      <c r="H344" s="142"/>
      <c r="I344" s="195"/>
      <c r="J344" s="142"/>
      <c r="K344" s="142"/>
      <c r="L344" s="142"/>
      <c r="M344" s="142"/>
      <c r="N344" s="142"/>
      <c r="O344" s="142"/>
      <c r="P344" s="142"/>
      <c r="Q344" s="142"/>
      <c r="R344" s="142"/>
      <c r="S344" s="142"/>
      <c r="T344" s="142"/>
      <c r="U344" s="142"/>
      <c r="V344" s="142"/>
      <c r="W344" s="142"/>
      <c r="X344" s="142"/>
      <c r="Z344" s="143">
        <v>332</v>
      </c>
      <c r="AA344" s="143" t="str">
        <f t="shared" si="63"/>
        <v/>
      </c>
      <c r="AB344" s="143" t="str">
        <f t="shared" si="64"/>
        <v/>
      </c>
      <c r="AC344" s="143" t="str">
        <f t="shared" si="65"/>
        <v/>
      </c>
      <c r="AD344" s="143" t="str">
        <f t="shared" si="66"/>
        <v/>
      </c>
      <c r="AE344" s="144">
        <v>332</v>
      </c>
      <c r="AF344" s="144" t="str">
        <f t="shared" si="67"/>
        <v/>
      </c>
      <c r="AG344" s="144" t="str">
        <f t="shared" si="68"/>
        <v/>
      </c>
      <c r="AH344" s="144" t="str">
        <f t="shared" si="69"/>
        <v/>
      </c>
      <c r="AI344" s="144" t="str">
        <f t="shared" si="70"/>
        <v/>
      </c>
      <c r="AJ344" s="144" t="str">
        <f t="shared" si="71"/>
        <v/>
      </c>
      <c r="AK344" s="144" t="str">
        <f t="shared" si="72"/>
        <v/>
      </c>
    </row>
    <row r="345" spans="2:37" x14ac:dyDescent="0.2">
      <c r="B345" s="179">
        <v>333</v>
      </c>
      <c r="C345" s="180"/>
      <c r="D345" s="180"/>
      <c r="E345" s="180"/>
      <c r="F345" s="312"/>
      <c r="G345" s="142"/>
      <c r="H345" s="142"/>
      <c r="I345" s="195"/>
      <c r="J345" s="142"/>
      <c r="K345" s="142"/>
      <c r="L345" s="142"/>
      <c r="M345" s="142"/>
      <c r="N345" s="142"/>
      <c r="O345" s="142"/>
      <c r="P345" s="142"/>
      <c r="Q345" s="142"/>
      <c r="R345" s="142"/>
      <c r="S345" s="142"/>
      <c r="T345" s="142"/>
      <c r="U345" s="142"/>
      <c r="V345" s="142"/>
      <c r="W345" s="142"/>
      <c r="X345" s="142"/>
      <c r="Z345" s="143">
        <v>333</v>
      </c>
      <c r="AA345" s="143" t="str">
        <f t="shared" si="63"/>
        <v/>
      </c>
      <c r="AB345" s="143" t="str">
        <f t="shared" si="64"/>
        <v/>
      </c>
      <c r="AC345" s="143" t="str">
        <f t="shared" si="65"/>
        <v/>
      </c>
      <c r="AD345" s="143" t="str">
        <f t="shared" si="66"/>
        <v/>
      </c>
      <c r="AE345" s="144">
        <v>333</v>
      </c>
      <c r="AF345" s="144" t="str">
        <f t="shared" si="67"/>
        <v/>
      </c>
      <c r="AG345" s="144" t="str">
        <f t="shared" si="68"/>
        <v/>
      </c>
      <c r="AH345" s="144" t="str">
        <f t="shared" si="69"/>
        <v/>
      </c>
      <c r="AI345" s="144" t="str">
        <f t="shared" si="70"/>
        <v/>
      </c>
      <c r="AJ345" s="144" t="str">
        <f t="shared" si="71"/>
        <v/>
      </c>
      <c r="AK345" s="144" t="str">
        <f t="shared" si="72"/>
        <v/>
      </c>
    </row>
    <row r="346" spans="2:37" x14ac:dyDescent="0.2">
      <c r="B346" s="179">
        <v>334</v>
      </c>
      <c r="C346" s="180"/>
      <c r="D346" s="180"/>
      <c r="E346" s="180"/>
      <c r="F346" s="312"/>
      <c r="G346" s="142"/>
      <c r="H346" s="142"/>
      <c r="I346" s="195"/>
      <c r="J346" s="142"/>
      <c r="K346" s="142"/>
      <c r="L346" s="142"/>
      <c r="M346" s="142"/>
      <c r="N346" s="142"/>
      <c r="O346" s="142"/>
      <c r="P346" s="142"/>
      <c r="Q346" s="142"/>
      <c r="R346" s="142"/>
      <c r="S346" s="142"/>
      <c r="T346" s="142"/>
      <c r="U346" s="142"/>
      <c r="V346" s="142"/>
      <c r="W346" s="142"/>
      <c r="X346" s="142"/>
      <c r="Z346" s="143">
        <v>334</v>
      </c>
      <c r="AA346" s="143" t="str">
        <f t="shared" si="63"/>
        <v/>
      </c>
      <c r="AB346" s="143" t="str">
        <f t="shared" si="64"/>
        <v/>
      </c>
      <c r="AC346" s="143" t="str">
        <f t="shared" si="65"/>
        <v/>
      </c>
      <c r="AD346" s="143" t="str">
        <f t="shared" si="66"/>
        <v/>
      </c>
      <c r="AE346" s="144">
        <v>334</v>
      </c>
      <c r="AF346" s="144" t="str">
        <f t="shared" si="67"/>
        <v/>
      </c>
      <c r="AG346" s="144" t="str">
        <f t="shared" si="68"/>
        <v/>
      </c>
      <c r="AH346" s="144" t="str">
        <f t="shared" si="69"/>
        <v/>
      </c>
      <c r="AI346" s="144" t="str">
        <f t="shared" si="70"/>
        <v/>
      </c>
      <c r="AJ346" s="144" t="str">
        <f t="shared" si="71"/>
        <v/>
      </c>
      <c r="AK346" s="144" t="str">
        <f t="shared" si="72"/>
        <v/>
      </c>
    </row>
    <row r="347" spans="2:37" x14ac:dyDescent="0.2">
      <c r="B347" s="179">
        <v>335</v>
      </c>
      <c r="C347" s="180"/>
      <c r="D347" s="180"/>
      <c r="E347" s="180"/>
      <c r="F347" s="312"/>
      <c r="G347" s="142"/>
      <c r="H347" s="142"/>
      <c r="I347" s="195"/>
      <c r="J347" s="142"/>
      <c r="K347" s="142"/>
      <c r="L347" s="142"/>
      <c r="M347" s="142"/>
      <c r="N347" s="142"/>
      <c r="O347" s="142"/>
      <c r="P347" s="142"/>
      <c r="Q347" s="142"/>
      <c r="R347" s="142"/>
      <c r="S347" s="142"/>
      <c r="T347" s="142"/>
      <c r="U347" s="142"/>
      <c r="V347" s="142"/>
      <c r="W347" s="142"/>
      <c r="X347" s="142"/>
      <c r="Z347" s="143">
        <v>335</v>
      </c>
      <c r="AA347" s="143" t="str">
        <f t="shared" si="63"/>
        <v/>
      </c>
      <c r="AB347" s="143" t="str">
        <f t="shared" si="64"/>
        <v/>
      </c>
      <c r="AC347" s="143" t="str">
        <f t="shared" si="65"/>
        <v/>
      </c>
      <c r="AD347" s="143" t="str">
        <f t="shared" si="66"/>
        <v/>
      </c>
      <c r="AE347" s="144">
        <v>335</v>
      </c>
      <c r="AF347" s="144" t="str">
        <f t="shared" si="67"/>
        <v/>
      </c>
      <c r="AG347" s="144" t="str">
        <f t="shared" si="68"/>
        <v/>
      </c>
      <c r="AH347" s="144" t="str">
        <f t="shared" si="69"/>
        <v/>
      </c>
      <c r="AI347" s="144" t="str">
        <f t="shared" si="70"/>
        <v/>
      </c>
      <c r="AJ347" s="144" t="str">
        <f t="shared" si="71"/>
        <v/>
      </c>
      <c r="AK347" s="144" t="str">
        <f t="shared" si="72"/>
        <v/>
      </c>
    </row>
    <row r="348" spans="2:37" x14ac:dyDescent="0.2">
      <c r="B348" s="179">
        <v>336</v>
      </c>
      <c r="C348" s="180"/>
      <c r="D348" s="180"/>
      <c r="E348" s="180"/>
      <c r="F348" s="312"/>
      <c r="G348" s="142"/>
      <c r="H348" s="142"/>
      <c r="I348" s="195"/>
      <c r="J348" s="142"/>
      <c r="K348" s="142"/>
      <c r="L348" s="142"/>
      <c r="M348" s="142"/>
      <c r="N348" s="142"/>
      <c r="O348" s="142"/>
      <c r="P348" s="142"/>
      <c r="Q348" s="142"/>
      <c r="R348" s="142"/>
      <c r="S348" s="142"/>
      <c r="T348" s="142"/>
      <c r="U348" s="142"/>
      <c r="V348" s="142"/>
      <c r="W348" s="142"/>
      <c r="X348" s="142"/>
      <c r="Z348" s="143">
        <v>336</v>
      </c>
      <c r="AA348" s="143" t="str">
        <f t="shared" si="63"/>
        <v/>
      </c>
      <c r="AB348" s="143" t="str">
        <f t="shared" si="64"/>
        <v/>
      </c>
      <c r="AC348" s="143" t="str">
        <f t="shared" si="65"/>
        <v/>
      </c>
      <c r="AD348" s="143" t="str">
        <f t="shared" si="66"/>
        <v/>
      </c>
      <c r="AE348" s="144">
        <v>336</v>
      </c>
      <c r="AF348" s="144" t="str">
        <f t="shared" si="67"/>
        <v/>
      </c>
      <c r="AG348" s="144" t="str">
        <f t="shared" si="68"/>
        <v/>
      </c>
      <c r="AH348" s="144" t="str">
        <f t="shared" si="69"/>
        <v/>
      </c>
      <c r="AI348" s="144" t="str">
        <f t="shared" si="70"/>
        <v/>
      </c>
      <c r="AJ348" s="144" t="str">
        <f t="shared" si="71"/>
        <v/>
      </c>
      <c r="AK348" s="144" t="str">
        <f t="shared" si="72"/>
        <v/>
      </c>
    </row>
    <row r="349" spans="2:37" x14ac:dyDescent="0.2">
      <c r="B349" s="179">
        <v>337</v>
      </c>
      <c r="C349" s="180"/>
      <c r="D349" s="180"/>
      <c r="E349" s="180"/>
      <c r="F349" s="312"/>
      <c r="G349" s="142"/>
      <c r="H349" s="142"/>
      <c r="I349" s="195"/>
      <c r="J349" s="142"/>
      <c r="K349" s="142"/>
      <c r="L349" s="142"/>
      <c r="M349" s="142"/>
      <c r="N349" s="142"/>
      <c r="O349" s="142"/>
      <c r="P349" s="142"/>
      <c r="Q349" s="142"/>
      <c r="R349" s="142"/>
      <c r="S349" s="142"/>
      <c r="T349" s="142"/>
      <c r="U349" s="142"/>
      <c r="V349" s="142"/>
      <c r="W349" s="142"/>
      <c r="X349" s="142"/>
      <c r="Z349" s="143">
        <v>337</v>
      </c>
      <c r="AA349" s="143" t="str">
        <f t="shared" si="63"/>
        <v/>
      </c>
      <c r="AB349" s="143" t="str">
        <f t="shared" si="64"/>
        <v/>
      </c>
      <c r="AC349" s="143" t="str">
        <f t="shared" si="65"/>
        <v/>
      </c>
      <c r="AD349" s="143" t="str">
        <f t="shared" si="66"/>
        <v/>
      </c>
      <c r="AE349" s="144">
        <v>337</v>
      </c>
      <c r="AF349" s="144" t="str">
        <f t="shared" si="67"/>
        <v/>
      </c>
      <c r="AG349" s="144" t="str">
        <f t="shared" si="68"/>
        <v/>
      </c>
      <c r="AH349" s="144" t="str">
        <f t="shared" si="69"/>
        <v/>
      </c>
      <c r="AI349" s="144" t="str">
        <f t="shared" si="70"/>
        <v/>
      </c>
      <c r="AJ349" s="144" t="str">
        <f t="shared" si="71"/>
        <v/>
      </c>
      <c r="AK349" s="144" t="str">
        <f t="shared" si="72"/>
        <v/>
      </c>
    </row>
    <row r="350" spans="2:37" x14ac:dyDescent="0.2">
      <c r="B350" s="179">
        <v>338</v>
      </c>
      <c r="C350" s="180"/>
      <c r="D350" s="180"/>
      <c r="E350" s="180"/>
      <c r="F350" s="312"/>
      <c r="G350" s="142"/>
      <c r="H350" s="142"/>
      <c r="I350" s="195"/>
      <c r="J350" s="142"/>
      <c r="K350" s="142"/>
      <c r="L350" s="142"/>
      <c r="M350" s="142"/>
      <c r="N350" s="142"/>
      <c r="O350" s="142"/>
      <c r="P350" s="142"/>
      <c r="Q350" s="142"/>
      <c r="R350" s="142"/>
      <c r="S350" s="142"/>
      <c r="T350" s="142"/>
      <c r="U350" s="142"/>
      <c r="V350" s="142"/>
      <c r="W350" s="142"/>
      <c r="X350" s="142"/>
      <c r="Z350" s="143">
        <v>338</v>
      </c>
      <c r="AA350" s="143" t="str">
        <f t="shared" si="63"/>
        <v/>
      </c>
      <c r="AB350" s="143" t="str">
        <f t="shared" si="64"/>
        <v/>
      </c>
      <c r="AC350" s="143" t="str">
        <f t="shared" si="65"/>
        <v/>
      </c>
      <c r="AD350" s="143" t="str">
        <f t="shared" si="66"/>
        <v/>
      </c>
      <c r="AE350" s="144">
        <v>338</v>
      </c>
      <c r="AF350" s="144" t="str">
        <f t="shared" si="67"/>
        <v/>
      </c>
      <c r="AG350" s="144" t="str">
        <f t="shared" si="68"/>
        <v/>
      </c>
      <c r="AH350" s="144" t="str">
        <f t="shared" si="69"/>
        <v/>
      </c>
      <c r="AI350" s="144" t="str">
        <f t="shared" si="70"/>
        <v/>
      </c>
      <c r="AJ350" s="144" t="str">
        <f t="shared" si="71"/>
        <v/>
      </c>
      <c r="AK350" s="144" t="str">
        <f t="shared" si="72"/>
        <v/>
      </c>
    </row>
    <row r="351" spans="2:37" x14ac:dyDescent="0.2">
      <c r="B351" s="179">
        <v>339</v>
      </c>
      <c r="C351" s="180"/>
      <c r="D351" s="180"/>
      <c r="E351" s="180"/>
      <c r="F351" s="312"/>
      <c r="G351" s="142"/>
      <c r="H351" s="142"/>
      <c r="I351" s="195"/>
      <c r="J351" s="142"/>
      <c r="K351" s="142"/>
      <c r="L351" s="142"/>
      <c r="M351" s="142"/>
      <c r="N351" s="142"/>
      <c r="O351" s="142"/>
      <c r="P351" s="142"/>
      <c r="Q351" s="142"/>
      <c r="R351" s="142"/>
      <c r="S351" s="142"/>
      <c r="T351" s="142"/>
      <c r="U351" s="142"/>
      <c r="V351" s="142"/>
      <c r="W351" s="142"/>
      <c r="X351" s="142"/>
      <c r="Z351" s="143">
        <v>339</v>
      </c>
      <c r="AA351" s="143" t="str">
        <f t="shared" si="63"/>
        <v/>
      </c>
      <c r="AB351" s="143" t="str">
        <f t="shared" si="64"/>
        <v/>
      </c>
      <c r="AC351" s="143" t="str">
        <f t="shared" si="65"/>
        <v/>
      </c>
      <c r="AD351" s="143" t="str">
        <f t="shared" si="66"/>
        <v/>
      </c>
      <c r="AE351" s="144">
        <v>339</v>
      </c>
      <c r="AF351" s="144" t="str">
        <f t="shared" si="67"/>
        <v/>
      </c>
      <c r="AG351" s="144" t="str">
        <f t="shared" si="68"/>
        <v/>
      </c>
      <c r="AH351" s="144" t="str">
        <f t="shared" si="69"/>
        <v/>
      </c>
      <c r="AI351" s="144" t="str">
        <f t="shared" si="70"/>
        <v/>
      </c>
      <c r="AJ351" s="144" t="str">
        <f t="shared" si="71"/>
        <v/>
      </c>
      <c r="AK351" s="144" t="str">
        <f t="shared" si="72"/>
        <v/>
      </c>
    </row>
    <row r="352" spans="2:37" x14ac:dyDescent="0.2">
      <c r="B352" s="179">
        <v>340</v>
      </c>
      <c r="C352" s="180"/>
      <c r="D352" s="180"/>
      <c r="E352" s="180"/>
      <c r="F352" s="312"/>
      <c r="G352" s="142"/>
      <c r="H352" s="142"/>
      <c r="I352" s="195"/>
      <c r="J352" s="142"/>
      <c r="K352" s="142"/>
      <c r="L352" s="142"/>
      <c r="M352" s="142"/>
      <c r="N352" s="142"/>
      <c r="O352" s="142"/>
      <c r="P352" s="142"/>
      <c r="Q352" s="142"/>
      <c r="R352" s="142"/>
      <c r="S352" s="142"/>
      <c r="T352" s="142"/>
      <c r="U352" s="142"/>
      <c r="V352" s="142"/>
      <c r="W352" s="142"/>
      <c r="X352" s="142"/>
      <c r="Z352" s="143">
        <v>340</v>
      </c>
      <c r="AA352" s="143" t="str">
        <f t="shared" si="63"/>
        <v/>
      </c>
      <c r="AB352" s="143" t="str">
        <f t="shared" si="64"/>
        <v/>
      </c>
      <c r="AC352" s="143" t="str">
        <f t="shared" si="65"/>
        <v/>
      </c>
      <c r="AD352" s="143" t="str">
        <f t="shared" si="66"/>
        <v/>
      </c>
      <c r="AE352" s="144">
        <v>340</v>
      </c>
      <c r="AF352" s="144" t="str">
        <f t="shared" si="67"/>
        <v/>
      </c>
      <c r="AG352" s="144" t="str">
        <f t="shared" si="68"/>
        <v/>
      </c>
      <c r="AH352" s="144" t="str">
        <f t="shared" si="69"/>
        <v/>
      </c>
      <c r="AI352" s="144" t="str">
        <f t="shared" si="70"/>
        <v/>
      </c>
      <c r="AJ352" s="144" t="str">
        <f t="shared" si="71"/>
        <v/>
      </c>
      <c r="AK352" s="144" t="str">
        <f t="shared" si="72"/>
        <v/>
      </c>
    </row>
    <row r="353" spans="2:37" x14ac:dyDescent="0.2">
      <c r="B353" s="179">
        <v>341</v>
      </c>
      <c r="C353" s="180"/>
      <c r="D353" s="180"/>
      <c r="E353" s="180"/>
      <c r="F353" s="312"/>
      <c r="G353" s="142"/>
      <c r="H353" s="142"/>
      <c r="I353" s="195"/>
      <c r="J353" s="142"/>
      <c r="K353" s="142"/>
      <c r="L353" s="142"/>
      <c r="M353" s="142"/>
      <c r="N353" s="142"/>
      <c r="O353" s="142"/>
      <c r="P353" s="142"/>
      <c r="Q353" s="142"/>
      <c r="R353" s="142"/>
      <c r="S353" s="142"/>
      <c r="T353" s="142"/>
      <c r="U353" s="142"/>
      <c r="V353" s="142"/>
      <c r="W353" s="142"/>
      <c r="X353" s="142"/>
      <c r="Z353" s="143">
        <v>341</v>
      </c>
      <c r="AA353" s="143" t="str">
        <f t="shared" si="63"/>
        <v/>
      </c>
      <c r="AB353" s="143" t="str">
        <f t="shared" si="64"/>
        <v/>
      </c>
      <c r="AC353" s="143" t="str">
        <f t="shared" si="65"/>
        <v/>
      </c>
      <c r="AD353" s="143" t="str">
        <f t="shared" si="66"/>
        <v/>
      </c>
      <c r="AE353" s="144">
        <v>341</v>
      </c>
      <c r="AF353" s="144" t="str">
        <f t="shared" si="67"/>
        <v/>
      </c>
      <c r="AG353" s="144" t="str">
        <f t="shared" si="68"/>
        <v/>
      </c>
      <c r="AH353" s="144" t="str">
        <f t="shared" si="69"/>
        <v/>
      </c>
      <c r="AI353" s="144" t="str">
        <f t="shared" si="70"/>
        <v/>
      </c>
      <c r="AJ353" s="144" t="str">
        <f t="shared" si="71"/>
        <v/>
      </c>
      <c r="AK353" s="144" t="str">
        <f t="shared" si="72"/>
        <v/>
      </c>
    </row>
    <row r="354" spans="2:37" x14ac:dyDescent="0.2">
      <c r="B354" s="179">
        <v>342</v>
      </c>
      <c r="C354" s="180"/>
      <c r="D354" s="180"/>
      <c r="E354" s="180"/>
      <c r="F354" s="312"/>
      <c r="G354" s="142"/>
      <c r="H354" s="142"/>
      <c r="I354" s="195"/>
      <c r="J354" s="142"/>
      <c r="K354" s="142"/>
      <c r="L354" s="142"/>
      <c r="M354" s="142"/>
      <c r="N354" s="142"/>
      <c r="O354" s="142"/>
      <c r="P354" s="142"/>
      <c r="Q354" s="142"/>
      <c r="R354" s="142"/>
      <c r="S354" s="142"/>
      <c r="T354" s="142"/>
      <c r="U354" s="142"/>
      <c r="V354" s="142"/>
      <c r="W354" s="142"/>
      <c r="X354" s="142"/>
      <c r="Z354" s="143">
        <v>342</v>
      </c>
      <c r="AA354" s="143" t="str">
        <f t="shared" si="63"/>
        <v/>
      </c>
      <c r="AB354" s="143" t="str">
        <f t="shared" si="64"/>
        <v/>
      </c>
      <c r="AC354" s="143" t="str">
        <f t="shared" si="65"/>
        <v/>
      </c>
      <c r="AD354" s="143" t="str">
        <f t="shared" si="66"/>
        <v/>
      </c>
      <c r="AE354" s="144">
        <v>342</v>
      </c>
      <c r="AF354" s="144" t="str">
        <f t="shared" si="67"/>
        <v/>
      </c>
      <c r="AG354" s="144" t="str">
        <f t="shared" si="68"/>
        <v/>
      </c>
      <c r="AH354" s="144" t="str">
        <f t="shared" si="69"/>
        <v/>
      </c>
      <c r="AI354" s="144" t="str">
        <f t="shared" si="70"/>
        <v/>
      </c>
      <c r="AJ354" s="144" t="str">
        <f t="shared" si="71"/>
        <v/>
      </c>
      <c r="AK354" s="144" t="str">
        <f t="shared" si="72"/>
        <v/>
      </c>
    </row>
    <row r="355" spans="2:37" x14ac:dyDescent="0.2">
      <c r="B355" s="179">
        <v>343</v>
      </c>
      <c r="C355" s="180"/>
      <c r="D355" s="180"/>
      <c r="E355" s="180"/>
      <c r="F355" s="312"/>
      <c r="G355" s="142"/>
      <c r="H355" s="142"/>
      <c r="I355" s="195"/>
      <c r="J355" s="142"/>
      <c r="K355" s="142"/>
      <c r="L355" s="142"/>
      <c r="M355" s="142"/>
      <c r="N355" s="142"/>
      <c r="O355" s="142"/>
      <c r="P355" s="142"/>
      <c r="Q355" s="142"/>
      <c r="R355" s="142"/>
      <c r="S355" s="142"/>
      <c r="T355" s="142"/>
      <c r="U355" s="142"/>
      <c r="V355" s="142"/>
      <c r="W355" s="142"/>
      <c r="X355" s="142"/>
      <c r="Z355" s="143">
        <v>343</v>
      </c>
      <c r="AA355" s="143" t="str">
        <f t="shared" si="63"/>
        <v/>
      </c>
      <c r="AB355" s="143" t="str">
        <f t="shared" si="64"/>
        <v/>
      </c>
      <c r="AC355" s="143" t="str">
        <f t="shared" si="65"/>
        <v/>
      </c>
      <c r="AD355" s="143" t="str">
        <f t="shared" si="66"/>
        <v/>
      </c>
      <c r="AE355" s="144">
        <v>343</v>
      </c>
      <c r="AF355" s="144" t="str">
        <f t="shared" si="67"/>
        <v/>
      </c>
      <c r="AG355" s="144" t="str">
        <f t="shared" si="68"/>
        <v/>
      </c>
      <c r="AH355" s="144" t="str">
        <f t="shared" si="69"/>
        <v/>
      </c>
      <c r="AI355" s="144" t="str">
        <f t="shared" si="70"/>
        <v/>
      </c>
      <c r="AJ355" s="144" t="str">
        <f t="shared" si="71"/>
        <v/>
      </c>
      <c r="AK355" s="144" t="str">
        <f t="shared" si="72"/>
        <v/>
      </c>
    </row>
    <row r="356" spans="2:37" x14ac:dyDescent="0.2">
      <c r="B356" s="179">
        <v>344</v>
      </c>
      <c r="C356" s="180"/>
      <c r="D356" s="180"/>
      <c r="E356" s="180"/>
      <c r="F356" s="312"/>
      <c r="G356" s="142"/>
      <c r="H356" s="142"/>
      <c r="I356" s="195"/>
      <c r="J356" s="142"/>
      <c r="K356" s="142"/>
      <c r="L356" s="142"/>
      <c r="M356" s="142"/>
      <c r="N356" s="142"/>
      <c r="O356" s="142"/>
      <c r="P356" s="142"/>
      <c r="Q356" s="142"/>
      <c r="R356" s="142"/>
      <c r="S356" s="142"/>
      <c r="T356" s="142"/>
      <c r="U356" s="142"/>
      <c r="V356" s="142"/>
      <c r="W356" s="142"/>
      <c r="X356" s="142"/>
      <c r="Z356" s="143">
        <v>344</v>
      </c>
      <c r="AA356" s="143" t="str">
        <f t="shared" si="63"/>
        <v/>
      </c>
      <c r="AB356" s="143" t="str">
        <f t="shared" si="64"/>
        <v/>
      </c>
      <c r="AC356" s="143" t="str">
        <f t="shared" si="65"/>
        <v/>
      </c>
      <c r="AD356" s="143" t="str">
        <f t="shared" si="66"/>
        <v/>
      </c>
      <c r="AE356" s="144">
        <v>344</v>
      </c>
      <c r="AF356" s="144" t="str">
        <f t="shared" si="67"/>
        <v/>
      </c>
      <c r="AG356" s="144" t="str">
        <f t="shared" si="68"/>
        <v/>
      </c>
      <c r="AH356" s="144" t="str">
        <f t="shared" si="69"/>
        <v/>
      </c>
      <c r="AI356" s="144" t="str">
        <f t="shared" si="70"/>
        <v/>
      </c>
      <c r="AJ356" s="144" t="str">
        <f t="shared" si="71"/>
        <v/>
      </c>
      <c r="AK356" s="144" t="str">
        <f t="shared" si="72"/>
        <v/>
      </c>
    </row>
    <row r="357" spans="2:37" x14ac:dyDescent="0.2">
      <c r="B357" s="179">
        <v>345</v>
      </c>
      <c r="C357" s="180"/>
      <c r="D357" s="180"/>
      <c r="E357" s="180"/>
      <c r="F357" s="312"/>
      <c r="G357" s="142"/>
      <c r="H357" s="142"/>
      <c r="I357" s="195"/>
      <c r="J357" s="142"/>
      <c r="K357" s="142"/>
      <c r="L357" s="142"/>
      <c r="M357" s="142"/>
      <c r="N357" s="142"/>
      <c r="O357" s="142"/>
      <c r="P357" s="142"/>
      <c r="Q357" s="142"/>
      <c r="R357" s="142"/>
      <c r="S357" s="142"/>
      <c r="T357" s="142"/>
      <c r="U357" s="142"/>
      <c r="V357" s="142"/>
      <c r="W357" s="142"/>
      <c r="X357" s="142"/>
      <c r="Z357" s="143">
        <v>345</v>
      </c>
      <c r="AA357" s="143" t="str">
        <f t="shared" si="63"/>
        <v/>
      </c>
      <c r="AB357" s="143" t="str">
        <f t="shared" si="64"/>
        <v/>
      </c>
      <c r="AC357" s="143" t="str">
        <f t="shared" si="65"/>
        <v/>
      </c>
      <c r="AD357" s="143" t="str">
        <f t="shared" si="66"/>
        <v/>
      </c>
      <c r="AE357" s="144">
        <v>345</v>
      </c>
      <c r="AF357" s="144" t="str">
        <f t="shared" si="67"/>
        <v/>
      </c>
      <c r="AG357" s="144" t="str">
        <f t="shared" si="68"/>
        <v/>
      </c>
      <c r="AH357" s="144" t="str">
        <f t="shared" si="69"/>
        <v/>
      </c>
      <c r="AI357" s="144" t="str">
        <f t="shared" si="70"/>
        <v/>
      </c>
      <c r="AJ357" s="144" t="str">
        <f t="shared" si="71"/>
        <v/>
      </c>
      <c r="AK357" s="144" t="str">
        <f t="shared" si="72"/>
        <v/>
      </c>
    </row>
    <row r="358" spans="2:37" x14ac:dyDescent="0.2">
      <c r="B358" s="179">
        <v>346</v>
      </c>
      <c r="C358" s="180"/>
      <c r="D358" s="180"/>
      <c r="E358" s="180"/>
      <c r="F358" s="312"/>
      <c r="G358" s="142"/>
      <c r="H358" s="142"/>
      <c r="I358" s="195"/>
      <c r="J358" s="142"/>
      <c r="K358" s="142"/>
      <c r="L358" s="142"/>
      <c r="M358" s="142"/>
      <c r="N358" s="142"/>
      <c r="O358" s="142"/>
      <c r="P358" s="142"/>
      <c r="Q358" s="142"/>
      <c r="R358" s="142"/>
      <c r="S358" s="142"/>
      <c r="T358" s="142"/>
      <c r="U358" s="142"/>
      <c r="V358" s="142"/>
      <c r="W358" s="142"/>
      <c r="X358" s="142"/>
      <c r="Z358" s="143">
        <v>346</v>
      </c>
      <c r="AA358" s="143" t="str">
        <f t="shared" si="63"/>
        <v/>
      </c>
      <c r="AB358" s="143" t="str">
        <f t="shared" si="64"/>
        <v/>
      </c>
      <c r="AC358" s="143" t="str">
        <f t="shared" si="65"/>
        <v/>
      </c>
      <c r="AD358" s="143" t="str">
        <f t="shared" si="66"/>
        <v/>
      </c>
      <c r="AE358" s="144">
        <v>346</v>
      </c>
      <c r="AF358" s="144" t="str">
        <f t="shared" si="67"/>
        <v/>
      </c>
      <c r="AG358" s="144" t="str">
        <f t="shared" si="68"/>
        <v/>
      </c>
      <c r="AH358" s="144" t="str">
        <f t="shared" si="69"/>
        <v/>
      </c>
      <c r="AI358" s="144" t="str">
        <f t="shared" si="70"/>
        <v/>
      </c>
      <c r="AJ358" s="144" t="str">
        <f t="shared" si="71"/>
        <v/>
      </c>
      <c r="AK358" s="144" t="str">
        <f t="shared" si="72"/>
        <v/>
      </c>
    </row>
    <row r="359" spans="2:37" x14ac:dyDescent="0.2">
      <c r="B359" s="179">
        <v>347</v>
      </c>
      <c r="C359" s="180"/>
      <c r="D359" s="180"/>
      <c r="E359" s="180"/>
      <c r="F359" s="312"/>
      <c r="G359" s="142"/>
      <c r="H359" s="142"/>
      <c r="I359" s="195"/>
      <c r="J359" s="142"/>
      <c r="K359" s="142"/>
      <c r="L359" s="142"/>
      <c r="M359" s="142"/>
      <c r="N359" s="142"/>
      <c r="O359" s="142"/>
      <c r="P359" s="142"/>
      <c r="Q359" s="142"/>
      <c r="R359" s="142"/>
      <c r="S359" s="142"/>
      <c r="T359" s="142"/>
      <c r="U359" s="142"/>
      <c r="V359" s="142"/>
      <c r="W359" s="142"/>
      <c r="X359" s="142"/>
      <c r="Z359" s="143">
        <v>347</v>
      </c>
      <c r="AA359" s="143" t="str">
        <f t="shared" si="63"/>
        <v/>
      </c>
      <c r="AB359" s="143" t="str">
        <f t="shared" si="64"/>
        <v/>
      </c>
      <c r="AC359" s="143" t="str">
        <f t="shared" si="65"/>
        <v/>
      </c>
      <c r="AD359" s="143" t="str">
        <f t="shared" si="66"/>
        <v/>
      </c>
      <c r="AE359" s="144">
        <v>347</v>
      </c>
      <c r="AF359" s="144" t="str">
        <f t="shared" si="67"/>
        <v/>
      </c>
      <c r="AG359" s="144" t="str">
        <f t="shared" si="68"/>
        <v/>
      </c>
      <c r="AH359" s="144" t="str">
        <f t="shared" si="69"/>
        <v/>
      </c>
      <c r="AI359" s="144" t="str">
        <f t="shared" si="70"/>
        <v/>
      </c>
      <c r="AJ359" s="144" t="str">
        <f t="shared" si="71"/>
        <v/>
      </c>
      <c r="AK359" s="144" t="str">
        <f t="shared" si="72"/>
        <v/>
      </c>
    </row>
    <row r="360" spans="2:37" x14ac:dyDescent="0.2">
      <c r="B360" s="179">
        <v>348</v>
      </c>
      <c r="C360" s="180"/>
      <c r="D360" s="180"/>
      <c r="E360" s="180"/>
      <c r="F360" s="312"/>
      <c r="G360" s="142"/>
      <c r="H360" s="142"/>
      <c r="I360" s="195"/>
      <c r="J360" s="142"/>
      <c r="K360" s="142"/>
      <c r="L360" s="142"/>
      <c r="M360" s="142"/>
      <c r="N360" s="142"/>
      <c r="O360" s="142"/>
      <c r="P360" s="142"/>
      <c r="Q360" s="142"/>
      <c r="R360" s="142"/>
      <c r="S360" s="142"/>
      <c r="T360" s="142"/>
      <c r="U360" s="142"/>
      <c r="V360" s="142"/>
      <c r="W360" s="142"/>
      <c r="X360" s="142"/>
      <c r="Z360" s="143">
        <v>348</v>
      </c>
      <c r="AA360" s="143" t="str">
        <f t="shared" si="63"/>
        <v/>
      </c>
      <c r="AB360" s="143" t="str">
        <f t="shared" si="64"/>
        <v/>
      </c>
      <c r="AC360" s="143" t="str">
        <f t="shared" si="65"/>
        <v/>
      </c>
      <c r="AD360" s="143" t="str">
        <f t="shared" si="66"/>
        <v/>
      </c>
      <c r="AE360" s="144">
        <v>348</v>
      </c>
      <c r="AF360" s="144" t="str">
        <f t="shared" si="67"/>
        <v/>
      </c>
      <c r="AG360" s="144" t="str">
        <f t="shared" si="68"/>
        <v/>
      </c>
      <c r="AH360" s="144" t="str">
        <f t="shared" si="69"/>
        <v/>
      </c>
      <c r="AI360" s="144" t="str">
        <f t="shared" si="70"/>
        <v/>
      </c>
      <c r="AJ360" s="144" t="str">
        <f t="shared" si="71"/>
        <v/>
      </c>
      <c r="AK360" s="144" t="str">
        <f t="shared" si="72"/>
        <v/>
      </c>
    </row>
    <row r="361" spans="2:37" x14ac:dyDescent="0.2">
      <c r="B361" s="179">
        <v>349</v>
      </c>
      <c r="C361" s="180"/>
      <c r="D361" s="180"/>
      <c r="E361" s="180"/>
      <c r="F361" s="312"/>
      <c r="G361" s="142"/>
      <c r="H361" s="142"/>
      <c r="I361" s="195"/>
      <c r="J361" s="142"/>
      <c r="K361" s="142"/>
      <c r="L361" s="142"/>
      <c r="M361" s="142"/>
      <c r="N361" s="142"/>
      <c r="O361" s="142"/>
      <c r="P361" s="142"/>
      <c r="Q361" s="142"/>
      <c r="R361" s="142"/>
      <c r="S361" s="142"/>
      <c r="T361" s="142"/>
      <c r="U361" s="142"/>
      <c r="V361" s="142"/>
      <c r="W361" s="142"/>
      <c r="X361" s="142"/>
      <c r="Z361" s="143">
        <v>349</v>
      </c>
      <c r="AA361" s="143" t="str">
        <f t="shared" si="63"/>
        <v/>
      </c>
      <c r="AB361" s="143" t="str">
        <f t="shared" si="64"/>
        <v/>
      </c>
      <c r="AC361" s="143" t="str">
        <f t="shared" si="65"/>
        <v/>
      </c>
      <c r="AD361" s="143" t="str">
        <f t="shared" si="66"/>
        <v/>
      </c>
      <c r="AE361" s="144">
        <v>349</v>
      </c>
      <c r="AF361" s="144" t="str">
        <f t="shared" si="67"/>
        <v/>
      </c>
      <c r="AG361" s="144" t="str">
        <f t="shared" si="68"/>
        <v/>
      </c>
      <c r="AH361" s="144" t="str">
        <f t="shared" si="69"/>
        <v/>
      </c>
      <c r="AI361" s="144" t="str">
        <f t="shared" si="70"/>
        <v/>
      </c>
      <c r="AJ361" s="144" t="str">
        <f t="shared" si="71"/>
        <v/>
      </c>
      <c r="AK361" s="144" t="str">
        <f t="shared" si="72"/>
        <v/>
      </c>
    </row>
    <row r="362" spans="2:37" x14ac:dyDescent="0.2">
      <c r="B362" s="179">
        <v>350</v>
      </c>
      <c r="C362" s="180"/>
      <c r="D362" s="180"/>
      <c r="E362" s="180"/>
      <c r="F362" s="312"/>
      <c r="G362" s="142"/>
      <c r="H362" s="142"/>
      <c r="I362" s="195"/>
      <c r="J362" s="142"/>
      <c r="K362" s="142"/>
      <c r="L362" s="142"/>
      <c r="M362" s="142"/>
      <c r="N362" s="142"/>
      <c r="O362" s="142"/>
      <c r="P362" s="142"/>
      <c r="Q362" s="142"/>
      <c r="R362" s="142"/>
      <c r="S362" s="142"/>
      <c r="T362" s="142"/>
      <c r="U362" s="142"/>
      <c r="V362" s="142"/>
      <c r="W362" s="142"/>
      <c r="X362" s="142"/>
      <c r="Z362" s="143">
        <v>350</v>
      </c>
      <c r="AA362" s="143" t="str">
        <f t="shared" si="63"/>
        <v/>
      </c>
      <c r="AB362" s="143" t="str">
        <f t="shared" si="64"/>
        <v/>
      </c>
      <c r="AC362" s="143" t="str">
        <f t="shared" si="65"/>
        <v/>
      </c>
      <c r="AD362" s="143" t="str">
        <f t="shared" si="66"/>
        <v/>
      </c>
      <c r="AE362" s="144">
        <v>350</v>
      </c>
      <c r="AF362" s="144" t="str">
        <f t="shared" si="67"/>
        <v/>
      </c>
      <c r="AG362" s="144" t="str">
        <f t="shared" si="68"/>
        <v/>
      </c>
      <c r="AH362" s="144" t="str">
        <f t="shared" si="69"/>
        <v/>
      </c>
      <c r="AI362" s="144" t="str">
        <f t="shared" si="70"/>
        <v/>
      </c>
      <c r="AJ362" s="144" t="str">
        <f t="shared" si="71"/>
        <v/>
      </c>
      <c r="AK362" s="144" t="str">
        <f t="shared" si="72"/>
        <v/>
      </c>
    </row>
    <row r="363" spans="2:37" x14ac:dyDescent="0.2">
      <c r="B363" s="179">
        <v>351</v>
      </c>
      <c r="C363" s="180"/>
      <c r="D363" s="180"/>
      <c r="E363" s="180"/>
      <c r="F363" s="312"/>
      <c r="G363" s="142"/>
      <c r="H363" s="142"/>
      <c r="I363" s="195"/>
      <c r="J363" s="142"/>
      <c r="K363" s="142"/>
      <c r="L363" s="142"/>
      <c r="M363" s="142"/>
      <c r="N363" s="142"/>
      <c r="O363" s="142"/>
      <c r="P363" s="142"/>
      <c r="Q363" s="142"/>
      <c r="R363" s="142"/>
      <c r="S363" s="142"/>
      <c r="T363" s="142"/>
      <c r="U363" s="142"/>
      <c r="V363" s="142"/>
      <c r="W363" s="142"/>
      <c r="X363" s="142"/>
      <c r="Z363" s="143">
        <v>351</v>
      </c>
      <c r="AA363" s="143" t="str">
        <f t="shared" si="63"/>
        <v/>
      </c>
      <c r="AB363" s="143" t="str">
        <f t="shared" si="64"/>
        <v/>
      </c>
      <c r="AC363" s="143" t="str">
        <f t="shared" si="65"/>
        <v/>
      </c>
      <c r="AD363" s="143" t="str">
        <f t="shared" si="66"/>
        <v/>
      </c>
      <c r="AE363" s="144">
        <v>351</v>
      </c>
      <c r="AF363" s="144" t="str">
        <f t="shared" si="67"/>
        <v/>
      </c>
      <c r="AG363" s="144" t="str">
        <f t="shared" si="68"/>
        <v/>
      </c>
      <c r="AH363" s="144" t="str">
        <f t="shared" si="69"/>
        <v/>
      </c>
      <c r="AI363" s="144" t="str">
        <f t="shared" si="70"/>
        <v/>
      </c>
      <c r="AJ363" s="144" t="str">
        <f t="shared" si="71"/>
        <v/>
      </c>
      <c r="AK363" s="144" t="str">
        <f t="shared" si="72"/>
        <v/>
      </c>
    </row>
    <row r="364" spans="2:37" x14ac:dyDescent="0.2">
      <c r="B364" s="179">
        <v>352</v>
      </c>
      <c r="C364" s="180"/>
      <c r="D364" s="180"/>
      <c r="E364" s="180"/>
      <c r="F364" s="312"/>
      <c r="G364" s="142"/>
      <c r="H364" s="142"/>
      <c r="I364" s="195"/>
      <c r="J364" s="142"/>
      <c r="K364" s="142"/>
      <c r="L364" s="142"/>
      <c r="M364" s="142"/>
      <c r="N364" s="142"/>
      <c r="O364" s="142"/>
      <c r="P364" s="142"/>
      <c r="Q364" s="142"/>
      <c r="R364" s="142"/>
      <c r="S364" s="142"/>
      <c r="T364" s="142"/>
      <c r="U364" s="142"/>
      <c r="V364" s="142"/>
      <c r="W364" s="142"/>
      <c r="X364" s="142"/>
      <c r="Z364" s="143">
        <v>352</v>
      </c>
      <c r="AA364" s="143" t="str">
        <f t="shared" si="63"/>
        <v/>
      </c>
      <c r="AB364" s="143" t="str">
        <f t="shared" si="64"/>
        <v/>
      </c>
      <c r="AC364" s="143" t="str">
        <f t="shared" si="65"/>
        <v/>
      </c>
      <c r="AD364" s="143" t="str">
        <f t="shared" si="66"/>
        <v/>
      </c>
      <c r="AE364" s="144">
        <v>352</v>
      </c>
      <c r="AF364" s="144" t="str">
        <f t="shared" si="67"/>
        <v/>
      </c>
      <c r="AG364" s="144" t="str">
        <f t="shared" si="68"/>
        <v/>
      </c>
      <c r="AH364" s="144" t="str">
        <f t="shared" si="69"/>
        <v/>
      </c>
      <c r="AI364" s="144" t="str">
        <f t="shared" si="70"/>
        <v/>
      </c>
      <c r="AJ364" s="144" t="str">
        <f t="shared" si="71"/>
        <v/>
      </c>
      <c r="AK364" s="144" t="str">
        <f t="shared" si="72"/>
        <v/>
      </c>
    </row>
    <row r="365" spans="2:37" x14ac:dyDescent="0.2">
      <c r="B365" s="179">
        <v>353</v>
      </c>
      <c r="C365" s="180"/>
      <c r="D365" s="180"/>
      <c r="E365" s="180"/>
      <c r="F365" s="312"/>
      <c r="G365" s="142"/>
      <c r="H365" s="142"/>
      <c r="I365" s="195"/>
      <c r="J365" s="142"/>
      <c r="K365" s="142"/>
      <c r="L365" s="142"/>
      <c r="M365" s="142"/>
      <c r="N365" s="142"/>
      <c r="O365" s="142"/>
      <c r="P365" s="142"/>
      <c r="Q365" s="142"/>
      <c r="R365" s="142"/>
      <c r="S365" s="142"/>
      <c r="T365" s="142"/>
      <c r="U365" s="142"/>
      <c r="V365" s="142"/>
      <c r="W365" s="142"/>
      <c r="X365" s="142"/>
      <c r="Z365" s="143">
        <v>353</v>
      </c>
      <c r="AA365" s="143" t="str">
        <f t="shared" si="63"/>
        <v/>
      </c>
      <c r="AB365" s="143" t="str">
        <f t="shared" si="64"/>
        <v/>
      </c>
      <c r="AC365" s="143" t="str">
        <f t="shared" si="65"/>
        <v/>
      </c>
      <c r="AD365" s="143" t="str">
        <f t="shared" si="66"/>
        <v/>
      </c>
      <c r="AE365" s="144">
        <v>353</v>
      </c>
      <c r="AF365" s="144" t="str">
        <f t="shared" si="67"/>
        <v/>
      </c>
      <c r="AG365" s="144" t="str">
        <f t="shared" si="68"/>
        <v/>
      </c>
      <c r="AH365" s="144" t="str">
        <f t="shared" si="69"/>
        <v/>
      </c>
      <c r="AI365" s="144" t="str">
        <f t="shared" si="70"/>
        <v/>
      </c>
      <c r="AJ365" s="144" t="str">
        <f t="shared" si="71"/>
        <v/>
      </c>
      <c r="AK365" s="144" t="str">
        <f t="shared" si="72"/>
        <v/>
      </c>
    </row>
    <row r="366" spans="2:37" x14ac:dyDescent="0.2">
      <c r="B366" s="179">
        <v>354</v>
      </c>
      <c r="C366" s="180"/>
      <c r="D366" s="180"/>
      <c r="E366" s="180"/>
      <c r="F366" s="312"/>
      <c r="G366" s="142"/>
      <c r="H366" s="142"/>
      <c r="I366" s="195"/>
      <c r="J366" s="142"/>
      <c r="K366" s="142"/>
      <c r="L366" s="142"/>
      <c r="M366" s="142"/>
      <c r="N366" s="142"/>
      <c r="O366" s="142"/>
      <c r="P366" s="142"/>
      <c r="Q366" s="142"/>
      <c r="R366" s="142"/>
      <c r="S366" s="142"/>
      <c r="T366" s="142"/>
      <c r="U366" s="142"/>
      <c r="V366" s="142"/>
      <c r="W366" s="142"/>
      <c r="X366" s="142"/>
      <c r="Z366" s="143">
        <v>354</v>
      </c>
      <c r="AA366" s="143" t="str">
        <f t="shared" si="63"/>
        <v/>
      </c>
      <c r="AB366" s="143" t="str">
        <f t="shared" si="64"/>
        <v/>
      </c>
      <c r="AC366" s="143" t="str">
        <f t="shared" si="65"/>
        <v/>
      </c>
      <c r="AD366" s="143" t="str">
        <f t="shared" si="66"/>
        <v/>
      </c>
      <c r="AE366" s="144">
        <v>354</v>
      </c>
      <c r="AF366" s="144" t="str">
        <f t="shared" si="67"/>
        <v/>
      </c>
      <c r="AG366" s="144" t="str">
        <f t="shared" si="68"/>
        <v/>
      </c>
      <c r="AH366" s="144" t="str">
        <f t="shared" si="69"/>
        <v/>
      </c>
      <c r="AI366" s="144" t="str">
        <f t="shared" si="70"/>
        <v/>
      </c>
      <c r="AJ366" s="144" t="str">
        <f t="shared" si="71"/>
        <v/>
      </c>
      <c r="AK366" s="144" t="str">
        <f t="shared" si="72"/>
        <v/>
      </c>
    </row>
    <row r="367" spans="2:37" x14ac:dyDescent="0.2">
      <c r="B367" s="179">
        <v>355</v>
      </c>
      <c r="C367" s="180"/>
      <c r="D367" s="180"/>
      <c r="E367" s="180"/>
      <c r="F367" s="312"/>
      <c r="G367" s="142"/>
      <c r="H367" s="142"/>
      <c r="I367" s="195"/>
      <c r="J367" s="142"/>
      <c r="K367" s="142"/>
      <c r="L367" s="142"/>
      <c r="M367" s="142"/>
      <c r="N367" s="142"/>
      <c r="O367" s="142"/>
      <c r="P367" s="142"/>
      <c r="Q367" s="142"/>
      <c r="R367" s="142"/>
      <c r="S367" s="142"/>
      <c r="T367" s="142"/>
      <c r="U367" s="142"/>
      <c r="V367" s="142"/>
      <c r="W367" s="142"/>
      <c r="X367" s="142"/>
      <c r="Z367" s="143">
        <v>355</v>
      </c>
      <c r="AA367" s="143" t="str">
        <f t="shared" si="63"/>
        <v/>
      </c>
      <c r="AB367" s="143" t="str">
        <f t="shared" si="64"/>
        <v/>
      </c>
      <c r="AC367" s="143" t="str">
        <f t="shared" si="65"/>
        <v/>
      </c>
      <c r="AD367" s="143" t="str">
        <f t="shared" si="66"/>
        <v/>
      </c>
      <c r="AE367" s="144">
        <v>355</v>
      </c>
      <c r="AF367" s="144" t="str">
        <f t="shared" si="67"/>
        <v/>
      </c>
      <c r="AG367" s="144" t="str">
        <f t="shared" si="68"/>
        <v/>
      </c>
      <c r="AH367" s="144" t="str">
        <f t="shared" si="69"/>
        <v/>
      </c>
      <c r="AI367" s="144" t="str">
        <f t="shared" si="70"/>
        <v/>
      </c>
      <c r="AJ367" s="144" t="str">
        <f t="shared" si="71"/>
        <v/>
      </c>
      <c r="AK367" s="144" t="str">
        <f t="shared" si="72"/>
        <v/>
      </c>
    </row>
    <row r="368" spans="2:37" x14ac:dyDescent="0.2">
      <c r="B368" s="179">
        <v>356</v>
      </c>
      <c r="C368" s="180"/>
      <c r="D368" s="180"/>
      <c r="E368" s="180"/>
      <c r="F368" s="312"/>
      <c r="G368" s="142"/>
      <c r="H368" s="142"/>
      <c r="I368" s="195"/>
      <c r="J368" s="142"/>
      <c r="K368" s="142"/>
      <c r="L368" s="142"/>
      <c r="M368" s="142"/>
      <c r="N368" s="142"/>
      <c r="O368" s="142"/>
      <c r="P368" s="142"/>
      <c r="Q368" s="142"/>
      <c r="R368" s="142"/>
      <c r="S368" s="142"/>
      <c r="T368" s="142"/>
      <c r="U368" s="142"/>
      <c r="V368" s="142"/>
      <c r="W368" s="142"/>
      <c r="X368" s="142"/>
      <c r="Z368" s="143">
        <v>356</v>
      </c>
      <c r="AA368" s="143" t="str">
        <f t="shared" si="63"/>
        <v/>
      </c>
      <c r="AB368" s="143" t="str">
        <f t="shared" si="64"/>
        <v/>
      </c>
      <c r="AC368" s="143" t="str">
        <f t="shared" si="65"/>
        <v/>
      </c>
      <c r="AD368" s="143" t="str">
        <f t="shared" si="66"/>
        <v/>
      </c>
      <c r="AE368" s="144">
        <v>356</v>
      </c>
      <c r="AF368" s="144" t="str">
        <f t="shared" si="67"/>
        <v/>
      </c>
      <c r="AG368" s="144" t="str">
        <f t="shared" si="68"/>
        <v/>
      </c>
      <c r="AH368" s="144" t="str">
        <f t="shared" si="69"/>
        <v/>
      </c>
      <c r="AI368" s="144" t="str">
        <f t="shared" si="70"/>
        <v/>
      </c>
      <c r="AJ368" s="144" t="str">
        <f t="shared" si="71"/>
        <v/>
      </c>
      <c r="AK368" s="144" t="str">
        <f t="shared" si="72"/>
        <v/>
      </c>
    </row>
    <row r="369" spans="2:37" x14ac:dyDescent="0.2">
      <c r="B369" s="179">
        <v>357</v>
      </c>
      <c r="C369" s="180"/>
      <c r="D369" s="180"/>
      <c r="E369" s="180"/>
      <c r="F369" s="312"/>
      <c r="G369" s="142"/>
      <c r="H369" s="142"/>
      <c r="I369" s="195"/>
      <c r="J369" s="142"/>
      <c r="K369" s="142"/>
      <c r="L369" s="142"/>
      <c r="M369" s="142"/>
      <c r="N369" s="142"/>
      <c r="O369" s="142"/>
      <c r="P369" s="142"/>
      <c r="Q369" s="142"/>
      <c r="R369" s="142"/>
      <c r="S369" s="142"/>
      <c r="T369" s="142"/>
      <c r="U369" s="142"/>
      <c r="V369" s="142"/>
      <c r="W369" s="142"/>
      <c r="X369" s="142"/>
      <c r="Z369" s="143">
        <v>357</v>
      </c>
      <c r="AA369" s="143" t="str">
        <f t="shared" si="63"/>
        <v/>
      </c>
      <c r="AB369" s="143" t="str">
        <f t="shared" si="64"/>
        <v/>
      </c>
      <c r="AC369" s="143" t="str">
        <f t="shared" si="65"/>
        <v/>
      </c>
      <c r="AD369" s="143" t="str">
        <f t="shared" si="66"/>
        <v/>
      </c>
      <c r="AE369" s="144">
        <v>357</v>
      </c>
      <c r="AF369" s="144" t="str">
        <f t="shared" si="67"/>
        <v/>
      </c>
      <c r="AG369" s="144" t="str">
        <f t="shared" si="68"/>
        <v/>
      </c>
      <c r="AH369" s="144" t="str">
        <f t="shared" si="69"/>
        <v/>
      </c>
      <c r="AI369" s="144" t="str">
        <f t="shared" si="70"/>
        <v/>
      </c>
      <c r="AJ369" s="144" t="str">
        <f t="shared" si="71"/>
        <v/>
      </c>
      <c r="AK369" s="144" t="str">
        <f t="shared" si="72"/>
        <v/>
      </c>
    </row>
    <row r="370" spans="2:37" x14ac:dyDescent="0.2">
      <c r="B370" s="179">
        <v>358</v>
      </c>
      <c r="C370" s="180"/>
      <c r="D370" s="180"/>
      <c r="E370" s="180"/>
      <c r="F370" s="312"/>
      <c r="G370" s="142"/>
      <c r="H370" s="142"/>
      <c r="I370" s="195"/>
      <c r="J370" s="142"/>
      <c r="K370" s="142"/>
      <c r="L370" s="142"/>
      <c r="M370" s="142"/>
      <c r="N370" s="142"/>
      <c r="O370" s="142"/>
      <c r="P370" s="142"/>
      <c r="Q370" s="142"/>
      <c r="R370" s="142"/>
      <c r="S370" s="142"/>
      <c r="T370" s="142"/>
      <c r="U370" s="142"/>
      <c r="V370" s="142"/>
      <c r="W370" s="142"/>
      <c r="X370" s="142"/>
      <c r="Z370" s="143">
        <v>358</v>
      </c>
      <c r="AA370" s="143" t="str">
        <f t="shared" si="63"/>
        <v/>
      </c>
      <c r="AB370" s="143" t="str">
        <f t="shared" si="64"/>
        <v/>
      </c>
      <c r="AC370" s="143" t="str">
        <f t="shared" si="65"/>
        <v/>
      </c>
      <c r="AD370" s="143" t="str">
        <f t="shared" si="66"/>
        <v/>
      </c>
      <c r="AE370" s="144">
        <v>358</v>
      </c>
      <c r="AF370" s="144" t="str">
        <f t="shared" si="67"/>
        <v/>
      </c>
      <c r="AG370" s="144" t="str">
        <f t="shared" si="68"/>
        <v/>
      </c>
      <c r="AH370" s="144" t="str">
        <f t="shared" si="69"/>
        <v/>
      </c>
      <c r="AI370" s="144" t="str">
        <f t="shared" si="70"/>
        <v/>
      </c>
      <c r="AJ370" s="144" t="str">
        <f t="shared" si="71"/>
        <v/>
      </c>
      <c r="AK370" s="144" t="str">
        <f t="shared" si="72"/>
        <v/>
      </c>
    </row>
    <row r="371" spans="2:37" x14ac:dyDescent="0.2">
      <c r="B371" s="179">
        <v>359</v>
      </c>
      <c r="C371" s="180"/>
      <c r="D371" s="180"/>
      <c r="E371" s="180"/>
      <c r="F371" s="312"/>
      <c r="G371" s="142"/>
      <c r="H371" s="142"/>
      <c r="I371" s="195"/>
      <c r="J371" s="142"/>
      <c r="K371" s="142"/>
      <c r="L371" s="142"/>
      <c r="M371" s="142"/>
      <c r="N371" s="142"/>
      <c r="O371" s="142"/>
      <c r="P371" s="142"/>
      <c r="Q371" s="142"/>
      <c r="R371" s="142"/>
      <c r="S371" s="142"/>
      <c r="T371" s="142"/>
      <c r="U371" s="142"/>
      <c r="V371" s="142"/>
      <c r="W371" s="142"/>
      <c r="X371" s="142"/>
      <c r="Z371" s="143">
        <v>359</v>
      </c>
      <c r="AA371" s="143" t="str">
        <f t="shared" si="63"/>
        <v/>
      </c>
      <c r="AB371" s="143" t="str">
        <f t="shared" si="64"/>
        <v/>
      </c>
      <c r="AC371" s="143" t="str">
        <f t="shared" si="65"/>
        <v/>
      </c>
      <c r="AD371" s="143" t="str">
        <f t="shared" si="66"/>
        <v/>
      </c>
      <c r="AE371" s="144">
        <v>359</v>
      </c>
      <c r="AF371" s="144" t="str">
        <f t="shared" si="67"/>
        <v/>
      </c>
      <c r="AG371" s="144" t="str">
        <f t="shared" si="68"/>
        <v/>
      </c>
      <c r="AH371" s="144" t="str">
        <f t="shared" si="69"/>
        <v/>
      </c>
      <c r="AI371" s="144" t="str">
        <f t="shared" si="70"/>
        <v/>
      </c>
      <c r="AJ371" s="144" t="str">
        <f t="shared" si="71"/>
        <v/>
      </c>
      <c r="AK371" s="144" t="str">
        <f t="shared" si="72"/>
        <v/>
      </c>
    </row>
    <row r="372" spans="2:37" x14ac:dyDescent="0.2">
      <c r="B372" s="179">
        <v>360</v>
      </c>
      <c r="C372" s="180"/>
      <c r="D372" s="180"/>
      <c r="E372" s="180"/>
      <c r="F372" s="312"/>
      <c r="G372" s="142"/>
      <c r="H372" s="142"/>
      <c r="I372" s="195"/>
      <c r="J372" s="142"/>
      <c r="K372" s="142"/>
      <c r="L372" s="142"/>
      <c r="M372" s="142"/>
      <c r="N372" s="142"/>
      <c r="O372" s="142"/>
      <c r="P372" s="142"/>
      <c r="Q372" s="142"/>
      <c r="R372" s="142"/>
      <c r="S372" s="142"/>
      <c r="T372" s="142"/>
      <c r="U372" s="142"/>
      <c r="V372" s="142"/>
      <c r="W372" s="142"/>
      <c r="X372" s="142"/>
      <c r="Z372" s="143">
        <v>360</v>
      </c>
      <c r="AA372" s="143" t="str">
        <f t="shared" si="63"/>
        <v/>
      </c>
      <c r="AB372" s="143" t="str">
        <f t="shared" si="64"/>
        <v/>
      </c>
      <c r="AC372" s="143" t="str">
        <f t="shared" si="65"/>
        <v/>
      </c>
      <c r="AD372" s="143" t="str">
        <f t="shared" si="66"/>
        <v/>
      </c>
      <c r="AE372" s="144">
        <v>360</v>
      </c>
      <c r="AF372" s="144" t="str">
        <f t="shared" si="67"/>
        <v/>
      </c>
      <c r="AG372" s="144" t="str">
        <f t="shared" si="68"/>
        <v/>
      </c>
      <c r="AH372" s="144" t="str">
        <f t="shared" si="69"/>
        <v/>
      </c>
      <c r="AI372" s="144" t="str">
        <f t="shared" si="70"/>
        <v/>
      </c>
      <c r="AJ372" s="144" t="str">
        <f t="shared" si="71"/>
        <v/>
      </c>
      <c r="AK372" s="144" t="str">
        <f t="shared" si="72"/>
        <v/>
      </c>
    </row>
    <row r="373" spans="2:37" x14ac:dyDescent="0.2">
      <c r="B373" s="179">
        <v>361</v>
      </c>
      <c r="C373" s="180"/>
      <c r="D373" s="180"/>
      <c r="E373" s="180"/>
      <c r="F373" s="312"/>
      <c r="G373" s="142"/>
      <c r="H373" s="142"/>
      <c r="I373" s="195"/>
      <c r="J373" s="142"/>
      <c r="K373" s="142"/>
      <c r="L373" s="142"/>
      <c r="M373" s="142"/>
      <c r="N373" s="142"/>
      <c r="O373" s="142"/>
      <c r="P373" s="142"/>
      <c r="Q373" s="142"/>
      <c r="R373" s="142"/>
      <c r="S373" s="142"/>
      <c r="T373" s="142"/>
      <c r="U373" s="142"/>
      <c r="V373" s="142"/>
      <c r="W373" s="142"/>
      <c r="X373" s="142"/>
      <c r="Z373" s="143">
        <v>361</v>
      </c>
      <c r="AA373" s="143" t="str">
        <f t="shared" si="63"/>
        <v/>
      </c>
      <c r="AB373" s="143" t="str">
        <f t="shared" si="64"/>
        <v/>
      </c>
      <c r="AC373" s="143" t="str">
        <f t="shared" si="65"/>
        <v/>
      </c>
      <c r="AD373" s="143" t="str">
        <f t="shared" si="66"/>
        <v/>
      </c>
      <c r="AE373" s="144">
        <v>361</v>
      </c>
      <c r="AF373" s="144" t="str">
        <f t="shared" si="67"/>
        <v/>
      </c>
      <c r="AG373" s="144" t="str">
        <f t="shared" si="68"/>
        <v/>
      </c>
      <c r="AH373" s="144" t="str">
        <f t="shared" si="69"/>
        <v/>
      </c>
      <c r="AI373" s="144" t="str">
        <f t="shared" si="70"/>
        <v/>
      </c>
      <c r="AJ373" s="144" t="str">
        <f t="shared" si="71"/>
        <v/>
      </c>
      <c r="AK373" s="144" t="str">
        <f t="shared" si="72"/>
        <v/>
      </c>
    </row>
    <row r="374" spans="2:37" x14ac:dyDescent="0.2">
      <c r="B374" s="179">
        <v>362</v>
      </c>
      <c r="C374" s="180"/>
      <c r="D374" s="180"/>
      <c r="E374" s="180"/>
      <c r="F374" s="312"/>
      <c r="G374" s="142"/>
      <c r="H374" s="142"/>
      <c r="I374" s="195"/>
      <c r="J374" s="142"/>
      <c r="K374" s="142"/>
      <c r="L374" s="142"/>
      <c r="M374" s="142"/>
      <c r="N374" s="142"/>
      <c r="O374" s="142"/>
      <c r="P374" s="142"/>
      <c r="Q374" s="142"/>
      <c r="R374" s="142"/>
      <c r="S374" s="142"/>
      <c r="T374" s="142"/>
      <c r="U374" s="142"/>
      <c r="V374" s="142"/>
      <c r="W374" s="142"/>
      <c r="X374" s="142"/>
      <c r="Z374" s="143">
        <v>362</v>
      </c>
      <c r="AA374" s="143" t="str">
        <f t="shared" si="63"/>
        <v/>
      </c>
      <c r="AB374" s="143" t="str">
        <f t="shared" si="64"/>
        <v/>
      </c>
      <c r="AC374" s="143" t="str">
        <f t="shared" si="65"/>
        <v/>
      </c>
      <c r="AD374" s="143" t="str">
        <f t="shared" si="66"/>
        <v/>
      </c>
      <c r="AE374" s="144">
        <v>362</v>
      </c>
      <c r="AF374" s="144" t="str">
        <f t="shared" si="67"/>
        <v/>
      </c>
      <c r="AG374" s="144" t="str">
        <f t="shared" si="68"/>
        <v/>
      </c>
      <c r="AH374" s="144" t="str">
        <f t="shared" si="69"/>
        <v/>
      </c>
      <c r="AI374" s="144" t="str">
        <f t="shared" si="70"/>
        <v/>
      </c>
      <c r="AJ374" s="144" t="str">
        <f t="shared" si="71"/>
        <v/>
      </c>
      <c r="AK374" s="144" t="str">
        <f t="shared" si="72"/>
        <v/>
      </c>
    </row>
    <row r="375" spans="2:37" x14ac:dyDescent="0.2">
      <c r="B375" s="179">
        <v>363</v>
      </c>
      <c r="C375" s="180"/>
      <c r="D375" s="180"/>
      <c r="E375" s="180"/>
      <c r="F375" s="312"/>
      <c r="G375" s="142"/>
      <c r="H375" s="142"/>
      <c r="I375" s="195"/>
      <c r="J375" s="142"/>
      <c r="K375" s="142"/>
      <c r="L375" s="142"/>
      <c r="M375" s="142"/>
      <c r="N375" s="142"/>
      <c r="O375" s="142"/>
      <c r="P375" s="142"/>
      <c r="Q375" s="142"/>
      <c r="R375" s="142"/>
      <c r="S375" s="142"/>
      <c r="T375" s="142"/>
      <c r="U375" s="142"/>
      <c r="V375" s="142"/>
      <c r="W375" s="142"/>
      <c r="X375" s="142"/>
      <c r="Z375" s="143">
        <v>363</v>
      </c>
      <c r="AA375" s="143" t="str">
        <f t="shared" si="63"/>
        <v/>
      </c>
      <c r="AB375" s="143" t="str">
        <f t="shared" si="64"/>
        <v/>
      </c>
      <c r="AC375" s="143" t="str">
        <f t="shared" si="65"/>
        <v/>
      </c>
      <c r="AD375" s="143" t="str">
        <f t="shared" si="66"/>
        <v/>
      </c>
      <c r="AE375" s="144">
        <v>363</v>
      </c>
      <c r="AF375" s="144" t="str">
        <f t="shared" si="67"/>
        <v/>
      </c>
      <c r="AG375" s="144" t="str">
        <f t="shared" si="68"/>
        <v/>
      </c>
      <c r="AH375" s="144" t="str">
        <f t="shared" si="69"/>
        <v/>
      </c>
      <c r="AI375" s="144" t="str">
        <f t="shared" si="70"/>
        <v/>
      </c>
      <c r="AJ375" s="144" t="str">
        <f t="shared" si="71"/>
        <v/>
      </c>
      <c r="AK375" s="144" t="str">
        <f t="shared" si="72"/>
        <v/>
      </c>
    </row>
    <row r="376" spans="2:37" x14ac:dyDescent="0.2">
      <c r="B376" s="179">
        <v>364</v>
      </c>
      <c r="C376" s="180"/>
      <c r="D376" s="180"/>
      <c r="E376" s="180"/>
      <c r="F376" s="312"/>
      <c r="G376" s="142"/>
      <c r="H376" s="142"/>
      <c r="I376" s="195"/>
      <c r="J376" s="142"/>
      <c r="K376" s="142"/>
      <c r="L376" s="142"/>
      <c r="M376" s="142"/>
      <c r="N376" s="142"/>
      <c r="O376" s="142"/>
      <c r="P376" s="142"/>
      <c r="Q376" s="142"/>
      <c r="R376" s="142"/>
      <c r="S376" s="142"/>
      <c r="T376" s="142"/>
      <c r="U376" s="142"/>
      <c r="V376" s="142"/>
      <c r="W376" s="142"/>
      <c r="X376" s="142"/>
      <c r="Z376" s="143">
        <v>364</v>
      </c>
      <c r="AA376" s="143" t="str">
        <f t="shared" si="63"/>
        <v/>
      </c>
      <c r="AB376" s="143" t="str">
        <f t="shared" si="64"/>
        <v/>
      </c>
      <c r="AC376" s="143" t="str">
        <f t="shared" si="65"/>
        <v/>
      </c>
      <c r="AD376" s="143" t="str">
        <f t="shared" si="66"/>
        <v/>
      </c>
      <c r="AE376" s="144">
        <v>364</v>
      </c>
      <c r="AF376" s="144" t="str">
        <f t="shared" si="67"/>
        <v/>
      </c>
      <c r="AG376" s="144" t="str">
        <f t="shared" si="68"/>
        <v/>
      </c>
      <c r="AH376" s="144" t="str">
        <f t="shared" si="69"/>
        <v/>
      </c>
      <c r="AI376" s="144" t="str">
        <f t="shared" si="70"/>
        <v/>
      </c>
      <c r="AJ376" s="144" t="str">
        <f t="shared" si="71"/>
        <v/>
      </c>
      <c r="AK376" s="144" t="str">
        <f t="shared" si="72"/>
        <v/>
      </c>
    </row>
    <row r="377" spans="2:37" x14ac:dyDescent="0.2">
      <c r="B377" s="179">
        <v>365</v>
      </c>
      <c r="C377" s="180"/>
      <c r="D377" s="180"/>
      <c r="E377" s="180"/>
      <c r="F377" s="312"/>
      <c r="G377" s="142"/>
      <c r="H377" s="142"/>
      <c r="I377" s="195"/>
      <c r="J377" s="142"/>
      <c r="K377" s="142"/>
      <c r="L377" s="142"/>
      <c r="M377" s="142"/>
      <c r="N377" s="142"/>
      <c r="O377" s="142"/>
      <c r="P377" s="142"/>
      <c r="Q377" s="142"/>
      <c r="R377" s="142"/>
      <c r="S377" s="142"/>
      <c r="T377" s="142"/>
      <c r="U377" s="142"/>
      <c r="V377" s="142"/>
      <c r="W377" s="142"/>
      <c r="X377" s="142"/>
      <c r="Z377" s="143">
        <v>365</v>
      </c>
      <c r="AA377" s="143" t="str">
        <f t="shared" si="63"/>
        <v/>
      </c>
      <c r="AB377" s="143" t="str">
        <f t="shared" si="64"/>
        <v/>
      </c>
      <c r="AC377" s="143" t="str">
        <f t="shared" si="65"/>
        <v/>
      </c>
      <c r="AD377" s="143" t="str">
        <f t="shared" si="66"/>
        <v/>
      </c>
      <c r="AE377" s="144">
        <v>365</v>
      </c>
      <c r="AF377" s="144" t="str">
        <f t="shared" si="67"/>
        <v/>
      </c>
      <c r="AG377" s="144" t="str">
        <f t="shared" si="68"/>
        <v/>
      </c>
      <c r="AH377" s="144" t="str">
        <f t="shared" si="69"/>
        <v/>
      </c>
      <c r="AI377" s="144" t="str">
        <f t="shared" si="70"/>
        <v/>
      </c>
      <c r="AJ377" s="144" t="str">
        <f t="shared" si="71"/>
        <v/>
      </c>
      <c r="AK377" s="144" t="str">
        <f t="shared" si="72"/>
        <v/>
      </c>
    </row>
    <row r="378" spans="2:37" x14ac:dyDescent="0.2">
      <c r="B378" s="179">
        <v>366</v>
      </c>
      <c r="C378" s="180"/>
      <c r="D378" s="180"/>
      <c r="E378" s="180"/>
      <c r="F378" s="312"/>
      <c r="G378" s="142"/>
      <c r="H378" s="142"/>
      <c r="I378" s="195"/>
      <c r="J378" s="142"/>
      <c r="K378" s="142"/>
      <c r="L378" s="142"/>
      <c r="M378" s="142"/>
      <c r="N378" s="142"/>
      <c r="O378" s="142"/>
      <c r="P378" s="142"/>
      <c r="Q378" s="142"/>
      <c r="R378" s="142"/>
      <c r="S378" s="142"/>
      <c r="T378" s="142"/>
      <c r="U378" s="142"/>
      <c r="V378" s="142"/>
      <c r="W378" s="142"/>
      <c r="X378" s="142"/>
      <c r="Z378" s="143">
        <v>366</v>
      </c>
      <c r="AA378" s="143" t="str">
        <f t="shared" si="63"/>
        <v/>
      </c>
      <c r="AB378" s="143" t="str">
        <f t="shared" si="64"/>
        <v/>
      </c>
      <c r="AC378" s="143" t="str">
        <f t="shared" si="65"/>
        <v/>
      </c>
      <c r="AD378" s="143" t="str">
        <f t="shared" si="66"/>
        <v/>
      </c>
      <c r="AE378" s="144">
        <v>366</v>
      </c>
      <c r="AF378" s="144" t="str">
        <f t="shared" si="67"/>
        <v/>
      </c>
      <c r="AG378" s="144" t="str">
        <f t="shared" si="68"/>
        <v/>
      </c>
      <c r="AH378" s="144" t="str">
        <f t="shared" si="69"/>
        <v/>
      </c>
      <c r="AI378" s="144" t="str">
        <f t="shared" si="70"/>
        <v/>
      </c>
      <c r="AJ378" s="144" t="str">
        <f t="shared" si="71"/>
        <v/>
      </c>
      <c r="AK378" s="144" t="str">
        <f t="shared" si="72"/>
        <v/>
      </c>
    </row>
    <row r="379" spans="2:37" x14ac:dyDescent="0.2">
      <c r="B379" s="179">
        <v>367</v>
      </c>
      <c r="C379" s="180"/>
      <c r="D379" s="180"/>
      <c r="E379" s="180"/>
      <c r="F379" s="312"/>
      <c r="G379" s="142"/>
      <c r="H379" s="142"/>
      <c r="I379" s="195"/>
      <c r="J379" s="142"/>
      <c r="K379" s="142"/>
      <c r="L379" s="142"/>
      <c r="M379" s="142"/>
      <c r="N379" s="142"/>
      <c r="O379" s="142"/>
      <c r="P379" s="142"/>
      <c r="Q379" s="142"/>
      <c r="R379" s="142"/>
      <c r="S379" s="142"/>
      <c r="T379" s="142"/>
      <c r="U379" s="142"/>
      <c r="V379" s="142"/>
      <c r="W379" s="142"/>
      <c r="X379" s="142"/>
      <c r="Z379" s="143">
        <v>367</v>
      </c>
      <c r="AA379" s="143" t="str">
        <f t="shared" si="63"/>
        <v/>
      </c>
      <c r="AB379" s="143" t="str">
        <f t="shared" si="64"/>
        <v/>
      </c>
      <c r="AC379" s="143" t="str">
        <f t="shared" si="65"/>
        <v/>
      </c>
      <c r="AD379" s="143" t="str">
        <f t="shared" si="66"/>
        <v/>
      </c>
      <c r="AE379" s="144">
        <v>367</v>
      </c>
      <c r="AF379" s="144" t="str">
        <f t="shared" si="67"/>
        <v/>
      </c>
      <c r="AG379" s="144" t="str">
        <f t="shared" si="68"/>
        <v/>
      </c>
      <c r="AH379" s="144" t="str">
        <f t="shared" si="69"/>
        <v/>
      </c>
      <c r="AI379" s="144" t="str">
        <f t="shared" si="70"/>
        <v/>
      </c>
      <c r="AJ379" s="144" t="str">
        <f t="shared" si="71"/>
        <v/>
      </c>
      <c r="AK379" s="144" t="str">
        <f t="shared" si="72"/>
        <v/>
      </c>
    </row>
    <row r="380" spans="2:37" x14ac:dyDescent="0.2">
      <c r="B380" s="179">
        <v>368</v>
      </c>
      <c r="C380" s="180"/>
      <c r="D380" s="180"/>
      <c r="E380" s="180"/>
      <c r="F380" s="312"/>
      <c r="G380" s="142"/>
      <c r="H380" s="142"/>
      <c r="I380" s="195"/>
      <c r="J380" s="142"/>
      <c r="K380" s="142"/>
      <c r="L380" s="142"/>
      <c r="M380" s="142"/>
      <c r="N380" s="142"/>
      <c r="O380" s="142"/>
      <c r="P380" s="142"/>
      <c r="Q380" s="142"/>
      <c r="R380" s="142"/>
      <c r="S380" s="142"/>
      <c r="T380" s="142"/>
      <c r="U380" s="142"/>
      <c r="V380" s="142"/>
      <c r="W380" s="142"/>
      <c r="X380" s="142"/>
      <c r="Z380" s="143">
        <v>368</v>
      </c>
      <c r="AA380" s="143" t="str">
        <f t="shared" si="63"/>
        <v/>
      </c>
      <c r="AB380" s="143" t="str">
        <f t="shared" si="64"/>
        <v/>
      </c>
      <c r="AC380" s="143" t="str">
        <f t="shared" si="65"/>
        <v/>
      </c>
      <c r="AD380" s="143" t="str">
        <f t="shared" si="66"/>
        <v/>
      </c>
      <c r="AE380" s="144">
        <v>368</v>
      </c>
      <c r="AF380" s="144" t="str">
        <f t="shared" si="67"/>
        <v/>
      </c>
      <c r="AG380" s="144" t="str">
        <f t="shared" si="68"/>
        <v/>
      </c>
      <c r="AH380" s="144" t="str">
        <f t="shared" si="69"/>
        <v/>
      </c>
      <c r="AI380" s="144" t="str">
        <f t="shared" si="70"/>
        <v/>
      </c>
      <c r="AJ380" s="144" t="str">
        <f t="shared" si="71"/>
        <v/>
      </c>
      <c r="AK380" s="144" t="str">
        <f t="shared" si="72"/>
        <v/>
      </c>
    </row>
    <row r="381" spans="2:37" x14ac:dyDescent="0.2">
      <c r="B381" s="179">
        <v>369</v>
      </c>
      <c r="C381" s="180"/>
      <c r="D381" s="180"/>
      <c r="E381" s="180"/>
      <c r="F381" s="312"/>
      <c r="G381" s="142"/>
      <c r="H381" s="142"/>
      <c r="I381" s="195"/>
      <c r="J381" s="142"/>
      <c r="K381" s="142"/>
      <c r="L381" s="142"/>
      <c r="M381" s="142"/>
      <c r="N381" s="142"/>
      <c r="O381" s="142"/>
      <c r="P381" s="142"/>
      <c r="Q381" s="142"/>
      <c r="R381" s="142"/>
      <c r="S381" s="142"/>
      <c r="T381" s="142"/>
      <c r="U381" s="142"/>
      <c r="V381" s="142"/>
      <c r="W381" s="142"/>
      <c r="X381" s="142"/>
      <c r="Z381" s="143">
        <v>369</v>
      </c>
      <c r="AA381" s="143" t="str">
        <f t="shared" si="63"/>
        <v/>
      </c>
      <c r="AB381" s="143" t="str">
        <f t="shared" si="64"/>
        <v/>
      </c>
      <c r="AC381" s="143" t="str">
        <f t="shared" si="65"/>
        <v/>
      </c>
      <c r="AD381" s="143" t="str">
        <f t="shared" si="66"/>
        <v/>
      </c>
      <c r="AE381" s="144">
        <v>369</v>
      </c>
      <c r="AF381" s="144" t="str">
        <f t="shared" si="67"/>
        <v/>
      </c>
      <c r="AG381" s="144" t="str">
        <f t="shared" si="68"/>
        <v/>
      </c>
      <c r="AH381" s="144" t="str">
        <f t="shared" si="69"/>
        <v/>
      </c>
      <c r="AI381" s="144" t="str">
        <f t="shared" si="70"/>
        <v/>
      </c>
      <c r="AJ381" s="144" t="str">
        <f t="shared" si="71"/>
        <v/>
      </c>
      <c r="AK381" s="144" t="str">
        <f t="shared" si="72"/>
        <v/>
      </c>
    </row>
    <row r="382" spans="2:37" x14ac:dyDescent="0.2">
      <c r="B382" s="179">
        <v>370</v>
      </c>
      <c r="C382" s="180"/>
      <c r="D382" s="180"/>
      <c r="E382" s="180"/>
      <c r="F382" s="312"/>
      <c r="G382" s="142"/>
      <c r="H382" s="142"/>
      <c r="I382" s="195"/>
      <c r="J382" s="142"/>
      <c r="K382" s="142"/>
      <c r="L382" s="142"/>
      <c r="M382" s="142"/>
      <c r="N382" s="142"/>
      <c r="O382" s="142"/>
      <c r="P382" s="142"/>
      <c r="Q382" s="142"/>
      <c r="R382" s="142"/>
      <c r="S382" s="142"/>
      <c r="T382" s="142"/>
      <c r="U382" s="142"/>
      <c r="V382" s="142"/>
      <c r="W382" s="142"/>
      <c r="X382" s="142"/>
      <c r="Z382" s="143">
        <v>370</v>
      </c>
      <c r="AA382" s="143" t="str">
        <f t="shared" si="63"/>
        <v/>
      </c>
      <c r="AB382" s="143" t="str">
        <f t="shared" si="64"/>
        <v/>
      </c>
      <c r="AC382" s="143" t="str">
        <f t="shared" si="65"/>
        <v/>
      </c>
      <c r="AD382" s="143" t="str">
        <f t="shared" si="66"/>
        <v/>
      </c>
      <c r="AE382" s="144">
        <v>370</v>
      </c>
      <c r="AF382" s="144" t="str">
        <f t="shared" si="67"/>
        <v/>
      </c>
      <c r="AG382" s="144" t="str">
        <f t="shared" si="68"/>
        <v/>
      </c>
      <c r="AH382" s="144" t="str">
        <f t="shared" si="69"/>
        <v/>
      </c>
      <c r="AI382" s="144" t="str">
        <f t="shared" si="70"/>
        <v/>
      </c>
      <c r="AJ382" s="144" t="str">
        <f t="shared" si="71"/>
        <v/>
      </c>
      <c r="AK382" s="144" t="str">
        <f t="shared" si="72"/>
        <v/>
      </c>
    </row>
    <row r="383" spans="2:37" x14ac:dyDescent="0.2">
      <c r="B383" s="179">
        <v>371</v>
      </c>
      <c r="C383" s="180"/>
      <c r="D383" s="180"/>
      <c r="E383" s="180"/>
      <c r="F383" s="312"/>
      <c r="G383" s="142"/>
      <c r="H383" s="142"/>
      <c r="I383" s="195"/>
      <c r="J383" s="142"/>
      <c r="K383" s="142"/>
      <c r="L383" s="142"/>
      <c r="M383" s="142"/>
      <c r="N383" s="142"/>
      <c r="O383" s="142"/>
      <c r="P383" s="142"/>
      <c r="Q383" s="142"/>
      <c r="R383" s="142"/>
      <c r="S383" s="142"/>
      <c r="T383" s="142"/>
      <c r="U383" s="142"/>
      <c r="V383" s="142"/>
      <c r="W383" s="142"/>
      <c r="X383" s="142"/>
      <c r="Z383" s="143">
        <v>371</v>
      </c>
      <c r="AA383" s="143" t="str">
        <f t="shared" si="63"/>
        <v/>
      </c>
      <c r="AB383" s="143" t="str">
        <f t="shared" si="64"/>
        <v/>
      </c>
      <c r="AC383" s="143" t="str">
        <f t="shared" si="65"/>
        <v/>
      </c>
      <c r="AD383" s="143" t="str">
        <f t="shared" si="66"/>
        <v/>
      </c>
      <c r="AE383" s="144">
        <v>371</v>
      </c>
      <c r="AF383" s="144" t="str">
        <f t="shared" si="67"/>
        <v/>
      </c>
      <c r="AG383" s="144" t="str">
        <f t="shared" si="68"/>
        <v/>
      </c>
      <c r="AH383" s="144" t="str">
        <f t="shared" si="69"/>
        <v/>
      </c>
      <c r="AI383" s="144" t="str">
        <f t="shared" si="70"/>
        <v/>
      </c>
      <c r="AJ383" s="144" t="str">
        <f t="shared" si="71"/>
        <v/>
      </c>
      <c r="AK383" s="144" t="str">
        <f t="shared" si="72"/>
        <v/>
      </c>
    </row>
    <row r="384" spans="2:37" x14ac:dyDescent="0.2">
      <c r="B384" s="179">
        <v>372</v>
      </c>
      <c r="C384" s="180"/>
      <c r="D384" s="180"/>
      <c r="E384" s="180"/>
      <c r="F384" s="312"/>
      <c r="G384" s="142"/>
      <c r="H384" s="142"/>
      <c r="I384" s="195"/>
      <c r="J384" s="142"/>
      <c r="K384" s="142"/>
      <c r="L384" s="142"/>
      <c r="M384" s="142"/>
      <c r="N384" s="142"/>
      <c r="O384" s="142"/>
      <c r="P384" s="142"/>
      <c r="Q384" s="142"/>
      <c r="R384" s="142"/>
      <c r="S384" s="142"/>
      <c r="T384" s="142"/>
      <c r="U384" s="142"/>
      <c r="V384" s="142"/>
      <c r="W384" s="142"/>
      <c r="X384" s="142"/>
      <c r="Z384" s="143">
        <v>372</v>
      </c>
      <c r="AA384" s="143" t="str">
        <f t="shared" si="63"/>
        <v/>
      </c>
      <c r="AB384" s="143" t="str">
        <f t="shared" si="64"/>
        <v/>
      </c>
      <c r="AC384" s="143" t="str">
        <f t="shared" si="65"/>
        <v/>
      </c>
      <c r="AD384" s="143" t="str">
        <f t="shared" si="66"/>
        <v/>
      </c>
      <c r="AE384" s="144">
        <v>372</v>
      </c>
      <c r="AF384" s="144" t="str">
        <f t="shared" si="67"/>
        <v/>
      </c>
      <c r="AG384" s="144" t="str">
        <f t="shared" si="68"/>
        <v/>
      </c>
      <c r="AH384" s="144" t="str">
        <f t="shared" si="69"/>
        <v/>
      </c>
      <c r="AI384" s="144" t="str">
        <f t="shared" si="70"/>
        <v/>
      </c>
      <c r="AJ384" s="144" t="str">
        <f t="shared" si="71"/>
        <v/>
      </c>
      <c r="AK384" s="144" t="str">
        <f t="shared" si="72"/>
        <v/>
      </c>
    </row>
    <row r="385" spans="2:37" x14ac:dyDescent="0.2">
      <c r="B385" s="179">
        <v>373</v>
      </c>
      <c r="C385" s="180"/>
      <c r="D385" s="180"/>
      <c r="E385" s="180"/>
      <c r="F385" s="312"/>
      <c r="G385" s="142"/>
      <c r="H385" s="142"/>
      <c r="I385" s="195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Z385" s="143">
        <v>373</v>
      </c>
      <c r="AA385" s="143" t="str">
        <f t="shared" si="63"/>
        <v/>
      </c>
      <c r="AB385" s="143" t="str">
        <f t="shared" si="64"/>
        <v/>
      </c>
      <c r="AC385" s="143" t="str">
        <f t="shared" si="65"/>
        <v/>
      </c>
      <c r="AD385" s="143" t="str">
        <f t="shared" si="66"/>
        <v/>
      </c>
      <c r="AE385" s="144">
        <v>373</v>
      </c>
      <c r="AF385" s="144" t="str">
        <f t="shared" si="67"/>
        <v/>
      </c>
      <c r="AG385" s="144" t="str">
        <f t="shared" si="68"/>
        <v/>
      </c>
      <c r="AH385" s="144" t="str">
        <f t="shared" si="69"/>
        <v/>
      </c>
      <c r="AI385" s="144" t="str">
        <f t="shared" si="70"/>
        <v/>
      </c>
      <c r="AJ385" s="144" t="str">
        <f t="shared" si="71"/>
        <v/>
      </c>
      <c r="AK385" s="144" t="str">
        <f t="shared" si="72"/>
        <v/>
      </c>
    </row>
    <row r="386" spans="2:37" x14ac:dyDescent="0.2">
      <c r="B386" s="179">
        <v>374</v>
      </c>
      <c r="C386" s="180"/>
      <c r="D386" s="180"/>
      <c r="E386" s="180"/>
      <c r="F386" s="312"/>
      <c r="G386" s="142"/>
      <c r="H386" s="142"/>
      <c r="I386" s="195"/>
      <c r="J386" s="142"/>
      <c r="K386" s="142"/>
      <c r="L386" s="142"/>
      <c r="M386" s="142"/>
      <c r="N386" s="142"/>
      <c r="O386" s="142"/>
      <c r="P386" s="142"/>
      <c r="Q386" s="142"/>
      <c r="R386" s="142"/>
      <c r="S386" s="142"/>
      <c r="T386" s="142"/>
      <c r="U386" s="142"/>
      <c r="V386" s="142"/>
      <c r="W386" s="142"/>
      <c r="X386" s="142"/>
      <c r="Z386" s="143">
        <v>374</v>
      </c>
      <c r="AA386" s="143" t="str">
        <f t="shared" si="63"/>
        <v/>
      </c>
      <c r="AB386" s="143" t="str">
        <f t="shared" si="64"/>
        <v/>
      </c>
      <c r="AC386" s="143" t="str">
        <f t="shared" si="65"/>
        <v/>
      </c>
      <c r="AD386" s="143" t="str">
        <f t="shared" si="66"/>
        <v/>
      </c>
      <c r="AE386" s="144">
        <v>374</v>
      </c>
      <c r="AF386" s="144" t="str">
        <f t="shared" si="67"/>
        <v/>
      </c>
      <c r="AG386" s="144" t="str">
        <f t="shared" si="68"/>
        <v/>
      </c>
      <c r="AH386" s="144" t="str">
        <f t="shared" si="69"/>
        <v/>
      </c>
      <c r="AI386" s="144" t="str">
        <f t="shared" si="70"/>
        <v/>
      </c>
      <c r="AJ386" s="144" t="str">
        <f t="shared" si="71"/>
        <v/>
      </c>
      <c r="AK386" s="144" t="str">
        <f t="shared" si="72"/>
        <v/>
      </c>
    </row>
    <row r="387" spans="2:37" x14ac:dyDescent="0.2">
      <c r="B387" s="179">
        <v>375</v>
      </c>
      <c r="C387" s="180"/>
      <c r="D387" s="180"/>
      <c r="E387" s="180"/>
      <c r="F387" s="312"/>
      <c r="G387" s="142"/>
      <c r="H387" s="142"/>
      <c r="I387" s="195"/>
      <c r="J387" s="142"/>
      <c r="K387" s="142"/>
      <c r="L387" s="142"/>
      <c r="M387" s="142"/>
      <c r="N387" s="142"/>
      <c r="O387" s="142"/>
      <c r="P387" s="142"/>
      <c r="Q387" s="142"/>
      <c r="R387" s="142"/>
      <c r="S387" s="142"/>
      <c r="T387" s="142"/>
      <c r="U387" s="142"/>
      <c r="V387" s="142"/>
      <c r="W387" s="142"/>
      <c r="X387" s="142"/>
      <c r="Z387" s="143">
        <v>375</v>
      </c>
      <c r="AA387" s="143" t="str">
        <f t="shared" si="63"/>
        <v/>
      </c>
      <c r="AB387" s="143" t="str">
        <f t="shared" si="64"/>
        <v/>
      </c>
      <c r="AC387" s="143" t="str">
        <f t="shared" si="65"/>
        <v/>
      </c>
      <c r="AD387" s="143" t="str">
        <f t="shared" si="66"/>
        <v/>
      </c>
      <c r="AE387" s="144">
        <v>375</v>
      </c>
      <c r="AF387" s="144" t="str">
        <f t="shared" si="67"/>
        <v/>
      </c>
      <c r="AG387" s="144" t="str">
        <f t="shared" si="68"/>
        <v/>
      </c>
      <c r="AH387" s="144" t="str">
        <f t="shared" si="69"/>
        <v/>
      </c>
      <c r="AI387" s="144" t="str">
        <f t="shared" si="70"/>
        <v/>
      </c>
      <c r="AJ387" s="144" t="str">
        <f t="shared" si="71"/>
        <v/>
      </c>
      <c r="AK387" s="144" t="str">
        <f t="shared" si="72"/>
        <v/>
      </c>
    </row>
    <row r="388" spans="2:37" x14ac:dyDescent="0.2">
      <c r="B388" s="179">
        <v>376</v>
      </c>
      <c r="C388" s="180"/>
      <c r="D388" s="180"/>
      <c r="E388" s="180"/>
      <c r="F388" s="312"/>
      <c r="G388" s="142"/>
      <c r="H388" s="142"/>
      <c r="I388" s="195"/>
      <c r="J388" s="142"/>
      <c r="K388" s="142"/>
      <c r="L388" s="142"/>
      <c r="M388" s="142"/>
      <c r="N388" s="142"/>
      <c r="O388" s="142"/>
      <c r="P388" s="142"/>
      <c r="Q388" s="142"/>
      <c r="R388" s="142"/>
      <c r="S388" s="142"/>
      <c r="T388" s="142"/>
      <c r="U388" s="142"/>
      <c r="V388" s="142"/>
      <c r="W388" s="142"/>
      <c r="X388" s="142"/>
      <c r="Z388" s="143">
        <v>376</v>
      </c>
      <c r="AA388" s="143" t="str">
        <f t="shared" si="63"/>
        <v/>
      </c>
      <c r="AB388" s="143" t="str">
        <f t="shared" si="64"/>
        <v/>
      </c>
      <c r="AC388" s="143" t="str">
        <f t="shared" si="65"/>
        <v/>
      </c>
      <c r="AD388" s="143" t="str">
        <f t="shared" si="66"/>
        <v/>
      </c>
      <c r="AE388" s="144">
        <v>376</v>
      </c>
      <c r="AF388" s="144" t="str">
        <f t="shared" si="67"/>
        <v/>
      </c>
      <c r="AG388" s="144" t="str">
        <f t="shared" si="68"/>
        <v/>
      </c>
      <c r="AH388" s="144" t="str">
        <f t="shared" si="69"/>
        <v/>
      </c>
      <c r="AI388" s="144" t="str">
        <f t="shared" si="70"/>
        <v/>
      </c>
      <c r="AJ388" s="144" t="str">
        <f t="shared" si="71"/>
        <v/>
      </c>
      <c r="AK388" s="144" t="str">
        <f t="shared" si="72"/>
        <v/>
      </c>
    </row>
    <row r="389" spans="2:37" x14ac:dyDescent="0.2">
      <c r="B389" s="179">
        <v>377</v>
      </c>
      <c r="C389" s="180"/>
      <c r="D389" s="180"/>
      <c r="E389" s="180"/>
      <c r="F389" s="312"/>
      <c r="G389" s="142"/>
      <c r="H389" s="142"/>
      <c r="I389" s="195"/>
      <c r="J389" s="142"/>
      <c r="K389" s="142"/>
      <c r="L389" s="142"/>
      <c r="M389" s="142"/>
      <c r="N389" s="142"/>
      <c r="O389" s="142"/>
      <c r="P389" s="142"/>
      <c r="Q389" s="142"/>
      <c r="R389" s="142"/>
      <c r="S389" s="142"/>
      <c r="T389" s="142"/>
      <c r="U389" s="142"/>
      <c r="V389" s="142"/>
      <c r="W389" s="142"/>
      <c r="X389" s="142"/>
      <c r="Z389" s="143">
        <v>377</v>
      </c>
      <c r="AA389" s="143" t="str">
        <f t="shared" si="63"/>
        <v/>
      </c>
      <c r="AB389" s="143" t="str">
        <f t="shared" si="64"/>
        <v/>
      </c>
      <c r="AC389" s="143" t="str">
        <f t="shared" si="65"/>
        <v/>
      </c>
      <c r="AD389" s="143" t="str">
        <f t="shared" si="66"/>
        <v/>
      </c>
      <c r="AE389" s="144">
        <v>377</v>
      </c>
      <c r="AF389" s="144" t="str">
        <f t="shared" si="67"/>
        <v/>
      </c>
      <c r="AG389" s="144" t="str">
        <f t="shared" si="68"/>
        <v/>
      </c>
      <c r="AH389" s="144" t="str">
        <f t="shared" si="69"/>
        <v/>
      </c>
      <c r="AI389" s="144" t="str">
        <f t="shared" si="70"/>
        <v/>
      </c>
      <c r="AJ389" s="144" t="str">
        <f t="shared" si="71"/>
        <v/>
      </c>
      <c r="AK389" s="144" t="str">
        <f t="shared" si="72"/>
        <v/>
      </c>
    </row>
    <row r="390" spans="2:37" x14ac:dyDescent="0.2">
      <c r="B390" s="179">
        <v>378</v>
      </c>
      <c r="C390" s="180"/>
      <c r="D390" s="180"/>
      <c r="E390" s="180"/>
      <c r="F390" s="312"/>
      <c r="G390" s="142"/>
      <c r="H390" s="142"/>
      <c r="I390" s="195"/>
      <c r="J390" s="142"/>
      <c r="K390" s="142"/>
      <c r="L390" s="142"/>
      <c r="M390" s="142"/>
      <c r="N390" s="142"/>
      <c r="O390" s="142"/>
      <c r="P390" s="142"/>
      <c r="Q390" s="142"/>
      <c r="R390" s="142"/>
      <c r="S390" s="142"/>
      <c r="T390" s="142"/>
      <c r="U390" s="142"/>
      <c r="V390" s="142"/>
      <c r="W390" s="142"/>
      <c r="X390" s="142"/>
      <c r="Z390" s="143">
        <v>378</v>
      </c>
      <c r="AA390" s="143" t="str">
        <f t="shared" si="63"/>
        <v/>
      </c>
      <c r="AB390" s="143" t="str">
        <f t="shared" si="64"/>
        <v/>
      </c>
      <c r="AC390" s="143" t="str">
        <f t="shared" si="65"/>
        <v/>
      </c>
      <c r="AD390" s="143" t="str">
        <f t="shared" si="66"/>
        <v/>
      </c>
      <c r="AE390" s="144">
        <v>378</v>
      </c>
      <c r="AF390" s="144" t="str">
        <f t="shared" si="67"/>
        <v/>
      </c>
      <c r="AG390" s="144" t="str">
        <f t="shared" si="68"/>
        <v/>
      </c>
      <c r="AH390" s="144" t="str">
        <f t="shared" si="69"/>
        <v/>
      </c>
      <c r="AI390" s="144" t="str">
        <f t="shared" si="70"/>
        <v/>
      </c>
      <c r="AJ390" s="144" t="str">
        <f t="shared" si="71"/>
        <v/>
      </c>
      <c r="AK390" s="144" t="str">
        <f t="shared" si="72"/>
        <v/>
      </c>
    </row>
    <row r="391" spans="2:37" x14ac:dyDescent="0.2">
      <c r="B391" s="179">
        <v>379</v>
      </c>
      <c r="C391" s="180"/>
      <c r="D391" s="180"/>
      <c r="E391" s="180"/>
      <c r="F391" s="312"/>
      <c r="G391" s="142"/>
      <c r="H391" s="142"/>
      <c r="I391" s="195"/>
      <c r="J391" s="142"/>
      <c r="K391" s="142"/>
      <c r="L391" s="142"/>
      <c r="M391" s="142"/>
      <c r="N391" s="142"/>
      <c r="O391" s="142"/>
      <c r="P391" s="142"/>
      <c r="Q391" s="142"/>
      <c r="R391" s="142"/>
      <c r="S391" s="142"/>
      <c r="T391" s="142"/>
      <c r="U391" s="142"/>
      <c r="V391" s="142"/>
      <c r="W391" s="142"/>
      <c r="X391" s="142"/>
      <c r="Z391" s="143">
        <v>379</v>
      </c>
      <c r="AA391" s="143" t="str">
        <f t="shared" si="63"/>
        <v/>
      </c>
      <c r="AB391" s="143" t="str">
        <f t="shared" si="64"/>
        <v/>
      </c>
      <c r="AC391" s="143" t="str">
        <f t="shared" si="65"/>
        <v/>
      </c>
      <c r="AD391" s="143" t="str">
        <f t="shared" si="66"/>
        <v/>
      </c>
      <c r="AE391" s="144">
        <v>379</v>
      </c>
      <c r="AF391" s="144" t="str">
        <f t="shared" si="67"/>
        <v/>
      </c>
      <c r="AG391" s="144" t="str">
        <f t="shared" si="68"/>
        <v/>
      </c>
      <c r="AH391" s="144" t="str">
        <f t="shared" si="69"/>
        <v/>
      </c>
      <c r="AI391" s="144" t="str">
        <f t="shared" si="70"/>
        <v/>
      </c>
      <c r="AJ391" s="144" t="str">
        <f t="shared" si="71"/>
        <v/>
      </c>
      <c r="AK391" s="144" t="str">
        <f t="shared" si="72"/>
        <v/>
      </c>
    </row>
    <row r="392" spans="2:37" x14ac:dyDescent="0.2">
      <c r="B392" s="179">
        <v>380</v>
      </c>
      <c r="C392" s="180"/>
      <c r="D392" s="180"/>
      <c r="E392" s="180"/>
      <c r="F392" s="312"/>
      <c r="G392" s="142"/>
      <c r="H392" s="142"/>
      <c r="I392" s="195"/>
      <c r="J392" s="142"/>
      <c r="K392" s="142"/>
      <c r="L392" s="142"/>
      <c r="M392" s="142"/>
      <c r="N392" s="142"/>
      <c r="O392" s="142"/>
      <c r="P392" s="142"/>
      <c r="Q392" s="142"/>
      <c r="R392" s="142"/>
      <c r="S392" s="142"/>
      <c r="T392" s="142"/>
      <c r="U392" s="142"/>
      <c r="V392" s="142"/>
      <c r="W392" s="142"/>
      <c r="X392" s="142"/>
      <c r="Z392" s="143">
        <v>380</v>
      </c>
      <c r="AA392" s="143" t="str">
        <f t="shared" si="63"/>
        <v/>
      </c>
      <c r="AB392" s="143" t="str">
        <f t="shared" si="64"/>
        <v/>
      </c>
      <c r="AC392" s="143" t="str">
        <f t="shared" si="65"/>
        <v/>
      </c>
      <c r="AD392" s="143" t="str">
        <f t="shared" si="66"/>
        <v/>
      </c>
      <c r="AE392" s="144">
        <v>380</v>
      </c>
      <c r="AF392" s="144" t="str">
        <f t="shared" si="67"/>
        <v/>
      </c>
      <c r="AG392" s="144" t="str">
        <f t="shared" si="68"/>
        <v/>
      </c>
      <c r="AH392" s="144" t="str">
        <f t="shared" si="69"/>
        <v/>
      </c>
      <c r="AI392" s="144" t="str">
        <f t="shared" si="70"/>
        <v/>
      </c>
      <c r="AJ392" s="144" t="str">
        <f t="shared" si="71"/>
        <v/>
      </c>
      <c r="AK392" s="144" t="str">
        <f t="shared" si="72"/>
        <v/>
      </c>
    </row>
    <row r="393" spans="2:37" x14ac:dyDescent="0.2">
      <c r="B393" s="179">
        <v>381</v>
      </c>
      <c r="C393" s="180"/>
      <c r="D393" s="180"/>
      <c r="E393" s="180"/>
      <c r="F393" s="312"/>
      <c r="G393" s="142"/>
      <c r="H393" s="142"/>
      <c r="I393" s="195"/>
      <c r="J393" s="142"/>
      <c r="K393" s="142"/>
      <c r="L393" s="142"/>
      <c r="M393" s="142"/>
      <c r="N393" s="142"/>
      <c r="O393" s="142"/>
      <c r="P393" s="142"/>
      <c r="Q393" s="142"/>
      <c r="R393" s="142"/>
      <c r="S393" s="142"/>
      <c r="T393" s="142"/>
      <c r="U393" s="142"/>
      <c r="V393" s="142"/>
      <c r="W393" s="142"/>
      <c r="X393" s="142"/>
      <c r="Z393" s="143">
        <v>381</v>
      </c>
      <c r="AA393" s="143" t="str">
        <f t="shared" si="63"/>
        <v/>
      </c>
      <c r="AB393" s="143" t="str">
        <f t="shared" si="64"/>
        <v/>
      </c>
      <c r="AC393" s="143" t="str">
        <f t="shared" si="65"/>
        <v/>
      </c>
      <c r="AD393" s="143" t="str">
        <f t="shared" si="66"/>
        <v/>
      </c>
      <c r="AE393" s="144">
        <v>381</v>
      </c>
      <c r="AF393" s="144" t="str">
        <f t="shared" si="67"/>
        <v/>
      </c>
      <c r="AG393" s="144" t="str">
        <f t="shared" si="68"/>
        <v/>
      </c>
      <c r="AH393" s="144" t="str">
        <f t="shared" si="69"/>
        <v/>
      </c>
      <c r="AI393" s="144" t="str">
        <f t="shared" si="70"/>
        <v/>
      </c>
      <c r="AJ393" s="144" t="str">
        <f t="shared" si="71"/>
        <v/>
      </c>
      <c r="AK393" s="144" t="str">
        <f t="shared" si="72"/>
        <v/>
      </c>
    </row>
    <row r="394" spans="2:37" x14ac:dyDescent="0.2">
      <c r="B394" s="179">
        <v>382</v>
      </c>
      <c r="C394" s="180"/>
      <c r="D394" s="180"/>
      <c r="E394" s="180"/>
      <c r="F394" s="312"/>
      <c r="G394" s="142"/>
      <c r="H394" s="142"/>
      <c r="I394" s="195"/>
      <c r="J394" s="142"/>
      <c r="K394" s="142"/>
      <c r="L394" s="142"/>
      <c r="M394" s="142"/>
      <c r="N394" s="142"/>
      <c r="O394" s="142"/>
      <c r="P394" s="142"/>
      <c r="Q394" s="142"/>
      <c r="R394" s="142"/>
      <c r="S394" s="142"/>
      <c r="T394" s="142"/>
      <c r="U394" s="142"/>
      <c r="V394" s="142"/>
      <c r="W394" s="142"/>
      <c r="X394" s="142"/>
      <c r="Z394" s="143">
        <v>382</v>
      </c>
      <c r="AA394" s="143" t="str">
        <f t="shared" si="63"/>
        <v/>
      </c>
      <c r="AB394" s="143" t="str">
        <f t="shared" si="64"/>
        <v/>
      </c>
      <c r="AC394" s="143" t="str">
        <f t="shared" si="65"/>
        <v/>
      </c>
      <c r="AD394" s="143" t="str">
        <f t="shared" si="66"/>
        <v/>
      </c>
      <c r="AE394" s="144">
        <v>382</v>
      </c>
      <c r="AF394" s="144" t="str">
        <f t="shared" si="67"/>
        <v/>
      </c>
      <c r="AG394" s="144" t="str">
        <f t="shared" si="68"/>
        <v/>
      </c>
      <c r="AH394" s="144" t="str">
        <f t="shared" si="69"/>
        <v/>
      </c>
      <c r="AI394" s="144" t="str">
        <f t="shared" si="70"/>
        <v/>
      </c>
      <c r="AJ394" s="144" t="str">
        <f t="shared" si="71"/>
        <v/>
      </c>
      <c r="AK394" s="144" t="str">
        <f t="shared" si="72"/>
        <v/>
      </c>
    </row>
    <row r="395" spans="2:37" x14ac:dyDescent="0.2">
      <c r="B395" s="179">
        <v>383</v>
      </c>
      <c r="C395" s="180"/>
      <c r="D395" s="180"/>
      <c r="E395" s="180"/>
      <c r="F395" s="312"/>
      <c r="G395" s="142"/>
      <c r="H395" s="142"/>
      <c r="I395" s="195"/>
      <c r="J395" s="142"/>
      <c r="K395" s="142"/>
      <c r="L395" s="142"/>
      <c r="M395" s="142"/>
      <c r="N395" s="142"/>
      <c r="O395" s="142"/>
      <c r="P395" s="142"/>
      <c r="Q395" s="142"/>
      <c r="R395" s="142"/>
      <c r="S395" s="142"/>
      <c r="T395" s="142"/>
      <c r="U395" s="142"/>
      <c r="V395" s="142"/>
      <c r="W395" s="142"/>
      <c r="X395" s="142"/>
      <c r="Z395" s="143">
        <v>383</v>
      </c>
      <c r="AA395" s="143" t="str">
        <f t="shared" si="63"/>
        <v/>
      </c>
      <c r="AB395" s="143" t="str">
        <f t="shared" si="64"/>
        <v/>
      </c>
      <c r="AC395" s="143" t="str">
        <f t="shared" si="65"/>
        <v/>
      </c>
      <c r="AD395" s="143" t="str">
        <f t="shared" si="66"/>
        <v/>
      </c>
      <c r="AE395" s="144">
        <v>383</v>
      </c>
      <c r="AF395" s="144" t="str">
        <f t="shared" si="67"/>
        <v/>
      </c>
      <c r="AG395" s="144" t="str">
        <f t="shared" si="68"/>
        <v/>
      </c>
      <c r="AH395" s="144" t="str">
        <f t="shared" si="69"/>
        <v/>
      </c>
      <c r="AI395" s="144" t="str">
        <f t="shared" si="70"/>
        <v/>
      </c>
      <c r="AJ395" s="144" t="str">
        <f t="shared" si="71"/>
        <v/>
      </c>
      <c r="AK395" s="144" t="str">
        <f t="shared" si="72"/>
        <v/>
      </c>
    </row>
    <row r="396" spans="2:37" x14ac:dyDescent="0.2">
      <c r="B396" s="179">
        <v>384</v>
      </c>
      <c r="C396" s="180"/>
      <c r="D396" s="180"/>
      <c r="E396" s="180"/>
      <c r="F396" s="312"/>
      <c r="G396" s="142"/>
      <c r="H396" s="142"/>
      <c r="I396" s="195"/>
      <c r="J396" s="142"/>
      <c r="K396" s="142"/>
      <c r="L396" s="142"/>
      <c r="M396" s="142"/>
      <c r="N396" s="142"/>
      <c r="O396" s="142"/>
      <c r="P396" s="142"/>
      <c r="Q396" s="142"/>
      <c r="R396" s="142"/>
      <c r="S396" s="142"/>
      <c r="T396" s="142"/>
      <c r="U396" s="142"/>
      <c r="V396" s="142"/>
      <c r="W396" s="142"/>
      <c r="X396" s="142"/>
      <c r="Z396" s="143">
        <v>384</v>
      </c>
      <c r="AA396" s="143" t="str">
        <f t="shared" si="63"/>
        <v/>
      </c>
      <c r="AB396" s="143" t="str">
        <f t="shared" si="64"/>
        <v/>
      </c>
      <c r="AC396" s="143" t="str">
        <f t="shared" si="65"/>
        <v/>
      </c>
      <c r="AD396" s="143" t="str">
        <f t="shared" si="66"/>
        <v/>
      </c>
      <c r="AE396" s="144">
        <v>384</v>
      </c>
      <c r="AF396" s="144" t="str">
        <f t="shared" si="67"/>
        <v/>
      </c>
      <c r="AG396" s="144" t="str">
        <f t="shared" si="68"/>
        <v/>
      </c>
      <c r="AH396" s="144" t="str">
        <f t="shared" si="69"/>
        <v/>
      </c>
      <c r="AI396" s="144" t="str">
        <f t="shared" si="70"/>
        <v/>
      </c>
      <c r="AJ396" s="144" t="str">
        <f t="shared" si="71"/>
        <v/>
      </c>
      <c r="AK396" s="144" t="str">
        <f t="shared" si="72"/>
        <v/>
      </c>
    </row>
    <row r="397" spans="2:37" x14ac:dyDescent="0.2">
      <c r="B397" s="179">
        <v>385</v>
      </c>
      <c r="C397" s="180"/>
      <c r="D397" s="180"/>
      <c r="E397" s="180"/>
      <c r="F397" s="312"/>
      <c r="G397" s="142"/>
      <c r="H397" s="142"/>
      <c r="I397" s="195"/>
      <c r="J397" s="142"/>
      <c r="K397" s="142"/>
      <c r="L397" s="142"/>
      <c r="M397" s="142"/>
      <c r="N397" s="142"/>
      <c r="O397" s="142"/>
      <c r="P397" s="142"/>
      <c r="Q397" s="142"/>
      <c r="R397" s="142"/>
      <c r="S397" s="142"/>
      <c r="T397" s="142"/>
      <c r="U397" s="142"/>
      <c r="V397" s="142"/>
      <c r="W397" s="142"/>
      <c r="X397" s="142"/>
      <c r="Z397" s="143">
        <v>385</v>
      </c>
      <c r="AA397" s="143" t="str">
        <f t="shared" si="63"/>
        <v/>
      </c>
      <c r="AB397" s="143" t="str">
        <f t="shared" si="64"/>
        <v/>
      </c>
      <c r="AC397" s="143" t="str">
        <f t="shared" si="65"/>
        <v/>
      </c>
      <c r="AD397" s="143" t="str">
        <f t="shared" si="66"/>
        <v/>
      </c>
      <c r="AE397" s="144">
        <v>385</v>
      </c>
      <c r="AF397" s="144" t="str">
        <f t="shared" si="67"/>
        <v/>
      </c>
      <c r="AG397" s="144" t="str">
        <f t="shared" si="68"/>
        <v/>
      </c>
      <c r="AH397" s="144" t="str">
        <f t="shared" si="69"/>
        <v/>
      </c>
      <c r="AI397" s="144" t="str">
        <f t="shared" si="70"/>
        <v/>
      </c>
      <c r="AJ397" s="144" t="str">
        <f t="shared" si="71"/>
        <v/>
      </c>
      <c r="AK397" s="144" t="str">
        <f t="shared" si="72"/>
        <v/>
      </c>
    </row>
    <row r="398" spans="2:37" x14ac:dyDescent="0.2">
      <c r="B398" s="179">
        <v>386</v>
      </c>
      <c r="C398" s="180"/>
      <c r="D398" s="180"/>
      <c r="E398" s="180"/>
      <c r="F398" s="312"/>
      <c r="G398" s="142"/>
      <c r="H398" s="142"/>
      <c r="I398" s="195"/>
      <c r="J398" s="142"/>
      <c r="K398" s="142"/>
      <c r="L398" s="142"/>
      <c r="M398" s="142"/>
      <c r="N398" s="142"/>
      <c r="O398" s="142"/>
      <c r="P398" s="142"/>
      <c r="Q398" s="142"/>
      <c r="R398" s="142"/>
      <c r="S398" s="142"/>
      <c r="T398" s="142"/>
      <c r="U398" s="142"/>
      <c r="V398" s="142"/>
      <c r="W398" s="142"/>
      <c r="X398" s="142"/>
      <c r="Z398" s="143">
        <v>386</v>
      </c>
      <c r="AA398" s="143" t="str">
        <f t="shared" ref="AA398:AA461" si="73">IF(AND(C398=1,D398&lt;&gt;""),D398,"")</f>
        <v/>
      </c>
      <c r="AB398" s="143" t="str">
        <f t="shared" ref="AB398:AB461" si="74">IF(AND(C398=1,E398&lt;&gt;""),E398,"")</f>
        <v/>
      </c>
      <c r="AC398" s="143" t="str">
        <f t="shared" ref="AC398:AC461" si="75">IF(AND(C398=2,D398&lt;&gt;""),D398,"")</f>
        <v/>
      </c>
      <c r="AD398" s="143" t="str">
        <f t="shared" ref="AD398:AD461" si="76">IF(AND(C398=2,E398&lt;&gt;""),E398,"")</f>
        <v/>
      </c>
      <c r="AE398" s="144">
        <v>386</v>
      </c>
      <c r="AF398" s="144" t="str">
        <f t="shared" ref="AF398:AF461" si="77">IF(AND(C398=1,E398&lt;&gt;"",D398&lt;&gt;""),D398,"")</f>
        <v/>
      </c>
      <c r="AG398" s="144" t="str">
        <f t="shared" ref="AG398:AG461" si="78">IF(AND(C398=1,D398&lt;&gt;"",E398&lt;&gt;""),E398,"")</f>
        <v/>
      </c>
      <c r="AH398" s="144" t="str">
        <f t="shared" ref="AH398:AH461" si="79">IF(AND(AF398="",AG398=""),"",AG398-AF398)</f>
        <v/>
      </c>
      <c r="AI398" s="144" t="str">
        <f t="shared" ref="AI398:AI461" si="80">IF(AND(C398=2,E398&lt;&gt;"",D398&lt;&gt;""),D398,"")</f>
        <v/>
      </c>
      <c r="AJ398" s="144" t="str">
        <f t="shared" ref="AJ398:AJ461" si="81">IF(AND(C398=2,D398&lt;&gt;"",E398&lt;&gt;""),E398,"")</f>
        <v/>
      </c>
      <c r="AK398" s="144" t="str">
        <f t="shared" ref="AK398:AK461" si="82">IF(AND(AI398="",AJ398=""),"",AJ398-AI398)</f>
        <v/>
      </c>
    </row>
    <row r="399" spans="2:37" x14ac:dyDescent="0.2">
      <c r="B399" s="179">
        <v>387</v>
      </c>
      <c r="C399" s="180"/>
      <c r="D399" s="180"/>
      <c r="E399" s="180"/>
      <c r="F399" s="312"/>
      <c r="G399" s="142"/>
      <c r="H399" s="142"/>
      <c r="I399" s="195"/>
      <c r="J399" s="142"/>
      <c r="K399" s="142"/>
      <c r="L399" s="142"/>
      <c r="M399" s="142"/>
      <c r="N399" s="142"/>
      <c r="O399" s="142"/>
      <c r="P399" s="142"/>
      <c r="Q399" s="142"/>
      <c r="R399" s="142"/>
      <c r="S399" s="142"/>
      <c r="T399" s="142"/>
      <c r="U399" s="142"/>
      <c r="V399" s="142"/>
      <c r="W399" s="142"/>
      <c r="X399" s="142"/>
      <c r="Z399" s="143">
        <v>387</v>
      </c>
      <c r="AA399" s="143" t="str">
        <f t="shared" si="73"/>
        <v/>
      </c>
      <c r="AB399" s="143" t="str">
        <f t="shared" si="74"/>
        <v/>
      </c>
      <c r="AC399" s="143" t="str">
        <f t="shared" si="75"/>
        <v/>
      </c>
      <c r="AD399" s="143" t="str">
        <f t="shared" si="76"/>
        <v/>
      </c>
      <c r="AE399" s="144">
        <v>387</v>
      </c>
      <c r="AF399" s="144" t="str">
        <f t="shared" si="77"/>
        <v/>
      </c>
      <c r="AG399" s="144" t="str">
        <f t="shared" si="78"/>
        <v/>
      </c>
      <c r="AH399" s="144" t="str">
        <f t="shared" si="79"/>
        <v/>
      </c>
      <c r="AI399" s="144" t="str">
        <f t="shared" si="80"/>
        <v/>
      </c>
      <c r="AJ399" s="144" t="str">
        <f t="shared" si="81"/>
        <v/>
      </c>
      <c r="AK399" s="144" t="str">
        <f t="shared" si="82"/>
        <v/>
      </c>
    </row>
    <row r="400" spans="2:37" x14ac:dyDescent="0.2">
      <c r="B400" s="179">
        <v>388</v>
      </c>
      <c r="C400" s="180"/>
      <c r="D400" s="180"/>
      <c r="E400" s="180"/>
      <c r="F400" s="312"/>
      <c r="G400" s="142"/>
      <c r="H400" s="142"/>
      <c r="I400" s="195"/>
      <c r="J400" s="142"/>
      <c r="K400" s="142"/>
      <c r="L400" s="142"/>
      <c r="M400" s="142"/>
      <c r="N400" s="142"/>
      <c r="O400" s="142"/>
      <c r="P400" s="142"/>
      <c r="Q400" s="142"/>
      <c r="R400" s="142"/>
      <c r="S400" s="142"/>
      <c r="T400" s="142"/>
      <c r="U400" s="142"/>
      <c r="V400" s="142"/>
      <c r="W400" s="142"/>
      <c r="X400" s="142"/>
      <c r="Z400" s="143">
        <v>388</v>
      </c>
      <c r="AA400" s="143" t="str">
        <f t="shared" si="73"/>
        <v/>
      </c>
      <c r="AB400" s="143" t="str">
        <f t="shared" si="74"/>
        <v/>
      </c>
      <c r="AC400" s="143" t="str">
        <f t="shared" si="75"/>
        <v/>
      </c>
      <c r="AD400" s="143" t="str">
        <f t="shared" si="76"/>
        <v/>
      </c>
      <c r="AE400" s="144">
        <v>388</v>
      </c>
      <c r="AF400" s="144" t="str">
        <f t="shared" si="77"/>
        <v/>
      </c>
      <c r="AG400" s="144" t="str">
        <f t="shared" si="78"/>
        <v/>
      </c>
      <c r="AH400" s="144" t="str">
        <f t="shared" si="79"/>
        <v/>
      </c>
      <c r="AI400" s="144" t="str">
        <f t="shared" si="80"/>
        <v/>
      </c>
      <c r="AJ400" s="144" t="str">
        <f t="shared" si="81"/>
        <v/>
      </c>
      <c r="AK400" s="144" t="str">
        <f t="shared" si="82"/>
        <v/>
      </c>
    </row>
    <row r="401" spans="2:37" x14ac:dyDescent="0.2">
      <c r="B401" s="179">
        <v>389</v>
      </c>
      <c r="C401" s="180"/>
      <c r="D401" s="180"/>
      <c r="E401" s="180"/>
      <c r="F401" s="312"/>
      <c r="G401" s="142"/>
      <c r="H401" s="142"/>
      <c r="I401" s="195"/>
      <c r="J401" s="142"/>
      <c r="K401" s="142"/>
      <c r="L401" s="142"/>
      <c r="M401" s="142"/>
      <c r="N401" s="142"/>
      <c r="O401" s="142"/>
      <c r="P401" s="142"/>
      <c r="Q401" s="142"/>
      <c r="R401" s="142"/>
      <c r="S401" s="142"/>
      <c r="T401" s="142"/>
      <c r="U401" s="142"/>
      <c r="V401" s="142"/>
      <c r="W401" s="142"/>
      <c r="X401" s="142"/>
      <c r="Z401" s="143">
        <v>389</v>
      </c>
      <c r="AA401" s="143" t="str">
        <f t="shared" si="73"/>
        <v/>
      </c>
      <c r="AB401" s="143" t="str">
        <f t="shared" si="74"/>
        <v/>
      </c>
      <c r="AC401" s="143" t="str">
        <f t="shared" si="75"/>
        <v/>
      </c>
      <c r="AD401" s="143" t="str">
        <f t="shared" si="76"/>
        <v/>
      </c>
      <c r="AE401" s="144">
        <v>389</v>
      </c>
      <c r="AF401" s="144" t="str">
        <f t="shared" si="77"/>
        <v/>
      </c>
      <c r="AG401" s="144" t="str">
        <f t="shared" si="78"/>
        <v/>
      </c>
      <c r="AH401" s="144" t="str">
        <f t="shared" si="79"/>
        <v/>
      </c>
      <c r="AI401" s="144" t="str">
        <f t="shared" si="80"/>
        <v/>
      </c>
      <c r="AJ401" s="144" t="str">
        <f t="shared" si="81"/>
        <v/>
      </c>
      <c r="AK401" s="144" t="str">
        <f t="shared" si="82"/>
        <v/>
      </c>
    </row>
    <row r="402" spans="2:37" x14ac:dyDescent="0.2">
      <c r="B402" s="179">
        <v>390</v>
      </c>
      <c r="C402" s="180"/>
      <c r="D402" s="180"/>
      <c r="E402" s="180"/>
      <c r="F402" s="312"/>
      <c r="G402" s="142"/>
      <c r="H402" s="142"/>
      <c r="I402" s="195"/>
      <c r="J402" s="142"/>
      <c r="K402" s="142"/>
      <c r="L402" s="142"/>
      <c r="M402" s="142"/>
      <c r="N402" s="142"/>
      <c r="O402" s="142"/>
      <c r="P402" s="142"/>
      <c r="Q402" s="142"/>
      <c r="R402" s="142"/>
      <c r="S402" s="142"/>
      <c r="T402" s="142"/>
      <c r="U402" s="142"/>
      <c r="V402" s="142"/>
      <c r="W402" s="142"/>
      <c r="X402" s="142"/>
      <c r="Z402" s="143">
        <v>390</v>
      </c>
      <c r="AA402" s="143" t="str">
        <f t="shared" si="73"/>
        <v/>
      </c>
      <c r="AB402" s="143" t="str">
        <f t="shared" si="74"/>
        <v/>
      </c>
      <c r="AC402" s="143" t="str">
        <f t="shared" si="75"/>
        <v/>
      </c>
      <c r="AD402" s="143" t="str">
        <f t="shared" si="76"/>
        <v/>
      </c>
      <c r="AE402" s="144">
        <v>390</v>
      </c>
      <c r="AF402" s="144" t="str">
        <f t="shared" si="77"/>
        <v/>
      </c>
      <c r="AG402" s="144" t="str">
        <f t="shared" si="78"/>
        <v/>
      </c>
      <c r="AH402" s="144" t="str">
        <f t="shared" si="79"/>
        <v/>
      </c>
      <c r="AI402" s="144" t="str">
        <f t="shared" si="80"/>
        <v/>
      </c>
      <c r="AJ402" s="144" t="str">
        <f t="shared" si="81"/>
        <v/>
      </c>
      <c r="AK402" s="144" t="str">
        <f t="shared" si="82"/>
        <v/>
      </c>
    </row>
    <row r="403" spans="2:37" x14ac:dyDescent="0.2">
      <c r="B403" s="179">
        <v>391</v>
      </c>
      <c r="C403" s="180"/>
      <c r="D403" s="180"/>
      <c r="E403" s="180"/>
      <c r="F403" s="312"/>
      <c r="G403" s="142"/>
      <c r="H403" s="142"/>
      <c r="I403" s="195"/>
      <c r="J403" s="142"/>
      <c r="K403" s="142"/>
      <c r="L403" s="142"/>
      <c r="M403" s="142"/>
      <c r="N403" s="142"/>
      <c r="O403" s="142"/>
      <c r="P403" s="142"/>
      <c r="Q403" s="142"/>
      <c r="R403" s="142"/>
      <c r="S403" s="142"/>
      <c r="T403" s="142"/>
      <c r="U403" s="142"/>
      <c r="V403" s="142"/>
      <c r="W403" s="142"/>
      <c r="X403" s="142"/>
      <c r="Z403" s="143">
        <v>391</v>
      </c>
      <c r="AA403" s="143" t="str">
        <f t="shared" si="73"/>
        <v/>
      </c>
      <c r="AB403" s="143" t="str">
        <f t="shared" si="74"/>
        <v/>
      </c>
      <c r="AC403" s="143" t="str">
        <f t="shared" si="75"/>
        <v/>
      </c>
      <c r="AD403" s="143" t="str">
        <f t="shared" si="76"/>
        <v/>
      </c>
      <c r="AE403" s="144">
        <v>391</v>
      </c>
      <c r="AF403" s="144" t="str">
        <f t="shared" si="77"/>
        <v/>
      </c>
      <c r="AG403" s="144" t="str">
        <f t="shared" si="78"/>
        <v/>
      </c>
      <c r="AH403" s="144" t="str">
        <f t="shared" si="79"/>
        <v/>
      </c>
      <c r="AI403" s="144" t="str">
        <f t="shared" si="80"/>
        <v/>
      </c>
      <c r="AJ403" s="144" t="str">
        <f t="shared" si="81"/>
        <v/>
      </c>
      <c r="AK403" s="144" t="str">
        <f t="shared" si="82"/>
        <v/>
      </c>
    </row>
    <row r="404" spans="2:37" x14ac:dyDescent="0.2">
      <c r="B404" s="179">
        <v>392</v>
      </c>
      <c r="C404" s="180"/>
      <c r="D404" s="180"/>
      <c r="E404" s="180"/>
      <c r="F404" s="312"/>
      <c r="G404" s="142"/>
      <c r="H404" s="142"/>
      <c r="I404" s="195"/>
      <c r="J404" s="142"/>
      <c r="K404" s="142"/>
      <c r="L404" s="142"/>
      <c r="M404" s="142"/>
      <c r="N404" s="142"/>
      <c r="O404" s="142"/>
      <c r="P404" s="142"/>
      <c r="Q404" s="142"/>
      <c r="R404" s="142"/>
      <c r="S404" s="142"/>
      <c r="T404" s="142"/>
      <c r="U404" s="142"/>
      <c r="V404" s="142"/>
      <c r="W404" s="142"/>
      <c r="X404" s="142"/>
      <c r="Z404" s="143">
        <v>392</v>
      </c>
      <c r="AA404" s="143" t="str">
        <f t="shared" si="73"/>
        <v/>
      </c>
      <c r="AB404" s="143" t="str">
        <f t="shared" si="74"/>
        <v/>
      </c>
      <c r="AC404" s="143" t="str">
        <f t="shared" si="75"/>
        <v/>
      </c>
      <c r="AD404" s="143" t="str">
        <f t="shared" si="76"/>
        <v/>
      </c>
      <c r="AE404" s="144">
        <v>392</v>
      </c>
      <c r="AF404" s="144" t="str">
        <f t="shared" si="77"/>
        <v/>
      </c>
      <c r="AG404" s="144" t="str">
        <f t="shared" si="78"/>
        <v/>
      </c>
      <c r="AH404" s="144" t="str">
        <f t="shared" si="79"/>
        <v/>
      </c>
      <c r="AI404" s="144" t="str">
        <f t="shared" si="80"/>
        <v/>
      </c>
      <c r="AJ404" s="144" t="str">
        <f t="shared" si="81"/>
        <v/>
      </c>
      <c r="AK404" s="144" t="str">
        <f t="shared" si="82"/>
        <v/>
      </c>
    </row>
    <row r="405" spans="2:37" x14ac:dyDescent="0.2">
      <c r="B405" s="179">
        <v>393</v>
      </c>
      <c r="C405" s="180"/>
      <c r="D405" s="180"/>
      <c r="E405" s="180"/>
      <c r="F405" s="312"/>
      <c r="G405" s="142"/>
      <c r="H405" s="142"/>
      <c r="I405" s="195"/>
      <c r="J405" s="142"/>
      <c r="K405" s="142"/>
      <c r="L405" s="142"/>
      <c r="M405" s="142"/>
      <c r="N405" s="142"/>
      <c r="O405" s="142"/>
      <c r="P405" s="142"/>
      <c r="Q405" s="142"/>
      <c r="R405" s="142"/>
      <c r="S405" s="142"/>
      <c r="T405" s="142"/>
      <c r="U405" s="142"/>
      <c r="V405" s="142"/>
      <c r="W405" s="142"/>
      <c r="X405" s="142"/>
      <c r="Z405" s="143">
        <v>393</v>
      </c>
      <c r="AA405" s="143" t="str">
        <f t="shared" si="73"/>
        <v/>
      </c>
      <c r="AB405" s="143" t="str">
        <f t="shared" si="74"/>
        <v/>
      </c>
      <c r="AC405" s="143" t="str">
        <f t="shared" si="75"/>
        <v/>
      </c>
      <c r="AD405" s="143" t="str">
        <f t="shared" si="76"/>
        <v/>
      </c>
      <c r="AE405" s="144">
        <v>393</v>
      </c>
      <c r="AF405" s="144" t="str">
        <f t="shared" si="77"/>
        <v/>
      </c>
      <c r="AG405" s="144" t="str">
        <f t="shared" si="78"/>
        <v/>
      </c>
      <c r="AH405" s="144" t="str">
        <f t="shared" si="79"/>
        <v/>
      </c>
      <c r="AI405" s="144" t="str">
        <f t="shared" si="80"/>
        <v/>
      </c>
      <c r="AJ405" s="144" t="str">
        <f t="shared" si="81"/>
        <v/>
      </c>
      <c r="AK405" s="144" t="str">
        <f t="shared" si="82"/>
        <v/>
      </c>
    </row>
    <row r="406" spans="2:37" x14ac:dyDescent="0.2">
      <c r="B406" s="179">
        <v>394</v>
      </c>
      <c r="C406" s="180"/>
      <c r="D406" s="180"/>
      <c r="E406" s="180"/>
      <c r="F406" s="312"/>
      <c r="G406" s="142"/>
      <c r="H406" s="142"/>
      <c r="I406" s="195"/>
      <c r="J406" s="142"/>
      <c r="K406" s="142"/>
      <c r="L406" s="142"/>
      <c r="M406" s="142"/>
      <c r="N406" s="142"/>
      <c r="O406" s="142"/>
      <c r="P406" s="142"/>
      <c r="Q406" s="142"/>
      <c r="R406" s="142"/>
      <c r="S406" s="142"/>
      <c r="T406" s="142"/>
      <c r="U406" s="142"/>
      <c r="V406" s="142"/>
      <c r="W406" s="142"/>
      <c r="X406" s="142"/>
      <c r="Z406" s="143">
        <v>394</v>
      </c>
      <c r="AA406" s="143" t="str">
        <f t="shared" si="73"/>
        <v/>
      </c>
      <c r="AB406" s="143" t="str">
        <f t="shared" si="74"/>
        <v/>
      </c>
      <c r="AC406" s="143" t="str">
        <f t="shared" si="75"/>
        <v/>
      </c>
      <c r="AD406" s="143" t="str">
        <f t="shared" si="76"/>
        <v/>
      </c>
      <c r="AE406" s="144">
        <v>394</v>
      </c>
      <c r="AF406" s="144" t="str">
        <f t="shared" si="77"/>
        <v/>
      </c>
      <c r="AG406" s="144" t="str">
        <f t="shared" si="78"/>
        <v/>
      </c>
      <c r="AH406" s="144" t="str">
        <f t="shared" si="79"/>
        <v/>
      </c>
      <c r="AI406" s="144" t="str">
        <f t="shared" si="80"/>
        <v/>
      </c>
      <c r="AJ406" s="144" t="str">
        <f t="shared" si="81"/>
        <v/>
      </c>
      <c r="AK406" s="144" t="str">
        <f t="shared" si="82"/>
        <v/>
      </c>
    </row>
    <row r="407" spans="2:37" x14ac:dyDescent="0.2">
      <c r="B407" s="179">
        <v>395</v>
      </c>
      <c r="C407" s="180"/>
      <c r="D407" s="180"/>
      <c r="E407" s="180"/>
      <c r="F407" s="312"/>
      <c r="G407" s="142"/>
      <c r="H407" s="142"/>
      <c r="I407" s="195"/>
      <c r="J407" s="142"/>
      <c r="K407" s="142"/>
      <c r="L407" s="142"/>
      <c r="M407" s="142"/>
      <c r="N407" s="142"/>
      <c r="O407" s="142"/>
      <c r="P407" s="142"/>
      <c r="Q407" s="142"/>
      <c r="R407" s="142"/>
      <c r="S407" s="142"/>
      <c r="T407" s="142"/>
      <c r="U407" s="142"/>
      <c r="V407" s="142"/>
      <c r="W407" s="142"/>
      <c r="X407" s="142"/>
      <c r="Z407" s="143">
        <v>395</v>
      </c>
      <c r="AA407" s="143" t="str">
        <f t="shared" si="73"/>
        <v/>
      </c>
      <c r="AB407" s="143" t="str">
        <f t="shared" si="74"/>
        <v/>
      </c>
      <c r="AC407" s="143" t="str">
        <f t="shared" si="75"/>
        <v/>
      </c>
      <c r="AD407" s="143" t="str">
        <f t="shared" si="76"/>
        <v/>
      </c>
      <c r="AE407" s="144">
        <v>395</v>
      </c>
      <c r="AF407" s="144" t="str">
        <f t="shared" si="77"/>
        <v/>
      </c>
      <c r="AG407" s="144" t="str">
        <f t="shared" si="78"/>
        <v/>
      </c>
      <c r="AH407" s="144" t="str">
        <f t="shared" si="79"/>
        <v/>
      </c>
      <c r="AI407" s="144" t="str">
        <f t="shared" si="80"/>
        <v/>
      </c>
      <c r="AJ407" s="144" t="str">
        <f t="shared" si="81"/>
        <v/>
      </c>
      <c r="AK407" s="144" t="str">
        <f t="shared" si="82"/>
        <v/>
      </c>
    </row>
    <row r="408" spans="2:37" x14ac:dyDescent="0.2">
      <c r="B408" s="179">
        <v>396</v>
      </c>
      <c r="C408" s="180"/>
      <c r="D408" s="180"/>
      <c r="E408" s="180"/>
      <c r="F408" s="312"/>
      <c r="G408" s="142"/>
      <c r="H408" s="142"/>
      <c r="I408" s="195"/>
      <c r="J408" s="142"/>
      <c r="K408" s="142"/>
      <c r="L408" s="142"/>
      <c r="M408" s="142"/>
      <c r="N408" s="142"/>
      <c r="O408" s="142"/>
      <c r="P408" s="142"/>
      <c r="Q408" s="142"/>
      <c r="R408" s="142"/>
      <c r="S408" s="142"/>
      <c r="T408" s="142"/>
      <c r="U408" s="142"/>
      <c r="V408" s="142"/>
      <c r="W408" s="142"/>
      <c r="X408" s="142"/>
      <c r="Z408" s="143">
        <v>396</v>
      </c>
      <c r="AA408" s="143" t="str">
        <f t="shared" si="73"/>
        <v/>
      </c>
      <c r="AB408" s="143" t="str">
        <f t="shared" si="74"/>
        <v/>
      </c>
      <c r="AC408" s="143" t="str">
        <f t="shared" si="75"/>
        <v/>
      </c>
      <c r="AD408" s="143" t="str">
        <f t="shared" si="76"/>
        <v/>
      </c>
      <c r="AE408" s="144">
        <v>396</v>
      </c>
      <c r="AF408" s="144" t="str">
        <f t="shared" si="77"/>
        <v/>
      </c>
      <c r="AG408" s="144" t="str">
        <f t="shared" si="78"/>
        <v/>
      </c>
      <c r="AH408" s="144" t="str">
        <f t="shared" si="79"/>
        <v/>
      </c>
      <c r="AI408" s="144" t="str">
        <f t="shared" si="80"/>
        <v/>
      </c>
      <c r="AJ408" s="144" t="str">
        <f t="shared" si="81"/>
        <v/>
      </c>
      <c r="AK408" s="144" t="str">
        <f t="shared" si="82"/>
        <v/>
      </c>
    </row>
    <row r="409" spans="2:37" x14ac:dyDescent="0.2">
      <c r="B409" s="179">
        <v>397</v>
      </c>
      <c r="C409" s="180"/>
      <c r="D409" s="180"/>
      <c r="E409" s="180"/>
      <c r="F409" s="312"/>
      <c r="G409" s="142"/>
      <c r="H409" s="142"/>
      <c r="I409" s="195"/>
      <c r="J409" s="142"/>
      <c r="K409" s="142"/>
      <c r="L409" s="142"/>
      <c r="M409" s="142"/>
      <c r="N409" s="142"/>
      <c r="O409" s="142"/>
      <c r="P409" s="142"/>
      <c r="Q409" s="142"/>
      <c r="R409" s="142"/>
      <c r="S409" s="142"/>
      <c r="T409" s="142"/>
      <c r="U409" s="142"/>
      <c r="V409" s="142"/>
      <c r="W409" s="142"/>
      <c r="X409" s="142"/>
      <c r="Z409" s="143">
        <v>397</v>
      </c>
      <c r="AA409" s="143" t="str">
        <f t="shared" si="73"/>
        <v/>
      </c>
      <c r="AB409" s="143" t="str">
        <f t="shared" si="74"/>
        <v/>
      </c>
      <c r="AC409" s="143" t="str">
        <f t="shared" si="75"/>
        <v/>
      </c>
      <c r="AD409" s="143" t="str">
        <f t="shared" si="76"/>
        <v/>
      </c>
      <c r="AE409" s="144">
        <v>397</v>
      </c>
      <c r="AF409" s="144" t="str">
        <f t="shared" si="77"/>
        <v/>
      </c>
      <c r="AG409" s="144" t="str">
        <f t="shared" si="78"/>
        <v/>
      </c>
      <c r="AH409" s="144" t="str">
        <f t="shared" si="79"/>
        <v/>
      </c>
      <c r="AI409" s="144" t="str">
        <f t="shared" si="80"/>
        <v/>
      </c>
      <c r="AJ409" s="144" t="str">
        <f t="shared" si="81"/>
        <v/>
      </c>
      <c r="AK409" s="144" t="str">
        <f t="shared" si="82"/>
        <v/>
      </c>
    </row>
    <row r="410" spans="2:37" x14ac:dyDescent="0.2">
      <c r="B410" s="179">
        <v>398</v>
      </c>
      <c r="C410" s="180"/>
      <c r="D410" s="180"/>
      <c r="E410" s="180"/>
      <c r="F410" s="312"/>
      <c r="G410" s="142"/>
      <c r="H410" s="142"/>
      <c r="I410" s="195"/>
      <c r="J410" s="142"/>
      <c r="K410" s="142"/>
      <c r="L410" s="142"/>
      <c r="M410" s="142"/>
      <c r="N410" s="142"/>
      <c r="O410" s="142"/>
      <c r="P410" s="142"/>
      <c r="Q410" s="142"/>
      <c r="R410" s="142"/>
      <c r="S410" s="142"/>
      <c r="T410" s="142"/>
      <c r="U410" s="142"/>
      <c r="V410" s="142"/>
      <c r="W410" s="142"/>
      <c r="X410" s="142"/>
      <c r="Z410" s="143">
        <v>398</v>
      </c>
      <c r="AA410" s="143" t="str">
        <f t="shared" si="73"/>
        <v/>
      </c>
      <c r="AB410" s="143" t="str">
        <f t="shared" si="74"/>
        <v/>
      </c>
      <c r="AC410" s="143" t="str">
        <f t="shared" si="75"/>
        <v/>
      </c>
      <c r="AD410" s="143" t="str">
        <f t="shared" si="76"/>
        <v/>
      </c>
      <c r="AE410" s="144">
        <v>398</v>
      </c>
      <c r="AF410" s="144" t="str">
        <f t="shared" si="77"/>
        <v/>
      </c>
      <c r="AG410" s="144" t="str">
        <f t="shared" si="78"/>
        <v/>
      </c>
      <c r="AH410" s="144" t="str">
        <f t="shared" si="79"/>
        <v/>
      </c>
      <c r="AI410" s="144" t="str">
        <f t="shared" si="80"/>
        <v/>
      </c>
      <c r="AJ410" s="144" t="str">
        <f t="shared" si="81"/>
        <v/>
      </c>
      <c r="AK410" s="144" t="str">
        <f t="shared" si="82"/>
        <v/>
      </c>
    </row>
    <row r="411" spans="2:37" x14ac:dyDescent="0.2">
      <c r="B411" s="179">
        <v>399</v>
      </c>
      <c r="C411" s="180"/>
      <c r="D411" s="180"/>
      <c r="E411" s="180"/>
      <c r="F411" s="312"/>
      <c r="G411" s="142"/>
      <c r="H411" s="142"/>
      <c r="I411" s="195"/>
      <c r="J411" s="142"/>
      <c r="K411" s="142"/>
      <c r="L411" s="142"/>
      <c r="M411" s="142"/>
      <c r="N411" s="142"/>
      <c r="O411" s="142"/>
      <c r="P411" s="142"/>
      <c r="Q411" s="142"/>
      <c r="R411" s="142"/>
      <c r="S411" s="142"/>
      <c r="T411" s="142"/>
      <c r="U411" s="142"/>
      <c r="V411" s="142"/>
      <c r="W411" s="142"/>
      <c r="X411" s="142"/>
      <c r="Z411" s="143">
        <v>399</v>
      </c>
      <c r="AA411" s="143" t="str">
        <f t="shared" si="73"/>
        <v/>
      </c>
      <c r="AB411" s="143" t="str">
        <f t="shared" si="74"/>
        <v/>
      </c>
      <c r="AC411" s="143" t="str">
        <f t="shared" si="75"/>
        <v/>
      </c>
      <c r="AD411" s="143" t="str">
        <f t="shared" si="76"/>
        <v/>
      </c>
      <c r="AE411" s="144">
        <v>399</v>
      </c>
      <c r="AF411" s="144" t="str">
        <f t="shared" si="77"/>
        <v/>
      </c>
      <c r="AG411" s="144" t="str">
        <f t="shared" si="78"/>
        <v/>
      </c>
      <c r="AH411" s="144" t="str">
        <f t="shared" si="79"/>
        <v/>
      </c>
      <c r="AI411" s="144" t="str">
        <f t="shared" si="80"/>
        <v/>
      </c>
      <c r="AJ411" s="144" t="str">
        <f t="shared" si="81"/>
        <v/>
      </c>
      <c r="AK411" s="144" t="str">
        <f t="shared" si="82"/>
        <v/>
      </c>
    </row>
    <row r="412" spans="2:37" x14ac:dyDescent="0.2">
      <c r="B412" s="179">
        <v>400</v>
      </c>
      <c r="C412" s="180"/>
      <c r="D412" s="180"/>
      <c r="E412" s="180"/>
      <c r="F412" s="312"/>
      <c r="G412" s="142"/>
      <c r="H412" s="142"/>
      <c r="I412" s="195"/>
      <c r="J412" s="142"/>
      <c r="K412" s="142"/>
      <c r="L412" s="142"/>
      <c r="M412" s="142"/>
      <c r="N412" s="142"/>
      <c r="O412" s="142"/>
      <c r="P412" s="142"/>
      <c r="Q412" s="142"/>
      <c r="R412" s="142"/>
      <c r="S412" s="142"/>
      <c r="T412" s="142"/>
      <c r="U412" s="142"/>
      <c r="V412" s="142"/>
      <c r="W412" s="142"/>
      <c r="X412" s="142"/>
      <c r="Z412" s="143">
        <v>400</v>
      </c>
      <c r="AA412" s="143" t="str">
        <f t="shared" si="73"/>
        <v/>
      </c>
      <c r="AB412" s="143" t="str">
        <f t="shared" si="74"/>
        <v/>
      </c>
      <c r="AC412" s="143" t="str">
        <f t="shared" si="75"/>
        <v/>
      </c>
      <c r="AD412" s="143" t="str">
        <f t="shared" si="76"/>
        <v/>
      </c>
      <c r="AE412" s="144">
        <v>400</v>
      </c>
      <c r="AF412" s="144" t="str">
        <f t="shared" si="77"/>
        <v/>
      </c>
      <c r="AG412" s="144" t="str">
        <f t="shared" si="78"/>
        <v/>
      </c>
      <c r="AH412" s="144" t="str">
        <f t="shared" si="79"/>
        <v/>
      </c>
      <c r="AI412" s="144" t="str">
        <f t="shared" si="80"/>
        <v/>
      </c>
      <c r="AJ412" s="144" t="str">
        <f t="shared" si="81"/>
        <v/>
      </c>
      <c r="AK412" s="144" t="str">
        <f t="shared" si="82"/>
        <v/>
      </c>
    </row>
    <row r="413" spans="2:37" x14ac:dyDescent="0.2">
      <c r="B413" s="179">
        <v>401</v>
      </c>
      <c r="C413" s="180"/>
      <c r="D413" s="180"/>
      <c r="E413" s="180"/>
      <c r="F413" s="312"/>
      <c r="G413" s="142"/>
      <c r="H413" s="142"/>
      <c r="I413" s="195"/>
      <c r="J413" s="142"/>
      <c r="K413" s="142"/>
      <c r="L413" s="142"/>
      <c r="M413" s="142"/>
      <c r="N413" s="142"/>
      <c r="O413" s="142"/>
      <c r="P413" s="142"/>
      <c r="Q413" s="142"/>
      <c r="R413" s="142"/>
      <c r="S413" s="142"/>
      <c r="T413" s="142"/>
      <c r="U413" s="142"/>
      <c r="V413" s="142"/>
      <c r="W413" s="142"/>
      <c r="X413" s="142"/>
      <c r="Z413" s="143">
        <v>401</v>
      </c>
      <c r="AA413" s="143" t="str">
        <f t="shared" si="73"/>
        <v/>
      </c>
      <c r="AB413" s="143" t="str">
        <f t="shared" si="74"/>
        <v/>
      </c>
      <c r="AC413" s="143" t="str">
        <f t="shared" si="75"/>
        <v/>
      </c>
      <c r="AD413" s="143" t="str">
        <f t="shared" si="76"/>
        <v/>
      </c>
      <c r="AE413" s="144">
        <v>401</v>
      </c>
      <c r="AF413" s="144" t="str">
        <f t="shared" si="77"/>
        <v/>
      </c>
      <c r="AG413" s="144" t="str">
        <f t="shared" si="78"/>
        <v/>
      </c>
      <c r="AH413" s="144" t="str">
        <f t="shared" si="79"/>
        <v/>
      </c>
      <c r="AI413" s="144" t="str">
        <f t="shared" si="80"/>
        <v/>
      </c>
      <c r="AJ413" s="144" t="str">
        <f t="shared" si="81"/>
        <v/>
      </c>
      <c r="AK413" s="144" t="str">
        <f t="shared" si="82"/>
        <v/>
      </c>
    </row>
    <row r="414" spans="2:37" x14ac:dyDescent="0.2">
      <c r="B414" s="179">
        <v>402</v>
      </c>
      <c r="C414" s="180"/>
      <c r="D414" s="180"/>
      <c r="E414" s="180"/>
      <c r="F414" s="312"/>
      <c r="G414" s="142"/>
      <c r="H414" s="142"/>
      <c r="I414" s="195"/>
      <c r="J414" s="142"/>
      <c r="K414" s="142"/>
      <c r="L414" s="142"/>
      <c r="M414" s="142"/>
      <c r="N414" s="142"/>
      <c r="O414" s="142"/>
      <c r="P414" s="142"/>
      <c r="Q414" s="142"/>
      <c r="R414" s="142"/>
      <c r="S414" s="142"/>
      <c r="T414" s="142"/>
      <c r="U414" s="142"/>
      <c r="V414" s="142"/>
      <c r="W414" s="142"/>
      <c r="X414" s="142"/>
      <c r="Z414" s="143">
        <v>402</v>
      </c>
      <c r="AA414" s="143" t="str">
        <f t="shared" si="73"/>
        <v/>
      </c>
      <c r="AB414" s="143" t="str">
        <f t="shared" si="74"/>
        <v/>
      </c>
      <c r="AC414" s="143" t="str">
        <f t="shared" si="75"/>
        <v/>
      </c>
      <c r="AD414" s="143" t="str">
        <f t="shared" si="76"/>
        <v/>
      </c>
      <c r="AE414" s="144">
        <v>402</v>
      </c>
      <c r="AF414" s="144" t="str">
        <f t="shared" si="77"/>
        <v/>
      </c>
      <c r="AG414" s="144" t="str">
        <f t="shared" si="78"/>
        <v/>
      </c>
      <c r="AH414" s="144" t="str">
        <f t="shared" si="79"/>
        <v/>
      </c>
      <c r="AI414" s="144" t="str">
        <f t="shared" si="80"/>
        <v/>
      </c>
      <c r="AJ414" s="144" t="str">
        <f t="shared" si="81"/>
        <v/>
      </c>
      <c r="AK414" s="144" t="str">
        <f t="shared" si="82"/>
        <v/>
      </c>
    </row>
    <row r="415" spans="2:37" x14ac:dyDescent="0.2">
      <c r="B415" s="179">
        <v>403</v>
      </c>
      <c r="C415" s="180"/>
      <c r="D415" s="180"/>
      <c r="E415" s="180"/>
      <c r="F415" s="312"/>
      <c r="G415" s="142"/>
      <c r="H415" s="142"/>
      <c r="I415" s="195"/>
      <c r="J415" s="142"/>
      <c r="K415" s="142"/>
      <c r="L415" s="142"/>
      <c r="M415" s="142"/>
      <c r="N415" s="142"/>
      <c r="O415" s="142"/>
      <c r="P415" s="142"/>
      <c r="Q415" s="142"/>
      <c r="R415" s="142"/>
      <c r="S415" s="142"/>
      <c r="T415" s="142"/>
      <c r="U415" s="142"/>
      <c r="V415" s="142"/>
      <c r="W415" s="142"/>
      <c r="X415" s="142"/>
      <c r="Z415" s="143">
        <v>403</v>
      </c>
      <c r="AA415" s="143" t="str">
        <f t="shared" si="73"/>
        <v/>
      </c>
      <c r="AB415" s="143" t="str">
        <f t="shared" si="74"/>
        <v/>
      </c>
      <c r="AC415" s="143" t="str">
        <f t="shared" si="75"/>
        <v/>
      </c>
      <c r="AD415" s="143" t="str">
        <f t="shared" si="76"/>
        <v/>
      </c>
      <c r="AE415" s="144">
        <v>403</v>
      </c>
      <c r="AF415" s="144" t="str">
        <f t="shared" si="77"/>
        <v/>
      </c>
      <c r="AG415" s="144" t="str">
        <f t="shared" si="78"/>
        <v/>
      </c>
      <c r="AH415" s="144" t="str">
        <f t="shared" si="79"/>
        <v/>
      </c>
      <c r="AI415" s="144" t="str">
        <f t="shared" si="80"/>
        <v/>
      </c>
      <c r="AJ415" s="144" t="str">
        <f t="shared" si="81"/>
        <v/>
      </c>
      <c r="AK415" s="144" t="str">
        <f t="shared" si="82"/>
        <v/>
      </c>
    </row>
    <row r="416" spans="2:37" x14ac:dyDescent="0.2">
      <c r="B416" s="179">
        <v>404</v>
      </c>
      <c r="C416" s="180"/>
      <c r="D416" s="180"/>
      <c r="E416" s="180"/>
      <c r="F416" s="312"/>
      <c r="G416" s="142"/>
      <c r="H416" s="142"/>
      <c r="I416" s="195"/>
      <c r="J416" s="142"/>
      <c r="K416" s="142"/>
      <c r="L416" s="142"/>
      <c r="M416" s="142"/>
      <c r="N416" s="142"/>
      <c r="O416" s="142"/>
      <c r="P416" s="142"/>
      <c r="Q416" s="142"/>
      <c r="R416" s="142"/>
      <c r="S416" s="142"/>
      <c r="T416" s="142"/>
      <c r="U416" s="142"/>
      <c r="V416" s="142"/>
      <c r="W416" s="142"/>
      <c r="X416" s="142"/>
      <c r="Z416" s="143">
        <v>404</v>
      </c>
      <c r="AA416" s="143" t="str">
        <f t="shared" si="73"/>
        <v/>
      </c>
      <c r="AB416" s="143" t="str">
        <f t="shared" si="74"/>
        <v/>
      </c>
      <c r="AC416" s="143" t="str">
        <f t="shared" si="75"/>
        <v/>
      </c>
      <c r="AD416" s="143" t="str">
        <f t="shared" si="76"/>
        <v/>
      </c>
      <c r="AE416" s="144">
        <v>404</v>
      </c>
      <c r="AF416" s="144" t="str">
        <f t="shared" si="77"/>
        <v/>
      </c>
      <c r="AG416" s="144" t="str">
        <f t="shared" si="78"/>
        <v/>
      </c>
      <c r="AH416" s="144" t="str">
        <f t="shared" si="79"/>
        <v/>
      </c>
      <c r="AI416" s="144" t="str">
        <f t="shared" si="80"/>
        <v/>
      </c>
      <c r="AJ416" s="144" t="str">
        <f t="shared" si="81"/>
        <v/>
      </c>
      <c r="AK416" s="144" t="str">
        <f t="shared" si="82"/>
        <v/>
      </c>
    </row>
    <row r="417" spans="2:37" x14ac:dyDescent="0.2">
      <c r="B417" s="179">
        <v>405</v>
      </c>
      <c r="C417" s="180"/>
      <c r="D417" s="180"/>
      <c r="E417" s="180"/>
      <c r="F417" s="312"/>
      <c r="G417" s="142"/>
      <c r="H417" s="142"/>
      <c r="I417" s="195"/>
      <c r="J417" s="142"/>
      <c r="K417" s="142"/>
      <c r="L417" s="142"/>
      <c r="M417" s="142"/>
      <c r="N417" s="142"/>
      <c r="O417" s="142"/>
      <c r="P417" s="142"/>
      <c r="Q417" s="142"/>
      <c r="R417" s="142"/>
      <c r="S417" s="142"/>
      <c r="T417" s="142"/>
      <c r="U417" s="142"/>
      <c r="V417" s="142"/>
      <c r="W417" s="142"/>
      <c r="X417" s="142"/>
      <c r="Z417" s="143">
        <v>405</v>
      </c>
      <c r="AA417" s="143" t="str">
        <f t="shared" si="73"/>
        <v/>
      </c>
      <c r="AB417" s="143" t="str">
        <f t="shared" si="74"/>
        <v/>
      </c>
      <c r="AC417" s="143" t="str">
        <f t="shared" si="75"/>
        <v/>
      </c>
      <c r="AD417" s="143" t="str">
        <f t="shared" si="76"/>
        <v/>
      </c>
      <c r="AE417" s="144">
        <v>405</v>
      </c>
      <c r="AF417" s="144" t="str">
        <f t="shared" si="77"/>
        <v/>
      </c>
      <c r="AG417" s="144" t="str">
        <f t="shared" si="78"/>
        <v/>
      </c>
      <c r="AH417" s="144" t="str">
        <f t="shared" si="79"/>
        <v/>
      </c>
      <c r="AI417" s="144" t="str">
        <f t="shared" si="80"/>
        <v/>
      </c>
      <c r="AJ417" s="144" t="str">
        <f t="shared" si="81"/>
        <v/>
      </c>
      <c r="AK417" s="144" t="str">
        <f t="shared" si="82"/>
        <v/>
      </c>
    </row>
    <row r="418" spans="2:37" x14ac:dyDescent="0.2">
      <c r="B418" s="179">
        <v>406</v>
      </c>
      <c r="C418" s="180"/>
      <c r="D418" s="180"/>
      <c r="E418" s="180"/>
      <c r="F418" s="312"/>
      <c r="G418" s="142"/>
      <c r="H418" s="142"/>
      <c r="I418" s="195"/>
      <c r="J418" s="142"/>
      <c r="K418" s="142"/>
      <c r="L418" s="142"/>
      <c r="M418" s="142"/>
      <c r="N418" s="142"/>
      <c r="O418" s="142"/>
      <c r="P418" s="142"/>
      <c r="Q418" s="142"/>
      <c r="R418" s="142"/>
      <c r="S418" s="142"/>
      <c r="T418" s="142"/>
      <c r="U418" s="142"/>
      <c r="V418" s="142"/>
      <c r="W418" s="142"/>
      <c r="X418" s="142"/>
      <c r="Z418" s="143">
        <v>406</v>
      </c>
      <c r="AA418" s="143" t="str">
        <f t="shared" si="73"/>
        <v/>
      </c>
      <c r="AB418" s="143" t="str">
        <f t="shared" si="74"/>
        <v/>
      </c>
      <c r="AC418" s="143" t="str">
        <f t="shared" si="75"/>
        <v/>
      </c>
      <c r="AD418" s="143" t="str">
        <f t="shared" si="76"/>
        <v/>
      </c>
      <c r="AE418" s="144">
        <v>406</v>
      </c>
      <c r="AF418" s="144" t="str">
        <f t="shared" si="77"/>
        <v/>
      </c>
      <c r="AG418" s="144" t="str">
        <f t="shared" si="78"/>
        <v/>
      </c>
      <c r="AH418" s="144" t="str">
        <f t="shared" si="79"/>
        <v/>
      </c>
      <c r="AI418" s="144" t="str">
        <f t="shared" si="80"/>
        <v/>
      </c>
      <c r="AJ418" s="144" t="str">
        <f t="shared" si="81"/>
        <v/>
      </c>
      <c r="AK418" s="144" t="str">
        <f t="shared" si="82"/>
        <v/>
      </c>
    </row>
    <row r="419" spans="2:37" x14ac:dyDescent="0.2">
      <c r="B419" s="179">
        <v>407</v>
      </c>
      <c r="C419" s="180"/>
      <c r="D419" s="180"/>
      <c r="E419" s="180"/>
      <c r="F419" s="312"/>
      <c r="G419" s="142"/>
      <c r="H419" s="142"/>
      <c r="I419" s="195"/>
      <c r="J419" s="142"/>
      <c r="K419" s="142"/>
      <c r="L419" s="142"/>
      <c r="M419" s="142"/>
      <c r="N419" s="142"/>
      <c r="O419" s="142"/>
      <c r="P419" s="142"/>
      <c r="Q419" s="142"/>
      <c r="R419" s="142"/>
      <c r="S419" s="142"/>
      <c r="T419" s="142"/>
      <c r="U419" s="142"/>
      <c r="V419" s="142"/>
      <c r="W419" s="142"/>
      <c r="X419" s="142"/>
      <c r="Z419" s="143">
        <v>407</v>
      </c>
      <c r="AA419" s="143" t="str">
        <f t="shared" si="73"/>
        <v/>
      </c>
      <c r="AB419" s="143" t="str">
        <f t="shared" si="74"/>
        <v/>
      </c>
      <c r="AC419" s="143" t="str">
        <f t="shared" si="75"/>
        <v/>
      </c>
      <c r="AD419" s="143" t="str">
        <f t="shared" si="76"/>
        <v/>
      </c>
      <c r="AE419" s="144">
        <v>407</v>
      </c>
      <c r="AF419" s="144" t="str">
        <f t="shared" si="77"/>
        <v/>
      </c>
      <c r="AG419" s="144" t="str">
        <f t="shared" si="78"/>
        <v/>
      </c>
      <c r="AH419" s="144" t="str">
        <f t="shared" si="79"/>
        <v/>
      </c>
      <c r="AI419" s="144" t="str">
        <f t="shared" si="80"/>
        <v/>
      </c>
      <c r="AJ419" s="144" t="str">
        <f t="shared" si="81"/>
        <v/>
      </c>
      <c r="AK419" s="144" t="str">
        <f t="shared" si="82"/>
        <v/>
      </c>
    </row>
    <row r="420" spans="2:37" x14ac:dyDescent="0.2">
      <c r="B420" s="179">
        <v>408</v>
      </c>
      <c r="C420" s="180"/>
      <c r="D420" s="180"/>
      <c r="E420" s="180"/>
      <c r="F420" s="312"/>
      <c r="G420" s="142"/>
      <c r="H420" s="142"/>
      <c r="I420" s="195"/>
      <c r="J420" s="142"/>
      <c r="K420" s="142"/>
      <c r="L420" s="142"/>
      <c r="M420" s="142"/>
      <c r="N420" s="142"/>
      <c r="O420" s="142"/>
      <c r="P420" s="142"/>
      <c r="Q420" s="142"/>
      <c r="R420" s="142"/>
      <c r="S420" s="142"/>
      <c r="T420" s="142"/>
      <c r="U420" s="142"/>
      <c r="V420" s="142"/>
      <c r="W420" s="142"/>
      <c r="X420" s="142"/>
      <c r="Z420" s="143">
        <v>408</v>
      </c>
      <c r="AA420" s="143" t="str">
        <f t="shared" si="73"/>
        <v/>
      </c>
      <c r="AB420" s="143" t="str">
        <f t="shared" si="74"/>
        <v/>
      </c>
      <c r="AC420" s="143" t="str">
        <f t="shared" si="75"/>
        <v/>
      </c>
      <c r="AD420" s="143" t="str">
        <f t="shared" si="76"/>
        <v/>
      </c>
      <c r="AE420" s="144">
        <v>408</v>
      </c>
      <c r="AF420" s="144" t="str">
        <f t="shared" si="77"/>
        <v/>
      </c>
      <c r="AG420" s="144" t="str">
        <f t="shared" si="78"/>
        <v/>
      </c>
      <c r="AH420" s="144" t="str">
        <f t="shared" si="79"/>
        <v/>
      </c>
      <c r="AI420" s="144" t="str">
        <f t="shared" si="80"/>
        <v/>
      </c>
      <c r="AJ420" s="144" t="str">
        <f t="shared" si="81"/>
        <v/>
      </c>
      <c r="AK420" s="144" t="str">
        <f t="shared" si="82"/>
        <v/>
      </c>
    </row>
    <row r="421" spans="2:37" x14ac:dyDescent="0.2">
      <c r="B421" s="179">
        <v>409</v>
      </c>
      <c r="C421" s="180"/>
      <c r="D421" s="180"/>
      <c r="E421" s="180"/>
      <c r="F421" s="312"/>
      <c r="G421" s="142"/>
      <c r="H421" s="142"/>
      <c r="I421" s="195"/>
      <c r="J421" s="142"/>
      <c r="K421" s="142"/>
      <c r="L421" s="142"/>
      <c r="M421" s="142"/>
      <c r="N421" s="142"/>
      <c r="O421" s="142"/>
      <c r="P421" s="142"/>
      <c r="Q421" s="142"/>
      <c r="R421" s="142"/>
      <c r="S421" s="142"/>
      <c r="T421" s="142"/>
      <c r="U421" s="142"/>
      <c r="V421" s="142"/>
      <c r="W421" s="142"/>
      <c r="X421" s="142"/>
      <c r="Z421" s="143">
        <v>409</v>
      </c>
      <c r="AA421" s="143" t="str">
        <f t="shared" si="73"/>
        <v/>
      </c>
      <c r="AB421" s="143" t="str">
        <f t="shared" si="74"/>
        <v/>
      </c>
      <c r="AC421" s="143" t="str">
        <f t="shared" si="75"/>
        <v/>
      </c>
      <c r="AD421" s="143" t="str">
        <f t="shared" si="76"/>
        <v/>
      </c>
      <c r="AE421" s="144">
        <v>409</v>
      </c>
      <c r="AF421" s="144" t="str">
        <f t="shared" si="77"/>
        <v/>
      </c>
      <c r="AG421" s="144" t="str">
        <f t="shared" si="78"/>
        <v/>
      </c>
      <c r="AH421" s="144" t="str">
        <f t="shared" si="79"/>
        <v/>
      </c>
      <c r="AI421" s="144" t="str">
        <f t="shared" si="80"/>
        <v/>
      </c>
      <c r="AJ421" s="144" t="str">
        <f t="shared" si="81"/>
        <v/>
      </c>
      <c r="AK421" s="144" t="str">
        <f t="shared" si="82"/>
        <v/>
      </c>
    </row>
    <row r="422" spans="2:37" x14ac:dyDescent="0.2">
      <c r="B422" s="179">
        <v>410</v>
      </c>
      <c r="C422" s="180"/>
      <c r="D422" s="180"/>
      <c r="E422" s="180"/>
      <c r="F422" s="312"/>
      <c r="G422" s="142"/>
      <c r="H422" s="142"/>
      <c r="I422" s="195"/>
      <c r="J422" s="142"/>
      <c r="K422" s="142"/>
      <c r="L422" s="142"/>
      <c r="M422" s="142"/>
      <c r="N422" s="142"/>
      <c r="O422" s="142"/>
      <c r="P422" s="142"/>
      <c r="Q422" s="142"/>
      <c r="R422" s="142"/>
      <c r="S422" s="142"/>
      <c r="T422" s="142"/>
      <c r="U422" s="142"/>
      <c r="V422" s="142"/>
      <c r="W422" s="142"/>
      <c r="X422" s="142"/>
      <c r="Z422" s="143">
        <v>410</v>
      </c>
      <c r="AA422" s="143" t="str">
        <f t="shared" si="73"/>
        <v/>
      </c>
      <c r="AB422" s="143" t="str">
        <f t="shared" si="74"/>
        <v/>
      </c>
      <c r="AC422" s="143" t="str">
        <f t="shared" si="75"/>
        <v/>
      </c>
      <c r="AD422" s="143" t="str">
        <f t="shared" si="76"/>
        <v/>
      </c>
      <c r="AE422" s="144">
        <v>410</v>
      </c>
      <c r="AF422" s="144" t="str">
        <f t="shared" si="77"/>
        <v/>
      </c>
      <c r="AG422" s="144" t="str">
        <f t="shared" si="78"/>
        <v/>
      </c>
      <c r="AH422" s="144" t="str">
        <f t="shared" si="79"/>
        <v/>
      </c>
      <c r="AI422" s="144" t="str">
        <f t="shared" si="80"/>
        <v/>
      </c>
      <c r="AJ422" s="144" t="str">
        <f t="shared" si="81"/>
        <v/>
      </c>
      <c r="AK422" s="144" t="str">
        <f t="shared" si="82"/>
        <v/>
      </c>
    </row>
    <row r="423" spans="2:37" x14ac:dyDescent="0.2">
      <c r="B423" s="179">
        <v>411</v>
      </c>
      <c r="C423" s="180"/>
      <c r="D423" s="180"/>
      <c r="E423" s="180"/>
      <c r="F423" s="312"/>
      <c r="G423" s="142"/>
      <c r="H423" s="142"/>
      <c r="I423" s="195"/>
      <c r="J423" s="142"/>
      <c r="K423" s="142"/>
      <c r="L423" s="142"/>
      <c r="M423" s="142"/>
      <c r="N423" s="142"/>
      <c r="O423" s="142"/>
      <c r="P423" s="142"/>
      <c r="Q423" s="142"/>
      <c r="R423" s="142"/>
      <c r="S423" s="142"/>
      <c r="T423" s="142"/>
      <c r="U423" s="142"/>
      <c r="V423" s="142"/>
      <c r="W423" s="142"/>
      <c r="X423" s="142"/>
      <c r="Z423" s="143">
        <v>411</v>
      </c>
      <c r="AA423" s="143" t="str">
        <f t="shared" si="73"/>
        <v/>
      </c>
      <c r="AB423" s="143" t="str">
        <f t="shared" si="74"/>
        <v/>
      </c>
      <c r="AC423" s="143" t="str">
        <f t="shared" si="75"/>
        <v/>
      </c>
      <c r="AD423" s="143" t="str">
        <f t="shared" si="76"/>
        <v/>
      </c>
      <c r="AE423" s="144">
        <v>411</v>
      </c>
      <c r="AF423" s="144" t="str">
        <f t="shared" si="77"/>
        <v/>
      </c>
      <c r="AG423" s="144" t="str">
        <f t="shared" si="78"/>
        <v/>
      </c>
      <c r="AH423" s="144" t="str">
        <f t="shared" si="79"/>
        <v/>
      </c>
      <c r="AI423" s="144" t="str">
        <f t="shared" si="80"/>
        <v/>
      </c>
      <c r="AJ423" s="144" t="str">
        <f t="shared" si="81"/>
        <v/>
      </c>
      <c r="AK423" s="144" t="str">
        <f t="shared" si="82"/>
        <v/>
      </c>
    </row>
    <row r="424" spans="2:37" x14ac:dyDescent="0.2">
      <c r="B424" s="179">
        <v>412</v>
      </c>
      <c r="C424" s="180"/>
      <c r="D424" s="180"/>
      <c r="E424" s="180"/>
      <c r="F424" s="312"/>
      <c r="G424" s="142"/>
      <c r="H424" s="142"/>
      <c r="I424" s="195"/>
      <c r="J424" s="142"/>
      <c r="K424" s="142"/>
      <c r="L424" s="142"/>
      <c r="M424" s="142"/>
      <c r="N424" s="142"/>
      <c r="O424" s="142"/>
      <c r="P424" s="142"/>
      <c r="Q424" s="142"/>
      <c r="R424" s="142"/>
      <c r="S424" s="142"/>
      <c r="T424" s="142"/>
      <c r="U424" s="142"/>
      <c r="V424" s="142"/>
      <c r="W424" s="142"/>
      <c r="X424" s="142"/>
      <c r="Z424" s="143">
        <v>412</v>
      </c>
      <c r="AA424" s="143" t="str">
        <f t="shared" si="73"/>
        <v/>
      </c>
      <c r="AB424" s="143" t="str">
        <f t="shared" si="74"/>
        <v/>
      </c>
      <c r="AC424" s="143" t="str">
        <f t="shared" si="75"/>
        <v/>
      </c>
      <c r="AD424" s="143" t="str">
        <f t="shared" si="76"/>
        <v/>
      </c>
      <c r="AE424" s="144">
        <v>412</v>
      </c>
      <c r="AF424" s="144" t="str">
        <f t="shared" si="77"/>
        <v/>
      </c>
      <c r="AG424" s="144" t="str">
        <f t="shared" si="78"/>
        <v/>
      </c>
      <c r="AH424" s="144" t="str">
        <f t="shared" si="79"/>
        <v/>
      </c>
      <c r="AI424" s="144" t="str">
        <f t="shared" si="80"/>
        <v/>
      </c>
      <c r="AJ424" s="144" t="str">
        <f t="shared" si="81"/>
        <v/>
      </c>
      <c r="AK424" s="144" t="str">
        <f t="shared" si="82"/>
        <v/>
      </c>
    </row>
    <row r="425" spans="2:37" x14ac:dyDescent="0.2">
      <c r="B425" s="179">
        <v>413</v>
      </c>
      <c r="C425" s="180"/>
      <c r="D425" s="180"/>
      <c r="E425" s="180"/>
      <c r="F425" s="312"/>
      <c r="G425" s="142"/>
      <c r="H425" s="142"/>
      <c r="I425" s="195"/>
      <c r="J425" s="142"/>
      <c r="K425" s="142"/>
      <c r="L425" s="142"/>
      <c r="M425" s="142"/>
      <c r="N425" s="142"/>
      <c r="O425" s="142"/>
      <c r="P425" s="142"/>
      <c r="Q425" s="142"/>
      <c r="R425" s="142"/>
      <c r="S425" s="142"/>
      <c r="T425" s="142"/>
      <c r="U425" s="142"/>
      <c r="V425" s="142"/>
      <c r="W425" s="142"/>
      <c r="X425" s="142"/>
      <c r="Z425" s="143">
        <v>413</v>
      </c>
      <c r="AA425" s="143" t="str">
        <f t="shared" si="73"/>
        <v/>
      </c>
      <c r="AB425" s="143" t="str">
        <f t="shared" si="74"/>
        <v/>
      </c>
      <c r="AC425" s="143" t="str">
        <f t="shared" si="75"/>
        <v/>
      </c>
      <c r="AD425" s="143" t="str">
        <f t="shared" si="76"/>
        <v/>
      </c>
      <c r="AE425" s="144">
        <v>413</v>
      </c>
      <c r="AF425" s="144" t="str">
        <f t="shared" si="77"/>
        <v/>
      </c>
      <c r="AG425" s="144" t="str">
        <f t="shared" si="78"/>
        <v/>
      </c>
      <c r="AH425" s="144" t="str">
        <f t="shared" si="79"/>
        <v/>
      </c>
      <c r="AI425" s="144" t="str">
        <f t="shared" si="80"/>
        <v/>
      </c>
      <c r="AJ425" s="144" t="str">
        <f t="shared" si="81"/>
        <v/>
      </c>
      <c r="AK425" s="144" t="str">
        <f t="shared" si="82"/>
        <v/>
      </c>
    </row>
    <row r="426" spans="2:37" x14ac:dyDescent="0.2">
      <c r="B426" s="179">
        <v>414</v>
      </c>
      <c r="C426" s="180"/>
      <c r="D426" s="180"/>
      <c r="E426" s="180"/>
      <c r="F426" s="312"/>
      <c r="G426" s="142"/>
      <c r="H426" s="142"/>
      <c r="I426" s="195"/>
      <c r="J426" s="142"/>
      <c r="K426" s="142"/>
      <c r="L426" s="142"/>
      <c r="M426" s="142"/>
      <c r="N426" s="142"/>
      <c r="O426" s="142"/>
      <c r="P426" s="142"/>
      <c r="Q426" s="142"/>
      <c r="R426" s="142"/>
      <c r="S426" s="142"/>
      <c r="T426" s="142"/>
      <c r="U426" s="142"/>
      <c r="V426" s="142"/>
      <c r="W426" s="142"/>
      <c r="X426" s="142"/>
      <c r="Z426" s="143">
        <v>414</v>
      </c>
      <c r="AA426" s="143" t="str">
        <f t="shared" si="73"/>
        <v/>
      </c>
      <c r="AB426" s="143" t="str">
        <f t="shared" si="74"/>
        <v/>
      </c>
      <c r="AC426" s="143" t="str">
        <f t="shared" si="75"/>
        <v/>
      </c>
      <c r="AD426" s="143" t="str">
        <f t="shared" si="76"/>
        <v/>
      </c>
      <c r="AE426" s="144">
        <v>414</v>
      </c>
      <c r="AF426" s="144" t="str">
        <f t="shared" si="77"/>
        <v/>
      </c>
      <c r="AG426" s="144" t="str">
        <f t="shared" si="78"/>
        <v/>
      </c>
      <c r="AH426" s="144" t="str">
        <f t="shared" si="79"/>
        <v/>
      </c>
      <c r="AI426" s="144" t="str">
        <f t="shared" si="80"/>
        <v/>
      </c>
      <c r="AJ426" s="144" t="str">
        <f t="shared" si="81"/>
        <v/>
      </c>
      <c r="AK426" s="144" t="str">
        <f t="shared" si="82"/>
        <v/>
      </c>
    </row>
    <row r="427" spans="2:37" x14ac:dyDescent="0.2">
      <c r="B427" s="179">
        <v>415</v>
      </c>
      <c r="C427" s="180"/>
      <c r="D427" s="180"/>
      <c r="E427" s="180"/>
      <c r="F427" s="312"/>
      <c r="G427" s="142"/>
      <c r="H427" s="142"/>
      <c r="I427" s="195"/>
      <c r="J427" s="142"/>
      <c r="K427" s="142"/>
      <c r="L427" s="142"/>
      <c r="M427" s="142"/>
      <c r="N427" s="142"/>
      <c r="O427" s="142"/>
      <c r="P427" s="142"/>
      <c r="Q427" s="142"/>
      <c r="R427" s="142"/>
      <c r="S427" s="142"/>
      <c r="T427" s="142"/>
      <c r="U427" s="142"/>
      <c r="V427" s="142"/>
      <c r="W427" s="142"/>
      <c r="X427" s="142"/>
      <c r="Z427" s="143">
        <v>415</v>
      </c>
      <c r="AA427" s="143" t="str">
        <f t="shared" si="73"/>
        <v/>
      </c>
      <c r="AB427" s="143" t="str">
        <f t="shared" si="74"/>
        <v/>
      </c>
      <c r="AC427" s="143" t="str">
        <f t="shared" si="75"/>
        <v/>
      </c>
      <c r="AD427" s="143" t="str">
        <f t="shared" si="76"/>
        <v/>
      </c>
      <c r="AE427" s="144">
        <v>415</v>
      </c>
      <c r="AF427" s="144" t="str">
        <f t="shared" si="77"/>
        <v/>
      </c>
      <c r="AG427" s="144" t="str">
        <f t="shared" si="78"/>
        <v/>
      </c>
      <c r="AH427" s="144" t="str">
        <f t="shared" si="79"/>
        <v/>
      </c>
      <c r="AI427" s="144" t="str">
        <f t="shared" si="80"/>
        <v/>
      </c>
      <c r="AJ427" s="144" t="str">
        <f t="shared" si="81"/>
        <v/>
      </c>
      <c r="AK427" s="144" t="str">
        <f t="shared" si="82"/>
        <v/>
      </c>
    </row>
    <row r="428" spans="2:37" x14ac:dyDescent="0.2">
      <c r="B428" s="179">
        <v>416</v>
      </c>
      <c r="C428" s="180"/>
      <c r="D428" s="180"/>
      <c r="E428" s="180"/>
      <c r="F428" s="312"/>
      <c r="G428" s="142"/>
      <c r="H428" s="142"/>
      <c r="I428" s="195"/>
      <c r="J428" s="142"/>
      <c r="K428" s="142"/>
      <c r="L428" s="142"/>
      <c r="M428" s="142"/>
      <c r="N428" s="142"/>
      <c r="O428" s="142"/>
      <c r="P428" s="142"/>
      <c r="Q428" s="142"/>
      <c r="R428" s="142"/>
      <c r="S428" s="142"/>
      <c r="T428" s="142"/>
      <c r="U428" s="142"/>
      <c r="V428" s="142"/>
      <c r="W428" s="142"/>
      <c r="X428" s="142"/>
      <c r="Z428" s="143">
        <v>416</v>
      </c>
      <c r="AA428" s="143" t="str">
        <f t="shared" si="73"/>
        <v/>
      </c>
      <c r="AB428" s="143" t="str">
        <f t="shared" si="74"/>
        <v/>
      </c>
      <c r="AC428" s="143" t="str">
        <f t="shared" si="75"/>
        <v/>
      </c>
      <c r="AD428" s="143" t="str">
        <f t="shared" si="76"/>
        <v/>
      </c>
      <c r="AE428" s="144">
        <v>416</v>
      </c>
      <c r="AF428" s="144" t="str">
        <f t="shared" si="77"/>
        <v/>
      </c>
      <c r="AG428" s="144" t="str">
        <f t="shared" si="78"/>
        <v/>
      </c>
      <c r="AH428" s="144" t="str">
        <f t="shared" si="79"/>
        <v/>
      </c>
      <c r="AI428" s="144" t="str">
        <f t="shared" si="80"/>
        <v/>
      </c>
      <c r="AJ428" s="144" t="str">
        <f t="shared" si="81"/>
        <v/>
      </c>
      <c r="AK428" s="144" t="str">
        <f t="shared" si="82"/>
        <v/>
      </c>
    </row>
    <row r="429" spans="2:37" x14ac:dyDescent="0.2">
      <c r="B429" s="179">
        <v>417</v>
      </c>
      <c r="C429" s="180"/>
      <c r="D429" s="180"/>
      <c r="E429" s="180"/>
      <c r="F429" s="312"/>
      <c r="G429" s="142"/>
      <c r="H429" s="142"/>
      <c r="I429" s="195"/>
      <c r="J429" s="142"/>
      <c r="K429" s="142"/>
      <c r="L429" s="142"/>
      <c r="M429" s="142"/>
      <c r="N429" s="142"/>
      <c r="O429" s="142"/>
      <c r="P429" s="142"/>
      <c r="Q429" s="142"/>
      <c r="R429" s="142"/>
      <c r="S429" s="142"/>
      <c r="T429" s="142"/>
      <c r="U429" s="142"/>
      <c r="V429" s="142"/>
      <c r="W429" s="142"/>
      <c r="X429" s="142"/>
      <c r="Z429" s="143">
        <v>417</v>
      </c>
      <c r="AA429" s="143" t="str">
        <f t="shared" si="73"/>
        <v/>
      </c>
      <c r="AB429" s="143" t="str">
        <f t="shared" si="74"/>
        <v/>
      </c>
      <c r="AC429" s="143" t="str">
        <f t="shared" si="75"/>
        <v/>
      </c>
      <c r="AD429" s="143" t="str">
        <f t="shared" si="76"/>
        <v/>
      </c>
      <c r="AE429" s="144">
        <v>417</v>
      </c>
      <c r="AF429" s="144" t="str">
        <f t="shared" si="77"/>
        <v/>
      </c>
      <c r="AG429" s="144" t="str">
        <f t="shared" si="78"/>
        <v/>
      </c>
      <c r="AH429" s="144" t="str">
        <f t="shared" si="79"/>
        <v/>
      </c>
      <c r="AI429" s="144" t="str">
        <f t="shared" si="80"/>
        <v/>
      </c>
      <c r="AJ429" s="144" t="str">
        <f t="shared" si="81"/>
        <v/>
      </c>
      <c r="AK429" s="144" t="str">
        <f t="shared" si="82"/>
        <v/>
      </c>
    </row>
    <row r="430" spans="2:37" x14ac:dyDescent="0.2">
      <c r="B430" s="179">
        <v>418</v>
      </c>
      <c r="C430" s="180"/>
      <c r="D430" s="180"/>
      <c r="E430" s="180"/>
      <c r="F430" s="312"/>
      <c r="G430" s="142"/>
      <c r="H430" s="142"/>
      <c r="I430" s="195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Z430" s="143">
        <v>418</v>
      </c>
      <c r="AA430" s="143" t="str">
        <f t="shared" si="73"/>
        <v/>
      </c>
      <c r="AB430" s="143" t="str">
        <f t="shared" si="74"/>
        <v/>
      </c>
      <c r="AC430" s="143" t="str">
        <f t="shared" si="75"/>
        <v/>
      </c>
      <c r="AD430" s="143" t="str">
        <f t="shared" si="76"/>
        <v/>
      </c>
      <c r="AE430" s="144">
        <v>418</v>
      </c>
      <c r="AF430" s="144" t="str">
        <f t="shared" si="77"/>
        <v/>
      </c>
      <c r="AG430" s="144" t="str">
        <f t="shared" si="78"/>
        <v/>
      </c>
      <c r="AH430" s="144" t="str">
        <f t="shared" si="79"/>
        <v/>
      </c>
      <c r="AI430" s="144" t="str">
        <f t="shared" si="80"/>
        <v/>
      </c>
      <c r="AJ430" s="144" t="str">
        <f t="shared" si="81"/>
        <v/>
      </c>
      <c r="AK430" s="144" t="str">
        <f t="shared" si="82"/>
        <v/>
      </c>
    </row>
    <row r="431" spans="2:37" x14ac:dyDescent="0.2">
      <c r="B431" s="179">
        <v>419</v>
      </c>
      <c r="C431" s="180"/>
      <c r="D431" s="180"/>
      <c r="E431" s="180"/>
      <c r="F431" s="312"/>
      <c r="G431" s="142"/>
      <c r="H431" s="142"/>
      <c r="I431" s="195"/>
      <c r="J431" s="142"/>
      <c r="K431" s="142"/>
      <c r="L431" s="142"/>
      <c r="M431" s="142"/>
      <c r="N431" s="142"/>
      <c r="O431" s="142"/>
      <c r="P431" s="142"/>
      <c r="Q431" s="142"/>
      <c r="R431" s="142"/>
      <c r="S431" s="142"/>
      <c r="T431" s="142"/>
      <c r="U431" s="142"/>
      <c r="V431" s="142"/>
      <c r="W431" s="142"/>
      <c r="X431" s="142"/>
      <c r="Z431" s="143">
        <v>419</v>
      </c>
      <c r="AA431" s="143" t="str">
        <f t="shared" si="73"/>
        <v/>
      </c>
      <c r="AB431" s="143" t="str">
        <f t="shared" si="74"/>
        <v/>
      </c>
      <c r="AC431" s="143" t="str">
        <f t="shared" si="75"/>
        <v/>
      </c>
      <c r="AD431" s="143" t="str">
        <f t="shared" si="76"/>
        <v/>
      </c>
      <c r="AE431" s="144">
        <v>419</v>
      </c>
      <c r="AF431" s="144" t="str">
        <f t="shared" si="77"/>
        <v/>
      </c>
      <c r="AG431" s="144" t="str">
        <f t="shared" si="78"/>
        <v/>
      </c>
      <c r="AH431" s="144" t="str">
        <f t="shared" si="79"/>
        <v/>
      </c>
      <c r="AI431" s="144" t="str">
        <f t="shared" si="80"/>
        <v/>
      </c>
      <c r="AJ431" s="144" t="str">
        <f t="shared" si="81"/>
        <v/>
      </c>
      <c r="AK431" s="144" t="str">
        <f t="shared" si="82"/>
        <v/>
      </c>
    </row>
    <row r="432" spans="2:37" x14ac:dyDescent="0.2">
      <c r="B432" s="179">
        <v>420</v>
      </c>
      <c r="C432" s="180"/>
      <c r="D432" s="180"/>
      <c r="E432" s="180"/>
      <c r="F432" s="312"/>
      <c r="G432" s="142"/>
      <c r="H432" s="142"/>
      <c r="I432" s="195"/>
      <c r="J432" s="142"/>
      <c r="K432" s="142"/>
      <c r="L432" s="142"/>
      <c r="M432" s="142"/>
      <c r="N432" s="142"/>
      <c r="O432" s="142"/>
      <c r="P432" s="142"/>
      <c r="Q432" s="142"/>
      <c r="R432" s="142"/>
      <c r="S432" s="142"/>
      <c r="T432" s="142"/>
      <c r="U432" s="142"/>
      <c r="V432" s="142"/>
      <c r="W432" s="142"/>
      <c r="X432" s="142"/>
      <c r="Z432" s="143">
        <v>420</v>
      </c>
      <c r="AA432" s="143" t="str">
        <f t="shared" si="73"/>
        <v/>
      </c>
      <c r="AB432" s="143" t="str">
        <f t="shared" si="74"/>
        <v/>
      </c>
      <c r="AC432" s="143" t="str">
        <f t="shared" si="75"/>
        <v/>
      </c>
      <c r="AD432" s="143" t="str">
        <f t="shared" si="76"/>
        <v/>
      </c>
      <c r="AE432" s="144">
        <v>420</v>
      </c>
      <c r="AF432" s="144" t="str">
        <f t="shared" si="77"/>
        <v/>
      </c>
      <c r="AG432" s="144" t="str">
        <f t="shared" si="78"/>
        <v/>
      </c>
      <c r="AH432" s="144" t="str">
        <f t="shared" si="79"/>
        <v/>
      </c>
      <c r="AI432" s="144" t="str">
        <f t="shared" si="80"/>
        <v/>
      </c>
      <c r="AJ432" s="144" t="str">
        <f t="shared" si="81"/>
        <v/>
      </c>
      <c r="AK432" s="144" t="str">
        <f t="shared" si="82"/>
        <v/>
      </c>
    </row>
    <row r="433" spans="2:37" x14ac:dyDescent="0.2">
      <c r="B433" s="179">
        <v>421</v>
      </c>
      <c r="C433" s="180"/>
      <c r="D433" s="180"/>
      <c r="E433" s="180"/>
      <c r="F433" s="312"/>
      <c r="G433" s="142"/>
      <c r="H433" s="142"/>
      <c r="I433" s="195"/>
      <c r="J433" s="142"/>
      <c r="K433" s="142"/>
      <c r="L433" s="142"/>
      <c r="M433" s="142"/>
      <c r="N433" s="142"/>
      <c r="O433" s="142"/>
      <c r="P433" s="142"/>
      <c r="Q433" s="142"/>
      <c r="R433" s="142"/>
      <c r="S433" s="142"/>
      <c r="T433" s="142"/>
      <c r="U433" s="142"/>
      <c r="V433" s="142"/>
      <c r="W433" s="142"/>
      <c r="X433" s="142"/>
      <c r="Z433" s="143">
        <v>421</v>
      </c>
      <c r="AA433" s="143" t="str">
        <f t="shared" si="73"/>
        <v/>
      </c>
      <c r="AB433" s="143" t="str">
        <f t="shared" si="74"/>
        <v/>
      </c>
      <c r="AC433" s="143" t="str">
        <f t="shared" si="75"/>
        <v/>
      </c>
      <c r="AD433" s="143" t="str">
        <f t="shared" si="76"/>
        <v/>
      </c>
      <c r="AE433" s="144">
        <v>421</v>
      </c>
      <c r="AF433" s="144" t="str">
        <f t="shared" si="77"/>
        <v/>
      </c>
      <c r="AG433" s="144" t="str">
        <f t="shared" si="78"/>
        <v/>
      </c>
      <c r="AH433" s="144" t="str">
        <f t="shared" si="79"/>
        <v/>
      </c>
      <c r="AI433" s="144" t="str">
        <f t="shared" si="80"/>
        <v/>
      </c>
      <c r="AJ433" s="144" t="str">
        <f t="shared" si="81"/>
        <v/>
      </c>
      <c r="AK433" s="144" t="str">
        <f t="shared" si="82"/>
        <v/>
      </c>
    </row>
    <row r="434" spans="2:37" x14ac:dyDescent="0.2">
      <c r="B434" s="179">
        <v>422</v>
      </c>
      <c r="C434" s="180"/>
      <c r="D434" s="180"/>
      <c r="E434" s="180"/>
      <c r="F434" s="312"/>
      <c r="G434" s="142"/>
      <c r="H434" s="142"/>
      <c r="I434" s="195"/>
      <c r="J434" s="142"/>
      <c r="K434" s="142"/>
      <c r="L434" s="142"/>
      <c r="M434" s="142"/>
      <c r="N434" s="142"/>
      <c r="O434" s="142"/>
      <c r="P434" s="142"/>
      <c r="Q434" s="142"/>
      <c r="R434" s="142"/>
      <c r="S434" s="142"/>
      <c r="T434" s="142"/>
      <c r="U434" s="142"/>
      <c r="V434" s="142"/>
      <c r="W434" s="142"/>
      <c r="X434" s="142"/>
      <c r="Z434" s="143">
        <v>422</v>
      </c>
      <c r="AA434" s="143" t="str">
        <f t="shared" si="73"/>
        <v/>
      </c>
      <c r="AB434" s="143" t="str">
        <f t="shared" si="74"/>
        <v/>
      </c>
      <c r="AC434" s="143" t="str">
        <f t="shared" si="75"/>
        <v/>
      </c>
      <c r="AD434" s="143" t="str">
        <f t="shared" si="76"/>
        <v/>
      </c>
      <c r="AE434" s="144">
        <v>422</v>
      </c>
      <c r="AF434" s="144" t="str">
        <f t="shared" si="77"/>
        <v/>
      </c>
      <c r="AG434" s="144" t="str">
        <f t="shared" si="78"/>
        <v/>
      </c>
      <c r="AH434" s="144" t="str">
        <f t="shared" si="79"/>
        <v/>
      </c>
      <c r="AI434" s="144" t="str">
        <f t="shared" si="80"/>
        <v/>
      </c>
      <c r="AJ434" s="144" t="str">
        <f t="shared" si="81"/>
        <v/>
      </c>
      <c r="AK434" s="144" t="str">
        <f t="shared" si="82"/>
        <v/>
      </c>
    </row>
    <row r="435" spans="2:37" x14ac:dyDescent="0.2">
      <c r="B435" s="179">
        <v>423</v>
      </c>
      <c r="C435" s="180"/>
      <c r="D435" s="180"/>
      <c r="E435" s="180"/>
      <c r="F435" s="312"/>
      <c r="G435" s="142"/>
      <c r="H435" s="142"/>
      <c r="I435" s="195"/>
      <c r="J435" s="142"/>
      <c r="K435" s="142"/>
      <c r="L435" s="142"/>
      <c r="M435" s="142"/>
      <c r="N435" s="142"/>
      <c r="O435" s="142"/>
      <c r="P435" s="142"/>
      <c r="Q435" s="142"/>
      <c r="R435" s="142"/>
      <c r="S435" s="142"/>
      <c r="T435" s="142"/>
      <c r="U435" s="142"/>
      <c r="V435" s="142"/>
      <c r="W435" s="142"/>
      <c r="X435" s="142"/>
      <c r="Z435" s="143">
        <v>423</v>
      </c>
      <c r="AA435" s="143" t="str">
        <f t="shared" si="73"/>
        <v/>
      </c>
      <c r="AB435" s="143" t="str">
        <f t="shared" si="74"/>
        <v/>
      </c>
      <c r="AC435" s="143" t="str">
        <f t="shared" si="75"/>
        <v/>
      </c>
      <c r="AD435" s="143" t="str">
        <f t="shared" si="76"/>
        <v/>
      </c>
      <c r="AE435" s="144">
        <v>423</v>
      </c>
      <c r="AF435" s="144" t="str">
        <f t="shared" si="77"/>
        <v/>
      </c>
      <c r="AG435" s="144" t="str">
        <f t="shared" si="78"/>
        <v/>
      </c>
      <c r="AH435" s="144" t="str">
        <f t="shared" si="79"/>
        <v/>
      </c>
      <c r="AI435" s="144" t="str">
        <f t="shared" si="80"/>
        <v/>
      </c>
      <c r="AJ435" s="144" t="str">
        <f t="shared" si="81"/>
        <v/>
      </c>
      <c r="AK435" s="144" t="str">
        <f t="shared" si="82"/>
        <v/>
      </c>
    </row>
    <row r="436" spans="2:37" x14ac:dyDescent="0.2">
      <c r="B436" s="179">
        <v>424</v>
      </c>
      <c r="C436" s="180"/>
      <c r="D436" s="180"/>
      <c r="E436" s="180"/>
      <c r="F436" s="312"/>
      <c r="G436" s="142"/>
      <c r="H436" s="142"/>
      <c r="I436" s="195"/>
      <c r="J436" s="142"/>
      <c r="K436" s="142"/>
      <c r="L436" s="142"/>
      <c r="M436" s="142"/>
      <c r="N436" s="142"/>
      <c r="O436" s="142"/>
      <c r="P436" s="142"/>
      <c r="Q436" s="142"/>
      <c r="R436" s="142"/>
      <c r="S436" s="142"/>
      <c r="T436" s="142"/>
      <c r="U436" s="142"/>
      <c r="V436" s="142"/>
      <c r="W436" s="142"/>
      <c r="X436" s="142"/>
      <c r="Z436" s="143">
        <v>424</v>
      </c>
      <c r="AA436" s="143" t="str">
        <f t="shared" si="73"/>
        <v/>
      </c>
      <c r="AB436" s="143" t="str">
        <f t="shared" si="74"/>
        <v/>
      </c>
      <c r="AC436" s="143" t="str">
        <f t="shared" si="75"/>
        <v/>
      </c>
      <c r="AD436" s="143" t="str">
        <f t="shared" si="76"/>
        <v/>
      </c>
      <c r="AE436" s="144">
        <v>424</v>
      </c>
      <c r="AF436" s="144" t="str">
        <f t="shared" si="77"/>
        <v/>
      </c>
      <c r="AG436" s="144" t="str">
        <f t="shared" si="78"/>
        <v/>
      </c>
      <c r="AH436" s="144" t="str">
        <f t="shared" si="79"/>
        <v/>
      </c>
      <c r="AI436" s="144" t="str">
        <f t="shared" si="80"/>
        <v/>
      </c>
      <c r="AJ436" s="144" t="str">
        <f t="shared" si="81"/>
        <v/>
      </c>
      <c r="AK436" s="144" t="str">
        <f t="shared" si="82"/>
        <v/>
      </c>
    </row>
    <row r="437" spans="2:37" x14ac:dyDescent="0.2">
      <c r="B437" s="179">
        <v>425</v>
      </c>
      <c r="C437" s="180"/>
      <c r="D437" s="180"/>
      <c r="E437" s="180"/>
      <c r="F437" s="312"/>
      <c r="G437" s="142"/>
      <c r="H437" s="142"/>
      <c r="I437" s="195"/>
      <c r="J437" s="142"/>
      <c r="K437" s="142"/>
      <c r="L437" s="142"/>
      <c r="M437" s="142"/>
      <c r="N437" s="142"/>
      <c r="O437" s="142"/>
      <c r="P437" s="142"/>
      <c r="Q437" s="142"/>
      <c r="R437" s="142"/>
      <c r="S437" s="142"/>
      <c r="T437" s="142"/>
      <c r="U437" s="142"/>
      <c r="V437" s="142"/>
      <c r="W437" s="142"/>
      <c r="X437" s="142"/>
      <c r="Z437" s="143">
        <v>425</v>
      </c>
      <c r="AA437" s="143" t="str">
        <f t="shared" si="73"/>
        <v/>
      </c>
      <c r="AB437" s="143" t="str">
        <f t="shared" si="74"/>
        <v/>
      </c>
      <c r="AC437" s="143" t="str">
        <f t="shared" si="75"/>
        <v/>
      </c>
      <c r="AD437" s="143" t="str">
        <f t="shared" si="76"/>
        <v/>
      </c>
      <c r="AE437" s="144">
        <v>425</v>
      </c>
      <c r="AF437" s="144" t="str">
        <f t="shared" si="77"/>
        <v/>
      </c>
      <c r="AG437" s="144" t="str">
        <f t="shared" si="78"/>
        <v/>
      </c>
      <c r="AH437" s="144" t="str">
        <f t="shared" si="79"/>
        <v/>
      </c>
      <c r="AI437" s="144" t="str">
        <f t="shared" si="80"/>
        <v/>
      </c>
      <c r="AJ437" s="144" t="str">
        <f t="shared" si="81"/>
        <v/>
      </c>
      <c r="AK437" s="144" t="str">
        <f t="shared" si="82"/>
        <v/>
      </c>
    </row>
    <row r="438" spans="2:37" x14ac:dyDescent="0.2">
      <c r="B438" s="179">
        <v>426</v>
      </c>
      <c r="C438" s="180"/>
      <c r="D438" s="180"/>
      <c r="E438" s="180"/>
      <c r="F438" s="312"/>
      <c r="G438" s="142"/>
      <c r="H438" s="142"/>
      <c r="I438" s="195"/>
      <c r="J438" s="142"/>
      <c r="K438" s="142"/>
      <c r="L438" s="142"/>
      <c r="M438" s="142"/>
      <c r="N438" s="142"/>
      <c r="O438" s="142"/>
      <c r="P438" s="142"/>
      <c r="Q438" s="142"/>
      <c r="R438" s="142"/>
      <c r="S438" s="142"/>
      <c r="T438" s="142"/>
      <c r="U438" s="142"/>
      <c r="V438" s="142"/>
      <c r="W438" s="142"/>
      <c r="X438" s="142"/>
      <c r="Z438" s="143">
        <v>426</v>
      </c>
      <c r="AA438" s="143" t="str">
        <f t="shared" si="73"/>
        <v/>
      </c>
      <c r="AB438" s="143" t="str">
        <f t="shared" si="74"/>
        <v/>
      </c>
      <c r="AC438" s="143" t="str">
        <f t="shared" si="75"/>
        <v/>
      </c>
      <c r="AD438" s="143" t="str">
        <f t="shared" si="76"/>
        <v/>
      </c>
      <c r="AE438" s="144">
        <v>426</v>
      </c>
      <c r="AF438" s="144" t="str">
        <f t="shared" si="77"/>
        <v/>
      </c>
      <c r="AG438" s="144" t="str">
        <f t="shared" si="78"/>
        <v/>
      </c>
      <c r="AH438" s="144" t="str">
        <f t="shared" si="79"/>
        <v/>
      </c>
      <c r="AI438" s="144" t="str">
        <f t="shared" si="80"/>
        <v/>
      </c>
      <c r="AJ438" s="144" t="str">
        <f t="shared" si="81"/>
        <v/>
      </c>
      <c r="AK438" s="144" t="str">
        <f t="shared" si="82"/>
        <v/>
      </c>
    </row>
    <row r="439" spans="2:37" x14ac:dyDescent="0.2">
      <c r="B439" s="179">
        <v>427</v>
      </c>
      <c r="C439" s="180"/>
      <c r="D439" s="180"/>
      <c r="E439" s="180"/>
      <c r="F439" s="312"/>
      <c r="G439" s="142"/>
      <c r="H439" s="142"/>
      <c r="I439" s="195"/>
      <c r="J439" s="142"/>
      <c r="K439" s="142"/>
      <c r="L439" s="142"/>
      <c r="M439" s="142"/>
      <c r="N439" s="142"/>
      <c r="O439" s="142"/>
      <c r="P439" s="142"/>
      <c r="Q439" s="142"/>
      <c r="R439" s="142"/>
      <c r="S439" s="142"/>
      <c r="T439" s="142"/>
      <c r="U439" s="142"/>
      <c r="V439" s="142"/>
      <c r="W439" s="142"/>
      <c r="X439" s="142"/>
      <c r="Z439" s="143">
        <v>427</v>
      </c>
      <c r="AA439" s="143" t="str">
        <f t="shared" si="73"/>
        <v/>
      </c>
      <c r="AB439" s="143" t="str">
        <f t="shared" si="74"/>
        <v/>
      </c>
      <c r="AC439" s="143" t="str">
        <f t="shared" si="75"/>
        <v/>
      </c>
      <c r="AD439" s="143" t="str">
        <f t="shared" si="76"/>
        <v/>
      </c>
      <c r="AE439" s="144">
        <v>427</v>
      </c>
      <c r="AF439" s="144" t="str">
        <f t="shared" si="77"/>
        <v/>
      </c>
      <c r="AG439" s="144" t="str">
        <f t="shared" si="78"/>
        <v/>
      </c>
      <c r="AH439" s="144" t="str">
        <f t="shared" si="79"/>
        <v/>
      </c>
      <c r="AI439" s="144" t="str">
        <f t="shared" si="80"/>
        <v/>
      </c>
      <c r="AJ439" s="144" t="str">
        <f t="shared" si="81"/>
        <v/>
      </c>
      <c r="AK439" s="144" t="str">
        <f t="shared" si="82"/>
        <v/>
      </c>
    </row>
    <row r="440" spans="2:37" x14ac:dyDescent="0.2">
      <c r="B440" s="179">
        <v>428</v>
      </c>
      <c r="C440" s="180"/>
      <c r="D440" s="180"/>
      <c r="E440" s="180"/>
      <c r="F440" s="312"/>
      <c r="G440" s="142"/>
      <c r="H440" s="142"/>
      <c r="I440" s="195"/>
      <c r="J440" s="142"/>
      <c r="K440" s="142"/>
      <c r="L440" s="142"/>
      <c r="M440" s="142"/>
      <c r="N440" s="142"/>
      <c r="O440" s="142"/>
      <c r="P440" s="142"/>
      <c r="Q440" s="142"/>
      <c r="R440" s="142"/>
      <c r="S440" s="142"/>
      <c r="T440" s="142"/>
      <c r="U440" s="142"/>
      <c r="V440" s="142"/>
      <c r="W440" s="142"/>
      <c r="X440" s="142"/>
      <c r="Z440" s="143">
        <v>428</v>
      </c>
      <c r="AA440" s="143" t="str">
        <f t="shared" si="73"/>
        <v/>
      </c>
      <c r="AB440" s="143" t="str">
        <f t="shared" si="74"/>
        <v/>
      </c>
      <c r="AC440" s="143" t="str">
        <f t="shared" si="75"/>
        <v/>
      </c>
      <c r="AD440" s="143" t="str">
        <f t="shared" si="76"/>
        <v/>
      </c>
      <c r="AE440" s="144">
        <v>428</v>
      </c>
      <c r="AF440" s="144" t="str">
        <f t="shared" si="77"/>
        <v/>
      </c>
      <c r="AG440" s="144" t="str">
        <f t="shared" si="78"/>
        <v/>
      </c>
      <c r="AH440" s="144" t="str">
        <f t="shared" si="79"/>
        <v/>
      </c>
      <c r="AI440" s="144" t="str">
        <f t="shared" si="80"/>
        <v/>
      </c>
      <c r="AJ440" s="144" t="str">
        <f t="shared" si="81"/>
        <v/>
      </c>
      <c r="AK440" s="144" t="str">
        <f t="shared" si="82"/>
        <v/>
      </c>
    </row>
    <row r="441" spans="2:37" x14ac:dyDescent="0.2">
      <c r="B441" s="179">
        <v>429</v>
      </c>
      <c r="C441" s="180"/>
      <c r="D441" s="180"/>
      <c r="E441" s="180"/>
      <c r="F441" s="312"/>
      <c r="G441" s="142"/>
      <c r="H441" s="142"/>
      <c r="I441" s="195"/>
      <c r="J441" s="142"/>
      <c r="K441" s="142"/>
      <c r="L441" s="142"/>
      <c r="M441" s="142"/>
      <c r="N441" s="142"/>
      <c r="O441" s="142"/>
      <c r="P441" s="142"/>
      <c r="Q441" s="142"/>
      <c r="R441" s="142"/>
      <c r="S441" s="142"/>
      <c r="T441" s="142"/>
      <c r="U441" s="142"/>
      <c r="V441" s="142"/>
      <c r="W441" s="142"/>
      <c r="X441" s="142"/>
      <c r="Z441" s="143">
        <v>429</v>
      </c>
      <c r="AA441" s="143" t="str">
        <f t="shared" si="73"/>
        <v/>
      </c>
      <c r="AB441" s="143" t="str">
        <f t="shared" si="74"/>
        <v/>
      </c>
      <c r="AC441" s="143" t="str">
        <f t="shared" si="75"/>
        <v/>
      </c>
      <c r="AD441" s="143" t="str">
        <f t="shared" si="76"/>
        <v/>
      </c>
      <c r="AE441" s="144">
        <v>429</v>
      </c>
      <c r="AF441" s="144" t="str">
        <f t="shared" si="77"/>
        <v/>
      </c>
      <c r="AG441" s="144" t="str">
        <f t="shared" si="78"/>
        <v/>
      </c>
      <c r="AH441" s="144" t="str">
        <f t="shared" si="79"/>
        <v/>
      </c>
      <c r="AI441" s="144" t="str">
        <f t="shared" si="80"/>
        <v/>
      </c>
      <c r="AJ441" s="144" t="str">
        <f t="shared" si="81"/>
        <v/>
      </c>
      <c r="AK441" s="144" t="str">
        <f t="shared" si="82"/>
        <v/>
      </c>
    </row>
    <row r="442" spans="2:37" x14ac:dyDescent="0.2">
      <c r="B442" s="179">
        <v>430</v>
      </c>
      <c r="C442" s="180"/>
      <c r="D442" s="180"/>
      <c r="E442" s="180"/>
      <c r="F442" s="312"/>
      <c r="G442" s="142"/>
      <c r="H442" s="142"/>
      <c r="I442" s="195"/>
      <c r="J442" s="142"/>
      <c r="K442" s="142"/>
      <c r="L442" s="142"/>
      <c r="M442" s="142"/>
      <c r="N442" s="142"/>
      <c r="O442" s="142"/>
      <c r="P442" s="142"/>
      <c r="Q442" s="142"/>
      <c r="R442" s="142"/>
      <c r="S442" s="142"/>
      <c r="T442" s="142"/>
      <c r="U442" s="142"/>
      <c r="V442" s="142"/>
      <c r="W442" s="142"/>
      <c r="X442" s="142"/>
      <c r="Z442" s="143">
        <v>430</v>
      </c>
      <c r="AA442" s="143" t="str">
        <f t="shared" si="73"/>
        <v/>
      </c>
      <c r="AB442" s="143" t="str">
        <f t="shared" si="74"/>
        <v/>
      </c>
      <c r="AC442" s="143" t="str">
        <f t="shared" si="75"/>
        <v/>
      </c>
      <c r="AD442" s="143" t="str">
        <f t="shared" si="76"/>
        <v/>
      </c>
      <c r="AE442" s="144">
        <v>430</v>
      </c>
      <c r="AF442" s="144" t="str">
        <f t="shared" si="77"/>
        <v/>
      </c>
      <c r="AG442" s="144" t="str">
        <f t="shared" si="78"/>
        <v/>
      </c>
      <c r="AH442" s="144" t="str">
        <f t="shared" si="79"/>
        <v/>
      </c>
      <c r="AI442" s="144" t="str">
        <f t="shared" si="80"/>
        <v/>
      </c>
      <c r="AJ442" s="144" t="str">
        <f t="shared" si="81"/>
        <v/>
      </c>
      <c r="AK442" s="144" t="str">
        <f t="shared" si="82"/>
        <v/>
      </c>
    </row>
    <row r="443" spans="2:37" x14ac:dyDescent="0.2">
      <c r="B443" s="179">
        <v>431</v>
      </c>
      <c r="C443" s="180"/>
      <c r="D443" s="180"/>
      <c r="E443" s="180"/>
      <c r="F443" s="312"/>
      <c r="G443" s="142"/>
      <c r="H443" s="142"/>
      <c r="I443" s="195"/>
      <c r="J443" s="142"/>
      <c r="K443" s="142"/>
      <c r="L443" s="142"/>
      <c r="M443" s="142"/>
      <c r="N443" s="142"/>
      <c r="O443" s="142"/>
      <c r="P443" s="142"/>
      <c r="Q443" s="142"/>
      <c r="R443" s="142"/>
      <c r="S443" s="142"/>
      <c r="T443" s="142"/>
      <c r="U443" s="142"/>
      <c r="V443" s="142"/>
      <c r="W443" s="142"/>
      <c r="X443" s="142"/>
      <c r="Z443" s="143">
        <v>431</v>
      </c>
      <c r="AA443" s="143" t="str">
        <f t="shared" si="73"/>
        <v/>
      </c>
      <c r="AB443" s="143" t="str">
        <f t="shared" si="74"/>
        <v/>
      </c>
      <c r="AC443" s="143" t="str">
        <f t="shared" si="75"/>
        <v/>
      </c>
      <c r="AD443" s="143" t="str">
        <f t="shared" si="76"/>
        <v/>
      </c>
      <c r="AE443" s="144">
        <v>431</v>
      </c>
      <c r="AF443" s="144" t="str">
        <f t="shared" si="77"/>
        <v/>
      </c>
      <c r="AG443" s="144" t="str">
        <f t="shared" si="78"/>
        <v/>
      </c>
      <c r="AH443" s="144" t="str">
        <f t="shared" si="79"/>
        <v/>
      </c>
      <c r="AI443" s="144" t="str">
        <f t="shared" si="80"/>
        <v/>
      </c>
      <c r="AJ443" s="144" t="str">
        <f t="shared" si="81"/>
        <v/>
      </c>
      <c r="AK443" s="144" t="str">
        <f t="shared" si="82"/>
        <v/>
      </c>
    </row>
    <row r="444" spans="2:37" x14ac:dyDescent="0.2">
      <c r="B444" s="179">
        <v>432</v>
      </c>
      <c r="C444" s="180"/>
      <c r="D444" s="180"/>
      <c r="E444" s="180"/>
      <c r="F444" s="312"/>
      <c r="G444" s="142"/>
      <c r="H444" s="142"/>
      <c r="I444" s="195"/>
      <c r="J444" s="142"/>
      <c r="K444" s="142"/>
      <c r="L444" s="142"/>
      <c r="M444" s="142"/>
      <c r="N444" s="142"/>
      <c r="O444" s="142"/>
      <c r="P444" s="142"/>
      <c r="Q444" s="142"/>
      <c r="R444" s="142"/>
      <c r="S444" s="142"/>
      <c r="T444" s="142"/>
      <c r="U444" s="142"/>
      <c r="V444" s="142"/>
      <c r="W444" s="142"/>
      <c r="X444" s="142"/>
      <c r="Z444" s="143">
        <v>432</v>
      </c>
      <c r="AA444" s="143" t="str">
        <f t="shared" si="73"/>
        <v/>
      </c>
      <c r="AB444" s="143" t="str">
        <f t="shared" si="74"/>
        <v/>
      </c>
      <c r="AC444" s="143" t="str">
        <f t="shared" si="75"/>
        <v/>
      </c>
      <c r="AD444" s="143" t="str">
        <f t="shared" si="76"/>
        <v/>
      </c>
      <c r="AE444" s="144">
        <v>432</v>
      </c>
      <c r="AF444" s="144" t="str">
        <f t="shared" si="77"/>
        <v/>
      </c>
      <c r="AG444" s="144" t="str">
        <f t="shared" si="78"/>
        <v/>
      </c>
      <c r="AH444" s="144" t="str">
        <f t="shared" si="79"/>
        <v/>
      </c>
      <c r="AI444" s="144" t="str">
        <f t="shared" si="80"/>
        <v/>
      </c>
      <c r="AJ444" s="144" t="str">
        <f t="shared" si="81"/>
        <v/>
      </c>
      <c r="AK444" s="144" t="str">
        <f t="shared" si="82"/>
        <v/>
      </c>
    </row>
    <row r="445" spans="2:37" x14ac:dyDescent="0.2">
      <c r="B445" s="179">
        <v>433</v>
      </c>
      <c r="C445" s="180"/>
      <c r="D445" s="180"/>
      <c r="E445" s="180"/>
      <c r="F445" s="312"/>
      <c r="G445" s="142"/>
      <c r="H445" s="142"/>
      <c r="I445" s="195"/>
      <c r="J445" s="142"/>
      <c r="K445" s="142"/>
      <c r="L445" s="142"/>
      <c r="M445" s="142"/>
      <c r="N445" s="142"/>
      <c r="O445" s="142"/>
      <c r="P445" s="142"/>
      <c r="Q445" s="142"/>
      <c r="R445" s="142"/>
      <c r="S445" s="142"/>
      <c r="T445" s="142"/>
      <c r="U445" s="142"/>
      <c r="V445" s="142"/>
      <c r="W445" s="142"/>
      <c r="X445" s="142"/>
      <c r="Z445" s="143">
        <v>433</v>
      </c>
      <c r="AA445" s="143" t="str">
        <f t="shared" si="73"/>
        <v/>
      </c>
      <c r="AB445" s="143" t="str">
        <f t="shared" si="74"/>
        <v/>
      </c>
      <c r="AC445" s="143" t="str">
        <f t="shared" si="75"/>
        <v/>
      </c>
      <c r="AD445" s="143" t="str">
        <f t="shared" si="76"/>
        <v/>
      </c>
      <c r="AE445" s="144">
        <v>433</v>
      </c>
      <c r="AF445" s="144" t="str">
        <f t="shared" si="77"/>
        <v/>
      </c>
      <c r="AG445" s="144" t="str">
        <f t="shared" si="78"/>
        <v/>
      </c>
      <c r="AH445" s="144" t="str">
        <f t="shared" si="79"/>
        <v/>
      </c>
      <c r="AI445" s="144" t="str">
        <f t="shared" si="80"/>
        <v/>
      </c>
      <c r="AJ445" s="144" t="str">
        <f t="shared" si="81"/>
        <v/>
      </c>
      <c r="AK445" s="144" t="str">
        <f t="shared" si="82"/>
        <v/>
      </c>
    </row>
    <row r="446" spans="2:37" x14ac:dyDescent="0.2">
      <c r="B446" s="179">
        <v>434</v>
      </c>
      <c r="C446" s="180"/>
      <c r="D446" s="180"/>
      <c r="E446" s="180"/>
      <c r="F446" s="312"/>
      <c r="G446" s="142"/>
      <c r="H446" s="142"/>
      <c r="I446" s="195"/>
      <c r="J446" s="142"/>
      <c r="K446" s="142"/>
      <c r="L446" s="142"/>
      <c r="M446" s="142"/>
      <c r="N446" s="142"/>
      <c r="O446" s="142"/>
      <c r="P446" s="142"/>
      <c r="Q446" s="142"/>
      <c r="R446" s="142"/>
      <c r="S446" s="142"/>
      <c r="T446" s="142"/>
      <c r="U446" s="142"/>
      <c r="V446" s="142"/>
      <c r="W446" s="142"/>
      <c r="X446" s="142"/>
      <c r="Z446" s="143">
        <v>434</v>
      </c>
      <c r="AA446" s="143" t="str">
        <f t="shared" si="73"/>
        <v/>
      </c>
      <c r="AB446" s="143" t="str">
        <f t="shared" si="74"/>
        <v/>
      </c>
      <c r="AC446" s="143" t="str">
        <f t="shared" si="75"/>
        <v/>
      </c>
      <c r="AD446" s="143" t="str">
        <f t="shared" si="76"/>
        <v/>
      </c>
      <c r="AE446" s="144">
        <v>434</v>
      </c>
      <c r="AF446" s="144" t="str">
        <f t="shared" si="77"/>
        <v/>
      </c>
      <c r="AG446" s="144" t="str">
        <f t="shared" si="78"/>
        <v/>
      </c>
      <c r="AH446" s="144" t="str">
        <f t="shared" si="79"/>
        <v/>
      </c>
      <c r="AI446" s="144" t="str">
        <f t="shared" si="80"/>
        <v/>
      </c>
      <c r="AJ446" s="144" t="str">
        <f t="shared" si="81"/>
        <v/>
      </c>
      <c r="AK446" s="144" t="str">
        <f t="shared" si="82"/>
        <v/>
      </c>
    </row>
    <row r="447" spans="2:37" x14ac:dyDescent="0.2">
      <c r="B447" s="179">
        <v>435</v>
      </c>
      <c r="C447" s="180"/>
      <c r="D447" s="180"/>
      <c r="E447" s="180"/>
      <c r="F447" s="312"/>
      <c r="G447" s="142"/>
      <c r="H447" s="142"/>
      <c r="I447" s="195"/>
      <c r="J447" s="142"/>
      <c r="K447" s="142"/>
      <c r="L447" s="142"/>
      <c r="M447" s="142"/>
      <c r="N447" s="142"/>
      <c r="O447" s="142"/>
      <c r="P447" s="142"/>
      <c r="Q447" s="142"/>
      <c r="R447" s="142"/>
      <c r="S447" s="142"/>
      <c r="T447" s="142"/>
      <c r="U447" s="142"/>
      <c r="V447" s="142"/>
      <c r="W447" s="142"/>
      <c r="X447" s="142"/>
      <c r="Z447" s="143">
        <v>435</v>
      </c>
      <c r="AA447" s="143" t="str">
        <f t="shared" si="73"/>
        <v/>
      </c>
      <c r="AB447" s="143" t="str">
        <f t="shared" si="74"/>
        <v/>
      </c>
      <c r="AC447" s="143" t="str">
        <f t="shared" si="75"/>
        <v/>
      </c>
      <c r="AD447" s="143" t="str">
        <f t="shared" si="76"/>
        <v/>
      </c>
      <c r="AE447" s="144">
        <v>435</v>
      </c>
      <c r="AF447" s="144" t="str">
        <f t="shared" si="77"/>
        <v/>
      </c>
      <c r="AG447" s="144" t="str">
        <f t="shared" si="78"/>
        <v/>
      </c>
      <c r="AH447" s="144" t="str">
        <f t="shared" si="79"/>
        <v/>
      </c>
      <c r="AI447" s="144" t="str">
        <f t="shared" si="80"/>
        <v/>
      </c>
      <c r="AJ447" s="144" t="str">
        <f t="shared" si="81"/>
        <v/>
      </c>
      <c r="AK447" s="144" t="str">
        <f t="shared" si="82"/>
        <v/>
      </c>
    </row>
    <row r="448" spans="2:37" x14ac:dyDescent="0.2">
      <c r="B448" s="179">
        <v>436</v>
      </c>
      <c r="C448" s="180"/>
      <c r="D448" s="180"/>
      <c r="E448" s="180"/>
      <c r="F448" s="312"/>
      <c r="G448" s="142"/>
      <c r="H448" s="142"/>
      <c r="I448" s="195"/>
      <c r="J448" s="142"/>
      <c r="K448" s="142"/>
      <c r="L448" s="142"/>
      <c r="M448" s="142"/>
      <c r="N448" s="142"/>
      <c r="O448" s="142"/>
      <c r="P448" s="142"/>
      <c r="Q448" s="142"/>
      <c r="R448" s="142"/>
      <c r="S448" s="142"/>
      <c r="T448" s="142"/>
      <c r="U448" s="142"/>
      <c r="V448" s="142"/>
      <c r="W448" s="142"/>
      <c r="X448" s="142"/>
      <c r="Z448" s="143">
        <v>436</v>
      </c>
      <c r="AA448" s="143" t="str">
        <f t="shared" si="73"/>
        <v/>
      </c>
      <c r="AB448" s="143" t="str">
        <f t="shared" si="74"/>
        <v/>
      </c>
      <c r="AC448" s="143" t="str">
        <f t="shared" si="75"/>
        <v/>
      </c>
      <c r="AD448" s="143" t="str">
        <f t="shared" si="76"/>
        <v/>
      </c>
      <c r="AE448" s="144">
        <v>436</v>
      </c>
      <c r="AF448" s="144" t="str">
        <f t="shared" si="77"/>
        <v/>
      </c>
      <c r="AG448" s="144" t="str">
        <f t="shared" si="78"/>
        <v/>
      </c>
      <c r="AH448" s="144" t="str">
        <f t="shared" si="79"/>
        <v/>
      </c>
      <c r="AI448" s="144" t="str">
        <f t="shared" si="80"/>
        <v/>
      </c>
      <c r="AJ448" s="144" t="str">
        <f t="shared" si="81"/>
        <v/>
      </c>
      <c r="AK448" s="144" t="str">
        <f t="shared" si="82"/>
        <v/>
      </c>
    </row>
    <row r="449" spans="2:37" x14ac:dyDescent="0.2">
      <c r="B449" s="179">
        <v>437</v>
      </c>
      <c r="C449" s="180"/>
      <c r="D449" s="180"/>
      <c r="E449" s="180"/>
      <c r="F449" s="312"/>
      <c r="G449" s="142"/>
      <c r="H449" s="142"/>
      <c r="I449" s="195"/>
      <c r="J449" s="142"/>
      <c r="K449" s="142"/>
      <c r="L449" s="142"/>
      <c r="M449" s="142"/>
      <c r="N449" s="142"/>
      <c r="O449" s="142"/>
      <c r="P449" s="142"/>
      <c r="Q449" s="142"/>
      <c r="R449" s="142"/>
      <c r="S449" s="142"/>
      <c r="T449" s="142"/>
      <c r="U449" s="142"/>
      <c r="V449" s="142"/>
      <c r="W449" s="142"/>
      <c r="X449" s="142"/>
      <c r="Z449" s="143">
        <v>437</v>
      </c>
      <c r="AA449" s="143" t="str">
        <f t="shared" si="73"/>
        <v/>
      </c>
      <c r="AB449" s="143" t="str">
        <f t="shared" si="74"/>
        <v/>
      </c>
      <c r="AC449" s="143" t="str">
        <f t="shared" si="75"/>
        <v/>
      </c>
      <c r="AD449" s="143" t="str">
        <f t="shared" si="76"/>
        <v/>
      </c>
      <c r="AE449" s="144">
        <v>437</v>
      </c>
      <c r="AF449" s="144" t="str">
        <f t="shared" si="77"/>
        <v/>
      </c>
      <c r="AG449" s="144" t="str">
        <f t="shared" si="78"/>
        <v/>
      </c>
      <c r="AH449" s="144" t="str">
        <f t="shared" si="79"/>
        <v/>
      </c>
      <c r="AI449" s="144" t="str">
        <f t="shared" si="80"/>
        <v/>
      </c>
      <c r="AJ449" s="144" t="str">
        <f t="shared" si="81"/>
        <v/>
      </c>
      <c r="AK449" s="144" t="str">
        <f t="shared" si="82"/>
        <v/>
      </c>
    </row>
    <row r="450" spans="2:37" x14ac:dyDescent="0.2">
      <c r="B450" s="179">
        <v>438</v>
      </c>
      <c r="C450" s="180"/>
      <c r="D450" s="180"/>
      <c r="E450" s="180"/>
      <c r="F450" s="312"/>
      <c r="G450" s="142"/>
      <c r="H450" s="142"/>
      <c r="I450" s="195"/>
      <c r="J450" s="142"/>
      <c r="K450" s="142"/>
      <c r="L450" s="142"/>
      <c r="M450" s="142"/>
      <c r="N450" s="142"/>
      <c r="O450" s="142"/>
      <c r="P450" s="142"/>
      <c r="Q450" s="142"/>
      <c r="R450" s="142"/>
      <c r="S450" s="142"/>
      <c r="T450" s="142"/>
      <c r="U450" s="142"/>
      <c r="V450" s="142"/>
      <c r="W450" s="142"/>
      <c r="X450" s="142"/>
      <c r="Z450" s="143">
        <v>438</v>
      </c>
      <c r="AA450" s="143" t="str">
        <f t="shared" si="73"/>
        <v/>
      </c>
      <c r="AB450" s="143" t="str">
        <f t="shared" si="74"/>
        <v/>
      </c>
      <c r="AC450" s="143" t="str">
        <f t="shared" si="75"/>
        <v/>
      </c>
      <c r="AD450" s="143" t="str">
        <f t="shared" si="76"/>
        <v/>
      </c>
      <c r="AE450" s="144">
        <v>438</v>
      </c>
      <c r="AF450" s="144" t="str">
        <f t="shared" si="77"/>
        <v/>
      </c>
      <c r="AG450" s="144" t="str">
        <f t="shared" si="78"/>
        <v/>
      </c>
      <c r="AH450" s="144" t="str">
        <f t="shared" si="79"/>
        <v/>
      </c>
      <c r="AI450" s="144" t="str">
        <f t="shared" si="80"/>
        <v/>
      </c>
      <c r="AJ450" s="144" t="str">
        <f t="shared" si="81"/>
        <v/>
      </c>
      <c r="AK450" s="144" t="str">
        <f t="shared" si="82"/>
        <v/>
      </c>
    </row>
    <row r="451" spans="2:37" x14ac:dyDescent="0.2">
      <c r="B451" s="179">
        <v>439</v>
      </c>
      <c r="C451" s="180"/>
      <c r="D451" s="180"/>
      <c r="E451" s="180"/>
      <c r="F451" s="312"/>
      <c r="G451" s="142"/>
      <c r="H451" s="142"/>
      <c r="I451" s="195"/>
      <c r="J451" s="142"/>
      <c r="K451" s="142"/>
      <c r="L451" s="142"/>
      <c r="M451" s="142"/>
      <c r="N451" s="142"/>
      <c r="O451" s="142"/>
      <c r="P451" s="142"/>
      <c r="Q451" s="142"/>
      <c r="R451" s="142"/>
      <c r="S451" s="142"/>
      <c r="T451" s="142"/>
      <c r="U451" s="142"/>
      <c r="V451" s="142"/>
      <c r="W451" s="142"/>
      <c r="X451" s="142"/>
      <c r="Z451" s="143">
        <v>439</v>
      </c>
      <c r="AA451" s="143" t="str">
        <f t="shared" si="73"/>
        <v/>
      </c>
      <c r="AB451" s="143" t="str">
        <f t="shared" si="74"/>
        <v/>
      </c>
      <c r="AC451" s="143" t="str">
        <f t="shared" si="75"/>
        <v/>
      </c>
      <c r="AD451" s="143" t="str">
        <f t="shared" si="76"/>
        <v/>
      </c>
      <c r="AE451" s="144">
        <v>439</v>
      </c>
      <c r="AF451" s="144" t="str">
        <f t="shared" si="77"/>
        <v/>
      </c>
      <c r="AG451" s="144" t="str">
        <f t="shared" si="78"/>
        <v/>
      </c>
      <c r="AH451" s="144" t="str">
        <f t="shared" si="79"/>
        <v/>
      </c>
      <c r="AI451" s="144" t="str">
        <f t="shared" si="80"/>
        <v/>
      </c>
      <c r="AJ451" s="144" t="str">
        <f t="shared" si="81"/>
        <v/>
      </c>
      <c r="AK451" s="144" t="str">
        <f t="shared" si="82"/>
        <v/>
      </c>
    </row>
    <row r="452" spans="2:37" x14ac:dyDescent="0.2">
      <c r="B452" s="179">
        <v>440</v>
      </c>
      <c r="C452" s="180"/>
      <c r="D452" s="180"/>
      <c r="E452" s="180"/>
      <c r="F452" s="312"/>
      <c r="G452" s="142"/>
      <c r="H452" s="142"/>
      <c r="I452" s="195"/>
      <c r="J452" s="142"/>
      <c r="K452" s="142"/>
      <c r="L452" s="142"/>
      <c r="M452" s="142"/>
      <c r="N452" s="142"/>
      <c r="O452" s="142"/>
      <c r="P452" s="142"/>
      <c r="Q452" s="142"/>
      <c r="R452" s="142"/>
      <c r="S452" s="142"/>
      <c r="T452" s="142"/>
      <c r="U452" s="142"/>
      <c r="V452" s="142"/>
      <c r="W452" s="142"/>
      <c r="X452" s="142"/>
      <c r="Z452" s="143">
        <v>440</v>
      </c>
      <c r="AA452" s="143" t="str">
        <f t="shared" si="73"/>
        <v/>
      </c>
      <c r="AB452" s="143" t="str">
        <f t="shared" si="74"/>
        <v/>
      </c>
      <c r="AC452" s="143" t="str">
        <f t="shared" si="75"/>
        <v/>
      </c>
      <c r="AD452" s="143" t="str">
        <f t="shared" si="76"/>
        <v/>
      </c>
      <c r="AE452" s="144">
        <v>440</v>
      </c>
      <c r="AF452" s="144" t="str">
        <f t="shared" si="77"/>
        <v/>
      </c>
      <c r="AG452" s="144" t="str">
        <f t="shared" si="78"/>
        <v/>
      </c>
      <c r="AH452" s="144" t="str">
        <f t="shared" si="79"/>
        <v/>
      </c>
      <c r="AI452" s="144" t="str">
        <f t="shared" si="80"/>
        <v/>
      </c>
      <c r="AJ452" s="144" t="str">
        <f t="shared" si="81"/>
        <v/>
      </c>
      <c r="AK452" s="144" t="str">
        <f t="shared" si="82"/>
        <v/>
      </c>
    </row>
    <row r="453" spans="2:37" x14ac:dyDescent="0.2">
      <c r="B453" s="179">
        <v>441</v>
      </c>
      <c r="C453" s="180"/>
      <c r="D453" s="180"/>
      <c r="E453" s="180"/>
      <c r="F453" s="312"/>
      <c r="G453" s="142"/>
      <c r="H453" s="142"/>
      <c r="I453" s="195"/>
      <c r="J453" s="142"/>
      <c r="K453" s="142"/>
      <c r="L453" s="142"/>
      <c r="M453" s="142"/>
      <c r="N453" s="142"/>
      <c r="O453" s="142"/>
      <c r="P453" s="142"/>
      <c r="Q453" s="142"/>
      <c r="R453" s="142"/>
      <c r="S453" s="142"/>
      <c r="T453" s="142"/>
      <c r="U453" s="142"/>
      <c r="V453" s="142"/>
      <c r="W453" s="142"/>
      <c r="X453" s="142"/>
      <c r="Z453" s="143">
        <v>441</v>
      </c>
      <c r="AA453" s="143" t="str">
        <f t="shared" si="73"/>
        <v/>
      </c>
      <c r="AB453" s="143" t="str">
        <f t="shared" si="74"/>
        <v/>
      </c>
      <c r="AC453" s="143" t="str">
        <f t="shared" si="75"/>
        <v/>
      </c>
      <c r="AD453" s="143" t="str">
        <f t="shared" si="76"/>
        <v/>
      </c>
      <c r="AE453" s="144">
        <v>441</v>
      </c>
      <c r="AF453" s="144" t="str">
        <f t="shared" si="77"/>
        <v/>
      </c>
      <c r="AG453" s="144" t="str">
        <f t="shared" si="78"/>
        <v/>
      </c>
      <c r="AH453" s="144" t="str">
        <f t="shared" si="79"/>
        <v/>
      </c>
      <c r="AI453" s="144" t="str">
        <f t="shared" si="80"/>
        <v/>
      </c>
      <c r="AJ453" s="144" t="str">
        <f t="shared" si="81"/>
        <v/>
      </c>
      <c r="AK453" s="144" t="str">
        <f t="shared" si="82"/>
        <v/>
      </c>
    </row>
    <row r="454" spans="2:37" x14ac:dyDescent="0.2">
      <c r="B454" s="179">
        <v>442</v>
      </c>
      <c r="C454" s="180"/>
      <c r="D454" s="180"/>
      <c r="E454" s="180"/>
      <c r="F454" s="312"/>
      <c r="G454" s="142"/>
      <c r="H454" s="142"/>
      <c r="I454" s="195"/>
      <c r="J454" s="142"/>
      <c r="K454" s="142"/>
      <c r="L454" s="142"/>
      <c r="M454" s="142"/>
      <c r="N454" s="142"/>
      <c r="O454" s="142"/>
      <c r="P454" s="142"/>
      <c r="Q454" s="142"/>
      <c r="R454" s="142"/>
      <c r="S454" s="142"/>
      <c r="T454" s="142"/>
      <c r="U454" s="142"/>
      <c r="V454" s="142"/>
      <c r="W454" s="142"/>
      <c r="X454" s="142"/>
      <c r="Z454" s="143">
        <v>442</v>
      </c>
      <c r="AA454" s="143" t="str">
        <f t="shared" si="73"/>
        <v/>
      </c>
      <c r="AB454" s="143" t="str">
        <f t="shared" si="74"/>
        <v/>
      </c>
      <c r="AC454" s="143" t="str">
        <f t="shared" si="75"/>
        <v/>
      </c>
      <c r="AD454" s="143" t="str">
        <f t="shared" si="76"/>
        <v/>
      </c>
      <c r="AE454" s="144">
        <v>442</v>
      </c>
      <c r="AF454" s="144" t="str">
        <f t="shared" si="77"/>
        <v/>
      </c>
      <c r="AG454" s="144" t="str">
        <f t="shared" si="78"/>
        <v/>
      </c>
      <c r="AH454" s="144" t="str">
        <f t="shared" si="79"/>
        <v/>
      </c>
      <c r="AI454" s="144" t="str">
        <f t="shared" si="80"/>
        <v/>
      </c>
      <c r="AJ454" s="144" t="str">
        <f t="shared" si="81"/>
        <v/>
      </c>
      <c r="AK454" s="144" t="str">
        <f t="shared" si="82"/>
        <v/>
      </c>
    </row>
    <row r="455" spans="2:37" x14ac:dyDescent="0.2">
      <c r="B455" s="179">
        <v>443</v>
      </c>
      <c r="C455" s="180"/>
      <c r="D455" s="180"/>
      <c r="E455" s="180"/>
      <c r="F455" s="312"/>
      <c r="G455" s="142"/>
      <c r="H455" s="142"/>
      <c r="I455" s="195"/>
      <c r="J455" s="142"/>
      <c r="K455" s="142"/>
      <c r="L455" s="142"/>
      <c r="M455" s="142"/>
      <c r="N455" s="142"/>
      <c r="O455" s="142"/>
      <c r="P455" s="142"/>
      <c r="Q455" s="142"/>
      <c r="R455" s="142"/>
      <c r="S455" s="142"/>
      <c r="T455" s="142"/>
      <c r="U455" s="142"/>
      <c r="V455" s="142"/>
      <c r="W455" s="142"/>
      <c r="X455" s="142"/>
      <c r="Z455" s="143">
        <v>443</v>
      </c>
      <c r="AA455" s="143" t="str">
        <f t="shared" si="73"/>
        <v/>
      </c>
      <c r="AB455" s="143" t="str">
        <f t="shared" si="74"/>
        <v/>
      </c>
      <c r="AC455" s="143" t="str">
        <f t="shared" si="75"/>
        <v/>
      </c>
      <c r="AD455" s="143" t="str">
        <f t="shared" si="76"/>
        <v/>
      </c>
      <c r="AE455" s="144">
        <v>443</v>
      </c>
      <c r="AF455" s="144" t="str">
        <f t="shared" si="77"/>
        <v/>
      </c>
      <c r="AG455" s="144" t="str">
        <f t="shared" si="78"/>
        <v/>
      </c>
      <c r="AH455" s="144" t="str">
        <f t="shared" si="79"/>
        <v/>
      </c>
      <c r="AI455" s="144" t="str">
        <f t="shared" si="80"/>
        <v/>
      </c>
      <c r="AJ455" s="144" t="str">
        <f t="shared" si="81"/>
        <v/>
      </c>
      <c r="AK455" s="144" t="str">
        <f t="shared" si="82"/>
        <v/>
      </c>
    </row>
    <row r="456" spans="2:37" x14ac:dyDescent="0.2">
      <c r="B456" s="179">
        <v>444</v>
      </c>
      <c r="C456" s="180"/>
      <c r="D456" s="180"/>
      <c r="E456" s="180"/>
      <c r="F456" s="312"/>
      <c r="G456" s="142"/>
      <c r="H456" s="142"/>
      <c r="I456" s="195"/>
      <c r="J456" s="142"/>
      <c r="K456" s="142"/>
      <c r="L456" s="142"/>
      <c r="M456" s="142"/>
      <c r="N456" s="142"/>
      <c r="O456" s="142"/>
      <c r="P456" s="142"/>
      <c r="Q456" s="142"/>
      <c r="R456" s="142"/>
      <c r="S456" s="142"/>
      <c r="T456" s="142"/>
      <c r="U456" s="142"/>
      <c r="V456" s="142"/>
      <c r="W456" s="142"/>
      <c r="X456" s="142"/>
      <c r="Z456" s="143">
        <v>444</v>
      </c>
      <c r="AA456" s="143" t="str">
        <f t="shared" si="73"/>
        <v/>
      </c>
      <c r="AB456" s="143" t="str">
        <f t="shared" si="74"/>
        <v/>
      </c>
      <c r="AC456" s="143" t="str">
        <f t="shared" si="75"/>
        <v/>
      </c>
      <c r="AD456" s="143" t="str">
        <f t="shared" si="76"/>
        <v/>
      </c>
      <c r="AE456" s="144">
        <v>444</v>
      </c>
      <c r="AF456" s="144" t="str">
        <f t="shared" si="77"/>
        <v/>
      </c>
      <c r="AG456" s="144" t="str">
        <f t="shared" si="78"/>
        <v/>
      </c>
      <c r="AH456" s="144" t="str">
        <f t="shared" si="79"/>
        <v/>
      </c>
      <c r="AI456" s="144" t="str">
        <f t="shared" si="80"/>
        <v/>
      </c>
      <c r="AJ456" s="144" t="str">
        <f t="shared" si="81"/>
        <v/>
      </c>
      <c r="AK456" s="144" t="str">
        <f t="shared" si="82"/>
        <v/>
      </c>
    </row>
    <row r="457" spans="2:37" x14ac:dyDescent="0.2">
      <c r="B457" s="179">
        <v>445</v>
      </c>
      <c r="C457" s="180"/>
      <c r="D457" s="180"/>
      <c r="E457" s="180"/>
      <c r="F457" s="312"/>
      <c r="G457" s="142"/>
      <c r="H457" s="142"/>
      <c r="I457" s="195"/>
      <c r="J457" s="142"/>
      <c r="K457" s="142"/>
      <c r="L457" s="142"/>
      <c r="M457" s="142"/>
      <c r="N457" s="142"/>
      <c r="O457" s="142"/>
      <c r="P457" s="142"/>
      <c r="Q457" s="142"/>
      <c r="R457" s="142"/>
      <c r="S457" s="142"/>
      <c r="T457" s="142"/>
      <c r="U457" s="142"/>
      <c r="V457" s="142"/>
      <c r="W457" s="142"/>
      <c r="X457" s="142"/>
      <c r="Z457" s="143">
        <v>445</v>
      </c>
      <c r="AA457" s="143" t="str">
        <f t="shared" si="73"/>
        <v/>
      </c>
      <c r="AB457" s="143" t="str">
        <f t="shared" si="74"/>
        <v/>
      </c>
      <c r="AC457" s="143" t="str">
        <f t="shared" si="75"/>
        <v/>
      </c>
      <c r="AD457" s="143" t="str">
        <f t="shared" si="76"/>
        <v/>
      </c>
      <c r="AE457" s="144">
        <v>445</v>
      </c>
      <c r="AF457" s="144" t="str">
        <f t="shared" si="77"/>
        <v/>
      </c>
      <c r="AG457" s="144" t="str">
        <f t="shared" si="78"/>
        <v/>
      </c>
      <c r="AH457" s="144" t="str">
        <f t="shared" si="79"/>
        <v/>
      </c>
      <c r="AI457" s="144" t="str">
        <f t="shared" si="80"/>
        <v/>
      </c>
      <c r="AJ457" s="144" t="str">
        <f t="shared" si="81"/>
        <v/>
      </c>
      <c r="AK457" s="144" t="str">
        <f t="shared" si="82"/>
        <v/>
      </c>
    </row>
    <row r="458" spans="2:37" x14ac:dyDescent="0.2">
      <c r="B458" s="179">
        <v>446</v>
      </c>
      <c r="C458" s="180"/>
      <c r="D458" s="180"/>
      <c r="E458" s="180"/>
      <c r="F458" s="312"/>
      <c r="G458" s="142"/>
      <c r="H458" s="142"/>
      <c r="I458" s="195"/>
      <c r="J458" s="142"/>
      <c r="K458" s="142"/>
      <c r="L458" s="142"/>
      <c r="M458" s="142"/>
      <c r="N458" s="142"/>
      <c r="O458" s="142"/>
      <c r="P458" s="142"/>
      <c r="Q458" s="142"/>
      <c r="R458" s="142"/>
      <c r="S458" s="142"/>
      <c r="T458" s="142"/>
      <c r="U458" s="142"/>
      <c r="V458" s="142"/>
      <c r="W458" s="142"/>
      <c r="X458" s="142"/>
      <c r="Z458" s="143">
        <v>446</v>
      </c>
      <c r="AA458" s="143" t="str">
        <f t="shared" si="73"/>
        <v/>
      </c>
      <c r="AB458" s="143" t="str">
        <f t="shared" si="74"/>
        <v/>
      </c>
      <c r="AC458" s="143" t="str">
        <f t="shared" si="75"/>
        <v/>
      </c>
      <c r="AD458" s="143" t="str">
        <f t="shared" si="76"/>
        <v/>
      </c>
      <c r="AE458" s="144">
        <v>446</v>
      </c>
      <c r="AF458" s="144" t="str">
        <f t="shared" si="77"/>
        <v/>
      </c>
      <c r="AG458" s="144" t="str">
        <f t="shared" si="78"/>
        <v/>
      </c>
      <c r="AH458" s="144" t="str">
        <f t="shared" si="79"/>
        <v/>
      </c>
      <c r="AI458" s="144" t="str">
        <f t="shared" si="80"/>
        <v/>
      </c>
      <c r="AJ458" s="144" t="str">
        <f t="shared" si="81"/>
        <v/>
      </c>
      <c r="AK458" s="144" t="str">
        <f t="shared" si="82"/>
        <v/>
      </c>
    </row>
    <row r="459" spans="2:37" x14ac:dyDescent="0.2">
      <c r="B459" s="179">
        <v>447</v>
      </c>
      <c r="C459" s="180"/>
      <c r="D459" s="180"/>
      <c r="E459" s="180"/>
      <c r="F459" s="312"/>
      <c r="G459" s="142"/>
      <c r="H459" s="142"/>
      <c r="I459" s="195"/>
      <c r="J459" s="142"/>
      <c r="K459" s="142"/>
      <c r="L459" s="142"/>
      <c r="M459" s="142"/>
      <c r="N459" s="142"/>
      <c r="O459" s="142"/>
      <c r="P459" s="142"/>
      <c r="Q459" s="142"/>
      <c r="R459" s="142"/>
      <c r="S459" s="142"/>
      <c r="T459" s="142"/>
      <c r="U459" s="142"/>
      <c r="V459" s="142"/>
      <c r="W459" s="142"/>
      <c r="X459" s="142"/>
      <c r="Z459" s="143">
        <v>447</v>
      </c>
      <c r="AA459" s="143" t="str">
        <f t="shared" si="73"/>
        <v/>
      </c>
      <c r="AB459" s="143" t="str">
        <f t="shared" si="74"/>
        <v/>
      </c>
      <c r="AC459" s="143" t="str">
        <f t="shared" si="75"/>
        <v/>
      </c>
      <c r="AD459" s="143" t="str">
        <f t="shared" si="76"/>
        <v/>
      </c>
      <c r="AE459" s="144">
        <v>447</v>
      </c>
      <c r="AF459" s="144" t="str">
        <f t="shared" si="77"/>
        <v/>
      </c>
      <c r="AG459" s="144" t="str">
        <f t="shared" si="78"/>
        <v/>
      </c>
      <c r="AH459" s="144" t="str">
        <f t="shared" si="79"/>
        <v/>
      </c>
      <c r="AI459" s="144" t="str">
        <f t="shared" si="80"/>
        <v/>
      </c>
      <c r="AJ459" s="144" t="str">
        <f t="shared" si="81"/>
        <v/>
      </c>
      <c r="AK459" s="144" t="str">
        <f t="shared" si="82"/>
        <v/>
      </c>
    </row>
    <row r="460" spans="2:37" x14ac:dyDescent="0.2">
      <c r="B460" s="179">
        <v>448</v>
      </c>
      <c r="C460" s="180"/>
      <c r="D460" s="180"/>
      <c r="E460" s="180"/>
      <c r="F460" s="312"/>
      <c r="G460" s="142"/>
      <c r="H460" s="142"/>
      <c r="I460" s="195"/>
      <c r="J460" s="142"/>
      <c r="K460" s="142"/>
      <c r="L460" s="142"/>
      <c r="M460" s="142"/>
      <c r="N460" s="142"/>
      <c r="O460" s="142"/>
      <c r="P460" s="142"/>
      <c r="Q460" s="142"/>
      <c r="R460" s="142"/>
      <c r="S460" s="142"/>
      <c r="T460" s="142"/>
      <c r="U460" s="142"/>
      <c r="V460" s="142"/>
      <c r="W460" s="142"/>
      <c r="X460" s="142"/>
      <c r="Z460" s="143">
        <v>448</v>
      </c>
      <c r="AA460" s="143" t="str">
        <f t="shared" si="73"/>
        <v/>
      </c>
      <c r="AB460" s="143" t="str">
        <f t="shared" si="74"/>
        <v/>
      </c>
      <c r="AC460" s="143" t="str">
        <f t="shared" si="75"/>
        <v/>
      </c>
      <c r="AD460" s="143" t="str">
        <f t="shared" si="76"/>
        <v/>
      </c>
      <c r="AE460" s="144">
        <v>448</v>
      </c>
      <c r="AF460" s="144" t="str">
        <f t="shared" si="77"/>
        <v/>
      </c>
      <c r="AG460" s="144" t="str">
        <f t="shared" si="78"/>
        <v/>
      </c>
      <c r="AH460" s="144" t="str">
        <f t="shared" si="79"/>
        <v/>
      </c>
      <c r="AI460" s="144" t="str">
        <f t="shared" si="80"/>
        <v/>
      </c>
      <c r="AJ460" s="144" t="str">
        <f t="shared" si="81"/>
        <v/>
      </c>
      <c r="AK460" s="144" t="str">
        <f t="shared" si="82"/>
        <v/>
      </c>
    </row>
    <row r="461" spans="2:37" x14ac:dyDescent="0.2">
      <c r="B461" s="179">
        <v>449</v>
      </c>
      <c r="C461" s="180"/>
      <c r="D461" s="180"/>
      <c r="E461" s="180"/>
      <c r="F461" s="312"/>
      <c r="G461" s="142"/>
      <c r="H461" s="142"/>
      <c r="I461" s="195"/>
      <c r="J461" s="142"/>
      <c r="K461" s="142"/>
      <c r="L461" s="142"/>
      <c r="M461" s="142"/>
      <c r="N461" s="142"/>
      <c r="O461" s="142"/>
      <c r="P461" s="142"/>
      <c r="Q461" s="142"/>
      <c r="R461" s="142"/>
      <c r="S461" s="142"/>
      <c r="T461" s="142"/>
      <c r="U461" s="142"/>
      <c r="V461" s="142"/>
      <c r="W461" s="142"/>
      <c r="X461" s="142"/>
      <c r="Z461" s="143">
        <v>449</v>
      </c>
      <c r="AA461" s="143" t="str">
        <f t="shared" si="73"/>
        <v/>
      </c>
      <c r="AB461" s="143" t="str">
        <f t="shared" si="74"/>
        <v/>
      </c>
      <c r="AC461" s="143" t="str">
        <f t="shared" si="75"/>
        <v/>
      </c>
      <c r="AD461" s="143" t="str">
        <f t="shared" si="76"/>
        <v/>
      </c>
      <c r="AE461" s="144">
        <v>449</v>
      </c>
      <c r="AF461" s="144" t="str">
        <f t="shared" si="77"/>
        <v/>
      </c>
      <c r="AG461" s="144" t="str">
        <f t="shared" si="78"/>
        <v/>
      </c>
      <c r="AH461" s="144" t="str">
        <f t="shared" si="79"/>
        <v/>
      </c>
      <c r="AI461" s="144" t="str">
        <f t="shared" si="80"/>
        <v/>
      </c>
      <c r="AJ461" s="144" t="str">
        <f t="shared" si="81"/>
        <v/>
      </c>
      <c r="AK461" s="144" t="str">
        <f t="shared" si="82"/>
        <v/>
      </c>
    </row>
    <row r="462" spans="2:37" x14ac:dyDescent="0.2">
      <c r="B462" s="179">
        <v>450</v>
      </c>
      <c r="C462" s="180"/>
      <c r="D462" s="180"/>
      <c r="E462" s="180"/>
      <c r="F462" s="312"/>
      <c r="G462" s="142"/>
      <c r="H462" s="142"/>
      <c r="I462" s="195"/>
      <c r="J462" s="142"/>
      <c r="K462" s="142"/>
      <c r="L462" s="142"/>
      <c r="M462" s="142"/>
      <c r="N462" s="142"/>
      <c r="O462" s="142"/>
      <c r="P462" s="142"/>
      <c r="Q462" s="142"/>
      <c r="R462" s="142"/>
      <c r="S462" s="142"/>
      <c r="T462" s="142"/>
      <c r="U462" s="142"/>
      <c r="V462" s="142"/>
      <c r="W462" s="142"/>
      <c r="X462" s="142"/>
      <c r="Z462" s="143">
        <v>450</v>
      </c>
      <c r="AA462" s="143" t="str">
        <f t="shared" ref="AA462:AA525" si="83">IF(AND(C462=1,D462&lt;&gt;""),D462,"")</f>
        <v/>
      </c>
      <c r="AB462" s="143" t="str">
        <f t="shared" ref="AB462:AB525" si="84">IF(AND(C462=1,E462&lt;&gt;""),E462,"")</f>
        <v/>
      </c>
      <c r="AC462" s="143" t="str">
        <f t="shared" ref="AC462:AC525" si="85">IF(AND(C462=2,D462&lt;&gt;""),D462,"")</f>
        <v/>
      </c>
      <c r="AD462" s="143" t="str">
        <f t="shared" ref="AD462:AD525" si="86">IF(AND(C462=2,E462&lt;&gt;""),E462,"")</f>
        <v/>
      </c>
      <c r="AE462" s="144">
        <v>450</v>
      </c>
      <c r="AF462" s="144" t="str">
        <f t="shared" ref="AF462:AF525" si="87">IF(AND(C462=1,E462&lt;&gt;"",D462&lt;&gt;""),D462,"")</f>
        <v/>
      </c>
      <c r="AG462" s="144" t="str">
        <f t="shared" ref="AG462:AG525" si="88">IF(AND(C462=1,D462&lt;&gt;"",E462&lt;&gt;""),E462,"")</f>
        <v/>
      </c>
      <c r="AH462" s="144" t="str">
        <f t="shared" ref="AH462:AH525" si="89">IF(AND(AF462="",AG462=""),"",AG462-AF462)</f>
        <v/>
      </c>
      <c r="AI462" s="144" t="str">
        <f t="shared" ref="AI462:AI525" si="90">IF(AND(C462=2,E462&lt;&gt;"",D462&lt;&gt;""),D462,"")</f>
        <v/>
      </c>
      <c r="AJ462" s="144" t="str">
        <f t="shared" ref="AJ462:AJ525" si="91">IF(AND(C462=2,D462&lt;&gt;"",E462&lt;&gt;""),E462,"")</f>
        <v/>
      </c>
      <c r="AK462" s="144" t="str">
        <f t="shared" ref="AK462:AK525" si="92">IF(AND(AI462="",AJ462=""),"",AJ462-AI462)</f>
        <v/>
      </c>
    </row>
    <row r="463" spans="2:37" x14ac:dyDescent="0.2">
      <c r="B463" s="179">
        <v>451</v>
      </c>
      <c r="C463" s="180"/>
      <c r="D463" s="180"/>
      <c r="E463" s="180"/>
      <c r="F463" s="312"/>
      <c r="G463" s="142"/>
      <c r="H463" s="142"/>
      <c r="I463" s="195"/>
      <c r="J463" s="142"/>
      <c r="K463" s="142"/>
      <c r="L463" s="142"/>
      <c r="M463" s="142"/>
      <c r="N463" s="142"/>
      <c r="O463" s="142"/>
      <c r="P463" s="142"/>
      <c r="Q463" s="142"/>
      <c r="R463" s="142"/>
      <c r="S463" s="142"/>
      <c r="T463" s="142"/>
      <c r="U463" s="142"/>
      <c r="V463" s="142"/>
      <c r="W463" s="142"/>
      <c r="X463" s="142"/>
      <c r="Z463" s="143">
        <v>451</v>
      </c>
      <c r="AA463" s="143" t="str">
        <f t="shared" si="83"/>
        <v/>
      </c>
      <c r="AB463" s="143" t="str">
        <f t="shared" si="84"/>
        <v/>
      </c>
      <c r="AC463" s="143" t="str">
        <f t="shared" si="85"/>
        <v/>
      </c>
      <c r="AD463" s="143" t="str">
        <f t="shared" si="86"/>
        <v/>
      </c>
      <c r="AE463" s="144">
        <v>451</v>
      </c>
      <c r="AF463" s="144" t="str">
        <f t="shared" si="87"/>
        <v/>
      </c>
      <c r="AG463" s="144" t="str">
        <f t="shared" si="88"/>
        <v/>
      </c>
      <c r="AH463" s="144" t="str">
        <f t="shared" si="89"/>
        <v/>
      </c>
      <c r="AI463" s="144" t="str">
        <f t="shared" si="90"/>
        <v/>
      </c>
      <c r="AJ463" s="144" t="str">
        <f t="shared" si="91"/>
        <v/>
      </c>
      <c r="AK463" s="144" t="str">
        <f t="shared" si="92"/>
        <v/>
      </c>
    </row>
    <row r="464" spans="2:37" x14ac:dyDescent="0.2">
      <c r="B464" s="179">
        <v>452</v>
      </c>
      <c r="C464" s="180"/>
      <c r="D464" s="180"/>
      <c r="E464" s="180"/>
      <c r="F464" s="312"/>
      <c r="G464" s="142"/>
      <c r="H464" s="142"/>
      <c r="I464" s="195"/>
      <c r="J464" s="142"/>
      <c r="K464" s="142"/>
      <c r="L464" s="142"/>
      <c r="M464" s="142"/>
      <c r="N464" s="142"/>
      <c r="O464" s="142"/>
      <c r="P464" s="142"/>
      <c r="Q464" s="142"/>
      <c r="R464" s="142"/>
      <c r="S464" s="142"/>
      <c r="T464" s="142"/>
      <c r="U464" s="142"/>
      <c r="V464" s="142"/>
      <c r="W464" s="142"/>
      <c r="X464" s="142"/>
      <c r="Z464" s="143">
        <v>452</v>
      </c>
      <c r="AA464" s="143" t="str">
        <f t="shared" si="83"/>
        <v/>
      </c>
      <c r="AB464" s="143" t="str">
        <f t="shared" si="84"/>
        <v/>
      </c>
      <c r="AC464" s="143" t="str">
        <f t="shared" si="85"/>
        <v/>
      </c>
      <c r="AD464" s="143" t="str">
        <f t="shared" si="86"/>
        <v/>
      </c>
      <c r="AE464" s="144">
        <v>452</v>
      </c>
      <c r="AF464" s="144" t="str">
        <f t="shared" si="87"/>
        <v/>
      </c>
      <c r="AG464" s="144" t="str">
        <f t="shared" si="88"/>
        <v/>
      </c>
      <c r="AH464" s="144" t="str">
        <f t="shared" si="89"/>
        <v/>
      </c>
      <c r="AI464" s="144" t="str">
        <f t="shared" si="90"/>
        <v/>
      </c>
      <c r="AJ464" s="144" t="str">
        <f t="shared" si="91"/>
        <v/>
      </c>
      <c r="AK464" s="144" t="str">
        <f t="shared" si="92"/>
        <v/>
      </c>
    </row>
    <row r="465" spans="2:37" x14ac:dyDescent="0.2">
      <c r="B465" s="179">
        <v>453</v>
      </c>
      <c r="C465" s="180"/>
      <c r="D465" s="180"/>
      <c r="E465" s="180"/>
      <c r="F465" s="312"/>
      <c r="G465" s="142"/>
      <c r="H465" s="142"/>
      <c r="I465" s="195"/>
      <c r="J465" s="142"/>
      <c r="K465" s="142"/>
      <c r="L465" s="142"/>
      <c r="M465" s="142"/>
      <c r="N465" s="142"/>
      <c r="O465" s="142"/>
      <c r="P465" s="142"/>
      <c r="Q465" s="142"/>
      <c r="R465" s="142"/>
      <c r="S465" s="142"/>
      <c r="T465" s="142"/>
      <c r="U465" s="142"/>
      <c r="V465" s="142"/>
      <c r="W465" s="142"/>
      <c r="X465" s="142"/>
      <c r="Z465" s="143">
        <v>453</v>
      </c>
      <c r="AA465" s="143" t="str">
        <f t="shared" si="83"/>
        <v/>
      </c>
      <c r="AB465" s="143" t="str">
        <f t="shared" si="84"/>
        <v/>
      </c>
      <c r="AC465" s="143" t="str">
        <f t="shared" si="85"/>
        <v/>
      </c>
      <c r="AD465" s="143" t="str">
        <f t="shared" si="86"/>
        <v/>
      </c>
      <c r="AE465" s="144">
        <v>453</v>
      </c>
      <c r="AF465" s="144" t="str">
        <f t="shared" si="87"/>
        <v/>
      </c>
      <c r="AG465" s="144" t="str">
        <f t="shared" si="88"/>
        <v/>
      </c>
      <c r="AH465" s="144" t="str">
        <f t="shared" si="89"/>
        <v/>
      </c>
      <c r="AI465" s="144" t="str">
        <f t="shared" si="90"/>
        <v/>
      </c>
      <c r="AJ465" s="144" t="str">
        <f t="shared" si="91"/>
        <v/>
      </c>
      <c r="AK465" s="144" t="str">
        <f t="shared" si="92"/>
        <v/>
      </c>
    </row>
    <row r="466" spans="2:37" x14ac:dyDescent="0.2">
      <c r="B466" s="179">
        <v>454</v>
      </c>
      <c r="C466" s="180"/>
      <c r="D466" s="180"/>
      <c r="E466" s="180"/>
      <c r="F466" s="312"/>
      <c r="G466" s="142"/>
      <c r="H466" s="142"/>
      <c r="I466" s="195"/>
      <c r="J466" s="142"/>
      <c r="K466" s="142"/>
      <c r="L466" s="142"/>
      <c r="M466" s="142"/>
      <c r="N466" s="142"/>
      <c r="O466" s="142"/>
      <c r="P466" s="142"/>
      <c r="Q466" s="142"/>
      <c r="R466" s="142"/>
      <c r="S466" s="142"/>
      <c r="T466" s="142"/>
      <c r="U466" s="142"/>
      <c r="V466" s="142"/>
      <c r="W466" s="142"/>
      <c r="X466" s="142"/>
      <c r="Z466" s="143">
        <v>454</v>
      </c>
      <c r="AA466" s="143" t="str">
        <f t="shared" si="83"/>
        <v/>
      </c>
      <c r="AB466" s="143" t="str">
        <f t="shared" si="84"/>
        <v/>
      </c>
      <c r="AC466" s="143" t="str">
        <f t="shared" si="85"/>
        <v/>
      </c>
      <c r="AD466" s="143" t="str">
        <f t="shared" si="86"/>
        <v/>
      </c>
      <c r="AE466" s="144">
        <v>454</v>
      </c>
      <c r="AF466" s="144" t="str">
        <f t="shared" si="87"/>
        <v/>
      </c>
      <c r="AG466" s="144" t="str">
        <f t="shared" si="88"/>
        <v/>
      </c>
      <c r="AH466" s="144" t="str">
        <f t="shared" si="89"/>
        <v/>
      </c>
      <c r="AI466" s="144" t="str">
        <f t="shared" si="90"/>
        <v/>
      </c>
      <c r="AJ466" s="144" t="str">
        <f t="shared" si="91"/>
        <v/>
      </c>
      <c r="AK466" s="144" t="str">
        <f t="shared" si="92"/>
        <v/>
      </c>
    </row>
    <row r="467" spans="2:37" x14ac:dyDescent="0.2">
      <c r="B467" s="179">
        <v>455</v>
      </c>
      <c r="C467" s="180"/>
      <c r="D467" s="180"/>
      <c r="E467" s="180"/>
      <c r="F467" s="312"/>
      <c r="G467" s="142"/>
      <c r="H467" s="142"/>
      <c r="I467" s="195"/>
      <c r="J467" s="142"/>
      <c r="K467" s="142"/>
      <c r="L467" s="142"/>
      <c r="M467" s="142"/>
      <c r="N467" s="142"/>
      <c r="O467" s="142"/>
      <c r="P467" s="142"/>
      <c r="Q467" s="142"/>
      <c r="R467" s="142"/>
      <c r="S467" s="142"/>
      <c r="T467" s="142"/>
      <c r="U467" s="142"/>
      <c r="V467" s="142"/>
      <c r="W467" s="142"/>
      <c r="X467" s="142"/>
      <c r="Z467" s="143">
        <v>455</v>
      </c>
      <c r="AA467" s="143" t="str">
        <f t="shared" si="83"/>
        <v/>
      </c>
      <c r="AB467" s="143" t="str">
        <f t="shared" si="84"/>
        <v/>
      </c>
      <c r="AC467" s="143" t="str">
        <f t="shared" si="85"/>
        <v/>
      </c>
      <c r="AD467" s="143" t="str">
        <f t="shared" si="86"/>
        <v/>
      </c>
      <c r="AE467" s="144">
        <v>455</v>
      </c>
      <c r="AF467" s="144" t="str">
        <f t="shared" si="87"/>
        <v/>
      </c>
      <c r="AG467" s="144" t="str">
        <f t="shared" si="88"/>
        <v/>
      </c>
      <c r="AH467" s="144" t="str">
        <f t="shared" si="89"/>
        <v/>
      </c>
      <c r="AI467" s="144" t="str">
        <f t="shared" si="90"/>
        <v/>
      </c>
      <c r="AJ467" s="144" t="str">
        <f t="shared" si="91"/>
        <v/>
      </c>
      <c r="AK467" s="144" t="str">
        <f t="shared" si="92"/>
        <v/>
      </c>
    </row>
    <row r="468" spans="2:37" x14ac:dyDescent="0.2">
      <c r="B468" s="179">
        <v>456</v>
      </c>
      <c r="C468" s="180"/>
      <c r="D468" s="180"/>
      <c r="E468" s="180"/>
      <c r="F468" s="312"/>
      <c r="G468" s="142"/>
      <c r="H468" s="142"/>
      <c r="I468" s="195"/>
      <c r="J468" s="142"/>
      <c r="K468" s="142"/>
      <c r="L468" s="142"/>
      <c r="M468" s="142"/>
      <c r="N468" s="142"/>
      <c r="O468" s="142"/>
      <c r="P468" s="142"/>
      <c r="Q468" s="142"/>
      <c r="R468" s="142"/>
      <c r="S468" s="142"/>
      <c r="T468" s="142"/>
      <c r="U468" s="142"/>
      <c r="V468" s="142"/>
      <c r="W468" s="142"/>
      <c r="X468" s="142"/>
      <c r="Z468" s="143">
        <v>456</v>
      </c>
      <c r="AA468" s="143" t="str">
        <f t="shared" si="83"/>
        <v/>
      </c>
      <c r="AB468" s="143" t="str">
        <f t="shared" si="84"/>
        <v/>
      </c>
      <c r="AC468" s="143" t="str">
        <f t="shared" si="85"/>
        <v/>
      </c>
      <c r="AD468" s="143" t="str">
        <f t="shared" si="86"/>
        <v/>
      </c>
      <c r="AE468" s="144">
        <v>456</v>
      </c>
      <c r="AF468" s="144" t="str">
        <f t="shared" si="87"/>
        <v/>
      </c>
      <c r="AG468" s="144" t="str">
        <f t="shared" si="88"/>
        <v/>
      </c>
      <c r="AH468" s="144" t="str">
        <f t="shared" si="89"/>
        <v/>
      </c>
      <c r="AI468" s="144" t="str">
        <f t="shared" si="90"/>
        <v/>
      </c>
      <c r="AJ468" s="144" t="str">
        <f t="shared" si="91"/>
        <v/>
      </c>
      <c r="AK468" s="144" t="str">
        <f t="shared" si="92"/>
        <v/>
      </c>
    </row>
    <row r="469" spans="2:37" x14ac:dyDescent="0.2">
      <c r="B469" s="179">
        <v>457</v>
      </c>
      <c r="C469" s="180"/>
      <c r="D469" s="180"/>
      <c r="E469" s="180"/>
      <c r="F469" s="312"/>
      <c r="G469" s="142"/>
      <c r="H469" s="142"/>
      <c r="I469" s="195"/>
      <c r="J469" s="142"/>
      <c r="K469" s="142"/>
      <c r="L469" s="142"/>
      <c r="M469" s="142"/>
      <c r="N469" s="142"/>
      <c r="O469" s="142"/>
      <c r="P469" s="142"/>
      <c r="Q469" s="142"/>
      <c r="R469" s="142"/>
      <c r="S469" s="142"/>
      <c r="T469" s="142"/>
      <c r="U469" s="142"/>
      <c r="V469" s="142"/>
      <c r="W469" s="142"/>
      <c r="X469" s="142"/>
      <c r="Z469" s="143">
        <v>457</v>
      </c>
      <c r="AA469" s="143" t="str">
        <f t="shared" si="83"/>
        <v/>
      </c>
      <c r="AB469" s="143" t="str">
        <f t="shared" si="84"/>
        <v/>
      </c>
      <c r="AC469" s="143" t="str">
        <f t="shared" si="85"/>
        <v/>
      </c>
      <c r="AD469" s="143" t="str">
        <f t="shared" si="86"/>
        <v/>
      </c>
      <c r="AE469" s="144">
        <v>457</v>
      </c>
      <c r="AF469" s="144" t="str">
        <f t="shared" si="87"/>
        <v/>
      </c>
      <c r="AG469" s="144" t="str">
        <f t="shared" si="88"/>
        <v/>
      </c>
      <c r="AH469" s="144" t="str">
        <f t="shared" si="89"/>
        <v/>
      </c>
      <c r="AI469" s="144" t="str">
        <f t="shared" si="90"/>
        <v/>
      </c>
      <c r="AJ469" s="144" t="str">
        <f t="shared" si="91"/>
        <v/>
      </c>
      <c r="AK469" s="144" t="str">
        <f t="shared" si="92"/>
        <v/>
      </c>
    </row>
    <row r="470" spans="2:37" x14ac:dyDescent="0.2">
      <c r="B470" s="179">
        <v>458</v>
      </c>
      <c r="C470" s="180"/>
      <c r="D470" s="180"/>
      <c r="E470" s="180"/>
      <c r="F470" s="312"/>
      <c r="G470" s="142"/>
      <c r="H470" s="142"/>
      <c r="I470" s="195"/>
      <c r="J470" s="142"/>
      <c r="K470" s="142"/>
      <c r="L470" s="142"/>
      <c r="M470" s="142"/>
      <c r="N470" s="142"/>
      <c r="O470" s="142"/>
      <c r="P470" s="142"/>
      <c r="Q470" s="142"/>
      <c r="R470" s="142"/>
      <c r="S470" s="142"/>
      <c r="T470" s="142"/>
      <c r="U470" s="142"/>
      <c r="V470" s="142"/>
      <c r="W470" s="142"/>
      <c r="X470" s="142"/>
      <c r="Z470" s="143">
        <v>458</v>
      </c>
      <c r="AA470" s="143" t="str">
        <f t="shared" si="83"/>
        <v/>
      </c>
      <c r="AB470" s="143" t="str">
        <f t="shared" si="84"/>
        <v/>
      </c>
      <c r="AC470" s="143" t="str">
        <f t="shared" si="85"/>
        <v/>
      </c>
      <c r="AD470" s="143" t="str">
        <f t="shared" si="86"/>
        <v/>
      </c>
      <c r="AE470" s="144">
        <v>458</v>
      </c>
      <c r="AF470" s="144" t="str">
        <f t="shared" si="87"/>
        <v/>
      </c>
      <c r="AG470" s="144" t="str">
        <f t="shared" si="88"/>
        <v/>
      </c>
      <c r="AH470" s="144" t="str">
        <f t="shared" si="89"/>
        <v/>
      </c>
      <c r="AI470" s="144" t="str">
        <f t="shared" si="90"/>
        <v/>
      </c>
      <c r="AJ470" s="144" t="str">
        <f t="shared" si="91"/>
        <v/>
      </c>
      <c r="AK470" s="144" t="str">
        <f t="shared" si="92"/>
        <v/>
      </c>
    </row>
    <row r="471" spans="2:37" x14ac:dyDescent="0.2">
      <c r="B471" s="179">
        <v>459</v>
      </c>
      <c r="C471" s="180"/>
      <c r="D471" s="180"/>
      <c r="E471" s="180"/>
      <c r="F471" s="312"/>
      <c r="G471" s="142"/>
      <c r="H471" s="142"/>
      <c r="I471" s="195"/>
      <c r="J471" s="142"/>
      <c r="K471" s="142"/>
      <c r="L471" s="142"/>
      <c r="M471" s="142"/>
      <c r="N471" s="142"/>
      <c r="O471" s="142"/>
      <c r="P471" s="142"/>
      <c r="Q471" s="142"/>
      <c r="R471" s="142"/>
      <c r="S471" s="142"/>
      <c r="T471" s="142"/>
      <c r="U471" s="142"/>
      <c r="V471" s="142"/>
      <c r="W471" s="142"/>
      <c r="X471" s="142"/>
      <c r="Z471" s="143">
        <v>459</v>
      </c>
      <c r="AA471" s="143" t="str">
        <f t="shared" si="83"/>
        <v/>
      </c>
      <c r="AB471" s="143" t="str">
        <f t="shared" si="84"/>
        <v/>
      </c>
      <c r="AC471" s="143" t="str">
        <f t="shared" si="85"/>
        <v/>
      </c>
      <c r="AD471" s="143" t="str">
        <f t="shared" si="86"/>
        <v/>
      </c>
      <c r="AE471" s="144">
        <v>459</v>
      </c>
      <c r="AF471" s="144" t="str">
        <f t="shared" si="87"/>
        <v/>
      </c>
      <c r="AG471" s="144" t="str">
        <f t="shared" si="88"/>
        <v/>
      </c>
      <c r="AH471" s="144" t="str">
        <f t="shared" si="89"/>
        <v/>
      </c>
      <c r="AI471" s="144" t="str">
        <f t="shared" si="90"/>
        <v/>
      </c>
      <c r="AJ471" s="144" t="str">
        <f t="shared" si="91"/>
        <v/>
      </c>
      <c r="AK471" s="144" t="str">
        <f t="shared" si="92"/>
        <v/>
      </c>
    </row>
    <row r="472" spans="2:37" x14ac:dyDescent="0.2">
      <c r="B472" s="179">
        <v>460</v>
      </c>
      <c r="C472" s="180"/>
      <c r="D472" s="180"/>
      <c r="E472" s="180"/>
      <c r="F472" s="312"/>
      <c r="G472" s="142"/>
      <c r="H472" s="142"/>
      <c r="I472" s="195"/>
      <c r="J472" s="142"/>
      <c r="K472" s="142"/>
      <c r="L472" s="142"/>
      <c r="M472" s="142"/>
      <c r="N472" s="142"/>
      <c r="O472" s="142"/>
      <c r="P472" s="142"/>
      <c r="Q472" s="142"/>
      <c r="R472" s="142"/>
      <c r="S472" s="142"/>
      <c r="T472" s="142"/>
      <c r="U472" s="142"/>
      <c r="V472" s="142"/>
      <c r="W472" s="142"/>
      <c r="X472" s="142"/>
      <c r="Z472" s="143">
        <v>460</v>
      </c>
      <c r="AA472" s="143" t="str">
        <f t="shared" si="83"/>
        <v/>
      </c>
      <c r="AB472" s="143" t="str">
        <f t="shared" si="84"/>
        <v/>
      </c>
      <c r="AC472" s="143" t="str">
        <f t="shared" si="85"/>
        <v/>
      </c>
      <c r="AD472" s="143" t="str">
        <f t="shared" si="86"/>
        <v/>
      </c>
      <c r="AE472" s="144">
        <v>460</v>
      </c>
      <c r="AF472" s="144" t="str">
        <f t="shared" si="87"/>
        <v/>
      </c>
      <c r="AG472" s="144" t="str">
        <f t="shared" si="88"/>
        <v/>
      </c>
      <c r="AH472" s="144" t="str">
        <f t="shared" si="89"/>
        <v/>
      </c>
      <c r="AI472" s="144" t="str">
        <f t="shared" si="90"/>
        <v/>
      </c>
      <c r="AJ472" s="144" t="str">
        <f t="shared" si="91"/>
        <v/>
      </c>
      <c r="AK472" s="144" t="str">
        <f t="shared" si="92"/>
        <v/>
      </c>
    </row>
    <row r="473" spans="2:37" x14ac:dyDescent="0.2">
      <c r="B473" s="179">
        <v>461</v>
      </c>
      <c r="C473" s="180"/>
      <c r="D473" s="180"/>
      <c r="E473" s="180"/>
      <c r="F473" s="312"/>
      <c r="G473" s="142"/>
      <c r="H473" s="142"/>
      <c r="I473" s="195"/>
      <c r="J473" s="142"/>
      <c r="K473" s="142"/>
      <c r="L473" s="142"/>
      <c r="M473" s="142"/>
      <c r="N473" s="142"/>
      <c r="O473" s="142"/>
      <c r="P473" s="142"/>
      <c r="Q473" s="142"/>
      <c r="R473" s="142"/>
      <c r="S473" s="142"/>
      <c r="T473" s="142"/>
      <c r="U473" s="142"/>
      <c r="V473" s="142"/>
      <c r="W473" s="142"/>
      <c r="X473" s="142"/>
      <c r="Z473" s="143">
        <v>461</v>
      </c>
      <c r="AA473" s="143" t="str">
        <f t="shared" si="83"/>
        <v/>
      </c>
      <c r="AB473" s="143" t="str">
        <f t="shared" si="84"/>
        <v/>
      </c>
      <c r="AC473" s="143" t="str">
        <f t="shared" si="85"/>
        <v/>
      </c>
      <c r="AD473" s="143" t="str">
        <f t="shared" si="86"/>
        <v/>
      </c>
      <c r="AE473" s="144">
        <v>461</v>
      </c>
      <c r="AF473" s="144" t="str">
        <f t="shared" si="87"/>
        <v/>
      </c>
      <c r="AG473" s="144" t="str">
        <f t="shared" si="88"/>
        <v/>
      </c>
      <c r="AH473" s="144" t="str">
        <f t="shared" si="89"/>
        <v/>
      </c>
      <c r="AI473" s="144" t="str">
        <f t="shared" si="90"/>
        <v/>
      </c>
      <c r="AJ473" s="144" t="str">
        <f t="shared" si="91"/>
        <v/>
      </c>
      <c r="AK473" s="144" t="str">
        <f t="shared" si="92"/>
        <v/>
      </c>
    </row>
    <row r="474" spans="2:37" x14ac:dyDescent="0.2">
      <c r="B474" s="179">
        <v>462</v>
      </c>
      <c r="C474" s="180"/>
      <c r="D474" s="180"/>
      <c r="E474" s="180"/>
      <c r="F474" s="312"/>
      <c r="G474" s="142"/>
      <c r="H474" s="142"/>
      <c r="I474" s="195"/>
      <c r="J474" s="142"/>
      <c r="K474" s="142"/>
      <c r="L474" s="142"/>
      <c r="M474" s="142"/>
      <c r="N474" s="142"/>
      <c r="O474" s="142"/>
      <c r="P474" s="142"/>
      <c r="Q474" s="142"/>
      <c r="R474" s="142"/>
      <c r="S474" s="142"/>
      <c r="T474" s="142"/>
      <c r="U474" s="142"/>
      <c r="V474" s="142"/>
      <c r="W474" s="142"/>
      <c r="X474" s="142"/>
      <c r="Z474" s="143">
        <v>462</v>
      </c>
      <c r="AA474" s="143" t="str">
        <f t="shared" si="83"/>
        <v/>
      </c>
      <c r="AB474" s="143" t="str">
        <f t="shared" si="84"/>
        <v/>
      </c>
      <c r="AC474" s="143" t="str">
        <f t="shared" si="85"/>
        <v/>
      </c>
      <c r="AD474" s="143" t="str">
        <f t="shared" si="86"/>
        <v/>
      </c>
      <c r="AE474" s="144">
        <v>462</v>
      </c>
      <c r="AF474" s="144" t="str">
        <f t="shared" si="87"/>
        <v/>
      </c>
      <c r="AG474" s="144" t="str">
        <f t="shared" si="88"/>
        <v/>
      </c>
      <c r="AH474" s="144" t="str">
        <f t="shared" si="89"/>
        <v/>
      </c>
      <c r="AI474" s="144" t="str">
        <f t="shared" si="90"/>
        <v/>
      </c>
      <c r="AJ474" s="144" t="str">
        <f t="shared" si="91"/>
        <v/>
      </c>
      <c r="AK474" s="144" t="str">
        <f t="shared" si="92"/>
        <v/>
      </c>
    </row>
    <row r="475" spans="2:37" x14ac:dyDescent="0.2">
      <c r="B475" s="179">
        <v>463</v>
      </c>
      <c r="C475" s="180"/>
      <c r="D475" s="180"/>
      <c r="E475" s="180"/>
      <c r="F475" s="312"/>
      <c r="G475" s="142"/>
      <c r="H475" s="142"/>
      <c r="I475" s="195"/>
      <c r="J475" s="142"/>
      <c r="K475" s="142"/>
      <c r="L475" s="142"/>
      <c r="M475" s="142"/>
      <c r="N475" s="142"/>
      <c r="O475" s="142"/>
      <c r="P475" s="142"/>
      <c r="Q475" s="142"/>
      <c r="R475" s="142"/>
      <c r="S475" s="142"/>
      <c r="T475" s="142"/>
      <c r="U475" s="142"/>
      <c r="V475" s="142"/>
      <c r="W475" s="142"/>
      <c r="X475" s="142"/>
      <c r="Z475" s="143">
        <v>463</v>
      </c>
      <c r="AA475" s="143" t="str">
        <f t="shared" si="83"/>
        <v/>
      </c>
      <c r="AB475" s="143" t="str">
        <f t="shared" si="84"/>
        <v/>
      </c>
      <c r="AC475" s="143" t="str">
        <f t="shared" si="85"/>
        <v/>
      </c>
      <c r="AD475" s="143" t="str">
        <f t="shared" si="86"/>
        <v/>
      </c>
      <c r="AE475" s="144">
        <v>463</v>
      </c>
      <c r="AF475" s="144" t="str">
        <f t="shared" si="87"/>
        <v/>
      </c>
      <c r="AG475" s="144" t="str">
        <f t="shared" si="88"/>
        <v/>
      </c>
      <c r="AH475" s="144" t="str">
        <f t="shared" si="89"/>
        <v/>
      </c>
      <c r="AI475" s="144" t="str">
        <f t="shared" si="90"/>
        <v/>
      </c>
      <c r="AJ475" s="144" t="str">
        <f t="shared" si="91"/>
        <v/>
      </c>
      <c r="AK475" s="144" t="str">
        <f t="shared" si="92"/>
        <v/>
      </c>
    </row>
    <row r="476" spans="2:37" x14ac:dyDescent="0.2">
      <c r="B476" s="179">
        <v>464</v>
      </c>
      <c r="C476" s="180"/>
      <c r="D476" s="180"/>
      <c r="E476" s="180"/>
      <c r="F476" s="312"/>
      <c r="G476" s="142"/>
      <c r="H476" s="142"/>
      <c r="I476" s="195"/>
      <c r="J476" s="142"/>
      <c r="K476" s="142"/>
      <c r="L476" s="142"/>
      <c r="M476" s="142"/>
      <c r="N476" s="142"/>
      <c r="O476" s="142"/>
      <c r="P476" s="142"/>
      <c r="Q476" s="142"/>
      <c r="R476" s="142"/>
      <c r="S476" s="142"/>
      <c r="T476" s="142"/>
      <c r="U476" s="142"/>
      <c r="V476" s="142"/>
      <c r="W476" s="142"/>
      <c r="X476" s="142"/>
      <c r="Z476" s="143">
        <v>464</v>
      </c>
      <c r="AA476" s="143" t="str">
        <f t="shared" si="83"/>
        <v/>
      </c>
      <c r="AB476" s="143" t="str">
        <f t="shared" si="84"/>
        <v/>
      </c>
      <c r="AC476" s="143" t="str">
        <f t="shared" si="85"/>
        <v/>
      </c>
      <c r="AD476" s="143" t="str">
        <f t="shared" si="86"/>
        <v/>
      </c>
      <c r="AE476" s="144">
        <v>464</v>
      </c>
      <c r="AF476" s="144" t="str">
        <f t="shared" si="87"/>
        <v/>
      </c>
      <c r="AG476" s="144" t="str">
        <f t="shared" si="88"/>
        <v/>
      </c>
      <c r="AH476" s="144" t="str">
        <f t="shared" si="89"/>
        <v/>
      </c>
      <c r="AI476" s="144" t="str">
        <f t="shared" si="90"/>
        <v/>
      </c>
      <c r="AJ476" s="144" t="str">
        <f t="shared" si="91"/>
        <v/>
      </c>
      <c r="AK476" s="144" t="str">
        <f t="shared" si="92"/>
        <v/>
      </c>
    </row>
    <row r="477" spans="2:37" x14ac:dyDescent="0.2">
      <c r="B477" s="179">
        <v>465</v>
      </c>
      <c r="C477" s="180"/>
      <c r="D477" s="180"/>
      <c r="E477" s="180"/>
      <c r="F477" s="312"/>
      <c r="G477" s="142"/>
      <c r="H477" s="142"/>
      <c r="I477" s="195"/>
      <c r="J477" s="142"/>
      <c r="K477" s="142"/>
      <c r="L477" s="142"/>
      <c r="M477" s="142"/>
      <c r="N477" s="142"/>
      <c r="O477" s="142"/>
      <c r="P477" s="142"/>
      <c r="Q477" s="142"/>
      <c r="R477" s="142"/>
      <c r="S477" s="142"/>
      <c r="T477" s="142"/>
      <c r="U477" s="142"/>
      <c r="V477" s="142"/>
      <c r="W477" s="142"/>
      <c r="X477" s="142"/>
      <c r="Z477" s="143">
        <v>465</v>
      </c>
      <c r="AA477" s="143" t="str">
        <f t="shared" si="83"/>
        <v/>
      </c>
      <c r="AB477" s="143" t="str">
        <f t="shared" si="84"/>
        <v/>
      </c>
      <c r="AC477" s="143" t="str">
        <f t="shared" si="85"/>
        <v/>
      </c>
      <c r="AD477" s="143" t="str">
        <f t="shared" si="86"/>
        <v/>
      </c>
      <c r="AE477" s="144">
        <v>465</v>
      </c>
      <c r="AF477" s="144" t="str">
        <f t="shared" si="87"/>
        <v/>
      </c>
      <c r="AG477" s="144" t="str">
        <f t="shared" si="88"/>
        <v/>
      </c>
      <c r="AH477" s="144" t="str">
        <f t="shared" si="89"/>
        <v/>
      </c>
      <c r="AI477" s="144" t="str">
        <f t="shared" si="90"/>
        <v/>
      </c>
      <c r="AJ477" s="144" t="str">
        <f t="shared" si="91"/>
        <v/>
      </c>
      <c r="AK477" s="144" t="str">
        <f t="shared" si="92"/>
        <v/>
      </c>
    </row>
    <row r="478" spans="2:37" x14ac:dyDescent="0.2">
      <c r="B478" s="179">
        <v>466</v>
      </c>
      <c r="C478" s="180"/>
      <c r="D478" s="180"/>
      <c r="E478" s="180"/>
      <c r="F478" s="312"/>
      <c r="G478" s="142"/>
      <c r="H478" s="142"/>
      <c r="I478" s="195"/>
      <c r="J478" s="142"/>
      <c r="K478" s="142"/>
      <c r="L478" s="142"/>
      <c r="M478" s="142"/>
      <c r="N478" s="142"/>
      <c r="O478" s="142"/>
      <c r="P478" s="142"/>
      <c r="Q478" s="142"/>
      <c r="R478" s="142"/>
      <c r="S478" s="142"/>
      <c r="T478" s="142"/>
      <c r="U478" s="142"/>
      <c r="V478" s="142"/>
      <c r="W478" s="142"/>
      <c r="X478" s="142"/>
      <c r="Z478" s="143">
        <v>466</v>
      </c>
      <c r="AA478" s="143" t="str">
        <f t="shared" si="83"/>
        <v/>
      </c>
      <c r="AB478" s="143" t="str">
        <f t="shared" si="84"/>
        <v/>
      </c>
      <c r="AC478" s="143" t="str">
        <f t="shared" si="85"/>
        <v/>
      </c>
      <c r="AD478" s="143" t="str">
        <f t="shared" si="86"/>
        <v/>
      </c>
      <c r="AE478" s="144">
        <v>466</v>
      </c>
      <c r="AF478" s="144" t="str">
        <f t="shared" si="87"/>
        <v/>
      </c>
      <c r="AG478" s="144" t="str">
        <f t="shared" si="88"/>
        <v/>
      </c>
      <c r="AH478" s="144" t="str">
        <f t="shared" si="89"/>
        <v/>
      </c>
      <c r="AI478" s="144" t="str">
        <f t="shared" si="90"/>
        <v/>
      </c>
      <c r="AJ478" s="144" t="str">
        <f t="shared" si="91"/>
        <v/>
      </c>
      <c r="AK478" s="144" t="str">
        <f t="shared" si="92"/>
        <v/>
      </c>
    </row>
    <row r="479" spans="2:37" x14ac:dyDescent="0.2">
      <c r="B479" s="179">
        <v>467</v>
      </c>
      <c r="C479" s="180"/>
      <c r="D479" s="180"/>
      <c r="E479" s="180"/>
      <c r="F479" s="312"/>
      <c r="G479" s="142"/>
      <c r="H479" s="142"/>
      <c r="I479" s="195"/>
      <c r="J479" s="142"/>
      <c r="K479" s="142"/>
      <c r="L479" s="142"/>
      <c r="M479" s="142"/>
      <c r="N479" s="142"/>
      <c r="O479" s="142"/>
      <c r="P479" s="142"/>
      <c r="Q479" s="142"/>
      <c r="R479" s="142"/>
      <c r="S479" s="142"/>
      <c r="T479" s="142"/>
      <c r="U479" s="142"/>
      <c r="V479" s="142"/>
      <c r="W479" s="142"/>
      <c r="X479" s="142"/>
      <c r="Z479" s="143">
        <v>467</v>
      </c>
      <c r="AA479" s="143" t="str">
        <f t="shared" si="83"/>
        <v/>
      </c>
      <c r="AB479" s="143" t="str">
        <f t="shared" si="84"/>
        <v/>
      </c>
      <c r="AC479" s="143" t="str">
        <f t="shared" si="85"/>
        <v/>
      </c>
      <c r="AD479" s="143" t="str">
        <f t="shared" si="86"/>
        <v/>
      </c>
      <c r="AE479" s="144">
        <v>467</v>
      </c>
      <c r="AF479" s="144" t="str">
        <f t="shared" si="87"/>
        <v/>
      </c>
      <c r="AG479" s="144" t="str">
        <f t="shared" si="88"/>
        <v/>
      </c>
      <c r="AH479" s="144" t="str">
        <f t="shared" si="89"/>
        <v/>
      </c>
      <c r="AI479" s="144" t="str">
        <f t="shared" si="90"/>
        <v/>
      </c>
      <c r="AJ479" s="144" t="str">
        <f t="shared" si="91"/>
        <v/>
      </c>
      <c r="AK479" s="144" t="str">
        <f t="shared" si="92"/>
        <v/>
      </c>
    </row>
    <row r="480" spans="2:37" x14ac:dyDescent="0.2">
      <c r="B480" s="179">
        <v>468</v>
      </c>
      <c r="C480" s="180"/>
      <c r="D480" s="180"/>
      <c r="E480" s="180"/>
      <c r="F480" s="312"/>
      <c r="G480" s="142"/>
      <c r="H480" s="142"/>
      <c r="I480" s="195"/>
      <c r="J480" s="142"/>
      <c r="K480" s="142"/>
      <c r="L480" s="142"/>
      <c r="M480" s="142"/>
      <c r="N480" s="142"/>
      <c r="O480" s="142"/>
      <c r="P480" s="142"/>
      <c r="Q480" s="142"/>
      <c r="R480" s="142"/>
      <c r="S480" s="142"/>
      <c r="T480" s="142"/>
      <c r="U480" s="142"/>
      <c r="V480" s="142"/>
      <c r="W480" s="142"/>
      <c r="X480" s="142"/>
      <c r="Z480" s="143">
        <v>468</v>
      </c>
      <c r="AA480" s="143" t="str">
        <f t="shared" si="83"/>
        <v/>
      </c>
      <c r="AB480" s="143" t="str">
        <f t="shared" si="84"/>
        <v/>
      </c>
      <c r="AC480" s="143" t="str">
        <f t="shared" si="85"/>
        <v/>
      </c>
      <c r="AD480" s="143" t="str">
        <f t="shared" si="86"/>
        <v/>
      </c>
      <c r="AE480" s="144">
        <v>468</v>
      </c>
      <c r="AF480" s="144" t="str">
        <f t="shared" si="87"/>
        <v/>
      </c>
      <c r="AG480" s="144" t="str">
        <f t="shared" si="88"/>
        <v/>
      </c>
      <c r="AH480" s="144" t="str">
        <f t="shared" si="89"/>
        <v/>
      </c>
      <c r="AI480" s="144" t="str">
        <f t="shared" si="90"/>
        <v/>
      </c>
      <c r="AJ480" s="144" t="str">
        <f t="shared" si="91"/>
        <v/>
      </c>
      <c r="AK480" s="144" t="str">
        <f t="shared" si="92"/>
        <v/>
      </c>
    </row>
    <row r="481" spans="2:37" x14ac:dyDescent="0.2">
      <c r="B481" s="179">
        <v>469</v>
      </c>
      <c r="C481" s="180"/>
      <c r="D481" s="180"/>
      <c r="E481" s="180"/>
      <c r="F481" s="312"/>
      <c r="G481" s="142"/>
      <c r="H481" s="142"/>
      <c r="I481" s="195"/>
      <c r="J481" s="142"/>
      <c r="K481" s="142"/>
      <c r="L481" s="142"/>
      <c r="M481" s="142"/>
      <c r="N481" s="142"/>
      <c r="O481" s="142"/>
      <c r="P481" s="142"/>
      <c r="Q481" s="142"/>
      <c r="R481" s="142"/>
      <c r="S481" s="142"/>
      <c r="T481" s="142"/>
      <c r="U481" s="142"/>
      <c r="V481" s="142"/>
      <c r="W481" s="142"/>
      <c r="X481" s="142"/>
      <c r="Z481" s="143">
        <v>469</v>
      </c>
      <c r="AA481" s="143" t="str">
        <f t="shared" si="83"/>
        <v/>
      </c>
      <c r="AB481" s="143" t="str">
        <f t="shared" si="84"/>
        <v/>
      </c>
      <c r="AC481" s="143" t="str">
        <f t="shared" si="85"/>
        <v/>
      </c>
      <c r="AD481" s="143" t="str">
        <f t="shared" si="86"/>
        <v/>
      </c>
      <c r="AE481" s="144">
        <v>469</v>
      </c>
      <c r="AF481" s="144" t="str">
        <f t="shared" si="87"/>
        <v/>
      </c>
      <c r="AG481" s="144" t="str">
        <f t="shared" si="88"/>
        <v/>
      </c>
      <c r="AH481" s="144" t="str">
        <f t="shared" si="89"/>
        <v/>
      </c>
      <c r="AI481" s="144" t="str">
        <f t="shared" si="90"/>
        <v/>
      </c>
      <c r="AJ481" s="144" t="str">
        <f t="shared" si="91"/>
        <v/>
      </c>
      <c r="AK481" s="144" t="str">
        <f t="shared" si="92"/>
        <v/>
      </c>
    </row>
    <row r="482" spans="2:37" x14ac:dyDescent="0.2">
      <c r="B482" s="179">
        <v>470</v>
      </c>
      <c r="C482" s="180"/>
      <c r="D482" s="180"/>
      <c r="E482" s="180"/>
      <c r="F482" s="312"/>
      <c r="G482" s="142"/>
      <c r="H482" s="142"/>
      <c r="I482" s="195"/>
      <c r="J482" s="142"/>
      <c r="K482" s="142"/>
      <c r="L482" s="142"/>
      <c r="M482" s="142"/>
      <c r="N482" s="142"/>
      <c r="O482" s="142"/>
      <c r="P482" s="142"/>
      <c r="Q482" s="142"/>
      <c r="R482" s="142"/>
      <c r="S482" s="142"/>
      <c r="T482" s="142"/>
      <c r="U482" s="142"/>
      <c r="V482" s="142"/>
      <c r="W482" s="142"/>
      <c r="X482" s="142"/>
      <c r="Z482" s="143">
        <v>470</v>
      </c>
      <c r="AA482" s="143" t="str">
        <f t="shared" si="83"/>
        <v/>
      </c>
      <c r="AB482" s="143" t="str">
        <f t="shared" si="84"/>
        <v/>
      </c>
      <c r="AC482" s="143" t="str">
        <f t="shared" si="85"/>
        <v/>
      </c>
      <c r="AD482" s="143" t="str">
        <f t="shared" si="86"/>
        <v/>
      </c>
      <c r="AE482" s="144">
        <v>470</v>
      </c>
      <c r="AF482" s="144" t="str">
        <f t="shared" si="87"/>
        <v/>
      </c>
      <c r="AG482" s="144" t="str">
        <f t="shared" si="88"/>
        <v/>
      </c>
      <c r="AH482" s="144" t="str">
        <f t="shared" si="89"/>
        <v/>
      </c>
      <c r="AI482" s="144" t="str">
        <f t="shared" si="90"/>
        <v/>
      </c>
      <c r="AJ482" s="144" t="str">
        <f t="shared" si="91"/>
        <v/>
      </c>
      <c r="AK482" s="144" t="str">
        <f t="shared" si="92"/>
        <v/>
      </c>
    </row>
    <row r="483" spans="2:37" x14ac:dyDescent="0.2">
      <c r="B483" s="179">
        <v>471</v>
      </c>
      <c r="C483" s="180"/>
      <c r="D483" s="180"/>
      <c r="E483" s="180"/>
      <c r="F483" s="312"/>
      <c r="G483" s="142"/>
      <c r="H483" s="142"/>
      <c r="I483" s="195"/>
      <c r="J483" s="142"/>
      <c r="K483" s="142"/>
      <c r="L483" s="142"/>
      <c r="M483" s="142"/>
      <c r="N483" s="142"/>
      <c r="O483" s="142"/>
      <c r="P483" s="142"/>
      <c r="Q483" s="142"/>
      <c r="R483" s="142"/>
      <c r="S483" s="142"/>
      <c r="T483" s="142"/>
      <c r="U483" s="142"/>
      <c r="V483" s="142"/>
      <c r="W483" s="142"/>
      <c r="X483" s="142"/>
      <c r="Z483" s="143">
        <v>471</v>
      </c>
      <c r="AA483" s="143" t="str">
        <f t="shared" si="83"/>
        <v/>
      </c>
      <c r="AB483" s="143" t="str">
        <f t="shared" si="84"/>
        <v/>
      </c>
      <c r="AC483" s="143" t="str">
        <f t="shared" si="85"/>
        <v/>
      </c>
      <c r="AD483" s="143" t="str">
        <f t="shared" si="86"/>
        <v/>
      </c>
      <c r="AE483" s="144">
        <v>471</v>
      </c>
      <c r="AF483" s="144" t="str">
        <f t="shared" si="87"/>
        <v/>
      </c>
      <c r="AG483" s="144" t="str">
        <f t="shared" si="88"/>
        <v/>
      </c>
      <c r="AH483" s="144" t="str">
        <f t="shared" si="89"/>
        <v/>
      </c>
      <c r="AI483" s="144" t="str">
        <f t="shared" si="90"/>
        <v/>
      </c>
      <c r="AJ483" s="144" t="str">
        <f t="shared" si="91"/>
        <v/>
      </c>
      <c r="AK483" s="144" t="str">
        <f t="shared" si="92"/>
        <v/>
      </c>
    </row>
    <row r="484" spans="2:37" x14ac:dyDescent="0.2">
      <c r="B484" s="179">
        <v>472</v>
      </c>
      <c r="C484" s="180"/>
      <c r="D484" s="180"/>
      <c r="E484" s="180"/>
      <c r="F484" s="312"/>
      <c r="G484" s="142"/>
      <c r="H484" s="142"/>
      <c r="I484" s="195"/>
      <c r="J484" s="142"/>
      <c r="K484" s="142"/>
      <c r="L484" s="142"/>
      <c r="M484" s="142"/>
      <c r="N484" s="142"/>
      <c r="O484" s="142"/>
      <c r="P484" s="142"/>
      <c r="Q484" s="142"/>
      <c r="R484" s="142"/>
      <c r="S484" s="142"/>
      <c r="T484" s="142"/>
      <c r="U484" s="142"/>
      <c r="V484" s="142"/>
      <c r="W484" s="142"/>
      <c r="X484" s="142"/>
      <c r="Z484" s="143">
        <v>472</v>
      </c>
      <c r="AA484" s="143" t="str">
        <f t="shared" si="83"/>
        <v/>
      </c>
      <c r="AB484" s="143" t="str">
        <f t="shared" si="84"/>
        <v/>
      </c>
      <c r="AC484" s="143" t="str">
        <f t="shared" si="85"/>
        <v/>
      </c>
      <c r="AD484" s="143" t="str">
        <f t="shared" si="86"/>
        <v/>
      </c>
      <c r="AE484" s="144">
        <v>472</v>
      </c>
      <c r="AF484" s="144" t="str">
        <f t="shared" si="87"/>
        <v/>
      </c>
      <c r="AG484" s="144" t="str">
        <f t="shared" si="88"/>
        <v/>
      </c>
      <c r="AH484" s="144" t="str">
        <f t="shared" si="89"/>
        <v/>
      </c>
      <c r="AI484" s="144" t="str">
        <f t="shared" si="90"/>
        <v/>
      </c>
      <c r="AJ484" s="144" t="str">
        <f t="shared" si="91"/>
        <v/>
      </c>
      <c r="AK484" s="144" t="str">
        <f t="shared" si="92"/>
        <v/>
      </c>
    </row>
    <row r="485" spans="2:37" x14ac:dyDescent="0.2">
      <c r="B485" s="179">
        <v>473</v>
      </c>
      <c r="C485" s="180"/>
      <c r="D485" s="180"/>
      <c r="E485" s="180"/>
      <c r="F485" s="312"/>
      <c r="G485" s="142"/>
      <c r="H485" s="142"/>
      <c r="I485" s="195"/>
      <c r="J485" s="142"/>
      <c r="K485" s="142"/>
      <c r="L485" s="142"/>
      <c r="M485" s="142"/>
      <c r="N485" s="142"/>
      <c r="O485" s="142"/>
      <c r="P485" s="142"/>
      <c r="Q485" s="142"/>
      <c r="R485" s="142"/>
      <c r="S485" s="142"/>
      <c r="T485" s="142"/>
      <c r="U485" s="142"/>
      <c r="V485" s="142"/>
      <c r="W485" s="142"/>
      <c r="X485" s="142"/>
      <c r="Z485" s="143">
        <v>473</v>
      </c>
      <c r="AA485" s="143" t="str">
        <f t="shared" si="83"/>
        <v/>
      </c>
      <c r="AB485" s="143" t="str">
        <f t="shared" si="84"/>
        <v/>
      </c>
      <c r="AC485" s="143" t="str">
        <f t="shared" si="85"/>
        <v/>
      </c>
      <c r="AD485" s="143" t="str">
        <f t="shared" si="86"/>
        <v/>
      </c>
      <c r="AE485" s="144">
        <v>473</v>
      </c>
      <c r="AF485" s="144" t="str">
        <f t="shared" si="87"/>
        <v/>
      </c>
      <c r="AG485" s="144" t="str">
        <f t="shared" si="88"/>
        <v/>
      </c>
      <c r="AH485" s="144" t="str">
        <f t="shared" si="89"/>
        <v/>
      </c>
      <c r="AI485" s="144" t="str">
        <f t="shared" si="90"/>
        <v/>
      </c>
      <c r="AJ485" s="144" t="str">
        <f t="shared" si="91"/>
        <v/>
      </c>
      <c r="AK485" s="144" t="str">
        <f t="shared" si="92"/>
        <v/>
      </c>
    </row>
    <row r="486" spans="2:37" x14ac:dyDescent="0.2">
      <c r="B486" s="179">
        <v>474</v>
      </c>
      <c r="C486" s="180"/>
      <c r="D486" s="180"/>
      <c r="E486" s="180"/>
      <c r="F486" s="312"/>
      <c r="G486" s="142"/>
      <c r="H486" s="142"/>
      <c r="I486" s="195"/>
      <c r="J486" s="142"/>
      <c r="K486" s="142"/>
      <c r="L486" s="142"/>
      <c r="M486" s="142"/>
      <c r="N486" s="142"/>
      <c r="O486" s="142"/>
      <c r="P486" s="142"/>
      <c r="Q486" s="142"/>
      <c r="R486" s="142"/>
      <c r="S486" s="142"/>
      <c r="T486" s="142"/>
      <c r="U486" s="142"/>
      <c r="V486" s="142"/>
      <c r="W486" s="142"/>
      <c r="X486" s="142"/>
      <c r="Z486" s="143">
        <v>474</v>
      </c>
      <c r="AA486" s="143" t="str">
        <f t="shared" si="83"/>
        <v/>
      </c>
      <c r="AB486" s="143" t="str">
        <f t="shared" si="84"/>
        <v/>
      </c>
      <c r="AC486" s="143" t="str">
        <f t="shared" si="85"/>
        <v/>
      </c>
      <c r="AD486" s="143" t="str">
        <f t="shared" si="86"/>
        <v/>
      </c>
      <c r="AE486" s="144">
        <v>474</v>
      </c>
      <c r="AF486" s="144" t="str">
        <f t="shared" si="87"/>
        <v/>
      </c>
      <c r="AG486" s="144" t="str">
        <f t="shared" si="88"/>
        <v/>
      </c>
      <c r="AH486" s="144" t="str">
        <f t="shared" si="89"/>
        <v/>
      </c>
      <c r="AI486" s="144" t="str">
        <f t="shared" si="90"/>
        <v/>
      </c>
      <c r="AJ486" s="144" t="str">
        <f t="shared" si="91"/>
        <v/>
      </c>
      <c r="AK486" s="144" t="str">
        <f t="shared" si="92"/>
        <v/>
      </c>
    </row>
    <row r="487" spans="2:37" x14ac:dyDescent="0.2">
      <c r="B487" s="179">
        <v>475</v>
      </c>
      <c r="C487" s="180"/>
      <c r="D487" s="180"/>
      <c r="E487" s="180"/>
      <c r="F487" s="312"/>
      <c r="G487" s="142"/>
      <c r="H487" s="142"/>
      <c r="I487" s="195"/>
      <c r="J487" s="142"/>
      <c r="K487" s="142"/>
      <c r="L487" s="142"/>
      <c r="M487" s="142"/>
      <c r="N487" s="142"/>
      <c r="O487" s="142"/>
      <c r="P487" s="142"/>
      <c r="Q487" s="142"/>
      <c r="R487" s="142"/>
      <c r="S487" s="142"/>
      <c r="T487" s="142"/>
      <c r="U487" s="142"/>
      <c r="V487" s="142"/>
      <c r="W487" s="142"/>
      <c r="X487" s="142"/>
      <c r="Z487" s="143">
        <v>475</v>
      </c>
      <c r="AA487" s="143" t="str">
        <f t="shared" si="83"/>
        <v/>
      </c>
      <c r="AB487" s="143" t="str">
        <f t="shared" si="84"/>
        <v/>
      </c>
      <c r="AC487" s="143" t="str">
        <f t="shared" si="85"/>
        <v/>
      </c>
      <c r="AD487" s="143" t="str">
        <f t="shared" si="86"/>
        <v/>
      </c>
      <c r="AE487" s="144">
        <v>475</v>
      </c>
      <c r="AF487" s="144" t="str">
        <f t="shared" si="87"/>
        <v/>
      </c>
      <c r="AG487" s="144" t="str">
        <f t="shared" si="88"/>
        <v/>
      </c>
      <c r="AH487" s="144" t="str">
        <f t="shared" si="89"/>
        <v/>
      </c>
      <c r="AI487" s="144" t="str">
        <f t="shared" si="90"/>
        <v/>
      </c>
      <c r="AJ487" s="144" t="str">
        <f t="shared" si="91"/>
        <v/>
      </c>
      <c r="AK487" s="144" t="str">
        <f t="shared" si="92"/>
        <v/>
      </c>
    </row>
    <row r="488" spans="2:37" x14ac:dyDescent="0.2">
      <c r="B488" s="179">
        <v>476</v>
      </c>
      <c r="C488" s="180"/>
      <c r="D488" s="180"/>
      <c r="E488" s="180"/>
      <c r="F488" s="312"/>
      <c r="G488" s="142"/>
      <c r="H488" s="142"/>
      <c r="I488" s="195"/>
      <c r="J488" s="142"/>
      <c r="K488" s="142"/>
      <c r="L488" s="142"/>
      <c r="M488" s="142"/>
      <c r="N488" s="142"/>
      <c r="O488" s="142"/>
      <c r="P488" s="142"/>
      <c r="Q488" s="142"/>
      <c r="R488" s="142"/>
      <c r="S488" s="142"/>
      <c r="T488" s="142"/>
      <c r="U488" s="142"/>
      <c r="V488" s="142"/>
      <c r="W488" s="142"/>
      <c r="X488" s="142"/>
      <c r="Z488" s="143">
        <v>476</v>
      </c>
      <c r="AA488" s="143" t="str">
        <f t="shared" si="83"/>
        <v/>
      </c>
      <c r="AB488" s="143" t="str">
        <f t="shared" si="84"/>
        <v/>
      </c>
      <c r="AC488" s="143" t="str">
        <f t="shared" si="85"/>
        <v/>
      </c>
      <c r="AD488" s="143" t="str">
        <f t="shared" si="86"/>
        <v/>
      </c>
      <c r="AE488" s="144">
        <v>476</v>
      </c>
      <c r="AF488" s="144" t="str">
        <f t="shared" si="87"/>
        <v/>
      </c>
      <c r="AG488" s="144" t="str">
        <f t="shared" si="88"/>
        <v/>
      </c>
      <c r="AH488" s="144" t="str">
        <f t="shared" si="89"/>
        <v/>
      </c>
      <c r="AI488" s="144" t="str">
        <f t="shared" si="90"/>
        <v/>
      </c>
      <c r="AJ488" s="144" t="str">
        <f t="shared" si="91"/>
        <v/>
      </c>
      <c r="AK488" s="144" t="str">
        <f t="shared" si="92"/>
        <v/>
      </c>
    </row>
    <row r="489" spans="2:37" x14ac:dyDescent="0.2">
      <c r="B489" s="179">
        <v>477</v>
      </c>
      <c r="C489" s="180"/>
      <c r="D489" s="180"/>
      <c r="E489" s="180"/>
      <c r="F489" s="312"/>
      <c r="G489" s="142"/>
      <c r="H489" s="142"/>
      <c r="I489" s="195"/>
      <c r="J489" s="142"/>
      <c r="K489" s="142"/>
      <c r="L489" s="142"/>
      <c r="M489" s="142"/>
      <c r="N489" s="142"/>
      <c r="O489" s="142"/>
      <c r="P489" s="142"/>
      <c r="Q489" s="142"/>
      <c r="R489" s="142"/>
      <c r="S489" s="142"/>
      <c r="T489" s="142"/>
      <c r="U489" s="142"/>
      <c r="V489" s="142"/>
      <c r="W489" s="142"/>
      <c r="X489" s="142"/>
      <c r="Z489" s="143">
        <v>477</v>
      </c>
      <c r="AA489" s="143" t="str">
        <f t="shared" si="83"/>
        <v/>
      </c>
      <c r="AB489" s="143" t="str">
        <f t="shared" si="84"/>
        <v/>
      </c>
      <c r="AC489" s="143" t="str">
        <f t="shared" si="85"/>
        <v/>
      </c>
      <c r="AD489" s="143" t="str">
        <f t="shared" si="86"/>
        <v/>
      </c>
      <c r="AE489" s="144">
        <v>477</v>
      </c>
      <c r="AF489" s="144" t="str">
        <f t="shared" si="87"/>
        <v/>
      </c>
      <c r="AG489" s="144" t="str">
        <f t="shared" si="88"/>
        <v/>
      </c>
      <c r="AH489" s="144" t="str">
        <f t="shared" si="89"/>
        <v/>
      </c>
      <c r="AI489" s="144" t="str">
        <f t="shared" si="90"/>
        <v/>
      </c>
      <c r="AJ489" s="144" t="str">
        <f t="shared" si="91"/>
        <v/>
      </c>
      <c r="AK489" s="144" t="str">
        <f t="shared" si="92"/>
        <v/>
      </c>
    </row>
    <row r="490" spans="2:37" x14ac:dyDescent="0.2">
      <c r="B490" s="179">
        <v>478</v>
      </c>
      <c r="C490" s="180"/>
      <c r="D490" s="180"/>
      <c r="E490" s="180"/>
      <c r="F490" s="312"/>
      <c r="G490" s="142"/>
      <c r="H490" s="142"/>
      <c r="I490" s="195"/>
      <c r="J490" s="142"/>
      <c r="K490" s="142"/>
      <c r="L490" s="142"/>
      <c r="M490" s="142"/>
      <c r="N490" s="142"/>
      <c r="O490" s="142"/>
      <c r="P490" s="142"/>
      <c r="Q490" s="142"/>
      <c r="R490" s="142"/>
      <c r="S490" s="142"/>
      <c r="T490" s="142"/>
      <c r="U490" s="142"/>
      <c r="V490" s="142"/>
      <c r="W490" s="142"/>
      <c r="X490" s="142"/>
      <c r="Z490" s="143">
        <v>478</v>
      </c>
      <c r="AA490" s="143" t="str">
        <f t="shared" si="83"/>
        <v/>
      </c>
      <c r="AB490" s="143" t="str">
        <f t="shared" si="84"/>
        <v/>
      </c>
      <c r="AC490" s="143" t="str">
        <f t="shared" si="85"/>
        <v/>
      </c>
      <c r="AD490" s="143" t="str">
        <f t="shared" si="86"/>
        <v/>
      </c>
      <c r="AE490" s="144">
        <v>478</v>
      </c>
      <c r="AF490" s="144" t="str">
        <f t="shared" si="87"/>
        <v/>
      </c>
      <c r="AG490" s="144" t="str">
        <f t="shared" si="88"/>
        <v/>
      </c>
      <c r="AH490" s="144" t="str">
        <f t="shared" si="89"/>
        <v/>
      </c>
      <c r="AI490" s="144" t="str">
        <f t="shared" si="90"/>
        <v/>
      </c>
      <c r="AJ490" s="144" t="str">
        <f t="shared" si="91"/>
        <v/>
      </c>
      <c r="AK490" s="144" t="str">
        <f t="shared" si="92"/>
        <v/>
      </c>
    </row>
    <row r="491" spans="2:37" x14ac:dyDescent="0.2">
      <c r="B491" s="179">
        <v>479</v>
      </c>
      <c r="C491" s="180"/>
      <c r="D491" s="180"/>
      <c r="E491" s="180"/>
      <c r="F491" s="312"/>
      <c r="G491" s="142"/>
      <c r="H491" s="142"/>
      <c r="I491" s="195"/>
      <c r="J491" s="142"/>
      <c r="K491" s="142"/>
      <c r="L491" s="142"/>
      <c r="M491" s="142"/>
      <c r="N491" s="142"/>
      <c r="O491" s="142"/>
      <c r="P491" s="142"/>
      <c r="Q491" s="142"/>
      <c r="R491" s="142"/>
      <c r="S491" s="142"/>
      <c r="T491" s="142"/>
      <c r="U491" s="142"/>
      <c r="V491" s="142"/>
      <c r="W491" s="142"/>
      <c r="X491" s="142"/>
      <c r="Z491" s="143">
        <v>479</v>
      </c>
      <c r="AA491" s="143" t="str">
        <f t="shared" si="83"/>
        <v/>
      </c>
      <c r="AB491" s="143" t="str">
        <f t="shared" si="84"/>
        <v/>
      </c>
      <c r="AC491" s="143" t="str">
        <f t="shared" si="85"/>
        <v/>
      </c>
      <c r="AD491" s="143" t="str">
        <f t="shared" si="86"/>
        <v/>
      </c>
      <c r="AE491" s="144">
        <v>479</v>
      </c>
      <c r="AF491" s="144" t="str">
        <f t="shared" si="87"/>
        <v/>
      </c>
      <c r="AG491" s="144" t="str">
        <f t="shared" si="88"/>
        <v/>
      </c>
      <c r="AH491" s="144" t="str">
        <f t="shared" si="89"/>
        <v/>
      </c>
      <c r="AI491" s="144" t="str">
        <f t="shared" si="90"/>
        <v/>
      </c>
      <c r="AJ491" s="144" t="str">
        <f t="shared" si="91"/>
        <v/>
      </c>
      <c r="AK491" s="144" t="str">
        <f t="shared" si="92"/>
        <v/>
      </c>
    </row>
    <row r="492" spans="2:37" x14ac:dyDescent="0.2">
      <c r="B492" s="179">
        <v>480</v>
      </c>
      <c r="C492" s="180"/>
      <c r="D492" s="180"/>
      <c r="E492" s="180"/>
      <c r="F492" s="312"/>
      <c r="G492" s="142"/>
      <c r="H492" s="142"/>
      <c r="I492" s="195"/>
      <c r="J492" s="142"/>
      <c r="K492" s="142"/>
      <c r="L492" s="142"/>
      <c r="M492" s="142"/>
      <c r="N492" s="142"/>
      <c r="O492" s="142"/>
      <c r="P492" s="142"/>
      <c r="Q492" s="142"/>
      <c r="R492" s="142"/>
      <c r="S492" s="142"/>
      <c r="T492" s="142"/>
      <c r="U492" s="142"/>
      <c r="V492" s="142"/>
      <c r="W492" s="142"/>
      <c r="X492" s="142"/>
      <c r="Z492" s="143">
        <v>480</v>
      </c>
      <c r="AA492" s="143" t="str">
        <f t="shared" si="83"/>
        <v/>
      </c>
      <c r="AB492" s="143" t="str">
        <f t="shared" si="84"/>
        <v/>
      </c>
      <c r="AC492" s="143" t="str">
        <f t="shared" si="85"/>
        <v/>
      </c>
      <c r="AD492" s="143" t="str">
        <f t="shared" si="86"/>
        <v/>
      </c>
      <c r="AE492" s="144">
        <v>480</v>
      </c>
      <c r="AF492" s="144" t="str">
        <f t="shared" si="87"/>
        <v/>
      </c>
      <c r="AG492" s="144" t="str">
        <f t="shared" si="88"/>
        <v/>
      </c>
      <c r="AH492" s="144" t="str">
        <f t="shared" si="89"/>
        <v/>
      </c>
      <c r="AI492" s="144" t="str">
        <f t="shared" si="90"/>
        <v/>
      </c>
      <c r="AJ492" s="144" t="str">
        <f t="shared" si="91"/>
        <v/>
      </c>
      <c r="AK492" s="144" t="str">
        <f t="shared" si="92"/>
        <v/>
      </c>
    </row>
    <row r="493" spans="2:37" x14ac:dyDescent="0.2">
      <c r="B493" s="179">
        <v>481</v>
      </c>
      <c r="C493" s="180"/>
      <c r="D493" s="180"/>
      <c r="E493" s="180"/>
      <c r="F493" s="312"/>
      <c r="G493" s="142"/>
      <c r="H493" s="142"/>
      <c r="I493" s="195"/>
      <c r="J493" s="142"/>
      <c r="K493" s="142"/>
      <c r="L493" s="142"/>
      <c r="M493" s="142"/>
      <c r="N493" s="142"/>
      <c r="O493" s="142"/>
      <c r="P493" s="142"/>
      <c r="Q493" s="142"/>
      <c r="R493" s="142"/>
      <c r="S493" s="142"/>
      <c r="T493" s="142"/>
      <c r="U493" s="142"/>
      <c r="V493" s="142"/>
      <c r="W493" s="142"/>
      <c r="X493" s="142"/>
      <c r="Z493" s="143">
        <v>481</v>
      </c>
      <c r="AA493" s="143" t="str">
        <f t="shared" si="83"/>
        <v/>
      </c>
      <c r="AB493" s="143" t="str">
        <f t="shared" si="84"/>
        <v/>
      </c>
      <c r="AC493" s="143" t="str">
        <f t="shared" si="85"/>
        <v/>
      </c>
      <c r="AD493" s="143" t="str">
        <f t="shared" si="86"/>
        <v/>
      </c>
      <c r="AE493" s="144">
        <v>481</v>
      </c>
      <c r="AF493" s="144" t="str">
        <f t="shared" si="87"/>
        <v/>
      </c>
      <c r="AG493" s="144" t="str">
        <f t="shared" si="88"/>
        <v/>
      </c>
      <c r="AH493" s="144" t="str">
        <f t="shared" si="89"/>
        <v/>
      </c>
      <c r="AI493" s="144" t="str">
        <f t="shared" si="90"/>
        <v/>
      </c>
      <c r="AJ493" s="144" t="str">
        <f t="shared" si="91"/>
        <v/>
      </c>
      <c r="AK493" s="144" t="str">
        <f t="shared" si="92"/>
        <v/>
      </c>
    </row>
    <row r="494" spans="2:37" x14ac:dyDescent="0.2">
      <c r="B494" s="179">
        <v>482</v>
      </c>
      <c r="C494" s="180"/>
      <c r="D494" s="180"/>
      <c r="E494" s="180"/>
      <c r="F494" s="312"/>
      <c r="G494" s="142"/>
      <c r="H494" s="142"/>
      <c r="I494" s="195"/>
      <c r="J494" s="142"/>
      <c r="K494" s="142"/>
      <c r="L494" s="142"/>
      <c r="M494" s="142"/>
      <c r="N494" s="142"/>
      <c r="O494" s="142"/>
      <c r="P494" s="142"/>
      <c r="Q494" s="142"/>
      <c r="R494" s="142"/>
      <c r="S494" s="142"/>
      <c r="T494" s="142"/>
      <c r="U494" s="142"/>
      <c r="V494" s="142"/>
      <c r="W494" s="142"/>
      <c r="X494" s="142"/>
      <c r="Z494" s="143">
        <v>482</v>
      </c>
      <c r="AA494" s="143" t="str">
        <f t="shared" si="83"/>
        <v/>
      </c>
      <c r="AB494" s="143" t="str">
        <f t="shared" si="84"/>
        <v/>
      </c>
      <c r="AC494" s="143" t="str">
        <f t="shared" si="85"/>
        <v/>
      </c>
      <c r="AD494" s="143" t="str">
        <f t="shared" si="86"/>
        <v/>
      </c>
      <c r="AE494" s="144">
        <v>482</v>
      </c>
      <c r="AF494" s="144" t="str">
        <f t="shared" si="87"/>
        <v/>
      </c>
      <c r="AG494" s="144" t="str">
        <f t="shared" si="88"/>
        <v/>
      </c>
      <c r="AH494" s="144" t="str">
        <f t="shared" si="89"/>
        <v/>
      </c>
      <c r="AI494" s="144" t="str">
        <f t="shared" si="90"/>
        <v/>
      </c>
      <c r="AJ494" s="144" t="str">
        <f t="shared" si="91"/>
        <v/>
      </c>
      <c r="AK494" s="144" t="str">
        <f t="shared" si="92"/>
        <v/>
      </c>
    </row>
    <row r="495" spans="2:37" x14ac:dyDescent="0.2">
      <c r="B495" s="179">
        <v>483</v>
      </c>
      <c r="C495" s="180"/>
      <c r="D495" s="180"/>
      <c r="E495" s="180"/>
      <c r="F495" s="312"/>
      <c r="G495" s="142"/>
      <c r="H495" s="142"/>
      <c r="I495" s="195"/>
      <c r="J495" s="142"/>
      <c r="K495" s="142"/>
      <c r="L495" s="142"/>
      <c r="M495" s="142"/>
      <c r="N495" s="142"/>
      <c r="O495" s="142"/>
      <c r="P495" s="142"/>
      <c r="Q495" s="142"/>
      <c r="R495" s="142"/>
      <c r="S495" s="142"/>
      <c r="T495" s="142"/>
      <c r="U495" s="142"/>
      <c r="V495" s="142"/>
      <c r="W495" s="142"/>
      <c r="X495" s="142"/>
      <c r="Z495" s="143">
        <v>483</v>
      </c>
      <c r="AA495" s="143" t="str">
        <f t="shared" si="83"/>
        <v/>
      </c>
      <c r="AB495" s="143" t="str">
        <f t="shared" si="84"/>
        <v/>
      </c>
      <c r="AC495" s="143" t="str">
        <f t="shared" si="85"/>
        <v/>
      </c>
      <c r="AD495" s="143" t="str">
        <f t="shared" si="86"/>
        <v/>
      </c>
      <c r="AE495" s="144">
        <v>483</v>
      </c>
      <c r="AF495" s="144" t="str">
        <f t="shared" si="87"/>
        <v/>
      </c>
      <c r="AG495" s="144" t="str">
        <f t="shared" si="88"/>
        <v/>
      </c>
      <c r="AH495" s="144" t="str">
        <f t="shared" si="89"/>
        <v/>
      </c>
      <c r="AI495" s="144" t="str">
        <f t="shared" si="90"/>
        <v/>
      </c>
      <c r="AJ495" s="144" t="str">
        <f t="shared" si="91"/>
        <v/>
      </c>
      <c r="AK495" s="144" t="str">
        <f t="shared" si="92"/>
        <v/>
      </c>
    </row>
    <row r="496" spans="2:37" x14ac:dyDescent="0.2">
      <c r="B496" s="179">
        <v>484</v>
      </c>
      <c r="C496" s="180"/>
      <c r="D496" s="180"/>
      <c r="E496" s="180"/>
      <c r="F496" s="312"/>
      <c r="G496" s="142"/>
      <c r="H496" s="142"/>
      <c r="I496" s="195"/>
      <c r="J496" s="142"/>
      <c r="K496" s="142"/>
      <c r="L496" s="142"/>
      <c r="M496" s="142"/>
      <c r="N496" s="142"/>
      <c r="O496" s="142"/>
      <c r="P496" s="142"/>
      <c r="Q496" s="142"/>
      <c r="R496" s="142"/>
      <c r="S496" s="142"/>
      <c r="T496" s="142"/>
      <c r="U496" s="142"/>
      <c r="V496" s="142"/>
      <c r="W496" s="142"/>
      <c r="X496" s="142"/>
      <c r="Z496" s="143">
        <v>484</v>
      </c>
      <c r="AA496" s="143" t="str">
        <f t="shared" si="83"/>
        <v/>
      </c>
      <c r="AB496" s="143" t="str">
        <f t="shared" si="84"/>
        <v/>
      </c>
      <c r="AC496" s="143" t="str">
        <f t="shared" si="85"/>
        <v/>
      </c>
      <c r="AD496" s="143" t="str">
        <f t="shared" si="86"/>
        <v/>
      </c>
      <c r="AE496" s="144">
        <v>484</v>
      </c>
      <c r="AF496" s="144" t="str">
        <f t="shared" si="87"/>
        <v/>
      </c>
      <c r="AG496" s="144" t="str">
        <f t="shared" si="88"/>
        <v/>
      </c>
      <c r="AH496" s="144" t="str">
        <f t="shared" si="89"/>
        <v/>
      </c>
      <c r="AI496" s="144" t="str">
        <f t="shared" si="90"/>
        <v/>
      </c>
      <c r="AJ496" s="144" t="str">
        <f t="shared" si="91"/>
        <v/>
      </c>
      <c r="AK496" s="144" t="str">
        <f t="shared" si="92"/>
        <v/>
      </c>
    </row>
    <row r="497" spans="2:37" x14ac:dyDescent="0.2">
      <c r="B497" s="179">
        <v>485</v>
      </c>
      <c r="C497" s="180"/>
      <c r="D497" s="180"/>
      <c r="E497" s="180"/>
      <c r="F497" s="312"/>
      <c r="G497" s="142"/>
      <c r="H497" s="142"/>
      <c r="I497" s="195"/>
      <c r="J497" s="142"/>
      <c r="K497" s="142"/>
      <c r="L497" s="142"/>
      <c r="M497" s="142"/>
      <c r="N497" s="142"/>
      <c r="O497" s="142"/>
      <c r="P497" s="142"/>
      <c r="Q497" s="142"/>
      <c r="R497" s="142"/>
      <c r="S497" s="142"/>
      <c r="T497" s="142"/>
      <c r="U497" s="142"/>
      <c r="V497" s="142"/>
      <c r="W497" s="142"/>
      <c r="X497" s="142"/>
      <c r="Z497" s="143">
        <v>485</v>
      </c>
      <c r="AA497" s="143" t="str">
        <f t="shared" si="83"/>
        <v/>
      </c>
      <c r="AB497" s="143" t="str">
        <f t="shared" si="84"/>
        <v/>
      </c>
      <c r="AC497" s="143" t="str">
        <f t="shared" si="85"/>
        <v/>
      </c>
      <c r="AD497" s="143" t="str">
        <f t="shared" si="86"/>
        <v/>
      </c>
      <c r="AE497" s="144">
        <v>485</v>
      </c>
      <c r="AF497" s="144" t="str">
        <f t="shared" si="87"/>
        <v/>
      </c>
      <c r="AG497" s="144" t="str">
        <f t="shared" si="88"/>
        <v/>
      </c>
      <c r="AH497" s="144" t="str">
        <f t="shared" si="89"/>
        <v/>
      </c>
      <c r="AI497" s="144" t="str">
        <f t="shared" si="90"/>
        <v/>
      </c>
      <c r="AJ497" s="144" t="str">
        <f t="shared" si="91"/>
        <v/>
      </c>
      <c r="AK497" s="144" t="str">
        <f t="shared" si="92"/>
        <v/>
      </c>
    </row>
    <row r="498" spans="2:37" x14ac:dyDescent="0.2">
      <c r="B498" s="179">
        <v>486</v>
      </c>
      <c r="C498" s="180"/>
      <c r="D498" s="180"/>
      <c r="E498" s="180"/>
      <c r="F498" s="312"/>
      <c r="G498" s="142"/>
      <c r="H498" s="142"/>
      <c r="I498" s="195"/>
      <c r="J498" s="142"/>
      <c r="K498" s="142"/>
      <c r="L498" s="142"/>
      <c r="M498" s="142"/>
      <c r="N498" s="142"/>
      <c r="O498" s="142"/>
      <c r="P498" s="142"/>
      <c r="Q498" s="142"/>
      <c r="R498" s="142"/>
      <c r="S498" s="142"/>
      <c r="T498" s="142"/>
      <c r="U498" s="142"/>
      <c r="V498" s="142"/>
      <c r="W498" s="142"/>
      <c r="X498" s="142"/>
      <c r="Z498" s="143">
        <v>486</v>
      </c>
      <c r="AA498" s="143" t="str">
        <f t="shared" si="83"/>
        <v/>
      </c>
      <c r="AB498" s="143" t="str">
        <f t="shared" si="84"/>
        <v/>
      </c>
      <c r="AC498" s="143" t="str">
        <f t="shared" si="85"/>
        <v/>
      </c>
      <c r="AD498" s="143" t="str">
        <f t="shared" si="86"/>
        <v/>
      </c>
      <c r="AE498" s="144">
        <v>486</v>
      </c>
      <c r="AF498" s="144" t="str">
        <f t="shared" si="87"/>
        <v/>
      </c>
      <c r="AG498" s="144" t="str">
        <f t="shared" si="88"/>
        <v/>
      </c>
      <c r="AH498" s="144" t="str">
        <f t="shared" si="89"/>
        <v/>
      </c>
      <c r="AI498" s="144" t="str">
        <f t="shared" si="90"/>
        <v/>
      </c>
      <c r="AJ498" s="144" t="str">
        <f t="shared" si="91"/>
        <v/>
      </c>
      <c r="AK498" s="144" t="str">
        <f t="shared" si="92"/>
        <v/>
      </c>
    </row>
    <row r="499" spans="2:37" x14ac:dyDescent="0.2">
      <c r="B499" s="179">
        <v>487</v>
      </c>
      <c r="C499" s="180"/>
      <c r="D499" s="180"/>
      <c r="E499" s="180"/>
      <c r="F499" s="312"/>
      <c r="G499" s="142"/>
      <c r="H499" s="142"/>
      <c r="I499" s="195"/>
      <c r="J499" s="142"/>
      <c r="K499" s="142"/>
      <c r="L499" s="142"/>
      <c r="M499" s="142"/>
      <c r="N499" s="142"/>
      <c r="O499" s="142"/>
      <c r="P499" s="142"/>
      <c r="Q499" s="142"/>
      <c r="R499" s="142"/>
      <c r="S499" s="142"/>
      <c r="T499" s="142"/>
      <c r="U499" s="142"/>
      <c r="V499" s="142"/>
      <c r="W499" s="142"/>
      <c r="X499" s="142"/>
      <c r="Z499" s="143">
        <v>487</v>
      </c>
      <c r="AA499" s="143" t="str">
        <f t="shared" si="83"/>
        <v/>
      </c>
      <c r="AB499" s="143" t="str">
        <f t="shared" si="84"/>
        <v/>
      </c>
      <c r="AC499" s="143" t="str">
        <f t="shared" si="85"/>
        <v/>
      </c>
      <c r="AD499" s="143" t="str">
        <f t="shared" si="86"/>
        <v/>
      </c>
      <c r="AE499" s="144">
        <v>487</v>
      </c>
      <c r="AF499" s="144" t="str">
        <f t="shared" si="87"/>
        <v/>
      </c>
      <c r="AG499" s="144" t="str">
        <f t="shared" si="88"/>
        <v/>
      </c>
      <c r="AH499" s="144" t="str">
        <f t="shared" si="89"/>
        <v/>
      </c>
      <c r="AI499" s="144" t="str">
        <f t="shared" si="90"/>
        <v/>
      </c>
      <c r="AJ499" s="144" t="str">
        <f t="shared" si="91"/>
        <v/>
      </c>
      <c r="AK499" s="144" t="str">
        <f t="shared" si="92"/>
        <v/>
      </c>
    </row>
    <row r="500" spans="2:37" x14ac:dyDescent="0.2">
      <c r="B500" s="179">
        <v>488</v>
      </c>
      <c r="C500" s="180"/>
      <c r="D500" s="180"/>
      <c r="E500" s="180"/>
      <c r="F500" s="312"/>
      <c r="G500" s="142"/>
      <c r="H500" s="142"/>
      <c r="I500" s="195"/>
      <c r="J500" s="142"/>
      <c r="K500" s="142"/>
      <c r="L500" s="142"/>
      <c r="M500" s="142"/>
      <c r="N500" s="142"/>
      <c r="O500" s="142"/>
      <c r="P500" s="142"/>
      <c r="Q500" s="142"/>
      <c r="R500" s="142"/>
      <c r="S500" s="142"/>
      <c r="T500" s="142"/>
      <c r="U500" s="142"/>
      <c r="V500" s="142"/>
      <c r="W500" s="142"/>
      <c r="X500" s="142"/>
      <c r="Z500" s="143">
        <v>488</v>
      </c>
      <c r="AA500" s="143" t="str">
        <f t="shared" si="83"/>
        <v/>
      </c>
      <c r="AB500" s="143" t="str">
        <f t="shared" si="84"/>
        <v/>
      </c>
      <c r="AC500" s="143" t="str">
        <f t="shared" si="85"/>
        <v/>
      </c>
      <c r="AD500" s="143" t="str">
        <f t="shared" si="86"/>
        <v/>
      </c>
      <c r="AE500" s="144">
        <v>488</v>
      </c>
      <c r="AF500" s="144" t="str">
        <f t="shared" si="87"/>
        <v/>
      </c>
      <c r="AG500" s="144" t="str">
        <f t="shared" si="88"/>
        <v/>
      </c>
      <c r="AH500" s="144" t="str">
        <f t="shared" si="89"/>
        <v/>
      </c>
      <c r="AI500" s="144" t="str">
        <f t="shared" si="90"/>
        <v/>
      </c>
      <c r="AJ500" s="144" t="str">
        <f t="shared" si="91"/>
        <v/>
      </c>
      <c r="AK500" s="144" t="str">
        <f t="shared" si="92"/>
        <v/>
      </c>
    </row>
    <row r="501" spans="2:37" x14ac:dyDescent="0.2">
      <c r="B501" s="179">
        <v>489</v>
      </c>
      <c r="C501" s="180"/>
      <c r="D501" s="180"/>
      <c r="E501" s="180"/>
      <c r="F501" s="312"/>
      <c r="G501" s="142"/>
      <c r="H501" s="142"/>
      <c r="I501" s="195"/>
      <c r="J501" s="142"/>
      <c r="K501" s="142"/>
      <c r="L501" s="142"/>
      <c r="M501" s="142"/>
      <c r="N501" s="142"/>
      <c r="O501" s="142"/>
      <c r="P501" s="142"/>
      <c r="Q501" s="142"/>
      <c r="R501" s="142"/>
      <c r="S501" s="142"/>
      <c r="T501" s="142"/>
      <c r="U501" s="142"/>
      <c r="V501" s="142"/>
      <c r="W501" s="142"/>
      <c r="X501" s="142"/>
      <c r="Z501" s="143">
        <v>489</v>
      </c>
      <c r="AA501" s="143" t="str">
        <f t="shared" si="83"/>
        <v/>
      </c>
      <c r="AB501" s="143" t="str">
        <f t="shared" si="84"/>
        <v/>
      </c>
      <c r="AC501" s="143" t="str">
        <f t="shared" si="85"/>
        <v/>
      </c>
      <c r="AD501" s="143" t="str">
        <f t="shared" si="86"/>
        <v/>
      </c>
      <c r="AE501" s="144">
        <v>489</v>
      </c>
      <c r="AF501" s="144" t="str">
        <f t="shared" si="87"/>
        <v/>
      </c>
      <c r="AG501" s="144" t="str">
        <f t="shared" si="88"/>
        <v/>
      </c>
      <c r="AH501" s="144" t="str">
        <f t="shared" si="89"/>
        <v/>
      </c>
      <c r="AI501" s="144" t="str">
        <f t="shared" si="90"/>
        <v/>
      </c>
      <c r="AJ501" s="144" t="str">
        <f t="shared" si="91"/>
        <v/>
      </c>
      <c r="AK501" s="144" t="str">
        <f t="shared" si="92"/>
        <v/>
      </c>
    </row>
    <row r="502" spans="2:37" x14ac:dyDescent="0.2">
      <c r="B502" s="179">
        <v>490</v>
      </c>
      <c r="C502" s="180"/>
      <c r="D502" s="180"/>
      <c r="E502" s="180"/>
      <c r="F502" s="312"/>
      <c r="G502" s="142"/>
      <c r="H502" s="142"/>
      <c r="I502" s="195"/>
      <c r="J502" s="142"/>
      <c r="K502" s="142"/>
      <c r="L502" s="142"/>
      <c r="M502" s="142"/>
      <c r="N502" s="142"/>
      <c r="O502" s="142"/>
      <c r="P502" s="142"/>
      <c r="Q502" s="142"/>
      <c r="R502" s="142"/>
      <c r="S502" s="142"/>
      <c r="T502" s="142"/>
      <c r="U502" s="142"/>
      <c r="V502" s="142"/>
      <c r="W502" s="142"/>
      <c r="X502" s="142"/>
      <c r="Z502" s="143">
        <v>490</v>
      </c>
      <c r="AA502" s="143" t="str">
        <f t="shared" si="83"/>
        <v/>
      </c>
      <c r="AB502" s="143" t="str">
        <f t="shared" si="84"/>
        <v/>
      </c>
      <c r="AC502" s="143" t="str">
        <f t="shared" si="85"/>
        <v/>
      </c>
      <c r="AD502" s="143" t="str">
        <f t="shared" si="86"/>
        <v/>
      </c>
      <c r="AE502" s="144">
        <v>490</v>
      </c>
      <c r="AF502" s="144" t="str">
        <f t="shared" si="87"/>
        <v/>
      </c>
      <c r="AG502" s="144" t="str">
        <f t="shared" si="88"/>
        <v/>
      </c>
      <c r="AH502" s="144" t="str">
        <f t="shared" si="89"/>
        <v/>
      </c>
      <c r="AI502" s="144" t="str">
        <f t="shared" si="90"/>
        <v/>
      </c>
      <c r="AJ502" s="144" t="str">
        <f t="shared" si="91"/>
        <v/>
      </c>
      <c r="AK502" s="144" t="str">
        <f t="shared" si="92"/>
        <v/>
      </c>
    </row>
    <row r="503" spans="2:37" x14ac:dyDescent="0.2">
      <c r="B503" s="179">
        <v>491</v>
      </c>
      <c r="C503" s="180"/>
      <c r="D503" s="180"/>
      <c r="E503" s="180"/>
      <c r="F503" s="312"/>
      <c r="G503" s="142"/>
      <c r="H503" s="142"/>
      <c r="I503" s="195"/>
      <c r="J503" s="142"/>
      <c r="K503" s="142"/>
      <c r="L503" s="142"/>
      <c r="M503" s="142"/>
      <c r="N503" s="142"/>
      <c r="O503" s="142"/>
      <c r="P503" s="142"/>
      <c r="Q503" s="142"/>
      <c r="R503" s="142"/>
      <c r="S503" s="142"/>
      <c r="T503" s="142"/>
      <c r="U503" s="142"/>
      <c r="V503" s="142"/>
      <c r="W503" s="142"/>
      <c r="X503" s="142"/>
      <c r="Z503" s="143">
        <v>491</v>
      </c>
      <c r="AA503" s="143" t="str">
        <f t="shared" si="83"/>
        <v/>
      </c>
      <c r="AB503" s="143" t="str">
        <f t="shared" si="84"/>
        <v/>
      </c>
      <c r="AC503" s="143" t="str">
        <f t="shared" si="85"/>
        <v/>
      </c>
      <c r="AD503" s="143" t="str">
        <f t="shared" si="86"/>
        <v/>
      </c>
      <c r="AE503" s="144">
        <v>491</v>
      </c>
      <c r="AF503" s="144" t="str">
        <f t="shared" si="87"/>
        <v/>
      </c>
      <c r="AG503" s="144" t="str">
        <f t="shared" si="88"/>
        <v/>
      </c>
      <c r="AH503" s="144" t="str">
        <f t="shared" si="89"/>
        <v/>
      </c>
      <c r="AI503" s="144" t="str">
        <f t="shared" si="90"/>
        <v/>
      </c>
      <c r="AJ503" s="144" t="str">
        <f t="shared" si="91"/>
        <v/>
      </c>
      <c r="AK503" s="144" t="str">
        <f t="shared" si="92"/>
        <v/>
      </c>
    </row>
    <row r="504" spans="2:37" x14ac:dyDescent="0.2">
      <c r="B504" s="179">
        <v>492</v>
      </c>
      <c r="C504" s="180"/>
      <c r="D504" s="180"/>
      <c r="E504" s="180"/>
      <c r="F504" s="312"/>
      <c r="G504" s="142"/>
      <c r="H504" s="142"/>
      <c r="I504" s="195"/>
      <c r="J504" s="142"/>
      <c r="K504" s="142"/>
      <c r="L504" s="142"/>
      <c r="M504" s="142"/>
      <c r="N504" s="142"/>
      <c r="O504" s="142"/>
      <c r="P504" s="142"/>
      <c r="Q504" s="142"/>
      <c r="R504" s="142"/>
      <c r="S504" s="142"/>
      <c r="T504" s="142"/>
      <c r="U504" s="142"/>
      <c r="V504" s="142"/>
      <c r="W504" s="142"/>
      <c r="X504" s="142"/>
      <c r="Z504" s="143">
        <v>492</v>
      </c>
      <c r="AA504" s="143" t="str">
        <f t="shared" si="83"/>
        <v/>
      </c>
      <c r="AB504" s="143" t="str">
        <f t="shared" si="84"/>
        <v/>
      </c>
      <c r="AC504" s="143" t="str">
        <f t="shared" si="85"/>
        <v/>
      </c>
      <c r="AD504" s="143" t="str">
        <f t="shared" si="86"/>
        <v/>
      </c>
      <c r="AE504" s="144">
        <v>492</v>
      </c>
      <c r="AF504" s="144" t="str">
        <f t="shared" si="87"/>
        <v/>
      </c>
      <c r="AG504" s="144" t="str">
        <f t="shared" si="88"/>
        <v/>
      </c>
      <c r="AH504" s="144" t="str">
        <f t="shared" si="89"/>
        <v/>
      </c>
      <c r="AI504" s="144" t="str">
        <f t="shared" si="90"/>
        <v/>
      </c>
      <c r="AJ504" s="144" t="str">
        <f t="shared" si="91"/>
        <v/>
      </c>
      <c r="AK504" s="144" t="str">
        <f t="shared" si="92"/>
        <v/>
      </c>
    </row>
    <row r="505" spans="2:37" x14ac:dyDescent="0.2">
      <c r="B505" s="179">
        <v>493</v>
      </c>
      <c r="C505" s="180"/>
      <c r="D505" s="180"/>
      <c r="E505" s="180"/>
      <c r="F505" s="312"/>
      <c r="G505" s="142"/>
      <c r="H505" s="142"/>
      <c r="I505" s="195"/>
      <c r="J505" s="142"/>
      <c r="K505" s="142"/>
      <c r="L505" s="142"/>
      <c r="M505" s="142"/>
      <c r="N505" s="142"/>
      <c r="O505" s="142"/>
      <c r="P505" s="142"/>
      <c r="Q505" s="142"/>
      <c r="R505" s="142"/>
      <c r="S505" s="142"/>
      <c r="T505" s="142"/>
      <c r="U505" s="142"/>
      <c r="V505" s="142"/>
      <c r="W505" s="142"/>
      <c r="X505" s="142"/>
      <c r="Z505" s="143">
        <v>493</v>
      </c>
      <c r="AA505" s="143" t="str">
        <f t="shared" si="83"/>
        <v/>
      </c>
      <c r="AB505" s="143" t="str">
        <f t="shared" si="84"/>
        <v/>
      </c>
      <c r="AC505" s="143" t="str">
        <f t="shared" si="85"/>
        <v/>
      </c>
      <c r="AD505" s="143" t="str">
        <f t="shared" si="86"/>
        <v/>
      </c>
      <c r="AE505" s="144">
        <v>493</v>
      </c>
      <c r="AF505" s="144" t="str">
        <f t="shared" si="87"/>
        <v/>
      </c>
      <c r="AG505" s="144" t="str">
        <f t="shared" si="88"/>
        <v/>
      </c>
      <c r="AH505" s="144" t="str">
        <f t="shared" si="89"/>
        <v/>
      </c>
      <c r="AI505" s="144" t="str">
        <f t="shared" si="90"/>
        <v/>
      </c>
      <c r="AJ505" s="144" t="str">
        <f t="shared" si="91"/>
        <v/>
      </c>
      <c r="AK505" s="144" t="str">
        <f t="shared" si="92"/>
        <v/>
      </c>
    </row>
    <row r="506" spans="2:37" x14ac:dyDescent="0.2">
      <c r="B506" s="179">
        <v>494</v>
      </c>
      <c r="C506" s="180"/>
      <c r="D506" s="180"/>
      <c r="E506" s="180"/>
      <c r="F506" s="312"/>
      <c r="G506" s="142"/>
      <c r="H506" s="142"/>
      <c r="I506" s="195"/>
      <c r="J506" s="142"/>
      <c r="K506" s="142"/>
      <c r="L506" s="142"/>
      <c r="M506" s="142"/>
      <c r="N506" s="142"/>
      <c r="O506" s="142"/>
      <c r="P506" s="142"/>
      <c r="Q506" s="142"/>
      <c r="R506" s="142"/>
      <c r="S506" s="142"/>
      <c r="T506" s="142"/>
      <c r="U506" s="142"/>
      <c r="V506" s="142"/>
      <c r="W506" s="142"/>
      <c r="X506" s="142"/>
      <c r="Z506" s="143">
        <v>494</v>
      </c>
      <c r="AA506" s="143" t="str">
        <f t="shared" si="83"/>
        <v/>
      </c>
      <c r="AB506" s="143" t="str">
        <f t="shared" si="84"/>
        <v/>
      </c>
      <c r="AC506" s="143" t="str">
        <f t="shared" si="85"/>
        <v/>
      </c>
      <c r="AD506" s="143" t="str">
        <f t="shared" si="86"/>
        <v/>
      </c>
      <c r="AE506" s="144">
        <v>494</v>
      </c>
      <c r="AF506" s="144" t="str">
        <f t="shared" si="87"/>
        <v/>
      </c>
      <c r="AG506" s="144" t="str">
        <f t="shared" si="88"/>
        <v/>
      </c>
      <c r="AH506" s="144" t="str">
        <f t="shared" si="89"/>
        <v/>
      </c>
      <c r="AI506" s="144" t="str">
        <f t="shared" si="90"/>
        <v/>
      </c>
      <c r="AJ506" s="144" t="str">
        <f t="shared" si="91"/>
        <v/>
      </c>
      <c r="AK506" s="144" t="str">
        <f t="shared" si="92"/>
        <v/>
      </c>
    </row>
    <row r="507" spans="2:37" x14ac:dyDescent="0.2">
      <c r="B507" s="179">
        <v>495</v>
      </c>
      <c r="C507" s="180"/>
      <c r="D507" s="180"/>
      <c r="E507" s="180"/>
      <c r="F507" s="312"/>
      <c r="G507" s="142"/>
      <c r="H507" s="142"/>
      <c r="I507" s="195"/>
      <c r="J507" s="142"/>
      <c r="K507" s="142"/>
      <c r="L507" s="142"/>
      <c r="M507" s="142"/>
      <c r="N507" s="142"/>
      <c r="O507" s="142"/>
      <c r="P507" s="142"/>
      <c r="Q507" s="142"/>
      <c r="R507" s="142"/>
      <c r="S507" s="142"/>
      <c r="T507" s="142"/>
      <c r="U507" s="142"/>
      <c r="V507" s="142"/>
      <c r="W507" s="142"/>
      <c r="X507" s="142"/>
      <c r="Z507" s="143">
        <v>495</v>
      </c>
      <c r="AA507" s="143" t="str">
        <f t="shared" si="83"/>
        <v/>
      </c>
      <c r="AB507" s="143" t="str">
        <f t="shared" si="84"/>
        <v/>
      </c>
      <c r="AC507" s="143" t="str">
        <f t="shared" si="85"/>
        <v/>
      </c>
      <c r="AD507" s="143" t="str">
        <f t="shared" si="86"/>
        <v/>
      </c>
      <c r="AE507" s="144">
        <v>495</v>
      </c>
      <c r="AF507" s="144" t="str">
        <f t="shared" si="87"/>
        <v/>
      </c>
      <c r="AG507" s="144" t="str">
        <f t="shared" si="88"/>
        <v/>
      </c>
      <c r="AH507" s="144" t="str">
        <f t="shared" si="89"/>
        <v/>
      </c>
      <c r="AI507" s="144" t="str">
        <f t="shared" si="90"/>
        <v/>
      </c>
      <c r="AJ507" s="144" t="str">
        <f t="shared" si="91"/>
        <v/>
      </c>
      <c r="AK507" s="144" t="str">
        <f t="shared" si="92"/>
        <v/>
      </c>
    </row>
    <row r="508" spans="2:37" x14ac:dyDescent="0.2">
      <c r="B508" s="179">
        <v>496</v>
      </c>
      <c r="C508" s="180"/>
      <c r="D508" s="180"/>
      <c r="E508" s="180"/>
      <c r="F508" s="312"/>
      <c r="G508" s="142"/>
      <c r="H508" s="142"/>
      <c r="I508" s="195"/>
      <c r="J508" s="142"/>
      <c r="K508" s="142"/>
      <c r="L508" s="142"/>
      <c r="M508" s="142"/>
      <c r="N508" s="142"/>
      <c r="O508" s="142"/>
      <c r="P508" s="142"/>
      <c r="Q508" s="142"/>
      <c r="R508" s="142"/>
      <c r="S508" s="142"/>
      <c r="T508" s="142"/>
      <c r="U508" s="142"/>
      <c r="V508" s="142"/>
      <c r="W508" s="142"/>
      <c r="X508" s="142"/>
      <c r="Z508" s="143">
        <v>496</v>
      </c>
      <c r="AA508" s="143" t="str">
        <f t="shared" si="83"/>
        <v/>
      </c>
      <c r="AB508" s="143" t="str">
        <f t="shared" si="84"/>
        <v/>
      </c>
      <c r="AC508" s="143" t="str">
        <f t="shared" si="85"/>
        <v/>
      </c>
      <c r="AD508" s="143" t="str">
        <f t="shared" si="86"/>
        <v/>
      </c>
      <c r="AE508" s="144">
        <v>496</v>
      </c>
      <c r="AF508" s="144" t="str">
        <f t="shared" si="87"/>
        <v/>
      </c>
      <c r="AG508" s="144" t="str">
        <f t="shared" si="88"/>
        <v/>
      </c>
      <c r="AH508" s="144" t="str">
        <f t="shared" si="89"/>
        <v/>
      </c>
      <c r="AI508" s="144" t="str">
        <f t="shared" si="90"/>
        <v/>
      </c>
      <c r="AJ508" s="144" t="str">
        <f t="shared" si="91"/>
        <v/>
      </c>
      <c r="AK508" s="144" t="str">
        <f t="shared" si="92"/>
        <v/>
      </c>
    </row>
    <row r="509" spans="2:37" x14ac:dyDescent="0.2">
      <c r="B509" s="179">
        <v>497</v>
      </c>
      <c r="C509" s="180"/>
      <c r="D509" s="180"/>
      <c r="E509" s="180"/>
      <c r="F509" s="312"/>
      <c r="G509" s="142"/>
      <c r="H509" s="142"/>
      <c r="I509" s="195"/>
      <c r="J509" s="142"/>
      <c r="K509" s="142"/>
      <c r="L509" s="142"/>
      <c r="M509" s="142"/>
      <c r="N509" s="142"/>
      <c r="O509" s="142"/>
      <c r="P509" s="142"/>
      <c r="Q509" s="142"/>
      <c r="R509" s="142"/>
      <c r="S509" s="142"/>
      <c r="T509" s="142"/>
      <c r="U509" s="142"/>
      <c r="V509" s="142"/>
      <c r="W509" s="142"/>
      <c r="X509" s="142"/>
      <c r="Z509" s="143">
        <v>497</v>
      </c>
      <c r="AA509" s="143" t="str">
        <f t="shared" si="83"/>
        <v/>
      </c>
      <c r="AB509" s="143" t="str">
        <f t="shared" si="84"/>
        <v/>
      </c>
      <c r="AC509" s="143" t="str">
        <f t="shared" si="85"/>
        <v/>
      </c>
      <c r="AD509" s="143" t="str">
        <f t="shared" si="86"/>
        <v/>
      </c>
      <c r="AE509" s="144">
        <v>497</v>
      </c>
      <c r="AF509" s="144" t="str">
        <f t="shared" si="87"/>
        <v/>
      </c>
      <c r="AG509" s="144" t="str">
        <f t="shared" si="88"/>
        <v/>
      </c>
      <c r="AH509" s="144" t="str">
        <f t="shared" si="89"/>
        <v/>
      </c>
      <c r="AI509" s="144" t="str">
        <f t="shared" si="90"/>
        <v/>
      </c>
      <c r="AJ509" s="144" t="str">
        <f t="shared" si="91"/>
        <v/>
      </c>
      <c r="AK509" s="144" t="str">
        <f t="shared" si="92"/>
        <v/>
      </c>
    </row>
    <row r="510" spans="2:37" x14ac:dyDescent="0.2">
      <c r="B510" s="179">
        <v>498</v>
      </c>
      <c r="C510" s="180"/>
      <c r="D510" s="180"/>
      <c r="E510" s="180"/>
      <c r="F510" s="312"/>
      <c r="G510" s="142"/>
      <c r="H510" s="142"/>
      <c r="I510" s="195"/>
      <c r="J510" s="142"/>
      <c r="K510" s="142"/>
      <c r="L510" s="142"/>
      <c r="M510" s="142"/>
      <c r="N510" s="142"/>
      <c r="O510" s="142"/>
      <c r="P510" s="142"/>
      <c r="Q510" s="142"/>
      <c r="R510" s="142"/>
      <c r="S510" s="142"/>
      <c r="T510" s="142"/>
      <c r="U510" s="142"/>
      <c r="V510" s="142"/>
      <c r="W510" s="142"/>
      <c r="X510" s="142"/>
      <c r="Z510" s="143">
        <v>498</v>
      </c>
      <c r="AA510" s="143" t="str">
        <f t="shared" si="83"/>
        <v/>
      </c>
      <c r="AB510" s="143" t="str">
        <f t="shared" si="84"/>
        <v/>
      </c>
      <c r="AC510" s="143" t="str">
        <f t="shared" si="85"/>
        <v/>
      </c>
      <c r="AD510" s="143" t="str">
        <f t="shared" si="86"/>
        <v/>
      </c>
      <c r="AE510" s="144">
        <v>498</v>
      </c>
      <c r="AF510" s="144" t="str">
        <f t="shared" si="87"/>
        <v/>
      </c>
      <c r="AG510" s="144" t="str">
        <f t="shared" si="88"/>
        <v/>
      </c>
      <c r="AH510" s="144" t="str">
        <f t="shared" si="89"/>
        <v/>
      </c>
      <c r="AI510" s="144" t="str">
        <f t="shared" si="90"/>
        <v/>
      </c>
      <c r="AJ510" s="144" t="str">
        <f t="shared" si="91"/>
        <v/>
      </c>
      <c r="AK510" s="144" t="str">
        <f t="shared" si="92"/>
        <v/>
      </c>
    </row>
    <row r="511" spans="2:37" x14ac:dyDescent="0.2">
      <c r="B511" s="179">
        <v>499</v>
      </c>
      <c r="C511" s="180"/>
      <c r="D511" s="180"/>
      <c r="E511" s="180"/>
      <c r="F511" s="312"/>
      <c r="G511" s="142"/>
      <c r="H511" s="142"/>
      <c r="I511" s="195"/>
      <c r="J511" s="142"/>
      <c r="K511" s="142"/>
      <c r="L511" s="142"/>
      <c r="M511" s="142"/>
      <c r="N511" s="142"/>
      <c r="O511" s="142"/>
      <c r="P511" s="142"/>
      <c r="Q511" s="142"/>
      <c r="R511" s="142"/>
      <c r="S511" s="142"/>
      <c r="T511" s="142"/>
      <c r="U511" s="142"/>
      <c r="V511" s="142"/>
      <c r="W511" s="142"/>
      <c r="X511" s="142"/>
      <c r="Z511" s="143">
        <v>499</v>
      </c>
      <c r="AA511" s="143" t="str">
        <f t="shared" si="83"/>
        <v/>
      </c>
      <c r="AB511" s="143" t="str">
        <f t="shared" si="84"/>
        <v/>
      </c>
      <c r="AC511" s="143" t="str">
        <f t="shared" si="85"/>
        <v/>
      </c>
      <c r="AD511" s="143" t="str">
        <f t="shared" si="86"/>
        <v/>
      </c>
      <c r="AE511" s="144">
        <v>499</v>
      </c>
      <c r="AF511" s="144" t="str">
        <f t="shared" si="87"/>
        <v/>
      </c>
      <c r="AG511" s="144" t="str">
        <f t="shared" si="88"/>
        <v/>
      </c>
      <c r="AH511" s="144" t="str">
        <f t="shared" si="89"/>
        <v/>
      </c>
      <c r="AI511" s="144" t="str">
        <f t="shared" si="90"/>
        <v/>
      </c>
      <c r="AJ511" s="144" t="str">
        <f t="shared" si="91"/>
        <v/>
      </c>
      <c r="AK511" s="144" t="str">
        <f t="shared" si="92"/>
        <v/>
      </c>
    </row>
    <row r="512" spans="2:37" x14ac:dyDescent="0.2">
      <c r="B512" s="179">
        <v>500</v>
      </c>
      <c r="C512" s="180"/>
      <c r="D512" s="180"/>
      <c r="E512" s="180"/>
      <c r="F512" s="312"/>
      <c r="G512" s="142"/>
      <c r="H512" s="142"/>
      <c r="I512" s="195"/>
      <c r="J512" s="142"/>
      <c r="K512" s="142"/>
      <c r="L512" s="142"/>
      <c r="M512" s="142"/>
      <c r="N512" s="142"/>
      <c r="O512" s="142"/>
      <c r="P512" s="142"/>
      <c r="Q512" s="142"/>
      <c r="R512" s="142"/>
      <c r="S512" s="142"/>
      <c r="T512" s="142"/>
      <c r="U512" s="142"/>
      <c r="V512" s="142"/>
      <c r="W512" s="142"/>
      <c r="X512" s="142"/>
      <c r="Z512" s="143">
        <v>500</v>
      </c>
      <c r="AA512" s="143" t="str">
        <f t="shared" si="83"/>
        <v/>
      </c>
      <c r="AB512" s="143" t="str">
        <f t="shared" si="84"/>
        <v/>
      </c>
      <c r="AC512" s="143" t="str">
        <f t="shared" si="85"/>
        <v/>
      </c>
      <c r="AD512" s="143" t="str">
        <f t="shared" si="86"/>
        <v/>
      </c>
      <c r="AE512" s="144">
        <v>500</v>
      </c>
      <c r="AF512" s="144" t="str">
        <f t="shared" si="87"/>
        <v/>
      </c>
      <c r="AG512" s="144" t="str">
        <f t="shared" si="88"/>
        <v/>
      </c>
      <c r="AH512" s="144" t="str">
        <f t="shared" si="89"/>
        <v/>
      </c>
      <c r="AI512" s="144" t="str">
        <f t="shared" si="90"/>
        <v/>
      </c>
      <c r="AJ512" s="144" t="str">
        <f t="shared" si="91"/>
        <v/>
      </c>
      <c r="AK512" s="144" t="str">
        <f t="shared" si="92"/>
        <v/>
      </c>
    </row>
    <row r="513" spans="2:37" x14ac:dyDescent="0.2">
      <c r="B513" s="179">
        <v>501</v>
      </c>
      <c r="C513" s="180"/>
      <c r="D513" s="180"/>
      <c r="E513" s="180"/>
      <c r="F513" s="312"/>
      <c r="G513" s="142"/>
      <c r="H513" s="142"/>
      <c r="I513" s="195"/>
      <c r="J513" s="142"/>
      <c r="K513" s="142"/>
      <c r="L513" s="142"/>
      <c r="M513" s="142"/>
      <c r="N513" s="142"/>
      <c r="O513" s="142"/>
      <c r="P513" s="142"/>
      <c r="Q513" s="142"/>
      <c r="R513" s="142"/>
      <c r="S513" s="142"/>
      <c r="T513" s="142"/>
      <c r="U513" s="142"/>
      <c r="V513" s="142"/>
      <c r="W513" s="142"/>
      <c r="X513" s="142"/>
      <c r="Z513" s="143">
        <v>501</v>
      </c>
      <c r="AA513" s="143" t="str">
        <f t="shared" si="83"/>
        <v/>
      </c>
      <c r="AB513" s="143" t="str">
        <f t="shared" si="84"/>
        <v/>
      </c>
      <c r="AC513" s="143" t="str">
        <f t="shared" si="85"/>
        <v/>
      </c>
      <c r="AD513" s="143" t="str">
        <f t="shared" si="86"/>
        <v/>
      </c>
      <c r="AE513" s="144">
        <v>501</v>
      </c>
      <c r="AF513" s="144" t="str">
        <f t="shared" si="87"/>
        <v/>
      </c>
      <c r="AG513" s="144" t="str">
        <f t="shared" si="88"/>
        <v/>
      </c>
      <c r="AH513" s="144" t="str">
        <f t="shared" si="89"/>
        <v/>
      </c>
      <c r="AI513" s="144" t="str">
        <f t="shared" si="90"/>
        <v/>
      </c>
      <c r="AJ513" s="144" t="str">
        <f t="shared" si="91"/>
        <v/>
      </c>
      <c r="AK513" s="144" t="str">
        <f t="shared" si="92"/>
        <v/>
      </c>
    </row>
    <row r="514" spans="2:37" x14ac:dyDescent="0.2">
      <c r="B514" s="179">
        <v>502</v>
      </c>
      <c r="C514" s="180"/>
      <c r="D514" s="180"/>
      <c r="E514" s="180"/>
      <c r="F514" s="312"/>
      <c r="G514" s="142"/>
      <c r="H514" s="142"/>
      <c r="I514" s="195"/>
      <c r="J514" s="142"/>
      <c r="K514" s="142"/>
      <c r="L514" s="142"/>
      <c r="M514" s="142"/>
      <c r="N514" s="142"/>
      <c r="O514" s="142"/>
      <c r="P514" s="142"/>
      <c r="Q514" s="142"/>
      <c r="R514" s="142"/>
      <c r="S514" s="142"/>
      <c r="T514" s="142"/>
      <c r="U514" s="142"/>
      <c r="V514" s="142"/>
      <c r="W514" s="142"/>
      <c r="X514" s="142"/>
      <c r="Z514" s="143">
        <v>502</v>
      </c>
      <c r="AA514" s="143" t="str">
        <f t="shared" si="83"/>
        <v/>
      </c>
      <c r="AB514" s="143" t="str">
        <f t="shared" si="84"/>
        <v/>
      </c>
      <c r="AC514" s="143" t="str">
        <f t="shared" si="85"/>
        <v/>
      </c>
      <c r="AD514" s="143" t="str">
        <f t="shared" si="86"/>
        <v/>
      </c>
      <c r="AE514" s="144">
        <v>502</v>
      </c>
      <c r="AF514" s="144" t="str">
        <f t="shared" si="87"/>
        <v/>
      </c>
      <c r="AG514" s="144" t="str">
        <f t="shared" si="88"/>
        <v/>
      </c>
      <c r="AH514" s="144" t="str">
        <f t="shared" si="89"/>
        <v/>
      </c>
      <c r="AI514" s="144" t="str">
        <f t="shared" si="90"/>
        <v/>
      </c>
      <c r="AJ514" s="144" t="str">
        <f t="shared" si="91"/>
        <v/>
      </c>
      <c r="AK514" s="144" t="str">
        <f t="shared" si="92"/>
        <v/>
      </c>
    </row>
    <row r="515" spans="2:37" x14ac:dyDescent="0.2">
      <c r="B515" s="179">
        <v>503</v>
      </c>
      <c r="C515" s="180"/>
      <c r="D515" s="180"/>
      <c r="E515" s="180"/>
      <c r="F515" s="312"/>
      <c r="G515" s="142"/>
      <c r="H515" s="142"/>
      <c r="I515" s="195"/>
      <c r="J515" s="142"/>
      <c r="K515" s="142"/>
      <c r="L515" s="142"/>
      <c r="M515" s="142"/>
      <c r="N515" s="142"/>
      <c r="O515" s="142"/>
      <c r="P515" s="142"/>
      <c r="Q515" s="142"/>
      <c r="R515" s="142"/>
      <c r="S515" s="142"/>
      <c r="T515" s="142"/>
      <c r="U515" s="142"/>
      <c r="V515" s="142"/>
      <c r="W515" s="142"/>
      <c r="X515" s="142"/>
      <c r="Z515" s="143">
        <v>503</v>
      </c>
      <c r="AA515" s="143" t="str">
        <f t="shared" si="83"/>
        <v/>
      </c>
      <c r="AB515" s="143" t="str">
        <f t="shared" si="84"/>
        <v/>
      </c>
      <c r="AC515" s="143" t="str">
        <f t="shared" si="85"/>
        <v/>
      </c>
      <c r="AD515" s="143" t="str">
        <f t="shared" si="86"/>
        <v/>
      </c>
      <c r="AE515" s="144">
        <v>503</v>
      </c>
      <c r="AF515" s="144" t="str">
        <f t="shared" si="87"/>
        <v/>
      </c>
      <c r="AG515" s="144" t="str">
        <f t="shared" si="88"/>
        <v/>
      </c>
      <c r="AH515" s="144" t="str">
        <f t="shared" si="89"/>
        <v/>
      </c>
      <c r="AI515" s="144" t="str">
        <f t="shared" si="90"/>
        <v/>
      </c>
      <c r="AJ515" s="144" t="str">
        <f t="shared" si="91"/>
        <v/>
      </c>
      <c r="AK515" s="144" t="str">
        <f t="shared" si="92"/>
        <v/>
      </c>
    </row>
    <row r="516" spans="2:37" x14ac:dyDescent="0.2">
      <c r="B516" s="179">
        <v>504</v>
      </c>
      <c r="C516" s="180"/>
      <c r="D516" s="180"/>
      <c r="E516" s="180"/>
      <c r="F516" s="312"/>
      <c r="G516" s="142"/>
      <c r="H516" s="142"/>
      <c r="I516" s="195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  <c r="V516" s="142"/>
      <c r="W516" s="142"/>
      <c r="X516" s="142"/>
      <c r="Z516" s="143">
        <v>504</v>
      </c>
      <c r="AA516" s="143" t="str">
        <f t="shared" si="83"/>
        <v/>
      </c>
      <c r="AB516" s="143" t="str">
        <f t="shared" si="84"/>
        <v/>
      </c>
      <c r="AC516" s="143" t="str">
        <f t="shared" si="85"/>
        <v/>
      </c>
      <c r="AD516" s="143" t="str">
        <f t="shared" si="86"/>
        <v/>
      </c>
      <c r="AE516" s="144">
        <v>504</v>
      </c>
      <c r="AF516" s="144" t="str">
        <f t="shared" si="87"/>
        <v/>
      </c>
      <c r="AG516" s="144" t="str">
        <f t="shared" si="88"/>
        <v/>
      </c>
      <c r="AH516" s="144" t="str">
        <f t="shared" si="89"/>
        <v/>
      </c>
      <c r="AI516" s="144" t="str">
        <f t="shared" si="90"/>
        <v/>
      </c>
      <c r="AJ516" s="144" t="str">
        <f t="shared" si="91"/>
        <v/>
      </c>
      <c r="AK516" s="144" t="str">
        <f t="shared" si="92"/>
        <v/>
      </c>
    </row>
    <row r="517" spans="2:37" x14ac:dyDescent="0.2">
      <c r="B517" s="179">
        <v>505</v>
      </c>
      <c r="C517" s="180"/>
      <c r="D517" s="180"/>
      <c r="E517" s="180"/>
      <c r="F517" s="312"/>
      <c r="G517" s="142"/>
      <c r="H517" s="142"/>
      <c r="I517" s="195"/>
      <c r="J517" s="142"/>
      <c r="K517" s="142"/>
      <c r="L517" s="142"/>
      <c r="M517" s="142"/>
      <c r="N517" s="142"/>
      <c r="O517" s="142"/>
      <c r="P517" s="142"/>
      <c r="Q517" s="142"/>
      <c r="R517" s="142"/>
      <c r="S517" s="142"/>
      <c r="T517" s="142"/>
      <c r="U517" s="142"/>
      <c r="V517" s="142"/>
      <c r="W517" s="142"/>
      <c r="X517" s="142"/>
      <c r="Z517" s="143">
        <v>505</v>
      </c>
      <c r="AA517" s="143" t="str">
        <f t="shared" si="83"/>
        <v/>
      </c>
      <c r="AB517" s="143" t="str">
        <f t="shared" si="84"/>
        <v/>
      </c>
      <c r="AC517" s="143" t="str">
        <f t="shared" si="85"/>
        <v/>
      </c>
      <c r="AD517" s="143" t="str">
        <f t="shared" si="86"/>
        <v/>
      </c>
      <c r="AE517" s="144">
        <v>505</v>
      </c>
      <c r="AF517" s="144" t="str">
        <f t="shared" si="87"/>
        <v/>
      </c>
      <c r="AG517" s="144" t="str">
        <f t="shared" si="88"/>
        <v/>
      </c>
      <c r="AH517" s="144" t="str">
        <f t="shared" si="89"/>
        <v/>
      </c>
      <c r="AI517" s="144" t="str">
        <f t="shared" si="90"/>
        <v/>
      </c>
      <c r="AJ517" s="144" t="str">
        <f t="shared" si="91"/>
        <v/>
      </c>
      <c r="AK517" s="144" t="str">
        <f t="shared" si="92"/>
        <v/>
      </c>
    </row>
    <row r="518" spans="2:37" x14ac:dyDescent="0.2">
      <c r="B518" s="179">
        <v>506</v>
      </c>
      <c r="C518" s="180"/>
      <c r="D518" s="180"/>
      <c r="E518" s="180"/>
      <c r="F518" s="312"/>
      <c r="G518" s="142"/>
      <c r="H518" s="142"/>
      <c r="I518" s="195"/>
      <c r="J518" s="142"/>
      <c r="K518" s="142"/>
      <c r="L518" s="142"/>
      <c r="M518" s="142"/>
      <c r="N518" s="142"/>
      <c r="O518" s="142"/>
      <c r="P518" s="142"/>
      <c r="Q518" s="142"/>
      <c r="R518" s="142"/>
      <c r="S518" s="142"/>
      <c r="T518" s="142"/>
      <c r="U518" s="142"/>
      <c r="V518" s="142"/>
      <c r="W518" s="142"/>
      <c r="X518" s="142"/>
      <c r="Z518" s="143">
        <v>506</v>
      </c>
      <c r="AA518" s="143" t="str">
        <f t="shared" si="83"/>
        <v/>
      </c>
      <c r="AB518" s="143" t="str">
        <f t="shared" si="84"/>
        <v/>
      </c>
      <c r="AC518" s="143" t="str">
        <f t="shared" si="85"/>
        <v/>
      </c>
      <c r="AD518" s="143" t="str">
        <f t="shared" si="86"/>
        <v/>
      </c>
      <c r="AE518" s="144">
        <v>506</v>
      </c>
      <c r="AF518" s="144" t="str">
        <f t="shared" si="87"/>
        <v/>
      </c>
      <c r="AG518" s="144" t="str">
        <f t="shared" si="88"/>
        <v/>
      </c>
      <c r="AH518" s="144" t="str">
        <f t="shared" si="89"/>
        <v/>
      </c>
      <c r="AI518" s="144" t="str">
        <f t="shared" si="90"/>
        <v/>
      </c>
      <c r="AJ518" s="144" t="str">
        <f t="shared" si="91"/>
        <v/>
      </c>
      <c r="AK518" s="144" t="str">
        <f t="shared" si="92"/>
        <v/>
      </c>
    </row>
    <row r="519" spans="2:37" x14ac:dyDescent="0.2">
      <c r="B519" s="179">
        <v>507</v>
      </c>
      <c r="C519" s="180"/>
      <c r="D519" s="180"/>
      <c r="E519" s="180"/>
      <c r="F519" s="312"/>
      <c r="G519" s="142"/>
      <c r="H519" s="142"/>
      <c r="I519" s="195"/>
      <c r="J519" s="142"/>
      <c r="K519" s="142"/>
      <c r="L519" s="142"/>
      <c r="M519" s="142"/>
      <c r="N519" s="142"/>
      <c r="O519" s="142"/>
      <c r="P519" s="142"/>
      <c r="Q519" s="142"/>
      <c r="R519" s="142"/>
      <c r="S519" s="142"/>
      <c r="T519" s="142"/>
      <c r="U519" s="142"/>
      <c r="V519" s="142"/>
      <c r="W519" s="142"/>
      <c r="X519" s="142"/>
      <c r="Z519" s="143">
        <v>507</v>
      </c>
      <c r="AA519" s="143" t="str">
        <f t="shared" si="83"/>
        <v/>
      </c>
      <c r="AB519" s="143" t="str">
        <f t="shared" si="84"/>
        <v/>
      </c>
      <c r="AC519" s="143" t="str">
        <f t="shared" si="85"/>
        <v/>
      </c>
      <c r="AD519" s="143" t="str">
        <f t="shared" si="86"/>
        <v/>
      </c>
      <c r="AE519" s="144">
        <v>507</v>
      </c>
      <c r="AF519" s="144" t="str">
        <f t="shared" si="87"/>
        <v/>
      </c>
      <c r="AG519" s="144" t="str">
        <f t="shared" si="88"/>
        <v/>
      </c>
      <c r="AH519" s="144" t="str">
        <f t="shared" si="89"/>
        <v/>
      </c>
      <c r="AI519" s="144" t="str">
        <f t="shared" si="90"/>
        <v/>
      </c>
      <c r="AJ519" s="144" t="str">
        <f t="shared" si="91"/>
        <v/>
      </c>
      <c r="AK519" s="144" t="str">
        <f t="shared" si="92"/>
        <v/>
      </c>
    </row>
    <row r="520" spans="2:37" x14ac:dyDescent="0.2">
      <c r="B520" s="179">
        <v>508</v>
      </c>
      <c r="C520" s="180"/>
      <c r="D520" s="180"/>
      <c r="E520" s="180"/>
      <c r="F520" s="312"/>
      <c r="G520" s="142"/>
      <c r="H520" s="142"/>
      <c r="I520" s="195"/>
      <c r="J520" s="142"/>
      <c r="K520" s="142"/>
      <c r="L520" s="142"/>
      <c r="M520" s="142"/>
      <c r="N520" s="142"/>
      <c r="O520" s="142"/>
      <c r="P520" s="142"/>
      <c r="Q520" s="142"/>
      <c r="R520" s="142"/>
      <c r="S520" s="142"/>
      <c r="T520" s="142"/>
      <c r="U520" s="142"/>
      <c r="V520" s="142"/>
      <c r="W520" s="142"/>
      <c r="X520" s="142"/>
      <c r="Z520" s="143">
        <v>508</v>
      </c>
      <c r="AA520" s="143" t="str">
        <f t="shared" si="83"/>
        <v/>
      </c>
      <c r="AB520" s="143" t="str">
        <f t="shared" si="84"/>
        <v/>
      </c>
      <c r="AC520" s="143" t="str">
        <f t="shared" si="85"/>
        <v/>
      </c>
      <c r="AD520" s="143" t="str">
        <f t="shared" si="86"/>
        <v/>
      </c>
      <c r="AE520" s="144">
        <v>508</v>
      </c>
      <c r="AF520" s="144" t="str">
        <f t="shared" si="87"/>
        <v/>
      </c>
      <c r="AG520" s="144" t="str">
        <f t="shared" si="88"/>
        <v/>
      </c>
      <c r="AH520" s="144" t="str">
        <f t="shared" si="89"/>
        <v/>
      </c>
      <c r="AI520" s="144" t="str">
        <f t="shared" si="90"/>
        <v/>
      </c>
      <c r="AJ520" s="144" t="str">
        <f t="shared" si="91"/>
        <v/>
      </c>
      <c r="AK520" s="144" t="str">
        <f t="shared" si="92"/>
        <v/>
      </c>
    </row>
    <row r="521" spans="2:37" x14ac:dyDescent="0.2">
      <c r="B521" s="179">
        <v>509</v>
      </c>
      <c r="C521" s="180"/>
      <c r="D521" s="180"/>
      <c r="E521" s="180"/>
      <c r="F521" s="312"/>
      <c r="G521" s="142"/>
      <c r="H521" s="142"/>
      <c r="I521" s="195"/>
      <c r="J521" s="142"/>
      <c r="K521" s="142"/>
      <c r="L521" s="142"/>
      <c r="M521" s="142"/>
      <c r="N521" s="142"/>
      <c r="O521" s="142"/>
      <c r="P521" s="142"/>
      <c r="Q521" s="142"/>
      <c r="R521" s="142"/>
      <c r="S521" s="142"/>
      <c r="T521" s="142"/>
      <c r="U521" s="142"/>
      <c r="V521" s="142"/>
      <c r="W521" s="142"/>
      <c r="X521" s="142"/>
      <c r="Z521" s="143">
        <v>509</v>
      </c>
      <c r="AA521" s="143" t="str">
        <f t="shared" si="83"/>
        <v/>
      </c>
      <c r="AB521" s="143" t="str">
        <f t="shared" si="84"/>
        <v/>
      </c>
      <c r="AC521" s="143" t="str">
        <f t="shared" si="85"/>
        <v/>
      </c>
      <c r="AD521" s="143" t="str">
        <f t="shared" si="86"/>
        <v/>
      </c>
      <c r="AE521" s="144">
        <v>509</v>
      </c>
      <c r="AF521" s="144" t="str">
        <f t="shared" si="87"/>
        <v/>
      </c>
      <c r="AG521" s="144" t="str">
        <f t="shared" si="88"/>
        <v/>
      </c>
      <c r="AH521" s="144" t="str">
        <f t="shared" si="89"/>
        <v/>
      </c>
      <c r="AI521" s="144" t="str">
        <f t="shared" si="90"/>
        <v/>
      </c>
      <c r="AJ521" s="144" t="str">
        <f t="shared" si="91"/>
        <v/>
      </c>
      <c r="AK521" s="144" t="str">
        <f t="shared" si="92"/>
        <v/>
      </c>
    </row>
    <row r="522" spans="2:37" x14ac:dyDescent="0.2">
      <c r="B522" s="179">
        <v>510</v>
      </c>
      <c r="C522" s="180"/>
      <c r="D522" s="180"/>
      <c r="E522" s="180"/>
      <c r="F522" s="312"/>
      <c r="G522" s="142"/>
      <c r="H522" s="142"/>
      <c r="I522" s="195"/>
      <c r="J522" s="142"/>
      <c r="K522" s="142"/>
      <c r="L522" s="142"/>
      <c r="M522" s="142"/>
      <c r="N522" s="142"/>
      <c r="O522" s="142"/>
      <c r="P522" s="142"/>
      <c r="Q522" s="142"/>
      <c r="R522" s="142"/>
      <c r="S522" s="142"/>
      <c r="T522" s="142"/>
      <c r="U522" s="142"/>
      <c r="V522" s="142"/>
      <c r="W522" s="142"/>
      <c r="X522" s="142"/>
      <c r="Z522" s="143">
        <v>510</v>
      </c>
      <c r="AA522" s="143" t="str">
        <f t="shared" si="83"/>
        <v/>
      </c>
      <c r="AB522" s="143" t="str">
        <f t="shared" si="84"/>
        <v/>
      </c>
      <c r="AC522" s="143" t="str">
        <f t="shared" si="85"/>
        <v/>
      </c>
      <c r="AD522" s="143" t="str">
        <f t="shared" si="86"/>
        <v/>
      </c>
      <c r="AE522" s="144">
        <v>510</v>
      </c>
      <c r="AF522" s="144" t="str">
        <f t="shared" si="87"/>
        <v/>
      </c>
      <c r="AG522" s="144" t="str">
        <f t="shared" si="88"/>
        <v/>
      </c>
      <c r="AH522" s="144" t="str">
        <f t="shared" si="89"/>
        <v/>
      </c>
      <c r="AI522" s="144" t="str">
        <f t="shared" si="90"/>
        <v/>
      </c>
      <c r="AJ522" s="144" t="str">
        <f t="shared" si="91"/>
        <v/>
      </c>
      <c r="AK522" s="144" t="str">
        <f t="shared" si="92"/>
        <v/>
      </c>
    </row>
    <row r="523" spans="2:37" x14ac:dyDescent="0.2">
      <c r="B523" s="179">
        <v>511</v>
      </c>
      <c r="C523" s="180"/>
      <c r="D523" s="180"/>
      <c r="E523" s="180"/>
      <c r="F523" s="312"/>
      <c r="G523" s="142"/>
      <c r="H523" s="142"/>
      <c r="I523" s="195"/>
      <c r="J523" s="142"/>
      <c r="K523" s="142"/>
      <c r="L523" s="142"/>
      <c r="M523" s="142"/>
      <c r="N523" s="142"/>
      <c r="O523" s="142"/>
      <c r="P523" s="142"/>
      <c r="Q523" s="142"/>
      <c r="R523" s="142"/>
      <c r="S523" s="142"/>
      <c r="T523" s="142"/>
      <c r="U523" s="142"/>
      <c r="V523" s="142"/>
      <c r="W523" s="142"/>
      <c r="X523" s="142"/>
      <c r="Z523" s="143">
        <v>511</v>
      </c>
      <c r="AA523" s="143" t="str">
        <f t="shared" si="83"/>
        <v/>
      </c>
      <c r="AB523" s="143" t="str">
        <f t="shared" si="84"/>
        <v/>
      </c>
      <c r="AC523" s="143" t="str">
        <f t="shared" si="85"/>
        <v/>
      </c>
      <c r="AD523" s="143" t="str">
        <f t="shared" si="86"/>
        <v/>
      </c>
      <c r="AE523" s="144">
        <v>511</v>
      </c>
      <c r="AF523" s="144" t="str">
        <f t="shared" si="87"/>
        <v/>
      </c>
      <c r="AG523" s="144" t="str">
        <f t="shared" si="88"/>
        <v/>
      </c>
      <c r="AH523" s="144" t="str">
        <f t="shared" si="89"/>
        <v/>
      </c>
      <c r="AI523" s="144" t="str">
        <f t="shared" si="90"/>
        <v/>
      </c>
      <c r="AJ523" s="144" t="str">
        <f t="shared" si="91"/>
        <v/>
      </c>
      <c r="AK523" s="144" t="str">
        <f t="shared" si="92"/>
        <v/>
      </c>
    </row>
    <row r="524" spans="2:37" x14ac:dyDescent="0.2">
      <c r="B524" s="179">
        <v>512</v>
      </c>
      <c r="C524" s="180"/>
      <c r="D524" s="180"/>
      <c r="E524" s="180"/>
      <c r="F524" s="312"/>
      <c r="G524" s="142"/>
      <c r="H524" s="142"/>
      <c r="I524" s="195"/>
      <c r="J524" s="142"/>
      <c r="K524" s="142"/>
      <c r="L524" s="142"/>
      <c r="M524" s="142"/>
      <c r="N524" s="142"/>
      <c r="O524" s="142"/>
      <c r="P524" s="142"/>
      <c r="Q524" s="142"/>
      <c r="R524" s="142"/>
      <c r="S524" s="142"/>
      <c r="T524" s="142"/>
      <c r="U524" s="142"/>
      <c r="V524" s="142"/>
      <c r="W524" s="142"/>
      <c r="X524" s="142"/>
      <c r="Z524" s="143">
        <v>512</v>
      </c>
      <c r="AA524" s="143" t="str">
        <f t="shared" si="83"/>
        <v/>
      </c>
      <c r="AB524" s="143" t="str">
        <f t="shared" si="84"/>
        <v/>
      </c>
      <c r="AC524" s="143" t="str">
        <f t="shared" si="85"/>
        <v/>
      </c>
      <c r="AD524" s="143" t="str">
        <f t="shared" si="86"/>
        <v/>
      </c>
      <c r="AE524" s="144">
        <v>512</v>
      </c>
      <c r="AF524" s="144" t="str">
        <f t="shared" si="87"/>
        <v/>
      </c>
      <c r="AG524" s="144" t="str">
        <f t="shared" si="88"/>
        <v/>
      </c>
      <c r="AH524" s="144" t="str">
        <f t="shared" si="89"/>
        <v/>
      </c>
      <c r="AI524" s="144" t="str">
        <f t="shared" si="90"/>
        <v/>
      </c>
      <c r="AJ524" s="144" t="str">
        <f t="shared" si="91"/>
        <v/>
      </c>
      <c r="AK524" s="144" t="str">
        <f t="shared" si="92"/>
        <v/>
      </c>
    </row>
    <row r="525" spans="2:37" x14ac:dyDescent="0.2">
      <c r="B525" s="179">
        <v>513</v>
      </c>
      <c r="C525" s="180"/>
      <c r="D525" s="180"/>
      <c r="E525" s="180"/>
      <c r="F525" s="312"/>
      <c r="G525" s="142"/>
      <c r="H525" s="142"/>
      <c r="I525" s="195"/>
      <c r="J525" s="142"/>
      <c r="K525" s="142"/>
      <c r="L525" s="142"/>
      <c r="M525" s="142"/>
      <c r="N525" s="142"/>
      <c r="O525" s="142"/>
      <c r="P525" s="142"/>
      <c r="Q525" s="142"/>
      <c r="R525" s="142"/>
      <c r="S525" s="142"/>
      <c r="T525" s="142"/>
      <c r="U525" s="142"/>
      <c r="V525" s="142"/>
      <c r="W525" s="142"/>
      <c r="X525" s="142"/>
      <c r="Z525" s="143">
        <v>513</v>
      </c>
      <c r="AA525" s="143" t="str">
        <f t="shared" si="83"/>
        <v/>
      </c>
      <c r="AB525" s="143" t="str">
        <f t="shared" si="84"/>
        <v/>
      </c>
      <c r="AC525" s="143" t="str">
        <f t="shared" si="85"/>
        <v/>
      </c>
      <c r="AD525" s="143" t="str">
        <f t="shared" si="86"/>
        <v/>
      </c>
      <c r="AE525" s="144">
        <v>513</v>
      </c>
      <c r="AF525" s="144" t="str">
        <f t="shared" si="87"/>
        <v/>
      </c>
      <c r="AG525" s="144" t="str">
        <f t="shared" si="88"/>
        <v/>
      </c>
      <c r="AH525" s="144" t="str">
        <f t="shared" si="89"/>
        <v/>
      </c>
      <c r="AI525" s="144" t="str">
        <f t="shared" si="90"/>
        <v/>
      </c>
      <c r="AJ525" s="144" t="str">
        <f t="shared" si="91"/>
        <v/>
      </c>
      <c r="AK525" s="144" t="str">
        <f t="shared" si="92"/>
        <v/>
      </c>
    </row>
    <row r="526" spans="2:37" x14ac:dyDescent="0.2">
      <c r="B526" s="179">
        <v>514</v>
      </c>
      <c r="C526" s="180"/>
      <c r="D526" s="180"/>
      <c r="E526" s="180"/>
      <c r="F526" s="312"/>
      <c r="G526" s="142"/>
      <c r="H526" s="142"/>
      <c r="I526" s="195"/>
      <c r="J526" s="142"/>
      <c r="K526" s="142"/>
      <c r="L526" s="142"/>
      <c r="M526" s="142"/>
      <c r="N526" s="142"/>
      <c r="O526" s="142"/>
      <c r="P526" s="142"/>
      <c r="Q526" s="142"/>
      <c r="R526" s="142"/>
      <c r="S526" s="142"/>
      <c r="T526" s="142"/>
      <c r="U526" s="142"/>
      <c r="V526" s="142"/>
      <c r="W526" s="142"/>
      <c r="X526" s="142"/>
      <c r="Z526" s="143">
        <v>514</v>
      </c>
      <c r="AA526" s="143" t="str">
        <f t="shared" ref="AA526:AA589" si="93">IF(AND(C526=1,D526&lt;&gt;""),D526,"")</f>
        <v/>
      </c>
      <c r="AB526" s="143" t="str">
        <f t="shared" ref="AB526:AB589" si="94">IF(AND(C526=1,E526&lt;&gt;""),E526,"")</f>
        <v/>
      </c>
      <c r="AC526" s="143" t="str">
        <f t="shared" ref="AC526:AC589" si="95">IF(AND(C526=2,D526&lt;&gt;""),D526,"")</f>
        <v/>
      </c>
      <c r="AD526" s="143" t="str">
        <f t="shared" ref="AD526:AD589" si="96">IF(AND(C526=2,E526&lt;&gt;""),E526,"")</f>
        <v/>
      </c>
      <c r="AE526" s="144">
        <v>514</v>
      </c>
      <c r="AF526" s="144" t="str">
        <f t="shared" ref="AF526:AF589" si="97">IF(AND(C526=1,E526&lt;&gt;"",D526&lt;&gt;""),D526,"")</f>
        <v/>
      </c>
      <c r="AG526" s="144" t="str">
        <f t="shared" ref="AG526:AG589" si="98">IF(AND(C526=1,D526&lt;&gt;"",E526&lt;&gt;""),E526,"")</f>
        <v/>
      </c>
      <c r="AH526" s="144" t="str">
        <f t="shared" ref="AH526:AH589" si="99">IF(AND(AF526="",AG526=""),"",AG526-AF526)</f>
        <v/>
      </c>
      <c r="AI526" s="144" t="str">
        <f t="shared" ref="AI526:AI589" si="100">IF(AND(C526=2,E526&lt;&gt;"",D526&lt;&gt;""),D526,"")</f>
        <v/>
      </c>
      <c r="AJ526" s="144" t="str">
        <f t="shared" ref="AJ526:AJ589" si="101">IF(AND(C526=2,D526&lt;&gt;"",E526&lt;&gt;""),E526,"")</f>
        <v/>
      </c>
      <c r="AK526" s="144" t="str">
        <f t="shared" ref="AK526:AK589" si="102">IF(AND(AI526="",AJ526=""),"",AJ526-AI526)</f>
        <v/>
      </c>
    </row>
    <row r="527" spans="2:37" x14ac:dyDescent="0.2">
      <c r="B527" s="179">
        <v>515</v>
      </c>
      <c r="C527" s="180"/>
      <c r="D527" s="180"/>
      <c r="E527" s="180"/>
      <c r="F527" s="312"/>
      <c r="G527" s="142"/>
      <c r="H527" s="142"/>
      <c r="I527" s="195"/>
      <c r="J527" s="142"/>
      <c r="K527" s="142"/>
      <c r="L527" s="142"/>
      <c r="M527" s="142"/>
      <c r="N527" s="142"/>
      <c r="O527" s="142"/>
      <c r="P527" s="142"/>
      <c r="Q527" s="142"/>
      <c r="R527" s="142"/>
      <c r="S527" s="142"/>
      <c r="T527" s="142"/>
      <c r="U527" s="142"/>
      <c r="V527" s="142"/>
      <c r="W527" s="142"/>
      <c r="X527" s="142"/>
      <c r="Z527" s="143">
        <v>515</v>
      </c>
      <c r="AA527" s="143" t="str">
        <f t="shared" si="93"/>
        <v/>
      </c>
      <c r="AB527" s="143" t="str">
        <f t="shared" si="94"/>
        <v/>
      </c>
      <c r="AC527" s="143" t="str">
        <f t="shared" si="95"/>
        <v/>
      </c>
      <c r="AD527" s="143" t="str">
        <f t="shared" si="96"/>
        <v/>
      </c>
      <c r="AE527" s="144">
        <v>515</v>
      </c>
      <c r="AF527" s="144" t="str">
        <f t="shared" si="97"/>
        <v/>
      </c>
      <c r="AG527" s="144" t="str">
        <f t="shared" si="98"/>
        <v/>
      </c>
      <c r="AH527" s="144" t="str">
        <f t="shared" si="99"/>
        <v/>
      </c>
      <c r="AI527" s="144" t="str">
        <f t="shared" si="100"/>
        <v/>
      </c>
      <c r="AJ527" s="144" t="str">
        <f t="shared" si="101"/>
        <v/>
      </c>
      <c r="AK527" s="144" t="str">
        <f t="shared" si="102"/>
        <v/>
      </c>
    </row>
    <row r="528" spans="2:37" x14ac:dyDescent="0.2">
      <c r="B528" s="179">
        <v>516</v>
      </c>
      <c r="C528" s="180"/>
      <c r="D528" s="180"/>
      <c r="E528" s="180"/>
      <c r="F528" s="312"/>
      <c r="G528" s="142"/>
      <c r="H528" s="142"/>
      <c r="I528" s="195"/>
      <c r="J528" s="142"/>
      <c r="K528" s="142"/>
      <c r="L528" s="142"/>
      <c r="M528" s="142"/>
      <c r="N528" s="142"/>
      <c r="O528" s="142"/>
      <c r="P528" s="142"/>
      <c r="Q528" s="142"/>
      <c r="R528" s="142"/>
      <c r="S528" s="142"/>
      <c r="T528" s="142"/>
      <c r="U528" s="142"/>
      <c r="V528" s="142"/>
      <c r="W528" s="142"/>
      <c r="X528" s="142"/>
      <c r="Z528" s="143">
        <v>516</v>
      </c>
      <c r="AA528" s="143" t="str">
        <f t="shared" si="93"/>
        <v/>
      </c>
      <c r="AB528" s="143" t="str">
        <f t="shared" si="94"/>
        <v/>
      </c>
      <c r="AC528" s="143" t="str">
        <f t="shared" si="95"/>
        <v/>
      </c>
      <c r="AD528" s="143" t="str">
        <f t="shared" si="96"/>
        <v/>
      </c>
      <c r="AE528" s="144">
        <v>516</v>
      </c>
      <c r="AF528" s="144" t="str">
        <f t="shared" si="97"/>
        <v/>
      </c>
      <c r="AG528" s="144" t="str">
        <f t="shared" si="98"/>
        <v/>
      </c>
      <c r="AH528" s="144" t="str">
        <f t="shared" si="99"/>
        <v/>
      </c>
      <c r="AI528" s="144" t="str">
        <f t="shared" si="100"/>
        <v/>
      </c>
      <c r="AJ528" s="144" t="str">
        <f t="shared" si="101"/>
        <v/>
      </c>
      <c r="AK528" s="144" t="str">
        <f t="shared" si="102"/>
        <v/>
      </c>
    </row>
    <row r="529" spans="2:37" x14ac:dyDescent="0.2">
      <c r="B529" s="179">
        <v>517</v>
      </c>
      <c r="C529" s="180"/>
      <c r="D529" s="180"/>
      <c r="E529" s="180"/>
      <c r="F529" s="312"/>
      <c r="G529" s="142"/>
      <c r="H529" s="142"/>
      <c r="I529" s="195"/>
      <c r="J529" s="142"/>
      <c r="K529" s="142"/>
      <c r="L529" s="142"/>
      <c r="M529" s="142"/>
      <c r="N529" s="142"/>
      <c r="O529" s="142"/>
      <c r="P529" s="142"/>
      <c r="Q529" s="142"/>
      <c r="R529" s="142"/>
      <c r="S529" s="142"/>
      <c r="T529" s="142"/>
      <c r="U529" s="142"/>
      <c r="V529" s="142"/>
      <c r="W529" s="142"/>
      <c r="X529" s="142"/>
      <c r="Z529" s="143">
        <v>517</v>
      </c>
      <c r="AA529" s="143" t="str">
        <f t="shared" si="93"/>
        <v/>
      </c>
      <c r="AB529" s="143" t="str">
        <f t="shared" si="94"/>
        <v/>
      </c>
      <c r="AC529" s="143" t="str">
        <f t="shared" si="95"/>
        <v/>
      </c>
      <c r="AD529" s="143" t="str">
        <f t="shared" si="96"/>
        <v/>
      </c>
      <c r="AE529" s="144">
        <v>517</v>
      </c>
      <c r="AF529" s="144" t="str">
        <f t="shared" si="97"/>
        <v/>
      </c>
      <c r="AG529" s="144" t="str">
        <f t="shared" si="98"/>
        <v/>
      </c>
      <c r="AH529" s="144" t="str">
        <f t="shared" si="99"/>
        <v/>
      </c>
      <c r="AI529" s="144" t="str">
        <f t="shared" si="100"/>
        <v/>
      </c>
      <c r="AJ529" s="144" t="str">
        <f t="shared" si="101"/>
        <v/>
      </c>
      <c r="AK529" s="144" t="str">
        <f t="shared" si="102"/>
        <v/>
      </c>
    </row>
    <row r="530" spans="2:37" x14ac:dyDescent="0.2">
      <c r="B530" s="179">
        <v>518</v>
      </c>
      <c r="C530" s="180"/>
      <c r="D530" s="180"/>
      <c r="E530" s="180"/>
      <c r="F530" s="312"/>
      <c r="G530" s="142"/>
      <c r="H530" s="142"/>
      <c r="I530" s="195"/>
      <c r="J530" s="142"/>
      <c r="K530" s="142"/>
      <c r="L530" s="142"/>
      <c r="M530" s="142"/>
      <c r="N530" s="142"/>
      <c r="O530" s="142"/>
      <c r="P530" s="142"/>
      <c r="Q530" s="142"/>
      <c r="R530" s="142"/>
      <c r="S530" s="142"/>
      <c r="T530" s="142"/>
      <c r="U530" s="142"/>
      <c r="V530" s="142"/>
      <c r="W530" s="142"/>
      <c r="X530" s="142"/>
      <c r="Z530" s="143">
        <v>518</v>
      </c>
      <c r="AA530" s="143" t="str">
        <f t="shared" si="93"/>
        <v/>
      </c>
      <c r="AB530" s="143" t="str">
        <f t="shared" si="94"/>
        <v/>
      </c>
      <c r="AC530" s="143" t="str">
        <f t="shared" si="95"/>
        <v/>
      </c>
      <c r="AD530" s="143" t="str">
        <f t="shared" si="96"/>
        <v/>
      </c>
      <c r="AE530" s="144">
        <v>518</v>
      </c>
      <c r="AF530" s="144" t="str">
        <f t="shared" si="97"/>
        <v/>
      </c>
      <c r="AG530" s="144" t="str">
        <f t="shared" si="98"/>
        <v/>
      </c>
      <c r="AH530" s="144" t="str">
        <f t="shared" si="99"/>
        <v/>
      </c>
      <c r="AI530" s="144" t="str">
        <f t="shared" si="100"/>
        <v/>
      </c>
      <c r="AJ530" s="144" t="str">
        <f t="shared" si="101"/>
        <v/>
      </c>
      <c r="AK530" s="144" t="str">
        <f t="shared" si="102"/>
        <v/>
      </c>
    </row>
    <row r="531" spans="2:37" x14ac:dyDescent="0.2">
      <c r="B531" s="179">
        <v>519</v>
      </c>
      <c r="C531" s="180"/>
      <c r="D531" s="180"/>
      <c r="E531" s="180"/>
      <c r="F531" s="312"/>
      <c r="G531" s="142"/>
      <c r="H531" s="142"/>
      <c r="I531" s="195"/>
      <c r="J531" s="142"/>
      <c r="K531" s="142"/>
      <c r="L531" s="142"/>
      <c r="M531" s="142"/>
      <c r="N531" s="142"/>
      <c r="O531" s="142"/>
      <c r="P531" s="142"/>
      <c r="Q531" s="142"/>
      <c r="R531" s="142"/>
      <c r="S531" s="142"/>
      <c r="T531" s="142"/>
      <c r="U531" s="142"/>
      <c r="V531" s="142"/>
      <c r="W531" s="142"/>
      <c r="X531" s="142"/>
      <c r="Z531" s="143">
        <v>519</v>
      </c>
      <c r="AA531" s="143" t="str">
        <f t="shared" si="93"/>
        <v/>
      </c>
      <c r="AB531" s="143" t="str">
        <f t="shared" si="94"/>
        <v/>
      </c>
      <c r="AC531" s="143" t="str">
        <f t="shared" si="95"/>
        <v/>
      </c>
      <c r="AD531" s="143" t="str">
        <f t="shared" si="96"/>
        <v/>
      </c>
      <c r="AE531" s="144">
        <v>519</v>
      </c>
      <c r="AF531" s="144" t="str">
        <f t="shared" si="97"/>
        <v/>
      </c>
      <c r="AG531" s="144" t="str">
        <f t="shared" si="98"/>
        <v/>
      </c>
      <c r="AH531" s="144" t="str">
        <f t="shared" si="99"/>
        <v/>
      </c>
      <c r="AI531" s="144" t="str">
        <f t="shared" si="100"/>
        <v/>
      </c>
      <c r="AJ531" s="144" t="str">
        <f t="shared" si="101"/>
        <v/>
      </c>
      <c r="AK531" s="144" t="str">
        <f t="shared" si="102"/>
        <v/>
      </c>
    </row>
    <row r="532" spans="2:37" x14ac:dyDescent="0.2">
      <c r="B532" s="179">
        <v>520</v>
      </c>
      <c r="C532" s="180"/>
      <c r="D532" s="180"/>
      <c r="E532" s="180"/>
      <c r="F532" s="312"/>
      <c r="G532" s="142"/>
      <c r="H532" s="142"/>
      <c r="I532" s="195"/>
      <c r="J532" s="142"/>
      <c r="K532" s="142"/>
      <c r="L532" s="142"/>
      <c r="M532" s="142"/>
      <c r="N532" s="142"/>
      <c r="O532" s="142"/>
      <c r="P532" s="142"/>
      <c r="Q532" s="142"/>
      <c r="R532" s="142"/>
      <c r="S532" s="142"/>
      <c r="T532" s="142"/>
      <c r="U532" s="142"/>
      <c r="V532" s="142"/>
      <c r="W532" s="142"/>
      <c r="X532" s="142"/>
      <c r="Z532" s="143">
        <v>520</v>
      </c>
      <c r="AA532" s="143" t="str">
        <f t="shared" si="93"/>
        <v/>
      </c>
      <c r="AB532" s="143" t="str">
        <f t="shared" si="94"/>
        <v/>
      </c>
      <c r="AC532" s="143" t="str">
        <f t="shared" si="95"/>
        <v/>
      </c>
      <c r="AD532" s="143" t="str">
        <f t="shared" si="96"/>
        <v/>
      </c>
      <c r="AE532" s="144">
        <v>520</v>
      </c>
      <c r="AF532" s="144" t="str">
        <f t="shared" si="97"/>
        <v/>
      </c>
      <c r="AG532" s="144" t="str">
        <f t="shared" si="98"/>
        <v/>
      </c>
      <c r="AH532" s="144" t="str">
        <f t="shared" si="99"/>
        <v/>
      </c>
      <c r="AI532" s="144" t="str">
        <f t="shared" si="100"/>
        <v/>
      </c>
      <c r="AJ532" s="144" t="str">
        <f t="shared" si="101"/>
        <v/>
      </c>
      <c r="AK532" s="144" t="str">
        <f t="shared" si="102"/>
        <v/>
      </c>
    </row>
    <row r="533" spans="2:37" x14ac:dyDescent="0.2">
      <c r="B533" s="179">
        <v>521</v>
      </c>
      <c r="C533" s="180"/>
      <c r="D533" s="180"/>
      <c r="E533" s="180"/>
      <c r="F533" s="312"/>
      <c r="G533" s="142"/>
      <c r="H533" s="142"/>
      <c r="I533" s="195"/>
      <c r="J533" s="142"/>
      <c r="K533" s="142"/>
      <c r="L533" s="142"/>
      <c r="M533" s="142"/>
      <c r="N533" s="142"/>
      <c r="O533" s="142"/>
      <c r="P533" s="142"/>
      <c r="Q533" s="142"/>
      <c r="R533" s="142"/>
      <c r="S533" s="142"/>
      <c r="T533" s="142"/>
      <c r="U533" s="142"/>
      <c r="V533" s="142"/>
      <c r="W533" s="142"/>
      <c r="X533" s="142"/>
      <c r="Z533" s="143">
        <v>521</v>
      </c>
      <c r="AA533" s="143" t="str">
        <f t="shared" si="93"/>
        <v/>
      </c>
      <c r="AB533" s="143" t="str">
        <f t="shared" si="94"/>
        <v/>
      </c>
      <c r="AC533" s="143" t="str">
        <f t="shared" si="95"/>
        <v/>
      </c>
      <c r="AD533" s="143" t="str">
        <f t="shared" si="96"/>
        <v/>
      </c>
      <c r="AE533" s="144">
        <v>521</v>
      </c>
      <c r="AF533" s="144" t="str">
        <f t="shared" si="97"/>
        <v/>
      </c>
      <c r="AG533" s="144" t="str">
        <f t="shared" si="98"/>
        <v/>
      </c>
      <c r="AH533" s="144" t="str">
        <f t="shared" si="99"/>
        <v/>
      </c>
      <c r="AI533" s="144" t="str">
        <f t="shared" si="100"/>
        <v/>
      </c>
      <c r="AJ533" s="144" t="str">
        <f t="shared" si="101"/>
        <v/>
      </c>
      <c r="AK533" s="144" t="str">
        <f t="shared" si="102"/>
        <v/>
      </c>
    </row>
    <row r="534" spans="2:37" x14ac:dyDescent="0.2">
      <c r="B534" s="179">
        <v>522</v>
      </c>
      <c r="C534" s="180"/>
      <c r="D534" s="180"/>
      <c r="E534" s="180"/>
      <c r="F534" s="312"/>
      <c r="G534" s="142"/>
      <c r="H534" s="142"/>
      <c r="I534" s="195"/>
      <c r="J534" s="142"/>
      <c r="K534" s="142"/>
      <c r="L534" s="142"/>
      <c r="M534" s="142"/>
      <c r="N534" s="142"/>
      <c r="O534" s="142"/>
      <c r="P534" s="142"/>
      <c r="Q534" s="142"/>
      <c r="R534" s="142"/>
      <c r="S534" s="142"/>
      <c r="T534" s="142"/>
      <c r="U534" s="142"/>
      <c r="V534" s="142"/>
      <c r="W534" s="142"/>
      <c r="X534" s="142"/>
      <c r="Z534" s="143">
        <v>522</v>
      </c>
      <c r="AA534" s="143" t="str">
        <f t="shared" si="93"/>
        <v/>
      </c>
      <c r="AB534" s="143" t="str">
        <f t="shared" si="94"/>
        <v/>
      </c>
      <c r="AC534" s="143" t="str">
        <f t="shared" si="95"/>
        <v/>
      </c>
      <c r="AD534" s="143" t="str">
        <f t="shared" si="96"/>
        <v/>
      </c>
      <c r="AE534" s="144">
        <v>522</v>
      </c>
      <c r="AF534" s="144" t="str">
        <f t="shared" si="97"/>
        <v/>
      </c>
      <c r="AG534" s="144" t="str">
        <f t="shared" si="98"/>
        <v/>
      </c>
      <c r="AH534" s="144" t="str">
        <f t="shared" si="99"/>
        <v/>
      </c>
      <c r="AI534" s="144" t="str">
        <f t="shared" si="100"/>
        <v/>
      </c>
      <c r="AJ534" s="144" t="str">
        <f t="shared" si="101"/>
        <v/>
      </c>
      <c r="AK534" s="144" t="str">
        <f t="shared" si="102"/>
        <v/>
      </c>
    </row>
    <row r="535" spans="2:37" x14ac:dyDescent="0.2">
      <c r="B535" s="179">
        <v>523</v>
      </c>
      <c r="C535" s="180"/>
      <c r="D535" s="180"/>
      <c r="E535" s="180"/>
      <c r="F535" s="312"/>
      <c r="G535" s="142"/>
      <c r="H535" s="142"/>
      <c r="I535" s="195"/>
      <c r="J535" s="142"/>
      <c r="K535" s="142"/>
      <c r="L535" s="142"/>
      <c r="M535" s="142"/>
      <c r="N535" s="142"/>
      <c r="O535" s="142"/>
      <c r="P535" s="142"/>
      <c r="Q535" s="142"/>
      <c r="R535" s="142"/>
      <c r="S535" s="142"/>
      <c r="T535" s="142"/>
      <c r="U535" s="142"/>
      <c r="V535" s="142"/>
      <c r="W535" s="142"/>
      <c r="X535" s="142"/>
      <c r="Z535" s="143">
        <v>523</v>
      </c>
      <c r="AA535" s="143" t="str">
        <f t="shared" si="93"/>
        <v/>
      </c>
      <c r="AB535" s="143" t="str">
        <f t="shared" si="94"/>
        <v/>
      </c>
      <c r="AC535" s="143" t="str">
        <f t="shared" si="95"/>
        <v/>
      </c>
      <c r="AD535" s="143" t="str">
        <f t="shared" si="96"/>
        <v/>
      </c>
      <c r="AE535" s="144">
        <v>523</v>
      </c>
      <c r="AF535" s="144" t="str">
        <f t="shared" si="97"/>
        <v/>
      </c>
      <c r="AG535" s="144" t="str">
        <f t="shared" si="98"/>
        <v/>
      </c>
      <c r="AH535" s="144" t="str">
        <f t="shared" si="99"/>
        <v/>
      </c>
      <c r="AI535" s="144" t="str">
        <f t="shared" si="100"/>
        <v/>
      </c>
      <c r="AJ535" s="144" t="str">
        <f t="shared" si="101"/>
        <v/>
      </c>
      <c r="AK535" s="144" t="str">
        <f t="shared" si="102"/>
        <v/>
      </c>
    </row>
    <row r="536" spans="2:37" x14ac:dyDescent="0.2">
      <c r="B536" s="179">
        <v>524</v>
      </c>
      <c r="C536" s="180"/>
      <c r="D536" s="180"/>
      <c r="E536" s="180"/>
      <c r="F536" s="312"/>
      <c r="G536" s="142"/>
      <c r="H536" s="142"/>
      <c r="I536" s="195"/>
      <c r="J536" s="142"/>
      <c r="K536" s="142"/>
      <c r="L536" s="142"/>
      <c r="M536" s="142"/>
      <c r="N536" s="142"/>
      <c r="O536" s="142"/>
      <c r="P536" s="142"/>
      <c r="Q536" s="142"/>
      <c r="R536" s="142"/>
      <c r="S536" s="142"/>
      <c r="T536" s="142"/>
      <c r="U536" s="142"/>
      <c r="V536" s="142"/>
      <c r="W536" s="142"/>
      <c r="X536" s="142"/>
      <c r="Z536" s="143">
        <v>524</v>
      </c>
      <c r="AA536" s="143" t="str">
        <f t="shared" si="93"/>
        <v/>
      </c>
      <c r="AB536" s="143" t="str">
        <f t="shared" si="94"/>
        <v/>
      </c>
      <c r="AC536" s="143" t="str">
        <f t="shared" si="95"/>
        <v/>
      </c>
      <c r="AD536" s="143" t="str">
        <f t="shared" si="96"/>
        <v/>
      </c>
      <c r="AE536" s="144">
        <v>524</v>
      </c>
      <c r="AF536" s="144" t="str">
        <f t="shared" si="97"/>
        <v/>
      </c>
      <c r="AG536" s="144" t="str">
        <f t="shared" si="98"/>
        <v/>
      </c>
      <c r="AH536" s="144" t="str">
        <f t="shared" si="99"/>
        <v/>
      </c>
      <c r="AI536" s="144" t="str">
        <f t="shared" si="100"/>
        <v/>
      </c>
      <c r="AJ536" s="144" t="str">
        <f t="shared" si="101"/>
        <v/>
      </c>
      <c r="AK536" s="144" t="str">
        <f t="shared" si="102"/>
        <v/>
      </c>
    </row>
    <row r="537" spans="2:37" x14ac:dyDescent="0.2">
      <c r="B537" s="179">
        <v>525</v>
      </c>
      <c r="C537" s="180"/>
      <c r="D537" s="180"/>
      <c r="E537" s="180"/>
      <c r="F537" s="312"/>
      <c r="G537" s="142"/>
      <c r="H537" s="142"/>
      <c r="I537" s="195"/>
      <c r="J537" s="142"/>
      <c r="K537" s="142"/>
      <c r="L537" s="142"/>
      <c r="M537" s="142"/>
      <c r="N537" s="142"/>
      <c r="O537" s="142"/>
      <c r="P537" s="142"/>
      <c r="Q537" s="142"/>
      <c r="R537" s="142"/>
      <c r="S537" s="142"/>
      <c r="T537" s="142"/>
      <c r="U537" s="142"/>
      <c r="V537" s="142"/>
      <c r="W537" s="142"/>
      <c r="X537" s="142"/>
      <c r="Z537" s="143">
        <v>525</v>
      </c>
      <c r="AA537" s="143" t="str">
        <f t="shared" si="93"/>
        <v/>
      </c>
      <c r="AB537" s="143" t="str">
        <f t="shared" si="94"/>
        <v/>
      </c>
      <c r="AC537" s="143" t="str">
        <f t="shared" si="95"/>
        <v/>
      </c>
      <c r="AD537" s="143" t="str">
        <f t="shared" si="96"/>
        <v/>
      </c>
      <c r="AE537" s="144">
        <v>525</v>
      </c>
      <c r="AF537" s="144" t="str">
        <f t="shared" si="97"/>
        <v/>
      </c>
      <c r="AG537" s="144" t="str">
        <f t="shared" si="98"/>
        <v/>
      </c>
      <c r="AH537" s="144" t="str">
        <f t="shared" si="99"/>
        <v/>
      </c>
      <c r="AI537" s="144" t="str">
        <f t="shared" si="100"/>
        <v/>
      </c>
      <c r="AJ537" s="144" t="str">
        <f t="shared" si="101"/>
        <v/>
      </c>
      <c r="AK537" s="144" t="str">
        <f t="shared" si="102"/>
        <v/>
      </c>
    </row>
    <row r="538" spans="2:37" x14ac:dyDescent="0.2">
      <c r="B538" s="179">
        <v>526</v>
      </c>
      <c r="C538" s="180"/>
      <c r="D538" s="180"/>
      <c r="E538" s="180"/>
      <c r="F538" s="312"/>
      <c r="G538" s="142"/>
      <c r="H538" s="142"/>
      <c r="I538" s="195"/>
      <c r="J538" s="142"/>
      <c r="K538" s="142"/>
      <c r="L538" s="142"/>
      <c r="M538" s="142"/>
      <c r="N538" s="142"/>
      <c r="O538" s="142"/>
      <c r="P538" s="142"/>
      <c r="Q538" s="142"/>
      <c r="R538" s="142"/>
      <c r="S538" s="142"/>
      <c r="T538" s="142"/>
      <c r="U538" s="142"/>
      <c r="V538" s="142"/>
      <c r="W538" s="142"/>
      <c r="X538" s="142"/>
      <c r="Z538" s="143">
        <v>526</v>
      </c>
      <c r="AA538" s="143" t="str">
        <f t="shared" si="93"/>
        <v/>
      </c>
      <c r="AB538" s="143" t="str">
        <f t="shared" si="94"/>
        <v/>
      </c>
      <c r="AC538" s="143" t="str">
        <f t="shared" si="95"/>
        <v/>
      </c>
      <c r="AD538" s="143" t="str">
        <f t="shared" si="96"/>
        <v/>
      </c>
      <c r="AE538" s="144">
        <v>526</v>
      </c>
      <c r="AF538" s="144" t="str">
        <f t="shared" si="97"/>
        <v/>
      </c>
      <c r="AG538" s="144" t="str">
        <f t="shared" si="98"/>
        <v/>
      </c>
      <c r="AH538" s="144" t="str">
        <f t="shared" si="99"/>
        <v/>
      </c>
      <c r="AI538" s="144" t="str">
        <f t="shared" si="100"/>
        <v/>
      </c>
      <c r="AJ538" s="144" t="str">
        <f t="shared" si="101"/>
        <v/>
      </c>
      <c r="AK538" s="144" t="str">
        <f t="shared" si="102"/>
        <v/>
      </c>
    </row>
    <row r="539" spans="2:37" x14ac:dyDescent="0.2">
      <c r="B539" s="179">
        <v>527</v>
      </c>
      <c r="C539" s="180"/>
      <c r="D539" s="180"/>
      <c r="E539" s="180"/>
      <c r="F539" s="312"/>
      <c r="G539" s="142"/>
      <c r="H539" s="142"/>
      <c r="I539" s="195"/>
      <c r="J539" s="142"/>
      <c r="K539" s="142"/>
      <c r="L539" s="142"/>
      <c r="M539" s="142"/>
      <c r="N539" s="142"/>
      <c r="O539" s="142"/>
      <c r="P539" s="142"/>
      <c r="Q539" s="142"/>
      <c r="R539" s="142"/>
      <c r="S539" s="142"/>
      <c r="T539" s="142"/>
      <c r="U539" s="142"/>
      <c r="V539" s="142"/>
      <c r="W539" s="142"/>
      <c r="X539" s="142"/>
      <c r="Z539" s="143">
        <v>527</v>
      </c>
      <c r="AA539" s="143" t="str">
        <f t="shared" si="93"/>
        <v/>
      </c>
      <c r="AB539" s="143" t="str">
        <f t="shared" si="94"/>
        <v/>
      </c>
      <c r="AC539" s="143" t="str">
        <f t="shared" si="95"/>
        <v/>
      </c>
      <c r="AD539" s="143" t="str">
        <f t="shared" si="96"/>
        <v/>
      </c>
      <c r="AE539" s="144">
        <v>527</v>
      </c>
      <c r="AF539" s="144" t="str">
        <f t="shared" si="97"/>
        <v/>
      </c>
      <c r="AG539" s="144" t="str">
        <f t="shared" si="98"/>
        <v/>
      </c>
      <c r="AH539" s="144" t="str">
        <f t="shared" si="99"/>
        <v/>
      </c>
      <c r="AI539" s="144" t="str">
        <f t="shared" si="100"/>
        <v/>
      </c>
      <c r="AJ539" s="144" t="str">
        <f t="shared" si="101"/>
        <v/>
      </c>
      <c r="AK539" s="144" t="str">
        <f t="shared" si="102"/>
        <v/>
      </c>
    </row>
    <row r="540" spans="2:37" x14ac:dyDescent="0.2">
      <c r="B540" s="179">
        <v>528</v>
      </c>
      <c r="C540" s="180"/>
      <c r="D540" s="180"/>
      <c r="E540" s="180"/>
      <c r="F540" s="312"/>
      <c r="G540" s="142"/>
      <c r="H540" s="142"/>
      <c r="I540" s="195"/>
      <c r="J540" s="142"/>
      <c r="K540" s="142"/>
      <c r="L540" s="142"/>
      <c r="M540" s="142"/>
      <c r="N540" s="142"/>
      <c r="O540" s="142"/>
      <c r="P540" s="142"/>
      <c r="Q540" s="142"/>
      <c r="R540" s="142"/>
      <c r="S540" s="142"/>
      <c r="T540" s="142"/>
      <c r="U540" s="142"/>
      <c r="V540" s="142"/>
      <c r="W540" s="142"/>
      <c r="X540" s="142"/>
      <c r="Z540" s="143">
        <v>528</v>
      </c>
      <c r="AA540" s="143" t="str">
        <f t="shared" si="93"/>
        <v/>
      </c>
      <c r="AB540" s="143" t="str">
        <f t="shared" si="94"/>
        <v/>
      </c>
      <c r="AC540" s="143" t="str">
        <f t="shared" si="95"/>
        <v/>
      </c>
      <c r="AD540" s="143" t="str">
        <f t="shared" si="96"/>
        <v/>
      </c>
      <c r="AE540" s="144">
        <v>528</v>
      </c>
      <c r="AF540" s="144" t="str">
        <f t="shared" si="97"/>
        <v/>
      </c>
      <c r="AG540" s="144" t="str">
        <f t="shared" si="98"/>
        <v/>
      </c>
      <c r="AH540" s="144" t="str">
        <f t="shared" si="99"/>
        <v/>
      </c>
      <c r="AI540" s="144" t="str">
        <f t="shared" si="100"/>
        <v/>
      </c>
      <c r="AJ540" s="144" t="str">
        <f t="shared" si="101"/>
        <v/>
      </c>
      <c r="AK540" s="144" t="str">
        <f t="shared" si="102"/>
        <v/>
      </c>
    </row>
    <row r="541" spans="2:37" x14ac:dyDescent="0.2">
      <c r="B541" s="179">
        <v>529</v>
      </c>
      <c r="C541" s="180"/>
      <c r="D541" s="180"/>
      <c r="E541" s="180"/>
      <c r="F541" s="312"/>
      <c r="G541" s="142"/>
      <c r="H541" s="142"/>
      <c r="I541" s="195"/>
      <c r="J541" s="142"/>
      <c r="K541" s="142"/>
      <c r="L541" s="142"/>
      <c r="M541" s="142"/>
      <c r="N541" s="142"/>
      <c r="O541" s="142"/>
      <c r="P541" s="142"/>
      <c r="Q541" s="142"/>
      <c r="R541" s="142"/>
      <c r="S541" s="142"/>
      <c r="T541" s="142"/>
      <c r="U541" s="142"/>
      <c r="V541" s="142"/>
      <c r="W541" s="142"/>
      <c r="X541" s="142"/>
      <c r="Z541" s="143">
        <v>529</v>
      </c>
      <c r="AA541" s="143" t="str">
        <f t="shared" si="93"/>
        <v/>
      </c>
      <c r="AB541" s="143" t="str">
        <f t="shared" si="94"/>
        <v/>
      </c>
      <c r="AC541" s="143" t="str">
        <f t="shared" si="95"/>
        <v/>
      </c>
      <c r="AD541" s="143" t="str">
        <f t="shared" si="96"/>
        <v/>
      </c>
      <c r="AE541" s="144">
        <v>529</v>
      </c>
      <c r="AF541" s="144" t="str">
        <f t="shared" si="97"/>
        <v/>
      </c>
      <c r="AG541" s="144" t="str">
        <f t="shared" si="98"/>
        <v/>
      </c>
      <c r="AH541" s="144" t="str">
        <f t="shared" si="99"/>
        <v/>
      </c>
      <c r="AI541" s="144" t="str">
        <f t="shared" si="100"/>
        <v/>
      </c>
      <c r="AJ541" s="144" t="str">
        <f t="shared" si="101"/>
        <v/>
      </c>
      <c r="AK541" s="144" t="str">
        <f t="shared" si="102"/>
        <v/>
      </c>
    </row>
    <row r="542" spans="2:37" x14ac:dyDescent="0.2">
      <c r="B542" s="179">
        <v>530</v>
      </c>
      <c r="C542" s="180"/>
      <c r="D542" s="180"/>
      <c r="E542" s="180"/>
      <c r="F542" s="312"/>
      <c r="G542" s="142"/>
      <c r="H542" s="142"/>
      <c r="I542" s="195"/>
      <c r="J542" s="142"/>
      <c r="K542" s="142"/>
      <c r="L542" s="142"/>
      <c r="M542" s="142"/>
      <c r="N542" s="142"/>
      <c r="O542" s="142"/>
      <c r="P542" s="142"/>
      <c r="Q542" s="142"/>
      <c r="R542" s="142"/>
      <c r="S542" s="142"/>
      <c r="T542" s="142"/>
      <c r="U542" s="142"/>
      <c r="V542" s="142"/>
      <c r="W542" s="142"/>
      <c r="X542" s="142"/>
      <c r="Z542" s="143">
        <v>530</v>
      </c>
      <c r="AA542" s="143" t="str">
        <f t="shared" si="93"/>
        <v/>
      </c>
      <c r="AB542" s="143" t="str">
        <f t="shared" si="94"/>
        <v/>
      </c>
      <c r="AC542" s="143" t="str">
        <f t="shared" si="95"/>
        <v/>
      </c>
      <c r="AD542" s="143" t="str">
        <f t="shared" si="96"/>
        <v/>
      </c>
      <c r="AE542" s="144">
        <v>530</v>
      </c>
      <c r="AF542" s="144" t="str">
        <f t="shared" si="97"/>
        <v/>
      </c>
      <c r="AG542" s="144" t="str">
        <f t="shared" si="98"/>
        <v/>
      </c>
      <c r="AH542" s="144" t="str">
        <f t="shared" si="99"/>
        <v/>
      </c>
      <c r="AI542" s="144" t="str">
        <f t="shared" si="100"/>
        <v/>
      </c>
      <c r="AJ542" s="144" t="str">
        <f t="shared" si="101"/>
        <v/>
      </c>
      <c r="AK542" s="144" t="str">
        <f t="shared" si="102"/>
        <v/>
      </c>
    </row>
    <row r="543" spans="2:37" x14ac:dyDescent="0.2">
      <c r="B543" s="179">
        <v>531</v>
      </c>
      <c r="C543" s="180"/>
      <c r="D543" s="180"/>
      <c r="E543" s="180"/>
      <c r="F543" s="312"/>
      <c r="G543" s="142"/>
      <c r="H543" s="142"/>
      <c r="I543" s="195"/>
      <c r="J543" s="142"/>
      <c r="K543" s="142"/>
      <c r="L543" s="142"/>
      <c r="M543" s="142"/>
      <c r="N543" s="142"/>
      <c r="O543" s="142"/>
      <c r="P543" s="142"/>
      <c r="Q543" s="142"/>
      <c r="R543" s="142"/>
      <c r="S543" s="142"/>
      <c r="T543" s="142"/>
      <c r="U543" s="142"/>
      <c r="V543" s="142"/>
      <c r="W543" s="142"/>
      <c r="X543" s="142"/>
      <c r="Z543" s="143">
        <v>531</v>
      </c>
      <c r="AA543" s="143" t="str">
        <f t="shared" si="93"/>
        <v/>
      </c>
      <c r="AB543" s="143" t="str">
        <f t="shared" si="94"/>
        <v/>
      </c>
      <c r="AC543" s="143" t="str">
        <f t="shared" si="95"/>
        <v/>
      </c>
      <c r="AD543" s="143" t="str">
        <f t="shared" si="96"/>
        <v/>
      </c>
      <c r="AE543" s="144">
        <v>531</v>
      </c>
      <c r="AF543" s="144" t="str">
        <f t="shared" si="97"/>
        <v/>
      </c>
      <c r="AG543" s="144" t="str">
        <f t="shared" si="98"/>
        <v/>
      </c>
      <c r="AH543" s="144" t="str">
        <f t="shared" si="99"/>
        <v/>
      </c>
      <c r="AI543" s="144" t="str">
        <f t="shared" si="100"/>
        <v/>
      </c>
      <c r="AJ543" s="144" t="str">
        <f t="shared" si="101"/>
        <v/>
      </c>
      <c r="AK543" s="144" t="str">
        <f t="shared" si="102"/>
        <v/>
      </c>
    </row>
    <row r="544" spans="2:37" x14ac:dyDescent="0.2">
      <c r="B544" s="179">
        <v>532</v>
      </c>
      <c r="C544" s="180"/>
      <c r="D544" s="180"/>
      <c r="E544" s="180"/>
      <c r="F544" s="312"/>
      <c r="G544" s="142"/>
      <c r="H544" s="142"/>
      <c r="I544" s="195"/>
      <c r="J544" s="142"/>
      <c r="K544" s="142"/>
      <c r="L544" s="142"/>
      <c r="M544" s="142"/>
      <c r="N544" s="142"/>
      <c r="O544" s="142"/>
      <c r="P544" s="142"/>
      <c r="Q544" s="142"/>
      <c r="R544" s="142"/>
      <c r="S544" s="142"/>
      <c r="T544" s="142"/>
      <c r="U544" s="142"/>
      <c r="V544" s="142"/>
      <c r="W544" s="142"/>
      <c r="X544" s="142"/>
      <c r="Z544" s="143">
        <v>532</v>
      </c>
      <c r="AA544" s="143" t="str">
        <f t="shared" si="93"/>
        <v/>
      </c>
      <c r="AB544" s="143" t="str">
        <f t="shared" si="94"/>
        <v/>
      </c>
      <c r="AC544" s="143" t="str">
        <f t="shared" si="95"/>
        <v/>
      </c>
      <c r="AD544" s="143" t="str">
        <f t="shared" si="96"/>
        <v/>
      </c>
      <c r="AE544" s="144">
        <v>532</v>
      </c>
      <c r="AF544" s="144" t="str">
        <f t="shared" si="97"/>
        <v/>
      </c>
      <c r="AG544" s="144" t="str">
        <f t="shared" si="98"/>
        <v/>
      </c>
      <c r="AH544" s="144" t="str">
        <f t="shared" si="99"/>
        <v/>
      </c>
      <c r="AI544" s="144" t="str">
        <f t="shared" si="100"/>
        <v/>
      </c>
      <c r="AJ544" s="144" t="str">
        <f t="shared" si="101"/>
        <v/>
      </c>
      <c r="AK544" s="144" t="str">
        <f t="shared" si="102"/>
        <v/>
      </c>
    </row>
    <row r="545" spans="2:37" x14ac:dyDescent="0.2">
      <c r="B545" s="179">
        <v>533</v>
      </c>
      <c r="C545" s="180"/>
      <c r="D545" s="180"/>
      <c r="E545" s="180"/>
      <c r="F545" s="312"/>
      <c r="G545" s="142"/>
      <c r="H545" s="142"/>
      <c r="I545" s="195"/>
      <c r="J545" s="142"/>
      <c r="K545" s="142"/>
      <c r="L545" s="142"/>
      <c r="M545" s="142"/>
      <c r="N545" s="142"/>
      <c r="O545" s="142"/>
      <c r="P545" s="142"/>
      <c r="Q545" s="142"/>
      <c r="R545" s="142"/>
      <c r="S545" s="142"/>
      <c r="T545" s="142"/>
      <c r="U545" s="142"/>
      <c r="V545" s="142"/>
      <c r="W545" s="142"/>
      <c r="X545" s="142"/>
      <c r="Z545" s="143">
        <v>533</v>
      </c>
      <c r="AA545" s="143" t="str">
        <f t="shared" si="93"/>
        <v/>
      </c>
      <c r="AB545" s="143" t="str">
        <f t="shared" si="94"/>
        <v/>
      </c>
      <c r="AC545" s="143" t="str">
        <f t="shared" si="95"/>
        <v/>
      </c>
      <c r="AD545" s="143" t="str">
        <f t="shared" si="96"/>
        <v/>
      </c>
      <c r="AE545" s="144">
        <v>533</v>
      </c>
      <c r="AF545" s="144" t="str">
        <f t="shared" si="97"/>
        <v/>
      </c>
      <c r="AG545" s="144" t="str">
        <f t="shared" si="98"/>
        <v/>
      </c>
      <c r="AH545" s="144" t="str">
        <f t="shared" si="99"/>
        <v/>
      </c>
      <c r="AI545" s="144" t="str">
        <f t="shared" si="100"/>
        <v/>
      </c>
      <c r="AJ545" s="144" t="str">
        <f t="shared" si="101"/>
        <v/>
      </c>
      <c r="AK545" s="144" t="str">
        <f t="shared" si="102"/>
        <v/>
      </c>
    </row>
    <row r="546" spans="2:37" x14ac:dyDescent="0.2">
      <c r="B546" s="179">
        <v>534</v>
      </c>
      <c r="C546" s="180"/>
      <c r="D546" s="180"/>
      <c r="E546" s="180"/>
      <c r="F546" s="312"/>
      <c r="G546" s="142"/>
      <c r="H546" s="142"/>
      <c r="I546" s="195"/>
      <c r="J546" s="142"/>
      <c r="K546" s="142"/>
      <c r="L546" s="142"/>
      <c r="M546" s="142"/>
      <c r="N546" s="142"/>
      <c r="O546" s="142"/>
      <c r="P546" s="142"/>
      <c r="Q546" s="142"/>
      <c r="R546" s="142"/>
      <c r="S546" s="142"/>
      <c r="T546" s="142"/>
      <c r="U546" s="142"/>
      <c r="V546" s="142"/>
      <c r="W546" s="142"/>
      <c r="X546" s="142"/>
      <c r="Z546" s="143">
        <v>534</v>
      </c>
      <c r="AA546" s="143" t="str">
        <f t="shared" si="93"/>
        <v/>
      </c>
      <c r="AB546" s="143" t="str">
        <f t="shared" si="94"/>
        <v/>
      </c>
      <c r="AC546" s="143" t="str">
        <f t="shared" si="95"/>
        <v/>
      </c>
      <c r="AD546" s="143" t="str">
        <f t="shared" si="96"/>
        <v/>
      </c>
      <c r="AE546" s="144">
        <v>534</v>
      </c>
      <c r="AF546" s="144" t="str">
        <f t="shared" si="97"/>
        <v/>
      </c>
      <c r="AG546" s="144" t="str">
        <f t="shared" si="98"/>
        <v/>
      </c>
      <c r="AH546" s="144" t="str">
        <f t="shared" si="99"/>
        <v/>
      </c>
      <c r="AI546" s="144" t="str">
        <f t="shared" si="100"/>
        <v/>
      </c>
      <c r="AJ546" s="144" t="str">
        <f t="shared" si="101"/>
        <v/>
      </c>
      <c r="AK546" s="144" t="str">
        <f t="shared" si="102"/>
        <v/>
      </c>
    </row>
    <row r="547" spans="2:37" x14ac:dyDescent="0.2">
      <c r="B547" s="179">
        <v>535</v>
      </c>
      <c r="C547" s="180"/>
      <c r="D547" s="180"/>
      <c r="E547" s="180"/>
      <c r="F547" s="312"/>
      <c r="G547" s="142"/>
      <c r="H547" s="142"/>
      <c r="I547" s="195"/>
      <c r="J547" s="142"/>
      <c r="K547" s="142"/>
      <c r="L547" s="142"/>
      <c r="M547" s="142"/>
      <c r="N547" s="142"/>
      <c r="O547" s="142"/>
      <c r="P547" s="142"/>
      <c r="Q547" s="142"/>
      <c r="R547" s="142"/>
      <c r="S547" s="142"/>
      <c r="T547" s="142"/>
      <c r="U547" s="142"/>
      <c r="V547" s="142"/>
      <c r="W547" s="142"/>
      <c r="X547" s="142"/>
      <c r="Z547" s="143">
        <v>535</v>
      </c>
      <c r="AA547" s="143" t="str">
        <f t="shared" si="93"/>
        <v/>
      </c>
      <c r="AB547" s="143" t="str">
        <f t="shared" si="94"/>
        <v/>
      </c>
      <c r="AC547" s="143" t="str">
        <f t="shared" si="95"/>
        <v/>
      </c>
      <c r="AD547" s="143" t="str">
        <f t="shared" si="96"/>
        <v/>
      </c>
      <c r="AE547" s="144">
        <v>535</v>
      </c>
      <c r="AF547" s="144" t="str">
        <f t="shared" si="97"/>
        <v/>
      </c>
      <c r="AG547" s="144" t="str">
        <f t="shared" si="98"/>
        <v/>
      </c>
      <c r="AH547" s="144" t="str">
        <f t="shared" si="99"/>
        <v/>
      </c>
      <c r="AI547" s="144" t="str">
        <f t="shared" si="100"/>
        <v/>
      </c>
      <c r="AJ547" s="144" t="str">
        <f t="shared" si="101"/>
        <v/>
      </c>
      <c r="AK547" s="144" t="str">
        <f t="shared" si="102"/>
        <v/>
      </c>
    </row>
    <row r="548" spans="2:37" x14ac:dyDescent="0.2">
      <c r="B548" s="179">
        <v>536</v>
      </c>
      <c r="C548" s="180"/>
      <c r="D548" s="180"/>
      <c r="E548" s="180"/>
      <c r="F548" s="312"/>
      <c r="G548" s="142"/>
      <c r="H548" s="142"/>
      <c r="I548" s="195"/>
      <c r="J548" s="142"/>
      <c r="K548" s="142"/>
      <c r="L548" s="142"/>
      <c r="M548" s="142"/>
      <c r="N548" s="142"/>
      <c r="O548" s="142"/>
      <c r="P548" s="142"/>
      <c r="Q548" s="142"/>
      <c r="R548" s="142"/>
      <c r="S548" s="142"/>
      <c r="T548" s="142"/>
      <c r="U548" s="142"/>
      <c r="V548" s="142"/>
      <c r="W548" s="142"/>
      <c r="X548" s="142"/>
      <c r="Z548" s="143">
        <v>536</v>
      </c>
      <c r="AA548" s="143" t="str">
        <f t="shared" si="93"/>
        <v/>
      </c>
      <c r="AB548" s="143" t="str">
        <f t="shared" si="94"/>
        <v/>
      </c>
      <c r="AC548" s="143" t="str">
        <f t="shared" si="95"/>
        <v/>
      </c>
      <c r="AD548" s="143" t="str">
        <f t="shared" si="96"/>
        <v/>
      </c>
      <c r="AE548" s="144">
        <v>536</v>
      </c>
      <c r="AF548" s="144" t="str">
        <f t="shared" si="97"/>
        <v/>
      </c>
      <c r="AG548" s="144" t="str">
        <f t="shared" si="98"/>
        <v/>
      </c>
      <c r="AH548" s="144" t="str">
        <f t="shared" si="99"/>
        <v/>
      </c>
      <c r="AI548" s="144" t="str">
        <f t="shared" si="100"/>
        <v/>
      </c>
      <c r="AJ548" s="144" t="str">
        <f t="shared" si="101"/>
        <v/>
      </c>
      <c r="AK548" s="144" t="str">
        <f t="shared" si="102"/>
        <v/>
      </c>
    </row>
    <row r="549" spans="2:37" x14ac:dyDescent="0.2">
      <c r="B549" s="179">
        <v>537</v>
      </c>
      <c r="C549" s="180"/>
      <c r="D549" s="180"/>
      <c r="E549" s="180"/>
      <c r="F549" s="312"/>
      <c r="G549" s="142"/>
      <c r="H549" s="142"/>
      <c r="I549" s="195"/>
      <c r="J549" s="142"/>
      <c r="K549" s="142"/>
      <c r="L549" s="142"/>
      <c r="M549" s="142"/>
      <c r="N549" s="142"/>
      <c r="O549" s="142"/>
      <c r="P549" s="142"/>
      <c r="Q549" s="142"/>
      <c r="R549" s="142"/>
      <c r="S549" s="142"/>
      <c r="T549" s="142"/>
      <c r="U549" s="142"/>
      <c r="V549" s="142"/>
      <c r="W549" s="142"/>
      <c r="X549" s="142"/>
      <c r="Z549" s="143">
        <v>537</v>
      </c>
      <c r="AA549" s="143" t="str">
        <f t="shared" si="93"/>
        <v/>
      </c>
      <c r="AB549" s="143" t="str">
        <f t="shared" si="94"/>
        <v/>
      </c>
      <c r="AC549" s="143" t="str">
        <f t="shared" si="95"/>
        <v/>
      </c>
      <c r="AD549" s="143" t="str">
        <f t="shared" si="96"/>
        <v/>
      </c>
      <c r="AE549" s="144">
        <v>537</v>
      </c>
      <c r="AF549" s="144" t="str">
        <f t="shared" si="97"/>
        <v/>
      </c>
      <c r="AG549" s="144" t="str">
        <f t="shared" si="98"/>
        <v/>
      </c>
      <c r="AH549" s="144" t="str">
        <f t="shared" si="99"/>
        <v/>
      </c>
      <c r="AI549" s="144" t="str">
        <f t="shared" si="100"/>
        <v/>
      </c>
      <c r="AJ549" s="144" t="str">
        <f t="shared" si="101"/>
        <v/>
      </c>
      <c r="AK549" s="144" t="str">
        <f t="shared" si="102"/>
        <v/>
      </c>
    </row>
    <row r="550" spans="2:37" x14ac:dyDescent="0.2">
      <c r="B550" s="179">
        <v>538</v>
      </c>
      <c r="C550" s="180"/>
      <c r="D550" s="180"/>
      <c r="E550" s="180"/>
      <c r="F550" s="312"/>
      <c r="G550" s="142"/>
      <c r="H550" s="142"/>
      <c r="I550" s="195"/>
      <c r="J550" s="142"/>
      <c r="K550" s="142"/>
      <c r="L550" s="142"/>
      <c r="M550" s="142"/>
      <c r="N550" s="142"/>
      <c r="O550" s="142"/>
      <c r="P550" s="142"/>
      <c r="Q550" s="142"/>
      <c r="R550" s="142"/>
      <c r="S550" s="142"/>
      <c r="T550" s="142"/>
      <c r="U550" s="142"/>
      <c r="V550" s="142"/>
      <c r="W550" s="142"/>
      <c r="X550" s="142"/>
      <c r="Z550" s="143">
        <v>538</v>
      </c>
      <c r="AA550" s="143" t="str">
        <f t="shared" si="93"/>
        <v/>
      </c>
      <c r="AB550" s="143" t="str">
        <f t="shared" si="94"/>
        <v/>
      </c>
      <c r="AC550" s="143" t="str">
        <f t="shared" si="95"/>
        <v/>
      </c>
      <c r="AD550" s="143" t="str">
        <f t="shared" si="96"/>
        <v/>
      </c>
      <c r="AE550" s="144">
        <v>538</v>
      </c>
      <c r="AF550" s="144" t="str">
        <f t="shared" si="97"/>
        <v/>
      </c>
      <c r="AG550" s="144" t="str">
        <f t="shared" si="98"/>
        <v/>
      </c>
      <c r="AH550" s="144" t="str">
        <f t="shared" si="99"/>
        <v/>
      </c>
      <c r="AI550" s="144" t="str">
        <f t="shared" si="100"/>
        <v/>
      </c>
      <c r="AJ550" s="144" t="str">
        <f t="shared" si="101"/>
        <v/>
      </c>
      <c r="AK550" s="144" t="str">
        <f t="shared" si="102"/>
        <v/>
      </c>
    </row>
    <row r="551" spans="2:37" x14ac:dyDescent="0.2">
      <c r="B551" s="179">
        <v>539</v>
      </c>
      <c r="C551" s="180"/>
      <c r="D551" s="180"/>
      <c r="E551" s="180"/>
      <c r="F551" s="312"/>
      <c r="G551" s="142"/>
      <c r="H551" s="142"/>
      <c r="I551" s="195"/>
      <c r="J551" s="142"/>
      <c r="K551" s="142"/>
      <c r="L551" s="142"/>
      <c r="M551" s="142"/>
      <c r="N551" s="142"/>
      <c r="O551" s="142"/>
      <c r="P551" s="142"/>
      <c r="Q551" s="142"/>
      <c r="R551" s="142"/>
      <c r="S551" s="142"/>
      <c r="T551" s="142"/>
      <c r="U551" s="142"/>
      <c r="V551" s="142"/>
      <c r="W551" s="142"/>
      <c r="X551" s="142"/>
      <c r="Z551" s="143">
        <v>539</v>
      </c>
      <c r="AA551" s="143" t="str">
        <f t="shared" si="93"/>
        <v/>
      </c>
      <c r="AB551" s="143" t="str">
        <f t="shared" si="94"/>
        <v/>
      </c>
      <c r="AC551" s="143" t="str">
        <f t="shared" si="95"/>
        <v/>
      </c>
      <c r="AD551" s="143" t="str">
        <f t="shared" si="96"/>
        <v/>
      </c>
      <c r="AE551" s="144">
        <v>539</v>
      </c>
      <c r="AF551" s="144" t="str">
        <f t="shared" si="97"/>
        <v/>
      </c>
      <c r="AG551" s="144" t="str">
        <f t="shared" si="98"/>
        <v/>
      </c>
      <c r="AH551" s="144" t="str">
        <f t="shared" si="99"/>
        <v/>
      </c>
      <c r="AI551" s="144" t="str">
        <f t="shared" si="100"/>
        <v/>
      </c>
      <c r="AJ551" s="144" t="str">
        <f t="shared" si="101"/>
        <v/>
      </c>
      <c r="AK551" s="144" t="str">
        <f t="shared" si="102"/>
        <v/>
      </c>
    </row>
    <row r="552" spans="2:37" x14ac:dyDescent="0.2">
      <c r="B552" s="179">
        <v>540</v>
      </c>
      <c r="C552" s="180"/>
      <c r="D552" s="180"/>
      <c r="E552" s="180"/>
      <c r="F552" s="312"/>
      <c r="G552" s="142"/>
      <c r="H552" s="142"/>
      <c r="I552" s="195"/>
      <c r="J552" s="142"/>
      <c r="K552" s="142"/>
      <c r="L552" s="142"/>
      <c r="M552" s="142"/>
      <c r="N552" s="142"/>
      <c r="O552" s="142"/>
      <c r="P552" s="142"/>
      <c r="Q552" s="142"/>
      <c r="R552" s="142"/>
      <c r="S552" s="142"/>
      <c r="T552" s="142"/>
      <c r="U552" s="142"/>
      <c r="V552" s="142"/>
      <c r="W552" s="142"/>
      <c r="X552" s="142"/>
      <c r="Z552" s="143">
        <v>540</v>
      </c>
      <c r="AA552" s="143" t="str">
        <f t="shared" si="93"/>
        <v/>
      </c>
      <c r="AB552" s="143" t="str">
        <f t="shared" si="94"/>
        <v/>
      </c>
      <c r="AC552" s="143" t="str">
        <f t="shared" si="95"/>
        <v/>
      </c>
      <c r="AD552" s="143" t="str">
        <f t="shared" si="96"/>
        <v/>
      </c>
      <c r="AE552" s="144">
        <v>540</v>
      </c>
      <c r="AF552" s="144" t="str">
        <f t="shared" si="97"/>
        <v/>
      </c>
      <c r="AG552" s="144" t="str">
        <f t="shared" si="98"/>
        <v/>
      </c>
      <c r="AH552" s="144" t="str">
        <f t="shared" si="99"/>
        <v/>
      </c>
      <c r="AI552" s="144" t="str">
        <f t="shared" si="100"/>
        <v/>
      </c>
      <c r="AJ552" s="144" t="str">
        <f t="shared" si="101"/>
        <v/>
      </c>
      <c r="AK552" s="144" t="str">
        <f t="shared" si="102"/>
        <v/>
      </c>
    </row>
    <row r="553" spans="2:37" x14ac:dyDescent="0.2">
      <c r="B553" s="179">
        <v>541</v>
      </c>
      <c r="C553" s="180"/>
      <c r="D553" s="180"/>
      <c r="E553" s="180"/>
      <c r="F553" s="312"/>
      <c r="G553" s="142"/>
      <c r="H553" s="142"/>
      <c r="I553" s="195"/>
      <c r="J553" s="142"/>
      <c r="K553" s="142"/>
      <c r="L553" s="142"/>
      <c r="M553" s="142"/>
      <c r="N553" s="142"/>
      <c r="O553" s="142"/>
      <c r="P553" s="142"/>
      <c r="Q553" s="142"/>
      <c r="R553" s="142"/>
      <c r="S553" s="142"/>
      <c r="T553" s="142"/>
      <c r="U553" s="142"/>
      <c r="V553" s="142"/>
      <c r="W553" s="142"/>
      <c r="X553" s="142"/>
      <c r="Z553" s="143">
        <v>541</v>
      </c>
      <c r="AA553" s="143" t="str">
        <f t="shared" si="93"/>
        <v/>
      </c>
      <c r="AB553" s="143" t="str">
        <f t="shared" si="94"/>
        <v/>
      </c>
      <c r="AC553" s="143" t="str">
        <f t="shared" si="95"/>
        <v/>
      </c>
      <c r="AD553" s="143" t="str">
        <f t="shared" si="96"/>
        <v/>
      </c>
      <c r="AE553" s="144">
        <v>541</v>
      </c>
      <c r="AF553" s="144" t="str">
        <f t="shared" si="97"/>
        <v/>
      </c>
      <c r="AG553" s="144" t="str">
        <f t="shared" si="98"/>
        <v/>
      </c>
      <c r="AH553" s="144" t="str">
        <f t="shared" si="99"/>
        <v/>
      </c>
      <c r="AI553" s="144" t="str">
        <f t="shared" si="100"/>
        <v/>
      </c>
      <c r="AJ553" s="144" t="str">
        <f t="shared" si="101"/>
        <v/>
      </c>
      <c r="AK553" s="144" t="str">
        <f t="shared" si="102"/>
        <v/>
      </c>
    </row>
    <row r="554" spans="2:37" x14ac:dyDescent="0.2">
      <c r="B554" s="179">
        <v>542</v>
      </c>
      <c r="C554" s="180"/>
      <c r="D554" s="180"/>
      <c r="E554" s="180"/>
      <c r="F554" s="312"/>
      <c r="G554" s="142"/>
      <c r="H554" s="142"/>
      <c r="I554" s="195"/>
      <c r="J554" s="142"/>
      <c r="K554" s="142"/>
      <c r="L554" s="142"/>
      <c r="M554" s="142"/>
      <c r="N554" s="142"/>
      <c r="O554" s="142"/>
      <c r="P554" s="142"/>
      <c r="Q554" s="142"/>
      <c r="R554" s="142"/>
      <c r="S554" s="142"/>
      <c r="T554" s="142"/>
      <c r="U554" s="142"/>
      <c r="V554" s="142"/>
      <c r="W554" s="142"/>
      <c r="X554" s="142"/>
      <c r="Z554" s="143">
        <v>542</v>
      </c>
      <c r="AA554" s="143" t="str">
        <f t="shared" si="93"/>
        <v/>
      </c>
      <c r="AB554" s="143" t="str">
        <f t="shared" si="94"/>
        <v/>
      </c>
      <c r="AC554" s="143" t="str">
        <f t="shared" si="95"/>
        <v/>
      </c>
      <c r="AD554" s="143" t="str">
        <f t="shared" si="96"/>
        <v/>
      </c>
      <c r="AE554" s="144">
        <v>542</v>
      </c>
      <c r="AF554" s="144" t="str">
        <f t="shared" si="97"/>
        <v/>
      </c>
      <c r="AG554" s="144" t="str">
        <f t="shared" si="98"/>
        <v/>
      </c>
      <c r="AH554" s="144" t="str">
        <f t="shared" si="99"/>
        <v/>
      </c>
      <c r="AI554" s="144" t="str">
        <f t="shared" si="100"/>
        <v/>
      </c>
      <c r="AJ554" s="144" t="str">
        <f t="shared" si="101"/>
        <v/>
      </c>
      <c r="AK554" s="144" t="str">
        <f t="shared" si="102"/>
        <v/>
      </c>
    </row>
    <row r="555" spans="2:37" x14ac:dyDescent="0.2">
      <c r="B555" s="179">
        <v>543</v>
      </c>
      <c r="C555" s="180"/>
      <c r="D555" s="180"/>
      <c r="E555" s="180"/>
      <c r="F555" s="312"/>
      <c r="G555" s="142"/>
      <c r="H555" s="142"/>
      <c r="I555" s="195"/>
      <c r="J555" s="142"/>
      <c r="K555" s="142"/>
      <c r="L555" s="142"/>
      <c r="M555" s="142"/>
      <c r="N555" s="142"/>
      <c r="O555" s="142"/>
      <c r="P555" s="142"/>
      <c r="Q555" s="142"/>
      <c r="R555" s="142"/>
      <c r="S555" s="142"/>
      <c r="T555" s="142"/>
      <c r="U555" s="142"/>
      <c r="V555" s="142"/>
      <c r="W555" s="142"/>
      <c r="X555" s="142"/>
      <c r="Z555" s="143">
        <v>543</v>
      </c>
      <c r="AA555" s="143" t="str">
        <f t="shared" si="93"/>
        <v/>
      </c>
      <c r="AB555" s="143" t="str">
        <f t="shared" si="94"/>
        <v/>
      </c>
      <c r="AC555" s="143" t="str">
        <f t="shared" si="95"/>
        <v/>
      </c>
      <c r="AD555" s="143" t="str">
        <f t="shared" si="96"/>
        <v/>
      </c>
      <c r="AE555" s="144">
        <v>543</v>
      </c>
      <c r="AF555" s="144" t="str">
        <f t="shared" si="97"/>
        <v/>
      </c>
      <c r="AG555" s="144" t="str">
        <f t="shared" si="98"/>
        <v/>
      </c>
      <c r="AH555" s="144" t="str">
        <f t="shared" si="99"/>
        <v/>
      </c>
      <c r="AI555" s="144" t="str">
        <f t="shared" si="100"/>
        <v/>
      </c>
      <c r="AJ555" s="144" t="str">
        <f t="shared" si="101"/>
        <v/>
      </c>
      <c r="AK555" s="144" t="str">
        <f t="shared" si="102"/>
        <v/>
      </c>
    </row>
    <row r="556" spans="2:37" x14ac:dyDescent="0.2">
      <c r="B556" s="179">
        <v>544</v>
      </c>
      <c r="C556" s="180"/>
      <c r="D556" s="180"/>
      <c r="E556" s="180"/>
      <c r="F556" s="312"/>
      <c r="G556" s="142"/>
      <c r="H556" s="142"/>
      <c r="I556" s="195"/>
      <c r="J556" s="142"/>
      <c r="K556" s="142"/>
      <c r="L556" s="142"/>
      <c r="M556" s="142"/>
      <c r="N556" s="142"/>
      <c r="O556" s="142"/>
      <c r="P556" s="142"/>
      <c r="Q556" s="142"/>
      <c r="R556" s="142"/>
      <c r="S556" s="142"/>
      <c r="T556" s="142"/>
      <c r="U556" s="142"/>
      <c r="V556" s="142"/>
      <c r="W556" s="142"/>
      <c r="X556" s="142"/>
      <c r="Z556" s="143">
        <v>544</v>
      </c>
      <c r="AA556" s="143" t="str">
        <f t="shared" si="93"/>
        <v/>
      </c>
      <c r="AB556" s="143" t="str">
        <f t="shared" si="94"/>
        <v/>
      </c>
      <c r="AC556" s="143" t="str">
        <f t="shared" si="95"/>
        <v/>
      </c>
      <c r="AD556" s="143" t="str">
        <f t="shared" si="96"/>
        <v/>
      </c>
      <c r="AE556" s="144">
        <v>544</v>
      </c>
      <c r="AF556" s="144" t="str">
        <f t="shared" si="97"/>
        <v/>
      </c>
      <c r="AG556" s="144" t="str">
        <f t="shared" si="98"/>
        <v/>
      </c>
      <c r="AH556" s="144" t="str">
        <f t="shared" si="99"/>
        <v/>
      </c>
      <c r="AI556" s="144" t="str">
        <f t="shared" si="100"/>
        <v/>
      </c>
      <c r="AJ556" s="144" t="str">
        <f t="shared" si="101"/>
        <v/>
      </c>
      <c r="AK556" s="144" t="str">
        <f t="shared" si="102"/>
        <v/>
      </c>
    </row>
    <row r="557" spans="2:37" x14ac:dyDescent="0.2">
      <c r="B557" s="179">
        <v>545</v>
      </c>
      <c r="C557" s="180"/>
      <c r="D557" s="180"/>
      <c r="E557" s="180"/>
      <c r="F557" s="312"/>
      <c r="G557" s="142"/>
      <c r="H557" s="142"/>
      <c r="I557" s="195"/>
      <c r="J557" s="142"/>
      <c r="K557" s="142"/>
      <c r="L557" s="142"/>
      <c r="M557" s="142"/>
      <c r="N557" s="142"/>
      <c r="O557" s="142"/>
      <c r="P557" s="142"/>
      <c r="Q557" s="142"/>
      <c r="R557" s="142"/>
      <c r="S557" s="142"/>
      <c r="T557" s="142"/>
      <c r="U557" s="142"/>
      <c r="V557" s="142"/>
      <c r="W557" s="142"/>
      <c r="X557" s="142"/>
      <c r="Z557" s="143">
        <v>545</v>
      </c>
      <c r="AA557" s="143" t="str">
        <f t="shared" si="93"/>
        <v/>
      </c>
      <c r="AB557" s="143" t="str">
        <f t="shared" si="94"/>
        <v/>
      </c>
      <c r="AC557" s="143" t="str">
        <f t="shared" si="95"/>
        <v/>
      </c>
      <c r="AD557" s="143" t="str">
        <f t="shared" si="96"/>
        <v/>
      </c>
      <c r="AE557" s="144">
        <v>545</v>
      </c>
      <c r="AF557" s="144" t="str">
        <f t="shared" si="97"/>
        <v/>
      </c>
      <c r="AG557" s="144" t="str">
        <f t="shared" si="98"/>
        <v/>
      </c>
      <c r="AH557" s="144" t="str">
        <f t="shared" si="99"/>
        <v/>
      </c>
      <c r="AI557" s="144" t="str">
        <f t="shared" si="100"/>
        <v/>
      </c>
      <c r="AJ557" s="144" t="str">
        <f t="shared" si="101"/>
        <v/>
      </c>
      <c r="AK557" s="144" t="str">
        <f t="shared" si="102"/>
        <v/>
      </c>
    </row>
    <row r="558" spans="2:37" x14ac:dyDescent="0.2">
      <c r="B558" s="179">
        <v>546</v>
      </c>
      <c r="C558" s="180"/>
      <c r="D558" s="180"/>
      <c r="E558" s="180"/>
      <c r="F558" s="312"/>
      <c r="G558" s="142"/>
      <c r="H558" s="142"/>
      <c r="I558" s="195"/>
      <c r="J558" s="142"/>
      <c r="K558" s="142"/>
      <c r="L558" s="142"/>
      <c r="M558" s="142"/>
      <c r="N558" s="142"/>
      <c r="O558" s="142"/>
      <c r="P558" s="142"/>
      <c r="Q558" s="142"/>
      <c r="R558" s="142"/>
      <c r="S558" s="142"/>
      <c r="T558" s="142"/>
      <c r="U558" s="142"/>
      <c r="V558" s="142"/>
      <c r="W558" s="142"/>
      <c r="X558" s="142"/>
      <c r="Z558" s="143">
        <v>546</v>
      </c>
      <c r="AA558" s="143" t="str">
        <f t="shared" si="93"/>
        <v/>
      </c>
      <c r="AB558" s="143" t="str">
        <f t="shared" si="94"/>
        <v/>
      </c>
      <c r="AC558" s="143" t="str">
        <f t="shared" si="95"/>
        <v/>
      </c>
      <c r="AD558" s="143" t="str">
        <f t="shared" si="96"/>
        <v/>
      </c>
      <c r="AE558" s="144">
        <v>546</v>
      </c>
      <c r="AF558" s="144" t="str">
        <f t="shared" si="97"/>
        <v/>
      </c>
      <c r="AG558" s="144" t="str">
        <f t="shared" si="98"/>
        <v/>
      </c>
      <c r="AH558" s="144" t="str">
        <f t="shared" si="99"/>
        <v/>
      </c>
      <c r="AI558" s="144" t="str">
        <f t="shared" si="100"/>
        <v/>
      </c>
      <c r="AJ558" s="144" t="str">
        <f t="shared" si="101"/>
        <v/>
      </c>
      <c r="AK558" s="144" t="str">
        <f t="shared" si="102"/>
        <v/>
      </c>
    </row>
    <row r="559" spans="2:37" x14ac:dyDescent="0.2">
      <c r="B559" s="179">
        <v>547</v>
      </c>
      <c r="C559" s="180"/>
      <c r="D559" s="180"/>
      <c r="E559" s="180"/>
      <c r="F559" s="312"/>
      <c r="G559" s="142"/>
      <c r="H559" s="142"/>
      <c r="I559" s="195"/>
      <c r="J559" s="142"/>
      <c r="K559" s="142"/>
      <c r="L559" s="142"/>
      <c r="M559" s="142"/>
      <c r="N559" s="142"/>
      <c r="O559" s="142"/>
      <c r="P559" s="142"/>
      <c r="Q559" s="142"/>
      <c r="R559" s="142"/>
      <c r="S559" s="142"/>
      <c r="T559" s="142"/>
      <c r="U559" s="142"/>
      <c r="V559" s="142"/>
      <c r="W559" s="142"/>
      <c r="X559" s="142"/>
      <c r="Z559" s="143">
        <v>547</v>
      </c>
      <c r="AA559" s="143" t="str">
        <f t="shared" si="93"/>
        <v/>
      </c>
      <c r="AB559" s="143" t="str">
        <f t="shared" si="94"/>
        <v/>
      </c>
      <c r="AC559" s="143" t="str">
        <f t="shared" si="95"/>
        <v/>
      </c>
      <c r="AD559" s="143" t="str">
        <f t="shared" si="96"/>
        <v/>
      </c>
      <c r="AE559" s="144">
        <v>547</v>
      </c>
      <c r="AF559" s="144" t="str">
        <f t="shared" si="97"/>
        <v/>
      </c>
      <c r="AG559" s="144" t="str">
        <f t="shared" si="98"/>
        <v/>
      </c>
      <c r="AH559" s="144" t="str">
        <f t="shared" si="99"/>
        <v/>
      </c>
      <c r="AI559" s="144" t="str">
        <f t="shared" si="100"/>
        <v/>
      </c>
      <c r="AJ559" s="144" t="str">
        <f t="shared" si="101"/>
        <v/>
      </c>
      <c r="AK559" s="144" t="str">
        <f t="shared" si="102"/>
        <v/>
      </c>
    </row>
    <row r="560" spans="2:37" x14ac:dyDescent="0.2">
      <c r="B560" s="179">
        <v>548</v>
      </c>
      <c r="C560" s="180"/>
      <c r="D560" s="180"/>
      <c r="E560" s="180"/>
      <c r="F560" s="312"/>
      <c r="G560" s="142"/>
      <c r="H560" s="142"/>
      <c r="I560" s="195"/>
      <c r="J560" s="142"/>
      <c r="K560" s="142"/>
      <c r="L560" s="142"/>
      <c r="M560" s="142"/>
      <c r="N560" s="142"/>
      <c r="O560" s="142"/>
      <c r="P560" s="142"/>
      <c r="Q560" s="142"/>
      <c r="R560" s="142"/>
      <c r="S560" s="142"/>
      <c r="T560" s="142"/>
      <c r="U560" s="142"/>
      <c r="V560" s="142"/>
      <c r="W560" s="142"/>
      <c r="X560" s="142"/>
      <c r="Z560" s="143">
        <v>548</v>
      </c>
      <c r="AA560" s="143" t="str">
        <f t="shared" si="93"/>
        <v/>
      </c>
      <c r="AB560" s="143" t="str">
        <f t="shared" si="94"/>
        <v/>
      </c>
      <c r="AC560" s="143" t="str">
        <f t="shared" si="95"/>
        <v/>
      </c>
      <c r="AD560" s="143" t="str">
        <f t="shared" si="96"/>
        <v/>
      </c>
      <c r="AE560" s="144">
        <v>548</v>
      </c>
      <c r="AF560" s="144" t="str">
        <f t="shared" si="97"/>
        <v/>
      </c>
      <c r="AG560" s="144" t="str">
        <f t="shared" si="98"/>
        <v/>
      </c>
      <c r="AH560" s="144" t="str">
        <f t="shared" si="99"/>
        <v/>
      </c>
      <c r="AI560" s="144" t="str">
        <f t="shared" si="100"/>
        <v/>
      </c>
      <c r="AJ560" s="144" t="str">
        <f t="shared" si="101"/>
        <v/>
      </c>
      <c r="AK560" s="144" t="str">
        <f t="shared" si="102"/>
        <v/>
      </c>
    </row>
    <row r="561" spans="2:37" x14ac:dyDescent="0.2">
      <c r="B561" s="179">
        <v>549</v>
      </c>
      <c r="C561" s="180"/>
      <c r="D561" s="180"/>
      <c r="E561" s="180"/>
      <c r="F561" s="312"/>
      <c r="G561" s="142"/>
      <c r="H561" s="142"/>
      <c r="I561" s="195"/>
      <c r="J561" s="142"/>
      <c r="K561" s="142"/>
      <c r="L561" s="142"/>
      <c r="M561" s="142"/>
      <c r="N561" s="142"/>
      <c r="O561" s="142"/>
      <c r="P561" s="142"/>
      <c r="Q561" s="142"/>
      <c r="R561" s="142"/>
      <c r="S561" s="142"/>
      <c r="T561" s="142"/>
      <c r="U561" s="142"/>
      <c r="V561" s="142"/>
      <c r="W561" s="142"/>
      <c r="X561" s="142"/>
      <c r="Z561" s="143">
        <v>549</v>
      </c>
      <c r="AA561" s="143" t="str">
        <f t="shared" si="93"/>
        <v/>
      </c>
      <c r="AB561" s="143" t="str">
        <f t="shared" si="94"/>
        <v/>
      </c>
      <c r="AC561" s="143" t="str">
        <f t="shared" si="95"/>
        <v/>
      </c>
      <c r="AD561" s="143" t="str">
        <f t="shared" si="96"/>
        <v/>
      </c>
      <c r="AE561" s="144">
        <v>549</v>
      </c>
      <c r="AF561" s="144" t="str">
        <f t="shared" si="97"/>
        <v/>
      </c>
      <c r="AG561" s="144" t="str">
        <f t="shared" si="98"/>
        <v/>
      </c>
      <c r="AH561" s="144" t="str">
        <f t="shared" si="99"/>
        <v/>
      </c>
      <c r="AI561" s="144" t="str">
        <f t="shared" si="100"/>
        <v/>
      </c>
      <c r="AJ561" s="144" t="str">
        <f t="shared" si="101"/>
        <v/>
      </c>
      <c r="AK561" s="144" t="str">
        <f t="shared" si="102"/>
        <v/>
      </c>
    </row>
    <row r="562" spans="2:37" x14ac:dyDescent="0.2">
      <c r="B562" s="179">
        <v>550</v>
      </c>
      <c r="C562" s="180"/>
      <c r="D562" s="180"/>
      <c r="E562" s="180"/>
      <c r="F562" s="312"/>
      <c r="G562" s="142"/>
      <c r="H562" s="142"/>
      <c r="I562" s="195"/>
      <c r="J562" s="142"/>
      <c r="K562" s="142"/>
      <c r="L562" s="142"/>
      <c r="M562" s="142"/>
      <c r="N562" s="142"/>
      <c r="O562" s="142"/>
      <c r="P562" s="142"/>
      <c r="Q562" s="142"/>
      <c r="R562" s="142"/>
      <c r="S562" s="142"/>
      <c r="T562" s="142"/>
      <c r="U562" s="142"/>
      <c r="V562" s="142"/>
      <c r="W562" s="142"/>
      <c r="X562" s="142"/>
      <c r="Z562" s="143">
        <v>550</v>
      </c>
      <c r="AA562" s="143" t="str">
        <f t="shared" si="93"/>
        <v/>
      </c>
      <c r="AB562" s="143" t="str">
        <f t="shared" si="94"/>
        <v/>
      </c>
      <c r="AC562" s="143" t="str">
        <f t="shared" si="95"/>
        <v/>
      </c>
      <c r="AD562" s="143" t="str">
        <f t="shared" si="96"/>
        <v/>
      </c>
      <c r="AE562" s="144">
        <v>550</v>
      </c>
      <c r="AF562" s="144" t="str">
        <f t="shared" si="97"/>
        <v/>
      </c>
      <c r="AG562" s="144" t="str">
        <f t="shared" si="98"/>
        <v/>
      </c>
      <c r="AH562" s="144" t="str">
        <f t="shared" si="99"/>
        <v/>
      </c>
      <c r="AI562" s="144" t="str">
        <f t="shared" si="100"/>
        <v/>
      </c>
      <c r="AJ562" s="144" t="str">
        <f t="shared" si="101"/>
        <v/>
      </c>
      <c r="AK562" s="144" t="str">
        <f t="shared" si="102"/>
        <v/>
      </c>
    </row>
    <row r="563" spans="2:37" x14ac:dyDescent="0.2">
      <c r="B563" s="179">
        <v>551</v>
      </c>
      <c r="C563" s="180"/>
      <c r="D563" s="180"/>
      <c r="E563" s="180"/>
      <c r="F563" s="312"/>
      <c r="G563" s="142"/>
      <c r="H563" s="142"/>
      <c r="I563" s="195"/>
      <c r="J563" s="142"/>
      <c r="K563" s="142"/>
      <c r="L563" s="142"/>
      <c r="M563" s="142"/>
      <c r="N563" s="142"/>
      <c r="O563" s="142"/>
      <c r="P563" s="142"/>
      <c r="Q563" s="142"/>
      <c r="R563" s="142"/>
      <c r="S563" s="142"/>
      <c r="T563" s="142"/>
      <c r="U563" s="142"/>
      <c r="V563" s="142"/>
      <c r="W563" s="142"/>
      <c r="X563" s="142"/>
      <c r="Z563" s="143">
        <v>551</v>
      </c>
      <c r="AA563" s="143" t="str">
        <f t="shared" si="93"/>
        <v/>
      </c>
      <c r="AB563" s="143" t="str">
        <f t="shared" si="94"/>
        <v/>
      </c>
      <c r="AC563" s="143" t="str">
        <f t="shared" si="95"/>
        <v/>
      </c>
      <c r="AD563" s="143" t="str">
        <f t="shared" si="96"/>
        <v/>
      </c>
      <c r="AE563" s="144">
        <v>551</v>
      </c>
      <c r="AF563" s="144" t="str">
        <f t="shared" si="97"/>
        <v/>
      </c>
      <c r="AG563" s="144" t="str">
        <f t="shared" si="98"/>
        <v/>
      </c>
      <c r="AH563" s="144" t="str">
        <f t="shared" si="99"/>
        <v/>
      </c>
      <c r="AI563" s="144" t="str">
        <f t="shared" si="100"/>
        <v/>
      </c>
      <c r="AJ563" s="144" t="str">
        <f t="shared" si="101"/>
        <v/>
      </c>
      <c r="AK563" s="144" t="str">
        <f t="shared" si="102"/>
        <v/>
      </c>
    </row>
    <row r="564" spans="2:37" x14ac:dyDescent="0.2">
      <c r="B564" s="179">
        <v>552</v>
      </c>
      <c r="C564" s="180"/>
      <c r="D564" s="180"/>
      <c r="E564" s="180"/>
      <c r="F564" s="312"/>
      <c r="G564" s="142"/>
      <c r="H564" s="142"/>
      <c r="I564" s="195"/>
      <c r="J564" s="142"/>
      <c r="K564" s="142"/>
      <c r="L564" s="142"/>
      <c r="M564" s="142"/>
      <c r="N564" s="142"/>
      <c r="O564" s="142"/>
      <c r="P564" s="142"/>
      <c r="Q564" s="142"/>
      <c r="R564" s="142"/>
      <c r="S564" s="142"/>
      <c r="T564" s="142"/>
      <c r="U564" s="142"/>
      <c r="V564" s="142"/>
      <c r="W564" s="142"/>
      <c r="X564" s="142"/>
      <c r="Z564" s="143">
        <v>552</v>
      </c>
      <c r="AA564" s="143" t="str">
        <f t="shared" si="93"/>
        <v/>
      </c>
      <c r="AB564" s="143" t="str">
        <f t="shared" si="94"/>
        <v/>
      </c>
      <c r="AC564" s="143" t="str">
        <f t="shared" si="95"/>
        <v/>
      </c>
      <c r="AD564" s="143" t="str">
        <f t="shared" si="96"/>
        <v/>
      </c>
      <c r="AE564" s="144">
        <v>552</v>
      </c>
      <c r="AF564" s="144" t="str">
        <f t="shared" si="97"/>
        <v/>
      </c>
      <c r="AG564" s="144" t="str">
        <f t="shared" si="98"/>
        <v/>
      </c>
      <c r="AH564" s="144" t="str">
        <f t="shared" si="99"/>
        <v/>
      </c>
      <c r="AI564" s="144" t="str">
        <f t="shared" si="100"/>
        <v/>
      </c>
      <c r="AJ564" s="144" t="str">
        <f t="shared" si="101"/>
        <v/>
      </c>
      <c r="AK564" s="144" t="str">
        <f t="shared" si="102"/>
        <v/>
      </c>
    </row>
    <row r="565" spans="2:37" x14ac:dyDescent="0.2">
      <c r="B565" s="179">
        <v>553</v>
      </c>
      <c r="C565" s="180"/>
      <c r="D565" s="180"/>
      <c r="E565" s="180"/>
      <c r="F565" s="312"/>
      <c r="G565" s="142"/>
      <c r="H565" s="142"/>
      <c r="I565" s="195"/>
      <c r="J565" s="142"/>
      <c r="K565" s="142"/>
      <c r="L565" s="142"/>
      <c r="M565" s="142"/>
      <c r="N565" s="142"/>
      <c r="O565" s="142"/>
      <c r="P565" s="142"/>
      <c r="Q565" s="142"/>
      <c r="R565" s="142"/>
      <c r="S565" s="142"/>
      <c r="T565" s="142"/>
      <c r="U565" s="142"/>
      <c r="V565" s="142"/>
      <c r="W565" s="142"/>
      <c r="X565" s="142"/>
      <c r="Z565" s="143">
        <v>553</v>
      </c>
      <c r="AA565" s="143" t="str">
        <f t="shared" si="93"/>
        <v/>
      </c>
      <c r="AB565" s="143" t="str">
        <f t="shared" si="94"/>
        <v/>
      </c>
      <c r="AC565" s="143" t="str">
        <f t="shared" si="95"/>
        <v/>
      </c>
      <c r="AD565" s="143" t="str">
        <f t="shared" si="96"/>
        <v/>
      </c>
      <c r="AE565" s="144">
        <v>553</v>
      </c>
      <c r="AF565" s="144" t="str">
        <f t="shared" si="97"/>
        <v/>
      </c>
      <c r="AG565" s="144" t="str">
        <f t="shared" si="98"/>
        <v/>
      </c>
      <c r="AH565" s="144" t="str">
        <f t="shared" si="99"/>
        <v/>
      </c>
      <c r="AI565" s="144" t="str">
        <f t="shared" si="100"/>
        <v/>
      </c>
      <c r="AJ565" s="144" t="str">
        <f t="shared" si="101"/>
        <v/>
      </c>
      <c r="AK565" s="144" t="str">
        <f t="shared" si="102"/>
        <v/>
      </c>
    </row>
    <row r="566" spans="2:37" x14ac:dyDescent="0.2">
      <c r="B566" s="179">
        <v>554</v>
      </c>
      <c r="C566" s="180"/>
      <c r="D566" s="180"/>
      <c r="E566" s="180"/>
      <c r="F566" s="312"/>
      <c r="G566" s="142"/>
      <c r="H566" s="142"/>
      <c r="I566" s="195"/>
      <c r="J566" s="142"/>
      <c r="K566" s="142"/>
      <c r="L566" s="142"/>
      <c r="M566" s="142"/>
      <c r="N566" s="142"/>
      <c r="O566" s="142"/>
      <c r="P566" s="142"/>
      <c r="Q566" s="142"/>
      <c r="R566" s="142"/>
      <c r="S566" s="142"/>
      <c r="T566" s="142"/>
      <c r="U566" s="142"/>
      <c r="V566" s="142"/>
      <c r="W566" s="142"/>
      <c r="X566" s="142"/>
      <c r="Z566" s="143">
        <v>554</v>
      </c>
      <c r="AA566" s="143" t="str">
        <f t="shared" si="93"/>
        <v/>
      </c>
      <c r="AB566" s="143" t="str">
        <f t="shared" si="94"/>
        <v/>
      </c>
      <c r="AC566" s="143" t="str">
        <f t="shared" si="95"/>
        <v/>
      </c>
      <c r="AD566" s="143" t="str">
        <f t="shared" si="96"/>
        <v/>
      </c>
      <c r="AE566" s="144">
        <v>554</v>
      </c>
      <c r="AF566" s="144" t="str">
        <f t="shared" si="97"/>
        <v/>
      </c>
      <c r="AG566" s="144" t="str">
        <f t="shared" si="98"/>
        <v/>
      </c>
      <c r="AH566" s="144" t="str">
        <f t="shared" si="99"/>
        <v/>
      </c>
      <c r="AI566" s="144" t="str">
        <f t="shared" si="100"/>
        <v/>
      </c>
      <c r="AJ566" s="144" t="str">
        <f t="shared" si="101"/>
        <v/>
      </c>
      <c r="AK566" s="144" t="str">
        <f t="shared" si="102"/>
        <v/>
      </c>
    </row>
    <row r="567" spans="2:37" x14ac:dyDescent="0.2">
      <c r="B567" s="179">
        <v>555</v>
      </c>
      <c r="C567" s="180"/>
      <c r="D567" s="180"/>
      <c r="E567" s="180"/>
      <c r="F567" s="312"/>
      <c r="G567" s="142"/>
      <c r="H567" s="142"/>
      <c r="I567" s="195"/>
      <c r="J567" s="142"/>
      <c r="K567" s="142"/>
      <c r="L567" s="142"/>
      <c r="M567" s="142"/>
      <c r="N567" s="142"/>
      <c r="O567" s="142"/>
      <c r="P567" s="142"/>
      <c r="Q567" s="142"/>
      <c r="R567" s="142"/>
      <c r="S567" s="142"/>
      <c r="T567" s="142"/>
      <c r="U567" s="142"/>
      <c r="V567" s="142"/>
      <c r="W567" s="142"/>
      <c r="X567" s="142"/>
      <c r="Z567" s="143">
        <v>555</v>
      </c>
      <c r="AA567" s="143" t="str">
        <f t="shared" si="93"/>
        <v/>
      </c>
      <c r="AB567" s="143" t="str">
        <f t="shared" si="94"/>
        <v/>
      </c>
      <c r="AC567" s="143" t="str">
        <f t="shared" si="95"/>
        <v/>
      </c>
      <c r="AD567" s="143" t="str">
        <f t="shared" si="96"/>
        <v/>
      </c>
      <c r="AE567" s="144">
        <v>555</v>
      </c>
      <c r="AF567" s="144" t="str">
        <f t="shared" si="97"/>
        <v/>
      </c>
      <c r="AG567" s="144" t="str">
        <f t="shared" si="98"/>
        <v/>
      </c>
      <c r="AH567" s="144" t="str">
        <f t="shared" si="99"/>
        <v/>
      </c>
      <c r="AI567" s="144" t="str">
        <f t="shared" si="100"/>
        <v/>
      </c>
      <c r="AJ567" s="144" t="str">
        <f t="shared" si="101"/>
        <v/>
      </c>
      <c r="AK567" s="144" t="str">
        <f t="shared" si="102"/>
        <v/>
      </c>
    </row>
    <row r="568" spans="2:37" x14ac:dyDescent="0.2">
      <c r="B568" s="179">
        <v>556</v>
      </c>
      <c r="C568" s="180"/>
      <c r="D568" s="180"/>
      <c r="E568" s="180"/>
      <c r="F568" s="312"/>
      <c r="G568" s="142"/>
      <c r="H568" s="142"/>
      <c r="I568" s="195"/>
      <c r="J568" s="142"/>
      <c r="K568" s="142"/>
      <c r="L568" s="142"/>
      <c r="M568" s="142"/>
      <c r="N568" s="142"/>
      <c r="O568" s="142"/>
      <c r="P568" s="142"/>
      <c r="Q568" s="142"/>
      <c r="R568" s="142"/>
      <c r="S568" s="142"/>
      <c r="T568" s="142"/>
      <c r="U568" s="142"/>
      <c r="V568" s="142"/>
      <c r="W568" s="142"/>
      <c r="X568" s="142"/>
      <c r="Z568" s="143">
        <v>556</v>
      </c>
      <c r="AA568" s="143" t="str">
        <f t="shared" si="93"/>
        <v/>
      </c>
      <c r="AB568" s="143" t="str">
        <f t="shared" si="94"/>
        <v/>
      </c>
      <c r="AC568" s="143" t="str">
        <f t="shared" si="95"/>
        <v/>
      </c>
      <c r="AD568" s="143" t="str">
        <f t="shared" si="96"/>
        <v/>
      </c>
      <c r="AE568" s="144">
        <v>556</v>
      </c>
      <c r="AF568" s="144" t="str">
        <f t="shared" si="97"/>
        <v/>
      </c>
      <c r="AG568" s="144" t="str">
        <f t="shared" si="98"/>
        <v/>
      </c>
      <c r="AH568" s="144" t="str">
        <f t="shared" si="99"/>
        <v/>
      </c>
      <c r="AI568" s="144" t="str">
        <f t="shared" si="100"/>
        <v/>
      </c>
      <c r="AJ568" s="144" t="str">
        <f t="shared" si="101"/>
        <v/>
      </c>
      <c r="AK568" s="144" t="str">
        <f t="shared" si="102"/>
        <v/>
      </c>
    </row>
    <row r="569" spans="2:37" x14ac:dyDescent="0.2">
      <c r="B569" s="179">
        <v>557</v>
      </c>
      <c r="C569" s="180"/>
      <c r="D569" s="180"/>
      <c r="E569" s="180"/>
      <c r="F569" s="312"/>
      <c r="G569" s="142"/>
      <c r="H569" s="142"/>
      <c r="I569" s="195"/>
      <c r="J569" s="142"/>
      <c r="K569" s="142"/>
      <c r="L569" s="142"/>
      <c r="M569" s="142"/>
      <c r="N569" s="142"/>
      <c r="O569" s="142"/>
      <c r="P569" s="142"/>
      <c r="Q569" s="142"/>
      <c r="R569" s="142"/>
      <c r="S569" s="142"/>
      <c r="T569" s="142"/>
      <c r="U569" s="142"/>
      <c r="V569" s="142"/>
      <c r="W569" s="142"/>
      <c r="X569" s="142"/>
      <c r="Z569" s="143">
        <v>557</v>
      </c>
      <c r="AA569" s="143" t="str">
        <f t="shared" si="93"/>
        <v/>
      </c>
      <c r="AB569" s="143" t="str">
        <f t="shared" si="94"/>
        <v/>
      </c>
      <c r="AC569" s="143" t="str">
        <f t="shared" si="95"/>
        <v/>
      </c>
      <c r="AD569" s="143" t="str">
        <f t="shared" si="96"/>
        <v/>
      </c>
      <c r="AE569" s="144">
        <v>557</v>
      </c>
      <c r="AF569" s="144" t="str">
        <f t="shared" si="97"/>
        <v/>
      </c>
      <c r="AG569" s="144" t="str">
        <f t="shared" si="98"/>
        <v/>
      </c>
      <c r="AH569" s="144" t="str">
        <f t="shared" si="99"/>
        <v/>
      </c>
      <c r="AI569" s="144" t="str">
        <f t="shared" si="100"/>
        <v/>
      </c>
      <c r="AJ569" s="144" t="str">
        <f t="shared" si="101"/>
        <v/>
      </c>
      <c r="AK569" s="144" t="str">
        <f t="shared" si="102"/>
        <v/>
      </c>
    </row>
    <row r="570" spans="2:37" x14ac:dyDescent="0.2">
      <c r="B570" s="179">
        <v>558</v>
      </c>
      <c r="C570" s="180"/>
      <c r="D570" s="180"/>
      <c r="E570" s="180"/>
      <c r="F570" s="312"/>
      <c r="G570" s="142"/>
      <c r="H570" s="142"/>
      <c r="I570" s="195"/>
      <c r="J570" s="142"/>
      <c r="K570" s="142"/>
      <c r="L570" s="142"/>
      <c r="M570" s="142"/>
      <c r="N570" s="142"/>
      <c r="O570" s="142"/>
      <c r="P570" s="142"/>
      <c r="Q570" s="142"/>
      <c r="R570" s="142"/>
      <c r="S570" s="142"/>
      <c r="T570" s="142"/>
      <c r="U570" s="142"/>
      <c r="V570" s="142"/>
      <c r="W570" s="142"/>
      <c r="X570" s="142"/>
      <c r="Z570" s="143">
        <v>558</v>
      </c>
      <c r="AA570" s="143" t="str">
        <f t="shared" si="93"/>
        <v/>
      </c>
      <c r="AB570" s="143" t="str">
        <f t="shared" si="94"/>
        <v/>
      </c>
      <c r="AC570" s="143" t="str">
        <f t="shared" si="95"/>
        <v/>
      </c>
      <c r="AD570" s="143" t="str">
        <f t="shared" si="96"/>
        <v/>
      </c>
      <c r="AE570" s="144">
        <v>558</v>
      </c>
      <c r="AF570" s="144" t="str">
        <f t="shared" si="97"/>
        <v/>
      </c>
      <c r="AG570" s="144" t="str">
        <f t="shared" si="98"/>
        <v/>
      </c>
      <c r="AH570" s="144" t="str">
        <f t="shared" si="99"/>
        <v/>
      </c>
      <c r="AI570" s="144" t="str">
        <f t="shared" si="100"/>
        <v/>
      </c>
      <c r="AJ570" s="144" t="str">
        <f t="shared" si="101"/>
        <v/>
      </c>
      <c r="AK570" s="144" t="str">
        <f t="shared" si="102"/>
        <v/>
      </c>
    </row>
    <row r="571" spans="2:37" x14ac:dyDescent="0.2">
      <c r="B571" s="179">
        <v>559</v>
      </c>
      <c r="C571" s="180"/>
      <c r="D571" s="180"/>
      <c r="E571" s="180"/>
      <c r="F571" s="312"/>
      <c r="G571" s="142"/>
      <c r="H571" s="142"/>
      <c r="I571" s="195"/>
      <c r="J571" s="142"/>
      <c r="K571" s="142"/>
      <c r="L571" s="142"/>
      <c r="M571" s="142"/>
      <c r="N571" s="142"/>
      <c r="O571" s="142"/>
      <c r="P571" s="142"/>
      <c r="Q571" s="142"/>
      <c r="R571" s="142"/>
      <c r="S571" s="142"/>
      <c r="T571" s="142"/>
      <c r="U571" s="142"/>
      <c r="V571" s="142"/>
      <c r="W571" s="142"/>
      <c r="X571" s="142"/>
      <c r="Z571" s="143">
        <v>559</v>
      </c>
      <c r="AA571" s="143" t="str">
        <f t="shared" si="93"/>
        <v/>
      </c>
      <c r="AB571" s="143" t="str">
        <f t="shared" si="94"/>
        <v/>
      </c>
      <c r="AC571" s="143" t="str">
        <f t="shared" si="95"/>
        <v/>
      </c>
      <c r="AD571" s="143" t="str">
        <f t="shared" si="96"/>
        <v/>
      </c>
      <c r="AE571" s="144">
        <v>559</v>
      </c>
      <c r="AF571" s="144" t="str">
        <f t="shared" si="97"/>
        <v/>
      </c>
      <c r="AG571" s="144" t="str">
        <f t="shared" si="98"/>
        <v/>
      </c>
      <c r="AH571" s="144" t="str">
        <f t="shared" si="99"/>
        <v/>
      </c>
      <c r="AI571" s="144" t="str">
        <f t="shared" si="100"/>
        <v/>
      </c>
      <c r="AJ571" s="144" t="str">
        <f t="shared" si="101"/>
        <v/>
      </c>
      <c r="AK571" s="144" t="str">
        <f t="shared" si="102"/>
        <v/>
      </c>
    </row>
    <row r="572" spans="2:37" x14ac:dyDescent="0.2">
      <c r="B572" s="179">
        <v>560</v>
      </c>
      <c r="C572" s="180"/>
      <c r="D572" s="180"/>
      <c r="E572" s="180"/>
      <c r="F572" s="312"/>
      <c r="G572" s="142"/>
      <c r="H572" s="142"/>
      <c r="I572" s="195"/>
      <c r="J572" s="142"/>
      <c r="K572" s="142"/>
      <c r="L572" s="142"/>
      <c r="M572" s="142"/>
      <c r="N572" s="142"/>
      <c r="O572" s="142"/>
      <c r="P572" s="142"/>
      <c r="Q572" s="142"/>
      <c r="R572" s="142"/>
      <c r="S572" s="142"/>
      <c r="T572" s="142"/>
      <c r="U572" s="142"/>
      <c r="V572" s="142"/>
      <c r="W572" s="142"/>
      <c r="X572" s="142"/>
      <c r="Z572" s="143">
        <v>560</v>
      </c>
      <c r="AA572" s="143" t="str">
        <f t="shared" si="93"/>
        <v/>
      </c>
      <c r="AB572" s="143" t="str">
        <f t="shared" si="94"/>
        <v/>
      </c>
      <c r="AC572" s="143" t="str">
        <f t="shared" si="95"/>
        <v/>
      </c>
      <c r="AD572" s="143" t="str">
        <f t="shared" si="96"/>
        <v/>
      </c>
      <c r="AE572" s="144">
        <v>560</v>
      </c>
      <c r="AF572" s="144" t="str">
        <f t="shared" si="97"/>
        <v/>
      </c>
      <c r="AG572" s="144" t="str">
        <f t="shared" si="98"/>
        <v/>
      </c>
      <c r="AH572" s="144" t="str">
        <f t="shared" si="99"/>
        <v/>
      </c>
      <c r="AI572" s="144" t="str">
        <f t="shared" si="100"/>
        <v/>
      </c>
      <c r="AJ572" s="144" t="str">
        <f t="shared" si="101"/>
        <v/>
      </c>
      <c r="AK572" s="144" t="str">
        <f t="shared" si="102"/>
        <v/>
      </c>
    </row>
    <row r="573" spans="2:37" x14ac:dyDescent="0.2">
      <c r="B573" s="179">
        <v>561</v>
      </c>
      <c r="C573" s="180"/>
      <c r="D573" s="180"/>
      <c r="E573" s="180"/>
      <c r="F573" s="312"/>
      <c r="G573" s="142"/>
      <c r="H573" s="142"/>
      <c r="I573" s="195"/>
      <c r="J573" s="142"/>
      <c r="K573" s="142"/>
      <c r="L573" s="142"/>
      <c r="M573" s="142"/>
      <c r="N573" s="142"/>
      <c r="O573" s="142"/>
      <c r="P573" s="142"/>
      <c r="Q573" s="142"/>
      <c r="R573" s="142"/>
      <c r="S573" s="142"/>
      <c r="T573" s="142"/>
      <c r="U573" s="142"/>
      <c r="V573" s="142"/>
      <c r="W573" s="142"/>
      <c r="X573" s="142"/>
      <c r="Z573" s="143">
        <v>561</v>
      </c>
      <c r="AA573" s="143" t="str">
        <f t="shared" si="93"/>
        <v/>
      </c>
      <c r="AB573" s="143" t="str">
        <f t="shared" si="94"/>
        <v/>
      </c>
      <c r="AC573" s="143" t="str">
        <f t="shared" si="95"/>
        <v/>
      </c>
      <c r="AD573" s="143" t="str">
        <f t="shared" si="96"/>
        <v/>
      </c>
      <c r="AE573" s="144">
        <v>561</v>
      </c>
      <c r="AF573" s="144" t="str">
        <f t="shared" si="97"/>
        <v/>
      </c>
      <c r="AG573" s="144" t="str">
        <f t="shared" si="98"/>
        <v/>
      </c>
      <c r="AH573" s="144" t="str">
        <f t="shared" si="99"/>
        <v/>
      </c>
      <c r="AI573" s="144" t="str">
        <f t="shared" si="100"/>
        <v/>
      </c>
      <c r="AJ573" s="144" t="str">
        <f t="shared" si="101"/>
        <v/>
      </c>
      <c r="AK573" s="144" t="str">
        <f t="shared" si="102"/>
        <v/>
      </c>
    </row>
    <row r="574" spans="2:37" x14ac:dyDescent="0.2">
      <c r="B574" s="179">
        <v>562</v>
      </c>
      <c r="C574" s="180"/>
      <c r="D574" s="180"/>
      <c r="E574" s="180"/>
      <c r="F574" s="312"/>
      <c r="G574" s="142"/>
      <c r="H574" s="142"/>
      <c r="I574" s="195"/>
      <c r="J574" s="142"/>
      <c r="K574" s="142"/>
      <c r="L574" s="142"/>
      <c r="M574" s="142"/>
      <c r="N574" s="142"/>
      <c r="O574" s="142"/>
      <c r="P574" s="142"/>
      <c r="Q574" s="142"/>
      <c r="R574" s="142"/>
      <c r="S574" s="142"/>
      <c r="T574" s="142"/>
      <c r="U574" s="142"/>
      <c r="V574" s="142"/>
      <c r="W574" s="142"/>
      <c r="X574" s="142"/>
      <c r="Z574" s="143">
        <v>562</v>
      </c>
      <c r="AA574" s="143" t="str">
        <f t="shared" si="93"/>
        <v/>
      </c>
      <c r="AB574" s="143" t="str">
        <f t="shared" si="94"/>
        <v/>
      </c>
      <c r="AC574" s="143" t="str">
        <f t="shared" si="95"/>
        <v/>
      </c>
      <c r="AD574" s="143" t="str">
        <f t="shared" si="96"/>
        <v/>
      </c>
      <c r="AE574" s="144">
        <v>562</v>
      </c>
      <c r="AF574" s="144" t="str">
        <f t="shared" si="97"/>
        <v/>
      </c>
      <c r="AG574" s="144" t="str">
        <f t="shared" si="98"/>
        <v/>
      </c>
      <c r="AH574" s="144" t="str">
        <f t="shared" si="99"/>
        <v/>
      </c>
      <c r="AI574" s="144" t="str">
        <f t="shared" si="100"/>
        <v/>
      </c>
      <c r="AJ574" s="144" t="str">
        <f t="shared" si="101"/>
        <v/>
      </c>
      <c r="AK574" s="144" t="str">
        <f t="shared" si="102"/>
        <v/>
      </c>
    </row>
    <row r="575" spans="2:37" x14ac:dyDescent="0.2">
      <c r="B575" s="179">
        <v>563</v>
      </c>
      <c r="C575" s="180"/>
      <c r="D575" s="180"/>
      <c r="E575" s="180"/>
      <c r="F575" s="312"/>
      <c r="G575" s="142"/>
      <c r="H575" s="142"/>
      <c r="I575" s="195"/>
      <c r="J575" s="142"/>
      <c r="K575" s="142"/>
      <c r="L575" s="142"/>
      <c r="M575" s="142"/>
      <c r="N575" s="142"/>
      <c r="O575" s="142"/>
      <c r="P575" s="142"/>
      <c r="Q575" s="142"/>
      <c r="R575" s="142"/>
      <c r="S575" s="142"/>
      <c r="T575" s="142"/>
      <c r="U575" s="142"/>
      <c r="V575" s="142"/>
      <c r="W575" s="142"/>
      <c r="X575" s="142"/>
      <c r="Z575" s="143">
        <v>563</v>
      </c>
      <c r="AA575" s="143" t="str">
        <f t="shared" si="93"/>
        <v/>
      </c>
      <c r="AB575" s="143" t="str">
        <f t="shared" si="94"/>
        <v/>
      </c>
      <c r="AC575" s="143" t="str">
        <f t="shared" si="95"/>
        <v/>
      </c>
      <c r="AD575" s="143" t="str">
        <f t="shared" si="96"/>
        <v/>
      </c>
      <c r="AE575" s="144">
        <v>563</v>
      </c>
      <c r="AF575" s="144" t="str">
        <f t="shared" si="97"/>
        <v/>
      </c>
      <c r="AG575" s="144" t="str">
        <f t="shared" si="98"/>
        <v/>
      </c>
      <c r="AH575" s="144" t="str">
        <f t="shared" si="99"/>
        <v/>
      </c>
      <c r="AI575" s="144" t="str">
        <f t="shared" si="100"/>
        <v/>
      </c>
      <c r="AJ575" s="144" t="str">
        <f t="shared" si="101"/>
        <v/>
      </c>
      <c r="AK575" s="144" t="str">
        <f t="shared" si="102"/>
        <v/>
      </c>
    </row>
    <row r="576" spans="2:37" x14ac:dyDescent="0.2">
      <c r="B576" s="179">
        <v>564</v>
      </c>
      <c r="C576" s="180"/>
      <c r="D576" s="180"/>
      <c r="E576" s="180"/>
      <c r="F576" s="312"/>
      <c r="G576" s="142"/>
      <c r="H576" s="142"/>
      <c r="I576" s="195"/>
      <c r="J576" s="142"/>
      <c r="K576" s="142"/>
      <c r="L576" s="142"/>
      <c r="M576" s="142"/>
      <c r="N576" s="142"/>
      <c r="O576" s="142"/>
      <c r="P576" s="142"/>
      <c r="Q576" s="142"/>
      <c r="R576" s="142"/>
      <c r="S576" s="142"/>
      <c r="T576" s="142"/>
      <c r="U576" s="142"/>
      <c r="V576" s="142"/>
      <c r="W576" s="142"/>
      <c r="X576" s="142"/>
      <c r="Z576" s="143">
        <v>564</v>
      </c>
      <c r="AA576" s="143" t="str">
        <f t="shared" si="93"/>
        <v/>
      </c>
      <c r="AB576" s="143" t="str">
        <f t="shared" si="94"/>
        <v/>
      </c>
      <c r="AC576" s="143" t="str">
        <f t="shared" si="95"/>
        <v/>
      </c>
      <c r="AD576" s="143" t="str">
        <f t="shared" si="96"/>
        <v/>
      </c>
      <c r="AE576" s="144">
        <v>564</v>
      </c>
      <c r="AF576" s="144" t="str">
        <f t="shared" si="97"/>
        <v/>
      </c>
      <c r="AG576" s="144" t="str">
        <f t="shared" si="98"/>
        <v/>
      </c>
      <c r="AH576" s="144" t="str">
        <f t="shared" si="99"/>
        <v/>
      </c>
      <c r="AI576" s="144" t="str">
        <f t="shared" si="100"/>
        <v/>
      </c>
      <c r="AJ576" s="144" t="str">
        <f t="shared" si="101"/>
        <v/>
      </c>
      <c r="AK576" s="144" t="str">
        <f t="shared" si="102"/>
        <v/>
      </c>
    </row>
    <row r="577" spans="2:37" x14ac:dyDescent="0.2">
      <c r="B577" s="179">
        <v>565</v>
      </c>
      <c r="C577" s="180"/>
      <c r="D577" s="180"/>
      <c r="E577" s="180"/>
      <c r="F577" s="312"/>
      <c r="G577" s="142"/>
      <c r="H577" s="142"/>
      <c r="I577" s="195"/>
      <c r="J577" s="142"/>
      <c r="K577" s="142"/>
      <c r="L577" s="142"/>
      <c r="M577" s="142"/>
      <c r="N577" s="142"/>
      <c r="O577" s="142"/>
      <c r="P577" s="142"/>
      <c r="Q577" s="142"/>
      <c r="R577" s="142"/>
      <c r="S577" s="142"/>
      <c r="T577" s="142"/>
      <c r="U577" s="142"/>
      <c r="V577" s="142"/>
      <c r="W577" s="142"/>
      <c r="X577" s="142"/>
      <c r="Z577" s="143">
        <v>565</v>
      </c>
      <c r="AA577" s="143" t="str">
        <f t="shared" si="93"/>
        <v/>
      </c>
      <c r="AB577" s="143" t="str">
        <f t="shared" si="94"/>
        <v/>
      </c>
      <c r="AC577" s="143" t="str">
        <f t="shared" si="95"/>
        <v/>
      </c>
      <c r="AD577" s="143" t="str">
        <f t="shared" si="96"/>
        <v/>
      </c>
      <c r="AE577" s="144">
        <v>565</v>
      </c>
      <c r="AF577" s="144" t="str">
        <f t="shared" si="97"/>
        <v/>
      </c>
      <c r="AG577" s="144" t="str">
        <f t="shared" si="98"/>
        <v/>
      </c>
      <c r="AH577" s="144" t="str">
        <f t="shared" si="99"/>
        <v/>
      </c>
      <c r="AI577" s="144" t="str">
        <f t="shared" si="100"/>
        <v/>
      </c>
      <c r="AJ577" s="144" t="str">
        <f t="shared" si="101"/>
        <v/>
      </c>
      <c r="AK577" s="144" t="str">
        <f t="shared" si="102"/>
        <v/>
      </c>
    </row>
    <row r="578" spans="2:37" x14ac:dyDescent="0.2">
      <c r="B578" s="179">
        <v>566</v>
      </c>
      <c r="C578" s="180"/>
      <c r="D578" s="180"/>
      <c r="E578" s="180"/>
      <c r="F578" s="312"/>
      <c r="G578" s="142"/>
      <c r="H578" s="142"/>
      <c r="I578" s="195"/>
      <c r="J578" s="142"/>
      <c r="K578" s="142"/>
      <c r="L578" s="142"/>
      <c r="M578" s="142"/>
      <c r="N578" s="142"/>
      <c r="O578" s="142"/>
      <c r="P578" s="142"/>
      <c r="Q578" s="142"/>
      <c r="R578" s="142"/>
      <c r="S578" s="142"/>
      <c r="T578" s="142"/>
      <c r="U578" s="142"/>
      <c r="V578" s="142"/>
      <c r="W578" s="142"/>
      <c r="X578" s="142"/>
      <c r="Z578" s="143">
        <v>566</v>
      </c>
      <c r="AA578" s="143" t="str">
        <f t="shared" si="93"/>
        <v/>
      </c>
      <c r="AB578" s="143" t="str">
        <f t="shared" si="94"/>
        <v/>
      </c>
      <c r="AC578" s="143" t="str">
        <f t="shared" si="95"/>
        <v/>
      </c>
      <c r="AD578" s="143" t="str">
        <f t="shared" si="96"/>
        <v/>
      </c>
      <c r="AE578" s="144">
        <v>566</v>
      </c>
      <c r="AF578" s="144" t="str">
        <f t="shared" si="97"/>
        <v/>
      </c>
      <c r="AG578" s="144" t="str">
        <f t="shared" si="98"/>
        <v/>
      </c>
      <c r="AH578" s="144" t="str">
        <f t="shared" si="99"/>
        <v/>
      </c>
      <c r="AI578" s="144" t="str">
        <f t="shared" si="100"/>
        <v/>
      </c>
      <c r="AJ578" s="144" t="str">
        <f t="shared" si="101"/>
        <v/>
      </c>
      <c r="AK578" s="144" t="str">
        <f t="shared" si="102"/>
        <v/>
      </c>
    </row>
    <row r="579" spans="2:37" x14ac:dyDescent="0.2">
      <c r="B579" s="179">
        <v>567</v>
      </c>
      <c r="C579" s="180"/>
      <c r="D579" s="180"/>
      <c r="E579" s="180"/>
      <c r="F579" s="312"/>
      <c r="G579" s="142"/>
      <c r="H579" s="142"/>
      <c r="I579" s="195"/>
      <c r="J579" s="142"/>
      <c r="K579" s="142"/>
      <c r="L579" s="142"/>
      <c r="M579" s="142"/>
      <c r="N579" s="142"/>
      <c r="O579" s="142"/>
      <c r="P579" s="142"/>
      <c r="Q579" s="142"/>
      <c r="R579" s="142"/>
      <c r="S579" s="142"/>
      <c r="T579" s="142"/>
      <c r="U579" s="142"/>
      <c r="V579" s="142"/>
      <c r="W579" s="142"/>
      <c r="X579" s="142"/>
      <c r="Z579" s="143">
        <v>567</v>
      </c>
      <c r="AA579" s="143" t="str">
        <f t="shared" si="93"/>
        <v/>
      </c>
      <c r="AB579" s="143" t="str">
        <f t="shared" si="94"/>
        <v/>
      </c>
      <c r="AC579" s="143" t="str">
        <f t="shared" si="95"/>
        <v/>
      </c>
      <c r="AD579" s="143" t="str">
        <f t="shared" si="96"/>
        <v/>
      </c>
      <c r="AE579" s="144">
        <v>567</v>
      </c>
      <c r="AF579" s="144" t="str">
        <f t="shared" si="97"/>
        <v/>
      </c>
      <c r="AG579" s="144" t="str">
        <f t="shared" si="98"/>
        <v/>
      </c>
      <c r="AH579" s="144" t="str">
        <f t="shared" si="99"/>
        <v/>
      </c>
      <c r="AI579" s="144" t="str">
        <f t="shared" si="100"/>
        <v/>
      </c>
      <c r="AJ579" s="144" t="str">
        <f t="shared" si="101"/>
        <v/>
      </c>
      <c r="AK579" s="144" t="str">
        <f t="shared" si="102"/>
        <v/>
      </c>
    </row>
    <row r="580" spans="2:37" x14ac:dyDescent="0.2">
      <c r="B580" s="179">
        <v>568</v>
      </c>
      <c r="C580" s="180"/>
      <c r="D580" s="180"/>
      <c r="E580" s="180"/>
      <c r="F580" s="312"/>
      <c r="G580" s="142"/>
      <c r="H580" s="142"/>
      <c r="I580" s="195"/>
      <c r="J580" s="142"/>
      <c r="K580" s="142"/>
      <c r="L580" s="142"/>
      <c r="M580" s="142"/>
      <c r="N580" s="142"/>
      <c r="O580" s="142"/>
      <c r="P580" s="142"/>
      <c r="Q580" s="142"/>
      <c r="R580" s="142"/>
      <c r="S580" s="142"/>
      <c r="T580" s="142"/>
      <c r="U580" s="142"/>
      <c r="V580" s="142"/>
      <c r="W580" s="142"/>
      <c r="X580" s="142"/>
      <c r="Z580" s="143">
        <v>568</v>
      </c>
      <c r="AA580" s="143" t="str">
        <f t="shared" si="93"/>
        <v/>
      </c>
      <c r="AB580" s="143" t="str">
        <f t="shared" si="94"/>
        <v/>
      </c>
      <c r="AC580" s="143" t="str">
        <f t="shared" si="95"/>
        <v/>
      </c>
      <c r="AD580" s="143" t="str">
        <f t="shared" si="96"/>
        <v/>
      </c>
      <c r="AE580" s="144">
        <v>568</v>
      </c>
      <c r="AF580" s="144" t="str">
        <f t="shared" si="97"/>
        <v/>
      </c>
      <c r="AG580" s="144" t="str">
        <f t="shared" si="98"/>
        <v/>
      </c>
      <c r="AH580" s="144" t="str">
        <f t="shared" si="99"/>
        <v/>
      </c>
      <c r="AI580" s="144" t="str">
        <f t="shared" si="100"/>
        <v/>
      </c>
      <c r="AJ580" s="144" t="str">
        <f t="shared" si="101"/>
        <v/>
      </c>
      <c r="AK580" s="144" t="str">
        <f t="shared" si="102"/>
        <v/>
      </c>
    </row>
    <row r="581" spans="2:37" x14ac:dyDescent="0.2">
      <c r="B581" s="179">
        <v>569</v>
      </c>
      <c r="C581" s="180"/>
      <c r="D581" s="180"/>
      <c r="E581" s="180"/>
      <c r="F581" s="312"/>
      <c r="G581" s="142"/>
      <c r="H581" s="142"/>
      <c r="I581" s="195"/>
      <c r="J581" s="142"/>
      <c r="K581" s="142"/>
      <c r="L581" s="142"/>
      <c r="M581" s="142"/>
      <c r="N581" s="142"/>
      <c r="O581" s="142"/>
      <c r="P581" s="142"/>
      <c r="Q581" s="142"/>
      <c r="R581" s="142"/>
      <c r="S581" s="142"/>
      <c r="T581" s="142"/>
      <c r="U581" s="142"/>
      <c r="V581" s="142"/>
      <c r="W581" s="142"/>
      <c r="X581" s="142"/>
      <c r="Z581" s="143">
        <v>569</v>
      </c>
      <c r="AA581" s="143" t="str">
        <f t="shared" si="93"/>
        <v/>
      </c>
      <c r="AB581" s="143" t="str">
        <f t="shared" si="94"/>
        <v/>
      </c>
      <c r="AC581" s="143" t="str">
        <f t="shared" si="95"/>
        <v/>
      </c>
      <c r="AD581" s="143" t="str">
        <f t="shared" si="96"/>
        <v/>
      </c>
      <c r="AE581" s="144">
        <v>569</v>
      </c>
      <c r="AF581" s="144" t="str">
        <f t="shared" si="97"/>
        <v/>
      </c>
      <c r="AG581" s="144" t="str">
        <f t="shared" si="98"/>
        <v/>
      </c>
      <c r="AH581" s="144" t="str">
        <f t="shared" si="99"/>
        <v/>
      </c>
      <c r="AI581" s="144" t="str">
        <f t="shared" si="100"/>
        <v/>
      </c>
      <c r="AJ581" s="144" t="str">
        <f t="shared" si="101"/>
        <v/>
      </c>
      <c r="AK581" s="144" t="str">
        <f t="shared" si="102"/>
        <v/>
      </c>
    </row>
    <row r="582" spans="2:37" x14ac:dyDescent="0.2">
      <c r="B582" s="179">
        <v>570</v>
      </c>
      <c r="C582" s="180"/>
      <c r="D582" s="180"/>
      <c r="E582" s="180"/>
      <c r="F582" s="312"/>
      <c r="G582" s="142"/>
      <c r="H582" s="142"/>
      <c r="I582" s="195"/>
      <c r="J582" s="142"/>
      <c r="K582" s="142"/>
      <c r="L582" s="142"/>
      <c r="M582" s="142"/>
      <c r="N582" s="142"/>
      <c r="O582" s="142"/>
      <c r="P582" s="142"/>
      <c r="Q582" s="142"/>
      <c r="R582" s="142"/>
      <c r="S582" s="142"/>
      <c r="T582" s="142"/>
      <c r="U582" s="142"/>
      <c r="V582" s="142"/>
      <c r="W582" s="142"/>
      <c r="X582" s="142"/>
      <c r="Z582" s="143">
        <v>570</v>
      </c>
      <c r="AA582" s="143" t="str">
        <f t="shared" si="93"/>
        <v/>
      </c>
      <c r="AB582" s="143" t="str">
        <f t="shared" si="94"/>
        <v/>
      </c>
      <c r="AC582" s="143" t="str">
        <f t="shared" si="95"/>
        <v/>
      </c>
      <c r="AD582" s="143" t="str">
        <f t="shared" si="96"/>
        <v/>
      </c>
      <c r="AE582" s="144">
        <v>570</v>
      </c>
      <c r="AF582" s="144" t="str">
        <f t="shared" si="97"/>
        <v/>
      </c>
      <c r="AG582" s="144" t="str">
        <f t="shared" si="98"/>
        <v/>
      </c>
      <c r="AH582" s="144" t="str">
        <f t="shared" si="99"/>
        <v/>
      </c>
      <c r="AI582" s="144" t="str">
        <f t="shared" si="100"/>
        <v/>
      </c>
      <c r="AJ582" s="144" t="str">
        <f t="shared" si="101"/>
        <v/>
      </c>
      <c r="AK582" s="144" t="str">
        <f t="shared" si="102"/>
        <v/>
      </c>
    </row>
    <row r="583" spans="2:37" x14ac:dyDescent="0.2">
      <c r="B583" s="179">
        <v>571</v>
      </c>
      <c r="C583" s="180"/>
      <c r="D583" s="180"/>
      <c r="E583" s="180"/>
      <c r="F583" s="312"/>
      <c r="G583" s="142"/>
      <c r="H583" s="142"/>
      <c r="I583" s="195"/>
      <c r="J583" s="142"/>
      <c r="K583" s="142"/>
      <c r="L583" s="142"/>
      <c r="M583" s="142"/>
      <c r="N583" s="142"/>
      <c r="O583" s="142"/>
      <c r="P583" s="142"/>
      <c r="Q583" s="142"/>
      <c r="R583" s="142"/>
      <c r="S583" s="142"/>
      <c r="T583" s="142"/>
      <c r="U583" s="142"/>
      <c r="V583" s="142"/>
      <c r="W583" s="142"/>
      <c r="X583" s="142"/>
      <c r="Z583" s="143">
        <v>571</v>
      </c>
      <c r="AA583" s="143" t="str">
        <f t="shared" si="93"/>
        <v/>
      </c>
      <c r="AB583" s="143" t="str">
        <f t="shared" si="94"/>
        <v/>
      </c>
      <c r="AC583" s="143" t="str">
        <f t="shared" si="95"/>
        <v/>
      </c>
      <c r="AD583" s="143" t="str">
        <f t="shared" si="96"/>
        <v/>
      </c>
      <c r="AE583" s="144">
        <v>571</v>
      </c>
      <c r="AF583" s="144" t="str">
        <f t="shared" si="97"/>
        <v/>
      </c>
      <c r="AG583" s="144" t="str">
        <f t="shared" si="98"/>
        <v/>
      </c>
      <c r="AH583" s="144" t="str">
        <f t="shared" si="99"/>
        <v/>
      </c>
      <c r="AI583" s="144" t="str">
        <f t="shared" si="100"/>
        <v/>
      </c>
      <c r="AJ583" s="144" t="str">
        <f t="shared" si="101"/>
        <v/>
      </c>
      <c r="AK583" s="144" t="str">
        <f t="shared" si="102"/>
        <v/>
      </c>
    </row>
    <row r="584" spans="2:37" x14ac:dyDescent="0.2">
      <c r="B584" s="179">
        <v>572</v>
      </c>
      <c r="C584" s="180"/>
      <c r="D584" s="180"/>
      <c r="E584" s="180"/>
      <c r="F584" s="312"/>
      <c r="G584" s="142"/>
      <c r="H584" s="142"/>
      <c r="I584" s="195"/>
      <c r="J584" s="142"/>
      <c r="K584" s="142"/>
      <c r="L584" s="142"/>
      <c r="M584" s="142"/>
      <c r="N584" s="142"/>
      <c r="O584" s="142"/>
      <c r="P584" s="142"/>
      <c r="Q584" s="142"/>
      <c r="R584" s="142"/>
      <c r="S584" s="142"/>
      <c r="T584" s="142"/>
      <c r="U584" s="142"/>
      <c r="V584" s="142"/>
      <c r="W584" s="142"/>
      <c r="X584" s="142"/>
      <c r="Z584" s="143">
        <v>572</v>
      </c>
      <c r="AA584" s="143" t="str">
        <f t="shared" si="93"/>
        <v/>
      </c>
      <c r="AB584" s="143" t="str">
        <f t="shared" si="94"/>
        <v/>
      </c>
      <c r="AC584" s="143" t="str">
        <f t="shared" si="95"/>
        <v/>
      </c>
      <c r="AD584" s="143" t="str">
        <f t="shared" si="96"/>
        <v/>
      </c>
      <c r="AE584" s="144">
        <v>572</v>
      </c>
      <c r="AF584" s="144" t="str">
        <f t="shared" si="97"/>
        <v/>
      </c>
      <c r="AG584" s="144" t="str">
        <f t="shared" si="98"/>
        <v/>
      </c>
      <c r="AH584" s="144" t="str">
        <f t="shared" si="99"/>
        <v/>
      </c>
      <c r="AI584" s="144" t="str">
        <f t="shared" si="100"/>
        <v/>
      </c>
      <c r="AJ584" s="144" t="str">
        <f t="shared" si="101"/>
        <v/>
      </c>
      <c r="AK584" s="144" t="str">
        <f t="shared" si="102"/>
        <v/>
      </c>
    </row>
    <row r="585" spans="2:37" x14ac:dyDescent="0.2">
      <c r="B585" s="179">
        <v>573</v>
      </c>
      <c r="C585" s="180"/>
      <c r="D585" s="180"/>
      <c r="E585" s="180"/>
      <c r="F585" s="312"/>
      <c r="G585" s="142"/>
      <c r="H585" s="142"/>
      <c r="I585" s="195"/>
      <c r="J585" s="142"/>
      <c r="K585" s="142"/>
      <c r="L585" s="142"/>
      <c r="M585" s="142"/>
      <c r="N585" s="142"/>
      <c r="O585" s="142"/>
      <c r="P585" s="142"/>
      <c r="Q585" s="142"/>
      <c r="R585" s="142"/>
      <c r="S585" s="142"/>
      <c r="T585" s="142"/>
      <c r="U585" s="142"/>
      <c r="V585" s="142"/>
      <c r="W585" s="142"/>
      <c r="X585" s="142"/>
      <c r="Z585" s="143">
        <v>573</v>
      </c>
      <c r="AA585" s="143" t="str">
        <f t="shared" si="93"/>
        <v/>
      </c>
      <c r="AB585" s="143" t="str">
        <f t="shared" si="94"/>
        <v/>
      </c>
      <c r="AC585" s="143" t="str">
        <f t="shared" si="95"/>
        <v/>
      </c>
      <c r="AD585" s="143" t="str">
        <f t="shared" si="96"/>
        <v/>
      </c>
      <c r="AE585" s="144">
        <v>573</v>
      </c>
      <c r="AF585" s="144" t="str">
        <f t="shared" si="97"/>
        <v/>
      </c>
      <c r="AG585" s="144" t="str">
        <f t="shared" si="98"/>
        <v/>
      </c>
      <c r="AH585" s="144" t="str">
        <f t="shared" si="99"/>
        <v/>
      </c>
      <c r="AI585" s="144" t="str">
        <f t="shared" si="100"/>
        <v/>
      </c>
      <c r="AJ585" s="144" t="str">
        <f t="shared" si="101"/>
        <v/>
      </c>
      <c r="AK585" s="144" t="str">
        <f t="shared" si="102"/>
        <v/>
      </c>
    </row>
    <row r="586" spans="2:37" x14ac:dyDescent="0.2">
      <c r="B586" s="179">
        <v>574</v>
      </c>
      <c r="C586" s="180"/>
      <c r="D586" s="180"/>
      <c r="E586" s="180"/>
      <c r="F586" s="312"/>
      <c r="G586" s="142"/>
      <c r="H586" s="142"/>
      <c r="I586" s="195"/>
      <c r="J586" s="142"/>
      <c r="K586" s="142"/>
      <c r="L586" s="142"/>
      <c r="M586" s="142"/>
      <c r="N586" s="142"/>
      <c r="O586" s="142"/>
      <c r="P586" s="142"/>
      <c r="Q586" s="142"/>
      <c r="R586" s="142"/>
      <c r="S586" s="142"/>
      <c r="T586" s="142"/>
      <c r="U586" s="142"/>
      <c r="V586" s="142"/>
      <c r="W586" s="142"/>
      <c r="X586" s="142"/>
      <c r="Z586" s="143">
        <v>574</v>
      </c>
      <c r="AA586" s="143" t="str">
        <f t="shared" si="93"/>
        <v/>
      </c>
      <c r="AB586" s="143" t="str">
        <f t="shared" si="94"/>
        <v/>
      </c>
      <c r="AC586" s="143" t="str">
        <f t="shared" si="95"/>
        <v/>
      </c>
      <c r="AD586" s="143" t="str">
        <f t="shared" si="96"/>
        <v/>
      </c>
      <c r="AE586" s="144">
        <v>574</v>
      </c>
      <c r="AF586" s="144" t="str">
        <f t="shared" si="97"/>
        <v/>
      </c>
      <c r="AG586" s="144" t="str">
        <f t="shared" si="98"/>
        <v/>
      </c>
      <c r="AH586" s="144" t="str">
        <f t="shared" si="99"/>
        <v/>
      </c>
      <c r="AI586" s="144" t="str">
        <f t="shared" si="100"/>
        <v/>
      </c>
      <c r="AJ586" s="144" t="str">
        <f t="shared" si="101"/>
        <v/>
      </c>
      <c r="AK586" s="144" t="str">
        <f t="shared" si="102"/>
        <v/>
      </c>
    </row>
    <row r="587" spans="2:37" x14ac:dyDescent="0.2">
      <c r="B587" s="179">
        <v>575</v>
      </c>
      <c r="C587" s="180"/>
      <c r="D587" s="180"/>
      <c r="E587" s="180"/>
      <c r="F587" s="312"/>
      <c r="G587" s="142"/>
      <c r="H587" s="142"/>
      <c r="I587" s="195"/>
      <c r="J587" s="142"/>
      <c r="K587" s="142"/>
      <c r="L587" s="142"/>
      <c r="M587" s="142"/>
      <c r="N587" s="142"/>
      <c r="O587" s="142"/>
      <c r="P587" s="142"/>
      <c r="Q587" s="142"/>
      <c r="R587" s="142"/>
      <c r="S587" s="142"/>
      <c r="T587" s="142"/>
      <c r="U587" s="142"/>
      <c r="V587" s="142"/>
      <c r="W587" s="142"/>
      <c r="X587" s="142"/>
      <c r="Z587" s="143">
        <v>575</v>
      </c>
      <c r="AA587" s="143" t="str">
        <f t="shared" si="93"/>
        <v/>
      </c>
      <c r="AB587" s="143" t="str">
        <f t="shared" si="94"/>
        <v/>
      </c>
      <c r="AC587" s="143" t="str">
        <f t="shared" si="95"/>
        <v/>
      </c>
      <c r="AD587" s="143" t="str">
        <f t="shared" si="96"/>
        <v/>
      </c>
      <c r="AE587" s="144">
        <v>575</v>
      </c>
      <c r="AF587" s="144" t="str">
        <f t="shared" si="97"/>
        <v/>
      </c>
      <c r="AG587" s="144" t="str">
        <f t="shared" si="98"/>
        <v/>
      </c>
      <c r="AH587" s="144" t="str">
        <f t="shared" si="99"/>
        <v/>
      </c>
      <c r="AI587" s="144" t="str">
        <f t="shared" si="100"/>
        <v/>
      </c>
      <c r="AJ587" s="144" t="str">
        <f t="shared" si="101"/>
        <v/>
      </c>
      <c r="AK587" s="144" t="str">
        <f t="shared" si="102"/>
        <v/>
      </c>
    </row>
    <row r="588" spans="2:37" x14ac:dyDescent="0.2">
      <c r="B588" s="179">
        <v>576</v>
      </c>
      <c r="C588" s="180"/>
      <c r="D588" s="180"/>
      <c r="E588" s="180"/>
      <c r="F588" s="312"/>
      <c r="G588" s="142"/>
      <c r="H588" s="142"/>
      <c r="I588" s="195"/>
      <c r="J588" s="142"/>
      <c r="K588" s="142"/>
      <c r="L588" s="142"/>
      <c r="M588" s="142"/>
      <c r="N588" s="142"/>
      <c r="O588" s="142"/>
      <c r="P588" s="142"/>
      <c r="Q588" s="142"/>
      <c r="R588" s="142"/>
      <c r="S588" s="142"/>
      <c r="T588" s="142"/>
      <c r="U588" s="142"/>
      <c r="V588" s="142"/>
      <c r="W588" s="142"/>
      <c r="X588" s="142"/>
      <c r="Z588" s="143">
        <v>576</v>
      </c>
      <c r="AA588" s="143" t="str">
        <f t="shared" si="93"/>
        <v/>
      </c>
      <c r="AB588" s="143" t="str">
        <f t="shared" si="94"/>
        <v/>
      </c>
      <c r="AC588" s="143" t="str">
        <f t="shared" si="95"/>
        <v/>
      </c>
      <c r="AD588" s="143" t="str">
        <f t="shared" si="96"/>
        <v/>
      </c>
      <c r="AE588" s="144">
        <v>576</v>
      </c>
      <c r="AF588" s="144" t="str">
        <f t="shared" si="97"/>
        <v/>
      </c>
      <c r="AG588" s="144" t="str">
        <f t="shared" si="98"/>
        <v/>
      </c>
      <c r="AH588" s="144" t="str">
        <f t="shared" si="99"/>
        <v/>
      </c>
      <c r="AI588" s="144" t="str">
        <f t="shared" si="100"/>
        <v/>
      </c>
      <c r="AJ588" s="144" t="str">
        <f t="shared" si="101"/>
        <v/>
      </c>
      <c r="AK588" s="144" t="str">
        <f t="shared" si="102"/>
        <v/>
      </c>
    </row>
    <row r="589" spans="2:37" x14ac:dyDescent="0.2">
      <c r="B589" s="179">
        <v>577</v>
      </c>
      <c r="C589" s="180"/>
      <c r="D589" s="180"/>
      <c r="E589" s="180"/>
      <c r="F589" s="312"/>
      <c r="G589" s="142"/>
      <c r="H589" s="142"/>
      <c r="I589" s="195"/>
      <c r="J589" s="142"/>
      <c r="K589" s="142"/>
      <c r="L589" s="142"/>
      <c r="M589" s="142"/>
      <c r="N589" s="142"/>
      <c r="O589" s="142"/>
      <c r="P589" s="142"/>
      <c r="Q589" s="142"/>
      <c r="R589" s="142"/>
      <c r="S589" s="142"/>
      <c r="T589" s="142"/>
      <c r="U589" s="142"/>
      <c r="V589" s="142"/>
      <c r="W589" s="142"/>
      <c r="X589" s="142"/>
      <c r="Z589" s="143">
        <v>577</v>
      </c>
      <c r="AA589" s="143" t="str">
        <f t="shared" si="93"/>
        <v/>
      </c>
      <c r="AB589" s="143" t="str">
        <f t="shared" si="94"/>
        <v/>
      </c>
      <c r="AC589" s="143" t="str">
        <f t="shared" si="95"/>
        <v/>
      </c>
      <c r="AD589" s="143" t="str">
        <f t="shared" si="96"/>
        <v/>
      </c>
      <c r="AE589" s="144">
        <v>577</v>
      </c>
      <c r="AF589" s="144" t="str">
        <f t="shared" si="97"/>
        <v/>
      </c>
      <c r="AG589" s="144" t="str">
        <f t="shared" si="98"/>
        <v/>
      </c>
      <c r="AH589" s="144" t="str">
        <f t="shared" si="99"/>
        <v/>
      </c>
      <c r="AI589" s="144" t="str">
        <f t="shared" si="100"/>
        <v/>
      </c>
      <c r="AJ589" s="144" t="str">
        <f t="shared" si="101"/>
        <v/>
      </c>
      <c r="AK589" s="144" t="str">
        <f t="shared" si="102"/>
        <v/>
      </c>
    </row>
    <row r="590" spans="2:37" x14ac:dyDescent="0.2">
      <c r="B590" s="179">
        <v>578</v>
      </c>
      <c r="C590" s="180"/>
      <c r="D590" s="180"/>
      <c r="E590" s="180"/>
      <c r="F590" s="312"/>
      <c r="G590" s="142"/>
      <c r="H590" s="142"/>
      <c r="I590" s="195"/>
      <c r="J590" s="142"/>
      <c r="K590" s="142"/>
      <c r="L590" s="142"/>
      <c r="M590" s="142"/>
      <c r="N590" s="142"/>
      <c r="O590" s="142"/>
      <c r="P590" s="142"/>
      <c r="Q590" s="142"/>
      <c r="R590" s="142"/>
      <c r="S590" s="142"/>
      <c r="T590" s="142"/>
      <c r="U590" s="142"/>
      <c r="V590" s="142"/>
      <c r="W590" s="142"/>
      <c r="X590" s="142"/>
      <c r="Z590" s="143">
        <v>578</v>
      </c>
      <c r="AA590" s="143" t="str">
        <f t="shared" ref="AA590:AA653" si="103">IF(AND(C590=1,D590&lt;&gt;""),D590,"")</f>
        <v/>
      </c>
      <c r="AB590" s="143" t="str">
        <f t="shared" ref="AB590:AB653" si="104">IF(AND(C590=1,E590&lt;&gt;""),E590,"")</f>
        <v/>
      </c>
      <c r="AC590" s="143" t="str">
        <f t="shared" ref="AC590:AC653" si="105">IF(AND(C590=2,D590&lt;&gt;""),D590,"")</f>
        <v/>
      </c>
      <c r="AD590" s="143" t="str">
        <f t="shared" ref="AD590:AD653" si="106">IF(AND(C590=2,E590&lt;&gt;""),E590,"")</f>
        <v/>
      </c>
      <c r="AE590" s="144">
        <v>578</v>
      </c>
      <c r="AF590" s="144" t="str">
        <f t="shared" ref="AF590:AF653" si="107">IF(AND(C590=1,E590&lt;&gt;"",D590&lt;&gt;""),D590,"")</f>
        <v/>
      </c>
      <c r="AG590" s="144" t="str">
        <f t="shared" ref="AG590:AG653" si="108">IF(AND(C590=1,D590&lt;&gt;"",E590&lt;&gt;""),E590,"")</f>
        <v/>
      </c>
      <c r="AH590" s="144" t="str">
        <f t="shared" ref="AH590:AH653" si="109">IF(AND(AF590="",AG590=""),"",AG590-AF590)</f>
        <v/>
      </c>
      <c r="AI590" s="144" t="str">
        <f t="shared" ref="AI590:AI653" si="110">IF(AND(C590=2,E590&lt;&gt;"",D590&lt;&gt;""),D590,"")</f>
        <v/>
      </c>
      <c r="AJ590" s="144" t="str">
        <f t="shared" ref="AJ590:AJ653" si="111">IF(AND(C590=2,D590&lt;&gt;"",E590&lt;&gt;""),E590,"")</f>
        <v/>
      </c>
      <c r="AK590" s="144" t="str">
        <f t="shared" ref="AK590:AK653" si="112">IF(AND(AI590="",AJ590=""),"",AJ590-AI590)</f>
        <v/>
      </c>
    </row>
    <row r="591" spans="2:37" x14ac:dyDescent="0.2">
      <c r="B591" s="179">
        <v>579</v>
      </c>
      <c r="C591" s="180"/>
      <c r="D591" s="180"/>
      <c r="E591" s="180"/>
      <c r="F591" s="312"/>
      <c r="G591" s="142"/>
      <c r="H591" s="142"/>
      <c r="I591" s="195"/>
      <c r="J591" s="142"/>
      <c r="K591" s="142"/>
      <c r="L591" s="142"/>
      <c r="M591" s="142"/>
      <c r="N591" s="142"/>
      <c r="O591" s="142"/>
      <c r="P591" s="142"/>
      <c r="Q591" s="142"/>
      <c r="R591" s="142"/>
      <c r="S591" s="142"/>
      <c r="T591" s="142"/>
      <c r="U591" s="142"/>
      <c r="V591" s="142"/>
      <c r="W591" s="142"/>
      <c r="X591" s="142"/>
      <c r="Z591" s="143">
        <v>579</v>
      </c>
      <c r="AA591" s="143" t="str">
        <f t="shared" si="103"/>
        <v/>
      </c>
      <c r="AB591" s="143" t="str">
        <f t="shared" si="104"/>
        <v/>
      </c>
      <c r="AC591" s="143" t="str">
        <f t="shared" si="105"/>
        <v/>
      </c>
      <c r="AD591" s="143" t="str">
        <f t="shared" si="106"/>
        <v/>
      </c>
      <c r="AE591" s="144">
        <v>579</v>
      </c>
      <c r="AF591" s="144" t="str">
        <f t="shared" si="107"/>
        <v/>
      </c>
      <c r="AG591" s="144" t="str">
        <f t="shared" si="108"/>
        <v/>
      </c>
      <c r="AH591" s="144" t="str">
        <f t="shared" si="109"/>
        <v/>
      </c>
      <c r="AI591" s="144" t="str">
        <f t="shared" si="110"/>
        <v/>
      </c>
      <c r="AJ591" s="144" t="str">
        <f t="shared" si="111"/>
        <v/>
      </c>
      <c r="AK591" s="144" t="str">
        <f t="shared" si="112"/>
        <v/>
      </c>
    </row>
    <row r="592" spans="2:37" x14ac:dyDescent="0.2">
      <c r="B592" s="179">
        <v>580</v>
      </c>
      <c r="C592" s="180"/>
      <c r="D592" s="180"/>
      <c r="E592" s="180"/>
      <c r="F592" s="312"/>
      <c r="G592" s="142"/>
      <c r="H592" s="142"/>
      <c r="I592" s="195"/>
      <c r="J592" s="142"/>
      <c r="K592" s="142"/>
      <c r="L592" s="142"/>
      <c r="M592" s="142"/>
      <c r="N592" s="142"/>
      <c r="O592" s="142"/>
      <c r="P592" s="142"/>
      <c r="Q592" s="142"/>
      <c r="R592" s="142"/>
      <c r="S592" s="142"/>
      <c r="T592" s="142"/>
      <c r="U592" s="142"/>
      <c r="V592" s="142"/>
      <c r="W592" s="142"/>
      <c r="X592" s="142"/>
      <c r="Z592" s="143">
        <v>580</v>
      </c>
      <c r="AA592" s="143" t="str">
        <f t="shared" si="103"/>
        <v/>
      </c>
      <c r="AB592" s="143" t="str">
        <f t="shared" si="104"/>
        <v/>
      </c>
      <c r="AC592" s="143" t="str">
        <f t="shared" si="105"/>
        <v/>
      </c>
      <c r="AD592" s="143" t="str">
        <f t="shared" si="106"/>
        <v/>
      </c>
      <c r="AE592" s="144">
        <v>580</v>
      </c>
      <c r="AF592" s="144" t="str">
        <f t="shared" si="107"/>
        <v/>
      </c>
      <c r="AG592" s="144" t="str">
        <f t="shared" si="108"/>
        <v/>
      </c>
      <c r="AH592" s="144" t="str">
        <f t="shared" si="109"/>
        <v/>
      </c>
      <c r="AI592" s="144" t="str">
        <f t="shared" si="110"/>
        <v/>
      </c>
      <c r="AJ592" s="144" t="str">
        <f t="shared" si="111"/>
        <v/>
      </c>
      <c r="AK592" s="144" t="str">
        <f t="shared" si="112"/>
        <v/>
      </c>
    </row>
    <row r="593" spans="2:37" x14ac:dyDescent="0.2">
      <c r="B593" s="179">
        <v>581</v>
      </c>
      <c r="C593" s="180"/>
      <c r="D593" s="180"/>
      <c r="E593" s="180"/>
      <c r="F593" s="312"/>
      <c r="G593" s="142"/>
      <c r="H593" s="142"/>
      <c r="I593" s="195"/>
      <c r="J593" s="142"/>
      <c r="K593" s="142"/>
      <c r="L593" s="142"/>
      <c r="M593" s="142"/>
      <c r="N593" s="142"/>
      <c r="O593" s="142"/>
      <c r="P593" s="142"/>
      <c r="Q593" s="142"/>
      <c r="R593" s="142"/>
      <c r="S593" s="142"/>
      <c r="T593" s="142"/>
      <c r="U593" s="142"/>
      <c r="V593" s="142"/>
      <c r="W593" s="142"/>
      <c r="X593" s="142"/>
      <c r="Z593" s="143">
        <v>581</v>
      </c>
      <c r="AA593" s="143" t="str">
        <f t="shared" si="103"/>
        <v/>
      </c>
      <c r="AB593" s="143" t="str">
        <f t="shared" si="104"/>
        <v/>
      </c>
      <c r="AC593" s="143" t="str">
        <f t="shared" si="105"/>
        <v/>
      </c>
      <c r="AD593" s="143" t="str">
        <f t="shared" si="106"/>
        <v/>
      </c>
      <c r="AE593" s="144">
        <v>581</v>
      </c>
      <c r="AF593" s="144" t="str">
        <f t="shared" si="107"/>
        <v/>
      </c>
      <c r="AG593" s="144" t="str">
        <f t="shared" si="108"/>
        <v/>
      </c>
      <c r="AH593" s="144" t="str">
        <f t="shared" si="109"/>
        <v/>
      </c>
      <c r="AI593" s="144" t="str">
        <f t="shared" si="110"/>
        <v/>
      </c>
      <c r="AJ593" s="144" t="str">
        <f t="shared" si="111"/>
        <v/>
      </c>
      <c r="AK593" s="144" t="str">
        <f t="shared" si="112"/>
        <v/>
      </c>
    </row>
    <row r="594" spans="2:37" x14ac:dyDescent="0.2">
      <c r="B594" s="179">
        <v>582</v>
      </c>
      <c r="C594" s="180"/>
      <c r="D594" s="180"/>
      <c r="E594" s="180"/>
      <c r="F594" s="312"/>
      <c r="G594" s="142"/>
      <c r="H594" s="142"/>
      <c r="I594" s="195"/>
      <c r="J594" s="142"/>
      <c r="K594" s="142"/>
      <c r="L594" s="142"/>
      <c r="M594" s="142"/>
      <c r="N594" s="142"/>
      <c r="O594" s="142"/>
      <c r="P594" s="142"/>
      <c r="Q594" s="142"/>
      <c r="R594" s="142"/>
      <c r="S594" s="142"/>
      <c r="T594" s="142"/>
      <c r="U594" s="142"/>
      <c r="V594" s="142"/>
      <c r="W594" s="142"/>
      <c r="X594" s="142"/>
      <c r="Z594" s="143">
        <v>582</v>
      </c>
      <c r="AA594" s="143" t="str">
        <f t="shared" si="103"/>
        <v/>
      </c>
      <c r="AB594" s="143" t="str">
        <f t="shared" si="104"/>
        <v/>
      </c>
      <c r="AC594" s="143" t="str">
        <f t="shared" si="105"/>
        <v/>
      </c>
      <c r="AD594" s="143" t="str">
        <f t="shared" si="106"/>
        <v/>
      </c>
      <c r="AE594" s="144">
        <v>582</v>
      </c>
      <c r="AF594" s="144" t="str">
        <f t="shared" si="107"/>
        <v/>
      </c>
      <c r="AG594" s="144" t="str">
        <f t="shared" si="108"/>
        <v/>
      </c>
      <c r="AH594" s="144" t="str">
        <f t="shared" si="109"/>
        <v/>
      </c>
      <c r="AI594" s="144" t="str">
        <f t="shared" si="110"/>
        <v/>
      </c>
      <c r="AJ594" s="144" t="str">
        <f t="shared" si="111"/>
        <v/>
      </c>
      <c r="AK594" s="144" t="str">
        <f t="shared" si="112"/>
        <v/>
      </c>
    </row>
    <row r="595" spans="2:37" x14ac:dyDescent="0.2">
      <c r="B595" s="179">
        <v>583</v>
      </c>
      <c r="C595" s="180"/>
      <c r="D595" s="180"/>
      <c r="E595" s="180"/>
      <c r="F595" s="312"/>
      <c r="G595" s="142"/>
      <c r="H595" s="142"/>
      <c r="I595" s="195"/>
      <c r="J595" s="142"/>
      <c r="K595" s="142"/>
      <c r="L595" s="142"/>
      <c r="M595" s="142"/>
      <c r="N595" s="142"/>
      <c r="O595" s="142"/>
      <c r="P595" s="142"/>
      <c r="Q595" s="142"/>
      <c r="R595" s="142"/>
      <c r="S595" s="142"/>
      <c r="T595" s="142"/>
      <c r="U595" s="142"/>
      <c r="V595" s="142"/>
      <c r="W595" s="142"/>
      <c r="X595" s="142"/>
      <c r="Z595" s="143">
        <v>583</v>
      </c>
      <c r="AA595" s="143" t="str">
        <f t="shared" si="103"/>
        <v/>
      </c>
      <c r="AB595" s="143" t="str">
        <f t="shared" si="104"/>
        <v/>
      </c>
      <c r="AC595" s="143" t="str">
        <f t="shared" si="105"/>
        <v/>
      </c>
      <c r="AD595" s="143" t="str">
        <f t="shared" si="106"/>
        <v/>
      </c>
      <c r="AE595" s="144">
        <v>583</v>
      </c>
      <c r="AF595" s="144" t="str">
        <f t="shared" si="107"/>
        <v/>
      </c>
      <c r="AG595" s="144" t="str">
        <f t="shared" si="108"/>
        <v/>
      </c>
      <c r="AH595" s="144" t="str">
        <f t="shared" si="109"/>
        <v/>
      </c>
      <c r="AI595" s="144" t="str">
        <f t="shared" si="110"/>
        <v/>
      </c>
      <c r="AJ595" s="144" t="str">
        <f t="shared" si="111"/>
        <v/>
      </c>
      <c r="AK595" s="144" t="str">
        <f t="shared" si="112"/>
        <v/>
      </c>
    </row>
    <row r="596" spans="2:37" x14ac:dyDescent="0.2">
      <c r="B596" s="179">
        <v>584</v>
      </c>
      <c r="C596" s="180"/>
      <c r="D596" s="180"/>
      <c r="E596" s="180"/>
      <c r="F596" s="312"/>
      <c r="G596" s="142"/>
      <c r="H596" s="142"/>
      <c r="I596" s="195"/>
      <c r="J596" s="142"/>
      <c r="K596" s="142"/>
      <c r="L596" s="142"/>
      <c r="M596" s="142"/>
      <c r="N596" s="142"/>
      <c r="O596" s="142"/>
      <c r="P596" s="142"/>
      <c r="Q596" s="142"/>
      <c r="R596" s="142"/>
      <c r="S596" s="142"/>
      <c r="T596" s="142"/>
      <c r="U596" s="142"/>
      <c r="V596" s="142"/>
      <c r="W596" s="142"/>
      <c r="X596" s="142"/>
      <c r="Z596" s="143">
        <v>584</v>
      </c>
      <c r="AA596" s="143" t="str">
        <f t="shared" si="103"/>
        <v/>
      </c>
      <c r="AB596" s="143" t="str">
        <f t="shared" si="104"/>
        <v/>
      </c>
      <c r="AC596" s="143" t="str">
        <f t="shared" si="105"/>
        <v/>
      </c>
      <c r="AD596" s="143" t="str">
        <f t="shared" si="106"/>
        <v/>
      </c>
      <c r="AE596" s="144">
        <v>584</v>
      </c>
      <c r="AF596" s="144" t="str">
        <f t="shared" si="107"/>
        <v/>
      </c>
      <c r="AG596" s="144" t="str">
        <f t="shared" si="108"/>
        <v/>
      </c>
      <c r="AH596" s="144" t="str">
        <f t="shared" si="109"/>
        <v/>
      </c>
      <c r="AI596" s="144" t="str">
        <f t="shared" si="110"/>
        <v/>
      </c>
      <c r="AJ596" s="144" t="str">
        <f t="shared" si="111"/>
        <v/>
      </c>
      <c r="AK596" s="144" t="str">
        <f t="shared" si="112"/>
        <v/>
      </c>
    </row>
    <row r="597" spans="2:37" x14ac:dyDescent="0.2">
      <c r="B597" s="179">
        <v>585</v>
      </c>
      <c r="C597" s="180"/>
      <c r="D597" s="180"/>
      <c r="E597" s="180"/>
      <c r="F597" s="312"/>
      <c r="G597" s="142"/>
      <c r="H597" s="142"/>
      <c r="I597" s="195"/>
      <c r="J597" s="142"/>
      <c r="K597" s="142"/>
      <c r="L597" s="142"/>
      <c r="M597" s="142"/>
      <c r="N597" s="142"/>
      <c r="O597" s="142"/>
      <c r="P597" s="142"/>
      <c r="Q597" s="142"/>
      <c r="R597" s="142"/>
      <c r="S597" s="142"/>
      <c r="T597" s="142"/>
      <c r="U597" s="142"/>
      <c r="V597" s="142"/>
      <c r="W597" s="142"/>
      <c r="X597" s="142"/>
      <c r="Z597" s="143">
        <v>585</v>
      </c>
      <c r="AA597" s="143" t="str">
        <f t="shared" si="103"/>
        <v/>
      </c>
      <c r="AB597" s="143" t="str">
        <f t="shared" si="104"/>
        <v/>
      </c>
      <c r="AC597" s="143" t="str">
        <f t="shared" si="105"/>
        <v/>
      </c>
      <c r="AD597" s="143" t="str">
        <f t="shared" si="106"/>
        <v/>
      </c>
      <c r="AE597" s="144">
        <v>585</v>
      </c>
      <c r="AF597" s="144" t="str">
        <f t="shared" si="107"/>
        <v/>
      </c>
      <c r="AG597" s="144" t="str">
        <f t="shared" si="108"/>
        <v/>
      </c>
      <c r="AH597" s="144" t="str">
        <f t="shared" si="109"/>
        <v/>
      </c>
      <c r="AI597" s="144" t="str">
        <f t="shared" si="110"/>
        <v/>
      </c>
      <c r="AJ597" s="144" t="str">
        <f t="shared" si="111"/>
        <v/>
      </c>
      <c r="AK597" s="144" t="str">
        <f t="shared" si="112"/>
        <v/>
      </c>
    </row>
    <row r="598" spans="2:37" x14ac:dyDescent="0.2">
      <c r="B598" s="179">
        <v>586</v>
      </c>
      <c r="C598" s="180"/>
      <c r="D598" s="180"/>
      <c r="E598" s="180"/>
      <c r="F598" s="312"/>
      <c r="G598" s="142"/>
      <c r="H598" s="142"/>
      <c r="I598" s="195"/>
      <c r="J598" s="142"/>
      <c r="K598" s="142"/>
      <c r="L598" s="142"/>
      <c r="M598" s="142"/>
      <c r="N598" s="142"/>
      <c r="O598" s="142"/>
      <c r="P598" s="142"/>
      <c r="Q598" s="142"/>
      <c r="R598" s="142"/>
      <c r="S598" s="142"/>
      <c r="T598" s="142"/>
      <c r="U598" s="142"/>
      <c r="V598" s="142"/>
      <c r="W598" s="142"/>
      <c r="X598" s="142"/>
      <c r="Z598" s="143">
        <v>586</v>
      </c>
      <c r="AA598" s="143" t="str">
        <f t="shared" si="103"/>
        <v/>
      </c>
      <c r="AB598" s="143" t="str">
        <f t="shared" si="104"/>
        <v/>
      </c>
      <c r="AC598" s="143" t="str">
        <f t="shared" si="105"/>
        <v/>
      </c>
      <c r="AD598" s="143" t="str">
        <f t="shared" si="106"/>
        <v/>
      </c>
      <c r="AE598" s="144">
        <v>586</v>
      </c>
      <c r="AF598" s="144" t="str">
        <f t="shared" si="107"/>
        <v/>
      </c>
      <c r="AG598" s="144" t="str">
        <f t="shared" si="108"/>
        <v/>
      </c>
      <c r="AH598" s="144" t="str">
        <f t="shared" si="109"/>
        <v/>
      </c>
      <c r="AI598" s="144" t="str">
        <f t="shared" si="110"/>
        <v/>
      </c>
      <c r="AJ598" s="144" t="str">
        <f t="shared" si="111"/>
        <v/>
      </c>
      <c r="AK598" s="144" t="str">
        <f t="shared" si="112"/>
        <v/>
      </c>
    </row>
    <row r="599" spans="2:37" x14ac:dyDescent="0.2">
      <c r="B599" s="179">
        <v>587</v>
      </c>
      <c r="C599" s="180"/>
      <c r="D599" s="180"/>
      <c r="E599" s="180"/>
      <c r="F599" s="312"/>
      <c r="G599" s="142"/>
      <c r="H599" s="142"/>
      <c r="I599" s="195"/>
      <c r="J599" s="142"/>
      <c r="K599" s="142"/>
      <c r="L599" s="142"/>
      <c r="M599" s="142"/>
      <c r="N599" s="142"/>
      <c r="O599" s="142"/>
      <c r="P599" s="142"/>
      <c r="Q599" s="142"/>
      <c r="R599" s="142"/>
      <c r="S599" s="142"/>
      <c r="T599" s="142"/>
      <c r="U599" s="142"/>
      <c r="V599" s="142"/>
      <c r="W599" s="142"/>
      <c r="X599" s="142"/>
      <c r="Z599" s="143">
        <v>587</v>
      </c>
      <c r="AA599" s="143" t="str">
        <f t="shared" si="103"/>
        <v/>
      </c>
      <c r="AB599" s="143" t="str">
        <f t="shared" si="104"/>
        <v/>
      </c>
      <c r="AC599" s="143" t="str">
        <f t="shared" si="105"/>
        <v/>
      </c>
      <c r="AD599" s="143" t="str">
        <f t="shared" si="106"/>
        <v/>
      </c>
      <c r="AE599" s="144">
        <v>587</v>
      </c>
      <c r="AF599" s="144" t="str">
        <f t="shared" si="107"/>
        <v/>
      </c>
      <c r="AG599" s="144" t="str">
        <f t="shared" si="108"/>
        <v/>
      </c>
      <c r="AH599" s="144" t="str">
        <f t="shared" si="109"/>
        <v/>
      </c>
      <c r="AI599" s="144" t="str">
        <f t="shared" si="110"/>
        <v/>
      </c>
      <c r="AJ599" s="144" t="str">
        <f t="shared" si="111"/>
        <v/>
      </c>
      <c r="AK599" s="144" t="str">
        <f t="shared" si="112"/>
        <v/>
      </c>
    </row>
    <row r="600" spans="2:37" x14ac:dyDescent="0.2">
      <c r="B600" s="179">
        <v>588</v>
      </c>
      <c r="C600" s="180"/>
      <c r="D600" s="180"/>
      <c r="E600" s="180"/>
      <c r="F600" s="312"/>
      <c r="G600" s="142"/>
      <c r="H600" s="142"/>
      <c r="I600" s="195"/>
      <c r="J600" s="142"/>
      <c r="K600" s="142"/>
      <c r="L600" s="142"/>
      <c r="M600" s="142"/>
      <c r="N600" s="142"/>
      <c r="O600" s="142"/>
      <c r="P600" s="142"/>
      <c r="Q600" s="142"/>
      <c r="R600" s="142"/>
      <c r="S600" s="142"/>
      <c r="T600" s="142"/>
      <c r="U600" s="142"/>
      <c r="V600" s="142"/>
      <c r="W600" s="142"/>
      <c r="X600" s="142"/>
      <c r="Z600" s="143">
        <v>588</v>
      </c>
      <c r="AA600" s="143" t="str">
        <f t="shared" si="103"/>
        <v/>
      </c>
      <c r="AB600" s="143" t="str">
        <f t="shared" si="104"/>
        <v/>
      </c>
      <c r="AC600" s="143" t="str">
        <f t="shared" si="105"/>
        <v/>
      </c>
      <c r="AD600" s="143" t="str">
        <f t="shared" si="106"/>
        <v/>
      </c>
      <c r="AE600" s="144">
        <v>588</v>
      </c>
      <c r="AF600" s="144" t="str">
        <f t="shared" si="107"/>
        <v/>
      </c>
      <c r="AG600" s="144" t="str">
        <f t="shared" si="108"/>
        <v/>
      </c>
      <c r="AH600" s="144" t="str">
        <f t="shared" si="109"/>
        <v/>
      </c>
      <c r="AI600" s="144" t="str">
        <f t="shared" si="110"/>
        <v/>
      </c>
      <c r="AJ600" s="144" t="str">
        <f t="shared" si="111"/>
        <v/>
      </c>
      <c r="AK600" s="144" t="str">
        <f t="shared" si="112"/>
        <v/>
      </c>
    </row>
    <row r="601" spans="2:37" x14ac:dyDescent="0.2">
      <c r="B601" s="179">
        <v>589</v>
      </c>
      <c r="C601" s="180"/>
      <c r="D601" s="180"/>
      <c r="E601" s="180"/>
      <c r="F601" s="312"/>
      <c r="G601" s="142"/>
      <c r="H601" s="142"/>
      <c r="I601" s="195"/>
      <c r="J601" s="142"/>
      <c r="K601" s="142"/>
      <c r="L601" s="142"/>
      <c r="M601" s="142"/>
      <c r="N601" s="142"/>
      <c r="O601" s="142"/>
      <c r="P601" s="142"/>
      <c r="Q601" s="142"/>
      <c r="R601" s="142"/>
      <c r="S601" s="142"/>
      <c r="T601" s="142"/>
      <c r="U601" s="142"/>
      <c r="V601" s="142"/>
      <c r="W601" s="142"/>
      <c r="X601" s="142"/>
      <c r="Z601" s="143">
        <v>589</v>
      </c>
      <c r="AA601" s="143" t="str">
        <f t="shared" si="103"/>
        <v/>
      </c>
      <c r="AB601" s="143" t="str">
        <f t="shared" si="104"/>
        <v/>
      </c>
      <c r="AC601" s="143" t="str">
        <f t="shared" si="105"/>
        <v/>
      </c>
      <c r="AD601" s="143" t="str">
        <f t="shared" si="106"/>
        <v/>
      </c>
      <c r="AE601" s="144">
        <v>589</v>
      </c>
      <c r="AF601" s="144" t="str">
        <f t="shared" si="107"/>
        <v/>
      </c>
      <c r="AG601" s="144" t="str">
        <f t="shared" si="108"/>
        <v/>
      </c>
      <c r="AH601" s="144" t="str">
        <f t="shared" si="109"/>
        <v/>
      </c>
      <c r="AI601" s="144" t="str">
        <f t="shared" si="110"/>
        <v/>
      </c>
      <c r="AJ601" s="144" t="str">
        <f t="shared" si="111"/>
        <v/>
      </c>
      <c r="AK601" s="144" t="str">
        <f t="shared" si="112"/>
        <v/>
      </c>
    </row>
    <row r="602" spans="2:37" x14ac:dyDescent="0.2">
      <c r="B602" s="179">
        <v>590</v>
      </c>
      <c r="C602" s="180"/>
      <c r="D602" s="180"/>
      <c r="E602" s="180"/>
      <c r="F602" s="312"/>
      <c r="G602" s="142"/>
      <c r="H602" s="142"/>
      <c r="I602" s="195"/>
      <c r="J602" s="142"/>
      <c r="K602" s="142"/>
      <c r="L602" s="142"/>
      <c r="M602" s="142"/>
      <c r="N602" s="142"/>
      <c r="O602" s="142"/>
      <c r="P602" s="142"/>
      <c r="Q602" s="142"/>
      <c r="R602" s="142"/>
      <c r="S602" s="142"/>
      <c r="T602" s="142"/>
      <c r="U602" s="142"/>
      <c r="V602" s="142"/>
      <c r="W602" s="142"/>
      <c r="X602" s="142"/>
      <c r="Z602" s="143">
        <v>590</v>
      </c>
      <c r="AA602" s="143" t="str">
        <f t="shared" si="103"/>
        <v/>
      </c>
      <c r="AB602" s="143" t="str">
        <f t="shared" si="104"/>
        <v/>
      </c>
      <c r="AC602" s="143" t="str">
        <f t="shared" si="105"/>
        <v/>
      </c>
      <c r="AD602" s="143" t="str">
        <f t="shared" si="106"/>
        <v/>
      </c>
      <c r="AE602" s="144">
        <v>590</v>
      </c>
      <c r="AF602" s="144" t="str">
        <f t="shared" si="107"/>
        <v/>
      </c>
      <c r="AG602" s="144" t="str">
        <f t="shared" si="108"/>
        <v/>
      </c>
      <c r="AH602" s="144" t="str">
        <f t="shared" si="109"/>
        <v/>
      </c>
      <c r="AI602" s="144" t="str">
        <f t="shared" si="110"/>
        <v/>
      </c>
      <c r="AJ602" s="144" t="str">
        <f t="shared" si="111"/>
        <v/>
      </c>
      <c r="AK602" s="144" t="str">
        <f t="shared" si="112"/>
        <v/>
      </c>
    </row>
    <row r="603" spans="2:37" x14ac:dyDescent="0.2">
      <c r="B603" s="179">
        <v>591</v>
      </c>
      <c r="C603" s="180"/>
      <c r="D603" s="180"/>
      <c r="E603" s="180"/>
      <c r="F603" s="312"/>
      <c r="G603" s="142"/>
      <c r="H603" s="142"/>
      <c r="I603" s="195"/>
      <c r="J603" s="142"/>
      <c r="K603" s="142"/>
      <c r="L603" s="142"/>
      <c r="M603" s="142"/>
      <c r="N603" s="142"/>
      <c r="O603" s="142"/>
      <c r="P603" s="142"/>
      <c r="Q603" s="142"/>
      <c r="R603" s="142"/>
      <c r="S603" s="142"/>
      <c r="T603" s="142"/>
      <c r="U603" s="142"/>
      <c r="V603" s="142"/>
      <c r="W603" s="142"/>
      <c r="X603" s="142"/>
      <c r="Z603" s="143">
        <v>591</v>
      </c>
      <c r="AA603" s="143" t="str">
        <f t="shared" si="103"/>
        <v/>
      </c>
      <c r="AB603" s="143" t="str">
        <f t="shared" si="104"/>
        <v/>
      </c>
      <c r="AC603" s="143" t="str">
        <f t="shared" si="105"/>
        <v/>
      </c>
      <c r="AD603" s="143" t="str">
        <f t="shared" si="106"/>
        <v/>
      </c>
      <c r="AE603" s="144">
        <v>591</v>
      </c>
      <c r="AF603" s="144" t="str">
        <f t="shared" si="107"/>
        <v/>
      </c>
      <c r="AG603" s="144" t="str">
        <f t="shared" si="108"/>
        <v/>
      </c>
      <c r="AH603" s="144" t="str">
        <f t="shared" si="109"/>
        <v/>
      </c>
      <c r="AI603" s="144" t="str">
        <f t="shared" si="110"/>
        <v/>
      </c>
      <c r="AJ603" s="144" t="str">
        <f t="shared" si="111"/>
        <v/>
      </c>
      <c r="AK603" s="144" t="str">
        <f t="shared" si="112"/>
        <v/>
      </c>
    </row>
    <row r="604" spans="2:37" x14ac:dyDescent="0.2">
      <c r="B604" s="179">
        <v>592</v>
      </c>
      <c r="C604" s="180"/>
      <c r="D604" s="180"/>
      <c r="E604" s="180"/>
      <c r="F604" s="312"/>
      <c r="G604" s="142"/>
      <c r="H604" s="142"/>
      <c r="I604" s="195"/>
      <c r="J604" s="142"/>
      <c r="K604" s="142"/>
      <c r="L604" s="142"/>
      <c r="M604" s="142"/>
      <c r="N604" s="142"/>
      <c r="O604" s="142"/>
      <c r="P604" s="142"/>
      <c r="Q604" s="142"/>
      <c r="R604" s="142"/>
      <c r="S604" s="142"/>
      <c r="T604" s="142"/>
      <c r="U604" s="142"/>
      <c r="V604" s="142"/>
      <c r="W604" s="142"/>
      <c r="X604" s="142"/>
      <c r="Z604" s="143">
        <v>592</v>
      </c>
      <c r="AA604" s="143" t="str">
        <f t="shared" si="103"/>
        <v/>
      </c>
      <c r="AB604" s="143" t="str">
        <f t="shared" si="104"/>
        <v/>
      </c>
      <c r="AC604" s="143" t="str">
        <f t="shared" si="105"/>
        <v/>
      </c>
      <c r="AD604" s="143" t="str">
        <f t="shared" si="106"/>
        <v/>
      </c>
      <c r="AE604" s="144">
        <v>592</v>
      </c>
      <c r="AF604" s="144" t="str">
        <f t="shared" si="107"/>
        <v/>
      </c>
      <c r="AG604" s="144" t="str">
        <f t="shared" si="108"/>
        <v/>
      </c>
      <c r="AH604" s="144" t="str">
        <f t="shared" si="109"/>
        <v/>
      </c>
      <c r="AI604" s="144" t="str">
        <f t="shared" si="110"/>
        <v/>
      </c>
      <c r="AJ604" s="144" t="str">
        <f t="shared" si="111"/>
        <v/>
      </c>
      <c r="AK604" s="144" t="str">
        <f t="shared" si="112"/>
        <v/>
      </c>
    </row>
    <row r="605" spans="2:37" x14ac:dyDescent="0.2">
      <c r="B605" s="179">
        <v>593</v>
      </c>
      <c r="C605" s="180"/>
      <c r="D605" s="180"/>
      <c r="E605" s="180"/>
      <c r="F605" s="312"/>
      <c r="G605" s="142"/>
      <c r="H605" s="142"/>
      <c r="I605" s="195"/>
      <c r="J605" s="142"/>
      <c r="K605" s="142"/>
      <c r="L605" s="142"/>
      <c r="M605" s="142"/>
      <c r="N605" s="142"/>
      <c r="O605" s="142"/>
      <c r="P605" s="142"/>
      <c r="Q605" s="142"/>
      <c r="R605" s="142"/>
      <c r="S605" s="142"/>
      <c r="T605" s="142"/>
      <c r="U605" s="142"/>
      <c r="V605" s="142"/>
      <c r="W605" s="142"/>
      <c r="X605" s="142"/>
      <c r="Z605" s="143">
        <v>593</v>
      </c>
      <c r="AA605" s="143" t="str">
        <f t="shared" si="103"/>
        <v/>
      </c>
      <c r="AB605" s="143" t="str">
        <f t="shared" si="104"/>
        <v/>
      </c>
      <c r="AC605" s="143" t="str">
        <f t="shared" si="105"/>
        <v/>
      </c>
      <c r="AD605" s="143" t="str">
        <f t="shared" si="106"/>
        <v/>
      </c>
      <c r="AE605" s="144">
        <v>593</v>
      </c>
      <c r="AF605" s="144" t="str">
        <f t="shared" si="107"/>
        <v/>
      </c>
      <c r="AG605" s="144" t="str">
        <f t="shared" si="108"/>
        <v/>
      </c>
      <c r="AH605" s="144" t="str">
        <f t="shared" si="109"/>
        <v/>
      </c>
      <c r="AI605" s="144" t="str">
        <f t="shared" si="110"/>
        <v/>
      </c>
      <c r="AJ605" s="144" t="str">
        <f t="shared" si="111"/>
        <v/>
      </c>
      <c r="AK605" s="144" t="str">
        <f t="shared" si="112"/>
        <v/>
      </c>
    </row>
    <row r="606" spans="2:37" x14ac:dyDescent="0.2">
      <c r="B606" s="179">
        <v>594</v>
      </c>
      <c r="C606" s="180"/>
      <c r="D606" s="180"/>
      <c r="E606" s="180"/>
      <c r="F606" s="312"/>
      <c r="G606" s="142"/>
      <c r="H606" s="142"/>
      <c r="I606" s="195"/>
      <c r="J606" s="142"/>
      <c r="K606" s="142"/>
      <c r="L606" s="142"/>
      <c r="M606" s="142"/>
      <c r="N606" s="142"/>
      <c r="O606" s="142"/>
      <c r="P606" s="142"/>
      <c r="Q606" s="142"/>
      <c r="R606" s="142"/>
      <c r="S606" s="142"/>
      <c r="T606" s="142"/>
      <c r="U606" s="142"/>
      <c r="V606" s="142"/>
      <c r="W606" s="142"/>
      <c r="X606" s="142"/>
      <c r="Z606" s="143">
        <v>594</v>
      </c>
      <c r="AA606" s="143" t="str">
        <f t="shared" si="103"/>
        <v/>
      </c>
      <c r="AB606" s="143" t="str">
        <f t="shared" si="104"/>
        <v/>
      </c>
      <c r="AC606" s="143" t="str">
        <f t="shared" si="105"/>
        <v/>
      </c>
      <c r="AD606" s="143" t="str">
        <f t="shared" si="106"/>
        <v/>
      </c>
      <c r="AE606" s="144">
        <v>594</v>
      </c>
      <c r="AF606" s="144" t="str">
        <f t="shared" si="107"/>
        <v/>
      </c>
      <c r="AG606" s="144" t="str">
        <f t="shared" si="108"/>
        <v/>
      </c>
      <c r="AH606" s="144" t="str">
        <f t="shared" si="109"/>
        <v/>
      </c>
      <c r="AI606" s="144" t="str">
        <f t="shared" si="110"/>
        <v/>
      </c>
      <c r="AJ606" s="144" t="str">
        <f t="shared" si="111"/>
        <v/>
      </c>
      <c r="AK606" s="144" t="str">
        <f t="shared" si="112"/>
        <v/>
      </c>
    </row>
    <row r="607" spans="2:37" x14ac:dyDescent="0.2">
      <c r="B607" s="179">
        <v>595</v>
      </c>
      <c r="C607" s="180"/>
      <c r="D607" s="180"/>
      <c r="E607" s="180"/>
      <c r="F607" s="312"/>
      <c r="G607" s="142"/>
      <c r="H607" s="142"/>
      <c r="I607" s="195"/>
      <c r="J607" s="142"/>
      <c r="K607" s="142"/>
      <c r="L607" s="142"/>
      <c r="M607" s="142"/>
      <c r="N607" s="142"/>
      <c r="O607" s="142"/>
      <c r="P607" s="142"/>
      <c r="Q607" s="142"/>
      <c r="R607" s="142"/>
      <c r="S607" s="142"/>
      <c r="T607" s="142"/>
      <c r="U607" s="142"/>
      <c r="V607" s="142"/>
      <c r="W607" s="142"/>
      <c r="X607" s="142"/>
      <c r="Z607" s="143">
        <v>595</v>
      </c>
      <c r="AA607" s="143" t="str">
        <f t="shared" si="103"/>
        <v/>
      </c>
      <c r="AB607" s="143" t="str">
        <f t="shared" si="104"/>
        <v/>
      </c>
      <c r="AC607" s="143" t="str">
        <f t="shared" si="105"/>
        <v/>
      </c>
      <c r="AD607" s="143" t="str">
        <f t="shared" si="106"/>
        <v/>
      </c>
      <c r="AE607" s="144">
        <v>595</v>
      </c>
      <c r="AF607" s="144" t="str">
        <f t="shared" si="107"/>
        <v/>
      </c>
      <c r="AG607" s="144" t="str">
        <f t="shared" si="108"/>
        <v/>
      </c>
      <c r="AH607" s="144" t="str">
        <f t="shared" si="109"/>
        <v/>
      </c>
      <c r="AI607" s="144" t="str">
        <f t="shared" si="110"/>
        <v/>
      </c>
      <c r="AJ607" s="144" t="str">
        <f t="shared" si="111"/>
        <v/>
      </c>
      <c r="AK607" s="144" t="str">
        <f t="shared" si="112"/>
        <v/>
      </c>
    </row>
    <row r="608" spans="2:37" x14ac:dyDescent="0.2">
      <c r="B608" s="179">
        <v>596</v>
      </c>
      <c r="C608" s="180"/>
      <c r="D608" s="180"/>
      <c r="E608" s="180"/>
      <c r="F608" s="312"/>
      <c r="G608" s="142"/>
      <c r="H608" s="142"/>
      <c r="I608" s="195"/>
      <c r="J608" s="142"/>
      <c r="K608" s="142"/>
      <c r="L608" s="142"/>
      <c r="M608" s="142"/>
      <c r="N608" s="142"/>
      <c r="O608" s="142"/>
      <c r="P608" s="142"/>
      <c r="Q608" s="142"/>
      <c r="R608" s="142"/>
      <c r="S608" s="142"/>
      <c r="T608" s="142"/>
      <c r="U608" s="142"/>
      <c r="V608" s="142"/>
      <c r="W608" s="142"/>
      <c r="X608" s="142"/>
      <c r="Z608" s="143">
        <v>596</v>
      </c>
      <c r="AA608" s="143" t="str">
        <f t="shared" si="103"/>
        <v/>
      </c>
      <c r="AB608" s="143" t="str">
        <f t="shared" si="104"/>
        <v/>
      </c>
      <c r="AC608" s="143" t="str">
        <f t="shared" si="105"/>
        <v/>
      </c>
      <c r="AD608" s="143" t="str">
        <f t="shared" si="106"/>
        <v/>
      </c>
      <c r="AE608" s="144">
        <v>596</v>
      </c>
      <c r="AF608" s="144" t="str">
        <f t="shared" si="107"/>
        <v/>
      </c>
      <c r="AG608" s="144" t="str">
        <f t="shared" si="108"/>
        <v/>
      </c>
      <c r="AH608" s="144" t="str">
        <f t="shared" si="109"/>
        <v/>
      </c>
      <c r="AI608" s="144" t="str">
        <f t="shared" si="110"/>
        <v/>
      </c>
      <c r="AJ608" s="144" t="str">
        <f t="shared" si="111"/>
        <v/>
      </c>
      <c r="AK608" s="144" t="str">
        <f t="shared" si="112"/>
        <v/>
      </c>
    </row>
    <row r="609" spans="2:37" x14ac:dyDescent="0.2">
      <c r="B609" s="179">
        <v>597</v>
      </c>
      <c r="C609" s="180"/>
      <c r="D609" s="180"/>
      <c r="E609" s="180"/>
      <c r="F609" s="312"/>
      <c r="G609" s="142"/>
      <c r="H609" s="142"/>
      <c r="I609" s="195"/>
      <c r="J609" s="142"/>
      <c r="K609" s="142"/>
      <c r="L609" s="142"/>
      <c r="M609" s="142"/>
      <c r="N609" s="142"/>
      <c r="O609" s="142"/>
      <c r="P609" s="142"/>
      <c r="Q609" s="142"/>
      <c r="R609" s="142"/>
      <c r="S609" s="142"/>
      <c r="T609" s="142"/>
      <c r="U609" s="142"/>
      <c r="V609" s="142"/>
      <c r="W609" s="142"/>
      <c r="X609" s="142"/>
      <c r="Z609" s="143">
        <v>597</v>
      </c>
      <c r="AA609" s="143" t="str">
        <f t="shared" si="103"/>
        <v/>
      </c>
      <c r="AB609" s="143" t="str">
        <f t="shared" si="104"/>
        <v/>
      </c>
      <c r="AC609" s="143" t="str">
        <f t="shared" si="105"/>
        <v/>
      </c>
      <c r="AD609" s="143" t="str">
        <f t="shared" si="106"/>
        <v/>
      </c>
      <c r="AE609" s="144">
        <v>597</v>
      </c>
      <c r="AF609" s="144" t="str">
        <f t="shared" si="107"/>
        <v/>
      </c>
      <c r="AG609" s="144" t="str">
        <f t="shared" si="108"/>
        <v/>
      </c>
      <c r="AH609" s="144" t="str">
        <f t="shared" si="109"/>
        <v/>
      </c>
      <c r="AI609" s="144" t="str">
        <f t="shared" si="110"/>
        <v/>
      </c>
      <c r="AJ609" s="144" t="str">
        <f t="shared" si="111"/>
        <v/>
      </c>
      <c r="AK609" s="144" t="str">
        <f t="shared" si="112"/>
        <v/>
      </c>
    </row>
    <row r="610" spans="2:37" x14ac:dyDescent="0.2">
      <c r="B610" s="179">
        <v>598</v>
      </c>
      <c r="C610" s="180"/>
      <c r="D610" s="180"/>
      <c r="E610" s="180"/>
      <c r="F610" s="312"/>
      <c r="G610" s="142"/>
      <c r="H610" s="142"/>
      <c r="I610" s="195"/>
      <c r="J610" s="142"/>
      <c r="K610" s="142"/>
      <c r="L610" s="142"/>
      <c r="M610" s="142"/>
      <c r="N610" s="142"/>
      <c r="O610" s="142"/>
      <c r="P610" s="142"/>
      <c r="Q610" s="142"/>
      <c r="R610" s="142"/>
      <c r="S610" s="142"/>
      <c r="T610" s="142"/>
      <c r="U610" s="142"/>
      <c r="V610" s="142"/>
      <c r="W610" s="142"/>
      <c r="X610" s="142"/>
      <c r="Z610" s="143">
        <v>598</v>
      </c>
      <c r="AA610" s="143" t="str">
        <f t="shared" si="103"/>
        <v/>
      </c>
      <c r="AB610" s="143" t="str">
        <f t="shared" si="104"/>
        <v/>
      </c>
      <c r="AC610" s="143" t="str">
        <f t="shared" si="105"/>
        <v/>
      </c>
      <c r="AD610" s="143" t="str">
        <f t="shared" si="106"/>
        <v/>
      </c>
      <c r="AE610" s="144">
        <v>598</v>
      </c>
      <c r="AF610" s="144" t="str">
        <f t="shared" si="107"/>
        <v/>
      </c>
      <c r="AG610" s="144" t="str">
        <f t="shared" si="108"/>
        <v/>
      </c>
      <c r="AH610" s="144" t="str">
        <f t="shared" si="109"/>
        <v/>
      </c>
      <c r="AI610" s="144" t="str">
        <f t="shared" si="110"/>
        <v/>
      </c>
      <c r="AJ610" s="144" t="str">
        <f t="shared" si="111"/>
        <v/>
      </c>
      <c r="AK610" s="144" t="str">
        <f t="shared" si="112"/>
        <v/>
      </c>
    </row>
    <row r="611" spans="2:37" x14ac:dyDescent="0.2">
      <c r="B611" s="179">
        <v>599</v>
      </c>
      <c r="C611" s="180"/>
      <c r="D611" s="180"/>
      <c r="E611" s="180"/>
      <c r="F611" s="312"/>
      <c r="G611" s="142"/>
      <c r="H611" s="142"/>
      <c r="I611" s="195"/>
      <c r="J611" s="142"/>
      <c r="K611" s="142"/>
      <c r="L611" s="142"/>
      <c r="M611" s="142"/>
      <c r="N611" s="142"/>
      <c r="O611" s="142"/>
      <c r="P611" s="142"/>
      <c r="Q611" s="142"/>
      <c r="R611" s="142"/>
      <c r="S611" s="142"/>
      <c r="T611" s="142"/>
      <c r="U611" s="142"/>
      <c r="V611" s="142"/>
      <c r="W611" s="142"/>
      <c r="X611" s="142"/>
      <c r="Z611" s="143">
        <v>599</v>
      </c>
      <c r="AA611" s="143" t="str">
        <f t="shared" si="103"/>
        <v/>
      </c>
      <c r="AB611" s="143" t="str">
        <f t="shared" si="104"/>
        <v/>
      </c>
      <c r="AC611" s="143" t="str">
        <f t="shared" si="105"/>
        <v/>
      </c>
      <c r="AD611" s="143" t="str">
        <f t="shared" si="106"/>
        <v/>
      </c>
      <c r="AE611" s="144">
        <v>599</v>
      </c>
      <c r="AF611" s="144" t="str">
        <f t="shared" si="107"/>
        <v/>
      </c>
      <c r="AG611" s="144" t="str">
        <f t="shared" si="108"/>
        <v/>
      </c>
      <c r="AH611" s="144" t="str">
        <f t="shared" si="109"/>
        <v/>
      </c>
      <c r="AI611" s="144" t="str">
        <f t="shared" si="110"/>
        <v/>
      </c>
      <c r="AJ611" s="144" t="str">
        <f t="shared" si="111"/>
        <v/>
      </c>
      <c r="AK611" s="144" t="str">
        <f t="shared" si="112"/>
        <v/>
      </c>
    </row>
    <row r="612" spans="2:37" x14ac:dyDescent="0.2">
      <c r="B612" s="179">
        <v>600</v>
      </c>
      <c r="C612" s="180"/>
      <c r="D612" s="180"/>
      <c r="E612" s="180"/>
      <c r="F612" s="312"/>
      <c r="G612" s="142"/>
      <c r="H612" s="142"/>
      <c r="I612" s="195"/>
      <c r="J612" s="142"/>
      <c r="K612" s="142"/>
      <c r="L612" s="142"/>
      <c r="M612" s="142"/>
      <c r="N612" s="142"/>
      <c r="O612" s="142"/>
      <c r="P612" s="142"/>
      <c r="Q612" s="142"/>
      <c r="R612" s="142"/>
      <c r="S612" s="142"/>
      <c r="T612" s="142"/>
      <c r="U612" s="142"/>
      <c r="V612" s="142"/>
      <c r="W612" s="142"/>
      <c r="X612" s="142"/>
      <c r="Z612" s="143">
        <v>600</v>
      </c>
      <c r="AA612" s="143" t="str">
        <f t="shared" si="103"/>
        <v/>
      </c>
      <c r="AB612" s="143" t="str">
        <f t="shared" si="104"/>
        <v/>
      </c>
      <c r="AC612" s="143" t="str">
        <f t="shared" si="105"/>
        <v/>
      </c>
      <c r="AD612" s="143" t="str">
        <f t="shared" si="106"/>
        <v/>
      </c>
      <c r="AE612" s="144">
        <v>600</v>
      </c>
      <c r="AF612" s="144" t="str">
        <f t="shared" si="107"/>
        <v/>
      </c>
      <c r="AG612" s="144" t="str">
        <f t="shared" si="108"/>
        <v/>
      </c>
      <c r="AH612" s="144" t="str">
        <f t="shared" si="109"/>
        <v/>
      </c>
      <c r="AI612" s="144" t="str">
        <f t="shared" si="110"/>
        <v/>
      </c>
      <c r="AJ612" s="144" t="str">
        <f t="shared" si="111"/>
        <v/>
      </c>
      <c r="AK612" s="144" t="str">
        <f t="shared" si="112"/>
        <v/>
      </c>
    </row>
    <row r="613" spans="2:37" x14ac:dyDescent="0.2">
      <c r="B613" s="179">
        <v>601</v>
      </c>
      <c r="C613" s="180"/>
      <c r="D613" s="180"/>
      <c r="E613" s="180"/>
      <c r="F613" s="312"/>
      <c r="G613" s="142"/>
      <c r="H613" s="142"/>
      <c r="I613" s="195"/>
      <c r="J613" s="142"/>
      <c r="K613" s="142"/>
      <c r="L613" s="142"/>
      <c r="M613" s="142"/>
      <c r="N613" s="142"/>
      <c r="O613" s="142"/>
      <c r="P613" s="142"/>
      <c r="Q613" s="142"/>
      <c r="R613" s="142"/>
      <c r="S613" s="142"/>
      <c r="T613" s="142"/>
      <c r="U613" s="142"/>
      <c r="V613" s="142"/>
      <c r="W613" s="142"/>
      <c r="X613" s="142"/>
      <c r="Z613" s="143">
        <v>601</v>
      </c>
      <c r="AA613" s="143" t="str">
        <f t="shared" si="103"/>
        <v/>
      </c>
      <c r="AB613" s="143" t="str">
        <f t="shared" si="104"/>
        <v/>
      </c>
      <c r="AC613" s="143" t="str">
        <f t="shared" si="105"/>
        <v/>
      </c>
      <c r="AD613" s="143" t="str">
        <f t="shared" si="106"/>
        <v/>
      </c>
      <c r="AE613" s="144">
        <v>601</v>
      </c>
      <c r="AF613" s="144" t="str">
        <f t="shared" si="107"/>
        <v/>
      </c>
      <c r="AG613" s="144" t="str">
        <f t="shared" si="108"/>
        <v/>
      </c>
      <c r="AH613" s="144" t="str">
        <f t="shared" si="109"/>
        <v/>
      </c>
      <c r="AI613" s="144" t="str">
        <f t="shared" si="110"/>
        <v/>
      </c>
      <c r="AJ613" s="144" t="str">
        <f t="shared" si="111"/>
        <v/>
      </c>
      <c r="AK613" s="144" t="str">
        <f t="shared" si="112"/>
        <v/>
      </c>
    </row>
    <row r="614" spans="2:37" x14ac:dyDescent="0.2">
      <c r="B614" s="179">
        <v>602</v>
      </c>
      <c r="C614" s="180"/>
      <c r="D614" s="180"/>
      <c r="E614" s="180"/>
      <c r="F614" s="312"/>
      <c r="G614" s="142"/>
      <c r="H614" s="142"/>
      <c r="I614" s="195"/>
      <c r="J614" s="142"/>
      <c r="K614" s="142"/>
      <c r="L614" s="142"/>
      <c r="M614" s="142"/>
      <c r="N614" s="142"/>
      <c r="O614" s="142"/>
      <c r="P614" s="142"/>
      <c r="Q614" s="142"/>
      <c r="R614" s="142"/>
      <c r="S614" s="142"/>
      <c r="T614" s="142"/>
      <c r="U614" s="142"/>
      <c r="V614" s="142"/>
      <c r="W614" s="142"/>
      <c r="X614" s="142"/>
      <c r="Z614" s="143">
        <v>602</v>
      </c>
      <c r="AA614" s="143" t="str">
        <f t="shared" si="103"/>
        <v/>
      </c>
      <c r="AB614" s="143" t="str">
        <f t="shared" si="104"/>
        <v/>
      </c>
      <c r="AC614" s="143" t="str">
        <f t="shared" si="105"/>
        <v/>
      </c>
      <c r="AD614" s="143" t="str">
        <f t="shared" si="106"/>
        <v/>
      </c>
      <c r="AE614" s="144">
        <v>602</v>
      </c>
      <c r="AF614" s="144" t="str">
        <f t="shared" si="107"/>
        <v/>
      </c>
      <c r="AG614" s="144" t="str">
        <f t="shared" si="108"/>
        <v/>
      </c>
      <c r="AH614" s="144" t="str">
        <f t="shared" si="109"/>
        <v/>
      </c>
      <c r="AI614" s="144" t="str">
        <f t="shared" si="110"/>
        <v/>
      </c>
      <c r="AJ614" s="144" t="str">
        <f t="shared" si="111"/>
        <v/>
      </c>
      <c r="AK614" s="144" t="str">
        <f t="shared" si="112"/>
        <v/>
      </c>
    </row>
    <row r="615" spans="2:37" x14ac:dyDescent="0.2">
      <c r="B615" s="179">
        <v>603</v>
      </c>
      <c r="C615" s="180"/>
      <c r="D615" s="180"/>
      <c r="E615" s="180"/>
      <c r="F615" s="312"/>
      <c r="G615" s="142"/>
      <c r="H615" s="142"/>
      <c r="I615" s="195"/>
      <c r="J615" s="142"/>
      <c r="K615" s="142"/>
      <c r="L615" s="142"/>
      <c r="M615" s="142"/>
      <c r="N615" s="142"/>
      <c r="O615" s="142"/>
      <c r="P615" s="142"/>
      <c r="Q615" s="142"/>
      <c r="R615" s="142"/>
      <c r="S615" s="142"/>
      <c r="T615" s="142"/>
      <c r="U615" s="142"/>
      <c r="V615" s="142"/>
      <c r="W615" s="142"/>
      <c r="X615" s="142"/>
      <c r="Z615" s="143">
        <v>603</v>
      </c>
      <c r="AA615" s="143" t="str">
        <f t="shared" si="103"/>
        <v/>
      </c>
      <c r="AB615" s="143" t="str">
        <f t="shared" si="104"/>
        <v/>
      </c>
      <c r="AC615" s="143" t="str">
        <f t="shared" si="105"/>
        <v/>
      </c>
      <c r="AD615" s="143" t="str">
        <f t="shared" si="106"/>
        <v/>
      </c>
      <c r="AE615" s="144">
        <v>603</v>
      </c>
      <c r="AF615" s="144" t="str">
        <f t="shared" si="107"/>
        <v/>
      </c>
      <c r="AG615" s="144" t="str">
        <f t="shared" si="108"/>
        <v/>
      </c>
      <c r="AH615" s="144" t="str">
        <f t="shared" si="109"/>
        <v/>
      </c>
      <c r="AI615" s="144" t="str">
        <f t="shared" si="110"/>
        <v/>
      </c>
      <c r="AJ615" s="144" t="str">
        <f t="shared" si="111"/>
        <v/>
      </c>
      <c r="AK615" s="144" t="str">
        <f t="shared" si="112"/>
        <v/>
      </c>
    </row>
    <row r="616" spans="2:37" x14ac:dyDescent="0.2">
      <c r="B616" s="179">
        <v>604</v>
      </c>
      <c r="C616" s="180"/>
      <c r="D616" s="180"/>
      <c r="E616" s="180"/>
      <c r="F616" s="312"/>
      <c r="G616" s="142"/>
      <c r="H616" s="142"/>
      <c r="I616" s="195"/>
      <c r="J616" s="142"/>
      <c r="K616" s="142"/>
      <c r="L616" s="142"/>
      <c r="M616" s="142"/>
      <c r="N616" s="142"/>
      <c r="O616" s="142"/>
      <c r="P616" s="142"/>
      <c r="Q616" s="142"/>
      <c r="R616" s="142"/>
      <c r="S616" s="142"/>
      <c r="T616" s="142"/>
      <c r="U616" s="142"/>
      <c r="V616" s="142"/>
      <c r="W616" s="142"/>
      <c r="X616" s="142"/>
      <c r="Z616" s="143">
        <v>604</v>
      </c>
      <c r="AA616" s="143" t="str">
        <f t="shared" si="103"/>
        <v/>
      </c>
      <c r="AB616" s="143" t="str">
        <f t="shared" si="104"/>
        <v/>
      </c>
      <c r="AC616" s="143" t="str">
        <f t="shared" si="105"/>
        <v/>
      </c>
      <c r="AD616" s="143" t="str">
        <f t="shared" si="106"/>
        <v/>
      </c>
      <c r="AE616" s="144">
        <v>604</v>
      </c>
      <c r="AF616" s="144" t="str">
        <f t="shared" si="107"/>
        <v/>
      </c>
      <c r="AG616" s="144" t="str">
        <f t="shared" si="108"/>
        <v/>
      </c>
      <c r="AH616" s="144" t="str">
        <f t="shared" si="109"/>
        <v/>
      </c>
      <c r="AI616" s="144" t="str">
        <f t="shared" si="110"/>
        <v/>
      </c>
      <c r="AJ616" s="144" t="str">
        <f t="shared" si="111"/>
        <v/>
      </c>
      <c r="AK616" s="144" t="str">
        <f t="shared" si="112"/>
        <v/>
      </c>
    </row>
    <row r="617" spans="2:37" x14ac:dyDescent="0.2">
      <c r="B617" s="179">
        <v>605</v>
      </c>
      <c r="C617" s="180"/>
      <c r="D617" s="180"/>
      <c r="E617" s="180"/>
      <c r="F617" s="312"/>
      <c r="G617" s="142"/>
      <c r="H617" s="142"/>
      <c r="I617" s="195"/>
      <c r="J617" s="142"/>
      <c r="K617" s="142"/>
      <c r="L617" s="142"/>
      <c r="M617" s="142"/>
      <c r="N617" s="142"/>
      <c r="O617" s="142"/>
      <c r="P617" s="142"/>
      <c r="Q617" s="142"/>
      <c r="R617" s="142"/>
      <c r="S617" s="142"/>
      <c r="T617" s="142"/>
      <c r="U617" s="142"/>
      <c r="V617" s="142"/>
      <c r="W617" s="142"/>
      <c r="X617" s="142"/>
      <c r="Z617" s="143">
        <v>605</v>
      </c>
      <c r="AA617" s="143" t="str">
        <f t="shared" si="103"/>
        <v/>
      </c>
      <c r="AB617" s="143" t="str">
        <f t="shared" si="104"/>
        <v/>
      </c>
      <c r="AC617" s="143" t="str">
        <f t="shared" si="105"/>
        <v/>
      </c>
      <c r="AD617" s="143" t="str">
        <f t="shared" si="106"/>
        <v/>
      </c>
      <c r="AE617" s="144">
        <v>605</v>
      </c>
      <c r="AF617" s="144" t="str">
        <f t="shared" si="107"/>
        <v/>
      </c>
      <c r="AG617" s="144" t="str">
        <f t="shared" si="108"/>
        <v/>
      </c>
      <c r="AH617" s="144" t="str">
        <f t="shared" si="109"/>
        <v/>
      </c>
      <c r="AI617" s="144" t="str">
        <f t="shared" si="110"/>
        <v/>
      </c>
      <c r="AJ617" s="144" t="str">
        <f t="shared" si="111"/>
        <v/>
      </c>
      <c r="AK617" s="144" t="str">
        <f t="shared" si="112"/>
        <v/>
      </c>
    </row>
    <row r="618" spans="2:37" x14ac:dyDescent="0.2">
      <c r="B618" s="179">
        <v>606</v>
      </c>
      <c r="C618" s="180"/>
      <c r="D618" s="180"/>
      <c r="E618" s="180"/>
      <c r="F618" s="312"/>
      <c r="G618" s="142"/>
      <c r="H618" s="142"/>
      <c r="I618" s="195"/>
      <c r="J618" s="142"/>
      <c r="K618" s="142"/>
      <c r="L618" s="142"/>
      <c r="M618" s="142"/>
      <c r="N618" s="142"/>
      <c r="O618" s="142"/>
      <c r="P618" s="142"/>
      <c r="Q618" s="142"/>
      <c r="R618" s="142"/>
      <c r="S618" s="142"/>
      <c r="T618" s="142"/>
      <c r="U618" s="142"/>
      <c r="V618" s="142"/>
      <c r="W618" s="142"/>
      <c r="X618" s="142"/>
      <c r="Z618" s="143">
        <v>606</v>
      </c>
      <c r="AA618" s="143" t="str">
        <f t="shared" si="103"/>
        <v/>
      </c>
      <c r="AB618" s="143" t="str">
        <f t="shared" si="104"/>
        <v/>
      </c>
      <c r="AC618" s="143" t="str">
        <f t="shared" si="105"/>
        <v/>
      </c>
      <c r="AD618" s="143" t="str">
        <f t="shared" si="106"/>
        <v/>
      </c>
      <c r="AE618" s="144">
        <v>606</v>
      </c>
      <c r="AF618" s="144" t="str">
        <f t="shared" si="107"/>
        <v/>
      </c>
      <c r="AG618" s="144" t="str">
        <f t="shared" si="108"/>
        <v/>
      </c>
      <c r="AH618" s="144" t="str">
        <f t="shared" si="109"/>
        <v/>
      </c>
      <c r="AI618" s="144" t="str">
        <f t="shared" si="110"/>
        <v/>
      </c>
      <c r="AJ618" s="144" t="str">
        <f t="shared" si="111"/>
        <v/>
      </c>
      <c r="AK618" s="144" t="str">
        <f t="shared" si="112"/>
        <v/>
      </c>
    </row>
    <row r="619" spans="2:37" x14ac:dyDescent="0.2">
      <c r="B619" s="179">
        <v>607</v>
      </c>
      <c r="C619" s="180"/>
      <c r="D619" s="180"/>
      <c r="E619" s="180"/>
      <c r="F619" s="312"/>
      <c r="G619" s="142"/>
      <c r="H619" s="142"/>
      <c r="I619" s="195"/>
      <c r="J619" s="142"/>
      <c r="K619" s="142"/>
      <c r="L619" s="142"/>
      <c r="M619" s="142"/>
      <c r="N619" s="142"/>
      <c r="O619" s="142"/>
      <c r="P619" s="142"/>
      <c r="Q619" s="142"/>
      <c r="R619" s="142"/>
      <c r="S619" s="142"/>
      <c r="T619" s="142"/>
      <c r="U619" s="142"/>
      <c r="V619" s="142"/>
      <c r="W619" s="142"/>
      <c r="X619" s="142"/>
      <c r="Z619" s="143">
        <v>607</v>
      </c>
      <c r="AA619" s="143" t="str">
        <f t="shared" si="103"/>
        <v/>
      </c>
      <c r="AB619" s="143" t="str">
        <f t="shared" si="104"/>
        <v/>
      </c>
      <c r="AC619" s="143" t="str">
        <f t="shared" si="105"/>
        <v/>
      </c>
      <c r="AD619" s="143" t="str">
        <f t="shared" si="106"/>
        <v/>
      </c>
      <c r="AE619" s="144">
        <v>607</v>
      </c>
      <c r="AF619" s="144" t="str">
        <f t="shared" si="107"/>
        <v/>
      </c>
      <c r="AG619" s="144" t="str">
        <f t="shared" si="108"/>
        <v/>
      </c>
      <c r="AH619" s="144" t="str">
        <f t="shared" si="109"/>
        <v/>
      </c>
      <c r="AI619" s="144" t="str">
        <f t="shared" si="110"/>
        <v/>
      </c>
      <c r="AJ619" s="144" t="str">
        <f t="shared" si="111"/>
        <v/>
      </c>
      <c r="AK619" s="144" t="str">
        <f t="shared" si="112"/>
        <v/>
      </c>
    </row>
    <row r="620" spans="2:37" x14ac:dyDescent="0.2">
      <c r="B620" s="179">
        <v>608</v>
      </c>
      <c r="C620" s="180"/>
      <c r="D620" s="180"/>
      <c r="E620" s="180"/>
      <c r="F620" s="312"/>
      <c r="G620" s="142"/>
      <c r="H620" s="142"/>
      <c r="I620" s="195"/>
      <c r="J620" s="142"/>
      <c r="K620" s="142"/>
      <c r="L620" s="142"/>
      <c r="M620" s="142"/>
      <c r="N620" s="142"/>
      <c r="O620" s="142"/>
      <c r="P620" s="142"/>
      <c r="Q620" s="142"/>
      <c r="R620" s="142"/>
      <c r="S620" s="142"/>
      <c r="T620" s="142"/>
      <c r="U620" s="142"/>
      <c r="V620" s="142"/>
      <c r="W620" s="142"/>
      <c r="X620" s="142"/>
      <c r="Z620" s="143">
        <v>608</v>
      </c>
      <c r="AA620" s="143" t="str">
        <f t="shared" si="103"/>
        <v/>
      </c>
      <c r="AB620" s="143" t="str">
        <f t="shared" si="104"/>
        <v/>
      </c>
      <c r="AC620" s="143" t="str">
        <f t="shared" si="105"/>
        <v/>
      </c>
      <c r="AD620" s="143" t="str">
        <f t="shared" si="106"/>
        <v/>
      </c>
      <c r="AE620" s="144">
        <v>608</v>
      </c>
      <c r="AF620" s="144" t="str">
        <f t="shared" si="107"/>
        <v/>
      </c>
      <c r="AG620" s="144" t="str">
        <f t="shared" si="108"/>
        <v/>
      </c>
      <c r="AH620" s="144" t="str">
        <f t="shared" si="109"/>
        <v/>
      </c>
      <c r="AI620" s="144" t="str">
        <f t="shared" si="110"/>
        <v/>
      </c>
      <c r="AJ620" s="144" t="str">
        <f t="shared" si="111"/>
        <v/>
      </c>
      <c r="AK620" s="144" t="str">
        <f t="shared" si="112"/>
        <v/>
      </c>
    </row>
    <row r="621" spans="2:37" x14ac:dyDescent="0.2">
      <c r="B621" s="179">
        <v>609</v>
      </c>
      <c r="C621" s="180"/>
      <c r="D621" s="180"/>
      <c r="E621" s="180"/>
      <c r="F621" s="312"/>
      <c r="G621" s="142"/>
      <c r="H621" s="142"/>
      <c r="I621" s="195"/>
      <c r="J621" s="142"/>
      <c r="K621" s="142"/>
      <c r="L621" s="142"/>
      <c r="M621" s="142"/>
      <c r="N621" s="142"/>
      <c r="O621" s="142"/>
      <c r="P621" s="142"/>
      <c r="Q621" s="142"/>
      <c r="R621" s="142"/>
      <c r="S621" s="142"/>
      <c r="T621" s="142"/>
      <c r="U621" s="142"/>
      <c r="V621" s="142"/>
      <c r="W621" s="142"/>
      <c r="X621" s="142"/>
      <c r="Z621" s="143">
        <v>609</v>
      </c>
      <c r="AA621" s="143" t="str">
        <f t="shared" si="103"/>
        <v/>
      </c>
      <c r="AB621" s="143" t="str">
        <f t="shared" si="104"/>
        <v/>
      </c>
      <c r="AC621" s="143" t="str">
        <f t="shared" si="105"/>
        <v/>
      </c>
      <c r="AD621" s="143" t="str">
        <f t="shared" si="106"/>
        <v/>
      </c>
      <c r="AE621" s="144">
        <v>609</v>
      </c>
      <c r="AF621" s="144" t="str">
        <f t="shared" si="107"/>
        <v/>
      </c>
      <c r="AG621" s="144" t="str">
        <f t="shared" si="108"/>
        <v/>
      </c>
      <c r="AH621" s="144" t="str">
        <f t="shared" si="109"/>
        <v/>
      </c>
      <c r="AI621" s="144" t="str">
        <f t="shared" si="110"/>
        <v/>
      </c>
      <c r="AJ621" s="144" t="str">
        <f t="shared" si="111"/>
        <v/>
      </c>
      <c r="AK621" s="144" t="str">
        <f t="shared" si="112"/>
        <v/>
      </c>
    </row>
    <row r="622" spans="2:37" x14ac:dyDescent="0.2">
      <c r="B622" s="179">
        <v>610</v>
      </c>
      <c r="C622" s="180"/>
      <c r="D622" s="180"/>
      <c r="E622" s="180"/>
      <c r="F622" s="312"/>
      <c r="G622" s="142"/>
      <c r="H622" s="142"/>
      <c r="I622" s="195"/>
      <c r="J622" s="142"/>
      <c r="K622" s="142"/>
      <c r="L622" s="142"/>
      <c r="M622" s="142"/>
      <c r="N622" s="142"/>
      <c r="O622" s="142"/>
      <c r="P622" s="142"/>
      <c r="Q622" s="142"/>
      <c r="R622" s="142"/>
      <c r="S622" s="142"/>
      <c r="T622" s="142"/>
      <c r="U622" s="142"/>
      <c r="V622" s="142"/>
      <c r="W622" s="142"/>
      <c r="X622" s="142"/>
      <c r="Z622" s="143">
        <v>610</v>
      </c>
      <c r="AA622" s="143" t="str">
        <f t="shared" si="103"/>
        <v/>
      </c>
      <c r="AB622" s="143" t="str">
        <f t="shared" si="104"/>
        <v/>
      </c>
      <c r="AC622" s="143" t="str">
        <f t="shared" si="105"/>
        <v/>
      </c>
      <c r="AD622" s="143" t="str">
        <f t="shared" si="106"/>
        <v/>
      </c>
      <c r="AE622" s="144">
        <v>610</v>
      </c>
      <c r="AF622" s="144" t="str">
        <f t="shared" si="107"/>
        <v/>
      </c>
      <c r="AG622" s="144" t="str">
        <f t="shared" si="108"/>
        <v/>
      </c>
      <c r="AH622" s="144" t="str">
        <f t="shared" si="109"/>
        <v/>
      </c>
      <c r="AI622" s="144" t="str">
        <f t="shared" si="110"/>
        <v/>
      </c>
      <c r="AJ622" s="144" t="str">
        <f t="shared" si="111"/>
        <v/>
      </c>
      <c r="AK622" s="144" t="str">
        <f t="shared" si="112"/>
        <v/>
      </c>
    </row>
    <row r="623" spans="2:37" x14ac:dyDescent="0.2">
      <c r="B623" s="179">
        <v>611</v>
      </c>
      <c r="C623" s="180"/>
      <c r="D623" s="180"/>
      <c r="E623" s="180"/>
      <c r="F623" s="312"/>
      <c r="G623" s="142"/>
      <c r="H623" s="142"/>
      <c r="I623" s="195"/>
      <c r="J623" s="142"/>
      <c r="K623" s="142"/>
      <c r="L623" s="142"/>
      <c r="M623" s="142"/>
      <c r="N623" s="142"/>
      <c r="O623" s="142"/>
      <c r="P623" s="142"/>
      <c r="Q623" s="142"/>
      <c r="R623" s="142"/>
      <c r="S623" s="142"/>
      <c r="T623" s="142"/>
      <c r="U623" s="142"/>
      <c r="V623" s="142"/>
      <c r="W623" s="142"/>
      <c r="X623" s="142"/>
      <c r="Z623" s="143">
        <v>611</v>
      </c>
      <c r="AA623" s="143" t="str">
        <f t="shared" si="103"/>
        <v/>
      </c>
      <c r="AB623" s="143" t="str">
        <f t="shared" si="104"/>
        <v/>
      </c>
      <c r="AC623" s="143" t="str">
        <f t="shared" si="105"/>
        <v/>
      </c>
      <c r="AD623" s="143" t="str">
        <f t="shared" si="106"/>
        <v/>
      </c>
      <c r="AE623" s="144">
        <v>611</v>
      </c>
      <c r="AF623" s="144" t="str">
        <f t="shared" si="107"/>
        <v/>
      </c>
      <c r="AG623" s="144" t="str">
        <f t="shared" si="108"/>
        <v/>
      </c>
      <c r="AH623" s="144" t="str">
        <f t="shared" si="109"/>
        <v/>
      </c>
      <c r="AI623" s="144" t="str">
        <f t="shared" si="110"/>
        <v/>
      </c>
      <c r="AJ623" s="144" t="str">
        <f t="shared" si="111"/>
        <v/>
      </c>
      <c r="AK623" s="144" t="str">
        <f t="shared" si="112"/>
        <v/>
      </c>
    </row>
    <row r="624" spans="2:37" x14ac:dyDescent="0.2">
      <c r="B624" s="179">
        <v>612</v>
      </c>
      <c r="C624" s="180"/>
      <c r="D624" s="180"/>
      <c r="E624" s="180"/>
      <c r="F624" s="312"/>
      <c r="G624" s="142"/>
      <c r="H624" s="142"/>
      <c r="I624" s="195"/>
      <c r="J624" s="142"/>
      <c r="K624" s="142"/>
      <c r="L624" s="142"/>
      <c r="M624" s="142"/>
      <c r="N624" s="142"/>
      <c r="O624" s="142"/>
      <c r="P624" s="142"/>
      <c r="Q624" s="142"/>
      <c r="R624" s="142"/>
      <c r="S624" s="142"/>
      <c r="T624" s="142"/>
      <c r="U624" s="142"/>
      <c r="V624" s="142"/>
      <c r="W624" s="142"/>
      <c r="X624" s="142"/>
      <c r="Z624" s="143">
        <v>612</v>
      </c>
      <c r="AA624" s="143" t="str">
        <f t="shared" si="103"/>
        <v/>
      </c>
      <c r="AB624" s="143" t="str">
        <f t="shared" si="104"/>
        <v/>
      </c>
      <c r="AC624" s="143" t="str">
        <f t="shared" si="105"/>
        <v/>
      </c>
      <c r="AD624" s="143" t="str">
        <f t="shared" si="106"/>
        <v/>
      </c>
      <c r="AE624" s="144">
        <v>612</v>
      </c>
      <c r="AF624" s="144" t="str">
        <f t="shared" si="107"/>
        <v/>
      </c>
      <c r="AG624" s="144" t="str">
        <f t="shared" si="108"/>
        <v/>
      </c>
      <c r="AH624" s="144" t="str">
        <f t="shared" si="109"/>
        <v/>
      </c>
      <c r="AI624" s="144" t="str">
        <f t="shared" si="110"/>
        <v/>
      </c>
      <c r="AJ624" s="144" t="str">
        <f t="shared" si="111"/>
        <v/>
      </c>
      <c r="AK624" s="144" t="str">
        <f t="shared" si="112"/>
        <v/>
      </c>
    </row>
    <row r="625" spans="2:37" x14ac:dyDescent="0.2">
      <c r="B625" s="179">
        <v>613</v>
      </c>
      <c r="C625" s="180"/>
      <c r="D625" s="180"/>
      <c r="E625" s="180"/>
      <c r="F625" s="312"/>
      <c r="G625" s="142"/>
      <c r="H625" s="142"/>
      <c r="I625" s="195"/>
      <c r="J625" s="142"/>
      <c r="K625" s="142"/>
      <c r="L625" s="142"/>
      <c r="M625" s="142"/>
      <c r="N625" s="142"/>
      <c r="O625" s="142"/>
      <c r="P625" s="142"/>
      <c r="Q625" s="142"/>
      <c r="R625" s="142"/>
      <c r="S625" s="142"/>
      <c r="T625" s="142"/>
      <c r="U625" s="142"/>
      <c r="V625" s="142"/>
      <c r="W625" s="142"/>
      <c r="X625" s="142"/>
      <c r="Z625" s="143">
        <v>613</v>
      </c>
      <c r="AA625" s="143" t="str">
        <f t="shared" si="103"/>
        <v/>
      </c>
      <c r="AB625" s="143" t="str">
        <f t="shared" si="104"/>
        <v/>
      </c>
      <c r="AC625" s="143" t="str">
        <f t="shared" si="105"/>
        <v/>
      </c>
      <c r="AD625" s="143" t="str">
        <f t="shared" si="106"/>
        <v/>
      </c>
      <c r="AE625" s="144">
        <v>613</v>
      </c>
      <c r="AF625" s="144" t="str">
        <f t="shared" si="107"/>
        <v/>
      </c>
      <c r="AG625" s="144" t="str">
        <f t="shared" si="108"/>
        <v/>
      </c>
      <c r="AH625" s="144" t="str">
        <f t="shared" si="109"/>
        <v/>
      </c>
      <c r="AI625" s="144" t="str">
        <f t="shared" si="110"/>
        <v/>
      </c>
      <c r="AJ625" s="144" t="str">
        <f t="shared" si="111"/>
        <v/>
      </c>
      <c r="AK625" s="144" t="str">
        <f t="shared" si="112"/>
        <v/>
      </c>
    </row>
    <row r="626" spans="2:37" x14ac:dyDescent="0.2">
      <c r="B626" s="179">
        <v>614</v>
      </c>
      <c r="C626" s="180"/>
      <c r="D626" s="180"/>
      <c r="E626" s="180"/>
      <c r="F626" s="312"/>
      <c r="G626" s="142"/>
      <c r="H626" s="142"/>
      <c r="I626" s="195"/>
      <c r="J626" s="142"/>
      <c r="K626" s="142"/>
      <c r="L626" s="142"/>
      <c r="M626" s="142"/>
      <c r="N626" s="142"/>
      <c r="O626" s="142"/>
      <c r="P626" s="142"/>
      <c r="Q626" s="142"/>
      <c r="R626" s="142"/>
      <c r="S626" s="142"/>
      <c r="T626" s="142"/>
      <c r="U626" s="142"/>
      <c r="V626" s="142"/>
      <c r="W626" s="142"/>
      <c r="X626" s="142"/>
      <c r="Z626" s="143">
        <v>614</v>
      </c>
      <c r="AA626" s="143" t="str">
        <f t="shared" si="103"/>
        <v/>
      </c>
      <c r="AB626" s="143" t="str">
        <f t="shared" si="104"/>
        <v/>
      </c>
      <c r="AC626" s="143" t="str">
        <f t="shared" si="105"/>
        <v/>
      </c>
      <c r="AD626" s="143" t="str">
        <f t="shared" si="106"/>
        <v/>
      </c>
      <c r="AE626" s="144">
        <v>614</v>
      </c>
      <c r="AF626" s="144" t="str">
        <f t="shared" si="107"/>
        <v/>
      </c>
      <c r="AG626" s="144" t="str">
        <f t="shared" si="108"/>
        <v/>
      </c>
      <c r="AH626" s="144" t="str">
        <f t="shared" si="109"/>
        <v/>
      </c>
      <c r="AI626" s="144" t="str">
        <f t="shared" si="110"/>
        <v/>
      </c>
      <c r="AJ626" s="144" t="str">
        <f t="shared" si="111"/>
        <v/>
      </c>
      <c r="AK626" s="144" t="str">
        <f t="shared" si="112"/>
        <v/>
      </c>
    </row>
    <row r="627" spans="2:37" x14ac:dyDescent="0.2">
      <c r="B627" s="179">
        <v>615</v>
      </c>
      <c r="C627" s="180"/>
      <c r="D627" s="180"/>
      <c r="E627" s="180"/>
      <c r="F627" s="312"/>
      <c r="G627" s="142"/>
      <c r="H627" s="142"/>
      <c r="I627" s="195"/>
      <c r="J627" s="142"/>
      <c r="K627" s="142"/>
      <c r="L627" s="142"/>
      <c r="M627" s="142"/>
      <c r="N627" s="142"/>
      <c r="O627" s="142"/>
      <c r="P627" s="142"/>
      <c r="Q627" s="142"/>
      <c r="R627" s="142"/>
      <c r="S627" s="142"/>
      <c r="T627" s="142"/>
      <c r="U627" s="142"/>
      <c r="V627" s="142"/>
      <c r="W627" s="142"/>
      <c r="X627" s="142"/>
      <c r="Z627" s="143">
        <v>615</v>
      </c>
      <c r="AA627" s="143" t="str">
        <f t="shared" si="103"/>
        <v/>
      </c>
      <c r="AB627" s="143" t="str">
        <f t="shared" si="104"/>
        <v/>
      </c>
      <c r="AC627" s="143" t="str">
        <f t="shared" si="105"/>
        <v/>
      </c>
      <c r="AD627" s="143" t="str">
        <f t="shared" si="106"/>
        <v/>
      </c>
      <c r="AE627" s="144">
        <v>615</v>
      </c>
      <c r="AF627" s="144" t="str">
        <f t="shared" si="107"/>
        <v/>
      </c>
      <c r="AG627" s="144" t="str">
        <f t="shared" si="108"/>
        <v/>
      </c>
      <c r="AH627" s="144" t="str">
        <f t="shared" si="109"/>
        <v/>
      </c>
      <c r="AI627" s="144" t="str">
        <f t="shared" si="110"/>
        <v/>
      </c>
      <c r="AJ627" s="144" t="str">
        <f t="shared" si="111"/>
        <v/>
      </c>
      <c r="AK627" s="144" t="str">
        <f t="shared" si="112"/>
        <v/>
      </c>
    </row>
    <row r="628" spans="2:37" x14ac:dyDescent="0.2">
      <c r="B628" s="179">
        <v>616</v>
      </c>
      <c r="C628" s="180"/>
      <c r="D628" s="180"/>
      <c r="E628" s="180"/>
      <c r="F628" s="312"/>
      <c r="G628" s="142"/>
      <c r="H628" s="142"/>
      <c r="I628" s="195"/>
      <c r="J628" s="142"/>
      <c r="K628" s="142"/>
      <c r="L628" s="142"/>
      <c r="M628" s="142"/>
      <c r="N628" s="142"/>
      <c r="O628" s="142"/>
      <c r="P628" s="142"/>
      <c r="Q628" s="142"/>
      <c r="R628" s="142"/>
      <c r="S628" s="142"/>
      <c r="T628" s="142"/>
      <c r="U628" s="142"/>
      <c r="V628" s="142"/>
      <c r="W628" s="142"/>
      <c r="X628" s="142"/>
      <c r="Z628" s="143">
        <v>616</v>
      </c>
      <c r="AA628" s="143" t="str">
        <f t="shared" si="103"/>
        <v/>
      </c>
      <c r="AB628" s="143" t="str">
        <f t="shared" si="104"/>
        <v/>
      </c>
      <c r="AC628" s="143" t="str">
        <f t="shared" si="105"/>
        <v/>
      </c>
      <c r="AD628" s="143" t="str">
        <f t="shared" si="106"/>
        <v/>
      </c>
      <c r="AE628" s="144">
        <v>616</v>
      </c>
      <c r="AF628" s="144" t="str">
        <f t="shared" si="107"/>
        <v/>
      </c>
      <c r="AG628" s="144" t="str">
        <f t="shared" si="108"/>
        <v/>
      </c>
      <c r="AH628" s="144" t="str">
        <f t="shared" si="109"/>
        <v/>
      </c>
      <c r="AI628" s="144" t="str">
        <f t="shared" si="110"/>
        <v/>
      </c>
      <c r="AJ628" s="144" t="str">
        <f t="shared" si="111"/>
        <v/>
      </c>
      <c r="AK628" s="144" t="str">
        <f t="shared" si="112"/>
        <v/>
      </c>
    </row>
    <row r="629" spans="2:37" x14ac:dyDescent="0.2">
      <c r="B629" s="179">
        <v>617</v>
      </c>
      <c r="C629" s="180"/>
      <c r="D629" s="180"/>
      <c r="E629" s="180"/>
      <c r="F629" s="312"/>
      <c r="G629" s="142"/>
      <c r="H629" s="142"/>
      <c r="I629" s="195"/>
      <c r="J629" s="142"/>
      <c r="K629" s="142"/>
      <c r="L629" s="142"/>
      <c r="M629" s="142"/>
      <c r="N629" s="142"/>
      <c r="O629" s="142"/>
      <c r="P629" s="142"/>
      <c r="Q629" s="142"/>
      <c r="R629" s="142"/>
      <c r="S629" s="142"/>
      <c r="T629" s="142"/>
      <c r="U629" s="142"/>
      <c r="V629" s="142"/>
      <c r="W629" s="142"/>
      <c r="X629" s="142"/>
      <c r="Z629" s="143">
        <v>617</v>
      </c>
      <c r="AA629" s="143" t="str">
        <f t="shared" si="103"/>
        <v/>
      </c>
      <c r="AB629" s="143" t="str">
        <f t="shared" si="104"/>
        <v/>
      </c>
      <c r="AC629" s="143" t="str">
        <f t="shared" si="105"/>
        <v/>
      </c>
      <c r="AD629" s="143" t="str">
        <f t="shared" si="106"/>
        <v/>
      </c>
      <c r="AE629" s="144">
        <v>617</v>
      </c>
      <c r="AF629" s="144" t="str">
        <f t="shared" si="107"/>
        <v/>
      </c>
      <c r="AG629" s="144" t="str">
        <f t="shared" si="108"/>
        <v/>
      </c>
      <c r="AH629" s="144" t="str">
        <f t="shared" si="109"/>
        <v/>
      </c>
      <c r="AI629" s="144" t="str">
        <f t="shared" si="110"/>
        <v/>
      </c>
      <c r="AJ629" s="144" t="str">
        <f t="shared" si="111"/>
        <v/>
      </c>
      <c r="AK629" s="144" t="str">
        <f t="shared" si="112"/>
        <v/>
      </c>
    </row>
    <row r="630" spans="2:37" x14ac:dyDescent="0.2">
      <c r="B630" s="179">
        <v>618</v>
      </c>
      <c r="C630" s="180"/>
      <c r="D630" s="180"/>
      <c r="E630" s="180"/>
      <c r="F630" s="312"/>
      <c r="G630" s="142"/>
      <c r="H630" s="142"/>
      <c r="I630" s="195"/>
      <c r="J630" s="142"/>
      <c r="K630" s="142"/>
      <c r="L630" s="142"/>
      <c r="M630" s="142"/>
      <c r="N630" s="142"/>
      <c r="O630" s="142"/>
      <c r="P630" s="142"/>
      <c r="Q630" s="142"/>
      <c r="R630" s="142"/>
      <c r="S630" s="142"/>
      <c r="T630" s="142"/>
      <c r="U630" s="142"/>
      <c r="V630" s="142"/>
      <c r="W630" s="142"/>
      <c r="X630" s="142"/>
      <c r="Z630" s="143">
        <v>618</v>
      </c>
      <c r="AA630" s="143" t="str">
        <f t="shared" si="103"/>
        <v/>
      </c>
      <c r="AB630" s="143" t="str">
        <f t="shared" si="104"/>
        <v/>
      </c>
      <c r="AC630" s="143" t="str">
        <f t="shared" si="105"/>
        <v/>
      </c>
      <c r="AD630" s="143" t="str">
        <f t="shared" si="106"/>
        <v/>
      </c>
      <c r="AE630" s="144">
        <v>618</v>
      </c>
      <c r="AF630" s="144" t="str">
        <f t="shared" si="107"/>
        <v/>
      </c>
      <c r="AG630" s="144" t="str">
        <f t="shared" si="108"/>
        <v/>
      </c>
      <c r="AH630" s="144" t="str">
        <f t="shared" si="109"/>
        <v/>
      </c>
      <c r="AI630" s="144" t="str">
        <f t="shared" si="110"/>
        <v/>
      </c>
      <c r="AJ630" s="144" t="str">
        <f t="shared" si="111"/>
        <v/>
      </c>
      <c r="AK630" s="144" t="str">
        <f t="shared" si="112"/>
        <v/>
      </c>
    </row>
    <row r="631" spans="2:37" x14ac:dyDescent="0.2">
      <c r="B631" s="179">
        <v>619</v>
      </c>
      <c r="C631" s="180"/>
      <c r="D631" s="180"/>
      <c r="E631" s="180"/>
      <c r="F631" s="312"/>
      <c r="G631" s="142"/>
      <c r="H631" s="142"/>
      <c r="I631" s="195"/>
      <c r="J631" s="142"/>
      <c r="K631" s="142"/>
      <c r="L631" s="142"/>
      <c r="M631" s="142"/>
      <c r="N631" s="142"/>
      <c r="O631" s="142"/>
      <c r="P631" s="142"/>
      <c r="Q631" s="142"/>
      <c r="R631" s="142"/>
      <c r="S631" s="142"/>
      <c r="T631" s="142"/>
      <c r="U631" s="142"/>
      <c r="V631" s="142"/>
      <c r="W631" s="142"/>
      <c r="X631" s="142"/>
      <c r="Z631" s="143">
        <v>619</v>
      </c>
      <c r="AA631" s="143" t="str">
        <f t="shared" si="103"/>
        <v/>
      </c>
      <c r="AB631" s="143" t="str">
        <f t="shared" si="104"/>
        <v/>
      </c>
      <c r="AC631" s="143" t="str">
        <f t="shared" si="105"/>
        <v/>
      </c>
      <c r="AD631" s="143" t="str">
        <f t="shared" si="106"/>
        <v/>
      </c>
      <c r="AE631" s="144">
        <v>619</v>
      </c>
      <c r="AF631" s="144" t="str">
        <f t="shared" si="107"/>
        <v/>
      </c>
      <c r="AG631" s="144" t="str">
        <f t="shared" si="108"/>
        <v/>
      </c>
      <c r="AH631" s="144" t="str">
        <f t="shared" si="109"/>
        <v/>
      </c>
      <c r="AI631" s="144" t="str">
        <f t="shared" si="110"/>
        <v/>
      </c>
      <c r="AJ631" s="144" t="str">
        <f t="shared" si="111"/>
        <v/>
      </c>
      <c r="AK631" s="144" t="str">
        <f t="shared" si="112"/>
        <v/>
      </c>
    </row>
    <row r="632" spans="2:37" x14ac:dyDescent="0.2">
      <c r="B632" s="179">
        <v>620</v>
      </c>
      <c r="C632" s="180"/>
      <c r="D632" s="180"/>
      <c r="E632" s="180"/>
      <c r="F632" s="312"/>
      <c r="G632" s="142"/>
      <c r="H632" s="142"/>
      <c r="I632" s="195"/>
      <c r="J632" s="142"/>
      <c r="K632" s="142"/>
      <c r="L632" s="142"/>
      <c r="M632" s="142"/>
      <c r="N632" s="142"/>
      <c r="O632" s="142"/>
      <c r="P632" s="142"/>
      <c r="Q632" s="142"/>
      <c r="R632" s="142"/>
      <c r="S632" s="142"/>
      <c r="T632" s="142"/>
      <c r="U632" s="142"/>
      <c r="V632" s="142"/>
      <c r="W632" s="142"/>
      <c r="X632" s="142"/>
      <c r="Z632" s="143">
        <v>620</v>
      </c>
      <c r="AA632" s="143" t="str">
        <f t="shared" si="103"/>
        <v/>
      </c>
      <c r="AB632" s="143" t="str">
        <f t="shared" si="104"/>
        <v/>
      </c>
      <c r="AC632" s="143" t="str">
        <f t="shared" si="105"/>
        <v/>
      </c>
      <c r="AD632" s="143" t="str">
        <f t="shared" si="106"/>
        <v/>
      </c>
      <c r="AE632" s="144">
        <v>620</v>
      </c>
      <c r="AF632" s="144" t="str">
        <f t="shared" si="107"/>
        <v/>
      </c>
      <c r="AG632" s="144" t="str">
        <f t="shared" si="108"/>
        <v/>
      </c>
      <c r="AH632" s="144" t="str">
        <f t="shared" si="109"/>
        <v/>
      </c>
      <c r="AI632" s="144" t="str">
        <f t="shared" si="110"/>
        <v/>
      </c>
      <c r="AJ632" s="144" t="str">
        <f t="shared" si="111"/>
        <v/>
      </c>
      <c r="AK632" s="144" t="str">
        <f t="shared" si="112"/>
        <v/>
      </c>
    </row>
    <row r="633" spans="2:37" x14ac:dyDescent="0.2">
      <c r="B633" s="179">
        <v>621</v>
      </c>
      <c r="C633" s="180"/>
      <c r="D633" s="180"/>
      <c r="E633" s="180"/>
      <c r="F633" s="312"/>
      <c r="G633" s="142"/>
      <c r="H633" s="142"/>
      <c r="I633" s="195"/>
      <c r="J633" s="142"/>
      <c r="K633" s="142"/>
      <c r="L633" s="142"/>
      <c r="M633" s="142"/>
      <c r="N633" s="142"/>
      <c r="O633" s="142"/>
      <c r="P633" s="142"/>
      <c r="Q633" s="142"/>
      <c r="R633" s="142"/>
      <c r="S633" s="142"/>
      <c r="T633" s="142"/>
      <c r="U633" s="142"/>
      <c r="V633" s="142"/>
      <c r="W633" s="142"/>
      <c r="X633" s="142"/>
      <c r="Z633" s="143">
        <v>621</v>
      </c>
      <c r="AA633" s="143" t="str">
        <f t="shared" si="103"/>
        <v/>
      </c>
      <c r="AB633" s="143" t="str">
        <f t="shared" si="104"/>
        <v/>
      </c>
      <c r="AC633" s="143" t="str">
        <f t="shared" si="105"/>
        <v/>
      </c>
      <c r="AD633" s="143" t="str">
        <f t="shared" si="106"/>
        <v/>
      </c>
      <c r="AE633" s="144">
        <v>621</v>
      </c>
      <c r="AF633" s="144" t="str">
        <f t="shared" si="107"/>
        <v/>
      </c>
      <c r="AG633" s="144" t="str">
        <f t="shared" si="108"/>
        <v/>
      </c>
      <c r="AH633" s="144" t="str">
        <f t="shared" si="109"/>
        <v/>
      </c>
      <c r="AI633" s="144" t="str">
        <f t="shared" si="110"/>
        <v/>
      </c>
      <c r="AJ633" s="144" t="str">
        <f t="shared" si="111"/>
        <v/>
      </c>
      <c r="AK633" s="144" t="str">
        <f t="shared" si="112"/>
        <v/>
      </c>
    </row>
    <row r="634" spans="2:37" x14ac:dyDescent="0.2">
      <c r="B634" s="179">
        <v>622</v>
      </c>
      <c r="C634" s="180"/>
      <c r="D634" s="180"/>
      <c r="E634" s="180"/>
      <c r="F634" s="312"/>
      <c r="G634" s="142"/>
      <c r="H634" s="142"/>
      <c r="I634" s="195"/>
      <c r="J634" s="142"/>
      <c r="K634" s="142"/>
      <c r="L634" s="142"/>
      <c r="M634" s="142"/>
      <c r="N634" s="142"/>
      <c r="O634" s="142"/>
      <c r="P634" s="142"/>
      <c r="Q634" s="142"/>
      <c r="R634" s="142"/>
      <c r="S634" s="142"/>
      <c r="T634" s="142"/>
      <c r="U634" s="142"/>
      <c r="V634" s="142"/>
      <c r="W634" s="142"/>
      <c r="X634" s="142"/>
      <c r="Z634" s="143">
        <v>622</v>
      </c>
      <c r="AA634" s="143" t="str">
        <f t="shared" si="103"/>
        <v/>
      </c>
      <c r="AB634" s="143" t="str">
        <f t="shared" si="104"/>
        <v/>
      </c>
      <c r="AC634" s="143" t="str">
        <f t="shared" si="105"/>
        <v/>
      </c>
      <c r="AD634" s="143" t="str">
        <f t="shared" si="106"/>
        <v/>
      </c>
      <c r="AE634" s="144">
        <v>622</v>
      </c>
      <c r="AF634" s="144" t="str">
        <f t="shared" si="107"/>
        <v/>
      </c>
      <c r="AG634" s="144" t="str">
        <f t="shared" si="108"/>
        <v/>
      </c>
      <c r="AH634" s="144" t="str">
        <f t="shared" si="109"/>
        <v/>
      </c>
      <c r="AI634" s="144" t="str">
        <f t="shared" si="110"/>
        <v/>
      </c>
      <c r="AJ634" s="144" t="str">
        <f t="shared" si="111"/>
        <v/>
      </c>
      <c r="AK634" s="144" t="str">
        <f t="shared" si="112"/>
        <v/>
      </c>
    </row>
    <row r="635" spans="2:37" x14ac:dyDescent="0.2">
      <c r="B635" s="179">
        <v>623</v>
      </c>
      <c r="C635" s="180"/>
      <c r="D635" s="180"/>
      <c r="E635" s="180"/>
      <c r="F635" s="312"/>
      <c r="G635" s="142"/>
      <c r="H635" s="142"/>
      <c r="I635" s="195"/>
      <c r="J635" s="142"/>
      <c r="K635" s="142"/>
      <c r="L635" s="142"/>
      <c r="M635" s="142"/>
      <c r="N635" s="142"/>
      <c r="O635" s="142"/>
      <c r="P635" s="142"/>
      <c r="Q635" s="142"/>
      <c r="R635" s="142"/>
      <c r="S635" s="142"/>
      <c r="T635" s="142"/>
      <c r="U635" s="142"/>
      <c r="V635" s="142"/>
      <c r="W635" s="142"/>
      <c r="X635" s="142"/>
      <c r="Z635" s="143">
        <v>623</v>
      </c>
      <c r="AA635" s="143" t="str">
        <f t="shared" si="103"/>
        <v/>
      </c>
      <c r="AB635" s="143" t="str">
        <f t="shared" si="104"/>
        <v/>
      </c>
      <c r="AC635" s="143" t="str">
        <f t="shared" si="105"/>
        <v/>
      </c>
      <c r="AD635" s="143" t="str">
        <f t="shared" si="106"/>
        <v/>
      </c>
      <c r="AE635" s="144">
        <v>623</v>
      </c>
      <c r="AF635" s="144" t="str">
        <f t="shared" si="107"/>
        <v/>
      </c>
      <c r="AG635" s="144" t="str">
        <f t="shared" si="108"/>
        <v/>
      </c>
      <c r="AH635" s="144" t="str">
        <f t="shared" si="109"/>
        <v/>
      </c>
      <c r="AI635" s="144" t="str">
        <f t="shared" si="110"/>
        <v/>
      </c>
      <c r="AJ635" s="144" t="str">
        <f t="shared" si="111"/>
        <v/>
      </c>
      <c r="AK635" s="144" t="str">
        <f t="shared" si="112"/>
        <v/>
      </c>
    </row>
    <row r="636" spans="2:37" x14ac:dyDescent="0.2">
      <c r="B636" s="179">
        <v>624</v>
      </c>
      <c r="C636" s="180"/>
      <c r="D636" s="180"/>
      <c r="E636" s="180"/>
      <c r="F636" s="312"/>
      <c r="G636" s="142"/>
      <c r="H636" s="142"/>
      <c r="I636" s="195"/>
      <c r="J636" s="142"/>
      <c r="K636" s="142"/>
      <c r="L636" s="142"/>
      <c r="M636" s="142"/>
      <c r="N636" s="142"/>
      <c r="O636" s="142"/>
      <c r="P636" s="142"/>
      <c r="Q636" s="142"/>
      <c r="R636" s="142"/>
      <c r="S636" s="142"/>
      <c r="T636" s="142"/>
      <c r="U636" s="142"/>
      <c r="V636" s="142"/>
      <c r="W636" s="142"/>
      <c r="X636" s="142"/>
      <c r="Z636" s="143">
        <v>624</v>
      </c>
      <c r="AA636" s="143" t="str">
        <f t="shared" si="103"/>
        <v/>
      </c>
      <c r="AB636" s="143" t="str">
        <f t="shared" si="104"/>
        <v/>
      </c>
      <c r="AC636" s="143" t="str">
        <f t="shared" si="105"/>
        <v/>
      </c>
      <c r="AD636" s="143" t="str">
        <f t="shared" si="106"/>
        <v/>
      </c>
      <c r="AE636" s="144">
        <v>624</v>
      </c>
      <c r="AF636" s="144" t="str">
        <f t="shared" si="107"/>
        <v/>
      </c>
      <c r="AG636" s="144" t="str">
        <f t="shared" si="108"/>
        <v/>
      </c>
      <c r="AH636" s="144" t="str">
        <f t="shared" si="109"/>
        <v/>
      </c>
      <c r="AI636" s="144" t="str">
        <f t="shared" si="110"/>
        <v/>
      </c>
      <c r="AJ636" s="144" t="str">
        <f t="shared" si="111"/>
        <v/>
      </c>
      <c r="AK636" s="144" t="str">
        <f t="shared" si="112"/>
        <v/>
      </c>
    </row>
    <row r="637" spans="2:37" x14ac:dyDescent="0.2">
      <c r="B637" s="179">
        <v>625</v>
      </c>
      <c r="C637" s="180"/>
      <c r="D637" s="180"/>
      <c r="E637" s="180"/>
      <c r="F637" s="312"/>
      <c r="G637" s="142"/>
      <c r="H637" s="142"/>
      <c r="I637" s="195"/>
      <c r="J637" s="142"/>
      <c r="K637" s="142"/>
      <c r="L637" s="142"/>
      <c r="M637" s="142"/>
      <c r="N637" s="142"/>
      <c r="O637" s="142"/>
      <c r="P637" s="142"/>
      <c r="Q637" s="142"/>
      <c r="R637" s="142"/>
      <c r="S637" s="142"/>
      <c r="T637" s="142"/>
      <c r="U637" s="142"/>
      <c r="V637" s="142"/>
      <c r="W637" s="142"/>
      <c r="X637" s="142"/>
      <c r="Z637" s="143">
        <v>625</v>
      </c>
      <c r="AA637" s="143" t="str">
        <f t="shared" si="103"/>
        <v/>
      </c>
      <c r="AB637" s="143" t="str">
        <f t="shared" si="104"/>
        <v/>
      </c>
      <c r="AC637" s="143" t="str">
        <f t="shared" si="105"/>
        <v/>
      </c>
      <c r="AD637" s="143" t="str">
        <f t="shared" si="106"/>
        <v/>
      </c>
      <c r="AE637" s="144">
        <v>625</v>
      </c>
      <c r="AF637" s="144" t="str">
        <f t="shared" si="107"/>
        <v/>
      </c>
      <c r="AG637" s="144" t="str">
        <f t="shared" si="108"/>
        <v/>
      </c>
      <c r="AH637" s="144" t="str">
        <f t="shared" si="109"/>
        <v/>
      </c>
      <c r="AI637" s="144" t="str">
        <f t="shared" si="110"/>
        <v/>
      </c>
      <c r="AJ637" s="144" t="str">
        <f t="shared" si="111"/>
        <v/>
      </c>
      <c r="AK637" s="144" t="str">
        <f t="shared" si="112"/>
        <v/>
      </c>
    </row>
    <row r="638" spans="2:37" x14ac:dyDescent="0.2">
      <c r="B638" s="179">
        <v>626</v>
      </c>
      <c r="C638" s="180"/>
      <c r="D638" s="180"/>
      <c r="E638" s="180"/>
      <c r="F638" s="312"/>
      <c r="G638" s="142"/>
      <c r="H638" s="142"/>
      <c r="I638" s="195"/>
      <c r="J638" s="142"/>
      <c r="K638" s="142"/>
      <c r="L638" s="142"/>
      <c r="M638" s="142"/>
      <c r="N638" s="142"/>
      <c r="O638" s="142"/>
      <c r="P638" s="142"/>
      <c r="Q638" s="142"/>
      <c r="R638" s="142"/>
      <c r="S638" s="142"/>
      <c r="T638" s="142"/>
      <c r="U638" s="142"/>
      <c r="V638" s="142"/>
      <c r="W638" s="142"/>
      <c r="X638" s="142"/>
      <c r="Z638" s="143">
        <v>626</v>
      </c>
      <c r="AA638" s="143" t="str">
        <f t="shared" si="103"/>
        <v/>
      </c>
      <c r="AB638" s="143" t="str">
        <f t="shared" si="104"/>
        <v/>
      </c>
      <c r="AC638" s="143" t="str">
        <f t="shared" si="105"/>
        <v/>
      </c>
      <c r="AD638" s="143" t="str">
        <f t="shared" si="106"/>
        <v/>
      </c>
      <c r="AE638" s="144">
        <v>626</v>
      </c>
      <c r="AF638" s="144" t="str">
        <f t="shared" si="107"/>
        <v/>
      </c>
      <c r="AG638" s="144" t="str">
        <f t="shared" si="108"/>
        <v/>
      </c>
      <c r="AH638" s="144" t="str">
        <f t="shared" si="109"/>
        <v/>
      </c>
      <c r="AI638" s="144" t="str">
        <f t="shared" si="110"/>
        <v/>
      </c>
      <c r="AJ638" s="144" t="str">
        <f t="shared" si="111"/>
        <v/>
      </c>
      <c r="AK638" s="144" t="str">
        <f t="shared" si="112"/>
        <v/>
      </c>
    </row>
    <row r="639" spans="2:37" x14ac:dyDescent="0.2">
      <c r="B639" s="179">
        <v>627</v>
      </c>
      <c r="C639" s="180"/>
      <c r="D639" s="180"/>
      <c r="E639" s="180"/>
      <c r="F639" s="312"/>
      <c r="G639" s="142"/>
      <c r="H639" s="142"/>
      <c r="I639" s="195"/>
      <c r="J639" s="142"/>
      <c r="K639" s="142"/>
      <c r="L639" s="142"/>
      <c r="M639" s="142"/>
      <c r="N639" s="142"/>
      <c r="O639" s="142"/>
      <c r="P639" s="142"/>
      <c r="Q639" s="142"/>
      <c r="R639" s="142"/>
      <c r="S639" s="142"/>
      <c r="T639" s="142"/>
      <c r="U639" s="142"/>
      <c r="V639" s="142"/>
      <c r="W639" s="142"/>
      <c r="X639" s="142"/>
      <c r="Z639" s="143">
        <v>627</v>
      </c>
      <c r="AA639" s="143" t="str">
        <f t="shared" si="103"/>
        <v/>
      </c>
      <c r="AB639" s="143" t="str">
        <f t="shared" si="104"/>
        <v/>
      </c>
      <c r="AC639" s="143" t="str">
        <f t="shared" si="105"/>
        <v/>
      </c>
      <c r="AD639" s="143" t="str">
        <f t="shared" si="106"/>
        <v/>
      </c>
      <c r="AE639" s="144">
        <v>627</v>
      </c>
      <c r="AF639" s="144" t="str">
        <f t="shared" si="107"/>
        <v/>
      </c>
      <c r="AG639" s="144" t="str">
        <f t="shared" si="108"/>
        <v/>
      </c>
      <c r="AH639" s="144" t="str">
        <f t="shared" si="109"/>
        <v/>
      </c>
      <c r="AI639" s="144" t="str">
        <f t="shared" si="110"/>
        <v/>
      </c>
      <c r="AJ639" s="144" t="str">
        <f t="shared" si="111"/>
        <v/>
      </c>
      <c r="AK639" s="144" t="str">
        <f t="shared" si="112"/>
        <v/>
      </c>
    </row>
    <row r="640" spans="2:37" x14ac:dyDescent="0.2">
      <c r="B640" s="179">
        <v>628</v>
      </c>
      <c r="C640" s="180"/>
      <c r="D640" s="180"/>
      <c r="E640" s="180"/>
      <c r="F640" s="312"/>
      <c r="G640" s="142"/>
      <c r="H640" s="142"/>
      <c r="I640" s="195"/>
      <c r="J640" s="142"/>
      <c r="K640" s="142"/>
      <c r="L640" s="142"/>
      <c r="M640" s="142"/>
      <c r="N640" s="142"/>
      <c r="O640" s="142"/>
      <c r="P640" s="142"/>
      <c r="Q640" s="142"/>
      <c r="R640" s="142"/>
      <c r="S640" s="142"/>
      <c r="T640" s="142"/>
      <c r="U640" s="142"/>
      <c r="V640" s="142"/>
      <c r="W640" s="142"/>
      <c r="X640" s="142"/>
      <c r="Z640" s="143">
        <v>628</v>
      </c>
      <c r="AA640" s="143" t="str">
        <f t="shared" si="103"/>
        <v/>
      </c>
      <c r="AB640" s="143" t="str">
        <f t="shared" si="104"/>
        <v/>
      </c>
      <c r="AC640" s="143" t="str">
        <f t="shared" si="105"/>
        <v/>
      </c>
      <c r="AD640" s="143" t="str">
        <f t="shared" si="106"/>
        <v/>
      </c>
      <c r="AE640" s="144">
        <v>628</v>
      </c>
      <c r="AF640" s="144" t="str">
        <f t="shared" si="107"/>
        <v/>
      </c>
      <c r="AG640" s="144" t="str">
        <f t="shared" si="108"/>
        <v/>
      </c>
      <c r="AH640" s="144" t="str">
        <f t="shared" si="109"/>
        <v/>
      </c>
      <c r="AI640" s="144" t="str">
        <f t="shared" si="110"/>
        <v/>
      </c>
      <c r="AJ640" s="144" t="str">
        <f t="shared" si="111"/>
        <v/>
      </c>
      <c r="AK640" s="144" t="str">
        <f t="shared" si="112"/>
        <v/>
      </c>
    </row>
    <row r="641" spans="2:37" x14ac:dyDescent="0.2">
      <c r="B641" s="179">
        <v>629</v>
      </c>
      <c r="C641" s="180"/>
      <c r="D641" s="180"/>
      <c r="E641" s="180"/>
      <c r="F641" s="312"/>
      <c r="G641" s="142"/>
      <c r="H641" s="142"/>
      <c r="I641" s="195"/>
      <c r="J641" s="142"/>
      <c r="K641" s="142"/>
      <c r="L641" s="142"/>
      <c r="M641" s="142"/>
      <c r="N641" s="142"/>
      <c r="O641" s="142"/>
      <c r="P641" s="142"/>
      <c r="Q641" s="142"/>
      <c r="R641" s="142"/>
      <c r="S641" s="142"/>
      <c r="T641" s="142"/>
      <c r="U641" s="142"/>
      <c r="V641" s="142"/>
      <c r="W641" s="142"/>
      <c r="X641" s="142"/>
      <c r="Z641" s="143">
        <v>629</v>
      </c>
      <c r="AA641" s="143" t="str">
        <f t="shared" si="103"/>
        <v/>
      </c>
      <c r="AB641" s="143" t="str">
        <f t="shared" si="104"/>
        <v/>
      </c>
      <c r="AC641" s="143" t="str">
        <f t="shared" si="105"/>
        <v/>
      </c>
      <c r="AD641" s="143" t="str">
        <f t="shared" si="106"/>
        <v/>
      </c>
      <c r="AE641" s="144">
        <v>629</v>
      </c>
      <c r="AF641" s="144" t="str">
        <f t="shared" si="107"/>
        <v/>
      </c>
      <c r="AG641" s="144" t="str">
        <f t="shared" si="108"/>
        <v/>
      </c>
      <c r="AH641" s="144" t="str">
        <f t="shared" si="109"/>
        <v/>
      </c>
      <c r="AI641" s="144" t="str">
        <f t="shared" si="110"/>
        <v/>
      </c>
      <c r="AJ641" s="144" t="str">
        <f t="shared" si="111"/>
        <v/>
      </c>
      <c r="AK641" s="144" t="str">
        <f t="shared" si="112"/>
        <v/>
      </c>
    </row>
    <row r="642" spans="2:37" x14ac:dyDescent="0.2">
      <c r="B642" s="179">
        <v>630</v>
      </c>
      <c r="C642" s="180"/>
      <c r="D642" s="180"/>
      <c r="E642" s="180"/>
      <c r="F642" s="312"/>
      <c r="G642" s="142"/>
      <c r="H642" s="142"/>
      <c r="I642" s="195"/>
      <c r="J642" s="142"/>
      <c r="K642" s="142"/>
      <c r="L642" s="142"/>
      <c r="M642" s="142"/>
      <c r="N642" s="142"/>
      <c r="O642" s="142"/>
      <c r="P642" s="142"/>
      <c r="Q642" s="142"/>
      <c r="R642" s="142"/>
      <c r="S642" s="142"/>
      <c r="T642" s="142"/>
      <c r="U642" s="142"/>
      <c r="V642" s="142"/>
      <c r="W642" s="142"/>
      <c r="X642" s="142"/>
      <c r="Z642" s="143">
        <v>630</v>
      </c>
      <c r="AA642" s="143" t="str">
        <f t="shared" si="103"/>
        <v/>
      </c>
      <c r="AB642" s="143" t="str">
        <f t="shared" si="104"/>
        <v/>
      </c>
      <c r="AC642" s="143" t="str">
        <f t="shared" si="105"/>
        <v/>
      </c>
      <c r="AD642" s="143" t="str">
        <f t="shared" si="106"/>
        <v/>
      </c>
      <c r="AE642" s="144">
        <v>630</v>
      </c>
      <c r="AF642" s="144" t="str">
        <f t="shared" si="107"/>
        <v/>
      </c>
      <c r="AG642" s="144" t="str">
        <f t="shared" si="108"/>
        <v/>
      </c>
      <c r="AH642" s="144" t="str">
        <f t="shared" si="109"/>
        <v/>
      </c>
      <c r="AI642" s="144" t="str">
        <f t="shared" si="110"/>
        <v/>
      </c>
      <c r="AJ642" s="144" t="str">
        <f t="shared" si="111"/>
        <v/>
      </c>
      <c r="AK642" s="144" t="str">
        <f t="shared" si="112"/>
        <v/>
      </c>
    </row>
    <row r="643" spans="2:37" x14ac:dyDescent="0.2">
      <c r="B643" s="179">
        <v>631</v>
      </c>
      <c r="C643" s="180"/>
      <c r="D643" s="180"/>
      <c r="E643" s="180"/>
      <c r="F643" s="312"/>
      <c r="G643" s="142"/>
      <c r="H643" s="142"/>
      <c r="I643" s="195"/>
      <c r="J643" s="142"/>
      <c r="K643" s="142"/>
      <c r="L643" s="142"/>
      <c r="M643" s="142"/>
      <c r="N643" s="142"/>
      <c r="O643" s="142"/>
      <c r="P643" s="142"/>
      <c r="Q643" s="142"/>
      <c r="R643" s="142"/>
      <c r="S643" s="142"/>
      <c r="T643" s="142"/>
      <c r="U643" s="142"/>
      <c r="V643" s="142"/>
      <c r="W643" s="142"/>
      <c r="X643" s="142"/>
      <c r="Z643" s="143">
        <v>631</v>
      </c>
      <c r="AA643" s="143" t="str">
        <f t="shared" si="103"/>
        <v/>
      </c>
      <c r="AB643" s="143" t="str">
        <f t="shared" si="104"/>
        <v/>
      </c>
      <c r="AC643" s="143" t="str">
        <f t="shared" si="105"/>
        <v/>
      </c>
      <c r="AD643" s="143" t="str">
        <f t="shared" si="106"/>
        <v/>
      </c>
      <c r="AE643" s="144">
        <v>631</v>
      </c>
      <c r="AF643" s="144" t="str">
        <f t="shared" si="107"/>
        <v/>
      </c>
      <c r="AG643" s="144" t="str">
        <f t="shared" si="108"/>
        <v/>
      </c>
      <c r="AH643" s="144" t="str">
        <f t="shared" si="109"/>
        <v/>
      </c>
      <c r="AI643" s="144" t="str">
        <f t="shared" si="110"/>
        <v/>
      </c>
      <c r="AJ643" s="144" t="str">
        <f t="shared" si="111"/>
        <v/>
      </c>
      <c r="AK643" s="144" t="str">
        <f t="shared" si="112"/>
        <v/>
      </c>
    </row>
    <row r="644" spans="2:37" x14ac:dyDescent="0.2">
      <c r="B644" s="179">
        <v>632</v>
      </c>
      <c r="C644" s="180"/>
      <c r="D644" s="180"/>
      <c r="E644" s="180"/>
      <c r="F644" s="312"/>
      <c r="G644" s="142"/>
      <c r="H644" s="142"/>
      <c r="I644" s="195"/>
      <c r="J644" s="142"/>
      <c r="K644" s="142"/>
      <c r="L644" s="142"/>
      <c r="M644" s="142"/>
      <c r="N644" s="142"/>
      <c r="O644" s="142"/>
      <c r="P644" s="142"/>
      <c r="Q644" s="142"/>
      <c r="R644" s="142"/>
      <c r="S644" s="142"/>
      <c r="T644" s="142"/>
      <c r="U644" s="142"/>
      <c r="V644" s="142"/>
      <c r="W644" s="142"/>
      <c r="X644" s="142"/>
      <c r="Z644" s="143">
        <v>632</v>
      </c>
      <c r="AA644" s="143" t="str">
        <f t="shared" si="103"/>
        <v/>
      </c>
      <c r="AB644" s="143" t="str">
        <f t="shared" si="104"/>
        <v/>
      </c>
      <c r="AC644" s="143" t="str">
        <f t="shared" si="105"/>
        <v/>
      </c>
      <c r="AD644" s="143" t="str">
        <f t="shared" si="106"/>
        <v/>
      </c>
      <c r="AE644" s="144">
        <v>632</v>
      </c>
      <c r="AF644" s="144" t="str">
        <f t="shared" si="107"/>
        <v/>
      </c>
      <c r="AG644" s="144" t="str">
        <f t="shared" si="108"/>
        <v/>
      </c>
      <c r="AH644" s="144" t="str">
        <f t="shared" si="109"/>
        <v/>
      </c>
      <c r="AI644" s="144" t="str">
        <f t="shared" si="110"/>
        <v/>
      </c>
      <c r="AJ644" s="144" t="str">
        <f t="shared" si="111"/>
        <v/>
      </c>
      <c r="AK644" s="144" t="str">
        <f t="shared" si="112"/>
        <v/>
      </c>
    </row>
    <row r="645" spans="2:37" x14ac:dyDescent="0.2">
      <c r="B645" s="179">
        <v>633</v>
      </c>
      <c r="C645" s="180"/>
      <c r="D645" s="180"/>
      <c r="E645" s="180"/>
      <c r="F645" s="312"/>
      <c r="G645" s="142"/>
      <c r="H645" s="142"/>
      <c r="I645" s="195"/>
      <c r="J645" s="142"/>
      <c r="K645" s="142"/>
      <c r="L645" s="142"/>
      <c r="M645" s="142"/>
      <c r="N645" s="142"/>
      <c r="O645" s="142"/>
      <c r="P645" s="142"/>
      <c r="Q645" s="142"/>
      <c r="R645" s="142"/>
      <c r="S645" s="142"/>
      <c r="T645" s="142"/>
      <c r="U645" s="142"/>
      <c r="V645" s="142"/>
      <c r="W645" s="142"/>
      <c r="X645" s="142"/>
      <c r="Z645" s="143">
        <v>633</v>
      </c>
      <c r="AA645" s="143" t="str">
        <f t="shared" si="103"/>
        <v/>
      </c>
      <c r="AB645" s="143" t="str">
        <f t="shared" si="104"/>
        <v/>
      </c>
      <c r="AC645" s="143" t="str">
        <f t="shared" si="105"/>
        <v/>
      </c>
      <c r="AD645" s="143" t="str">
        <f t="shared" si="106"/>
        <v/>
      </c>
      <c r="AE645" s="144">
        <v>633</v>
      </c>
      <c r="AF645" s="144" t="str">
        <f t="shared" si="107"/>
        <v/>
      </c>
      <c r="AG645" s="144" t="str">
        <f t="shared" si="108"/>
        <v/>
      </c>
      <c r="AH645" s="144" t="str">
        <f t="shared" si="109"/>
        <v/>
      </c>
      <c r="AI645" s="144" t="str">
        <f t="shared" si="110"/>
        <v/>
      </c>
      <c r="AJ645" s="144" t="str">
        <f t="shared" si="111"/>
        <v/>
      </c>
      <c r="AK645" s="144" t="str">
        <f t="shared" si="112"/>
        <v/>
      </c>
    </row>
    <row r="646" spans="2:37" x14ac:dyDescent="0.2">
      <c r="B646" s="179">
        <v>634</v>
      </c>
      <c r="C646" s="180"/>
      <c r="D646" s="180"/>
      <c r="E646" s="180"/>
      <c r="F646" s="312"/>
      <c r="G646" s="142"/>
      <c r="H646" s="142"/>
      <c r="I646" s="195"/>
      <c r="J646" s="142"/>
      <c r="K646" s="142"/>
      <c r="L646" s="142"/>
      <c r="M646" s="142"/>
      <c r="N646" s="142"/>
      <c r="O646" s="142"/>
      <c r="P646" s="142"/>
      <c r="Q646" s="142"/>
      <c r="R646" s="142"/>
      <c r="S646" s="142"/>
      <c r="T646" s="142"/>
      <c r="U646" s="142"/>
      <c r="V646" s="142"/>
      <c r="W646" s="142"/>
      <c r="X646" s="142"/>
      <c r="Z646" s="143">
        <v>634</v>
      </c>
      <c r="AA646" s="143" t="str">
        <f t="shared" si="103"/>
        <v/>
      </c>
      <c r="AB646" s="143" t="str">
        <f t="shared" si="104"/>
        <v/>
      </c>
      <c r="AC646" s="143" t="str">
        <f t="shared" si="105"/>
        <v/>
      </c>
      <c r="AD646" s="143" t="str">
        <f t="shared" si="106"/>
        <v/>
      </c>
      <c r="AE646" s="144">
        <v>634</v>
      </c>
      <c r="AF646" s="144" t="str">
        <f t="shared" si="107"/>
        <v/>
      </c>
      <c r="AG646" s="144" t="str">
        <f t="shared" si="108"/>
        <v/>
      </c>
      <c r="AH646" s="144" t="str">
        <f t="shared" si="109"/>
        <v/>
      </c>
      <c r="AI646" s="144" t="str">
        <f t="shared" si="110"/>
        <v/>
      </c>
      <c r="AJ646" s="144" t="str">
        <f t="shared" si="111"/>
        <v/>
      </c>
      <c r="AK646" s="144" t="str">
        <f t="shared" si="112"/>
        <v/>
      </c>
    </row>
    <row r="647" spans="2:37" x14ac:dyDescent="0.2">
      <c r="B647" s="179">
        <v>635</v>
      </c>
      <c r="C647" s="180"/>
      <c r="D647" s="180"/>
      <c r="E647" s="180"/>
      <c r="F647" s="312"/>
      <c r="G647" s="142"/>
      <c r="H647" s="142"/>
      <c r="I647" s="195"/>
      <c r="J647" s="142"/>
      <c r="K647" s="142"/>
      <c r="L647" s="142"/>
      <c r="M647" s="142"/>
      <c r="N647" s="142"/>
      <c r="O647" s="142"/>
      <c r="P647" s="142"/>
      <c r="Q647" s="142"/>
      <c r="R647" s="142"/>
      <c r="S647" s="142"/>
      <c r="T647" s="142"/>
      <c r="U647" s="142"/>
      <c r="V647" s="142"/>
      <c r="W647" s="142"/>
      <c r="X647" s="142"/>
      <c r="Z647" s="143">
        <v>635</v>
      </c>
      <c r="AA647" s="143" t="str">
        <f t="shared" si="103"/>
        <v/>
      </c>
      <c r="AB647" s="143" t="str">
        <f t="shared" si="104"/>
        <v/>
      </c>
      <c r="AC647" s="143" t="str">
        <f t="shared" si="105"/>
        <v/>
      </c>
      <c r="AD647" s="143" t="str">
        <f t="shared" si="106"/>
        <v/>
      </c>
      <c r="AE647" s="144">
        <v>635</v>
      </c>
      <c r="AF647" s="144" t="str">
        <f t="shared" si="107"/>
        <v/>
      </c>
      <c r="AG647" s="144" t="str">
        <f t="shared" si="108"/>
        <v/>
      </c>
      <c r="AH647" s="144" t="str">
        <f t="shared" si="109"/>
        <v/>
      </c>
      <c r="AI647" s="144" t="str">
        <f t="shared" si="110"/>
        <v/>
      </c>
      <c r="AJ647" s="144" t="str">
        <f t="shared" si="111"/>
        <v/>
      </c>
      <c r="AK647" s="144" t="str">
        <f t="shared" si="112"/>
        <v/>
      </c>
    </row>
    <row r="648" spans="2:37" x14ac:dyDescent="0.2">
      <c r="B648" s="179">
        <v>636</v>
      </c>
      <c r="C648" s="180"/>
      <c r="D648" s="180"/>
      <c r="E648" s="180"/>
      <c r="F648" s="312"/>
      <c r="G648" s="142"/>
      <c r="H648" s="142"/>
      <c r="I648" s="195"/>
      <c r="J648" s="142"/>
      <c r="K648" s="142"/>
      <c r="L648" s="142"/>
      <c r="M648" s="142"/>
      <c r="N648" s="142"/>
      <c r="O648" s="142"/>
      <c r="P648" s="142"/>
      <c r="Q648" s="142"/>
      <c r="R648" s="142"/>
      <c r="S648" s="142"/>
      <c r="T648" s="142"/>
      <c r="U648" s="142"/>
      <c r="V648" s="142"/>
      <c r="W648" s="142"/>
      <c r="X648" s="142"/>
      <c r="Z648" s="143">
        <v>636</v>
      </c>
      <c r="AA648" s="143" t="str">
        <f t="shared" si="103"/>
        <v/>
      </c>
      <c r="AB648" s="143" t="str">
        <f t="shared" si="104"/>
        <v/>
      </c>
      <c r="AC648" s="143" t="str">
        <f t="shared" si="105"/>
        <v/>
      </c>
      <c r="AD648" s="143" t="str">
        <f t="shared" si="106"/>
        <v/>
      </c>
      <c r="AE648" s="144">
        <v>636</v>
      </c>
      <c r="AF648" s="144" t="str">
        <f t="shared" si="107"/>
        <v/>
      </c>
      <c r="AG648" s="144" t="str">
        <f t="shared" si="108"/>
        <v/>
      </c>
      <c r="AH648" s="144" t="str">
        <f t="shared" si="109"/>
        <v/>
      </c>
      <c r="AI648" s="144" t="str">
        <f t="shared" si="110"/>
        <v/>
      </c>
      <c r="AJ648" s="144" t="str">
        <f t="shared" si="111"/>
        <v/>
      </c>
      <c r="AK648" s="144" t="str">
        <f t="shared" si="112"/>
        <v/>
      </c>
    </row>
    <row r="649" spans="2:37" x14ac:dyDescent="0.2">
      <c r="B649" s="179">
        <v>637</v>
      </c>
      <c r="C649" s="180"/>
      <c r="D649" s="180"/>
      <c r="E649" s="180"/>
      <c r="F649" s="312"/>
      <c r="G649" s="142"/>
      <c r="H649" s="142"/>
      <c r="I649" s="195"/>
      <c r="J649" s="142"/>
      <c r="K649" s="142"/>
      <c r="L649" s="142"/>
      <c r="M649" s="142"/>
      <c r="N649" s="142"/>
      <c r="O649" s="142"/>
      <c r="P649" s="142"/>
      <c r="Q649" s="142"/>
      <c r="R649" s="142"/>
      <c r="S649" s="142"/>
      <c r="T649" s="142"/>
      <c r="U649" s="142"/>
      <c r="V649" s="142"/>
      <c r="W649" s="142"/>
      <c r="X649" s="142"/>
      <c r="Z649" s="143">
        <v>637</v>
      </c>
      <c r="AA649" s="143" t="str">
        <f t="shared" si="103"/>
        <v/>
      </c>
      <c r="AB649" s="143" t="str">
        <f t="shared" si="104"/>
        <v/>
      </c>
      <c r="AC649" s="143" t="str">
        <f t="shared" si="105"/>
        <v/>
      </c>
      <c r="AD649" s="143" t="str">
        <f t="shared" si="106"/>
        <v/>
      </c>
      <c r="AE649" s="144">
        <v>637</v>
      </c>
      <c r="AF649" s="144" t="str">
        <f t="shared" si="107"/>
        <v/>
      </c>
      <c r="AG649" s="144" t="str">
        <f t="shared" si="108"/>
        <v/>
      </c>
      <c r="AH649" s="144" t="str">
        <f t="shared" si="109"/>
        <v/>
      </c>
      <c r="AI649" s="144" t="str">
        <f t="shared" si="110"/>
        <v/>
      </c>
      <c r="AJ649" s="144" t="str">
        <f t="shared" si="111"/>
        <v/>
      </c>
      <c r="AK649" s="144" t="str">
        <f t="shared" si="112"/>
        <v/>
      </c>
    </row>
    <row r="650" spans="2:37" x14ac:dyDescent="0.2">
      <c r="B650" s="179">
        <v>638</v>
      </c>
      <c r="C650" s="180"/>
      <c r="D650" s="180"/>
      <c r="E650" s="180"/>
      <c r="F650" s="312"/>
      <c r="G650" s="142"/>
      <c r="H650" s="142"/>
      <c r="I650" s="195"/>
      <c r="J650" s="142"/>
      <c r="K650" s="142"/>
      <c r="L650" s="142"/>
      <c r="M650" s="142"/>
      <c r="N650" s="142"/>
      <c r="O650" s="142"/>
      <c r="P650" s="142"/>
      <c r="Q650" s="142"/>
      <c r="R650" s="142"/>
      <c r="S650" s="142"/>
      <c r="T650" s="142"/>
      <c r="U650" s="142"/>
      <c r="V650" s="142"/>
      <c r="W650" s="142"/>
      <c r="X650" s="142"/>
      <c r="Z650" s="143">
        <v>638</v>
      </c>
      <c r="AA650" s="143" t="str">
        <f t="shared" si="103"/>
        <v/>
      </c>
      <c r="AB650" s="143" t="str">
        <f t="shared" si="104"/>
        <v/>
      </c>
      <c r="AC650" s="143" t="str">
        <f t="shared" si="105"/>
        <v/>
      </c>
      <c r="AD650" s="143" t="str">
        <f t="shared" si="106"/>
        <v/>
      </c>
      <c r="AE650" s="144">
        <v>638</v>
      </c>
      <c r="AF650" s="144" t="str">
        <f t="shared" si="107"/>
        <v/>
      </c>
      <c r="AG650" s="144" t="str">
        <f t="shared" si="108"/>
        <v/>
      </c>
      <c r="AH650" s="144" t="str">
        <f t="shared" si="109"/>
        <v/>
      </c>
      <c r="AI650" s="144" t="str">
        <f t="shared" si="110"/>
        <v/>
      </c>
      <c r="AJ650" s="144" t="str">
        <f t="shared" si="111"/>
        <v/>
      </c>
      <c r="AK650" s="144" t="str">
        <f t="shared" si="112"/>
        <v/>
      </c>
    </row>
    <row r="651" spans="2:37" x14ac:dyDescent="0.2">
      <c r="B651" s="179">
        <v>639</v>
      </c>
      <c r="C651" s="180"/>
      <c r="D651" s="180"/>
      <c r="E651" s="180"/>
      <c r="F651" s="312"/>
      <c r="G651" s="142"/>
      <c r="H651" s="142"/>
      <c r="I651" s="195"/>
      <c r="J651" s="142"/>
      <c r="K651" s="142"/>
      <c r="L651" s="142"/>
      <c r="M651" s="142"/>
      <c r="N651" s="142"/>
      <c r="O651" s="142"/>
      <c r="P651" s="142"/>
      <c r="Q651" s="142"/>
      <c r="R651" s="142"/>
      <c r="S651" s="142"/>
      <c r="T651" s="142"/>
      <c r="U651" s="142"/>
      <c r="V651" s="142"/>
      <c r="W651" s="142"/>
      <c r="X651" s="142"/>
      <c r="Z651" s="143">
        <v>639</v>
      </c>
      <c r="AA651" s="143" t="str">
        <f t="shared" si="103"/>
        <v/>
      </c>
      <c r="AB651" s="143" t="str">
        <f t="shared" si="104"/>
        <v/>
      </c>
      <c r="AC651" s="143" t="str">
        <f t="shared" si="105"/>
        <v/>
      </c>
      <c r="AD651" s="143" t="str">
        <f t="shared" si="106"/>
        <v/>
      </c>
      <c r="AE651" s="144">
        <v>639</v>
      </c>
      <c r="AF651" s="144" t="str">
        <f t="shared" si="107"/>
        <v/>
      </c>
      <c r="AG651" s="144" t="str">
        <f t="shared" si="108"/>
        <v/>
      </c>
      <c r="AH651" s="144" t="str">
        <f t="shared" si="109"/>
        <v/>
      </c>
      <c r="AI651" s="144" t="str">
        <f t="shared" si="110"/>
        <v/>
      </c>
      <c r="AJ651" s="144" t="str">
        <f t="shared" si="111"/>
        <v/>
      </c>
      <c r="AK651" s="144" t="str">
        <f t="shared" si="112"/>
        <v/>
      </c>
    </row>
    <row r="652" spans="2:37" x14ac:dyDescent="0.2">
      <c r="B652" s="179">
        <v>640</v>
      </c>
      <c r="C652" s="180"/>
      <c r="D652" s="180"/>
      <c r="E652" s="180"/>
      <c r="F652" s="312"/>
      <c r="G652" s="142"/>
      <c r="H652" s="142"/>
      <c r="I652" s="195"/>
      <c r="J652" s="142"/>
      <c r="K652" s="142"/>
      <c r="L652" s="142"/>
      <c r="M652" s="142"/>
      <c r="N652" s="142"/>
      <c r="O652" s="142"/>
      <c r="P652" s="142"/>
      <c r="Q652" s="142"/>
      <c r="R652" s="142"/>
      <c r="S652" s="142"/>
      <c r="T652" s="142"/>
      <c r="U652" s="142"/>
      <c r="V652" s="142"/>
      <c r="W652" s="142"/>
      <c r="X652" s="142"/>
      <c r="Z652" s="143">
        <v>640</v>
      </c>
      <c r="AA652" s="143" t="str">
        <f t="shared" si="103"/>
        <v/>
      </c>
      <c r="AB652" s="143" t="str">
        <f t="shared" si="104"/>
        <v/>
      </c>
      <c r="AC652" s="143" t="str">
        <f t="shared" si="105"/>
        <v/>
      </c>
      <c r="AD652" s="143" t="str">
        <f t="shared" si="106"/>
        <v/>
      </c>
      <c r="AE652" s="144">
        <v>640</v>
      </c>
      <c r="AF652" s="144" t="str">
        <f t="shared" si="107"/>
        <v/>
      </c>
      <c r="AG652" s="144" t="str">
        <f t="shared" si="108"/>
        <v/>
      </c>
      <c r="AH652" s="144" t="str">
        <f t="shared" si="109"/>
        <v/>
      </c>
      <c r="AI652" s="144" t="str">
        <f t="shared" si="110"/>
        <v/>
      </c>
      <c r="AJ652" s="144" t="str">
        <f t="shared" si="111"/>
        <v/>
      </c>
      <c r="AK652" s="144" t="str">
        <f t="shared" si="112"/>
        <v/>
      </c>
    </row>
    <row r="653" spans="2:37" x14ac:dyDescent="0.2">
      <c r="B653" s="179">
        <v>641</v>
      </c>
      <c r="C653" s="180"/>
      <c r="D653" s="180"/>
      <c r="E653" s="180"/>
      <c r="F653" s="312"/>
      <c r="G653" s="142"/>
      <c r="H653" s="142"/>
      <c r="I653" s="195"/>
      <c r="J653" s="142"/>
      <c r="K653" s="142"/>
      <c r="L653" s="142"/>
      <c r="M653" s="142"/>
      <c r="N653" s="142"/>
      <c r="O653" s="142"/>
      <c r="P653" s="142"/>
      <c r="Q653" s="142"/>
      <c r="R653" s="142"/>
      <c r="S653" s="142"/>
      <c r="T653" s="142"/>
      <c r="U653" s="142"/>
      <c r="V653" s="142"/>
      <c r="W653" s="142"/>
      <c r="X653" s="142"/>
      <c r="Z653" s="143">
        <v>641</v>
      </c>
      <c r="AA653" s="143" t="str">
        <f t="shared" si="103"/>
        <v/>
      </c>
      <c r="AB653" s="143" t="str">
        <f t="shared" si="104"/>
        <v/>
      </c>
      <c r="AC653" s="143" t="str">
        <f t="shared" si="105"/>
        <v/>
      </c>
      <c r="AD653" s="143" t="str">
        <f t="shared" si="106"/>
        <v/>
      </c>
      <c r="AE653" s="144">
        <v>641</v>
      </c>
      <c r="AF653" s="144" t="str">
        <f t="shared" si="107"/>
        <v/>
      </c>
      <c r="AG653" s="144" t="str">
        <f t="shared" si="108"/>
        <v/>
      </c>
      <c r="AH653" s="144" t="str">
        <f t="shared" si="109"/>
        <v/>
      </c>
      <c r="AI653" s="144" t="str">
        <f t="shared" si="110"/>
        <v/>
      </c>
      <c r="AJ653" s="144" t="str">
        <f t="shared" si="111"/>
        <v/>
      </c>
      <c r="AK653" s="144" t="str">
        <f t="shared" si="112"/>
        <v/>
      </c>
    </row>
    <row r="654" spans="2:37" x14ac:dyDescent="0.2">
      <c r="B654" s="179">
        <v>642</v>
      </c>
      <c r="C654" s="180"/>
      <c r="D654" s="180"/>
      <c r="E654" s="180"/>
      <c r="F654" s="312"/>
      <c r="G654" s="142"/>
      <c r="H654" s="142"/>
      <c r="I654" s="195"/>
      <c r="J654" s="142"/>
      <c r="K654" s="142"/>
      <c r="L654" s="142"/>
      <c r="M654" s="142"/>
      <c r="N654" s="142"/>
      <c r="O654" s="142"/>
      <c r="P654" s="142"/>
      <c r="Q654" s="142"/>
      <c r="R654" s="142"/>
      <c r="S654" s="142"/>
      <c r="T654" s="142"/>
      <c r="U654" s="142"/>
      <c r="V654" s="142"/>
      <c r="W654" s="142"/>
      <c r="X654" s="142"/>
      <c r="Z654" s="143">
        <v>642</v>
      </c>
      <c r="AA654" s="143" t="str">
        <f t="shared" ref="AA654:AA717" si="113">IF(AND(C654=1,D654&lt;&gt;""),D654,"")</f>
        <v/>
      </c>
      <c r="AB654" s="143" t="str">
        <f t="shared" ref="AB654:AB717" si="114">IF(AND(C654=1,E654&lt;&gt;""),E654,"")</f>
        <v/>
      </c>
      <c r="AC654" s="143" t="str">
        <f t="shared" ref="AC654:AC717" si="115">IF(AND(C654=2,D654&lt;&gt;""),D654,"")</f>
        <v/>
      </c>
      <c r="AD654" s="143" t="str">
        <f t="shared" ref="AD654:AD717" si="116">IF(AND(C654=2,E654&lt;&gt;""),E654,"")</f>
        <v/>
      </c>
      <c r="AE654" s="144">
        <v>642</v>
      </c>
      <c r="AF654" s="144" t="str">
        <f t="shared" ref="AF654:AF717" si="117">IF(AND(C654=1,E654&lt;&gt;"",D654&lt;&gt;""),D654,"")</f>
        <v/>
      </c>
      <c r="AG654" s="144" t="str">
        <f t="shared" ref="AG654:AG717" si="118">IF(AND(C654=1,D654&lt;&gt;"",E654&lt;&gt;""),E654,"")</f>
        <v/>
      </c>
      <c r="AH654" s="144" t="str">
        <f t="shared" ref="AH654:AH717" si="119">IF(AND(AF654="",AG654=""),"",AG654-AF654)</f>
        <v/>
      </c>
      <c r="AI654" s="144" t="str">
        <f t="shared" ref="AI654:AI717" si="120">IF(AND(C654=2,E654&lt;&gt;"",D654&lt;&gt;""),D654,"")</f>
        <v/>
      </c>
      <c r="AJ654" s="144" t="str">
        <f t="shared" ref="AJ654:AJ717" si="121">IF(AND(C654=2,D654&lt;&gt;"",E654&lt;&gt;""),E654,"")</f>
        <v/>
      </c>
      <c r="AK654" s="144" t="str">
        <f t="shared" ref="AK654:AK717" si="122">IF(AND(AI654="",AJ654=""),"",AJ654-AI654)</f>
        <v/>
      </c>
    </row>
    <row r="655" spans="2:37" x14ac:dyDescent="0.2">
      <c r="B655" s="179">
        <v>643</v>
      </c>
      <c r="C655" s="180"/>
      <c r="D655" s="180"/>
      <c r="E655" s="180"/>
      <c r="F655" s="312"/>
      <c r="G655" s="142"/>
      <c r="H655" s="142"/>
      <c r="I655" s="195"/>
      <c r="J655" s="142"/>
      <c r="K655" s="142"/>
      <c r="L655" s="142"/>
      <c r="M655" s="142"/>
      <c r="N655" s="142"/>
      <c r="O655" s="142"/>
      <c r="P655" s="142"/>
      <c r="Q655" s="142"/>
      <c r="R655" s="142"/>
      <c r="S655" s="142"/>
      <c r="T655" s="142"/>
      <c r="U655" s="142"/>
      <c r="V655" s="142"/>
      <c r="W655" s="142"/>
      <c r="X655" s="142"/>
      <c r="Z655" s="143">
        <v>643</v>
      </c>
      <c r="AA655" s="143" t="str">
        <f t="shared" si="113"/>
        <v/>
      </c>
      <c r="AB655" s="143" t="str">
        <f t="shared" si="114"/>
        <v/>
      </c>
      <c r="AC655" s="143" t="str">
        <f t="shared" si="115"/>
        <v/>
      </c>
      <c r="AD655" s="143" t="str">
        <f t="shared" si="116"/>
        <v/>
      </c>
      <c r="AE655" s="144">
        <v>643</v>
      </c>
      <c r="AF655" s="144" t="str">
        <f t="shared" si="117"/>
        <v/>
      </c>
      <c r="AG655" s="144" t="str">
        <f t="shared" si="118"/>
        <v/>
      </c>
      <c r="AH655" s="144" t="str">
        <f t="shared" si="119"/>
        <v/>
      </c>
      <c r="AI655" s="144" t="str">
        <f t="shared" si="120"/>
        <v/>
      </c>
      <c r="AJ655" s="144" t="str">
        <f t="shared" si="121"/>
        <v/>
      </c>
      <c r="AK655" s="144" t="str">
        <f t="shared" si="122"/>
        <v/>
      </c>
    </row>
    <row r="656" spans="2:37" x14ac:dyDescent="0.2">
      <c r="B656" s="179">
        <v>644</v>
      </c>
      <c r="C656" s="180"/>
      <c r="D656" s="180"/>
      <c r="E656" s="180"/>
      <c r="F656" s="312"/>
      <c r="G656" s="142"/>
      <c r="H656" s="142"/>
      <c r="I656" s="195"/>
      <c r="J656" s="142"/>
      <c r="K656" s="142"/>
      <c r="L656" s="142"/>
      <c r="M656" s="142"/>
      <c r="N656" s="142"/>
      <c r="O656" s="142"/>
      <c r="P656" s="142"/>
      <c r="Q656" s="142"/>
      <c r="R656" s="142"/>
      <c r="S656" s="142"/>
      <c r="T656" s="142"/>
      <c r="U656" s="142"/>
      <c r="V656" s="142"/>
      <c r="W656" s="142"/>
      <c r="X656" s="142"/>
      <c r="Z656" s="143">
        <v>644</v>
      </c>
      <c r="AA656" s="143" t="str">
        <f t="shared" si="113"/>
        <v/>
      </c>
      <c r="AB656" s="143" t="str">
        <f t="shared" si="114"/>
        <v/>
      </c>
      <c r="AC656" s="143" t="str">
        <f t="shared" si="115"/>
        <v/>
      </c>
      <c r="AD656" s="143" t="str">
        <f t="shared" si="116"/>
        <v/>
      </c>
      <c r="AE656" s="144">
        <v>644</v>
      </c>
      <c r="AF656" s="144" t="str">
        <f t="shared" si="117"/>
        <v/>
      </c>
      <c r="AG656" s="144" t="str">
        <f t="shared" si="118"/>
        <v/>
      </c>
      <c r="AH656" s="144" t="str">
        <f t="shared" si="119"/>
        <v/>
      </c>
      <c r="AI656" s="144" t="str">
        <f t="shared" si="120"/>
        <v/>
      </c>
      <c r="AJ656" s="144" t="str">
        <f t="shared" si="121"/>
        <v/>
      </c>
      <c r="AK656" s="144" t="str">
        <f t="shared" si="122"/>
        <v/>
      </c>
    </row>
    <row r="657" spans="2:37" x14ac:dyDescent="0.2">
      <c r="B657" s="179">
        <v>645</v>
      </c>
      <c r="C657" s="180"/>
      <c r="D657" s="180"/>
      <c r="E657" s="180"/>
      <c r="F657" s="312"/>
      <c r="G657" s="142"/>
      <c r="H657" s="142"/>
      <c r="I657" s="195"/>
      <c r="J657" s="142"/>
      <c r="K657" s="142"/>
      <c r="L657" s="142"/>
      <c r="M657" s="142"/>
      <c r="N657" s="142"/>
      <c r="O657" s="142"/>
      <c r="P657" s="142"/>
      <c r="Q657" s="142"/>
      <c r="R657" s="142"/>
      <c r="S657" s="142"/>
      <c r="T657" s="142"/>
      <c r="U657" s="142"/>
      <c r="V657" s="142"/>
      <c r="W657" s="142"/>
      <c r="X657" s="142"/>
      <c r="Z657" s="143">
        <v>645</v>
      </c>
      <c r="AA657" s="143" t="str">
        <f t="shared" si="113"/>
        <v/>
      </c>
      <c r="AB657" s="143" t="str">
        <f t="shared" si="114"/>
        <v/>
      </c>
      <c r="AC657" s="143" t="str">
        <f t="shared" si="115"/>
        <v/>
      </c>
      <c r="AD657" s="143" t="str">
        <f t="shared" si="116"/>
        <v/>
      </c>
      <c r="AE657" s="144">
        <v>645</v>
      </c>
      <c r="AF657" s="144" t="str">
        <f t="shared" si="117"/>
        <v/>
      </c>
      <c r="AG657" s="144" t="str">
        <f t="shared" si="118"/>
        <v/>
      </c>
      <c r="AH657" s="144" t="str">
        <f t="shared" si="119"/>
        <v/>
      </c>
      <c r="AI657" s="144" t="str">
        <f t="shared" si="120"/>
        <v/>
      </c>
      <c r="AJ657" s="144" t="str">
        <f t="shared" si="121"/>
        <v/>
      </c>
      <c r="AK657" s="144" t="str">
        <f t="shared" si="122"/>
        <v/>
      </c>
    </row>
    <row r="658" spans="2:37" x14ac:dyDescent="0.2">
      <c r="B658" s="179">
        <v>646</v>
      </c>
      <c r="C658" s="180"/>
      <c r="D658" s="180"/>
      <c r="E658" s="180"/>
      <c r="F658" s="312"/>
      <c r="G658" s="142"/>
      <c r="H658" s="142"/>
      <c r="I658" s="195"/>
      <c r="J658" s="142"/>
      <c r="K658" s="142"/>
      <c r="L658" s="142"/>
      <c r="M658" s="142"/>
      <c r="N658" s="142"/>
      <c r="O658" s="142"/>
      <c r="P658" s="142"/>
      <c r="Q658" s="142"/>
      <c r="R658" s="142"/>
      <c r="S658" s="142"/>
      <c r="T658" s="142"/>
      <c r="U658" s="142"/>
      <c r="V658" s="142"/>
      <c r="W658" s="142"/>
      <c r="X658" s="142"/>
      <c r="Z658" s="143">
        <v>646</v>
      </c>
      <c r="AA658" s="143" t="str">
        <f t="shared" si="113"/>
        <v/>
      </c>
      <c r="AB658" s="143" t="str">
        <f t="shared" si="114"/>
        <v/>
      </c>
      <c r="AC658" s="143" t="str">
        <f t="shared" si="115"/>
        <v/>
      </c>
      <c r="AD658" s="143" t="str">
        <f t="shared" si="116"/>
        <v/>
      </c>
      <c r="AE658" s="144">
        <v>646</v>
      </c>
      <c r="AF658" s="144" t="str">
        <f t="shared" si="117"/>
        <v/>
      </c>
      <c r="AG658" s="144" t="str">
        <f t="shared" si="118"/>
        <v/>
      </c>
      <c r="AH658" s="144" t="str">
        <f t="shared" si="119"/>
        <v/>
      </c>
      <c r="AI658" s="144" t="str">
        <f t="shared" si="120"/>
        <v/>
      </c>
      <c r="AJ658" s="144" t="str">
        <f t="shared" si="121"/>
        <v/>
      </c>
      <c r="AK658" s="144" t="str">
        <f t="shared" si="122"/>
        <v/>
      </c>
    </row>
    <row r="659" spans="2:37" x14ac:dyDescent="0.2">
      <c r="B659" s="179">
        <v>647</v>
      </c>
      <c r="C659" s="180"/>
      <c r="D659" s="180"/>
      <c r="E659" s="180"/>
      <c r="F659" s="312"/>
      <c r="G659" s="142"/>
      <c r="H659" s="142"/>
      <c r="I659" s="195"/>
      <c r="J659" s="142"/>
      <c r="K659" s="142"/>
      <c r="L659" s="142"/>
      <c r="M659" s="142"/>
      <c r="N659" s="142"/>
      <c r="O659" s="142"/>
      <c r="P659" s="142"/>
      <c r="Q659" s="142"/>
      <c r="R659" s="142"/>
      <c r="S659" s="142"/>
      <c r="T659" s="142"/>
      <c r="U659" s="142"/>
      <c r="V659" s="142"/>
      <c r="W659" s="142"/>
      <c r="X659" s="142"/>
      <c r="Z659" s="143">
        <v>647</v>
      </c>
      <c r="AA659" s="143" t="str">
        <f t="shared" si="113"/>
        <v/>
      </c>
      <c r="AB659" s="143" t="str">
        <f t="shared" si="114"/>
        <v/>
      </c>
      <c r="AC659" s="143" t="str">
        <f t="shared" si="115"/>
        <v/>
      </c>
      <c r="AD659" s="143" t="str">
        <f t="shared" si="116"/>
        <v/>
      </c>
      <c r="AE659" s="144">
        <v>647</v>
      </c>
      <c r="AF659" s="144" t="str">
        <f t="shared" si="117"/>
        <v/>
      </c>
      <c r="AG659" s="144" t="str">
        <f t="shared" si="118"/>
        <v/>
      </c>
      <c r="AH659" s="144" t="str">
        <f t="shared" si="119"/>
        <v/>
      </c>
      <c r="AI659" s="144" t="str">
        <f t="shared" si="120"/>
        <v/>
      </c>
      <c r="AJ659" s="144" t="str">
        <f t="shared" si="121"/>
        <v/>
      </c>
      <c r="AK659" s="144" t="str">
        <f t="shared" si="122"/>
        <v/>
      </c>
    </row>
    <row r="660" spans="2:37" x14ac:dyDescent="0.2">
      <c r="B660" s="179">
        <v>648</v>
      </c>
      <c r="C660" s="180"/>
      <c r="D660" s="180"/>
      <c r="E660" s="180"/>
      <c r="F660" s="312"/>
      <c r="G660" s="142"/>
      <c r="H660" s="142"/>
      <c r="I660" s="195"/>
      <c r="J660" s="142"/>
      <c r="K660" s="142"/>
      <c r="L660" s="142"/>
      <c r="M660" s="142"/>
      <c r="N660" s="142"/>
      <c r="O660" s="142"/>
      <c r="P660" s="142"/>
      <c r="Q660" s="142"/>
      <c r="R660" s="142"/>
      <c r="S660" s="142"/>
      <c r="T660" s="142"/>
      <c r="U660" s="142"/>
      <c r="V660" s="142"/>
      <c r="W660" s="142"/>
      <c r="X660" s="142"/>
      <c r="Z660" s="143">
        <v>648</v>
      </c>
      <c r="AA660" s="143" t="str">
        <f t="shared" si="113"/>
        <v/>
      </c>
      <c r="AB660" s="143" t="str">
        <f t="shared" si="114"/>
        <v/>
      </c>
      <c r="AC660" s="143" t="str">
        <f t="shared" si="115"/>
        <v/>
      </c>
      <c r="AD660" s="143" t="str">
        <f t="shared" si="116"/>
        <v/>
      </c>
      <c r="AE660" s="144">
        <v>648</v>
      </c>
      <c r="AF660" s="144" t="str">
        <f t="shared" si="117"/>
        <v/>
      </c>
      <c r="AG660" s="144" t="str">
        <f t="shared" si="118"/>
        <v/>
      </c>
      <c r="AH660" s="144" t="str">
        <f t="shared" si="119"/>
        <v/>
      </c>
      <c r="AI660" s="144" t="str">
        <f t="shared" si="120"/>
        <v/>
      </c>
      <c r="AJ660" s="144" t="str">
        <f t="shared" si="121"/>
        <v/>
      </c>
      <c r="AK660" s="144" t="str">
        <f t="shared" si="122"/>
        <v/>
      </c>
    </row>
    <row r="661" spans="2:37" x14ac:dyDescent="0.2">
      <c r="B661" s="179">
        <v>649</v>
      </c>
      <c r="C661" s="180"/>
      <c r="D661" s="180"/>
      <c r="E661" s="180"/>
      <c r="F661" s="312"/>
      <c r="G661" s="142"/>
      <c r="H661" s="142"/>
      <c r="I661" s="195"/>
      <c r="J661" s="142"/>
      <c r="K661" s="142"/>
      <c r="L661" s="142"/>
      <c r="M661" s="142"/>
      <c r="N661" s="142"/>
      <c r="O661" s="142"/>
      <c r="P661" s="142"/>
      <c r="Q661" s="142"/>
      <c r="R661" s="142"/>
      <c r="S661" s="142"/>
      <c r="T661" s="142"/>
      <c r="U661" s="142"/>
      <c r="V661" s="142"/>
      <c r="W661" s="142"/>
      <c r="X661" s="142"/>
      <c r="Z661" s="143">
        <v>649</v>
      </c>
      <c r="AA661" s="143" t="str">
        <f t="shared" si="113"/>
        <v/>
      </c>
      <c r="AB661" s="143" t="str">
        <f t="shared" si="114"/>
        <v/>
      </c>
      <c r="AC661" s="143" t="str">
        <f t="shared" si="115"/>
        <v/>
      </c>
      <c r="AD661" s="143" t="str">
        <f t="shared" si="116"/>
        <v/>
      </c>
      <c r="AE661" s="144">
        <v>649</v>
      </c>
      <c r="AF661" s="144" t="str">
        <f t="shared" si="117"/>
        <v/>
      </c>
      <c r="AG661" s="144" t="str">
        <f t="shared" si="118"/>
        <v/>
      </c>
      <c r="AH661" s="144" t="str">
        <f t="shared" si="119"/>
        <v/>
      </c>
      <c r="AI661" s="144" t="str">
        <f t="shared" si="120"/>
        <v/>
      </c>
      <c r="AJ661" s="144" t="str">
        <f t="shared" si="121"/>
        <v/>
      </c>
      <c r="AK661" s="144" t="str">
        <f t="shared" si="122"/>
        <v/>
      </c>
    </row>
    <row r="662" spans="2:37" x14ac:dyDescent="0.2">
      <c r="B662" s="179">
        <v>650</v>
      </c>
      <c r="C662" s="180"/>
      <c r="D662" s="180"/>
      <c r="E662" s="180"/>
      <c r="F662" s="312"/>
      <c r="G662" s="142"/>
      <c r="H662" s="142"/>
      <c r="I662" s="195"/>
      <c r="J662" s="142"/>
      <c r="K662" s="142"/>
      <c r="L662" s="142"/>
      <c r="M662" s="142"/>
      <c r="N662" s="142"/>
      <c r="O662" s="142"/>
      <c r="P662" s="142"/>
      <c r="Q662" s="142"/>
      <c r="R662" s="142"/>
      <c r="S662" s="142"/>
      <c r="T662" s="142"/>
      <c r="U662" s="142"/>
      <c r="V662" s="142"/>
      <c r="W662" s="142"/>
      <c r="X662" s="142"/>
      <c r="Z662" s="143">
        <v>650</v>
      </c>
      <c r="AA662" s="143" t="str">
        <f t="shared" si="113"/>
        <v/>
      </c>
      <c r="AB662" s="143" t="str">
        <f t="shared" si="114"/>
        <v/>
      </c>
      <c r="AC662" s="143" t="str">
        <f t="shared" si="115"/>
        <v/>
      </c>
      <c r="AD662" s="143" t="str">
        <f t="shared" si="116"/>
        <v/>
      </c>
      <c r="AE662" s="144">
        <v>650</v>
      </c>
      <c r="AF662" s="144" t="str">
        <f t="shared" si="117"/>
        <v/>
      </c>
      <c r="AG662" s="144" t="str">
        <f t="shared" si="118"/>
        <v/>
      </c>
      <c r="AH662" s="144" t="str">
        <f t="shared" si="119"/>
        <v/>
      </c>
      <c r="AI662" s="144" t="str">
        <f t="shared" si="120"/>
        <v/>
      </c>
      <c r="AJ662" s="144" t="str">
        <f t="shared" si="121"/>
        <v/>
      </c>
      <c r="AK662" s="144" t="str">
        <f t="shared" si="122"/>
        <v/>
      </c>
    </row>
    <row r="663" spans="2:37" x14ac:dyDescent="0.2">
      <c r="B663" s="179">
        <v>651</v>
      </c>
      <c r="C663" s="180"/>
      <c r="D663" s="180"/>
      <c r="E663" s="180"/>
      <c r="F663" s="312"/>
      <c r="G663" s="142"/>
      <c r="H663" s="142"/>
      <c r="I663" s="195"/>
      <c r="J663" s="142"/>
      <c r="K663" s="142"/>
      <c r="L663" s="142"/>
      <c r="M663" s="142"/>
      <c r="N663" s="142"/>
      <c r="O663" s="142"/>
      <c r="P663" s="142"/>
      <c r="Q663" s="142"/>
      <c r="R663" s="142"/>
      <c r="S663" s="142"/>
      <c r="T663" s="142"/>
      <c r="U663" s="142"/>
      <c r="V663" s="142"/>
      <c r="W663" s="142"/>
      <c r="X663" s="142"/>
      <c r="Z663" s="143">
        <v>651</v>
      </c>
      <c r="AA663" s="143" t="str">
        <f t="shared" si="113"/>
        <v/>
      </c>
      <c r="AB663" s="143" t="str">
        <f t="shared" si="114"/>
        <v/>
      </c>
      <c r="AC663" s="143" t="str">
        <f t="shared" si="115"/>
        <v/>
      </c>
      <c r="AD663" s="143" t="str">
        <f t="shared" si="116"/>
        <v/>
      </c>
      <c r="AE663" s="144">
        <v>651</v>
      </c>
      <c r="AF663" s="144" t="str">
        <f t="shared" si="117"/>
        <v/>
      </c>
      <c r="AG663" s="144" t="str">
        <f t="shared" si="118"/>
        <v/>
      </c>
      <c r="AH663" s="144" t="str">
        <f t="shared" si="119"/>
        <v/>
      </c>
      <c r="AI663" s="144" t="str">
        <f t="shared" si="120"/>
        <v/>
      </c>
      <c r="AJ663" s="144" t="str">
        <f t="shared" si="121"/>
        <v/>
      </c>
      <c r="AK663" s="144" t="str">
        <f t="shared" si="122"/>
        <v/>
      </c>
    </row>
    <row r="664" spans="2:37" x14ac:dyDescent="0.2">
      <c r="B664" s="179">
        <v>652</v>
      </c>
      <c r="C664" s="180"/>
      <c r="D664" s="180"/>
      <c r="E664" s="180"/>
      <c r="F664" s="312"/>
      <c r="G664" s="142"/>
      <c r="H664" s="142"/>
      <c r="I664" s="195"/>
      <c r="J664" s="142"/>
      <c r="K664" s="142"/>
      <c r="L664" s="142"/>
      <c r="M664" s="142"/>
      <c r="N664" s="142"/>
      <c r="O664" s="142"/>
      <c r="P664" s="142"/>
      <c r="Q664" s="142"/>
      <c r="R664" s="142"/>
      <c r="S664" s="142"/>
      <c r="T664" s="142"/>
      <c r="U664" s="142"/>
      <c r="V664" s="142"/>
      <c r="W664" s="142"/>
      <c r="X664" s="142"/>
      <c r="Z664" s="143">
        <v>652</v>
      </c>
      <c r="AA664" s="143" t="str">
        <f t="shared" si="113"/>
        <v/>
      </c>
      <c r="AB664" s="143" t="str">
        <f t="shared" si="114"/>
        <v/>
      </c>
      <c r="AC664" s="143" t="str">
        <f t="shared" si="115"/>
        <v/>
      </c>
      <c r="AD664" s="143" t="str">
        <f t="shared" si="116"/>
        <v/>
      </c>
      <c r="AE664" s="144">
        <v>652</v>
      </c>
      <c r="AF664" s="144" t="str">
        <f t="shared" si="117"/>
        <v/>
      </c>
      <c r="AG664" s="144" t="str">
        <f t="shared" si="118"/>
        <v/>
      </c>
      <c r="AH664" s="144" t="str">
        <f t="shared" si="119"/>
        <v/>
      </c>
      <c r="AI664" s="144" t="str">
        <f t="shared" si="120"/>
        <v/>
      </c>
      <c r="AJ664" s="144" t="str">
        <f t="shared" si="121"/>
        <v/>
      </c>
      <c r="AK664" s="144" t="str">
        <f t="shared" si="122"/>
        <v/>
      </c>
    </row>
    <row r="665" spans="2:37" x14ac:dyDescent="0.2">
      <c r="B665" s="179">
        <v>653</v>
      </c>
      <c r="C665" s="180"/>
      <c r="D665" s="180"/>
      <c r="E665" s="180"/>
      <c r="F665" s="312"/>
      <c r="G665" s="142"/>
      <c r="H665" s="142"/>
      <c r="I665" s="195"/>
      <c r="J665" s="142"/>
      <c r="K665" s="142"/>
      <c r="L665" s="142"/>
      <c r="M665" s="142"/>
      <c r="N665" s="142"/>
      <c r="O665" s="142"/>
      <c r="P665" s="142"/>
      <c r="Q665" s="142"/>
      <c r="R665" s="142"/>
      <c r="S665" s="142"/>
      <c r="T665" s="142"/>
      <c r="U665" s="142"/>
      <c r="V665" s="142"/>
      <c r="W665" s="142"/>
      <c r="X665" s="142"/>
      <c r="Z665" s="143">
        <v>653</v>
      </c>
      <c r="AA665" s="143" t="str">
        <f t="shared" si="113"/>
        <v/>
      </c>
      <c r="AB665" s="143" t="str">
        <f t="shared" si="114"/>
        <v/>
      </c>
      <c r="AC665" s="143" t="str">
        <f t="shared" si="115"/>
        <v/>
      </c>
      <c r="AD665" s="143" t="str">
        <f t="shared" si="116"/>
        <v/>
      </c>
      <c r="AE665" s="144">
        <v>653</v>
      </c>
      <c r="AF665" s="144" t="str">
        <f t="shared" si="117"/>
        <v/>
      </c>
      <c r="AG665" s="144" t="str">
        <f t="shared" si="118"/>
        <v/>
      </c>
      <c r="AH665" s="144" t="str">
        <f t="shared" si="119"/>
        <v/>
      </c>
      <c r="AI665" s="144" t="str">
        <f t="shared" si="120"/>
        <v/>
      </c>
      <c r="AJ665" s="144" t="str">
        <f t="shared" si="121"/>
        <v/>
      </c>
      <c r="AK665" s="144" t="str">
        <f t="shared" si="122"/>
        <v/>
      </c>
    </row>
    <row r="666" spans="2:37" x14ac:dyDescent="0.2">
      <c r="B666" s="179">
        <v>654</v>
      </c>
      <c r="C666" s="180"/>
      <c r="D666" s="180"/>
      <c r="E666" s="180"/>
      <c r="F666" s="312"/>
      <c r="G666" s="142"/>
      <c r="H666" s="142"/>
      <c r="I666" s="195"/>
      <c r="J666" s="142"/>
      <c r="K666" s="142"/>
      <c r="L666" s="142"/>
      <c r="M666" s="142"/>
      <c r="N666" s="142"/>
      <c r="O666" s="142"/>
      <c r="P666" s="142"/>
      <c r="Q666" s="142"/>
      <c r="R666" s="142"/>
      <c r="S666" s="142"/>
      <c r="T666" s="142"/>
      <c r="U666" s="142"/>
      <c r="V666" s="142"/>
      <c r="W666" s="142"/>
      <c r="X666" s="142"/>
      <c r="Z666" s="143">
        <v>654</v>
      </c>
      <c r="AA666" s="143" t="str">
        <f t="shared" si="113"/>
        <v/>
      </c>
      <c r="AB666" s="143" t="str">
        <f t="shared" si="114"/>
        <v/>
      </c>
      <c r="AC666" s="143" t="str">
        <f t="shared" si="115"/>
        <v/>
      </c>
      <c r="AD666" s="143" t="str">
        <f t="shared" si="116"/>
        <v/>
      </c>
      <c r="AE666" s="144">
        <v>654</v>
      </c>
      <c r="AF666" s="144" t="str">
        <f t="shared" si="117"/>
        <v/>
      </c>
      <c r="AG666" s="144" t="str">
        <f t="shared" si="118"/>
        <v/>
      </c>
      <c r="AH666" s="144" t="str">
        <f t="shared" si="119"/>
        <v/>
      </c>
      <c r="AI666" s="144" t="str">
        <f t="shared" si="120"/>
        <v/>
      </c>
      <c r="AJ666" s="144" t="str">
        <f t="shared" si="121"/>
        <v/>
      </c>
      <c r="AK666" s="144" t="str">
        <f t="shared" si="122"/>
        <v/>
      </c>
    </row>
    <row r="667" spans="2:37" x14ac:dyDescent="0.2">
      <c r="B667" s="179">
        <v>655</v>
      </c>
      <c r="C667" s="180"/>
      <c r="D667" s="180"/>
      <c r="E667" s="180"/>
      <c r="F667" s="312"/>
      <c r="G667" s="142"/>
      <c r="H667" s="142"/>
      <c r="I667" s="195"/>
      <c r="J667" s="142"/>
      <c r="K667" s="142"/>
      <c r="L667" s="142"/>
      <c r="M667" s="142"/>
      <c r="N667" s="142"/>
      <c r="O667" s="142"/>
      <c r="P667" s="142"/>
      <c r="Q667" s="142"/>
      <c r="R667" s="142"/>
      <c r="S667" s="142"/>
      <c r="T667" s="142"/>
      <c r="U667" s="142"/>
      <c r="V667" s="142"/>
      <c r="W667" s="142"/>
      <c r="X667" s="142"/>
      <c r="Z667" s="143">
        <v>655</v>
      </c>
      <c r="AA667" s="143" t="str">
        <f t="shared" si="113"/>
        <v/>
      </c>
      <c r="AB667" s="143" t="str">
        <f t="shared" si="114"/>
        <v/>
      </c>
      <c r="AC667" s="143" t="str">
        <f t="shared" si="115"/>
        <v/>
      </c>
      <c r="AD667" s="143" t="str">
        <f t="shared" si="116"/>
        <v/>
      </c>
      <c r="AE667" s="144">
        <v>655</v>
      </c>
      <c r="AF667" s="144" t="str">
        <f t="shared" si="117"/>
        <v/>
      </c>
      <c r="AG667" s="144" t="str">
        <f t="shared" si="118"/>
        <v/>
      </c>
      <c r="AH667" s="144" t="str">
        <f t="shared" si="119"/>
        <v/>
      </c>
      <c r="AI667" s="144" t="str">
        <f t="shared" si="120"/>
        <v/>
      </c>
      <c r="AJ667" s="144" t="str">
        <f t="shared" si="121"/>
        <v/>
      </c>
      <c r="AK667" s="144" t="str">
        <f t="shared" si="122"/>
        <v/>
      </c>
    </row>
    <row r="668" spans="2:37" x14ac:dyDescent="0.2">
      <c r="B668" s="179">
        <v>656</v>
      </c>
      <c r="C668" s="180"/>
      <c r="D668" s="180"/>
      <c r="E668" s="180"/>
      <c r="F668" s="312"/>
      <c r="G668" s="142"/>
      <c r="H668" s="142"/>
      <c r="I668" s="195"/>
      <c r="J668" s="142"/>
      <c r="K668" s="142"/>
      <c r="L668" s="142"/>
      <c r="M668" s="142"/>
      <c r="N668" s="142"/>
      <c r="O668" s="142"/>
      <c r="P668" s="142"/>
      <c r="Q668" s="142"/>
      <c r="R668" s="142"/>
      <c r="S668" s="142"/>
      <c r="T668" s="142"/>
      <c r="U668" s="142"/>
      <c r="V668" s="142"/>
      <c r="W668" s="142"/>
      <c r="X668" s="142"/>
      <c r="Z668" s="143">
        <v>656</v>
      </c>
      <c r="AA668" s="143" t="str">
        <f t="shared" si="113"/>
        <v/>
      </c>
      <c r="AB668" s="143" t="str">
        <f t="shared" si="114"/>
        <v/>
      </c>
      <c r="AC668" s="143" t="str">
        <f t="shared" si="115"/>
        <v/>
      </c>
      <c r="AD668" s="143" t="str">
        <f t="shared" si="116"/>
        <v/>
      </c>
      <c r="AE668" s="144">
        <v>656</v>
      </c>
      <c r="AF668" s="144" t="str">
        <f t="shared" si="117"/>
        <v/>
      </c>
      <c r="AG668" s="144" t="str">
        <f t="shared" si="118"/>
        <v/>
      </c>
      <c r="AH668" s="144" t="str">
        <f t="shared" si="119"/>
        <v/>
      </c>
      <c r="AI668" s="144" t="str">
        <f t="shared" si="120"/>
        <v/>
      </c>
      <c r="AJ668" s="144" t="str">
        <f t="shared" si="121"/>
        <v/>
      </c>
      <c r="AK668" s="144" t="str">
        <f t="shared" si="122"/>
        <v/>
      </c>
    </row>
    <row r="669" spans="2:37" x14ac:dyDescent="0.2">
      <c r="B669" s="179">
        <v>657</v>
      </c>
      <c r="C669" s="180"/>
      <c r="D669" s="180"/>
      <c r="E669" s="180"/>
      <c r="F669" s="312"/>
      <c r="G669" s="142"/>
      <c r="H669" s="142"/>
      <c r="I669" s="195"/>
      <c r="J669" s="142"/>
      <c r="K669" s="142"/>
      <c r="L669" s="142"/>
      <c r="M669" s="142"/>
      <c r="N669" s="142"/>
      <c r="O669" s="142"/>
      <c r="P669" s="142"/>
      <c r="Q669" s="142"/>
      <c r="R669" s="142"/>
      <c r="S669" s="142"/>
      <c r="T669" s="142"/>
      <c r="U669" s="142"/>
      <c r="V669" s="142"/>
      <c r="W669" s="142"/>
      <c r="X669" s="142"/>
      <c r="Z669" s="143">
        <v>657</v>
      </c>
      <c r="AA669" s="143" t="str">
        <f t="shared" si="113"/>
        <v/>
      </c>
      <c r="AB669" s="143" t="str">
        <f t="shared" si="114"/>
        <v/>
      </c>
      <c r="AC669" s="143" t="str">
        <f t="shared" si="115"/>
        <v/>
      </c>
      <c r="AD669" s="143" t="str">
        <f t="shared" si="116"/>
        <v/>
      </c>
      <c r="AE669" s="144">
        <v>657</v>
      </c>
      <c r="AF669" s="144" t="str">
        <f t="shared" si="117"/>
        <v/>
      </c>
      <c r="AG669" s="144" t="str">
        <f t="shared" si="118"/>
        <v/>
      </c>
      <c r="AH669" s="144" t="str">
        <f t="shared" si="119"/>
        <v/>
      </c>
      <c r="AI669" s="144" t="str">
        <f t="shared" si="120"/>
        <v/>
      </c>
      <c r="AJ669" s="144" t="str">
        <f t="shared" si="121"/>
        <v/>
      </c>
      <c r="AK669" s="144" t="str">
        <f t="shared" si="122"/>
        <v/>
      </c>
    </row>
    <row r="670" spans="2:37" x14ac:dyDescent="0.2">
      <c r="B670" s="179">
        <v>658</v>
      </c>
      <c r="C670" s="180"/>
      <c r="D670" s="180"/>
      <c r="E670" s="180"/>
      <c r="F670" s="312"/>
      <c r="G670" s="142"/>
      <c r="H670" s="142"/>
      <c r="I670" s="195"/>
      <c r="J670" s="142"/>
      <c r="K670" s="142"/>
      <c r="L670" s="142"/>
      <c r="M670" s="142"/>
      <c r="N670" s="142"/>
      <c r="O670" s="142"/>
      <c r="P670" s="142"/>
      <c r="Q670" s="142"/>
      <c r="R670" s="142"/>
      <c r="S670" s="142"/>
      <c r="T670" s="142"/>
      <c r="U670" s="142"/>
      <c r="V670" s="142"/>
      <c r="W670" s="142"/>
      <c r="X670" s="142"/>
      <c r="Z670" s="143">
        <v>658</v>
      </c>
      <c r="AA670" s="143" t="str">
        <f t="shared" si="113"/>
        <v/>
      </c>
      <c r="AB670" s="143" t="str">
        <f t="shared" si="114"/>
        <v/>
      </c>
      <c r="AC670" s="143" t="str">
        <f t="shared" si="115"/>
        <v/>
      </c>
      <c r="AD670" s="143" t="str">
        <f t="shared" si="116"/>
        <v/>
      </c>
      <c r="AE670" s="144">
        <v>658</v>
      </c>
      <c r="AF670" s="144" t="str">
        <f t="shared" si="117"/>
        <v/>
      </c>
      <c r="AG670" s="144" t="str">
        <f t="shared" si="118"/>
        <v/>
      </c>
      <c r="AH670" s="144" t="str">
        <f t="shared" si="119"/>
        <v/>
      </c>
      <c r="AI670" s="144" t="str">
        <f t="shared" si="120"/>
        <v/>
      </c>
      <c r="AJ670" s="144" t="str">
        <f t="shared" si="121"/>
        <v/>
      </c>
      <c r="AK670" s="144" t="str">
        <f t="shared" si="122"/>
        <v/>
      </c>
    </row>
    <row r="671" spans="2:37" x14ac:dyDescent="0.2">
      <c r="B671" s="179">
        <v>659</v>
      </c>
      <c r="C671" s="180"/>
      <c r="D671" s="180"/>
      <c r="E671" s="180"/>
      <c r="F671" s="312"/>
      <c r="G671" s="142"/>
      <c r="H671" s="142"/>
      <c r="I671" s="195"/>
      <c r="J671" s="142"/>
      <c r="K671" s="142"/>
      <c r="L671" s="142"/>
      <c r="M671" s="142"/>
      <c r="N671" s="142"/>
      <c r="O671" s="142"/>
      <c r="P671" s="142"/>
      <c r="Q671" s="142"/>
      <c r="R671" s="142"/>
      <c r="S671" s="142"/>
      <c r="T671" s="142"/>
      <c r="U671" s="142"/>
      <c r="V671" s="142"/>
      <c r="W671" s="142"/>
      <c r="X671" s="142"/>
      <c r="Z671" s="143">
        <v>659</v>
      </c>
      <c r="AA671" s="143" t="str">
        <f t="shared" si="113"/>
        <v/>
      </c>
      <c r="AB671" s="143" t="str">
        <f t="shared" si="114"/>
        <v/>
      </c>
      <c r="AC671" s="143" t="str">
        <f t="shared" si="115"/>
        <v/>
      </c>
      <c r="AD671" s="143" t="str">
        <f t="shared" si="116"/>
        <v/>
      </c>
      <c r="AE671" s="144">
        <v>659</v>
      </c>
      <c r="AF671" s="144" t="str">
        <f t="shared" si="117"/>
        <v/>
      </c>
      <c r="AG671" s="144" t="str">
        <f t="shared" si="118"/>
        <v/>
      </c>
      <c r="AH671" s="144" t="str">
        <f t="shared" si="119"/>
        <v/>
      </c>
      <c r="AI671" s="144" t="str">
        <f t="shared" si="120"/>
        <v/>
      </c>
      <c r="AJ671" s="144" t="str">
        <f t="shared" si="121"/>
        <v/>
      </c>
      <c r="AK671" s="144" t="str">
        <f t="shared" si="122"/>
        <v/>
      </c>
    </row>
    <row r="672" spans="2:37" x14ac:dyDescent="0.2">
      <c r="B672" s="179">
        <v>660</v>
      </c>
      <c r="C672" s="180"/>
      <c r="D672" s="180"/>
      <c r="E672" s="180"/>
      <c r="F672" s="312"/>
      <c r="G672" s="142"/>
      <c r="H672" s="142"/>
      <c r="I672" s="195"/>
      <c r="J672" s="142"/>
      <c r="K672" s="142"/>
      <c r="L672" s="142"/>
      <c r="M672" s="142"/>
      <c r="N672" s="142"/>
      <c r="O672" s="142"/>
      <c r="P672" s="142"/>
      <c r="Q672" s="142"/>
      <c r="R672" s="142"/>
      <c r="S672" s="142"/>
      <c r="T672" s="142"/>
      <c r="U672" s="142"/>
      <c r="V672" s="142"/>
      <c r="W672" s="142"/>
      <c r="X672" s="142"/>
      <c r="Z672" s="143">
        <v>660</v>
      </c>
      <c r="AA672" s="143" t="str">
        <f t="shared" si="113"/>
        <v/>
      </c>
      <c r="AB672" s="143" t="str">
        <f t="shared" si="114"/>
        <v/>
      </c>
      <c r="AC672" s="143" t="str">
        <f t="shared" si="115"/>
        <v/>
      </c>
      <c r="AD672" s="143" t="str">
        <f t="shared" si="116"/>
        <v/>
      </c>
      <c r="AE672" s="144">
        <v>660</v>
      </c>
      <c r="AF672" s="144" t="str">
        <f t="shared" si="117"/>
        <v/>
      </c>
      <c r="AG672" s="144" t="str">
        <f t="shared" si="118"/>
        <v/>
      </c>
      <c r="AH672" s="144" t="str">
        <f t="shared" si="119"/>
        <v/>
      </c>
      <c r="AI672" s="144" t="str">
        <f t="shared" si="120"/>
        <v/>
      </c>
      <c r="AJ672" s="144" t="str">
        <f t="shared" si="121"/>
        <v/>
      </c>
      <c r="AK672" s="144" t="str">
        <f t="shared" si="122"/>
        <v/>
      </c>
    </row>
    <row r="673" spans="2:37" x14ac:dyDescent="0.2">
      <c r="B673" s="179">
        <v>661</v>
      </c>
      <c r="C673" s="180"/>
      <c r="D673" s="180"/>
      <c r="E673" s="180"/>
      <c r="F673" s="312"/>
      <c r="G673" s="142"/>
      <c r="H673" s="142"/>
      <c r="I673" s="195"/>
      <c r="J673" s="142"/>
      <c r="K673" s="142"/>
      <c r="L673" s="142"/>
      <c r="M673" s="142"/>
      <c r="N673" s="142"/>
      <c r="O673" s="142"/>
      <c r="P673" s="142"/>
      <c r="Q673" s="142"/>
      <c r="R673" s="142"/>
      <c r="S673" s="142"/>
      <c r="T673" s="142"/>
      <c r="U673" s="142"/>
      <c r="V673" s="142"/>
      <c r="W673" s="142"/>
      <c r="X673" s="142"/>
      <c r="Z673" s="143">
        <v>661</v>
      </c>
      <c r="AA673" s="143" t="str">
        <f t="shared" si="113"/>
        <v/>
      </c>
      <c r="AB673" s="143" t="str">
        <f t="shared" si="114"/>
        <v/>
      </c>
      <c r="AC673" s="143" t="str">
        <f t="shared" si="115"/>
        <v/>
      </c>
      <c r="AD673" s="143" t="str">
        <f t="shared" si="116"/>
        <v/>
      </c>
      <c r="AE673" s="144">
        <v>661</v>
      </c>
      <c r="AF673" s="144" t="str">
        <f t="shared" si="117"/>
        <v/>
      </c>
      <c r="AG673" s="144" t="str">
        <f t="shared" si="118"/>
        <v/>
      </c>
      <c r="AH673" s="144" t="str">
        <f t="shared" si="119"/>
        <v/>
      </c>
      <c r="AI673" s="144" t="str">
        <f t="shared" si="120"/>
        <v/>
      </c>
      <c r="AJ673" s="144" t="str">
        <f t="shared" si="121"/>
        <v/>
      </c>
      <c r="AK673" s="144" t="str">
        <f t="shared" si="122"/>
        <v/>
      </c>
    </row>
    <row r="674" spans="2:37" x14ac:dyDescent="0.2">
      <c r="B674" s="179">
        <v>662</v>
      </c>
      <c r="C674" s="180"/>
      <c r="D674" s="180"/>
      <c r="E674" s="180"/>
      <c r="F674" s="312"/>
      <c r="G674" s="142"/>
      <c r="H674" s="142"/>
      <c r="I674" s="195"/>
      <c r="J674" s="142"/>
      <c r="K674" s="142"/>
      <c r="L674" s="142"/>
      <c r="M674" s="142"/>
      <c r="N674" s="142"/>
      <c r="O674" s="142"/>
      <c r="P674" s="142"/>
      <c r="Q674" s="142"/>
      <c r="R674" s="142"/>
      <c r="S674" s="142"/>
      <c r="T674" s="142"/>
      <c r="U674" s="142"/>
      <c r="V674" s="142"/>
      <c r="W674" s="142"/>
      <c r="X674" s="142"/>
      <c r="Z674" s="143">
        <v>662</v>
      </c>
      <c r="AA674" s="143" t="str">
        <f t="shared" si="113"/>
        <v/>
      </c>
      <c r="AB674" s="143" t="str">
        <f t="shared" si="114"/>
        <v/>
      </c>
      <c r="AC674" s="143" t="str">
        <f t="shared" si="115"/>
        <v/>
      </c>
      <c r="AD674" s="143" t="str">
        <f t="shared" si="116"/>
        <v/>
      </c>
      <c r="AE674" s="144">
        <v>662</v>
      </c>
      <c r="AF674" s="144" t="str">
        <f t="shared" si="117"/>
        <v/>
      </c>
      <c r="AG674" s="144" t="str">
        <f t="shared" si="118"/>
        <v/>
      </c>
      <c r="AH674" s="144" t="str">
        <f t="shared" si="119"/>
        <v/>
      </c>
      <c r="AI674" s="144" t="str">
        <f t="shared" si="120"/>
        <v/>
      </c>
      <c r="AJ674" s="144" t="str">
        <f t="shared" si="121"/>
        <v/>
      </c>
      <c r="AK674" s="144" t="str">
        <f t="shared" si="122"/>
        <v/>
      </c>
    </row>
    <row r="675" spans="2:37" x14ac:dyDescent="0.2">
      <c r="B675" s="179">
        <v>663</v>
      </c>
      <c r="C675" s="180"/>
      <c r="D675" s="180"/>
      <c r="E675" s="180"/>
      <c r="F675" s="312"/>
      <c r="G675" s="142"/>
      <c r="H675" s="142"/>
      <c r="I675" s="195"/>
      <c r="J675" s="142"/>
      <c r="K675" s="142"/>
      <c r="L675" s="142"/>
      <c r="M675" s="142"/>
      <c r="N675" s="142"/>
      <c r="O675" s="142"/>
      <c r="P675" s="142"/>
      <c r="Q675" s="142"/>
      <c r="R675" s="142"/>
      <c r="S675" s="142"/>
      <c r="T675" s="142"/>
      <c r="U675" s="142"/>
      <c r="V675" s="142"/>
      <c r="W675" s="142"/>
      <c r="X675" s="142"/>
      <c r="Z675" s="143">
        <v>663</v>
      </c>
      <c r="AA675" s="143" t="str">
        <f t="shared" si="113"/>
        <v/>
      </c>
      <c r="AB675" s="143" t="str">
        <f t="shared" si="114"/>
        <v/>
      </c>
      <c r="AC675" s="143" t="str">
        <f t="shared" si="115"/>
        <v/>
      </c>
      <c r="AD675" s="143" t="str">
        <f t="shared" si="116"/>
        <v/>
      </c>
      <c r="AE675" s="144">
        <v>663</v>
      </c>
      <c r="AF675" s="144" t="str">
        <f t="shared" si="117"/>
        <v/>
      </c>
      <c r="AG675" s="144" t="str">
        <f t="shared" si="118"/>
        <v/>
      </c>
      <c r="AH675" s="144" t="str">
        <f t="shared" si="119"/>
        <v/>
      </c>
      <c r="AI675" s="144" t="str">
        <f t="shared" si="120"/>
        <v/>
      </c>
      <c r="AJ675" s="144" t="str">
        <f t="shared" si="121"/>
        <v/>
      </c>
      <c r="AK675" s="144" t="str">
        <f t="shared" si="122"/>
        <v/>
      </c>
    </row>
    <row r="676" spans="2:37" x14ac:dyDescent="0.2">
      <c r="B676" s="179">
        <v>664</v>
      </c>
      <c r="C676" s="180"/>
      <c r="D676" s="180"/>
      <c r="E676" s="180"/>
      <c r="F676" s="312"/>
      <c r="G676" s="142"/>
      <c r="H676" s="142"/>
      <c r="I676" s="195"/>
      <c r="J676" s="142"/>
      <c r="K676" s="142"/>
      <c r="L676" s="142"/>
      <c r="M676" s="142"/>
      <c r="N676" s="142"/>
      <c r="O676" s="142"/>
      <c r="P676" s="142"/>
      <c r="Q676" s="142"/>
      <c r="R676" s="142"/>
      <c r="S676" s="142"/>
      <c r="T676" s="142"/>
      <c r="U676" s="142"/>
      <c r="V676" s="142"/>
      <c r="W676" s="142"/>
      <c r="X676" s="142"/>
      <c r="Z676" s="143">
        <v>664</v>
      </c>
      <c r="AA676" s="143" t="str">
        <f t="shared" si="113"/>
        <v/>
      </c>
      <c r="AB676" s="143" t="str">
        <f t="shared" si="114"/>
        <v/>
      </c>
      <c r="AC676" s="143" t="str">
        <f t="shared" si="115"/>
        <v/>
      </c>
      <c r="AD676" s="143" t="str">
        <f t="shared" si="116"/>
        <v/>
      </c>
      <c r="AE676" s="144">
        <v>664</v>
      </c>
      <c r="AF676" s="144" t="str">
        <f t="shared" si="117"/>
        <v/>
      </c>
      <c r="AG676" s="144" t="str">
        <f t="shared" si="118"/>
        <v/>
      </c>
      <c r="AH676" s="144" t="str">
        <f t="shared" si="119"/>
        <v/>
      </c>
      <c r="AI676" s="144" t="str">
        <f t="shared" si="120"/>
        <v/>
      </c>
      <c r="AJ676" s="144" t="str">
        <f t="shared" si="121"/>
        <v/>
      </c>
      <c r="AK676" s="144" t="str">
        <f t="shared" si="122"/>
        <v/>
      </c>
    </row>
    <row r="677" spans="2:37" x14ac:dyDescent="0.2">
      <c r="B677" s="179">
        <v>665</v>
      </c>
      <c r="C677" s="180"/>
      <c r="D677" s="180"/>
      <c r="E677" s="180"/>
      <c r="F677" s="312"/>
      <c r="G677" s="142"/>
      <c r="H677" s="142"/>
      <c r="I677" s="195"/>
      <c r="J677" s="142"/>
      <c r="K677" s="142"/>
      <c r="L677" s="142"/>
      <c r="M677" s="142"/>
      <c r="N677" s="142"/>
      <c r="O677" s="142"/>
      <c r="P677" s="142"/>
      <c r="Q677" s="142"/>
      <c r="R677" s="142"/>
      <c r="S677" s="142"/>
      <c r="T677" s="142"/>
      <c r="U677" s="142"/>
      <c r="V677" s="142"/>
      <c r="W677" s="142"/>
      <c r="X677" s="142"/>
      <c r="Z677" s="143">
        <v>665</v>
      </c>
      <c r="AA677" s="143" t="str">
        <f t="shared" si="113"/>
        <v/>
      </c>
      <c r="AB677" s="143" t="str">
        <f t="shared" si="114"/>
        <v/>
      </c>
      <c r="AC677" s="143" t="str">
        <f t="shared" si="115"/>
        <v/>
      </c>
      <c r="AD677" s="143" t="str">
        <f t="shared" si="116"/>
        <v/>
      </c>
      <c r="AE677" s="144">
        <v>665</v>
      </c>
      <c r="AF677" s="144" t="str">
        <f t="shared" si="117"/>
        <v/>
      </c>
      <c r="AG677" s="144" t="str">
        <f t="shared" si="118"/>
        <v/>
      </c>
      <c r="AH677" s="144" t="str">
        <f t="shared" si="119"/>
        <v/>
      </c>
      <c r="AI677" s="144" t="str">
        <f t="shared" si="120"/>
        <v/>
      </c>
      <c r="AJ677" s="144" t="str">
        <f t="shared" si="121"/>
        <v/>
      </c>
      <c r="AK677" s="144" t="str">
        <f t="shared" si="122"/>
        <v/>
      </c>
    </row>
    <row r="678" spans="2:37" x14ac:dyDescent="0.2">
      <c r="B678" s="179">
        <v>666</v>
      </c>
      <c r="C678" s="180"/>
      <c r="D678" s="180"/>
      <c r="E678" s="180"/>
      <c r="F678" s="312"/>
      <c r="G678" s="142"/>
      <c r="H678" s="142"/>
      <c r="I678" s="195"/>
      <c r="J678" s="142"/>
      <c r="K678" s="142"/>
      <c r="L678" s="142"/>
      <c r="M678" s="142"/>
      <c r="N678" s="142"/>
      <c r="O678" s="142"/>
      <c r="P678" s="142"/>
      <c r="Q678" s="142"/>
      <c r="R678" s="142"/>
      <c r="S678" s="142"/>
      <c r="T678" s="142"/>
      <c r="U678" s="142"/>
      <c r="V678" s="142"/>
      <c r="W678" s="142"/>
      <c r="X678" s="142"/>
      <c r="Z678" s="143">
        <v>666</v>
      </c>
      <c r="AA678" s="143" t="str">
        <f t="shared" si="113"/>
        <v/>
      </c>
      <c r="AB678" s="143" t="str">
        <f t="shared" si="114"/>
        <v/>
      </c>
      <c r="AC678" s="143" t="str">
        <f t="shared" si="115"/>
        <v/>
      </c>
      <c r="AD678" s="143" t="str">
        <f t="shared" si="116"/>
        <v/>
      </c>
      <c r="AE678" s="144">
        <v>666</v>
      </c>
      <c r="AF678" s="144" t="str">
        <f t="shared" si="117"/>
        <v/>
      </c>
      <c r="AG678" s="144" t="str">
        <f t="shared" si="118"/>
        <v/>
      </c>
      <c r="AH678" s="144" t="str">
        <f t="shared" si="119"/>
        <v/>
      </c>
      <c r="AI678" s="144" t="str">
        <f t="shared" si="120"/>
        <v/>
      </c>
      <c r="AJ678" s="144" t="str">
        <f t="shared" si="121"/>
        <v/>
      </c>
      <c r="AK678" s="144" t="str">
        <f t="shared" si="122"/>
        <v/>
      </c>
    </row>
    <row r="679" spans="2:37" x14ac:dyDescent="0.2">
      <c r="B679" s="179">
        <v>667</v>
      </c>
      <c r="C679" s="180"/>
      <c r="D679" s="180"/>
      <c r="E679" s="180"/>
      <c r="F679" s="312"/>
      <c r="G679" s="142"/>
      <c r="H679" s="142"/>
      <c r="I679" s="195"/>
      <c r="J679" s="142"/>
      <c r="K679" s="142"/>
      <c r="L679" s="142"/>
      <c r="M679" s="142"/>
      <c r="N679" s="142"/>
      <c r="O679" s="142"/>
      <c r="P679" s="142"/>
      <c r="Q679" s="142"/>
      <c r="R679" s="142"/>
      <c r="S679" s="142"/>
      <c r="T679" s="142"/>
      <c r="U679" s="142"/>
      <c r="V679" s="142"/>
      <c r="W679" s="142"/>
      <c r="X679" s="142"/>
      <c r="Z679" s="143">
        <v>667</v>
      </c>
      <c r="AA679" s="143" t="str">
        <f t="shared" si="113"/>
        <v/>
      </c>
      <c r="AB679" s="143" t="str">
        <f t="shared" si="114"/>
        <v/>
      </c>
      <c r="AC679" s="143" t="str">
        <f t="shared" si="115"/>
        <v/>
      </c>
      <c r="AD679" s="143" t="str">
        <f t="shared" si="116"/>
        <v/>
      </c>
      <c r="AE679" s="144">
        <v>667</v>
      </c>
      <c r="AF679" s="144" t="str">
        <f t="shared" si="117"/>
        <v/>
      </c>
      <c r="AG679" s="144" t="str">
        <f t="shared" si="118"/>
        <v/>
      </c>
      <c r="AH679" s="144" t="str">
        <f t="shared" si="119"/>
        <v/>
      </c>
      <c r="AI679" s="144" t="str">
        <f t="shared" si="120"/>
        <v/>
      </c>
      <c r="AJ679" s="144" t="str">
        <f t="shared" si="121"/>
        <v/>
      </c>
      <c r="AK679" s="144" t="str">
        <f t="shared" si="122"/>
        <v/>
      </c>
    </row>
    <row r="680" spans="2:37" x14ac:dyDescent="0.2">
      <c r="B680" s="179">
        <v>668</v>
      </c>
      <c r="C680" s="180"/>
      <c r="D680" s="180"/>
      <c r="E680" s="180"/>
      <c r="F680" s="312"/>
      <c r="G680" s="142"/>
      <c r="H680" s="142"/>
      <c r="I680" s="195"/>
      <c r="J680" s="142"/>
      <c r="K680" s="142"/>
      <c r="L680" s="142"/>
      <c r="M680" s="142"/>
      <c r="N680" s="142"/>
      <c r="O680" s="142"/>
      <c r="P680" s="142"/>
      <c r="Q680" s="142"/>
      <c r="R680" s="142"/>
      <c r="S680" s="142"/>
      <c r="T680" s="142"/>
      <c r="U680" s="142"/>
      <c r="V680" s="142"/>
      <c r="W680" s="142"/>
      <c r="X680" s="142"/>
      <c r="Z680" s="143">
        <v>668</v>
      </c>
      <c r="AA680" s="143" t="str">
        <f t="shared" si="113"/>
        <v/>
      </c>
      <c r="AB680" s="143" t="str">
        <f t="shared" si="114"/>
        <v/>
      </c>
      <c r="AC680" s="143" t="str">
        <f t="shared" si="115"/>
        <v/>
      </c>
      <c r="AD680" s="143" t="str">
        <f t="shared" si="116"/>
        <v/>
      </c>
      <c r="AE680" s="144">
        <v>668</v>
      </c>
      <c r="AF680" s="144" t="str">
        <f t="shared" si="117"/>
        <v/>
      </c>
      <c r="AG680" s="144" t="str">
        <f t="shared" si="118"/>
        <v/>
      </c>
      <c r="AH680" s="144" t="str">
        <f t="shared" si="119"/>
        <v/>
      </c>
      <c r="AI680" s="144" t="str">
        <f t="shared" si="120"/>
        <v/>
      </c>
      <c r="AJ680" s="144" t="str">
        <f t="shared" si="121"/>
        <v/>
      </c>
      <c r="AK680" s="144" t="str">
        <f t="shared" si="122"/>
        <v/>
      </c>
    </row>
    <row r="681" spans="2:37" x14ac:dyDescent="0.2">
      <c r="B681" s="179">
        <v>669</v>
      </c>
      <c r="C681" s="180"/>
      <c r="D681" s="180"/>
      <c r="E681" s="180"/>
      <c r="F681" s="312"/>
      <c r="G681" s="142"/>
      <c r="H681" s="142"/>
      <c r="I681" s="195"/>
      <c r="J681" s="142"/>
      <c r="K681" s="142"/>
      <c r="L681" s="142"/>
      <c r="M681" s="142"/>
      <c r="N681" s="142"/>
      <c r="O681" s="142"/>
      <c r="P681" s="142"/>
      <c r="Q681" s="142"/>
      <c r="R681" s="142"/>
      <c r="S681" s="142"/>
      <c r="T681" s="142"/>
      <c r="U681" s="142"/>
      <c r="V681" s="142"/>
      <c r="W681" s="142"/>
      <c r="X681" s="142"/>
      <c r="Z681" s="143">
        <v>669</v>
      </c>
      <c r="AA681" s="143" t="str">
        <f t="shared" si="113"/>
        <v/>
      </c>
      <c r="AB681" s="143" t="str">
        <f t="shared" si="114"/>
        <v/>
      </c>
      <c r="AC681" s="143" t="str">
        <f t="shared" si="115"/>
        <v/>
      </c>
      <c r="AD681" s="143" t="str">
        <f t="shared" si="116"/>
        <v/>
      </c>
      <c r="AE681" s="144">
        <v>669</v>
      </c>
      <c r="AF681" s="144" t="str">
        <f t="shared" si="117"/>
        <v/>
      </c>
      <c r="AG681" s="144" t="str">
        <f t="shared" si="118"/>
        <v/>
      </c>
      <c r="AH681" s="144" t="str">
        <f t="shared" si="119"/>
        <v/>
      </c>
      <c r="AI681" s="144" t="str">
        <f t="shared" si="120"/>
        <v/>
      </c>
      <c r="AJ681" s="144" t="str">
        <f t="shared" si="121"/>
        <v/>
      </c>
      <c r="AK681" s="144" t="str">
        <f t="shared" si="122"/>
        <v/>
      </c>
    </row>
    <row r="682" spans="2:37" x14ac:dyDescent="0.2">
      <c r="B682" s="179">
        <v>670</v>
      </c>
      <c r="C682" s="180"/>
      <c r="D682" s="180"/>
      <c r="E682" s="180"/>
      <c r="F682" s="312"/>
      <c r="G682" s="142"/>
      <c r="H682" s="142"/>
      <c r="I682" s="195"/>
      <c r="J682" s="142"/>
      <c r="K682" s="142"/>
      <c r="L682" s="142"/>
      <c r="M682" s="142"/>
      <c r="N682" s="142"/>
      <c r="O682" s="142"/>
      <c r="P682" s="142"/>
      <c r="Q682" s="142"/>
      <c r="R682" s="142"/>
      <c r="S682" s="142"/>
      <c r="T682" s="142"/>
      <c r="U682" s="142"/>
      <c r="V682" s="142"/>
      <c r="W682" s="142"/>
      <c r="X682" s="142"/>
      <c r="Z682" s="143">
        <v>670</v>
      </c>
      <c r="AA682" s="143" t="str">
        <f t="shared" si="113"/>
        <v/>
      </c>
      <c r="AB682" s="143" t="str">
        <f t="shared" si="114"/>
        <v/>
      </c>
      <c r="AC682" s="143" t="str">
        <f t="shared" si="115"/>
        <v/>
      </c>
      <c r="AD682" s="143" t="str">
        <f t="shared" si="116"/>
        <v/>
      </c>
      <c r="AE682" s="144">
        <v>670</v>
      </c>
      <c r="AF682" s="144" t="str">
        <f t="shared" si="117"/>
        <v/>
      </c>
      <c r="AG682" s="144" t="str">
        <f t="shared" si="118"/>
        <v/>
      </c>
      <c r="AH682" s="144" t="str">
        <f t="shared" si="119"/>
        <v/>
      </c>
      <c r="AI682" s="144" t="str">
        <f t="shared" si="120"/>
        <v/>
      </c>
      <c r="AJ682" s="144" t="str">
        <f t="shared" si="121"/>
        <v/>
      </c>
      <c r="AK682" s="144" t="str">
        <f t="shared" si="122"/>
        <v/>
      </c>
    </row>
    <row r="683" spans="2:37" x14ac:dyDescent="0.2">
      <c r="B683" s="179">
        <v>671</v>
      </c>
      <c r="C683" s="180"/>
      <c r="D683" s="180"/>
      <c r="E683" s="180"/>
      <c r="F683" s="312"/>
      <c r="G683" s="142"/>
      <c r="H683" s="142"/>
      <c r="I683" s="195"/>
      <c r="J683" s="142"/>
      <c r="K683" s="142"/>
      <c r="L683" s="142"/>
      <c r="M683" s="142"/>
      <c r="N683" s="142"/>
      <c r="O683" s="142"/>
      <c r="P683" s="142"/>
      <c r="Q683" s="142"/>
      <c r="R683" s="142"/>
      <c r="S683" s="142"/>
      <c r="T683" s="142"/>
      <c r="U683" s="142"/>
      <c r="V683" s="142"/>
      <c r="W683" s="142"/>
      <c r="X683" s="142"/>
      <c r="Z683" s="143">
        <v>671</v>
      </c>
      <c r="AA683" s="143" t="str">
        <f t="shared" si="113"/>
        <v/>
      </c>
      <c r="AB683" s="143" t="str">
        <f t="shared" si="114"/>
        <v/>
      </c>
      <c r="AC683" s="143" t="str">
        <f t="shared" si="115"/>
        <v/>
      </c>
      <c r="AD683" s="143" t="str">
        <f t="shared" si="116"/>
        <v/>
      </c>
      <c r="AE683" s="144">
        <v>671</v>
      </c>
      <c r="AF683" s="144" t="str">
        <f t="shared" si="117"/>
        <v/>
      </c>
      <c r="AG683" s="144" t="str">
        <f t="shared" si="118"/>
        <v/>
      </c>
      <c r="AH683" s="144" t="str">
        <f t="shared" si="119"/>
        <v/>
      </c>
      <c r="AI683" s="144" t="str">
        <f t="shared" si="120"/>
        <v/>
      </c>
      <c r="AJ683" s="144" t="str">
        <f t="shared" si="121"/>
        <v/>
      </c>
      <c r="AK683" s="144" t="str">
        <f t="shared" si="122"/>
        <v/>
      </c>
    </row>
    <row r="684" spans="2:37" x14ac:dyDescent="0.2">
      <c r="B684" s="179">
        <v>672</v>
      </c>
      <c r="C684" s="180"/>
      <c r="D684" s="180"/>
      <c r="E684" s="180"/>
      <c r="F684" s="312"/>
      <c r="G684" s="142"/>
      <c r="H684" s="142"/>
      <c r="I684" s="195"/>
      <c r="J684" s="142"/>
      <c r="K684" s="142"/>
      <c r="L684" s="142"/>
      <c r="M684" s="142"/>
      <c r="N684" s="142"/>
      <c r="O684" s="142"/>
      <c r="P684" s="142"/>
      <c r="Q684" s="142"/>
      <c r="R684" s="142"/>
      <c r="S684" s="142"/>
      <c r="T684" s="142"/>
      <c r="U684" s="142"/>
      <c r="V684" s="142"/>
      <c r="W684" s="142"/>
      <c r="X684" s="142"/>
      <c r="Z684" s="143">
        <v>672</v>
      </c>
      <c r="AA684" s="143" t="str">
        <f t="shared" si="113"/>
        <v/>
      </c>
      <c r="AB684" s="143" t="str">
        <f t="shared" si="114"/>
        <v/>
      </c>
      <c r="AC684" s="143" t="str">
        <f t="shared" si="115"/>
        <v/>
      </c>
      <c r="AD684" s="143" t="str">
        <f t="shared" si="116"/>
        <v/>
      </c>
      <c r="AE684" s="144">
        <v>672</v>
      </c>
      <c r="AF684" s="144" t="str">
        <f t="shared" si="117"/>
        <v/>
      </c>
      <c r="AG684" s="144" t="str">
        <f t="shared" si="118"/>
        <v/>
      </c>
      <c r="AH684" s="144" t="str">
        <f t="shared" si="119"/>
        <v/>
      </c>
      <c r="AI684" s="144" t="str">
        <f t="shared" si="120"/>
        <v/>
      </c>
      <c r="AJ684" s="144" t="str">
        <f t="shared" si="121"/>
        <v/>
      </c>
      <c r="AK684" s="144" t="str">
        <f t="shared" si="122"/>
        <v/>
      </c>
    </row>
    <row r="685" spans="2:37" x14ac:dyDescent="0.2">
      <c r="B685" s="179">
        <v>673</v>
      </c>
      <c r="C685" s="180"/>
      <c r="D685" s="180"/>
      <c r="E685" s="180"/>
      <c r="F685" s="312"/>
      <c r="G685" s="142"/>
      <c r="H685" s="142"/>
      <c r="I685" s="195"/>
      <c r="J685" s="142"/>
      <c r="K685" s="142"/>
      <c r="L685" s="142"/>
      <c r="M685" s="142"/>
      <c r="N685" s="142"/>
      <c r="O685" s="142"/>
      <c r="P685" s="142"/>
      <c r="Q685" s="142"/>
      <c r="R685" s="142"/>
      <c r="S685" s="142"/>
      <c r="T685" s="142"/>
      <c r="U685" s="142"/>
      <c r="V685" s="142"/>
      <c r="W685" s="142"/>
      <c r="X685" s="142"/>
      <c r="Z685" s="143">
        <v>673</v>
      </c>
      <c r="AA685" s="143" t="str">
        <f t="shared" si="113"/>
        <v/>
      </c>
      <c r="AB685" s="143" t="str">
        <f t="shared" si="114"/>
        <v/>
      </c>
      <c r="AC685" s="143" t="str">
        <f t="shared" si="115"/>
        <v/>
      </c>
      <c r="AD685" s="143" t="str">
        <f t="shared" si="116"/>
        <v/>
      </c>
      <c r="AE685" s="144">
        <v>673</v>
      </c>
      <c r="AF685" s="144" t="str">
        <f t="shared" si="117"/>
        <v/>
      </c>
      <c r="AG685" s="144" t="str">
        <f t="shared" si="118"/>
        <v/>
      </c>
      <c r="AH685" s="144" t="str">
        <f t="shared" si="119"/>
        <v/>
      </c>
      <c r="AI685" s="144" t="str">
        <f t="shared" si="120"/>
        <v/>
      </c>
      <c r="AJ685" s="144" t="str">
        <f t="shared" si="121"/>
        <v/>
      </c>
      <c r="AK685" s="144" t="str">
        <f t="shared" si="122"/>
        <v/>
      </c>
    </row>
    <row r="686" spans="2:37" x14ac:dyDescent="0.2">
      <c r="B686" s="179">
        <v>674</v>
      </c>
      <c r="C686" s="180"/>
      <c r="D686" s="180"/>
      <c r="E686" s="180"/>
      <c r="F686" s="312"/>
      <c r="G686" s="142"/>
      <c r="H686" s="142"/>
      <c r="I686" s="195"/>
      <c r="J686" s="142"/>
      <c r="K686" s="142"/>
      <c r="L686" s="142"/>
      <c r="M686" s="142"/>
      <c r="N686" s="142"/>
      <c r="O686" s="142"/>
      <c r="P686" s="142"/>
      <c r="Q686" s="142"/>
      <c r="R686" s="142"/>
      <c r="S686" s="142"/>
      <c r="T686" s="142"/>
      <c r="U686" s="142"/>
      <c r="V686" s="142"/>
      <c r="W686" s="142"/>
      <c r="X686" s="142"/>
      <c r="Z686" s="143">
        <v>674</v>
      </c>
      <c r="AA686" s="143" t="str">
        <f t="shared" si="113"/>
        <v/>
      </c>
      <c r="AB686" s="143" t="str">
        <f t="shared" si="114"/>
        <v/>
      </c>
      <c r="AC686" s="143" t="str">
        <f t="shared" si="115"/>
        <v/>
      </c>
      <c r="AD686" s="143" t="str">
        <f t="shared" si="116"/>
        <v/>
      </c>
      <c r="AE686" s="144">
        <v>674</v>
      </c>
      <c r="AF686" s="144" t="str">
        <f t="shared" si="117"/>
        <v/>
      </c>
      <c r="AG686" s="144" t="str">
        <f t="shared" si="118"/>
        <v/>
      </c>
      <c r="AH686" s="144" t="str">
        <f t="shared" si="119"/>
        <v/>
      </c>
      <c r="AI686" s="144" t="str">
        <f t="shared" si="120"/>
        <v/>
      </c>
      <c r="AJ686" s="144" t="str">
        <f t="shared" si="121"/>
        <v/>
      </c>
      <c r="AK686" s="144" t="str">
        <f t="shared" si="122"/>
        <v/>
      </c>
    </row>
    <row r="687" spans="2:37" x14ac:dyDescent="0.2">
      <c r="B687" s="179">
        <v>675</v>
      </c>
      <c r="C687" s="180"/>
      <c r="D687" s="180"/>
      <c r="E687" s="180"/>
      <c r="F687" s="312"/>
      <c r="G687" s="142"/>
      <c r="H687" s="142"/>
      <c r="I687" s="195"/>
      <c r="J687" s="142"/>
      <c r="K687" s="142"/>
      <c r="L687" s="142"/>
      <c r="M687" s="142"/>
      <c r="N687" s="142"/>
      <c r="O687" s="142"/>
      <c r="P687" s="142"/>
      <c r="Q687" s="142"/>
      <c r="R687" s="142"/>
      <c r="S687" s="142"/>
      <c r="T687" s="142"/>
      <c r="U687" s="142"/>
      <c r="V687" s="142"/>
      <c r="W687" s="142"/>
      <c r="X687" s="142"/>
      <c r="Z687" s="143">
        <v>675</v>
      </c>
      <c r="AA687" s="143" t="str">
        <f t="shared" si="113"/>
        <v/>
      </c>
      <c r="AB687" s="143" t="str">
        <f t="shared" si="114"/>
        <v/>
      </c>
      <c r="AC687" s="143" t="str">
        <f t="shared" si="115"/>
        <v/>
      </c>
      <c r="AD687" s="143" t="str">
        <f t="shared" si="116"/>
        <v/>
      </c>
      <c r="AE687" s="144">
        <v>675</v>
      </c>
      <c r="AF687" s="144" t="str">
        <f t="shared" si="117"/>
        <v/>
      </c>
      <c r="AG687" s="144" t="str">
        <f t="shared" si="118"/>
        <v/>
      </c>
      <c r="AH687" s="144" t="str">
        <f t="shared" si="119"/>
        <v/>
      </c>
      <c r="AI687" s="144" t="str">
        <f t="shared" si="120"/>
        <v/>
      </c>
      <c r="AJ687" s="144" t="str">
        <f t="shared" si="121"/>
        <v/>
      </c>
      <c r="AK687" s="144" t="str">
        <f t="shared" si="122"/>
        <v/>
      </c>
    </row>
    <row r="688" spans="2:37" x14ac:dyDescent="0.2">
      <c r="B688" s="179">
        <v>676</v>
      </c>
      <c r="C688" s="180"/>
      <c r="D688" s="180"/>
      <c r="E688" s="180"/>
      <c r="F688" s="312"/>
      <c r="G688" s="142"/>
      <c r="H688" s="142"/>
      <c r="I688" s="195"/>
      <c r="J688" s="142"/>
      <c r="K688" s="142"/>
      <c r="L688" s="142"/>
      <c r="M688" s="142"/>
      <c r="N688" s="142"/>
      <c r="O688" s="142"/>
      <c r="P688" s="142"/>
      <c r="Q688" s="142"/>
      <c r="R688" s="142"/>
      <c r="S688" s="142"/>
      <c r="T688" s="142"/>
      <c r="U688" s="142"/>
      <c r="V688" s="142"/>
      <c r="W688" s="142"/>
      <c r="X688" s="142"/>
      <c r="Z688" s="143">
        <v>676</v>
      </c>
      <c r="AA688" s="143" t="str">
        <f t="shared" si="113"/>
        <v/>
      </c>
      <c r="AB688" s="143" t="str">
        <f t="shared" si="114"/>
        <v/>
      </c>
      <c r="AC688" s="143" t="str">
        <f t="shared" si="115"/>
        <v/>
      </c>
      <c r="AD688" s="143" t="str">
        <f t="shared" si="116"/>
        <v/>
      </c>
      <c r="AE688" s="144">
        <v>676</v>
      </c>
      <c r="AF688" s="144" t="str">
        <f t="shared" si="117"/>
        <v/>
      </c>
      <c r="AG688" s="144" t="str">
        <f t="shared" si="118"/>
        <v/>
      </c>
      <c r="AH688" s="144" t="str">
        <f t="shared" si="119"/>
        <v/>
      </c>
      <c r="AI688" s="144" t="str">
        <f t="shared" si="120"/>
        <v/>
      </c>
      <c r="AJ688" s="144" t="str">
        <f t="shared" si="121"/>
        <v/>
      </c>
      <c r="AK688" s="144" t="str">
        <f t="shared" si="122"/>
        <v/>
      </c>
    </row>
    <row r="689" spans="2:37" x14ac:dyDescent="0.2">
      <c r="B689" s="179">
        <v>677</v>
      </c>
      <c r="C689" s="180"/>
      <c r="D689" s="180"/>
      <c r="E689" s="180"/>
      <c r="F689" s="312"/>
      <c r="G689" s="142"/>
      <c r="H689" s="142"/>
      <c r="I689" s="195"/>
      <c r="J689" s="142"/>
      <c r="K689" s="142"/>
      <c r="L689" s="142"/>
      <c r="M689" s="142"/>
      <c r="N689" s="142"/>
      <c r="O689" s="142"/>
      <c r="P689" s="142"/>
      <c r="Q689" s="142"/>
      <c r="R689" s="142"/>
      <c r="S689" s="142"/>
      <c r="T689" s="142"/>
      <c r="U689" s="142"/>
      <c r="V689" s="142"/>
      <c r="W689" s="142"/>
      <c r="X689" s="142"/>
      <c r="Z689" s="143">
        <v>677</v>
      </c>
      <c r="AA689" s="143" t="str">
        <f t="shared" si="113"/>
        <v/>
      </c>
      <c r="AB689" s="143" t="str">
        <f t="shared" si="114"/>
        <v/>
      </c>
      <c r="AC689" s="143" t="str">
        <f t="shared" si="115"/>
        <v/>
      </c>
      <c r="AD689" s="143" t="str">
        <f t="shared" si="116"/>
        <v/>
      </c>
      <c r="AE689" s="144">
        <v>677</v>
      </c>
      <c r="AF689" s="144" t="str">
        <f t="shared" si="117"/>
        <v/>
      </c>
      <c r="AG689" s="144" t="str">
        <f t="shared" si="118"/>
        <v/>
      </c>
      <c r="AH689" s="144" t="str">
        <f t="shared" si="119"/>
        <v/>
      </c>
      <c r="AI689" s="144" t="str">
        <f t="shared" si="120"/>
        <v/>
      </c>
      <c r="AJ689" s="144" t="str">
        <f t="shared" si="121"/>
        <v/>
      </c>
      <c r="AK689" s="144" t="str">
        <f t="shared" si="122"/>
        <v/>
      </c>
    </row>
    <row r="690" spans="2:37" x14ac:dyDescent="0.2">
      <c r="B690" s="179">
        <v>678</v>
      </c>
      <c r="C690" s="180"/>
      <c r="D690" s="180"/>
      <c r="E690" s="180"/>
      <c r="F690" s="312"/>
      <c r="G690" s="142"/>
      <c r="H690" s="142"/>
      <c r="I690" s="195"/>
      <c r="J690" s="142"/>
      <c r="K690" s="142"/>
      <c r="L690" s="142"/>
      <c r="M690" s="142"/>
      <c r="N690" s="142"/>
      <c r="O690" s="142"/>
      <c r="P690" s="142"/>
      <c r="Q690" s="142"/>
      <c r="R690" s="142"/>
      <c r="S690" s="142"/>
      <c r="T690" s="142"/>
      <c r="U690" s="142"/>
      <c r="V690" s="142"/>
      <c r="W690" s="142"/>
      <c r="X690" s="142"/>
      <c r="Z690" s="143">
        <v>678</v>
      </c>
      <c r="AA690" s="143" t="str">
        <f t="shared" si="113"/>
        <v/>
      </c>
      <c r="AB690" s="143" t="str">
        <f t="shared" si="114"/>
        <v/>
      </c>
      <c r="AC690" s="143" t="str">
        <f t="shared" si="115"/>
        <v/>
      </c>
      <c r="AD690" s="143" t="str">
        <f t="shared" si="116"/>
        <v/>
      </c>
      <c r="AE690" s="144">
        <v>678</v>
      </c>
      <c r="AF690" s="144" t="str">
        <f t="shared" si="117"/>
        <v/>
      </c>
      <c r="AG690" s="144" t="str">
        <f t="shared" si="118"/>
        <v/>
      </c>
      <c r="AH690" s="144" t="str">
        <f t="shared" si="119"/>
        <v/>
      </c>
      <c r="AI690" s="144" t="str">
        <f t="shared" si="120"/>
        <v/>
      </c>
      <c r="AJ690" s="144" t="str">
        <f t="shared" si="121"/>
        <v/>
      </c>
      <c r="AK690" s="144" t="str">
        <f t="shared" si="122"/>
        <v/>
      </c>
    </row>
    <row r="691" spans="2:37" x14ac:dyDescent="0.2">
      <c r="B691" s="179">
        <v>679</v>
      </c>
      <c r="C691" s="180"/>
      <c r="D691" s="180"/>
      <c r="E691" s="180"/>
      <c r="F691" s="312"/>
      <c r="G691" s="142"/>
      <c r="H691" s="142"/>
      <c r="I691" s="195"/>
      <c r="J691" s="142"/>
      <c r="K691" s="142"/>
      <c r="L691" s="142"/>
      <c r="M691" s="142"/>
      <c r="N691" s="142"/>
      <c r="O691" s="142"/>
      <c r="P691" s="142"/>
      <c r="Q691" s="142"/>
      <c r="R691" s="142"/>
      <c r="S691" s="142"/>
      <c r="T691" s="142"/>
      <c r="U691" s="142"/>
      <c r="V691" s="142"/>
      <c r="W691" s="142"/>
      <c r="X691" s="142"/>
      <c r="Z691" s="143">
        <v>679</v>
      </c>
      <c r="AA691" s="143" t="str">
        <f t="shared" si="113"/>
        <v/>
      </c>
      <c r="AB691" s="143" t="str">
        <f t="shared" si="114"/>
        <v/>
      </c>
      <c r="AC691" s="143" t="str">
        <f t="shared" si="115"/>
        <v/>
      </c>
      <c r="AD691" s="143" t="str">
        <f t="shared" si="116"/>
        <v/>
      </c>
      <c r="AE691" s="144">
        <v>679</v>
      </c>
      <c r="AF691" s="144" t="str">
        <f t="shared" si="117"/>
        <v/>
      </c>
      <c r="AG691" s="144" t="str">
        <f t="shared" si="118"/>
        <v/>
      </c>
      <c r="AH691" s="144" t="str">
        <f t="shared" si="119"/>
        <v/>
      </c>
      <c r="AI691" s="144" t="str">
        <f t="shared" si="120"/>
        <v/>
      </c>
      <c r="AJ691" s="144" t="str">
        <f t="shared" si="121"/>
        <v/>
      </c>
      <c r="AK691" s="144" t="str">
        <f t="shared" si="122"/>
        <v/>
      </c>
    </row>
    <row r="692" spans="2:37" x14ac:dyDescent="0.2">
      <c r="B692" s="179">
        <v>680</v>
      </c>
      <c r="C692" s="180"/>
      <c r="D692" s="180"/>
      <c r="E692" s="180"/>
      <c r="F692" s="312"/>
      <c r="G692" s="142"/>
      <c r="H692" s="142"/>
      <c r="I692" s="195"/>
      <c r="J692" s="142"/>
      <c r="K692" s="142"/>
      <c r="L692" s="142"/>
      <c r="M692" s="142"/>
      <c r="N692" s="142"/>
      <c r="O692" s="142"/>
      <c r="P692" s="142"/>
      <c r="Q692" s="142"/>
      <c r="R692" s="142"/>
      <c r="S692" s="142"/>
      <c r="T692" s="142"/>
      <c r="U692" s="142"/>
      <c r="V692" s="142"/>
      <c r="W692" s="142"/>
      <c r="X692" s="142"/>
      <c r="Z692" s="143">
        <v>680</v>
      </c>
      <c r="AA692" s="143" t="str">
        <f t="shared" si="113"/>
        <v/>
      </c>
      <c r="AB692" s="143" t="str">
        <f t="shared" si="114"/>
        <v/>
      </c>
      <c r="AC692" s="143" t="str">
        <f t="shared" si="115"/>
        <v/>
      </c>
      <c r="AD692" s="143" t="str">
        <f t="shared" si="116"/>
        <v/>
      </c>
      <c r="AE692" s="144">
        <v>680</v>
      </c>
      <c r="AF692" s="144" t="str">
        <f t="shared" si="117"/>
        <v/>
      </c>
      <c r="AG692" s="144" t="str">
        <f t="shared" si="118"/>
        <v/>
      </c>
      <c r="AH692" s="144" t="str">
        <f t="shared" si="119"/>
        <v/>
      </c>
      <c r="AI692" s="144" t="str">
        <f t="shared" si="120"/>
        <v/>
      </c>
      <c r="AJ692" s="144" t="str">
        <f t="shared" si="121"/>
        <v/>
      </c>
      <c r="AK692" s="144" t="str">
        <f t="shared" si="122"/>
        <v/>
      </c>
    </row>
    <row r="693" spans="2:37" x14ac:dyDescent="0.2">
      <c r="B693" s="179">
        <v>681</v>
      </c>
      <c r="C693" s="180"/>
      <c r="D693" s="180"/>
      <c r="E693" s="180"/>
      <c r="F693" s="312"/>
      <c r="G693" s="142"/>
      <c r="H693" s="142"/>
      <c r="I693" s="195"/>
      <c r="J693" s="142"/>
      <c r="K693" s="142"/>
      <c r="L693" s="142"/>
      <c r="M693" s="142"/>
      <c r="N693" s="142"/>
      <c r="O693" s="142"/>
      <c r="P693" s="142"/>
      <c r="Q693" s="142"/>
      <c r="R693" s="142"/>
      <c r="S693" s="142"/>
      <c r="T693" s="142"/>
      <c r="U693" s="142"/>
      <c r="V693" s="142"/>
      <c r="W693" s="142"/>
      <c r="X693" s="142"/>
      <c r="Z693" s="143">
        <v>681</v>
      </c>
      <c r="AA693" s="143" t="str">
        <f t="shared" si="113"/>
        <v/>
      </c>
      <c r="AB693" s="143" t="str">
        <f t="shared" si="114"/>
        <v/>
      </c>
      <c r="AC693" s="143" t="str">
        <f t="shared" si="115"/>
        <v/>
      </c>
      <c r="AD693" s="143" t="str">
        <f t="shared" si="116"/>
        <v/>
      </c>
      <c r="AE693" s="144">
        <v>681</v>
      </c>
      <c r="AF693" s="144" t="str">
        <f t="shared" si="117"/>
        <v/>
      </c>
      <c r="AG693" s="144" t="str">
        <f t="shared" si="118"/>
        <v/>
      </c>
      <c r="AH693" s="144" t="str">
        <f t="shared" si="119"/>
        <v/>
      </c>
      <c r="AI693" s="144" t="str">
        <f t="shared" si="120"/>
        <v/>
      </c>
      <c r="AJ693" s="144" t="str">
        <f t="shared" si="121"/>
        <v/>
      </c>
      <c r="AK693" s="144" t="str">
        <f t="shared" si="122"/>
        <v/>
      </c>
    </row>
    <row r="694" spans="2:37" x14ac:dyDescent="0.2">
      <c r="B694" s="179">
        <v>682</v>
      </c>
      <c r="C694" s="180"/>
      <c r="D694" s="180"/>
      <c r="E694" s="180"/>
      <c r="F694" s="312"/>
      <c r="G694" s="142"/>
      <c r="H694" s="142"/>
      <c r="I694" s="195"/>
      <c r="J694" s="142"/>
      <c r="K694" s="142"/>
      <c r="L694" s="142"/>
      <c r="M694" s="142"/>
      <c r="N694" s="142"/>
      <c r="O694" s="142"/>
      <c r="P694" s="142"/>
      <c r="Q694" s="142"/>
      <c r="R694" s="142"/>
      <c r="S694" s="142"/>
      <c r="T694" s="142"/>
      <c r="U694" s="142"/>
      <c r="V694" s="142"/>
      <c r="W694" s="142"/>
      <c r="X694" s="142"/>
      <c r="Z694" s="143">
        <v>682</v>
      </c>
      <c r="AA694" s="143" t="str">
        <f t="shared" si="113"/>
        <v/>
      </c>
      <c r="AB694" s="143" t="str">
        <f t="shared" si="114"/>
        <v/>
      </c>
      <c r="AC694" s="143" t="str">
        <f t="shared" si="115"/>
        <v/>
      </c>
      <c r="AD694" s="143" t="str">
        <f t="shared" si="116"/>
        <v/>
      </c>
      <c r="AE694" s="144">
        <v>682</v>
      </c>
      <c r="AF694" s="144" t="str">
        <f t="shared" si="117"/>
        <v/>
      </c>
      <c r="AG694" s="144" t="str">
        <f t="shared" si="118"/>
        <v/>
      </c>
      <c r="AH694" s="144" t="str">
        <f t="shared" si="119"/>
        <v/>
      </c>
      <c r="AI694" s="144" t="str">
        <f t="shared" si="120"/>
        <v/>
      </c>
      <c r="AJ694" s="144" t="str">
        <f t="shared" si="121"/>
        <v/>
      </c>
      <c r="AK694" s="144" t="str">
        <f t="shared" si="122"/>
        <v/>
      </c>
    </row>
    <row r="695" spans="2:37" x14ac:dyDescent="0.2">
      <c r="B695" s="179">
        <v>683</v>
      </c>
      <c r="C695" s="180"/>
      <c r="D695" s="180"/>
      <c r="E695" s="180"/>
      <c r="F695" s="312"/>
      <c r="G695" s="142"/>
      <c r="H695" s="142"/>
      <c r="I695" s="195"/>
      <c r="J695" s="142"/>
      <c r="K695" s="142"/>
      <c r="L695" s="142"/>
      <c r="M695" s="142"/>
      <c r="N695" s="142"/>
      <c r="O695" s="142"/>
      <c r="P695" s="142"/>
      <c r="Q695" s="142"/>
      <c r="R695" s="142"/>
      <c r="S695" s="142"/>
      <c r="T695" s="142"/>
      <c r="U695" s="142"/>
      <c r="V695" s="142"/>
      <c r="W695" s="142"/>
      <c r="X695" s="142"/>
      <c r="Z695" s="143">
        <v>683</v>
      </c>
      <c r="AA695" s="143" t="str">
        <f t="shared" si="113"/>
        <v/>
      </c>
      <c r="AB695" s="143" t="str">
        <f t="shared" si="114"/>
        <v/>
      </c>
      <c r="AC695" s="143" t="str">
        <f t="shared" si="115"/>
        <v/>
      </c>
      <c r="AD695" s="143" t="str">
        <f t="shared" si="116"/>
        <v/>
      </c>
      <c r="AE695" s="144">
        <v>683</v>
      </c>
      <c r="AF695" s="144" t="str">
        <f t="shared" si="117"/>
        <v/>
      </c>
      <c r="AG695" s="144" t="str">
        <f t="shared" si="118"/>
        <v/>
      </c>
      <c r="AH695" s="144" t="str">
        <f t="shared" si="119"/>
        <v/>
      </c>
      <c r="AI695" s="144" t="str">
        <f t="shared" si="120"/>
        <v/>
      </c>
      <c r="AJ695" s="144" t="str">
        <f t="shared" si="121"/>
        <v/>
      </c>
      <c r="AK695" s="144" t="str">
        <f t="shared" si="122"/>
        <v/>
      </c>
    </row>
    <row r="696" spans="2:37" x14ac:dyDescent="0.2">
      <c r="B696" s="179">
        <v>684</v>
      </c>
      <c r="C696" s="180"/>
      <c r="D696" s="180"/>
      <c r="E696" s="180"/>
      <c r="F696" s="312"/>
      <c r="G696" s="142"/>
      <c r="H696" s="142"/>
      <c r="I696" s="195"/>
      <c r="J696" s="142"/>
      <c r="K696" s="142"/>
      <c r="L696" s="142"/>
      <c r="M696" s="142"/>
      <c r="N696" s="142"/>
      <c r="O696" s="142"/>
      <c r="P696" s="142"/>
      <c r="Q696" s="142"/>
      <c r="R696" s="142"/>
      <c r="S696" s="142"/>
      <c r="T696" s="142"/>
      <c r="U696" s="142"/>
      <c r="V696" s="142"/>
      <c r="W696" s="142"/>
      <c r="X696" s="142"/>
      <c r="Z696" s="143">
        <v>684</v>
      </c>
      <c r="AA696" s="143" t="str">
        <f t="shared" si="113"/>
        <v/>
      </c>
      <c r="AB696" s="143" t="str">
        <f t="shared" si="114"/>
        <v/>
      </c>
      <c r="AC696" s="143" t="str">
        <f t="shared" si="115"/>
        <v/>
      </c>
      <c r="AD696" s="143" t="str">
        <f t="shared" si="116"/>
        <v/>
      </c>
      <c r="AE696" s="144">
        <v>684</v>
      </c>
      <c r="AF696" s="144" t="str">
        <f t="shared" si="117"/>
        <v/>
      </c>
      <c r="AG696" s="144" t="str">
        <f t="shared" si="118"/>
        <v/>
      </c>
      <c r="AH696" s="144" t="str">
        <f t="shared" si="119"/>
        <v/>
      </c>
      <c r="AI696" s="144" t="str">
        <f t="shared" si="120"/>
        <v/>
      </c>
      <c r="AJ696" s="144" t="str">
        <f t="shared" si="121"/>
        <v/>
      </c>
      <c r="AK696" s="144" t="str">
        <f t="shared" si="122"/>
        <v/>
      </c>
    </row>
    <row r="697" spans="2:37" x14ac:dyDescent="0.2">
      <c r="B697" s="179">
        <v>685</v>
      </c>
      <c r="C697" s="180"/>
      <c r="D697" s="180"/>
      <c r="E697" s="180"/>
      <c r="F697" s="312"/>
      <c r="G697" s="142"/>
      <c r="H697" s="142"/>
      <c r="I697" s="195"/>
      <c r="J697" s="142"/>
      <c r="K697" s="142"/>
      <c r="L697" s="142"/>
      <c r="M697" s="142"/>
      <c r="N697" s="142"/>
      <c r="O697" s="142"/>
      <c r="P697" s="142"/>
      <c r="Q697" s="142"/>
      <c r="R697" s="142"/>
      <c r="S697" s="142"/>
      <c r="T697" s="142"/>
      <c r="U697" s="142"/>
      <c r="V697" s="142"/>
      <c r="W697" s="142"/>
      <c r="X697" s="142"/>
      <c r="Z697" s="143">
        <v>685</v>
      </c>
      <c r="AA697" s="143" t="str">
        <f t="shared" si="113"/>
        <v/>
      </c>
      <c r="AB697" s="143" t="str">
        <f t="shared" si="114"/>
        <v/>
      </c>
      <c r="AC697" s="143" t="str">
        <f t="shared" si="115"/>
        <v/>
      </c>
      <c r="AD697" s="143" t="str">
        <f t="shared" si="116"/>
        <v/>
      </c>
      <c r="AE697" s="144">
        <v>685</v>
      </c>
      <c r="AF697" s="144" t="str">
        <f t="shared" si="117"/>
        <v/>
      </c>
      <c r="AG697" s="144" t="str">
        <f t="shared" si="118"/>
        <v/>
      </c>
      <c r="AH697" s="144" t="str">
        <f t="shared" si="119"/>
        <v/>
      </c>
      <c r="AI697" s="144" t="str">
        <f t="shared" si="120"/>
        <v/>
      </c>
      <c r="AJ697" s="144" t="str">
        <f t="shared" si="121"/>
        <v/>
      </c>
      <c r="AK697" s="144" t="str">
        <f t="shared" si="122"/>
        <v/>
      </c>
    </row>
    <row r="698" spans="2:37" x14ac:dyDescent="0.2">
      <c r="B698" s="179">
        <v>686</v>
      </c>
      <c r="C698" s="180"/>
      <c r="D698" s="180"/>
      <c r="E698" s="180"/>
      <c r="F698" s="312"/>
      <c r="G698" s="142"/>
      <c r="H698" s="142"/>
      <c r="I698" s="195"/>
      <c r="J698" s="142"/>
      <c r="K698" s="142"/>
      <c r="L698" s="142"/>
      <c r="M698" s="142"/>
      <c r="N698" s="142"/>
      <c r="O698" s="142"/>
      <c r="P698" s="142"/>
      <c r="Q698" s="142"/>
      <c r="R698" s="142"/>
      <c r="S698" s="142"/>
      <c r="T698" s="142"/>
      <c r="U698" s="142"/>
      <c r="V698" s="142"/>
      <c r="W698" s="142"/>
      <c r="X698" s="142"/>
      <c r="Z698" s="143">
        <v>686</v>
      </c>
      <c r="AA698" s="143" t="str">
        <f t="shared" si="113"/>
        <v/>
      </c>
      <c r="AB698" s="143" t="str">
        <f t="shared" si="114"/>
        <v/>
      </c>
      <c r="AC698" s="143" t="str">
        <f t="shared" si="115"/>
        <v/>
      </c>
      <c r="AD698" s="143" t="str">
        <f t="shared" si="116"/>
        <v/>
      </c>
      <c r="AE698" s="144">
        <v>686</v>
      </c>
      <c r="AF698" s="144" t="str">
        <f t="shared" si="117"/>
        <v/>
      </c>
      <c r="AG698" s="144" t="str">
        <f t="shared" si="118"/>
        <v/>
      </c>
      <c r="AH698" s="144" t="str">
        <f t="shared" si="119"/>
        <v/>
      </c>
      <c r="AI698" s="144" t="str">
        <f t="shared" si="120"/>
        <v/>
      </c>
      <c r="AJ698" s="144" t="str">
        <f t="shared" si="121"/>
        <v/>
      </c>
      <c r="AK698" s="144" t="str">
        <f t="shared" si="122"/>
        <v/>
      </c>
    </row>
    <row r="699" spans="2:37" x14ac:dyDescent="0.2">
      <c r="B699" s="179">
        <v>687</v>
      </c>
      <c r="C699" s="180"/>
      <c r="D699" s="180"/>
      <c r="E699" s="180"/>
      <c r="F699" s="312"/>
      <c r="G699" s="142"/>
      <c r="H699" s="142"/>
      <c r="I699" s="195"/>
      <c r="J699" s="142"/>
      <c r="K699" s="142"/>
      <c r="L699" s="142"/>
      <c r="M699" s="142"/>
      <c r="N699" s="142"/>
      <c r="O699" s="142"/>
      <c r="P699" s="142"/>
      <c r="Q699" s="142"/>
      <c r="R699" s="142"/>
      <c r="S699" s="142"/>
      <c r="T699" s="142"/>
      <c r="U699" s="142"/>
      <c r="V699" s="142"/>
      <c r="W699" s="142"/>
      <c r="X699" s="142"/>
      <c r="Z699" s="143">
        <v>687</v>
      </c>
      <c r="AA699" s="143" t="str">
        <f t="shared" si="113"/>
        <v/>
      </c>
      <c r="AB699" s="143" t="str">
        <f t="shared" si="114"/>
        <v/>
      </c>
      <c r="AC699" s="143" t="str">
        <f t="shared" si="115"/>
        <v/>
      </c>
      <c r="AD699" s="143" t="str">
        <f t="shared" si="116"/>
        <v/>
      </c>
      <c r="AE699" s="144">
        <v>687</v>
      </c>
      <c r="AF699" s="144" t="str">
        <f t="shared" si="117"/>
        <v/>
      </c>
      <c r="AG699" s="144" t="str">
        <f t="shared" si="118"/>
        <v/>
      </c>
      <c r="AH699" s="144" t="str">
        <f t="shared" si="119"/>
        <v/>
      </c>
      <c r="AI699" s="144" t="str">
        <f t="shared" si="120"/>
        <v/>
      </c>
      <c r="AJ699" s="144" t="str">
        <f t="shared" si="121"/>
        <v/>
      </c>
      <c r="AK699" s="144" t="str">
        <f t="shared" si="122"/>
        <v/>
      </c>
    </row>
    <row r="700" spans="2:37" x14ac:dyDescent="0.2">
      <c r="B700" s="179">
        <v>688</v>
      </c>
      <c r="C700" s="180"/>
      <c r="D700" s="180"/>
      <c r="E700" s="180"/>
      <c r="F700" s="312"/>
      <c r="G700" s="142"/>
      <c r="H700" s="142"/>
      <c r="I700" s="195"/>
      <c r="J700" s="142"/>
      <c r="K700" s="142"/>
      <c r="L700" s="142"/>
      <c r="M700" s="142"/>
      <c r="N700" s="142"/>
      <c r="O700" s="142"/>
      <c r="P700" s="142"/>
      <c r="Q700" s="142"/>
      <c r="R700" s="142"/>
      <c r="S700" s="142"/>
      <c r="T700" s="142"/>
      <c r="U700" s="142"/>
      <c r="V700" s="142"/>
      <c r="W700" s="142"/>
      <c r="X700" s="142"/>
      <c r="Z700" s="143">
        <v>688</v>
      </c>
      <c r="AA700" s="143" t="str">
        <f t="shared" si="113"/>
        <v/>
      </c>
      <c r="AB700" s="143" t="str">
        <f t="shared" si="114"/>
        <v/>
      </c>
      <c r="AC700" s="143" t="str">
        <f t="shared" si="115"/>
        <v/>
      </c>
      <c r="AD700" s="143" t="str">
        <f t="shared" si="116"/>
        <v/>
      </c>
      <c r="AE700" s="144">
        <v>688</v>
      </c>
      <c r="AF700" s="144" t="str">
        <f t="shared" si="117"/>
        <v/>
      </c>
      <c r="AG700" s="144" t="str">
        <f t="shared" si="118"/>
        <v/>
      </c>
      <c r="AH700" s="144" t="str">
        <f t="shared" si="119"/>
        <v/>
      </c>
      <c r="AI700" s="144" t="str">
        <f t="shared" si="120"/>
        <v/>
      </c>
      <c r="AJ700" s="144" t="str">
        <f t="shared" si="121"/>
        <v/>
      </c>
      <c r="AK700" s="144" t="str">
        <f t="shared" si="122"/>
        <v/>
      </c>
    </row>
    <row r="701" spans="2:37" x14ac:dyDescent="0.2">
      <c r="B701" s="179">
        <v>689</v>
      </c>
      <c r="C701" s="180"/>
      <c r="D701" s="180"/>
      <c r="E701" s="180"/>
      <c r="F701" s="312"/>
      <c r="G701" s="142"/>
      <c r="H701" s="142"/>
      <c r="I701" s="195"/>
      <c r="J701" s="142"/>
      <c r="K701" s="142"/>
      <c r="L701" s="142"/>
      <c r="M701" s="142"/>
      <c r="N701" s="142"/>
      <c r="O701" s="142"/>
      <c r="P701" s="142"/>
      <c r="Q701" s="142"/>
      <c r="R701" s="142"/>
      <c r="S701" s="142"/>
      <c r="T701" s="142"/>
      <c r="U701" s="142"/>
      <c r="V701" s="142"/>
      <c r="W701" s="142"/>
      <c r="X701" s="142"/>
      <c r="Z701" s="143">
        <v>689</v>
      </c>
      <c r="AA701" s="143" t="str">
        <f t="shared" si="113"/>
        <v/>
      </c>
      <c r="AB701" s="143" t="str">
        <f t="shared" si="114"/>
        <v/>
      </c>
      <c r="AC701" s="143" t="str">
        <f t="shared" si="115"/>
        <v/>
      </c>
      <c r="AD701" s="143" t="str">
        <f t="shared" si="116"/>
        <v/>
      </c>
      <c r="AE701" s="144">
        <v>689</v>
      </c>
      <c r="AF701" s="144" t="str">
        <f t="shared" si="117"/>
        <v/>
      </c>
      <c r="AG701" s="144" t="str">
        <f t="shared" si="118"/>
        <v/>
      </c>
      <c r="AH701" s="144" t="str">
        <f t="shared" si="119"/>
        <v/>
      </c>
      <c r="AI701" s="144" t="str">
        <f t="shared" si="120"/>
        <v/>
      </c>
      <c r="AJ701" s="144" t="str">
        <f t="shared" si="121"/>
        <v/>
      </c>
      <c r="AK701" s="144" t="str">
        <f t="shared" si="122"/>
        <v/>
      </c>
    </row>
    <row r="702" spans="2:37" x14ac:dyDescent="0.2">
      <c r="B702" s="179">
        <v>690</v>
      </c>
      <c r="C702" s="180"/>
      <c r="D702" s="180"/>
      <c r="E702" s="180"/>
      <c r="F702" s="312"/>
      <c r="G702" s="142"/>
      <c r="H702" s="142"/>
      <c r="I702" s="195"/>
      <c r="J702" s="142"/>
      <c r="K702" s="142"/>
      <c r="L702" s="142"/>
      <c r="M702" s="142"/>
      <c r="N702" s="142"/>
      <c r="O702" s="142"/>
      <c r="P702" s="142"/>
      <c r="Q702" s="142"/>
      <c r="R702" s="142"/>
      <c r="S702" s="142"/>
      <c r="T702" s="142"/>
      <c r="U702" s="142"/>
      <c r="V702" s="142"/>
      <c r="W702" s="142"/>
      <c r="X702" s="142"/>
      <c r="Z702" s="143">
        <v>690</v>
      </c>
      <c r="AA702" s="143" t="str">
        <f t="shared" si="113"/>
        <v/>
      </c>
      <c r="AB702" s="143" t="str">
        <f t="shared" si="114"/>
        <v/>
      </c>
      <c r="AC702" s="143" t="str">
        <f t="shared" si="115"/>
        <v/>
      </c>
      <c r="AD702" s="143" t="str">
        <f t="shared" si="116"/>
        <v/>
      </c>
      <c r="AE702" s="144">
        <v>690</v>
      </c>
      <c r="AF702" s="144" t="str">
        <f t="shared" si="117"/>
        <v/>
      </c>
      <c r="AG702" s="144" t="str">
        <f t="shared" si="118"/>
        <v/>
      </c>
      <c r="AH702" s="144" t="str">
        <f t="shared" si="119"/>
        <v/>
      </c>
      <c r="AI702" s="144" t="str">
        <f t="shared" si="120"/>
        <v/>
      </c>
      <c r="AJ702" s="144" t="str">
        <f t="shared" si="121"/>
        <v/>
      </c>
      <c r="AK702" s="144" t="str">
        <f t="shared" si="122"/>
        <v/>
      </c>
    </row>
    <row r="703" spans="2:37" x14ac:dyDescent="0.2">
      <c r="B703" s="179">
        <v>691</v>
      </c>
      <c r="C703" s="180"/>
      <c r="D703" s="180"/>
      <c r="E703" s="180"/>
      <c r="F703" s="312"/>
      <c r="G703" s="142"/>
      <c r="H703" s="142"/>
      <c r="I703" s="195"/>
      <c r="J703" s="142"/>
      <c r="K703" s="142"/>
      <c r="L703" s="142"/>
      <c r="M703" s="142"/>
      <c r="N703" s="142"/>
      <c r="O703" s="142"/>
      <c r="P703" s="142"/>
      <c r="Q703" s="142"/>
      <c r="R703" s="142"/>
      <c r="S703" s="142"/>
      <c r="T703" s="142"/>
      <c r="U703" s="142"/>
      <c r="V703" s="142"/>
      <c r="W703" s="142"/>
      <c r="X703" s="142"/>
      <c r="Z703" s="143">
        <v>691</v>
      </c>
      <c r="AA703" s="143" t="str">
        <f t="shared" si="113"/>
        <v/>
      </c>
      <c r="AB703" s="143" t="str">
        <f t="shared" si="114"/>
        <v/>
      </c>
      <c r="AC703" s="143" t="str">
        <f t="shared" si="115"/>
        <v/>
      </c>
      <c r="AD703" s="143" t="str">
        <f t="shared" si="116"/>
        <v/>
      </c>
      <c r="AE703" s="144">
        <v>691</v>
      </c>
      <c r="AF703" s="144" t="str">
        <f t="shared" si="117"/>
        <v/>
      </c>
      <c r="AG703" s="144" t="str">
        <f t="shared" si="118"/>
        <v/>
      </c>
      <c r="AH703" s="144" t="str">
        <f t="shared" si="119"/>
        <v/>
      </c>
      <c r="AI703" s="144" t="str">
        <f t="shared" si="120"/>
        <v/>
      </c>
      <c r="AJ703" s="144" t="str">
        <f t="shared" si="121"/>
        <v/>
      </c>
      <c r="AK703" s="144" t="str">
        <f t="shared" si="122"/>
        <v/>
      </c>
    </row>
    <row r="704" spans="2:37" x14ac:dyDescent="0.2">
      <c r="B704" s="179">
        <v>692</v>
      </c>
      <c r="C704" s="180"/>
      <c r="D704" s="180"/>
      <c r="E704" s="180"/>
      <c r="F704" s="312"/>
      <c r="G704" s="142"/>
      <c r="H704" s="142"/>
      <c r="I704" s="195"/>
      <c r="J704" s="142"/>
      <c r="K704" s="142"/>
      <c r="L704" s="142"/>
      <c r="M704" s="142"/>
      <c r="N704" s="142"/>
      <c r="O704" s="142"/>
      <c r="P704" s="142"/>
      <c r="Q704" s="142"/>
      <c r="R704" s="142"/>
      <c r="S704" s="142"/>
      <c r="T704" s="142"/>
      <c r="U704" s="142"/>
      <c r="V704" s="142"/>
      <c r="W704" s="142"/>
      <c r="X704" s="142"/>
      <c r="Z704" s="143">
        <v>692</v>
      </c>
      <c r="AA704" s="143" t="str">
        <f t="shared" si="113"/>
        <v/>
      </c>
      <c r="AB704" s="143" t="str">
        <f t="shared" si="114"/>
        <v/>
      </c>
      <c r="AC704" s="143" t="str">
        <f t="shared" si="115"/>
        <v/>
      </c>
      <c r="AD704" s="143" t="str">
        <f t="shared" si="116"/>
        <v/>
      </c>
      <c r="AE704" s="144">
        <v>692</v>
      </c>
      <c r="AF704" s="144" t="str">
        <f t="shared" si="117"/>
        <v/>
      </c>
      <c r="AG704" s="144" t="str">
        <f t="shared" si="118"/>
        <v/>
      </c>
      <c r="AH704" s="144" t="str">
        <f t="shared" si="119"/>
        <v/>
      </c>
      <c r="AI704" s="144" t="str">
        <f t="shared" si="120"/>
        <v/>
      </c>
      <c r="AJ704" s="144" t="str">
        <f t="shared" si="121"/>
        <v/>
      </c>
      <c r="AK704" s="144" t="str">
        <f t="shared" si="122"/>
        <v/>
      </c>
    </row>
    <row r="705" spans="2:37" x14ac:dyDescent="0.2">
      <c r="B705" s="179">
        <v>693</v>
      </c>
      <c r="C705" s="180"/>
      <c r="D705" s="180"/>
      <c r="E705" s="180"/>
      <c r="F705" s="312"/>
      <c r="G705" s="142"/>
      <c r="H705" s="142"/>
      <c r="I705" s="195"/>
      <c r="J705" s="142"/>
      <c r="K705" s="142"/>
      <c r="L705" s="142"/>
      <c r="M705" s="142"/>
      <c r="N705" s="142"/>
      <c r="O705" s="142"/>
      <c r="P705" s="142"/>
      <c r="Q705" s="142"/>
      <c r="R705" s="142"/>
      <c r="S705" s="142"/>
      <c r="T705" s="142"/>
      <c r="U705" s="142"/>
      <c r="V705" s="142"/>
      <c r="W705" s="142"/>
      <c r="X705" s="142"/>
      <c r="Z705" s="143">
        <v>693</v>
      </c>
      <c r="AA705" s="143" t="str">
        <f t="shared" si="113"/>
        <v/>
      </c>
      <c r="AB705" s="143" t="str">
        <f t="shared" si="114"/>
        <v/>
      </c>
      <c r="AC705" s="143" t="str">
        <f t="shared" si="115"/>
        <v/>
      </c>
      <c r="AD705" s="143" t="str">
        <f t="shared" si="116"/>
        <v/>
      </c>
      <c r="AE705" s="144">
        <v>693</v>
      </c>
      <c r="AF705" s="144" t="str">
        <f t="shared" si="117"/>
        <v/>
      </c>
      <c r="AG705" s="144" t="str">
        <f t="shared" si="118"/>
        <v/>
      </c>
      <c r="AH705" s="144" t="str">
        <f t="shared" si="119"/>
        <v/>
      </c>
      <c r="AI705" s="144" t="str">
        <f t="shared" si="120"/>
        <v/>
      </c>
      <c r="AJ705" s="144" t="str">
        <f t="shared" si="121"/>
        <v/>
      </c>
      <c r="AK705" s="144" t="str">
        <f t="shared" si="122"/>
        <v/>
      </c>
    </row>
    <row r="706" spans="2:37" x14ac:dyDescent="0.2">
      <c r="B706" s="179">
        <v>694</v>
      </c>
      <c r="C706" s="180"/>
      <c r="D706" s="180"/>
      <c r="E706" s="180"/>
      <c r="F706" s="312"/>
      <c r="G706" s="142"/>
      <c r="H706" s="142"/>
      <c r="I706" s="195"/>
      <c r="J706" s="142"/>
      <c r="K706" s="142"/>
      <c r="L706" s="142"/>
      <c r="M706" s="142"/>
      <c r="N706" s="142"/>
      <c r="O706" s="142"/>
      <c r="P706" s="142"/>
      <c r="Q706" s="142"/>
      <c r="R706" s="142"/>
      <c r="S706" s="142"/>
      <c r="T706" s="142"/>
      <c r="U706" s="142"/>
      <c r="V706" s="142"/>
      <c r="W706" s="142"/>
      <c r="X706" s="142"/>
      <c r="Z706" s="143">
        <v>694</v>
      </c>
      <c r="AA706" s="143" t="str">
        <f t="shared" si="113"/>
        <v/>
      </c>
      <c r="AB706" s="143" t="str">
        <f t="shared" si="114"/>
        <v/>
      </c>
      <c r="AC706" s="143" t="str">
        <f t="shared" si="115"/>
        <v/>
      </c>
      <c r="AD706" s="143" t="str">
        <f t="shared" si="116"/>
        <v/>
      </c>
      <c r="AE706" s="144">
        <v>694</v>
      </c>
      <c r="AF706" s="144" t="str">
        <f t="shared" si="117"/>
        <v/>
      </c>
      <c r="AG706" s="144" t="str">
        <f t="shared" si="118"/>
        <v/>
      </c>
      <c r="AH706" s="144" t="str">
        <f t="shared" si="119"/>
        <v/>
      </c>
      <c r="AI706" s="144" t="str">
        <f t="shared" si="120"/>
        <v/>
      </c>
      <c r="AJ706" s="144" t="str">
        <f t="shared" si="121"/>
        <v/>
      </c>
      <c r="AK706" s="144" t="str">
        <f t="shared" si="122"/>
        <v/>
      </c>
    </row>
    <row r="707" spans="2:37" x14ac:dyDescent="0.2">
      <c r="B707" s="179">
        <v>695</v>
      </c>
      <c r="C707" s="180"/>
      <c r="D707" s="180"/>
      <c r="E707" s="180"/>
      <c r="F707" s="312"/>
      <c r="G707" s="142"/>
      <c r="H707" s="142"/>
      <c r="I707" s="195"/>
      <c r="J707" s="142"/>
      <c r="K707" s="142"/>
      <c r="L707" s="142"/>
      <c r="M707" s="142"/>
      <c r="N707" s="142"/>
      <c r="O707" s="142"/>
      <c r="P707" s="142"/>
      <c r="Q707" s="142"/>
      <c r="R707" s="142"/>
      <c r="S707" s="142"/>
      <c r="T707" s="142"/>
      <c r="U707" s="142"/>
      <c r="V707" s="142"/>
      <c r="W707" s="142"/>
      <c r="X707" s="142"/>
      <c r="Z707" s="143">
        <v>695</v>
      </c>
      <c r="AA707" s="143" t="str">
        <f t="shared" si="113"/>
        <v/>
      </c>
      <c r="AB707" s="143" t="str">
        <f t="shared" si="114"/>
        <v/>
      </c>
      <c r="AC707" s="143" t="str">
        <f t="shared" si="115"/>
        <v/>
      </c>
      <c r="AD707" s="143" t="str">
        <f t="shared" si="116"/>
        <v/>
      </c>
      <c r="AE707" s="144">
        <v>695</v>
      </c>
      <c r="AF707" s="144" t="str">
        <f t="shared" si="117"/>
        <v/>
      </c>
      <c r="AG707" s="144" t="str">
        <f t="shared" si="118"/>
        <v/>
      </c>
      <c r="AH707" s="144" t="str">
        <f t="shared" si="119"/>
        <v/>
      </c>
      <c r="AI707" s="144" t="str">
        <f t="shared" si="120"/>
        <v/>
      </c>
      <c r="AJ707" s="144" t="str">
        <f t="shared" si="121"/>
        <v/>
      </c>
      <c r="AK707" s="144" t="str">
        <f t="shared" si="122"/>
        <v/>
      </c>
    </row>
    <row r="708" spans="2:37" x14ac:dyDescent="0.2">
      <c r="B708" s="179">
        <v>696</v>
      </c>
      <c r="C708" s="180"/>
      <c r="D708" s="180"/>
      <c r="E708" s="180"/>
      <c r="F708" s="312"/>
      <c r="G708" s="142"/>
      <c r="H708" s="142"/>
      <c r="I708" s="195"/>
      <c r="J708" s="142"/>
      <c r="K708" s="142"/>
      <c r="L708" s="142"/>
      <c r="M708" s="142"/>
      <c r="N708" s="142"/>
      <c r="O708" s="142"/>
      <c r="P708" s="142"/>
      <c r="Q708" s="142"/>
      <c r="R708" s="142"/>
      <c r="S708" s="142"/>
      <c r="T708" s="142"/>
      <c r="U708" s="142"/>
      <c r="V708" s="142"/>
      <c r="W708" s="142"/>
      <c r="X708" s="142"/>
      <c r="Z708" s="143">
        <v>696</v>
      </c>
      <c r="AA708" s="143" t="str">
        <f t="shared" si="113"/>
        <v/>
      </c>
      <c r="AB708" s="143" t="str">
        <f t="shared" si="114"/>
        <v/>
      </c>
      <c r="AC708" s="143" t="str">
        <f t="shared" si="115"/>
        <v/>
      </c>
      <c r="AD708" s="143" t="str">
        <f t="shared" si="116"/>
        <v/>
      </c>
      <c r="AE708" s="144">
        <v>696</v>
      </c>
      <c r="AF708" s="144" t="str">
        <f t="shared" si="117"/>
        <v/>
      </c>
      <c r="AG708" s="144" t="str">
        <f t="shared" si="118"/>
        <v/>
      </c>
      <c r="AH708" s="144" t="str">
        <f t="shared" si="119"/>
        <v/>
      </c>
      <c r="AI708" s="144" t="str">
        <f t="shared" si="120"/>
        <v/>
      </c>
      <c r="AJ708" s="144" t="str">
        <f t="shared" si="121"/>
        <v/>
      </c>
      <c r="AK708" s="144" t="str">
        <f t="shared" si="122"/>
        <v/>
      </c>
    </row>
    <row r="709" spans="2:37" x14ac:dyDescent="0.2">
      <c r="B709" s="179">
        <v>697</v>
      </c>
      <c r="C709" s="180"/>
      <c r="D709" s="180"/>
      <c r="E709" s="180"/>
      <c r="F709" s="312"/>
      <c r="G709" s="142"/>
      <c r="H709" s="142"/>
      <c r="I709" s="195"/>
      <c r="J709" s="142"/>
      <c r="K709" s="142"/>
      <c r="L709" s="142"/>
      <c r="M709" s="142"/>
      <c r="N709" s="142"/>
      <c r="O709" s="142"/>
      <c r="P709" s="142"/>
      <c r="Q709" s="142"/>
      <c r="R709" s="142"/>
      <c r="S709" s="142"/>
      <c r="T709" s="142"/>
      <c r="U709" s="142"/>
      <c r="V709" s="142"/>
      <c r="W709" s="142"/>
      <c r="X709" s="142"/>
      <c r="Z709" s="143">
        <v>697</v>
      </c>
      <c r="AA709" s="143" t="str">
        <f t="shared" si="113"/>
        <v/>
      </c>
      <c r="AB709" s="143" t="str">
        <f t="shared" si="114"/>
        <v/>
      </c>
      <c r="AC709" s="143" t="str">
        <f t="shared" si="115"/>
        <v/>
      </c>
      <c r="AD709" s="143" t="str">
        <f t="shared" si="116"/>
        <v/>
      </c>
      <c r="AE709" s="144">
        <v>697</v>
      </c>
      <c r="AF709" s="144" t="str">
        <f t="shared" si="117"/>
        <v/>
      </c>
      <c r="AG709" s="144" t="str">
        <f t="shared" si="118"/>
        <v/>
      </c>
      <c r="AH709" s="144" t="str">
        <f t="shared" si="119"/>
        <v/>
      </c>
      <c r="AI709" s="144" t="str">
        <f t="shared" si="120"/>
        <v/>
      </c>
      <c r="AJ709" s="144" t="str">
        <f t="shared" si="121"/>
        <v/>
      </c>
      <c r="AK709" s="144" t="str">
        <f t="shared" si="122"/>
        <v/>
      </c>
    </row>
    <row r="710" spans="2:37" x14ac:dyDescent="0.2">
      <c r="B710" s="179">
        <v>698</v>
      </c>
      <c r="C710" s="180"/>
      <c r="D710" s="180"/>
      <c r="E710" s="180"/>
      <c r="F710" s="312"/>
      <c r="G710" s="142"/>
      <c r="H710" s="142"/>
      <c r="I710" s="195"/>
      <c r="J710" s="142"/>
      <c r="K710" s="142"/>
      <c r="L710" s="142"/>
      <c r="M710" s="142"/>
      <c r="N710" s="142"/>
      <c r="O710" s="142"/>
      <c r="P710" s="142"/>
      <c r="Q710" s="142"/>
      <c r="R710" s="142"/>
      <c r="S710" s="142"/>
      <c r="T710" s="142"/>
      <c r="U710" s="142"/>
      <c r="V710" s="142"/>
      <c r="W710" s="142"/>
      <c r="X710" s="142"/>
      <c r="Z710" s="143">
        <v>698</v>
      </c>
      <c r="AA710" s="143" t="str">
        <f t="shared" si="113"/>
        <v/>
      </c>
      <c r="AB710" s="143" t="str">
        <f t="shared" si="114"/>
        <v/>
      </c>
      <c r="AC710" s="143" t="str">
        <f t="shared" si="115"/>
        <v/>
      </c>
      <c r="AD710" s="143" t="str">
        <f t="shared" si="116"/>
        <v/>
      </c>
      <c r="AE710" s="144">
        <v>698</v>
      </c>
      <c r="AF710" s="144" t="str">
        <f t="shared" si="117"/>
        <v/>
      </c>
      <c r="AG710" s="144" t="str">
        <f t="shared" si="118"/>
        <v/>
      </c>
      <c r="AH710" s="144" t="str">
        <f t="shared" si="119"/>
        <v/>
      </c>
      <c r="AI710" s="144" t="str">
        <f t="shared" si="120"/>
        <v/>
      </c>
      <c r="AJ710" s="144" t="str">
        <f t="shared" si="121"/>
        <v/>
      </c>
      <c r="AK710" s="144" t="str">
        <f t="shared" si="122"/>
        <v/>
      </c>
    </row>
    <row r="711" spans="2:37" x14ac:dyDescent="0.2">
      <c r="B711" s="179">
        <v>699</v>
      </c>
      <c r="C711" s="180"/>
      <c r="D711" s="180"/>
      <c r="E711" s="180"/>
      <c r="F711" s="312"/>
      <c r="G711" s="142"/>
      <c r="H711" s="142"/>
      <c r="I711" s="195"/>
      <c r="J711" s="142"/>
      <c r="K711" s="142"/>
      <c r="L711" s="142"/>
      <c r="M711" s="142"/>
      <c r="N711" s="142"/>
      <c r="O711" s="142"/>
      <c r="P711" s="142"/>
      <c r="Q711" s="142"/>
      <c r="R711" s="142"/>
      <c r="S711" s="142"/>
      <c r="T711" s="142"/>
      <c r="U711" s="142"/>
      <c r="V711" s="142"/>
      <c r="W711" s="142"/>
      <c r="X711" s="142"/>
      <c r="Z711" s="143">
        <v>699</v>
      </c>
      <c r="AA711" s="143" t="str">
        <f t="shared" si="113"/>
        <v/>
      </c>
      <c r="AB711" s="143" t="str">
        <f t="shared" si="114"/>
        <v/>
      </c>
      <c r="AC711" s="143" t="str">
        <f t="shared" si="115"/>
        <v/>
      </c>
      <c r="AD711" s="143" t="str">
        <f t="shared" si="116"/>
        <v/>
      </c>
      <c r="AE711" s="144">
        <v>699</v>
      </c>
      <c r="AF711" s="144" t="str">
        <f t="shared" si="117"/>
        <v/>
      </c>
      <c r="AG711" s="144" t="str">
        <f t="shared" si="118"/>
        <v/>
      </c>
      <c r="AH711" s="144" t="str">
        <f t="shared" si="119"/>
        <v/>
      </c>
      <c r="AI711" s="144" t="str">
        <f t="shared" si="120"/>
        <v/>
      </c>
      <c r="AJ711" s="144" t="str">
        <f t="shared" si="121"/>
        <v/>
      </c>
      <c r="AK711" s="144" t="str">
        <f t="shared" si="122"/>
        <v/>
      </c>
    </row>
    <row r="712" spans="2:37" x14ac:dyDescent="0.2">
      <c r="B712" s="179">
        <v>700</v>
      </c>
      <c r="C712" s="180"/>
      <c r="D712" s="180"/>
      <c r="E712" s="180"/>
      <c r="F712" s="312"/>
      <c r="G712" s="142"/>
      <c r="H712" s="142"/>
      <c r="I712" s="195"/>
      <c r="J712" s="142"/>
      <c r="K712" s="142"/>
      <c r="L712" s="142"/>
      <c r="M712" s="142"/>
      <c r="N712" s="142"/>
      <c r="O712" s="142"/>
      <c r="P712" s="142"/>
      <c r="Q712" s="142"/>
      <c r="R712" s="142"/>
      <c r="S712" s="142"/>
      <c r="T712" s="142"/>
      <c r="U712" s="142"/>
      <c r="V712" s="142"/>
      <c r="W712" s="142"/>
      <c r="X712" s="142"/>
      <c r="Z712" s="143">
        <v>700</v>
      </c>
      <c r="AA712" s="143" t="str">
        <f t="shared" si="113"/>
        <v/>
      </c>
      <c r="AB712" s="143" t="str">
        <f t="shared" si="114"/>
        <v/>
      </c>
      <c r="AC712" s="143" t="str">
        <f t="shared" si="115"/>
        <v/>
      </c>
      <c r="AD712" s="143" t="str">
        <f t="shared" si="116"/>
        <v/>
      </c>
      <c r="AE712" s="144">
        <v>700</v>
      </c>
      <c r="AF712" s="144" t="str">
        <f t="shared" si="117"/>
        <v/>
      </c>
      <c r="AG712" s="144" t="str">
        <f t="shared" si="118"/>
        <v/>
      </c>
      <c r="AH712" s="144" t="str">
        <f t="shared" si="119"/>
        <v/>
      </c>
      <c r="AI712" s="144" t="str">
        <f t="shared" si="120"/>
        <v/>
      </c>
      <c r="AJ712" s="144" t="str">
        <f t="shared" si="121"/>
        <v/>
      </c>
      <c r="AK712" s="144" t="str">
        <f t="shared" si="122"/>
        <v/>
      </c>
    </row>
    <row r="713" spans="2:37" x14ac:dyDescent="0.2">
      <c r="B713" s="179">
        <v>701</v>
      </c>
      <c r="C713" s="180"/>
      <c r="D713" s="180"/>
      <c r="E713" s="180"/>
      <c r="F713" s="312"/>
      <c r="G713" s="142"/>
      <c r="H713" s="142"/>
      <c r="I713" s="195"/>
      <c r="J713" s="142"/>
      <c r="K713" s="142"/>
      <c r="L713" s="142"/>
      <c r="M713" s="142"/>
      <c r="N713" s="142"/>
      <c r="O713" s="142"/>
      <c r="P713" s="142"/>
      <c r="Q713" s="142"/>
      <c r="R713" s="142"/>
      <c r="S713" s="142"/>
      <c r="T713" s="142"/>
      <c r="U713" s="142"/>
      <c r="V713" s="142"/>
      <c r="W713" s="142"/>
      <c r="X713" s="142"/>
      <c r="Z713" s="143">
        <v>701</v>
      </c>
      <c r="AA713" s="143" t="str">
        <f t="shared" si="113"/>
        <v/>
      </c>
      <c r="AB713" s="143" t="str">
        <f t="shared" si="114"/>
        <v/>
      </c>
      <c r="AC713" s="143" t="str">
        <f t="shared" si="115"/>
        <v/>
      </c>
      <c r="AD713" s="143" t="str">
        <f t="shared" si="116"/>
        <v/>
      </c>
      <c r="AE713" s="144">
        <v>701</v>
      </c>
      <c r="AF713" s="144" t="str">
        <f t="shared" si="117"/>
        <v/>
      </c>
      <c r="AG713" s="144" t="str">
        <f t="shared" si="118"/>
        <v/>
      </c>
      <c r="AH713" s="144" t="str">
        <f t="shared" si="119"/>
        <v/>
      </c>
      <c r="AI713" s="144" t="str">
        <f t="shared" si="120"/>
        <v/>
      </c>
      <c r="AJ713" s="144" t="str">
        <f t="shared" si="121"/>
        <v/>
      </c>
      <c r="AK713" s="144" t="str">
        <f t="shared" si="122"/>
        <v/>
      </c>
    </row>
    <row r="714" spans="2:37" x14ac:dyDescent="0.2">
      <c r="B714" s="179">
        <v>702</v>
      </c>
      <c r="C714" s="180"/>
      <c r="D714" s="180"/>
      <c r="E714" s="180"/>
      <c r="F714" s="312"/>
      <c r="G714" s="142"/>
      <c r="H714" s="142"/>
      <c r="I714" s="195"/>
      <c r="J714" s="142"/>
      <c r="K714" s="142"/>
      <c r="L714" s="142"/>
      <c r="M714" s="142"/>
      <c r="N714" s="142"/>
      <c r="O714" s="142"/>
      <c r="P714" s="142"/>
      <c r="Q714" s="142"/>
      <c r="R714" s="142"/>
      <c r="S714" s="142"/>
      <c r="T714" s="142"/>
      <c r="U714" s="142"/>
      <c r="V714" s="142"/>
      <c r="W714" s="142"/>
      <c r="X714" s="142"/>
      <c r="Z714" s="143">
        <v>702</v>
      </c>
      <c r="AA714" s="143" t="str">
        <f t="shared" si="113"/>
        <v/>
      </c>
      <c r="AB714" s="143" t="str">
        <f t="shared" si="114"/>
        <v/>
      </c>
      <c r="AC714" s="143" t="str">
        <f t="shared" si="115"/>
        <v/>
      </c>
      <c r="AD714" s="143" t="str">
        <f t="shared" si="116"/>
        <v/>
      </c>
      <c r="AE714" s="144">
        <v>702</v>
      </c>
      <c r="AF714" s="144" t="str">
        <f t="shared" si="117"/>
        <v/>
      </c>
      <c r="AG714" s="144" t="str">
        <f t="shared" si="118"/>
        <v/>
      </c>
      <c r="AH714" s="144" t="str">
        <f t="shared" si="119"/>
        <v/>
      </c>
      <c r="AI714" s="144" t="str">
        <f t="shared" si="120"/>
        <v/>
      </c>
      <c r="AJ714" s="144" t="str">
        <f t="shared" si="121"/>
        <v/>
      </c>
      <c r="AK714" s="144" t="str">
        <f t="shared" si="122"/>
        <v/>
      </c>
    </row>
    <row r="715" spans="2:37" x14ac:dyDescent="0.2">
      <c r="B715" s="179">
        <v>703</v>
      </c>
      <c r="C715" s="180"/>
      <c r="D715" s="180"/>
      <c r="E715" s="180"/>
      <c r="F715" s="312"/>
      <c r="G715" s="142"/>
      <c r="H715" s="142"/>
      <c r="I715" s="195"/>
      <c r="J715" s="142"/>
      <c r="K715" s="142"/>
      <c r="L715" s="142"/>
      <c r="M715" s="142"/>
      <c r="N715" s="142"/>
      <c r="O715" s="142"/>
      <c r="P715" s="142"/>
      <c r="Q715" s="142"/>
      <c r="R715" s="142"/>
      <c r="S715" s="142"/>
      <c r="T715" s="142"/>
      <c r="U715" s="142"/>
      <c r="V715" s="142"/>
      <c r="W715" s="142"/>
      <c r="X715" s="142"/>
      <c r="Z715" s="143">
        <v>703</v>
      </c>
      <c r="AA715" s="143" t="str">
        <f t="shared" si="113"/>
        <v/>
      </c>
      <c r="AB715" s="143" t="str">
        <f t="shared" si="114"/>
        <v/>
      </c>
      <c r="AC715" s="143" t="str">
        <f t="shared" si="115"/>
        <v/>
      </c>
      <c r="AD715" s="143" t="str">
        <f t="shared" si="116"/>
        <v/>
      </c>
      <c r="AE715" s="144">
        <v>703</v>
      </c>
      <c r="AF715" s="144" t="str">
        <f t="shared" si="117"/>
        <v/>
      </c>
      <c r="AG715" s="144" t="str">
        <f t="shared" si="118"/>
        <v/>
      </c>
      <c r="AH715" s="144" t="str">
        <f t="shared" si="119"/>
        <v/>
      </c>
      <c r="AI715" s="144" t="str">
        <f t="shared" si="120"/>
        <v/>
      </c>
      <c r="AJ715" s="144" t="str">
        <f t="shared" si="121"/>
        <v/>
      </c>
      <c r="AK715" s="144" t="str">
        <f t="shared" si="122"/>
        <v/>
      </c>
    </row>
    <row r="716" spans="2:37" x14ac:dyDescent="0.2">
      <c r="B716" s="179">
        <v>704</v>
      </c>
      <c r="C716" s="180"/>
      <c r="D716" s="180"/>
      <c r="E716" s="180"/>
      <c r="F716" s="312"/>
      <c r="G716" s="142"/>
      <c r="H716" s="142"/>
      <c r="I716" s="195"/>
      <c r="J716" s="142"/>
      <c r="K716" s="142"/>
      <c r="L716" s="142"/>
      <c r="M716" s="142"/>
      <c r="N716" s="142"/>
      <c r="O716" s="142"/>
      <c r="P716" s="142"/>
      <c r="Q716" s="142"/>
      <c r="R716" s="142"/>
      <c r="S716" s="142"/>
      <c r="T716" s="142"/>
      <c r="U716" s="142"/>
      <c r="V716" s="142"/>
      <c r="W716" s="142"/>
      <c r="X716" s="142"/>
      <c r="Z716" s="143">
        <v>704</v>
      </c>
      <c r="AA716" s="143" t="str">
        <f t="shared" si="113"/>
        <v/>
      </c>
      <c r="AB716" s="143" t="str">
        <f t="shared" si="114"/>
        <v/>
      </c>
      <c r="AC716" s="143" t="str">
        <f t="shared" si="115"/>
        <v/>
      </c>
      <c r="AD716" s="143" t="str">
        <f t="shared" si="116"/>
        <v/>
      </c>
      <c r="AE716" s="144">
        <v>704</v>
      </c>
      <c r="AF716" s="144" t="str">
        <f t="shared" si="117"/>
        <v/>
      </c>
      <c r="AG716" s="144" t="str">
        <f t="shared" si="118"/>
        <v/>
      </c>
      <c r="AH716" s="144" t="str">
        <f t="shared" si="119"/>
        <v/>
      </c>
      <c r="AI716" s="144" t="str">
        <f t="shared" si="120"/>
        <v/>
      </c>
      <c r="AJ716" s="144" t="str">
        <f t="shared" si="121"/>
        <v/>
      </c>
      <c r="AK716" s="144" t="str">
        <f t="shared" si="122"/>
        <v/>
      </c>
    </row>
    <row r="717" spans="2:37" x14ac:dyDescent="0.2">
      <c r="B717" s="179">
        <v>705</v>
      </c>
      <c r="C717" s="180"/>
      <c r="D717" s="180"/>
      <c r="E717" s="180"/>
      <c r="F717" s="312"/>
      <c r="G717" s="142"/>
      <c r="H717" s="142"/>
      <c r="I717" s="195"/>
      <c r="J717" s="142"/>
      <c r="K717" s="142"/>
      <c r="L717" s="142"/>
      <c r="M717" s="142"/>
      <c r="N717" s="142"/>
      <c r="O717" s="142"/>
      <c r="P717" s="142"/>
      <c r="Q717" s="142"/>
      <c r="R717" s="142"/>
      <c r="S717" s="142"/>
      <c r="T717" s="142"/>
      <c r="U717" s="142"/>
      <c r="V717" s="142"/>
      <c r="W717" s="142"/>
      <c r="X717" s="142"/>
      <c r="Z717" s="143">
        <v>705</v>
      </c>
      <c r="AA717" s="143" t="str">
        <f t="shared" si="113"/>
        <v/>
      </c>
      <c r="AB717" s="143" t="str">
        <f t="shared" si="114"/>
        <v/>
      </c>
      <c r="AC717" s="143" t="str">
        <f t="shared" si="115"/>
        <v/>
      </c>
      <c r="AD717" s="143" t="str">
        <f t="shared" si="116"/>
        <v/>
      </c>
      <c r="AE717" s="144">
        <v>705</v>
      </c>
      <c r="AF717" s="144" t="str">
        <f t="shared" si="117"/>
        <v/>
      </c>
      <c r="AG717" s="144" t="str">
        <f t="shared" si="118"/>
        <v/>
      </c>
      <c r="AH717" s="144" t="str">
        <f t="shared" si="119"/>
        <v/>
      </c>
      <c r="AI717" s="144" t="str">
        <f t="shared" si="120"/>
        <v/>
      </c>
      <c r="AJ717" s="144" t="str">
        <f t="shared" si="121"/>
        <v/>
      </c>
      <c r="AK717" s="144" t="str">
        <f t="shared" si="122"/>
        <v/>
      </c>
    </row>
    <row r="718" spans="2:37" x14ac:dyDescent="0.2">
      <c r="B718" s="179">
        <v>706</v>
      </c>
      <c r="C718" s="180"/>
      <c r="D718" s="180"/>
      <c r="E718" s="180"/>
      <c r="F718" s="312"/>
      <c r="G718" s="142"/>
      <c r="H718" s="142"/>
      <c r="I718" s="195"/>
      <c r="J718" s="142"/>
      <c r="K718" s="142"/>
      <c r="L718" s="142"/>
      <c r="M718" s="142"/>
      <c r="N718" s="142"/>
      <c r="O718" s="142"/>
      <c r="P718" s="142"/>
      <c r="Q718" s="142"/>
      <c r="R718" s="142"/>
      <c r="S718" s="142"/>
      <c r="T718" s="142"/>
      <c r="U718" s="142"/>
      <c r="V718" s="142"/>
      <c r="W718" s="142"/>
      <c r="X718" s="142"/>
      <c r="Z718" s="143">
        <v>706</v>
      </c>
      <c r="AA718" s="143" t="str">
        <f t="shared" ref="AA718:AA781" si="123">IF(AND(C718=1,D718&lt;&gt;""),D718,"")</f>
        <v/>
      </c>
      <c r="AB718" s="143" t="str">
        <f t="shared" ref="AB718:AB781" si="124">IF(AND(C718=1,E718&lt;&gt;""),E718,"")</f>
        <v/>
      </c>
      <c r="AC718" s="143" t="str">
        <f t="shared" ref="AC718:AC781" si="125">IF(AND(C718=2,D718&lt;&gt;""),D718,"")</f>
        <v/>
      </c>
      <c r="AD718" s="143" t="str">
        <f t="shared" ref="AD718:AD781" si="126">IF(AND(C718=2,E718&lt;&gt;""),E718,"")</f>
        <v/>
      </c>
      <c r="AE718" s="144">
        <v>706</v>
      </c>
      <c r="AF718" s="144" t="str">
        <f t="shared" ref="AF718:AF781" si="127">IF(AND(C718=1,E718&lt;&gt;"",D718&lt;&gt;""),D718,"")</f>
        <v/>
      </c>
      <c r="AG718" s="144" t="str">
        <f t="shared" ref="AG718:AG781" si="128">IF(AND(C718=1,D718&lt;&gt;"",E718&lt;&gt;""),E718,"")</f>
        <v/>
      </c>
      <c r="AH718" s="144" t="str">
        <f t="shared" ref="AH718:AH781" si="129">IF(AND(AF718="",AG718=""),"",AG718-AF718)</f>
        <v/>
      </c>
      <c r="AI718" s="144" t="str">
        <f t="shared" ref="AI718:AI781" si="130">IF(AND(C718=2,E718&lt;&gt;"",D718&lt;&gt;""),D718,"")</f>
        <v/>
      </c>
      <c r="AJ718" s="144" t="str">
        <f t="shared" ref="AJ718:AJ781" si="131">IF(AND(C718=2,D718&lt;&gt;"",E718&lt;&gt;""),E718,"")</f>
        <v/>
      </c>
      <c r="AK718" s="144" t="str">
        <f t="shared" ref="AK718:AK781" si="132">IF(AND(AI718="",AJ718=""),"",AJ718-AI718)</f>
        <v/>
      </c>
    </row>
    <row r="719" spans="2:37" x14ac:dyDescent="0.2">
      <c r="B719" s="179">
        <v>707</v>
      </c>
      <c r="C719" s="180"/>
      <c r="D719" s="180"/>
      <c r="E719" s="180"/>
      <c r="F719" s="312"/>
      <c r="G719" s="142"/>
      <c r="H719" s="142"/>
      <c r="I719" s="195"/>
      <c r="J719" s="142"/>
      <c r="K719" s="142"/>
      <c r="L719" s="142"/>
      <c r="M719" s="142"/>
      <c r="N719" s="142"/>
      <c r="O719" s="142"/>
      <c r="P719" s="142"/>
      <c r="Q719" s="142"/>
      <c r="R719" s="142"/>
      <c r="S719" s="142"/>
      <c r="T719" s="142"/>
      <c r="U719" s="142"/>
      <c r="V719" s="142"/>
      <c r="W719" s="142"/>
      <c r="X719" s="142"/>
      <c r="Z719" s="143">
        <v>707</v>
      </c>
      <c r="AA719" s="143" t="str">
        <f t="shared" si="123"/>
        <v/>
      </c>
      <c r="AB719" s="143" t="str">
        <f t="shared" si="124"/>
        <v/>
      </c>
      <c r="AC719" s="143" t="str">
        <f t="shared" si="125"/>
        <v/>
      </c>
      <c r="AD719" s="143" t="str">
        <f t="shared" si="126"/>
        <v/>
      </c>
      <c r="AE719" s="144">
        <v>707</v>
      </c>
      <c r="AF719" s="144" t="str">
        <f t="shared" si="127"/>
        <v/>
      </c>
      <c r="AG719" s="144" t="str">
        <f t="shared" si="128"/>
        <v/>
      </c>
      <c r="AH719" s="144" t="str">
        <f t="shared" si="129"/>
        <v/>
      </c>
      <c r="AI719" s="144" t="str">
        <f t="shared" si="130"/>
        <v/>
      </c>
      <c r="AJ719" s="144" t="str">
        <f t="shared" si="131"/>
        <v/>
      </c>
      <c r="AK719" s="144" t="str">
        <f t="shared" si="132"/>
        <v/>
      </c>
    </row>
    <row r="720" spans="2:37" x14ac:dyDescent="0.2">
      <c r="B720" s="179">
        <v>708</v>
      </c>
      <c r="C720" s="180"/>
      <c r="D720" s="180"/>
      <c r="E720" s="180"/>
      <c r="F720" s="312"/>
      <c r="G720" s="142"/>
      <c r="H720" s="142"/>
      <c r="I720" s="195"/>
      <c r="J720" s="142"/>
      <c r="K720" s="142"/>
      <c r="L720" s="142"/>
      <c r="M720" s="142"/>
      <c r="N720" s="142"/>
      <c r="O720" s="142"/>
      <c r="P720" s="142"/>
      <c r="Q720" s="142"/>
      <c r="R720" s="142"/>
      <c r="S720" s="142"/>
      <c r="T720" s="142"/>
      <c r="U720" s="142"/>
      <c r="V720" s="142"/>
      <c r="W720" s="142"/>
      <c r="X720" s="142"/>
      <c r="Z720" s="143">
        <v>708</v>
      </c>
      <c r="AA720" s="143" t="str">
        <f t="shared" si="123"/>
        <v/>
      </c>
      <c r="AB720" s="143" t="str">
        <f t="shared" si="124"/>
        <v/>
      </c>
      <c r="AC720" s="143" t="str">
        <f t="shared" si="125"/>
        <v/>
      </c>
      <c r="AD720" s="143" t="str">
        <f t="shared" si="126"/>
        <v/>
      </c>
      <c r="AE720" s="144">
        <v>708</v>
      </c>
      <c r="AF720" s="144" t="str">
        <f t="shared" si="127"/>
        <v/>
      </c>
      <c r="AG720" s="144" t="str">
        <f t="shared" si="128"/>
        <v/>
      </c>
      <c r="AH720" s="144" t="str">
        <f t="shared" si="129"/>
        <v/>
      </c>
      <c r="AI720" s="144" t="str">
        <f t="shared" si="130"/>
        <v/>
      </c>
      <c r="AJ720" s="144" t="str">
        <f t="shared" si="131"/>
        <v/>
      </c>
      <c r="AK720" s="144" t="str">
        <f t="shared" si="132"/>
        <v/>
      </c>
    </row>
    <row r="721" spans="2:37" x14ac:dyDescent="0.2">
      <c r="B721" s="179">
        <v>709</v>
      </c>
      <c r="C721" s="180"/>
      <c r="D721" s="180"/>
      <c r="E721" s="180"/>
      <c r="F721" s="312"/>
      <c r="G721" s="142"/>
      <c r="H721" s="142"/>
      <c r="I721" s="195"/>
      <c r="J721" s="142"/>
      <c r="K721" s="142"/>
      <c r="L721" s="142"/>
      <c r="M721" s="142"/>
      <c r="N721" s="142"/>
      <c r="O721" s="142"/>
      <c r="P721" s="142"/>
      <c r="Q721" s="142"/>
      <c r="R721" s="142"/>
      <c r="S721" s="142"/>
      <c r="T721" s="142"/>
      <c r="U721" s="142"/>
      <c r="V721" s="142"/>
      <c r="W721" s="142"/>
      <c r="X721" s="142"/>
      <c r="Z721" s="143">
        <v>709</v>
      </c>
      <c r="AA721" s="143" t="str">
        <f t="shared" si="123"/>
        <v/>
      </c>
      <c r="AB721" s="143" t="str">
        <f t="shared" si="124"/>
        <v/>
      </c>
      <c r="AC721" s="143" t="str">
        <f t="shared" si="125"/>
        <v/>
      </c>
      <c r="AD721" s="143" t="str">
        <f t="shared" si="126"/>
        <v/>
      </c>
      <c r="AE721" s="144">
        <v>709</v>
      </c>
      <c r="AF721" s="144" t="str">
        <f t="shared" si="127"/>
        <v/>
      </c>
      <c r="AG721" s="144" t="str">
        <f t="shared" si="128"/>
        <v/>
      </c>
      <c r="AH721" s="144" t="str">
        <f t="shared" si="129"/>
        <v/>
      </c>
      <c r="AI721" s="144" t="str">
        <f t="shared" si="130"/>
        <v/>
      </c>
      <c r="AJ721" s="144" t="str">
        <f t="shared" si="131"/>
        <v/>
      </c>
      <c r="AK721" s="144" t="str">
        <f t="shared" si="132"/>
        <v/>
      </c>
    </row>
    <row r="722" spans="2:37" x14ac:dyDescent="0.2">
      <c r="B722" s="179">
        <v>710</v>
      </c>
      <c r="C722" s="180"/>
      <c r="D722" s="180"/>
      <c r="E722" s="180"/>
      <c r="F722" s="312"/>
      <c r="G722" s="142"/>
      <c r="H722" s="142"/>
      <c r="I722" s="195"/>
      <c r="J722" s="142"/>
      <c r="K722" s="142"/>
      <c r="L722" s="142"/>
      <c r="M722" s="142"/>
      <c r="N722" s="142"/>
      <c r="O722" s="142"/>
      <c r="P722" s="142"/>
      <c r="Q722" s="142"/>
      <c r="R722" s="142"/>
      <c r="S722" s="142"/>
      <c r="T722" s="142"/>
      <c r="U722" s="142"/>
      <c r="V722" s="142"/>
      <c r="W722" s="142"/>
      <c r="X722" s="142"/>
      <c r="Z722" s="143">
        <v>710</v>
      </c>
      <c r="AA722" s="143" t="str">
        <f t="shared" si="123"/>
        <v/>
      </c>
      <c r="AB722" s="143" t="str">
        <f t="shared" si="124"/>
        <v/>
      </c>
      <c r="AC722" s="143" t="str">
        <f t="shared" si="125"/>
        <v/>
      </c>
      <c r="AD722" s="143" t="str">
        <f t="shared" si="126"/>
        <v/>
      </c>
      <c r="AE722" s="144">
        <v>710</v>
      </c>
      <c r="AF722" s="144" t="str">
        <f t="shared" si="127"/>
        <v/>
      </c>
      <c r="AG722" s="144" t="str">
        <f t="shared" si="128"/>
        <v/>
      </c>
      <c r="AH722" s="144" t="str">
        <f t="shared" si="129"/>
        <v/>
      </c>
      <c r="AI722" s="144" t="str">
        <f t="shared" si="130"/>
        <v/>
      </c>
      <c r="AJ722" s="144" t="str">
        <f t="shared" si="131"/>
        <v/>
      </c>
      <c r="AK722" s="144" t="str">
        <f t="shared" si="132"/>
        <v/>
      </c>
    </row>
    <row r="723" spans="2:37" x14ac:dyDescent="0.2">
      <c r="B723" s="179">
        <v>711</v>
      </c>
      <c r="C723" s="180"/>
      <c r="D723" s="180"/>
      <c r="E723" s="180"/>
      <c r="F723" s="312"/>
      <c r="G723" s="142"/>
      <c r="H723" s="142"/>
      <c r="I723" s="195"/>
      <c r="J723" s="142"/>
      <c r="K723" s="142"/>
      <c r="L723" s="142"/>
      <c r="M723" s="142"/>
      <c r="N723" s="142"/>
      <c r="O723" s="142"/>
      <c r="P723" s="142"/>
      <c r="Q723" s="142"/>
      <c r="R723" s="142"/>
      <c r="S723" s="142"/>
      <c r="T723" s="142"/>
      <c r="U723" s="142"/>
      <c r="V723" s="142"/>
      <c r="W723" s="142"/>
      <c r="X723" s="142"/>
      <c r="Z723" s="143">
        <v>711</v>
      </c>
      <c r="AA723" s="143" t="str">
        <f t="shared" si="123"/>
        <v/>
      </c>
      <c r="AB723" s="143" t="str">
        <f t="shared" si="124"/>
        <v/>
      </c>
      <c r="AC723" s="143" t="str">
        <f t="shared" si="125"/>
        <v/>
      </c>
      <c r="AD723" s="143" t="str">
        <f t="shared" si="126"/>
        <v/>
      </c>
      <c r="AE723" s="144">
        <v>711</v>
      </c>
      <c r="AF723" s="144" t="str">
        <f t="shared" si="127"/>
        <v/>
      </c>
      <c r="AG723" s="144" t="str">
        <f t="shared" si="128"/>
        <v/>
      </c>
      <c r="AH723" s="144" t="str">
        <f t="shared" si="129"/>
        <v/>
      </c>
      <c r="AI723" s="144" t="str">
        <f t="shared" si="130"/>
        <v/>
      </c>
      <c r="AJ723" s="144" t="str">
        <f t="shared" si="131"/>
        <v/>
      </c>
      <c r="AK723" s="144" t="str">
        <f t="shared" si="132"/>
        <v/>
      </c>
    </row>
    <row r="724" spans="2:37" x14ac:dyDescent="0.2">
      <c r="B724" s="179">
        <v>712</v>
      </c>
      <c r="C724" s="180"/>
      <c r="D724" s="180"/>
      <c r="E724" s="180"/>
      <c r="F724" s="312"/>
      <c r="G724" s="142"/>
      <c r="H724" s="142"/>
      <c r="I724" s="195"/>
      <c r="J724" s="142"/>
      <c r="K724" s="142"/>
      <c r="L724" s="142"/>
      <c r="M724" s="142"/>
      <c r="N724" s="142"/>
      <c r="O724" s="142"/>
      <c r="P724" s="142"/>
      <c r="Q724" s="142"/>
      <c r="R724" s="142"/>
      <c r="S724" s="142"/>
      <c r="T724" s="142"/>
      <c r="U724" s="142"/>
      <c r="V724" s="142"/>
      <c r="W724" s="142"/>
      <c r="X724" s="142"/>
      <c r="Z724" s="143">
        <v>712</v>
      </c>
      <c r="AA724" s="143" t="str">
        <f t="shared" si="123"/>
        <v/>
      </c>
      <c r="AB724" s="143" t="str">
        <f t="shared" si="124"/>
        <v/>
      </c>
      <c r="AC724" s="143" t="str">
        <f t="shared" si="125"/>
        <v/>
      </c>
      <c r="AD724" s="143" t="str">
        <f t="shared" si="126"/>
        <v/>
      </c>
      <c r="AE724" s="144">
        <v>712</v>
      </c>
      <c r="AF724" s="144" t="str">
        <f t="shared" si="127"/>
        <v/>
      </c>
      <c r="AG724" s="144" t="str">
        <f t="shared" si="128"/>
        <v/>
      </c>
      <c r="AH724" s="144" t="str">
        <f t="shared" si="129"/>
        <v/>
      </c>
      <c r="AI724" s="144" t="str">
        <f t="shared" si="130"/>
        <v/>
      </c>
      <c r="AJ724" s="144" t="str">
        <f t="shared" si="131"/>
        <v/>
      </c>
      <c r="AK724" s="144" t="str">
        <f t="shared" si="132"/>
        <v/>
      </c>
    </row>
    <row r="725" spans="2:37" x14ac:dyDescent="0.2">
      <c r="B725" s="179">
        <v>713</v>
      </c>
      <c r="C725" s="180"/>
      <c r="D725" s="180"/>
      <c r="E725" s="180"/>
      <c r="F725" s="312"/>
      <c r="G725" s="142"/>
      <c r="H725" s="142"/>
      <c r="I725" s="195"/>
      <c r="J725" s="142"/>
      <c r="K725" s="142"/>
      <c r="L725" s="142"/>
      <c r="M725" s="142"/>
      <c r="N725" s="142"/>
      <c r="O725" s="142"/>
      <c r="P725" s="142"/>
      <c r="Q725" s="142"/>
      <c r="R725" s="142"/>
      <c r="S725" s="142"/>
      <c r="T725" s="142"/>
      <c r="U725" s="142"/>
      <c r="V725" s="142"/>
      <c r="W725" s="142"/>
      <c r="X725" s="142"/>
      <c r="Z725" s="143">
        <v>713</v>
      </c>
      <c r="AA725" s="143" t="str">
        <f t="shared" si="123"/>
        <v/>
      </c>
      <c r="AB725" s="143" t="str">
        <f t="shared" si="124"/>
        <v/>
      </c>
      <c r="AC725" s="143" t="str">
        <f t="shared" si="125"/>
        <v/>
      </c>
      <c r="AD725" s="143" t="str">
        <f t="shared" si="126"/>
        <v/>
      </c>
      <c r="AE725" s="144">
        <v>713</v>
      </c>
      <c r="AF725" s="144" t="str">
        <f t="shared" si="127"/>
        <v/>
      </c>
      <c r="AG725" s="144" t="str">
        <f t="shared" si="128"/>
        <v/>
      </c>
      <c r="AH725" s="144" t="str">
        <f t="shared" si="129"/>
        <v/>
      </c>
      <c r="AI725" s="144" t="str">
        <f t="shared" si="130"/>
        <v/>
      </c>
      <c r="AJ725" s="144" t="str">
        <f t="shared" si="131"/>
        <v/>
      </c>
      <c r="AK725" s="144" t="str">
        <f t="shared" si="132"/>
        <v/>
      </c>
    </row>
    <row r="726" spans="2:37" x14ac:dyDescent="0.2">
      <c r="B726" s="179">
        <v>714</v>
      </c>
      <c r="C726" s="180"/>
      <c r="D726" s="180"/>
      <c r="E726" s="180"/>
      <c r="F726" s="312"/>
      <c r="G726" s="142"/>
      <c r="H726" s="142"/>
      <c r="I726" s="195"/>
      <c r="J726" s="142"/>
      <c r="K726" s="142"/>
      <c r="L726" s="142"/>
      <c r="M726" s="142"/>
      <c r="N726" s="142"/>
      <c r="O726" s="142"/>
      <c r="P726" s="142"/>
      <c r="Q726" s="142"/>
      <c r="R726" s="142"/>
      <c r="S726" s="142"/>
      <c r="T726" s="142"/>
      <c r="U726" s="142"/>
      <c r="V726" s="142"/>
      <c r="W726" s="142"/>
      <c r="X726" s="142"/>
      <c r="Z726" s="143">
        <v>714</v>
      </c>
      <c r="AA726" s="143" t="str">
        <f t="shared" si="123"/>
        <v/>
      </c>
      <c r="AB726" s="143" t="str">
        <f t="shared" si="124"/>
        <v/>
      </c>
      <c r="AC726" s="143" t="str">
        <f t="shared" si="125"/>
        <v/>
      </c>
      <c r="AD726" s="143" t="str">
        <f t="shared" si="126"/>
        <v/>
      </c>
      <c r="AE726" s="144">
        <v>714</v>
      </c>
      <c r="AF726" s="144" t="str">
        <f t="shared" si="127"/>
        <v/>
      </c>
      <c r="AG726" s="144" t="str">
        <f t="shared" si="128"/>
        <v/>
      </c>
      <c r="AH726" s="144" t="str">
        <f t="shared" si="129"/>
        <v/>
      </c>
      <c r="AI726" s="144" t="str">
        <f t="shared" si="130"/>
        <v/>
      </c>
      <c r="AJ726" s="144" t="str">
        <f t="shared" si="131"/>
        <v/>
      </c>
      <c r="AK726" s="144" t="str">
        <f t="shared" si="132"/>
        <v/>
      </c>
    </row>
    <row r="727" spans="2:37" x14ac:dyDescent="0.2">
      <c r="B727" s="179">
        <v>715</v>
      </c>
      <c r="C727" s="180"/>
      <c r="D727" s="180"/>
      <c r="E727" s="180"/>
      <c r="F727" s="312"/>
      <c r="G727" s="142"/>
      <c r="H727" s="142"/>
      <c r="I727" s="195"/>
      <c r="J727" s="142"/>
      <c r="K727" s="142"/>
      <c r="L727" s="142"/>
      <c r="M727" s="142"/>
      <c r="N727" s="142"/>
      <c r="O727" s="142"/>
      <c r="P727" s="142"/>
      <c r="Q727" s="142"/>
      <c r="R727" s="142"/>
      <c r="S727" s="142"/>
      <c r="T727" s="142"/>
      <c r="U727" s="142"/>
      <c r="V727" s="142"/>
      <c r="W727" s="142"/>
      <c r="X727" s="142"/>
      <c r="Z727" s="143">
        <v>715</v>
      </c>
      <c r="AA727" s="143" t="str">
        <f t="shared" si="123"/>
        <v/>
      </c>
      <c r="AB727" s="143" t="str">
        <f t="shared" si="124"/>
        <v/>
      </c>
      <c r="AC727" s="143" t="str">
        <f t="shared" si="125"/>
        <v/>
      </c>
      <c r="AD727" s="143" t="str">
        <f t="shared" si="126"/>
        <v/>
      </c>
      <c r="AE727" s="144">
        <v>715</v>
      </c>
      <c r="AF727" s="144" t="str">
        <f t="shared" si="127"/>
        <v/>
      </c>
      <c r="AG727" s="144" t="str">
        <f t="shared" si="128"/>
        <v/>
      </c>
      <c r="AH727" s="144" t="str">
        <f t="shared" si="129"/>
        <v/>
      </c>
      <c r="AI727" s="144" t="str">
        <f t="shared" si="130"/>
        <v/>
      </c>
      <c r="AJ727" s="144" t="str">
        <f t="shared" si="131"/>
        <v/>
      </c>
      <c r="AK727" s="144" t="str">
        <f t="shared" si="132"/>
        <v/>
      </c>
    </row>
    <row r="728" spans="2:37" x14ac:dyDescent="0.2">
      <c r="B728" s="179">
        <v>716</v>
      </c>
      <c r="C728" s="180"/>
      <c r="D728" s="180"/>
      <c r="E728" s="180"/>
      <c r="F728" s="312"/>
      <c r="G728" s="142"/>
      <c r="H728" s="142"/>
      <c r="I728" s="195"/>
      <c r="J728" s="142"/>
      <c r="K728" s="142"/>
      <c r="L728" s="142"/>
      <c r="M728" s="142"/>
      <c r="N728" s="142"/>
      <c r="O728" s="142"/>
      <c r="P728" s="142"/>
      <c r="Q728" s="142"/>
      <c r="R728" s="142"/>
      <c r="S728" s="142"/>
      <c r="T728" s="142"/>
      <c r="U728" s="142"/>
      <c r="V728" s="142"/>
      <c r="W728" s="142"/>
      <c r="X728" s="142"/>
      <c r="Z728" s="143">
        <v>716</v>
      </c>
      <c r="AA728" s="143" t="str">
        <f t="shared" si="123"/>
        <v/>
      </c>
      <c r="AB728" s="143" t="str">
        <f t="shared" si="124"/>
        <v/>
      </c>
      <c r="AC728" s="143" t="str">
        <f t="shared" si="125"/>
        <v/>
      </c>
      <c r="AD728" s="143" t="str">
        <f t="shared" si="126"/>
        <v/>
      </c>
      <c r="AE728" s="144">
        <v>716</v>
      </c>
      <c r="AF728" s="144" t="str">
        <f t="shared" si="127"/>
        <v/>
      </c>
      <c r="AG728" s="144" t="str">
        <f t="shared" si="128"/>
        <v/>
      </c>
      <c r="AH728" s="144" t="str">
        <f t="shared" si="129"/>
        <v/>
      </c>
      <c r="AI728" s="144" t="str">
        <f t="shared" si="130"/>
        <v/>
      </c>
      <c r="AJ728" s="144" t="str">
        <f t="shared" si="131"/>
        <v/>
      </c>
      <c r="AK728" s="144" t="str">
        <f t="shared" si="132"/>
        <v/>
      </c>
    </row>
    <row r="729" spans="2:37" x14ac:dyDescent="0.2">
      <c r="B729" s="179">
        <v>717</v>
      </c>
      <c r="C729" s="180"/>
      <c r="D729" s="180"/>
      <c r="E729" s="180"/>
      <c r="F729" s="312"/>
      <c r="G729" s="142"/>
      <c r="H729" s="142"/>
      <c r="I729" s="195"/>
      <c r="J729" s="142"/>
      <c r="K729" s="142"/>
      <c r="L729" s="142"/>
      <c r="M729" s="142"/>
      <c r="N729" s="142"/>
      <c r="O729" s="142"/>
      <c r="P729" s="142"/>
      <c r="Q729" s="142"/>
      <c r="R729" s="142"/>
      <c r="S729" s="142"/>
      <c r="T729" s="142"/>
      <c r="U729" s="142"/>
      <c r="V729" s="142"/>
      <c r="W729" s="142"/>
      <c r="X729" s="142"/>
      <c r="Z729" s="143">
        <v>717</v>
      </c>
      <c r="AA729" s="143" t="str">
        <f t="shared" si="123"/>
        <v/>
      </c>
      <c r="AB729" s="143" t="str">
        <f t="shared" si="124"/>
        <v/>
      </c>
      <c r="AC729" s="143" t="str">
        <f t="shared" si="125"/>
        <v/>
      </c>
      <c r="AD729" s="143" t="str">
        <f t="shared" si="126"/>
        <v/>
      </c>
      <c r="AE729" s="144">
        <v>717</v>
      </c>
      <c r="AF729" s="144" t="str">
        <f t="shared" si="127"/>
        <v/>
      </c>
      <c r="AG729" s="144" t="str">
        <f t="shared" si="128"/>
        <v/>
      </c>
      <c r="AH729" s="144" t="str">
        <f t="shared" si="129"/>
        <v/>
      </c>
      <c r="AI729" s="144" t="str">
        <f t="shared" si="130"/>
        <v/>
      </c>
      <c r="AJ729" s="144" t="str">
        <f t="shared" si="131"/>
        <v/>
      </c>
      <c r="AK729" s="144" t="str">
        <f t="shared" si="132"/>
        <v/>
      </c>
    </row>
    <row r="730" spans="2:37" x14ac:dyDescent="0.2">
      <c r="B730" s="179">
        <v>718</v>
      </c>
      <c r="C730" s="180"/>
      <c r="D730" s="180"/>
      <c r="E730" s="180"/>
      <c r="F730" s="312"/>
      <c r="G730" s="142"/>
      <c r="H730" s="142"/>
      <c r="I730" s="195"/>
      <c r="J730" s="142"/>
      <c r="K730" s="142"/>
      <c r="L730" s="142"/>
      <c r="M730" s="142"/>
      <c r="N730" s="142"/>
      <c r="O730" s="142"/>
      <c r="P730" s="142"/>
      <c r="Q730" s="142"/>
      <c r="R730" s="142"/>
      <c r="S730" s="142"/>
      <c r="T730" s="142"/>
      <c r="U730" s="142"/>
      <c r="V730" s="142"/>
      <c r="W730" s="142"/>
      <c r="X730" s="142"/>
      <c r="Z730" s="143">
        <v>718</v>
      </c>
      <c r="AA730" s="143" t="str">
        <f t="shared" si="123"/>
        <v/>
      </c>
      <c r="AB730" s="143" t="str">
        <f t="shared" si="124"/>
        <v/>
      </c>
      <c r="AC730" s="143" t="str">
        <f t="shared" si="125"/>
        <v/>
      </c>
      <c r="AD730" s="143" t="str">
        <f t="shared" si="126"/>
        <v/>
      </c>
      <c r="AE730" s="144">
        <v>718</v>
      </c>
      <c r="AF730" s="144" t="str">
        <f t="shared" si="127"/>
        <v/>
      </c>
      <c r="AG730" s="144" t="str">
        <f t="shared" si="128"/>
        <v/>
      </c>
      <c r="AH730" s="144" t="str">
        <f t="shared" si="129"/>
        <v/>
      </c>
      <c r="AI730" s="144" t="str">
        <f t="shared" si="130"/>
        <v/>
      </c>
      <c r="AJ730" s="144" t="str">
        <f t="shared" si="131"/>
        <v/>
      </c>
      <c r="AK730" s="144" t="str">
        <f t="shared" si="132"/>
        <v/>
      </c>
    </row>
    <row r="731" spans="2:37" x14ac:dyDescent="0.2">
      <c r="B731" s="179">
        <v>719</v>
      </c>
      <c r="C731" s="180"/>
      <c r="D731" s="180"/>
      <c r="E731" s="180"/>
      <c r="F731" s="312"/>
      <c r="G731" s="142"/>
      <c r="H731" s="142"/>
      <c r="I731" s="195"/>
      <c r="J731" s="142"/>
      <c r="K731" s="142"/>
      <c r="L731" s="142"/>
      <c r="M731" s="142"/>
      <c r="N731" s="142"/>
      <c r="O731" s="142"/>
      <c r="P731" s="142"/>
      <c r="Q731" s="142"/>
      <c r="R731" s="142"/>
      <c r="S731" s="142"/>
      <c r="T731" s="142"/>
      <c r="U731" s="142"/>
      <c r="V731" s="142"/>
      <c r="W731" s="142"/>
      <c r="X731" s="142"/>
      <c r="Z731" s="143">
        <v>719</v>
      </c>
      <c r="AA731" s="143" t="str">
        <f t="shared" si="123"/>
        <v/>
      </c>
      <c r="AB731" s="143" t="str">
        <f t="shared" si="124"/>
        <v/>
      </c>
      <c r="AC731" s="143" t="str">
        <f t="shared" si="125"/>
        <v/>
      </c>
      <c r="AD731" s="143" t="str">
        <f t="shared" si="126"/>
        <v/>
      </c>
      <c r="AE731" s="144">
        <v>719</v>
      </c>
      <c r="AF731" s="144" t="str">
        <f t="shared" si="127"/>
        <v/>
      </c>
      <c r="AG731" s="144" t="str">
        <f t="shared" si="128"/>
        <v/>
      </c>
      <c r="AH731" s="144" t="str">
        <f t="shared" si="129"/>
        <v/>
      </c>
      <c r="AI731" s="144" t="str">
        <f t="shared" si="130"/>
        <v/>
      </c>
      <c r="AJ731" s="144" t="str">
        <f t="shared" si="131"/>
        <v/>
      </c>
      <c r="AK731" s="144" t="str">
        <f t="shared" si="132"/>
        <v/>
      </c>
    </row>
    <row r="732" spans="2:37" x14ac:dyDescent="0.2">
      <c r="B732" s="179">
        <v>720</v>
      </c>
      <c r="C732" s="180"/>
      <c r="D732" s="180"/>
      <c r="E732" s="180"/>
      <c r="F732" s="312"/>
      <c r="G732" s="142"/>
      <c r="H732" s="142"/>
      <c r="I732" s="195"/>
      <c r="J732" s="142"/>
      <c r="K732" s="142"/>
      <c r="L732" s="142"/>
      <c r="M732" s="142"/>
      <c r="N732" s="142"/>
      <c r="O732" s="142"/>
      <c r="P732" s="142"/>
      <c r="Q732" s="142"/>
      <c r="R732" s="142"/>
      <c r="S732" s="142"/>
      <c r="T732" s="142"/>
      <c r="U732" s="142"/>
      <c r="V732" s="142"/>
      <c r="W732" s="142"/>
      <c r="X732" s="142"/>
      <c r="Z732" s="143">
        <v>720</v>
      </c>
      <c r="AA732" s="143" t="str">
        <f t="shared" si="123"/>
        <v/>
      </c>
      <c r="AB732" s="143" t="str">
        <f t="shared" si="124"/>
        <v/>
      </c>
      <c r="AC732" s="143" t="str">
        <f t="shared" si="125"/>
        <v/>
      </c>
      <c r="AD732" s="143" t="str">
        <f t="shared" si="126"/>
        <v/>
      </c>
      <c r="AE732" s="144">
        <v>720</v>
      </c>
      <c r="AF732" s="144" t="str">
        <f t="shared" si="127"/>
        <v/>
      </c>
      <c r="AG732" s="144" t="str">
        <f t="shared" si="128"/>
        <v/>
      </c>
      <c r="AH732" s="144" t="str">
        <f t="shared" si="129"/>
        <v/>
      </c>
      <c r="AI732" s="144" t="str">
        <f t="shared" si="130"/>
        <v/>
      </c>
      <c r="AJ732" s="144" t="str">
        <f t="shared" si="131"/>
        <v/>
      </c>
      <c r="AK732" s="144" t="str">
        <f t="shared" si="132"/>
        <v/>
      </c>
    </row>
    <row r="733" spans="2:37" x14ac:dyDescent="0.2">
      <c r="B733" s="179">
        <v>721</v>
      </c>
      <c r="C733" s="180"/>
      <c r="D733" s="180"/>
      <c r="E733" s="180"/>
      <c r="F733" s="312"/>
      <c r="G733" s="142"/>
      <c r="H733" s="142"/>
      <c r="I733" s="195"/>
      <c r="J733" s="142"/>
      <c r="K733" s="142"/>
      <c r="L733" s="142"/>
      <c r="M733" s="142"/>
      <c r="N733" s="142"/>
      <c r="O733" s="142"/>
      <c r="P733" s="142"/>
      <c r="Q733" s="142"/>
      <c r="R733" s="142"/>
      <c r="S733" s="142"/>
      <c r="T733" s="142"/>
      <c r="U733" s="142"/>
      <c r="V733" s="142"/>
      <c r="W733" s="142"/>
      <c r="X733" s="142"/>
      <c r="Z733" s="143">
        <v>721</v>
      </c>
      <c r="AA733" s="143" t="str">
        <f t="shared" si="123"/>
        <v/>
      </c>
      <c r="AB733" s="143" t="str">
        <f t="shared" si="124"/>
        <v/>
      </c>
      <c r="AC733" s="143" t="str">
        <f t="shared" si="125"/>
        <v/>
      </c>
      <c r="AD733" s="143" t="str">
        <f t="shared" si="126"/>
        <v/>
      </c>
      <c r="AE733" s="144">
        <v>721</v>
      </c>
      <c r="AF733" s="144" t="str">
        <f t="shared" si="127"/>
        <v/>
      </c>
      <c r="AG733" s="144" t="str">
        <f t="shared" si="128"/>
        <v/>
      </c>
      <c r="AH733" s="144" t="str">
        <f t="shared" si="129"/>
        <v/>
      </c>
      <c r="AI733" s="144" t="str">
        <f t="shared" si="130"/>
        <v/>
      </c>
      <c r="AJ733" s="144" t="str">
        <f t="shared" si="131"/>
        <v/>
      </c>
      <c r="AK733" s="144" t="str">
        <f t="shared" si="132"/>
        <v/>
      </c>
    </row>
    <row r="734" spans="2:37" x14ac:dyDescent="0.2">
      <c r="B734" s="179">
        <v>722</v>
      </c>
      <c r="C734" s="180"/>
      <c r="D734" s="180"/>
      <c r="E734" s="180"/>
      <c r="F734" s="312"/>
      <c r="G734" s="142"/>
      <c r="H734" s="142"/>
      <c r="I734" s="195"/>
      <c r="J734" s="142"/>
      <c r="K734" s="142"/>
      <c r="L734" s="142"/>
      <c r="M734" s="142"/>
      <c r="N734" s="142"/>
      <c r="O734" s="142"/>
      <c r="P734" s="142"/>
      <c r="Q734" s="142"/>
      <c r="R734" s="142"/>
      <c r="S734" s="142"/>
      <c r="T734" s="142"/>
      <c r="U734" s="142"/>
      <c r="V734" s="142"/>
      <c r="W734" s="142"/>
      <c r="X734" s="142"/>
      <c r="Z734" s="143">
        <v>722</v>
      </c>
      <c r="AA734" s="143" t="str">
        <f t="shared" si="123"/>
        <v/>
      </c>
      <c r="AB734" s="143" t="str">
        <f t="shared" si="124"/>
        <v/>
      </c>
      <c r="AC734" s="143" t="str">
        <f t="shared" si="125"/>
        <v/>
      </c>
      <c r="AD734" s="143" t="str">
        <f t="shared" si="126"/>
        <v/>
      </c>
      <c r="AE734" s="144">
        <v>722</v>
      </c>
      <c r="AF734" s="144" t="str">
        <f t="shared" si="127"/>
        <v/>
      </c>
      <c r="AG734" s="144" t="str">
        <f t="shared" si="128"/>
        <v/>
      </c>
      <c r="AH734" s="144" t="str">
        <f t="shared" si="129"/>
        <v/>
      </c>
      <c r="AI734" s="144" t="str">
        <f t="shared" si="130"/>
        <v/>
      </c>
      <c r="AJ734" s="144" t="str">
        <f t="shared" si="131"/>
        <v/>
      </c>
      <c r="AK734" s="144" t="str">
        <f t="shared" si="132"/>
        <v/>
      </c>
    </row>
    <row r="735" spans="2:37" x14ac:dyDescent="0.2">
      <c r="B735" s="179">
        <v>723</v>
      </c>
      <c r="C735" s="180"/>
      <c r="D735" s="180"/>
      <c r="E735" s="180"/>
      <c r="F735" s="312"/>
      <c r="G735" s="142"/>
      <c r="H735" s="142"/>
      <c r="I735" s="195"/>
      <c r="J735" s="142"/>
      <c r="K735" s="142"/>
      <c r="L735" s="142"/>
      <c r="M735" s="142"/>
      <c r="N735" s="142"/>
      <c r="O735" s="142"/>
      <c r="P735" s="142"/>
      <c r="Q735" s="142"/>
      <c r="R735" s="142"/>
      <c r="S735" s="142"/>
      <c r="T735" s="142"/>
      <c r="U735" s="142"/>
      <c r="V735" s="142"/>
      <c r="W735" s="142"/>
      <c r="X735" s="142"/>
      <c r="Z735" s="143">
        <v>723</v>
      </c>
      <c r="AA735" s="143" t="str">
        <f t="shared" si="123"/>
        <v/>
      </c>
      <c r="AB735" s="143" t="str">
        <f t="shared" si="124"/>
        <v/>
      </c>
      <c r="AC735" s="143" t="str">
        <f t="shared" si="125"/>
        <v/>
      </c>
      <c r="AD735" s="143" t="str">
        <f t="shared" si="126"/>
        <v/>
      </c>
      <c r="AE735" s="144">
        <v>723</v>
      </c>
      <c r="AF735" s="144" t="str">
        <f t="shared" si="127"/>
        <v/>
      </c>
      <c r="AG735" s="144" t="str">
        <f t="shared" si="128"/>
        <v/>
      </c>
      <c r="AH735" s="144" t="str">
        <f t="shared" si="129"/>
        <v/>
      </c>
      <c r="AI735" s="144" t="str">
        <f t="shared" si="130"/>
        <v/>
      </c>
      <c r="AJ735" s="144" t="str">
        <f t="shared" si="131"/>
        <v/>
      </c>
      <c r="AK735" s="144" t="str">
        <f t="shared" si="132"/>
        <v/>
      </c>
    </row>
    <row r="736" spans="2:37" x14ac:dyDescent="0.2">
      <c r="B736" s="179">
        <v>724</v>
      </c>
      <c r="C736" s="180"/>
      <c r="D736" s="180"/>
      <c r="E736" s="180"/>
      <c r="F736" s="312"/>
      <c r="G736" s="142"/>
      <c r="H736" s="142"/>
      <c r="I736" s="195"/>
      <c r="J736" s="142"/>
      <c r="K736" s="142"/>
      <c r="L736" s="142"/>
      <c r="M736" s="142"/>
      <c r="N736" s="142"/>
      <c r="O736" s="142"/>
      <c r="P736" s="142"/>
      <c r="Q736" s="142"/>
      <c r="R736" s="142"/>
      <c r="S736" s="142"/>
      <c r="T736" s="142"/>
      <c r="U736" s="142"/>
      <c r="V736" s="142"/>
      <c r="W736" s="142"/>
      <c r="X736" s="142"/>
      <c r="Z736" s="143">
        <v>724</v>
      </c>
      <c r="AA736" s="143" t="str">
        <f t="shared" si="123"/>
        <v/>
      </c>
      <c r="AB736" s="143" t="str">
        <f t="shared" si="124"/>
        <v/>
      </c>
      <c r="AC736" s="143" t="str">
        <f t="shared" si="125"/>
        <v/>
      </c>
      <c r="AD736" s="143" t="str">
        <f t="shared" si="126"/>
        <v/>
      </c>
      <c r="AE736" s="144">
        <v>724</v>
      </c>
      <c r="AF736" s="144" t="str">
        <f t="shared" si="127"/>
        <v/>
      </c>
      <c r="AG736" s="144" t="str">
        <f t="shared" si="128"/>
        <v/>
      </c>
      <c r="AH736" s="144" t="str">
        <f t="shared" si="129"/>
        <v/>
      </c>
      <c r="AI736" s="144" t="str">
        <f t="shared" si="130"/>
        <v/>
      </c>
      <c r="AJ736" s="144" t="str">
        <f t="shared" si="131"/>
        <v/>
      </c>
      <c r="AK736" s="144" t="str">
        <f t="shared" si="132"/>
        <v/>
      </c>
    </row>
    <row r="737" spans="2:37" x14ac:dyDescent="0.2">
      <c r="B737" s="179">
        <v>725</v>
      </c>
      <c r="C737" s="180"/>
      <c r="D737" s="180"/>
      <c r="E737" s="180"/>
      <c r="F737" s="312"/>
      <c r="G737" s="142"/>
      <c r="H737" s="142"/>
      <c r="I737" s="195"/>
      <c r="J737" s="142"/>
      <c r="K737" s="142"/>
      <c r="L737" s="142"/>
      <c r="M737" s="142"/>
      <c r="N737" s="142"/>
      <c r="O737" s="142"/>
      <c r="P737" s="142"/>
      <c r="Q737" s="142"/>
      <c r="R737" s="142"/>
      <c r="S737" s="142"/>
      <c r="T737" s="142"/>
      <c r="U737" s="142"/>
      <c r="V737" s="142"/>
      <c r="W737" s="142"/>
      <c r="X737" s="142"/>
      <c r="Z737" s="143">
        <v>725</v>
      </c>
      <c r="AA737" s="143" t="str">
        <f t="shared" si="123"/>
        <v/>
      </c>
      <c r="AB737" s="143" t="str">
        <f t="shared" si="124"/>
        <v/>
      </c>
      <c r="AC737" s="143" t="str">
        <f t="shared" si="125"/>
        <v/>
      </c>
      <c r="AD737" s="143" t="str">
        <f t="shared" si="126"/>
        <v/>
      </c>
      <c r="AE737" s="144">
        <v>725</v>
      </c>
      <c r="AF737" s="144" t="str">
        <f t="shared" si="127"/>
        <v/>
      </c>
      <c r="AG737" s="144" t="str">
        <f t="shared" si="128"/>
        <v/>
      </c>
      <c r="AH737" s="144" t="str">
        <f t="shared" si="129"/>
        <v/>
      </c>
      <c r="AI737" s="144" t="str">
        <f t="shared" si="130"/>
        <v/>
      </c>
      <c r="AJ737" s="144" t="str">
        <f t="shared" si="131"/>
        <v/>
      </c>
      <c r="AK737" s="144" t="str">
        <f t="shared" si="132"/>
        <v/>
      </c>
    </row>
    <row r="738" spans="2:37" x14ac:dyDescent="0.2">
      <c r="B738" s="179">
        <v>726</v>
      </c>
      <c r="C738" s="180"/>
      <c r="D738" s="180"/>
      <c r="E738" s="180"/>
      <c r="F738" s="312"/>
      <c r="G738" s="142"/>
      <c r="H738" s="142"/>
      <c r="I738" s="195"/>
      <c r="J738" s="142"/>
      <c r="K738" s="142"/>
      <c r="L738" s="142"/>
      <c r="M738" s="142"/>
      <c r="N738" s="142"/>
      <c r="O738" s="142"/>
      <c r="P738" s="142"/>
      <c r="Q738" s="142"/>
      <c r="R738" s="142"/>
      <c r="S738" s="142"/>
      <c r="T738" s="142"/>
      <c r="U738" s="142"/>
      <c r="V738" s="142"/>
      <c r="W738" s="142"/>
      <c r="X738" s="142"/>
      <c r="Z738" s="143">
        <v>726</v>
      </c>
      <c r="AA738" s="143" t="str">
        <f t="shared" si="123"/>
        <v/>
      </c>
      <c r="AB738" s="143" t="str">
        <f t="shared" si="124"/>
        <v/>
      </c>
      <c r="AC738" s="143" t="str">
        <f t="shared" si="125"/>
        <v/>
      </c>
      <c r="AD738" s="143" t="str">
        <f t="shared" si="126"/>
        <v/>
      </c>
      <c r="AE738" s="144">
        <v>726</v>
      </c>
      <c r="AF738" s="144" t="str">
        <f t="shared" si="127"/>
        <v/>
      </c>
      <c r="AG738" s="144" t="str">
        <f t="shared" si="128"/>
        <v/>
      </c>
      <c r="AH738" s="144" t="str">
        <f t="shared" si="129"/>
        <v/>
      </c>
      <c r="AI738" s="144" t="str">
        <f t="shared" si="130"/>
        <v/>
      </c>
      <c r="AJ738" s="144" t="str">
        <f t="shared" si="131"/>
        <v/>
      </c>
      <c r="AK738" s="144" t="str">
        <f t="shared" si="132"/>
        <v/>
      </c>
    </row>
    <row r="739" spans="2:37" x14ac:dyDescent="0.2">
      <c r="B739" s="179">
        <v>727</v>
      </c>
      <c r="C739" s="180"/>
      <c r="D739" s="180"/>
      <c r="E739" s="180"/>
      <c r="F739" s="312"/>
      <c r="G739" s="142"/>
      <c r="H739" s="142"/>
      <c r="I739" s="195"/>
      <c r="J739" s="142"/>
      <c r="K739" s="142"/>
      <c r="L739" s="142"/>
      <c r="M739" s="142"/>
      <c r="N739" s="142"/>
      <c r="O739" s="142"/>
      <c r="P739" s="142"/>
      <c r="Q739" s="142"/>
      <c r="R739" s="142"/>
      <c r="S739" s="142"/>
      <c r="T739" s="142"/>
      <c r="U739" s="142"/>
      <c r="V739" s="142"/>
      <c r="W739" s="142"/>
      <c r="X739" s="142"/>
      <c r="Z739" s="143">
        <v>727</v>
      </c>
      <c r="AA739" s="143" t="str">
        <f t="shared" si="123"/>
        <v/>
      </c>
      <c r="AB739" s="143" t="str">
        <f t="shared" si="124"/>
        <v/>
      </c>
      <c r="AC739" s="143" t="str">
        <f t="shared" si="125"/>
        <v/>
      </c>
      <c r="AD739" s="143" t="str">
        <f t="shared" si="126"/>
        <v/>
      </c>
      <c r="AE739" s="144">
        <v>727</v>
      </c>
      <c r="AF739" s="144" t="str">
        <f t="shared" si="127"/>
        <v/>
      </c>
      <c r="AG739" s="144" t="str">
        <f t="shared" si="128"/>
        <v/>
      </c>
      <c r="AH739" s="144" t="str">
        <f t="shared" si="129"/>
        <v/>
      </c>
      <c r="AI739" s="144" t="str">
        <f t="shared" si="130"/>
        <v/>
      </c>
      <c r="AJ739" s="144" t="str">
        <f t="shared" si="131"/>
        <v/>
      </c>
      <c r="AK739" s="144" t="str">
        <f t="shared" si="132"/>
        <v/>
      </c>
    </row>
    <row r="740" spans="2:37" x14ac:dyDescent="0.2">
      <c r="B740" s="179">
        <v>728</v>
      </c>
      <c r="C740" s="180"/>
      <c r="D740" s="180"/>
      <c r="E740" s="180"/>
      <c r="F740" s="312"/>
      <c r="G740" s="142"/>
      <c r="H740" s="142"/>
      <c r="I740" s="195"/>
      <c r="J740" s="142"/>
      <c r="K740" s="142"/>
      <c r="L740" s="142"/>
      <c r="M740" s="142"/>
      <c r="N740" s="142"/>
      <c r="O740" s="142"/>
      <c r="P740" s="142"/>
      <c r="Q740" s="142"/>
      <c r="R740" s="142"/>
      <c r="S740" s="142"/>
      <c r="T740" s="142"/>
      <c r="U740" s="142"/>
      <c r="V740" s="142"/>
      <c r="W740" s="142"/>
      <c r="X740" s="142"/>
      <c r="Z740" s="143">
        <v>728</v>
      </c>
      <c r="AA740" s="143" t="str">
        <f t="shared" si="123"/>
        <v/>
      </c>
      <c r="AB740" s="143" t="str">
        <f t="shared" si="124"/>
        <v/>
      </c>
      <c r="AC740" s="143" t="str">
        <f t="shared" si="125"/>
        <v/>
      </c>
      <c r="AD740" s="143" t="str">
        <f t="shared" si="126"/>
        <v/>
      </c>
      <c r="AE740" s="144">
        <v>728</v>
      </c>
      <c r="AF740" s="144" t="str">
        <f t="shared" si="127"/>
        <v/>
      </c>
      <c r="AG740" s="144" t="str">
        <f t="shared" si="128"/>
        <v/>
      </c>
      <c r="AH740" s="144" t="str">
        <f t="shared" si="129"/>
        <v/>
      </c>
      <c r="AI740" s="144" t="str">
        <f t="shared" si="130"/>
        <v/>
      </c>
      <c r="AJ740" s="144" t="str">
        <f t="shared" si="131"/>
        <v/>
      </c>
      <c r="AK740" s="144" t="str">
        <f t="shared" si="132"/>
        <v/>
      </c>
    </row>
    <row r="741" spans="2:37" x14ac:dyDescent="0.2">
      <c r="B741" s="179">
        <v>729</v>
      </c>
      <c r="C741" s="180"/>
      <c r="D741" s="180"/>
      <c r="E741" s="180"/>
      <c r="F741" s="312"/>
      <c r="G741" s="142"/>
      <c r="H741" s="142"/>
      <c r="I741" s="195"/>
      <c r="J741" s="142"/>
      <c r="K741" s="142"/>
      <c r="L741" s="142"/>
      <c r="M741" s="142"/>
      <c r="N741" s="142"/>
      <c r="O741" s="142"/>
      <c r="P741" s="142"/>
      <c r="Q741" s="142"/>
      <c r="R741" s="142"/>
      <c r="S741" s="142"/>
      <c r="T741" s="142"/>
      <c r="U741" s="142"/>
      <c r="V741" s="142"/>
      <c r="W741" s="142"/>
      <c r="X741" s="142"/>
      <c r="Z741" s="143">
        <v>729</v>
      </c>
      <c r="AA741" s="143" t="str">
        <f t="shared" si="123"/>
        <v/>
      </c>
      <c r="AB741" s="143" t="str">
        <f t="shared" si="124"/>
        <v/>
      </c>
      <c r="AC741" s="143" t="str">
        <f t="shared" si="125"/>
        <v/>
      </c>
      <c r="AD741" s="143" t="str">
        <f t="shared" si="126"/>
        <v/>
      </c>
      <c r="AE741" s="144">
        <v>729</v>
      </c>
      <c r="AF741" s="144" t="str">
        <f t="shared" si="127"/>
        <v/>
      </c>
      <c r="AG741" s="144" t="str">
        <f t="shared" si="128"/>
        <v/>
      </c>
      <c r="AH741" s="144" t="str">
        <f t="shared" si="129"/>
        <v/>
      </c>
      <c r="AI741" s="144" t="str">
        <f t="shared" si="130"/>
        <v/>
      </c>
      <c r="AJ741" s="144" t="str">
        <f t="shared" si="131"/>
        <v/>
      </c>
      <c r="AK741" s="144" t="str">
        <f t="shared" si="132"/>
        <v/>
      </c>
    </row>
    <row r="742" spans="2:37" x14ac:dyDescent="0.2">
      <c r="B742" s="179">
        <v>730</v>
      </c>
      <c r="C742" s="180"/>
      <c r="D742" s="180"/>
      <c r="E742" s="180"/>
      <c r="F742" s="312"/>
      <c r="G742" s="142"/>
      <c r="H742" s="142"/>
      <c r="I742" s="195"/>
      <c r="J742" s="142"/>
      <c r="K742" s="142"/>
      <c r="L742" s="142"/>
      <c r="M742" s="142"/>
      <c r="N742" s="142"/>
      <c r="O742" s="142"/>
      <c r="P742" s="142"/>
      <c r="Q742" s="142"/>
      <c r="R742" s="142"/>
      <c r="S742" s="142"/>
      <c r="T742" s="142"/>
      <c r="U742" s="142"/>
      <c r="V742" s="142"/>
      <c r="W742" s="142"/>
      <c r="X742" s="142"/>
      <c r="Z742" s="143">
        <v>730</v>
      </c>
      <c r="AA742" s="143" t="str">
        <f t="shared" si="123"/>
        <v/>
      </c>
      <c r="AB742" s="143" t="str">
        <f t="shared" si="124"/>
        <v/>
      </c>
      <c r="AC742" s="143" t="str">
        <f t="shared" si="125"/>
        <v/>
      </c>
      <c r="AD742" s="143" t="str">
        <f t="shared" si="126"/>
        <v/>
      </c>
      <c r="AE742" s="144">
        <v>730</v>
      </c>
      <c r="AF742" s="144" t="str">
        <f t="shared" si="127"/>
        <v/>
      </c>
      <c r="AG742" s="144" t="str">
        <f t="shared" si="128"/>
        <v/>
      </c>
      <c r="AH742" s="144" t="str">
        <f t="shared" si="129"/>
        <v/>
      </c>
      <c r="AI742" s="144" t="str">
        <f t="shared" si="130"/>
        <v/>
      </c>
      <c r="AJ742" s="144" t="str">
        <f t="shared" si="131"/>
        <v/>
      </c>
      <c r="AK742" s="144" t="str">
        <f t="shared" si="132"/>
        <v/>
      </c>
    </row>
    <row r="743" spans="2:37" x14ac:dyDescent="0.2">
      <c r="B743" s="179">
        <v>731</v>
      </c>
      <c r="C743" s="180"/>
      <c r="D743" s="180"/>
      <c r="E743" s="180"/>
      <c r="F743" s="312"/>
      <c r="G743" s="142"/>
      <c r="H743" s="142"/>
      <c r="I743" s="195"/>
      <c r="J743" s="142"/>
      <c r="K743" s="142"/>
      <c r="L743" s="142"/>
      <c r="M743" s="142"/>
      <c r="N743" s="142"/>
      <c r="O743" s="142"/>
      <c r="P743" s="142"/>
      <c r="Q743" s="142"/>
      <c r="R743" s="142"/>
      <c r="S743" s="142"/>
      <c r="T743" s="142"/>
      <c r="U743" s="142"/>
      <c r="V743" s="142"/>
      <c r="W743" s="142"/>
      <c r="X743" s="142"/>
      <c r="Z743" s="143">
        <v>731</v>
      </c>
      <c r="AA743" s="143" t="str">
        <f t="shared" si="123"/>
        <v/>
      </c>
      <c r="AB743" s="143" t="str">
        <f t="shared" si="124"/>
        <v/>
      </c>
      <c r="AC743" s="143" t="str">
        <f t="shared" si="125"/>
        <v/>
      </c>
      <c r="AD743" s="143" t="str">
        <f t="shared" si="126"/>
        <v/>
      </c>
      <c r="AE743" s="144">
        <v>731</v>
      </c>
      <c r="AF743" s="144" t="str">
        <f t="shared" si="127"/>
        <v/>
      </c>
      <c r="AG743" s="144" t="str">
        <f t="shared" si="128"/>
        <v/>
      </c>
      <c r="AH743" s="144" t="str">
        <f t="shared" si="129"/>
        <v/>
      </c>
      <c r="AI743" s="144" t="str">
        <f t="shared" si="130"/>
        <v/>
      </c>
      <c r="AJ743" s="144" t="str">
        <f t="shared" si="131"/>
        <v/>
      </c>
      <c r="AK743" s="144" t="str">
        <f t="shared" si="132"/>
        <v/>
      </c>
    </row>
    <row r="744" spans="2:37" x14ac:dyDescent="0.2">
      <c r="B744" s="179">
        <v>732</v>
      </c>
      <c r="C744" s="180"/>
      <c r="D744" s="180"/>
      <c r="E744" s="180"/>
      <c r="F744" s="312"/>
      <c r="G744" s="142"/>
      <c r="H744" s="142"/>
      <c r="I744" s="195"/>
      <c r="J744" s="142"/>
      <c r="K744" s="142"/>
      <c r="L744" s="142"/>
      <c r="M744" s="142"/>
      <c r="N744" s="142"/>
      <c r="O744" s="142"/>
      <c r="P744" s="142"/>
      <c r="Q744" s="142"/>
      <c r="R744" s="142"/>
      <c r="S744" s="142"/>
      <c r="T744" s="142"/>
      <c r="U744" s="142"/>
      <c r="V744" s="142"/>
      <c r="W744" s="142"/>
      <c r="X744" s="142"/>
      <c r="Z744" s="143">
        <v>732</v>
      </c>
      <c r="AA744" s="143" t="str">
        <f t="shared" si="123"/>
        <v/>
      </c>
      <c r="AB744" s="143" t="str">
        <f t="shared" si="124"/>
        <v/>
      </c>
      <c r="AC744" s="143" t="str">
        <f t="shared" si="125"/>
        <v/>
      </c>
      <c r="AD744" s="143" t="str">
        <f t="shared" si="126"/>
        <v/>
      </c>
      <c r="AE744" s="144">
        <v>732</v>
      </c>
      <c r="AF744" s="144" t="str">
        <f t="shared" si="127"/>
        <v/>
      </c>
      <c r="AG744" s="144" t="str">
        <f t="shared" si="128"/>
        <v/>
      </c>
      <c r="AH744" s="144" t="str">
        <f t="shared" si="129"/>
        <v/>
      </c>
      <c r="AI744" s="144" t="str">
        <f t="shared" si="130"/>
        <v/>
      </c>
      <c r="AJ744" s="144" t="str">
        <f t="shared" si="131"/>
        <v/>
      </c>
      <c r="AK744" s="144" t="str">
        <f t="shared" si="132"/>
        <v/>
      </c>
    </row>
    <row r="745" spans="2:37" x14ac:dyDescent="0.2">
      <c r="B745" s="179">
        <v>733</v>
      </c>
      <c r="C745" s="180"/>
      <c r="D745" s="180"/>
      <c r="E745" s="180"/>
      <c r="F745" s="312"/>
      <c r="G745" s="142"/>
      <c r="H745" s="142"/>
      <c r="I745" s="195"/>
      <c r="J745" s="142"/>
      <c r="K745" s="142"/>
      <c r="L745" s="142"/>
      <c r="M745" s="142"/>
      <c r="N745" s="142"/>
      <c r="O745" s="142"/>
      <c r="P745" s="142"/>
      <c r="Q745" s="142"/>
      <c r="R745" s="142"/>
      <c r="S745" s="142"/>
      <c r="T745" s="142"/>
      <c r="U745" s="142"/>
      <c r="V745" s="142"/>
      <c r="W745" s="142"/>
      <c r="X745" s="142"/>
      <c r="Z745" s="143">
        <v>733</v>
      </c>
      <c r="AA745" s="143" t="str">
        <f t="shared" si="123"/>
        <v/>
      </c>
      <c r="AB745" s="143" t="str">
        <f t="shared" si="124"/>
        <v/>
      </c>
      <c r="AC745" s="143" t="str">
        <f t="shared" si="125"/>
        <v/>
      </c>
      <c r="AD745" s="143" t="str">
        <f t="shared" si="126"/>
        <v/>
      </c>
      <c r="AE745" s="144">
        <v>733</v>
      </c>
      <c r="AF745" s="144" t="str">
        <f t="shared" si="127"/>
        <v/>
      </c>
      <c r="AG745" s="144" t="str">
        <f t="shared" si="128"/>
        <v/>
      </c>
      <c r="AH745" s="144" t="str">
        <f t="shared" si="129"/>
        <v/>
      </c>
      <c r="AI745" s="144" t="str">
        <f t="shared" si="130"/>
        <v/>
      </c>
      <c r="AJ745" s="144" t="str">
        <f t="shared" si="131"/>
        <v/>
      </c>
      <c r="AK745" s="144" t="str">
        <f t="shared" si="132"/>
        <v/>
      </c>
    </row>
    <row r="746" spans="2:37" x14ac:dyDescent="0.2">
      <c r="B746" s="179">
        <v>734</v>
      </c>
      <c r="C746" s="180"/>
      <c r="D746" s="180"/>
      <c r="E746" s="180"/>
      <c r="F746" s="312"/>
      <c r="G746" s="142"/>
      <c r="H746" s="142"/>
      <c r="I746" s="195"/>
      <c r="J746" s="142"/>
      <c r="K746" s="142"/>
      <c r="L746" s="142"/>
      <c r="M746" s="142"/>
      <c r="N746" s="142"/>
      <c r="O746" s="142"/>
      <c r="P746" s="142"/>
      <c r="Q746" s="142"/>
      <c r="R746" s="142"/>
      <c r="S746" s="142"/>
      <c r="T746" s="142"/>
      <c r="U746" s="142"/>
      <c r="V746" s="142"/>
      <c r="W746" s="142"/>
      <c r="X746" s="142"/>
      <c r="Z746" s="143">
        <v>734</v>
      </c>
      <c r="AA746" s="143" t="str">
        <f t="shared" si="123"/>
        <v/>
      </c>
      <c r="AB746" s="143" t="str">
        <f t="shared" si="124"/>
        <v/>
      </c>
      <c r="AC746" s="143" t="str">
        <f t="shared" si="125"/>
        <v/>
      </c>
      <c r="AD746" s="143" t="str">
        <f t="shared" si="126"/>
        <v/>
      </c>
      <c r="AE746" s="144">
        <v>734</v>
      </c>
      <c r="AF746" s="144" t="str">
        <f t="shared" si="127"/>
        <v/>
      </c>
      <c r="AG746" s="144" t="str">
        <f t="shared" si="128"/>
        <v/>
      </c>
      <c r="AH746" s="144" t="str">
        <f t="shared" si="129"/>
        <v/>
      </c>
      <c r="AI746" s="144" t="str">
        <f t="shared" si="130"/>
        <v/>
      </c>
      <c r="AJ746" s="144" t="str">
        <f t="shared" si="131"/>
        <v/>
      </c>
      <c r="AK746" s="144" t="str">
        <f t="shared" si="132"/>
        <v/>
      </c>
    </row>
    <row r="747" spans="2:37" x14ac:dyDescent="0.2">
      <c r="B747" s="179">
        <v>735</v>
      </c>
      <c r="C747" s="180"/>
      <c r="D747" s="180"/>
      <c r="E747" s="180"/>
      <c r="F747" s="312"/>
      <c r="G747" s="142"/>
      <c r="H747" s="142"/>
      <c r="I747" s="195"/>
      <c r="J747" s="142"/>
      <c r="K747" s="142"/>
      <c r="L747" s="142"/>
      <c r="M747" s="142"/>
      <c r="N747" s="142"/>
      <c r="O747" s="142"/>
      <c r="P747" s="142"/>
      <c r="Q747" s="142"/>
      <c r="R747" s="142"/>
      <c r="S747" s="142"/>
      <c r="T747" s="142"/>
      <c r="U747" s="142"/>
      <c r="V747" s="142"/>
      <c r="W747" s="142"/>
      <c r="X747" s="142"/>
      <c r="Z747" s="143">
        <v>735</v>
      </c>
      <c r="AA747" s="143" t="str">
        <f t="shared" si="123"/>
        <v/>
      </c>
      <c r="AB747" s="143" t="str">
        <f t="shared" si="124"/>
        <v/>
      </c>
      <c r="AC747" s="143" t="str">
        <f t="shared" si="125"/>
        <v/>
      </c>
      <c r="AD747" s="143" t="str">
        <f t="shared" si="126"/>
        <v/>
      </c>
      <c r="AE747" s="144">
        <v>735</v>
      </c>
      <c r="AF747" s="144" t="str">
        <f t="shared" si="127"/>
        <v/>
      </c>
      <c r="AG747" s="144" t="str">
        <f t="shared" si="128"/>
        <v/>
      </c>
      <c r="AH747" s="144" t="str">
        <f t="shared" si="129"/>
        <v/>
      </c>
      <c r="AI747" s="144" t="str">
        <f t="shared" si="130"/>
        <v/>
      </c>
      <c r="AJ747" s="144" t="str">
        <f t="shared" si="131"/>
        <v/>
      </c>
      <c r="AK747" s="144" t="str">
        <f t="shared" si="132"/>
        <v/>
      </c>
    </row>
    <row r="748" spans="2:37" x14ac:dyDescent="0.2">
      <c r="B748" s="179">
        <v>736</v>
      </c>
      <c r="C748" s="180"/>
      <c r="D748" s="180"/>
      <c r="E748" s="180"/>
      <c r="F748" s="312"/>
      <c r="G748" s="142"/>
      <c r="H748" s="142"/>
      <c r="I748" s="195"/>
      <c r="J748" s="142"/>
      <c r="K748" s="142"/>
      <c r="L748" s="142"/>
      <c r="M748" s="142"/>
      <c r="N748" s="142"/>
      <c r="O748" s="142"/>
      <c r="P748" s="142"/>
      <c r="Q748" s="142"/>
      <c r="R748" s="142"/>
      <c r="S748" s="142"/>
      <c r="T748" s="142"/>
      <c r="U748" s="142"/>
      <c r="V748" s="142"/>
      <c r="W748" s="142"/>
      <c r="X748" s="142"/>
      <c r="Z748" s="143">
        <v>736</v>
      </c>
      <c r="AA748" s="143" t="str">
        <f t="shared" si="123"/>
        <v/>
      </c>
      <c r="AB748" s="143" t="str">
        <f t="shared" si="124"/>
        <v/>
      </c>
      <c r="AC748" s="143" t="str">
        <f t="shared" si="125"/>
        <v/>
      </c>
      <c r="AD748" s="143" t="str">
        <f t="shared" si="126"/>
        <v/>
      </c>
      <c r="AE748" s="144">
        <v>736</v>
      </c>
      <c r="AF748" s="144" t="str">
        <f t="shared" si="127"/>
        <v/>
      </c>
      <c r="AG748" s="144" t="str">
        <f t="shared" si="128"/>
        <v/>
      </c>
      <c r="AH748" s="144" t="str">
        <f t="shared" si="129"/>
        <v/>
      </c>
      <c r="AI748" s="144" t="str">
        <f t="shared" si="130"/>
        <v/>
      </c>
      <c r="AJ748" s="144" t="str">
        <f t="shared" si="131"/>
        <v/>
      </c>
      <c r="AK748" s="144" t="str">
        <f t="shared" si="132"/>
        <v/>
      </c>
    </row>
    <row r="749" spans="2:37" x14ac:dyDescent="0.2">
      <c r="B749" s="179">
        <v>737</v>
      </c>
      <c r="C749" s="180"/>
      <c r="D749" s="180"/>
      <c r="E749" s="180"/>
      <c r="F749" s="312"/>
      <c r="G749" s="142"/>
      <c r="H749" s="142"/>
      <c r="I749" s="195"/>
      <c r="J749" s="142"/>
      <c r="K749" s="142"/>
      <c r="L749" s="142"/>
      <c r="M749" s="142"/>
      <c r="N749" s="142"/>
      <c r="O749" s="142"/>
      <c r="P749" s="142"/>
      <c r="Q749" s="142"/>
      <c r="R749" s="142"/>
      <c r="S749" s="142"/>
      <c r="T749" s="142"/>
      <c r="U749" s="142"/>
      <c r="V749" s="142"/>
      <c r="W749" s="142"/>
      <c r="X749" s="142"/>
      <c r="Z749" s="143">
        <v>737</v>
      </c>
      <c r="AA749" s="143" t="str">
        <f t="shared" si="123"/>
        <v/>
      </c>
      <c r="AB749" s="143" t="str">
        <f t="shared" si="124"/>
        <v/>
      </c>
      <c r="AC749" s="143" t="str">
        <f t="shared" si="125"/>
        <v/>
      </c>
      <c r="AD749" s="143" t="str">
        <f t="shared" si="126"/>
        <v/>
      </c>
      <c r="AE749" s="144">
        <v>737</v>
      </c>
      <c r="AF749" s="144" t="str">
        <f t="shared" si="127"/>
        <v/>
      </c>
      <c r="AG749" s="144" t="str">
        <f t="shared" si="128"/>
        <v/>
      </c>
      <c r="AH749" s="144" t="str">
        <f t="shared" si="129"/>
        <v/>
      </c>
      <c r="AI749" s="144" t="str">
        <f t="shared" si="130"/>
        <v/>
      </c>
      <c r="AJ749" s="144" t="str">
        <f t="shared" si="131"/>
        <v/>
      </c>
      <c r="AK749" s="144" t="str">
        <f t="shared" si="132"/>
        <v/>
      </c>
    </row>
    <row r="750" spans="2:37" x14ac:dyDescent="0.2">
      <c r="B750" s="179">
        <v>738</v>
      </c>
      <c r="C750" s="180"/>
      <c r="D750" s="180"/>
      <c r="E750" s="180"/>
      <c r="F750" s="312"/>
      <c r="G750" s="142"/>
      <c r="H750" s="142"/>
      <c r="I750" s="195"/>
      <c r="J750" s="142"/>
      <c r="K750" s="142"/>
      <c r="L750" s="142"/>
      <c r="M750" s="142"/>
      <c r="N750" s="142"/>
      <c r="O750" s="142"/>
      <c r="P750" s="142"/>
      <c r="Q750" s="142"/>
      <c r="R750" s="142"/>
      <c r="S750" s="142"/>
      <c r="T750" s="142"/>
      <c r="U750" s="142"/>
      <c r="V750" s="142"/>
      <c r="W750" s="142"/>
      <c r="X750" s="142"/>
      <c r="Z750" s="143">
        <v>738</v>
      </c>
      <c r="AA750" s="143" t="str">
        <f t="shared" si="123"/>
        <v/>
      </c>
      <c r="AB750" s="143" t="str">
        <f t="shared" si="124"/>
        <v/>
      </c>
      <c r="AC750" s="143" t="str">
        <f t="shared" si="125"/>
        <v/>
      </c>
      <c r="AD750" s="143" t="str">
        <f t="shared" si="126"/>
        <v/>
      </c>
      <c r="AE750" s="144">
        <v>738</v>
      </c>
      <c r="AF750" s="144" t="str">
        <f t="shared" si="127"/>
        <v/>
      </c>
      <c r="AG750" s="144" t="str">
        <f t="shared" si="128"/>
        <v/>
      </c>
      <c r="AH750" s="144" t="str">
        <f t="shared" si="129"/>
        <v/>
      </c>
      <c r="AI750" s="144" t="str">
        <f t="shared" si="130"/>
        <v/>
      </c>
      <c r="AJ750" s="144" t="str">
        <f t="shared" si="131"/>
        <v/>
      </c>
      <c r="AK750" s="144" t="str">
        <f t="shared" si="132"/>
        <v/>
      </c>
    </row>
    <row r="751" spans="2:37" x14ac:dyDescent="0.2">
      <c r="B751" s="179">
        <v>739</v>
      </c>
      <c r="C751" s="180"/>
      <c r="D751" s="180"/>
      <c r="E751" s="180"/>
      <c r="F751" s="312"/>
      <c r="G751" s="142"/>
      <c r="H751" s="142"/>
      <c r="I751" s="195"/>
      <c r="J751" s="142"/>
      <c r="K751" s="142"/>
      <c r="L751" s="142"/>
      <c r="M751" s="142"/>
      <c r="N751" s="142"/>
      <c r="O751" s="142"/>
      <c r="P751" s="142"/>
      <c r="Q751" s="142"/>
      <c r="R751" s="142"/>
      <c r="S751" s="142"/>
      <c r="T751" s="142"/>
      <c r="U751" s="142"/>
      <c r="V751" s="142"/>
      <c r="W751" s="142"/>
      <c r="X751" s="142"/>
      <c r="Z751" s="143">
        <v>739</v>
      </c>
      <c r="AA751" s="143" t="str">
        <f t="shared" si="123"/>
        <v/>
      </c>
      <c r="AB751" s="143" t="str">
        <f t="shared" si="124"/>
        <v/>
      </c>
      <c r="AC751" s="143" t="str">
        <f t="shared" si="125"/>
        <v/>
      </c>
      <c r="AD751" s="143" t="str">
        <f t="shared" si="126"/>
        <v/>
      </c>
      <c r="AE751" s="144">
        <v>739</v>
      </c>
      <c r="AF751" s="144" t="str">
        <f t="shared" si="127"/>
        <v/>
      </c>
      <c r="AG751" s="144" t="str">
        <f t="shared" si="128"/>
        <v/>
      </c>
      <c r="AH751" s="144" t="str">
        <f t="shared" si="129"/>
        <v/>
      </c>
      <c r="AI751" s="144" t="str">
        <f t="shared" si="130"/>
        <v/>
      </c>
      <c r="AJ751" s="144" t="str">
        <f t="shared" si="131"/>
        <v/>
      </c>
      <c r="AK751" s="144" t="str">
        <f t="shared" si="132"/>
        <v/>
      </c>
    </row>
    <row r="752" spans="2:37" x14ac:dyDescent="0.2">
      <c r="B752" s="179">
        <v>740</v>
      </c>
      <c r="C752" s="180"/>
      <c r="D752" s="180"/>
      <c r="E752" s="180"/>
      <c r="F752" s="312"/>
      <c r="G752" s="142"/>
      <c r="H752" s="142"/>
      <c r="I752" s="195"/>
      <c r="J752" s="142"/>
      <c r="K752" s="142"/>
      <c r="L752" s="142"/>
      <c r="M752" s="142"/>
      <c r="N752" s="142"/>
      <c r="O752" s="142"/>
      <c r="P752" s="142"/>
      <c r="Q752" s="142"/>
      <c r="R752" s="142"/>
      <c r="S752" s="142"/>
      <c r="T752" s="142"/>
      <c r="U752" s="142"/>
      <c r="V752" s="142"/>
      <c r="W752" s="142"/>
      <c r="X752" s="142"/>
      <c r="Z752" s="143">
        <v>740</v>
      </c>
      <c r="AA752" s="143" t="str">
        <f t="shared" si="123"/>
        <v/>
      </c>
      <c r="AB752" s="143" t="str">
        <f t="shared" si="124"/>
        <v/>
      </c>
      <c r="AC752" s="143" t="str">
        <f t="shared" si="125"/>
        <v/>
      </c>
      <c r="AD752" s="143" t="str">
        <f t="shared" si="126"/>
        <v/>
      </c>
      <c r="AE752" s="144">
        <v>740</v>
      </c>
      <c r="AF752" s="144" t="str">
        <f t="shared" si="127"/>
        <v/>
      </c>
      <c r="AG752" s="144" t="str">
        <f t="shared" si="128"/>
        <v/>
      </c>
      <c r="AH752" s="144" t="str">
        <f t="shared" si="129"/>
        <v/>
      </c>
      <c r="AI752" s="144" t="str">
        <f t="shared" si="130"/>
        <v/>
      </c>
      <c r="AJ752" s="144" t="str">
        <f t="shared" si="131"/>
        <v/>
      </c>
      <c r="AK752" s="144" t="str">
        <f t="shared" si="132"/>
        <v/>
      </c>
    </row>
    <row r="753" spans="2:37" x14ac:dyDescent="0.2">
      <c r="B753" s="179">
        <v>741</v>
      </c>
      <c r="C753" s="180"/>
      <c r="D753" s="180"/>
      <c r="E753" s="180"/>
      <c r="F753" s="312"/>
      <c r="G753" s="142"/>
      <c r="H753" s="142"/>
      <c r="I753" s="195"/>
      <c r="J753" s="142"/>
      <c r="K753" s="142"/>
      <c r="L753" s="142"/>
      <c r="M753" s="142"/>
      <c r="N753" s="142"/>
      <c r="O753" s="142"/>
      <c r="P753" s="142"/>
      <c r="Q753" s="142"/>
      <c r="R753" s="142"/>
      <c r="S753" s="142"/>
      <c r="T753" s="142"/>
      <c r="U753" s="142"/>
      <c r="V753" s="142"/>
      <c r="W753" s="142"/>
      <c r="X753" s="142"/>
      <c r="Z753" s="143">
        <v>741</v>
      </c>
      <c r="AA753" s="143" t="str">
        <f t="shared" si="123"/>
        <v/>
      </c>
      <c r="AB753" s="143" t="str">
        <f t="shared" si="124"/>
        <v/>
      </c>
      <c r="AC753" s="143" t="str">
        <f t="shared" si="125"/>
        <v/>
      </c>
      <c r="AD753" s="143" t="str">
        <f t="shared" si="126"/>
        <v/>
      </c>
      <c r="AE753" s="144">
        <v>741</v>
      </c>
      <c r="AF753" s="144" t="str">
        <f t="shared" si="127"/>
        <v/>
      </c>
      <c r="AG753" s="144" t="str">
        <f t="shared" si="128"/>
        <v/>
      </c>
      <c r="AH753" s="144" t="str">
        <f t="shared" si="129"/>
        <v/>
      </c>
      <c r="AI753" s="144" t="str">
        <f t="shared" si="130"/>
        <v/>
      </c>
      <c r="AJ753" s="144" t="str">
        <f t="shared" si="131"/>
        <v/>
      </c>
      <c r="AK753" s="144" t="str">
        <f t="shared" si="132"/>
        <v/>
      </c>
    </row>
    <row r="754" spans="2:37" x14ac:dyDescent="0.2">
      <c r="B754" s="179">
        <v>742</v>
      </c>
      <c r="C754" s="180"/>
      <c r="D754" s="180"/>
      <c r="E754" s="180"/>
      <c r="F754" s="312"/>
      <c r="G754" s="142"/>
      <c r="H754" s="142"/>
      <c r="I754" s="195"/>
      <c r="J754" s="142"/>
      <c r="K754" s="142"/>
      <c r="L754" s="142"/>
      <c r="M754" s="142"/>
      <c r="N754" s="142"/>
      <c r="O754" s="142"/>
      <c r="P754" s="142"/>
      <c r="Q754" s="142"/>
      <c r="R754" s="142"/>
      <c r="S754" s="142"/>
      <c r="T754" s="142"/>
      <c r="U754" s="142"/>
      <c r="V754" s="142"/>
      <c r="W754" s="142"/>
      <c r="X754" s="142"/>
      <c r="Z754" s="143">
        <v>742</v>
      </c>
      <c r="AA754" s="143" t="str">
        <f t="shared" si="123"/>
        <v/>
      </c>
      <c r="AB754" s="143" t="str">
        <f t="shared" si="124"/>
        <v/>
      </c>
      <c r="AC754" s="143" t="str">
        <f t="shared" si="125"/>
        <v/>
      </c>
      <c r="AD754" s="143" t="str">
        <f t="shared" si="126"/>
        <v/>
      </c>
      <c r="AE754" s="144">
        <v>742</v>
      </c>
      <c r="AF754" s="144" t="str">
        <f t="shared" si="127"/>
        <v/>
      </c>
      <c r="AG754" s="144" t="str">
        <f t="shared" si="128"/>
        <v/>
      </c>
      <c r="AH754" s="144" t="str">
        <f t="shared" si="129"/>
        <v/>
      </c>
      <c r="AI754" s="144" t="str">
        <f t="shared" si="130"/>
        <v/>
      </c>
      <c r="AJ754" s="144" t="str">
        <f t="shared" si="131"/>
        <v/>
      </c>
      <c r="AK754" s="144" t="str">
        <f t="shared" si="132"/>
        <v/>
      </c>
    </row>
    <row r="755" spans="2:37" x14ac:dyDescent="0.2">
      <c r="B755" s="179">
        <v>743</v>
      </c>
      <c r="C755" s="180"/>
      <c r="D755" s="180"/>
      <c r="E755" s="180"/>
      <c r="F755" s="312"/>
      <c r="G755" s="142"/>
      <c r="H755" s="142"/>
      <c r="I755" s="195"/>
      <c r="J755" s="142"/>
      <c r="K755" s="142"/>
      <c r="L755" s="142"/>
      <c r="M755" s="142"/>
      <c r="N755" s="142"/>
      <c r="O755" s="142"/>
      <c r="P755" s="142"/>
      <c r="Q755" s="142"/>
      <c r="R755" s="142"/>
      <c r="S755" s="142"/>
      <c r="T755" s="142"/>
      <c r="U755" s="142"/>
      <c r="V755" s="142"/>
      <c r="W755" s="142"/>
      <c r="X755" s="142"/>
      <c r="Z755" s="143">
        <v>743</v>
      </c>
      <c r="AA755" s="143" t="str">
        <f t="shared" si="123"/>
        <v/>
      </c>
      <c r="AB755" s="143" t="str">
        <f t="shared" si="124"/>
        <v/>
      </c>
      <c r="AC755" s="143" t="str">
        <f t="shared" si="125"/>
        <v/>
      </c>
      <c r="AD755" s="143" t="str">
        <f t="shared" si="126"/>
        <v/>
      </c>
      <c r="AE755" s="144">
        <v>743</v>
      </c>
      <c r="AF755" s="144" t="str">
        <f t="shared" si="127"/>
        <v/>
      </c>
      <c r="AG755" s="144" t="str">
        <f t="shared" si="128"/>
        <v/>
      </c>
      <c r="AH755" s="144" t="str">
        <f t="shared" si="129"/>
        <v/>
      </c>
      <c r="AI755" s="144" t="str">
        <f t="shared" si="130"/>
        <v/>
      </c>
      <c r="AJ755" s="144" t="str">
        <f t="shared" si="131"/>
        <v/>
      </c>
      <c r="AK755" s="144" t="str">
        <f t="shared" si="132"/>
        <v/>
      </c>
    </row>
    <row r="756" spans="2:37" x14ac:dyDescent="0.2">
      <c r="B756" s="179">
        <v>744</v>
      </c>
      <c r="C756" s="180"/>
      <c r="D756" s="180"/>
      <c r="E756" s="180"/>
      <c r="F756" s="312"/>
      <c r="G756" s="142"/>
      <c r="H756" s="142"/>
      <c r="I756" s="195"/>
      <c r="J756" s="142"/>
      <c r="K756" s="142"/>
      <c r="L756" s="142"/>
      <c r="M756" s="142"/>
      <c r="N756" s="142"/>
      <c r="O756" s="142"/>
      <c r="P756" s="142"/>
      <c r="Q756" s="142"/>
      <c r="R756" s="142"/>
      <c r="S756" s="142"/>
      <c r="T756" s="142"/>
      <c r="U756" s="142"/>
      <c r="V756" s="142"/>
      <c r="W756" s="142"/>
      <c r="X756" s="142"/>
      <c r="Z756" s="143">
        <v>744</v>
      </c>
      <c r="AA756" s="143" t="str">
        <f t="shared" si="123"/>
        <v/>
      </c>
      <c r="AB756" s="143" t="str">
        <f t="shared" si="124"/>
        <v/>
      </c>
      <c r="AC756" s="143" t="str">
        <f t="shared" si="125"/>
        <v/>
      </c>
      <c r="AD756" s="143" t="str">
        <f t="shared" si="126"/>
        <v/>
      </c>
      <c r="AE756" s="144">
        <v>744</v>
      </c>
      <c r="AF756" s="144" t="str">
        <f t="shared" si="127"/>
        <v/>
      </c>
      <c r="AG756" s="144" t="str">
        <f t="shared" si="128"/>
        <v/>
      </c>
      <c r="AH756" s="144" t="str">
        <f t="shared" si="129"/>
        <v/>
      </c>
      <c r="AI756" s="144" t="str">
        <f t="shared" si="130"/>
        <v/>
      </c>
      <c r="AJ756" s="144" t="str">
        <f t="shared" si="131"/>
        <v/>
      </c>
      <c r="AK756" s="144" t="str">
        <f t="shared" si="132"/>
        <v/>
      </c>
    </row>
    <row r="757" spans="2:37" x14ac:dyDescent="0.2">
      <c r="B757" s="179">
        <v>745</v>
      </c>
      <c r="C757" s="180"/>
      <c r="D757" s="180"/>
      <c r="E757" s="180"/>
      <c r="F757" s="312"/>
      <c r="G757" s="142"/>
      <c r="H757" s="142"/>
      <c r="I757" s="195"/>
      <c r="J757" s="142"/>
      <c r="K757" s="142"/>
      <c r="L757" s="142"/>
      <c r="M757" s="142"/>
      <c r="N757" s="142"/>
      <c r="O757" s="142"/>
      <c r="P757" s="142"/>
      <c r="Q757" s="142"/>
      <c r="R757" s="142"/>
      <c r="S757" s="142"/>
      <c r="T757" s="142"/>
      <c r="U757" s="142"/>
      <c r="V757" s="142"/>
      <c r="W757" s="142"/>
      <c r="X757" s="142"/>
      <c r="Z757" s="143">
        <v>745</v>
      </c>
      <c r="AA757" s="143" t="str">
        <f t="shared" si="123"/>
        <v/>
      </c>
      <c r="AB757" s="143" t="str">
        <f t="shared" si="124"/>
        <v/>
      </c>
      <c r="AC757" s="143" t="str">
        <f t="shared" si="125"/>
        <v/>
      </c>
      <c r="AD757" s="143" t="str">
        <f t="shared" si="126"/>
        <v/>
      </c>
      <c r="AE757" s="144">
        <v>745</v>
      </c>
      <c r="AF757" s="144" t="str">
        <f t="shared" si="127"/>
        <v/>
      </c>
      <c r="AG757" s="144" t="str">
        <f t="shared" si="128"/>
        <v/>
      </c>
      <c r="AH757" s="144" t="str">
        <f t="shared" si="129"/>
        <v/>
      </c>
      <c r="AI757" s="144" t="str">
        <f t="shared" si="130"/>
        <v/>
      </c>
      <c r="AJ757" s="144" t="str">
        <f t="shared" si="131"/>
        <v/>
      </c>
      <c r="AK757" s="144" t="str">
        <f t="shared" si="132"/>
        <v/>
      </c>
    </row>
    <row r="758" spans="2:37" x14ac:dyDescent="0.2">
      <c r="B758" s="179">
        <v>746</v>
      </c>
      <c r="C758" s="180"/>
      <c r="D758" s="180"/>
      <c r="E758" s="180"/>
      <c r="F758" s="312"/>
      <c r="G758" s="142"/>
      <c r="H758" s="142"/>
      <c r="I758" s="195"/>
      <c r="J758" s="142"/>
      <c r="K758" s="142"/>
      <c r="L758" s="142"/>
      <c r="M758" s="142"/>
      <c r="N758" s="142"/>
      <c r="O758" s="142"/>
      <c r="P758" s="142"/>
      <c r="Q758" s="142"/>
      <c r="R758" s="142"/>
      <c r="S758" s="142"/>
      <c r="T758" s="142"/>
      <c r="U758" s="142"/>
      <c r="V758" s="142"/>
      <c r="W758" s="142"/>
      <c r="X758" s="142"/>
      <c r="Z758" s="143">
        <v>746</v>
      </c>
      <c r="AA758" s="143" t="str">
        <f t="shared" si="123"/>
        <v/>
      </c>
      <c r="AB758" s="143" t="str">
        <f t="shared" si="124"/>
        <v/>
      </c>
      <c r="AC758" s="143" t="str">
        <f t="shared" si="125"/>
        <v/>
      </c>
      <c r="AD758" s="143" t="str">
        <f t="shared" si="126"/>
        <v/>
      </c>
      <c r="AE758" s="144">
        <v>746</v>
      </c>
      <c r="AF758" s="144" t="str">
        <f t="shared" si="127"/>
        <v/>
      </c>
      <c r="AG758" s="144" t="str">
        <f t="shared" si="128"/>
        <v/>
      </c>
      <c r="AH758" s="144" t="str">
        <f t="shared" si="129"/>
        <v/>
      </c>
      <c r="AI758" s="144" t="str">
        <f t="shared" si="130"/>
        <v/>
      </c>
      <c r="AJ758" s="144" t="str">
        <f t="shared" si="131"/>
        <v/>
      </c>
      <c r="AK758" s="144" t="str">
        <f t="shared" si="132"/>
        <v/>
      </c>
    </row>
    <row r="759" spans="2:37" x14ac:dyDescent="0.2">
      <c r="B759" s="179">
        <v>747</v>
      </c>
      <c r="C759" s="180"/>
      <c r="D759" s="180"/>
      <c r="E759" s="180"/>
      <c r="F759" s="312"/>
      <c r="G759" s="142"/>
      <c r="H759" s="142"/>
      <c r="I759" s="195"/>
      <c r="J759" s="142"/>
      <c r="K759" s="142"/>
      <c r="L759" s="142"/>
      <c r="M759" s="142"/>
      <c r="N759" s="142"/>
      <c r="O759" s="142"/>
      <c r="P759" s="142"/>
      <c r="Q759" s="142"/>
      <c r="R759" s="142"/>
      <c r="S759" s="142"/>
      <c r="T759" s="142"/>
      <c r="U759" s="142"/>
      <c r="V759" s="142"/>
      <c r="W759" s="142"/>
      <c r="X759" s="142"/>
      <c r="Z759" s="143">
        <v>747</v>
      </c>
      <c r="AA759" s="143" t="str">
        <f t="shared" si="123"/>
        <v/>
      </c>
      <c r="AB759" s="143" t="str">
        <f t="shared" si="124"/>
        <v/>
      </c>
      <c r="AC759" s="143" t="str">
        <f t="shared" si="125"/>
        <v/>
      </c>
      <c r="AD759" s="143" t="str">
        <f t="shared" si="126"/>
        <v/>
      </c>
      <c r="AE759" s="144">
        <v>747</v>
      </c>
      <c r="AF759" s="144" t="str">
        <f t="shared" si="127"/>
        <v/>
      </c>
      <c r="AG759" s="144" t="str">
        <f t="shared" si="128"/>
        <v/>
      </c>
      <c r="AH759" s="144" t="str">
        <f t="shared" si="129"/>
        <v/>
      </c>
      <c r="AI759" s="144" t="str">
        <f t="shared" si="130"/>
        <v/>
      </c>
      <c r="AJ759" s="144" t="str">
        <f t="shared" si="131"/>
        <v/>
      </c>
      <c r="AK759" s="144" t="str">
        <f t="shared" si="132"/>
        <v/>
      </c>
    </row>
    <row r="760" spans="2:37" x14ac:dyDescent="0.2">
      <c r="B760" s="179">
        <v>748</v>
      </c>
      <c r="C760" s="180"/>
      <c r="D760" s="180"/>
      <c r="E760" s="180"/>
      <c r="F760" s="312"/>
      <c r="G760" s="142"/>
      <c r="H760" s="142"/>
      <c r="I760" s="195"/>
      <c r="J760" s="142"/>
      <c r="K760" s="142"/>
      <c r="L760" s="142"/>
      <c r="M760" s="142"/>
      <c r="N760" s="142"/>
      <c r="O760" s="142"/>
      <c r="P760" s="142"/>
      <c r="Q760" s="142"/>
      <c r="R760" s="142"/>
      <c r="S760" s="142"/>
      <c r="T760" s="142"/>
      <c r="U760" s="142"/>
      <c r="V760" s="142"/>
      <c r="W760" s="142"/>
      <c r="X760" s="142"/>
      <c r="Z760" s="143">
        <v>748</v>
      </c>
      <c r="AA760" s="143" t="str">
        <f t="shared" si="123"/>
        <v/>
      </c>
      <c r="AB760" s="143" t="str">
        <f t="shared" si="124"/>
        <v/>
      </c>
      <c r="AC760" s="143" t="str">
        <f t="shared" si="125"/>
        <v/>
      </c>
      <c r="AD760" s="143" t="str">
        <f t="shared" si="126"/>
        <v/>
      </c>
      <c r="AE760" s="144">
        <v>748</v>
      </c>
      <c r="AF760" s="144" t="str">
        <f t="shared" si="127"/>
        <v/>
      </c>
      <c r="AG760" s="144" t="str">
        <f t="shared" si="128"/>
        <v/>
      </c>
      <c r="AH760" s="144" t="str">
        <f t="shared" si="129"/>
        <v/>
      </c>
      <c r="AI760" s="144" t="str">
        <f t="shared" si="130"/>
        <v/>
      </c>
      <c r="AJ760" s="144" t="str">
        <f t="shared" si="131"/>
        <v/>
      </c>
      <c r="AK760" s="144" t="str">
        <f t="shared" si="132"/>
        <v/>
      </c>
    </row>
    <row r="761" spans="2:37" x14ac:dyDescent="0.2">
      <c r="B761" s="179">
        <v>749</v>
      </c>
      <c r="C761" s="180"/>
      <c r="D761" s="180"/>
      <c r="E761" s="180"/>
      <c r="F761" s="312"/>
      <c r="G761" s="142"/>
      <c r="H761" s="142"/>
      <c r="I761" s="195"/>
      <c r="J761" s="142"/>
      <c r="K761" s="142"/>
      <c r="L761" s="142"/>
      <c r="M761" s="142"/>
      <c r="N761" s="142"/>
      <c r="O761" s="142"/>
      <c r="P761" s="142"/>
      <c r="Q761" s="142"/>
      <c r="R761" s="142"/>
      <c r="S761" s="142"/>
      <c r="T761" s="142"/>
      <c r="U761" s="142"/>
      <c r="V761" s="142"/>
      <c r="W761" s="142"/>
      <c r="X761" s="142"/>
      <c r="Z761" s="143">
        <v>749</v>
      </c>
      <c r="AA761" s="143" t="str">
        <f t="shared" si="123"/>
        <v/>
      </c>
      <c r="AB761" s="143" t="str">
        <f t="shared" si="124"/>
        <v/>
      </c>
      <c r="AC761" s="143" t="str">
        <f t="shared" si="125"/>
        <v/>
      </c>
      <c r="AD761" s="143" t="str">
        <f t="shared" si="126"/>
        <v/>
      </c>
      <c r="AE761" s="144">
        <v>749</v>
      </c>
      <c r="AF761" s="144" t="str">
        <f t="shared" si="127"/>
        <v/>
      </c>
      <c r="AG761" s="144" t="str">
        <f t="shared" si="128"/>
        <v/>
      </c>
      <c r="AH761" s="144" t="str">
        <f t="shared" si="129"/>
        <v/>
      </c>
      <c r="AI761" s="144" t="str">
        <f t="shared" si="130"/>
        <v/>
      </c>
      <c r="AJ761" s="144" t="str">
        <f t="shared" si="131"/>
        <v/>
      </c>
      <c r="AK761" s="144" t="str">
        <f t="shared" si="132"/>
        <v/>
      </c>
    </row>
    <row r="762" spans="2:37" x14ac:dyDescent="0.2">
      <c r="B762" s="179">
        <v>750</v>
      </c>
      <c r="C762" s="180"/>
      <c r="D762" s="180"/>
      <c r="E762" s="180"/>
      <c r="F762" s="312"/>
      <c r="G762" s="142"/>
      <c r="H762" s="142"/>
      <c r="I762" s="195"/>
      <c r="J762" s="142"/>
      <c r="K762" s="142"/>
      <c r="L762" s="142"/>
      <c r="M762" s="142"/>
      <c r="N762" s="142"/>
      <c r="O762" s="142"/>
      <c r="P762" s="142"/>
      <c r="Q762" s="142"/>
      <c r="R762" s="142"/>
      <c r="S762" s="142"/>
      <c r="T762" s="142"/>
      <c r="U762" s="142"/>
      <c r="V762" s="142"/>
      <c r="W762" s="142"/>
      <c r="X762" s="142"/>
      <c r="Z762" s="143">
        <v>750</v>
      </c>
      <c r="AA762" s="143" t="str">
        <f t="shared" si="123"/>
        <v/>
      </c>
      <c r="AB762" s="143" t="str">
        <f t="shared" si="124"/>
        <v/>
      </c>
      <c r="AC762" s="143" t="str">
        <f t="shared" si="125"/>
        <v/>
      </c>
      <c r="AD762" s="143" t="str">
        <f t="shared" si="126"/>
        <v/>
      </c>
      <c r="AE762" s="144">
        <v>750</v>
      </c>
      <c r="AF762" s="144" t="str">
        <f t="shared" si="127"/>
        <v/>
      </c>
      <c r="AG762" s="144" t="str">
        <f t="shared" si="128"/>
        <v/>
      </c>
      <c r="AH762" s="144" t="str">
        <f t="shared" si="129"/>
        <v/>
      </c>
      <c r="AI762" s="144" t="str">
        <f t="shared" si="130"/>
        <v/>
      </c>
      <c r="AJ762" s="144" t="str">
        <f t="shared" si="131"/>
        <v/>
      </c>
      <c r="AK762" s="144" t="str">
        <f t="shared" si="132"/>
        <v/>
      </c>
    </row>
    <row r="763" spans="2:37" x14ac:dyDescent="0.2">
      <c r="B763" s="179">
        <v>751</v>
      </c>
      <c r="C763" s="180"/>
      <c r="D763" s="180"/>
      <c r="E763" s="180"/>
      <c r="F763" s="312"/>
      <c r="G763" s="142"/>
      <c r="H763" s="142"/>
      <c r="I763" s="195"/>
      <c r="J763" s="142"/>
      <c r="K763" s="142"/>
      <c r="L763" s="142"/>
      <c r="M763" s="142"/>
      <c r="N763" s="142"/>
      <c r="O763" s="142"/>
      <c r="P763" s="142"/>
      <c r="Q763" s="142"/>
      <c r="R763" s="142"/>
      <c r="S763" s="142"/>
      <c r="T763" s="142"/>
      <c r="U763" s="142"/>
      <c r="V763" s="142"/>
      <c r="W763" s="142"/>
      <c r="X763" s="142"/>
      <c r="Z763" s="143">
        <v>751</v>
      </c>
      <c r="AA763" s="143" t="str">
        <f t="shared" si="123"/>
        <v/>
      </c>
      <c r="AB763" s="143" t="str">
        <f t="shared" si="124"/>
        <v/>
      </c>
      <c r="AC763" s="143" t="str">
        <f t="shared" si="125"/>
        <v/>
      </c>
      <c r="AD763" s="143" t="str">
        <f t="shared" si="126"/>
        <v/>
      </c>
      <c r="AE763" s="144">
        <v>751</v>
      </c>
      <c r="AF763" s="144" t="str">
        <f t="shared" si="127"/>
        <v/>
      </c>
      <c r="AG763" s="144" t="str">
        <f t="shared" si="128"/>
        <v/>
      </c>
      <c r="AH763" s="144" t="str">
        <f t="shared" si="129"/>
        <v/>
      </c>
      <c r="AI763" s="144" t="str">
        <f t="shared" si="130"/>
        <v/>
      </c>
      <c r="AJ763" s="144" t="str">
        <f t="shared" si="131"/>
        <v/>
      </c>
      <c r="AK763" s="144" t="str">
        <f t="shared" si="132"/>
        <v/>
      </c>
    </row>
    <row r="764" spans="2:37" x14ac:dyDescent="0.2">
      <c r="B764" s="179">
        <v>752</v>
      </c>
      <c r="C764" s="180"/>
      <c r="D764" s="180"/>
      <c r="E764" s="180"/>
      <c r="F764" s="312"/>
      <c r="G764" s="142"/>
      <c r="H764" s="142"/>
      <c r="I764" s="195"/>
      <c r="J764" s="142"/>
      <c r="K764" s="142"/>
      <c r="L764" s="142"/>
      <c r="M764" s="142"/>
      <c r="N764" s="142"/>
      <c r="O764" s="142"/>
      <c r="P764" s="142"/>
      <c r="Q764" s="142"/>
      <c r="R764" s="142"/>
      <c r="S764" s="142"/>
      <c r="T764" s="142"/>
      <c r="U764" s="142"/>
      <c r="V764" s="142"/>
      <c r="W764" s="142"/>
      <c r="X764" s="142"/>
      <c r="Z764" s="143">
        <v>752</v>
      </c>
      <c r="AA764" s="143" t="str">
        <f t="shared" si="123"/>
        <v/>
      </c>
      <c r="AB764" s="143" t="str">
        <f t="shared" si="124"/>
        <v/>
      </c>
      <c r="AC764" s="143" t="str">
        <f t="shared" si="125"/>
        <v/>
      </c>
      <c r="AD764" s="143" t="str">
        <f t="shared" si="126"/>
        <v/>
      </c>
      <c r="AE764" s="144">
        <v>752</v>
      </c>
      <c r="AF764" s="144" t="str">
        <f t="shared" si="127"/>
        <v/>
      </c>
      <c r="AG764" s="144" t="str">
        <f t="shared" si="128"/>
        <v/>
      </c>
      <c r="AH764" s="144" t="str">
        <f t="shared" si="129"/>
        <v/>
      </c>
      <c r="AI764" s="144" t="str">
        <f t="shared" si="130"/>
        <v/>
      </c>
      <c r="AJ764" s="144" t="str">
        <f t="shared" si="131"/>
        <v/>
      </c>
      <c r="AK764" s="144" t="str">
        <f t="shared" si="132"/>
        <v/>
      </c>
    </row>
    <row r="765" spans="2:37" x14ac:dyDescent="0.2">
      <c r="B765" s="179">
        <v>753</v>
      </c>
      <c r="C765" s="180"/>
      <c r="D765" s="180"/>
      <c r="E765" s="180"/>
      <c r="F765" s="312"/>
      <c r="G765" s="142"/>
      <c r="H765" s="142"/>
      <c r="I765" s="195"/>
      <c r="J765" s="142"/>
      <c r="K765" s="142"/>
      <c r="L765" s="142"/>
      <c r="M765" s="142"/>
      <c r="N765" s="142"/>
      <c r="O765" s="142"/>
      <c r="P765" s="142"/>
      <c r="Q765" s="142"/>
      <c r="R765" s="142"/>
      <c r="S765" s="142"/>
      <c r="T765" s="142"/>
      <c r="U765" s="142"/>
      <c r="V765" s="142"/>
      <c r="W765" s="142"/>
      <c r="X765" s="142"/>
      <c r="Z765" s="143">
        <v>753</v>
      </c>
      <c r="AA765" s="143" t="str">
        <f t="shared" si="123"/>
        <v/>
      </c>
      <c r="AB765" s="143" t="str">
        <f t="shared" si="124"/>
        <v/>
      </c>
      <c r="AC765" s="143" t="str">
        <f t="shared" si="125"/>
        <v/>
      </c>
      <c r="AD765" s="143" t="str">
        <f t="shared" si="126"/>
        <v/>
      </c>
      <c r="AE765" s="144">
        <v>753</v>
      </c>
      <c r="AF765" s="144" t="str">
        <f t="shared" si="127"/>
        <v/>
      </c>
      <c r="AG765" s="144" t="str">
        <f t="shared" si="128"/>
        <v/>
      </c>
      <c r="AH765" s="144" t="str">
        <f t="shared" si="129"/>
        <v/>
      </c>
      <c r="AI765" s="144" t="str">
        <f t="shared" si="130"/>
        <v/>
      </c>
      <c r="AJ765" s="144" t="str">
        <f t="shared" si="131"/>
        <v/>
      </c>
      <c r="AK765" s="144" t="str">
        <f t="shared" si="132"/>
        <v/>
      </c>
    </row>
    <row r="766" spans="2:37" x14ac:dyDescent="0.2">
      <c r="B766" s="179">
        <v>754</v>
      </c>
      <c r="C766" s="180"/>
      <c r="D766" s="180"/>
      <c r="E766" s="180"/>
      <c r="F766" s="312"/>
      <c r="G766" s="142"/>
      <c r="H766" s="142"/>
      <c r="I766" s="195"/>
      <c r="J766" s="142"/>
      <c r="K766" s="142"/>
      <c r="L766" s="142"/>
      <c r="M766" s="142"/>
      <c r="N766" s="142"/>
      <c r="O766" s="142"/>
      <c r="P766" s="142"/>
      <c r="Q766" s="142"/>
      <c r="R766" s="142"/>
      <c r="S766" s="142"/>
      <c r="T766" s="142"/>
      <c r="U766" s="142"/>
      <c r="V766" s="142"/>
      <c r="W766" s="142"/>
      <c r="X766" s="142"/>
      <c r="Z766" s="143">
        <v>754</v>
      </c>
      <c r="AA766" s="143" t="str">
        <f t="shared" si="123"/>
        <v/>
      </c>
      <c r="AB766" s="143" t="str">
        <f t="shared" si="124"/>
        <v/>
      </c>
      <c r="AC766" s="143" t="str">
        <f t="shared" si="125"/>
        <v/>
      </c>
      <c r="AD766" s="143" t="str">
        <f t="shared" si="126"/>
        <v/>
      </c>
      <c r="AE766" s="144">
        <v>754</v>
      </c>
      <c r="AF766" s="144" t="str">
        <f t="shared" si="127"/>
        <v/>
      </c>
      <c r="AG766" s="144" t="str">
        <f t="shared" si="128"/>
        <v/>
      </c>
      <c r="AH766" s="144" t="str">
        <f t="shared" si="129"/>
        <v/>
      </c>
      <c r="AI766" s="144" t="str">
        <f t="shared" si="130"/>
        <v/>
      </c>
      <c r="AJ766" s="144" t="str">
        <f t="shared" si="131"/>
        <v/>
      </c>
      <c r="AK766" s="144" t="str">
        <f t="shared" si="132"/>
        <v/>
      </c>
    </row>
    <row r="767" spans="2:37" x14ac:dyDescent="0.2">
      <c r="B767" s="179">
        <v>755</v>
      </c>
      <c r="C767" s="180"/>
      <c r="D767" s="180"/>
      <c r="E767" s="180"/>
      <c r="F767" s="312"/>
      <c r="G767" s="142"/>
      <c r="H767" s="142"/>
      <c r="I767" s="195"/>
      <c r="J767" s="142"/>
      <c r="K767" s="142"/>
      <c r="L767" s="142"/>
      <c r="M767" s="142"/>
      <c r="N767" s="142"/>
      <c r="O767" s="142"/>
      <c r="P767" s="142"/>
      <c r="Q767" s="142"/>
      <c r="R767" s="142"/>
      <c r="S767" s="142"/>
      <c r="T767" s="142"/>
      <c r="U767" s="142"/>
      <c r="V767" s="142"/>
      <c r="W767" s="142"/>
      <c r="X767" s="142"/>
      <c r="Z767" s="143">
        <v>755</v>
      </c>
      <c r="AA767" s="143" t="str">
        <f t="shared" si="123"/>
        <v/>
      </c>
      <c r="AB767" s="143" t="str">
        <f t="shared" si="124"/>
        <v/>
      </c>
      <c r="AC767" s="143" t="str">
        <f t="shared" si="125"/>
        <v/>
      </c>
      <c r="AD767" s="143" t="str">
        <f t="shared" si="126"/>
        <v/>
      </c>
      <c r="AE767" s="144">
        <v>755</v>
      </c>
      <c r="AF767" s="144" t="str">
        <f t="shared" si="127"/>
        <v/>
      </c>
      <c r="AG767" s="144" t="str">
        <f t="shared" si="128"/>
        <v/>
      </c>
      <c r="AH767" s="144" t="str">
        <f t="shared" si="129"/>
        <v/>
      </c>
      <c r="AI767" s="144" t="str">
        <f t="shared" si="130"/>
        <v/>
      </c>
      <c r="AJ767" s="144" t="str">
        <f t="shared" si="131"/>
        <v/>
      </c>
      <c r="AK767" s="144" t="str">
        <f t="shared" si="132"/>
        <v/>
      </c>
    </row>
    <row r="768" spans="2:37" x14ac:dyDescent="0.2">
      <c r="B768" s="179">
        <v>756</v>
      </c>
      <c r="C768" s="180"/>
      <c r="D768" s="180"/>
      <c r="E768" s="180"/>
      <c r="F768" s="312"/>
      <c r="G768" s="142"/>
      <c r="H768" s="142"/>
      <c r="I768" s="195"/>
      <c r="J768" s="142"/>
      <c r="K768" s="142"/>
      <c r="L768" s="142"/>
      <c r="M768" s="142"/>
      <c r="N768" s="142"/>
      <c r="O768" s="142"/>
      <c r="P768" s="142"/>
      <c r="Q768" s="142"/>
      <c r="R768" s="142"/>
      <c r="S768" s="142"/>
      <c r="T768" s="142"/>
      <c r="U768" s="142"/>
      <c r="V768" s="142"/>
      <c r="W768" s="142"/>
      <c r="X768" s="142"/>
      <c r="Z768" s="143">
        <v>756</v>
      </c>
      <c r="AA768" s="143" t="str">
        <f t="shared" si="123"/>
        <v/>
      </c>
      <c r="AB768" s="143" t="str">
        <f t="shared" si="124"/>
        <v/>
      </c>
      <c r="AC768" s="143" t="str">
        <f t="shared" si="125"/>
        <v/>
      </c>
      <c r="AD768" s="143" t="str">
        <f t="shared" si="126"/>
        <v/>
      </c>
      <c r="AE768" s="144">
        <v>756</v>
      </c>
      <c r="AF768" s="144" t="str">
        <f t="shared" si="127"/>
        <v/>
      </c>
      <c r="AG768" s="144" t="str">
        <f t="shared" si="128"/>
        <v/>
      </c>
      <c r="AH768" s="144" t="str">
        <f t="shared" si="129"/>
        <v/>
      </c>
      <c r="AI768" s="144" t="str">
        <f t="shared" si="130"/>
        <v/>
      </c>
      <c r="AJ768" s="144" t="str">
        <f t="shared" si="131"/>
        <v/>
      </c>
      <c r="AK768" s="144" t="str">
        <f t="shared" si="132"/>
        <v/>
      </c>
    </row>
    <row r="769" spans="2:37" x14ac:dyDescent="0.2">
      <c r="B769" s="179">
        <v>757</v>
      </c>
      <c r="C769" s="180"/>
      <c r="D769" s="180"/>
      <c r="E769" s="180"/>
      <c r="F769" s="312"/>
      <c r="G769" s="142"/>
      <c r="H769" s="142"/>
      <c r="I769" s="195"/>
      <c r="J769" s="142"/>
      <c r="K769" s="142"/>
      <c r="L769" s="142"/>
      <c r="M769" s="142"/>
      <c r="N769" s="142"/>
      <c r="O769" s="142"/>
      <c r="P769" s="142"/>
      <c r="Q769" s="142"/>
      <c r="R769" s="142"/>
      <c r="S769" s="142"/>
      <c r="T769" s="142"/>
      <c r="U769" s="142"/>
      <c r="V769" s="142"/>
      <c r="W769" s="142"/>
      <c r="X769" s="142"/>
      <c r="Z769" s="143">
        <v>757</v>
      </c>
      <c r="AA769" s="143" t="str">
        <f t="shared" si="123"/>
        <v/>
      </c>
      <c r="AB769" s="143" t="str">
        <f t="shared" si="124"/>
        <v/>
      </c>
      <c r="AC769" s="143" t="str">
        <f t="shared" si="125"/>
        <v/>
      </c>
      <c r="AD769" s="143" t="str">
        <f t="shared" si="126"/>
        <v/>
      </c>
      <c r="AE769" s="144">
        <v>757</v>
      </c>
      <c r="AF769" s="144" t="str">
        <f t="shared" si="127"/>
        <v/>
      </c>
      <c r="AG769" s="144" t="str">
        <f t="shared" si="128"/>
        <v/>
      </c>
      <c r="AH769" s="144" t="str">
        <f t="shared" si="129"/>
        <v/>
      </c>
      <c r="AI769" s="144" t="str">
        <f t="shared" si="130"/>
        <v/>
      </c>
      <c r="AJ769" s="144" t="str">
        <f t="shared" si="131"/>
        <v/>
      </c>
      <c r="AK769" s="144" t="str">
        <f t="shared" si="132"/>
        <v/>
      </c>
    </row>
    <row r="770" spans="2:37" x14ac:dyDescent="0.2">
      <c r="B770" s="179">
        <v>758</v>
      </c>
      <c r="C770" s="180"/>
      <c r="D770" s="180"/>
      <c r="E770" s="180"/>
      <c r="F770" s="312"/>
      <c r="G770" s="142"/>
      <c r="H770" s="142"/>
      <c r="I770" s="195"/>
      <c r="J770" s="142"/>
      <c r="K770" s="142"/>
      <c r="L770" s="142"/>
      <c r="M770" s="142"/>
      <c r="N770" s="142"/>
      <c r="O770" s="142"/>
      <c r="P770" s="142"/>
      <c r="Q770" s="142"/>
      <c r="R770" s="142"/>
      <c r="S770" s="142"/>
      <c r="T770" s="142"/>
      <c r="U770" s="142"/>
      <c r="V770" s="142"/>
      <c r="W770" s="142"/>
      <c r="X770" s="142"/>
      <c r="Z770" s="143">
        <v>758</v>
      </c>
      <c r="AA770" s="143" t="str">
        <f t="shared" si="123"/>
        <v/>
      </c>
      <c r="AB770" s="143" t="str">
        <f t="shared" si="124"/>
        <v/>
      </c>
      <c r="AC770" s="143" t="str">
        <f t="shared" si="125"/>
        <v/>
      </c>
      <c r="AD770" s="143" t="str">
        <f t="shared" si="126"/>
        <v/>
      </c>
      <c r="AE770" s="144">
        <v>758</v>
      </c>
      <c r="AF770" s="144" t="str">
        <f t="shared" si="127"/>
        <v/>
      </c>
      <c r="AG770" s="144" t="str">
        <f t="shared" si="128"/>
        <v/>
      </c>
      <c r="AH770" s="144" t="str">
        <f t="shared" si="129"/>
        <v/>
      </c>
      <c r="AI770" s="144" t="str">
        <f t="shared" si="130"/>
        <v/>
      </c>
      <c r="AJ770" s="144" t="str">
        <f t="shared" si="131"/>
        <v/>
      </c>
      <c r="AK770" s="144" t="str">
        <f t="shared" si="132"/>
        <v/>
      </c>
    </row>
    <row r="771" spans="2:37" x14ac:dyDescent="0.2">
      <c r="B771" s="179">
        <v>759</v>
      </c>
      <c r="C771" s="180"/>
      <c r="D771" s="180"/>
      <c r="E771" s="180"/>
      <c r="F771" s="312"/>
      <c r="G771" s="142"/>
      <c r="H771" s="142"/>
      <c r="I771" s="195"/>
      <c r="J771" s="142"/>
      <c r="K771" s="142"/>
      <c r="L771" s="142"/>
      <c r="M771" s="142"/>
      <c r="N771" s="142"/>
      <c r="O771" s="142"/>
      <c r="P771" s="142"/>
      <c r="Q771" s="142"/>
      <c r="R771" s="142"/>
      <c r="S771" s="142"/>
      <c r="T771" s="142"/>
      <c r="U771" s="142"/>
      <c r="V771" s="142"/>
      <c r="W771" s="142"/>
      <c r="X771" s="142"/>
      <c r="Z771" s="143">
        <v>759</v>
      </c>
      <c r="AA771" s="143" t="str">
        <f t="shared" si="123"/>
        <v/>
      </c>
      <c r="AB771" s="143" t="str">
        <f t="shared" si="124"/>
        <v/>
      </c>
      <c r="AC771" s="143" t="str">
        <f t="shared" si="125"/>
        <v/>
      </c>
      <c r="AD771" s="143" t="str">
        <f t="shared" si="126"/>
        <v/>
      </c>
      <c r="AE771" s="144">
        <v>759</v>
      </c>
      <c r="AF771" s="144" t="str">
        <f t="shared" si="127"/>
        <v/>
      </c>
      <c r="AG771" s="144" t="str">
        <f t="shared" si="128"/>
        <v/>
      </c>
      <c r="AH771" s="144" t="str">
        <f t="shared" si="129"/>
        <v/>
      </c>
      <c r="AI771" s="144" t="str">
        <f t="shared" si="130"/>
        <v/>
      </c>
      <c r="AJ771" s="144" t="str">
        <f t="shared" si="131"/>
        <v/>
      </c>
      <c r="AK771" s="144" t="str">
        <f t="shared" si="132"/>
        <v/>
      </c>
    </row>
    <row r="772" spans="2:37" x14ac:dyDescent="0.2">
      <c r="B772" s="179">
        <v>760</v>
      </c>
      <c r="C772" s="180"/>
      <c r="D772" s="180"/>
      <c r="E772" s="180"/>
      <c r="F772" s="312"/>
      <c r="G772" s="142"/>
      <c r="H772" s="142"/>
      <c r="I772" s="195"/>
      <c r="J772" s="142"/>
      <c r="K772" s="142"/>
      <c r="L772" s="142"/>
      <c r="M772" s="142"/>
      <c r="N772" s="142"/>
      <c r="O772" s="142"/>
      <c r="P772" s="142"/>
      <c r="Q772" s="142"/>
      <c r="R772" s="142"/>
      <c r="S772" s="142"/>
      <c r="T772" s="142"/>
      <c r="U772" s="142"/>
      <c r="V772" s="142"/>
      <c r="W772" s="142"/>
      <c r="X772" s="142"/>
      <c r="Z772" s="143">
        <v>760</v>
      </c>
      <c r="AA772" s="143" t="str">
        <f t="shared" si="123"/>
        <v/>
      </c>
      <c r="AB772" s="143" t="str">
        <f t="shared" si="124"/>
        <v/>
      </c>
      <c r="AC772" s="143" t="str">
        <f t="shared" si="125"/>
        <v/>
      </c>
      <c r="AD772" s="143" t="str">
        <f t="shared" si="126"/>
        <v/>
      </c>
      <c r="AE772" s="144">
        <v>760</v>
      </c>
      <c r="AF772" s="144" t="str">
        <f t="shared" si="127"/>
        <v/>
      </c>
      <c r="AG772" s="144" t="str">
        <f t="shared" si="128"/>
        <v/>
      </c>
      <c r="AH772" s="144" t="str">
        <f t="shared" si="129"/>
        <v/>
      </c>
      <c r="AI772" s="144" t="str">
        <f t="shared" si="130"/>
        <v/>
      </c>
      <c r="AJ772" s="144" t="str">
        <f t="shared" si="131"/>
        <v/>
      </c>
      <c r="AK772" s="144" t="str">
        <f t="shared" si="132"/>
        <v/>
      </c>
    </row>
    <row r="773" spans="2:37" x14ac:dyDescent="0.2">
      <c r="B773" s="179">
        <v>761</v>
      </c>
      <c r="C773" s="180"/>
      <c r="D773" s="180"/>
      <c r="E773" s="180"/>
      <c r="F773" s="312"/>
      <c r="G773" s="142"/>
      <c r="H773" s="142"/>
      <c r="I773" s="195"/>
      <c r="J773" s="142"/>
      <c r="K773" s="142"/>
      <c r="L773" s="142"/>
      <c r="M773" s="142"/>
      <c r="N773" s="142"/>
      <c r="O773" s="142"/>
      <c r="P773" s="142"/>
      <c r="Q773" s="142"/>
      <c r="R773" s="142"/>
      <c r="S773" s="142"/>
      <c r="T773" s="142"/>
      <c r="U773" s="142"/>
      <c r="V773" s="142"/>
      <c r="W773" s="142"/>
      <c r="X773" s="142"/>
      <c r="Z773" s="143">
        <v>761</v>
      </c>
      <c r="AA773" s="143" t="str">
        <f t="shared" si="123"/>
        <v/>
      </c>
      <c r="AB773" s="143" t="str">
        <f t="shared" si="124"/>
        <v/>
      </c>
      <c r="AC773" s="143" t="str">
        <f t="shared" si="125"/>
        <v/>
      </c>
      <c r="AD773" s="143" t="str">
        <f t="shared" si="126"/>
        <v/>
      </c>
      <c r="AE773" s="144">
        <v>761</v>
      </c>
      <c r="AF773" s="144" t="str">
        <f t="shared" si="127"/>
        <v/>
      </c>
      <c r="AG773" s="144" t="str">
        <f t="shared" si="128"/>
        <v/>
      </c>
      <c r="AH773" s="144" t="str">
        <f t="shared" si="129"/>
        <v/>
      </c>
      <c r="AI773" s="144" t="str">
        <f t="shared" si="130"/>
        <v/>
      </c>
      <c r="AJ773" s="144" t="str">
        <f t="shared" si="131"/>
        <v/>
      </c>
      <c r="AK773" s="144" t="str">
        <f t="shared" si="132"/>
        <v/>
      </c>
    </row>
    <row r="774" spans="2:37" x14ac:dyDescent="0.2">
      <c r="B774" s="179">
        <v>762</v>
      </c>
      <c r="C774" s="180"/>
      <c r="D774" s="180"/>
      <c r="E774" s="180"/>
      <c r="F774" s="312"/>
      <c r="G774" s="142"/>
      <c r="H774" s="142"/>
      <c r="I774" s="195"/>
      <c r="J774" s="142"/>
      <c r="K774" s="142"/>
      <c r="L774" s="142"/>
      <c r="M774" s="142"/>
      <c r="N774" s="142"/>
      <c r="O774" s="142"/>
      <c r="P774" s="142"/>
      <c r="Q774" s="142"/>
      <c r="R774" s="142"/>
      <c r="S774" s="142"/>
      <c r="T774" s="142"/>
      <c r="U774" s="142"/>
      <c r="V774" s="142"/>
      <c r="W774" s="142"/>
      <c r="X774" s="142"/>
      <c r="Z774" s="143">
        <v>762</v>
      </c>
      <c r="AA774" s="143" t="str">
        <f t="shared" si="123"/>
        <v/>
      </c>
      <c r="AB774" s="143" t="str">
        <f t="shared" si="124"/>
        <v/>
      </c>
      <c r="AC774" s="143" t="str">
        <f t="shared" si="125"/>
        <v/>
      </c>
      <c r="AD774" s="143" t="str">
        <f t="shared" si="126"/>
        <v/>
      </c>
      <c r="AE774" s="144">
        <v>762</v>
      </c>
      <c r="AF774" s="144" t="str">
        <f t="shared" si="127"/>
        <v/>
      </c>
      <c r="AG774" s="144" t="str">
        <f t="shared" si="128"/>
        <v/>
      </c>
      <c r="AH774" s="144" t="str">
        <f t="shared" si="129"/>
        <v/>
      </c>
      <c r="AI774" s="144" t="str">
        <f t="shared" si="130"/>
        <v/>
      </c>
      <c r="AJ774" s="144" t="str">
        <f t="shared" si="131"/>
        <v/>
      </c>
      <c r="AK774" s="144" t="str">
        <f t="shared" si="132"/>
        <v/>
      </c>
    </row>
    <row r="775" spans="2:37" x14ac:dyDescent="0.2">
      <c r="B775" s="179">
        <v>763</v>
      </c>
      <c r="C775" s="180"/>
      <c r="D775" s="180"/>
      <c r="E775" s="180"/>
      <c r="F775" s="312"/>
      <c r="G775" s="142"/>
      <c r="H775" s="142"/>
      <c r="I775" s="195"/>
      <c r="J775" s="142"/>
      <c r="K775" s="142"/>
      <c r="L775" s="142"/>
      <c r="M775" s="142"/>
      <c r="N775" s="142"/>
      <c r="O775" s="142"/>
      <c r="P775" s="142"/>
      <c r="Q775" s="142"/>
      <c r="R775" s="142"/>
      <c r="S775" s="142"/>
      <c r="T775" s="142"/>
      <c r="U775" s="142"/>
      <c r="V775" s="142"/>
      <c r="W775" s="142"/>
      <c r="X775" s="142"/>
      <c r="Z775" s="143">
        <v>763</v>
      </c>
      <c r="AA775" s="143" t="str">
        <f t="shared" si="123"/>
        <v/>
      </c>
      <c r="AB775" s="143" t="str">
        <f t="shared" si="124"/>
        <v/>
      </c>
      <c r="AC775" s="143" t="str">
        <f t="shared" si="125"/>
        <v/>
      </c>
      <c r="AD775" s="143" t="str">
        <f t="shared" si="126"/>
        <v/>
      </c>
      <c r="AE775" s="144">
        <v>763</v>
      </c>
      <c r="AF775" s="144" t="str">
        <f t="shared" si="127"/>
        <v/>
      </c>
      <c r="AG775" s="144" t="str">
        <f t="shared" si="128"/>
        <v/>
      </c>
      <c r="AH775" s="144" t="str">
        <f t="shared" si="129"/>
        <v/>
      </c>
      <c r="AI775" s="144" t="str">
        <f t="shared" si="130"/>
        <v/>
      </c>
      <c r="AJ775" s="144" t="str">
        <f t="shared" si="131"/>
        <v/>
      </c>
      <c r="AK775" s="144" t="str">
        <f t="shared" si="132"/>
        <v/>
      </c>
    </row>
    <row r="776" spans="2:37" x14ac:dyDescent="0.2">
      <c r="B776" s="179">
        <v>764</v>
      </c>
      <c r="C776" s="180"/>
      <c r="D776" s="180"/>
      <c r="E776" s="180"/>
      <c r="F776" s="312"/>
      <c r="G776" s="142"/>
      <c r="H776" s="142"/>
      <c r="I776" s="195"/>
      <c r="J776" s="142"/>
      <c r="K776" s="142"/>
      <c r="L776" s="142"/>
      <c r="M776" s="142"/>
      <c r="N776" s="142"/>
      <c r="O776" s="142"/>
      <c r="P776" s="142"/>
      <c r="Q776" s="142"/>
      <c r="R776" s="142"/>
      <c r="S776" s="142"/>
      <c r="T776" s="142"/>
      <c r="U776" s="142"/>
      <c r="V776" s="142"/>
      <c r="W776" s="142"/>
      <c r="X776" s="142"/>
      <c r="Z776" s="143">
        <v>764</v>
      </c>
      <c r="AA776" s="143" t="str">
        <f t="shared" si="123"/>
        <v/>
      </c>
      <c r="AB776" s="143" t="str">
        <f t="shared" si="124"/>
        <v/>
      </c>
      <c r="AC776" s="143" t="str">
        <f t="shared" si="125"/>
        <v/>
      </c>
      <c r="AD776" s="143" t="str">
        <f t="shared" si="126"/>
        <v/>
      </c>
      <c r="AE776" s="144">
        <v>764</v>
      </c>
      <c r="AF776" s="144" t="str">
        <f t="shared" si="127"/>
        <v/>
      </c>
      <c r="AG776" s="144" t="str">
        <f t="shared" si="128"/>
        <v/>
      </c>
      <c r="AH776" s="144" t="str">
        <f t="shared" si="129"/>
        <v/>
      </c>
      <c r="AI776" s="144" t="str">
        <f t="shared" si="130"/>
        <v/>
      </c>
      <c r="AJ776" s="144" t="str">
        <f t="shared" si="131"/>
        <v/>
      </c>
      <c r="AK776" s="144" t="str">
        <f t="shared" si="132"/>
        <v/>
      </c>
    </row>
    <row r="777" spans="2:37" x14ac:dyDescent="0.2">
      <c r="B777" s="179">
        <v>765</v>
      </c>
      <c r="C777" s="180"/>
      <c r="D777" s="180"/>
      <c r="E777" s="180"/>
      <c r="F777" s="312"/>
      <c r="G777" s="142"/>
      <c r="H777" s="142"/>
      <c r="I777" s="195"/>
      <c r="J777" s="142"/>
      <c r="K777" s="142"/>
      <c r="L777" s="142"/>
      <c r="M777" s="142"/>
      <c r="N777" s="142"/>
      <c r="O777" s="142"/>
      <c r="P777" s="142"/>
      <c r="Q777" s="142"/>
      <c r="R777" s="142"/>
      <c r="S777" s="142"/>
      <c r="T777" s="142"/>
      <c r="U777" s="142"/>
      <c r="V777" s="142"/>
      <c r="W777" s="142"/>
      <c r="X777" s="142"/>
      <c r="Z777" s="143">
        <v>765</v>
      </c>
      <c r="AA777" s="143" t="str">
        <f t="shared" si="123"/>
        <v/>
      </c>
      <c r="AB777" s="143" t="str">
        <f t="shared" si="124"/>
        <v/>
      </c>
      <c r="AC777" s="143" t="str">
        <f t="shared" si="125"/>
        <v/>
      </c>
      <c r="AD777" s="143" t="str">
        <f t="shared" si="126"/>
        <v/>
      </c>
      <c r="AE777" s="144">
        <v>765</v>
      </c>
      <c r="AF777" s="144" t="str">
        <f t="shared" si="127"/>
        <v/>
      </c>
      <c r="AG777" s="144" t="str">
        <f t="shared" si="128"/>
        <v/>
      </c>
      <c r="AH777" s="144" t="str">
        <f t="shared" si="129"/>
        <v/>
      </c>
      <c r="AI777" s="144" t="str">
        <f t="shared" si="130"/>
        <v/>
      </c>
      <c r="AJ777" s="144" t="str">
        <f t="shared" si="131"/>
        <v/>
      </c>
      <c r="AK777" s="144" t="str">
        <f t="shared" si="132"/>
        <v/>
      </c>
    </row>
    <row r="778" spans="2:37" x14ac:dyDescent="0.2">
      <c r="B778" s="179">
        <v>766</v>
      </c>
      <c r="C778" s="180"/>
      <c r="D778" s="180"/>
      <c r="E778" s="180"/>
      <c r="F778" s="312"/>
      <c r="G778" s="142"/>
      <c r="H778" s="142"/>
      <c r="I778" s="195"/>
      <c r="J778" s="142"/>
      <c r="K778" s="142"/>
      <c r="L778" s="142"/>
      <c r="M778" s="142"/>
      <c r="N778" s="142"/>
      <c r="O778" s="142"/>
      <c r="P778" s="142"/>
      <c r="Q778" s="142"/>
      <c r="R778" s="142"/>
      <c r="S778" s="142"/>
      <c r="T778" s="142"/>
      <c r="U778" s="142"/>
      <c r="V778" s="142"/>
      <c r="W778" s="142"/>
      <c r="X778" s="142"/>
      <c r="Z778" s="143">
        <v>766</v>
      </c>
      <c r="AA778" s="143" t="str">
        <f t="shared" si="123"/>
        <v/>
      </c>
      <c r="AB778" s="143" t="str">
        <f t="shared" si="124"/>
        <v/>
      </c>
      <c r="AC778" s="143" t="str">
        <f t="shared" si="125"/>
        <v/>
      </c>
      <c r="AD778" s="143" t="str">
        <f t="shared" si="126"/>
        <v/>
      </c>
      <c r="AE778" s="144">
        <v>766</v>
      </c>
      <c r="AF778" s="144" t="str">
        <f t="shared" si="127"/>
        <v/>
      </c>
      <c r="AG778" s="144" t="str">
        <f t="shared" si="128"/>
        <v/>
      </c>
      <c r="AH778" s="144" t="str">
        <f t="shared" si="129"/>
        <v/>
      </c>
      <c r="AI778" s="144" t="str">
        <f t="shared" si="130"/>
        <v/>
      </c>
      <c r="AJ778" s="144" t="str">
        <f t="shared" si="131"/>
        <v/>
      </c>
      <c r="AK778" s="144" t="str">
        <f t="shared" si="132"/>
        <v/>
      </c>
    </row>
    <row r="779" spans="2:37" x14ac:dyDescent="0.2">
      <c r="B779" s="179">
        <v>767</v>
      </c>
      <c r="C779" s="180"/>
      <c r="D779" s="180"/>
      <c r="E779" s="180"/>
      <c r="F779" s="312"/>
      <c r="G779" s="142"/>
      <c r="H779" s="142"/>
      <c r="I779" s="195"/>
      <c r="J779" s="142"/>
      <c r="K779" s="142"/>
      <c r="L779" s="142"/>
      <c r="M779" s="142"/>
      <c r="N779" s="142"/>
      <c r="O779" s="142"/>
      <c r="P779" s="142"/>
      <c r="Q779" s="142"/>
      <c r="R779" s="142"/>
      <c r="S779" s="142"/>
      <c r="T779" s="142"/>
      <c r="U779" s="142"/>
      <c r="V779" s="142"/>
      <c r="W779" s="142"/>
      <c r="X779" s="142"/>
      <c r="Z779" s="143">
        <v>767</v>
      </c>
      <c r="AA779" s="143" t="str">
        <f t="shared" si="123"/>
        <v/>
      </c>
      <c r="AB779" s="143" t="str">
        <f t="shared" si="124"/>
        <v/>
      </c>
      <c r="AC779" s="143" t="str">
        <f t="shared" si="125"/>
        <v/>
      </c>
      <c r="AD779" s="143" t="str">
        <f t="shared" si="126"/>
        <v/>
      </c>
      <c r="AE779" s="144">
        <v>767</v>
      </c>
      <c r="AF779" s="144" t="str">
        <f t="shared" si="127"/>
        <v/>
      </c>
      <c r="AG779" s="144" t="str">
        <f t="shared" si="128"/>
        <v/>
      </c>
      <c r="AH779" s="144" t="str">
        <f t="shared" si="129"/>
        <v/>
      </c>
      <c r="AI779" s="144" t="str">
        <f t="shared" si="130"/>
        <v/>
      </c>
      <c r="AJ779" s="144" t="str">
        <f t="shared" si="131"/>
        <v/>
      </c>
      <c r="AK779" s="144" t="str">
        <f t="shared" si="132"/>
        <v/>
      </c>
    </row>
    <row r="780" spans="2:37" x14ac:dyDescent="0.2">
      <c r="B780" s="179">
        <v>768</v>
      </c>
      <c r="C780" s="180"/>
      <c r="D780" s="180"/>
      <c r="E780" s="180"/>
      <c r="F780" s="312"/>
      <c r="G780" s="142"/>
      <c r="H780" s="142"/>
      <c r="I780" s="195"/>
      <c r="J780" s="142"/>
      <c r="K780" s="142"/>
      <c r="L780" s="142"/>
      <c r="M780" s="142"/>
      <c r="N780" s="142"/>
      <c r="O780" s="142"/>
      <c r="P780" s="142"/>
      <c r="Q780" s="142"/>
      <c r="R780" s="142"/>
      <c r="S780" s="142"/>
      <c r="T780" s="142"/>
      <c r="U780" s="142"/>
      <c r="V780" s="142"/>
      <c r="W780" s="142"/>
      <c r="X780" s="142"/>
      <c r="Z780" s="143">
        <v>768</v>
      </c>
      <c r="AA780" s="143" t="str">
        <f t="shared" si="123"/>
        <v/>
      </c>
      <c r="AB780" s="143" t="str">
        <f t="shared" si="124"/>
        <v/>
      </c>
      <c r="AC780" s="143" t="str">
        <f t="shared" si="125"/>
        <v/>
      </c>
      <c r="AD780" s="143" t="str">
        <f t="shared" si="126"/>
        <v/>
      </c>
      <c r="AE780" s="144">
        <v>768</v>
      </c>
      <c r="AF780" s="144" t="str">
        <f t="shared" si="127"/>
        <v/>
      </c>
      <c r="AG780" s="144" t="str">
        <f t="shared" si="128"/>
        <v/>
      </c>
      <c r="AH780" s="144" t="str">
        <f t="shared" si="129"/>
        <v/>
      </c>
      <c r="AI780" s="144" t="str">
        <f t="shared" si="130"/>
        <v/>
      </c>
      <c r="AJ780" s="144" t="str">
        <f t="shared" si="131"/>
        <v/>
      </c>
      <c r="AK780" s="144" t="str">
        <f t="shared" si="132"/>
        <v/>
      </c>
    </row>
    <row r="781" spans="2:37" x14ac:dyDescent="0.2">
      <c r="B781" s="179">
        <v>769</v>
      </c>
      <c r="C781" s="180"/>
      <c r="D781" s="180"/>
      <c r="E781" s="180"/>
      <c r="F781" s="312"/>
      <c r="G781" s="142"/>
      <c r="H781" s="142"/>
      <c r="I781" s="195"/>
      <c r="J781" s="142"/>
      <c r="K781" s="142"/>
      <c r="L781" s="142"/>
      <c r="M781" s="142"/>
      <c r="N781" s="142"/>
      <c r="O781" s="142"/>
      <c r="P781" s="142"/>
      <c r="Q781" s="142"/>
      <c r="R781" s="142"/>
      <c r="S781" s="142"/>
      <c r="T781" s="142"/>
      <c r="U781" s="142"/>
      <c r="V781" s="142"/>
      <c r="W781" s="142"/>
      <c r="X781" s="142"/>
      <c r="Z781" s="143">
        <v>769</v>
      </c>
      <c r="AA781" s="143" t="str">
        <f t="shared" si="123"/>
        <v/>
      </c>
      <c r="AB781" s="143" t="str">
        <f t="shared" si="124"/>
        <v/>
      </c>
      <c r="AC781" s="143" t="str">
        <f t="shared" si="125"/>
        <v/>
      </c>
      <c r="AD781" s="143" t="str">
        <f t="shared" si="126"/>
        <v/>
      </c>
      <c r="AE781" s="144">
        <v>769</v>
      </c>
      <c r="AF781" s="144" t="str">
        <f t="shared" si="127"/>
        <v/>
      </c>
      <c r="AG781" s="144" t="str">
        <f t="shared" si="128"/>
        <v/>
      </c>
      <c r="AH781" s="144" t="str">
        <f t="shared" si="129"/>
        <v/>
      </c>
      <c r="AI781" s="144" t="str">
        <f t="shared" si="130"/>
        <v/>
      </c>
      <c r="AJ781" s="144" t="str">
        <f t="shared" si="131"/>
        <v/>
      </c>
      <c r="AK781" s="144" t="str">
        <f t="shared" si="132"/>
        <v/>
      </c>
    </row>
    <row r="782" spans="2:37" x14ac:dyDescent="0.2">
      <c r="B782" s="179">
        <v>770</v>
      </c>
      <c r="C782" s="180"/>
      <c r="D782" s="180"/>
      <c r="E782" s="180"/>
      <c r="F782" s="312"/>
      <c r="G782" s="142"/>
      <c r="H782" s="142"/>
      <c r="I782" s="195"/>
      <c r="J782" s="142"/>
      <c r="K782" s="142"/>
      <c r="L782" s="142"/>
      <c r="M782" s="142"/>
      <c r="N782" s="142"/>
      <c r="O782" s="142"/>
      <c r="P782" s="142"/>
      <c r="Q782" s="142"/>
      <c r="R782" s="142"/>
      <c r="S782" s="142"/>
      <c r="T782" s="142"/>
      <c r="U782" s="142"/>
      <c r="V782" s="142"/>
      <c r="W782" s="142"/>
      <c r="X782" s="142"/>
      <c r="Z782" s="143">
        <v>770</v>
      </c>
      <c r="AA782" s="143" t="str">
        <f t="shared" ref="AA782:AA845" si="133">IF(AND(C782=1,D782&lt;&gt;""),D782,"")</f>
        <v/>
      </c>
      <c r="AB782" s="143" t="str">
        <f t="shared" ref="AB782:AB845" si="134">IF(AND(C782=1,E782&lt;&gt;""),E782,"")</f>
        <v/>
      </c>
      <c r="AC782" s="143" t="str">
        <f t="shared" ref="AC782:AC845" si="135">IF(AND(C782=2,D782&lt;&gt;""),D782,"")</f>
        <v/>
      </c>
      <c r="AD782" s="143" t="str">
        <f t="shared" ref="AD782:AD845" si="136">IF(AND(C782=2,E782&lt;&gt;""),E782,"")</f>
        <v/>
      </c>
      <c r="AE782" s="144">
        <v>770</v>
      </c>
      <c r="AF782" s="144" t="str">
        <f t="shared" ref="AF782:AF845" si="137">IF(AND(C782=1,E782&lt;&gt;"",D782&lt;&gt;""),D782,"")</f>
        <v/>
      </c>
      <c r="AG782" s="144" t="str">
        <f t="shared" ref="AG782:AG845" si="138">IF(AND(C782=1,D782&lt;&gt;"",E782&lt;&gt;""),E782,"")</f>
        <v/>
      </c>
      <c r="AH782" s="144" t="str">
        <f t="shared" ref="AH782:AH845" si="139">IF(AND(AF782="",AG782=""),"",AG782-AF782)</f>
        <v/>
      </c>
      <c r="AI782" s="144" t="str">
        <f t="shared" ref="AI782:AI845" si="140">IF(AND(C782=2,E782&lt;&gt;"",D782&lt;&gt;""),D782,"")</f>
        <v/>
      </c>
      <c r="AJ782" s="144" t="str">
        <f t="shared" ref="AJ782:AJ845" si="141">IF(AND(C782=2,D782&lt;&gt;"",E782&lt;&gt;""),E782,"")</f>
        <v/>
      </c>
      <c r="AK782" s="144" t="str">
        <f t="shared" ref="AK782:AK845" si="142">IF(AND(AI782="",AJ782=""),"",AJ782-AI782)</f>
        <v/>
      </c>
    </row>
    <row r="783" spans="2:37" x14ac:dyDescent="0.2">
      <c r="B783" s="179">
        <v>771</v>
      </c>
      <c r="C783" s="180"/>
      <c r="D783" s="180"/>
      <c r="E783" s="180"/>
      <c r="F783" s="312"/>
      <c r="G783" s="142"/>
      <c r="H783" s="142"/>
      <c r="I783" s="195"/>
      <c r="J783" s="142"/>
      <c r="K783" s="142"/>
      <c r="L783" s="142"/>
      <c r="M783" s="142"/>
      <c r="N783" s="142"/>
      <c r="O783" s="142"/>
      <c r="P783" s="142"/>
      <c r="Q783" s="142"/>
      <c r="R783" s="142"/>
      <c r="S783" s="142"/>
      <c r="T783" s="142"/>
      <c r="U783" s="142"/>
      <c r="V783" s="142"/>
      <c r="W783" s="142"/>
      <c r="X783" s="142"/>
      <c r="Z783" s="143">
        <v>771</v>
      </c>
      <c r="AA783" s="143" t="str">
        <f t="shared" si="133"/>
        <v/>
      </c>
      <c r="AB783" s="143" t="str">
        <f t="shared" si="134"/>
        <v/>
      </c>
      <c r="AC783" s="143" t="str">
        <f t="shared" si="135"/>
        <v/>
      </c>
      <c r="AD783" s="143" t="str">
        <f t="shared" si="136"/>
        <v/>
      </c>
      <c r="AE783" s="144">
        <v>771</v>
      </c>
      <c r="AF783" s="144" t="str">
        <f t="shared" si="137"/>
        <v/>
      </c>
      <c r="AG783" s="144" t="str">
        <f t="shared" si="138"/>
        <v/>
      </c>
      <c r="AH783" s="144" t="str">
        <f t="shared" si="139"/>
        <v/>
      </c>
      <c r="AI783" s="144" t="str">
        <f t="shared" si="140"/>
        <v/>
      </c>
      <c r="AJ783" s="144" t="str">
        <f t="shared" si="141"/>
        <v/>
      </c>
      <c r="AK783" s="144" t="str">
        <f t="shared" si="142"/>
        <v/>
      </c>
    </row>
    <row r="784" spans="2:37" x14ac:dyDescent="0.2">
      <c r="B784" s="179">
        <v>772</v>
      </c>
      <c r="C784" s="180"/>
      <c r="D784" s="180"/>
      <c r="E784" s="180"/>
      <c r="F784" s="312"/>
      <c r="G784" s="142"/>
      <c r="H784" s="142"/>
      <c r="I784" s="195"/>
      <c r="J784" s="142"/>
      <c r="K784" s="142"/>
      <c r="L784" s="142"/>
      <c r="M784" s="142"/>
      <c r="N784" s="142"/>
      <c r="O784" s="142"/>
      <c r="P784" s="142"/>
      <c r="Q784" s="142"/>
      <c r="R784" s="142"/>
      <c r="S784" s="142"/>
      <c r="T784" s="142"/>
      <c r="U784" s="142"/>
      <c r="V784" s="142"/>
      <c r="W784" s="142"/>
      <c r="X784" s="142"/>
      <c r="Z784" s="143">
        <v>772</v>
      </c>
      <c r="AA784" s="143" t="str">
        <f t="shared" si="133"/>
        <v/>
      </c>
      <c r="AB784" s="143" t="str">
        <f t="shared" si="134"/>
        <v/>
      </c>
      <c r="AC784" s="143" t="str">
        <f t="shared" si="135"/>
        <v/>
      </c>
      <c r="AD784" s="143" t="str">
        <f t="shared" si="136"/>
        <v/>
      </c>
      <c r="AE784" s="144">
        <v>772</v>
      </c>
      <c r="AF784" s="144" t="str">
        <f t="shared" si="137"/>
        <v/>
      </c>
      <c r="AG784" s="144" t="str">
        <f t="shared" si="138"/>
        <v/>
      </c>
      <c r="AH784" s="144" t="str">
        <f t="shared" si="139"/>
        <v/>
      </c>
      <c r="AI784" s="144" t="str">
        <f t="shared" si="140"/>
        <v/>
      </c>
      <c r="AJ784" s="144" t="str">
        <f t="shared" si="141"/>
        <v/>
      </c>
      <c r="AK784" s="144" t="str">
        <f t="shared" si="142"/>
        <v/>
      </c>
    </row>
    <row r="785" spans="2:37" x14ac:dyDescent="0.2">
      <c r="B785" s="179">
        <v>773</v>
      </c>
      <c r="C785" s="180"/>
      <c r="D785" s="180"/>
      <c r="E785" s="180"/>
      <c r="F785" s="312"/>
      <c r="G785" s="142"/>
      <c r="H785" s="142"/>
      <c r="I785" s="195"/>
      <c r="J785" s="142"/>
      <c r="K785" s="142"/>
      <c r="L785" s="142"/>
      <c r="M785" s="142"/>
      <c r="N785" s="142"/>
      <c r="O785" s="142"/>
      <c r="P785" s="142"/>
      <c r="Q785" s="142"/>
      <c r="R785" s="142"/>
      <c r="S785" s="142"/>
      <c r="T785" s="142"/>
      <c r="U785" s="142"/>
      <c r="V785" s="142"/>
      <c r="W785" s="142"/>
      <c r="X785" s="142"/>
      <c r="Z785" s="143">
        <v>773</v>
      </c>
      <c r="AA785" s="143" t="str">
        <f t="shared" si="133"/>
        <v/>
      </c>
      <c r="AB785" s="143" t="str">
        <f t="shared" si="134"/>
        <v/>
      </c>
      <c r="AC785" s="143" t="str">
        <f t="shared" si="135"/>
        <v/>
      </c>
      <c r="AD785" s="143" t="str">
        <f t="shared" si="136"/>
        <v/>
      </c>
      <c r="AE785" s="144">
        <v>773</v>
      </c>
      <c r="AF785" s="144" t="str">
        <f t="shared" si="137"/>
        <v/>
      </c>
      <c r="AG785" s="144" t="str">
        <f t="shared" si="138"/>
        <v/>
      </c>
      <c r="AH785" s="144" t="str">
        <f t="shared" si="139"/>
        <v/>
      </c>
      <c r="AI785" s="144" t="str">
        <f t="shared" si="140"/>
        <v/>
      </c>
      <c r="AJ785" s="144" t="str">
        <f t="shared" si="141"/>
        <v/>
      </c>
      <c r="AK785" s="144" t="str">
        <f t="shared" si="142"/>
        <v/>
      </c>
    </row>
    <row r="786" spans="2:37" x14ac:dyDescent="0.2">
      <c r="B786" s="179">
        <v>774</v>
      </c>
      <c r="C786" s="180"/>
      <c r="D786" s="180"/>
      <c r="E786" s="180"/>
      <c r="F786" s="312"/>
      <c r="G786" s="142"/>
      <c r="H786" s="142"/>
      <c r="I786" s="195"/>
      <c r="J786" s="142"/>
      <c r="K786" s="142"/>
      <c r="L786" s="142"/>
      <c r="M786" s="142"/>
      <c r="N786" s="142"/>
      <c r="O786" s="142"/>
      <c r="P786" s="142"/>
      <c r="Q786" s="142"/>
      <c r="R786" s="142"/>
      <c r="S786" s="142"/>
      <c r="T786" s="142"/>
      <c r="U786" s="142"/>
      <c r="V786" s="142"/>
      <c r="W786" s="142"/>
      <c r="X786" s="142"/>
      <c r="Z786" s="143">
        <v>774</v>
      </c>
      <c r="AA786" s="143" t="str">
        <f t="shared" si="133"/>
        <v/>
      </c>
      <c r="AB786" s="143" t="str">
        <f t="shared" si="134"/>
        <v/>
      </c>
      <c r="AC786" s="143" t="str">
        <f t="shared" si="135"/>
        <v/>
      </c>
      <c r="AD786" s="143" t="str">
        <f t="shared" si="136"/>
        <v/>
      </c>
      <c r="AE786" s="144">
        <v>774</v>
      </c>
      <c r="AF786" s="144" t="str">
        <f t="shared" si="137"/>
        <v/>
      </c>
      <c r="AG786" s="144" t="str">
        <f t="shared" si="138"/>
        <v/>
      </c>
      <c r="AH786" s="144" t="str">
        <f t="shared" si="139"/>
        <v/>
      </c>
      <c r="AI786" s="144" t="str">
        <f t="shared" si="140"/>
        <v/>
      </c>
      <c r="AJ786" s="144" t="str">
        <f t="shared" si="141"/>
        <v/>
      </c>
      <c r="AK786" s="144" t="str">
        <f t="shared" si="142"/>
        <v/>
      </c>
    </row>
    <row r="787" spans="2:37" x14ac:dyDescent="0.2">
      <c r="B787" s="179">
        <v>775</v>
      </c>
      <c r="C787" s="180"/>
      <c r="D787" s="180"/>
      <c r="E787" s="180"/>
      <c r="F787" s="312"/>
      <c r="G787" s="142"/>
      <c r="H787" s="142"/>
      <c r="I787" s="195"/>
      <c r="J787" s="142"/>
      <c r="K787" s="142"/>
      <c r="L787" s="142"/>
      <c r="M787" s="142"/>
      <c r="N787" s="142"/>
      <c r="O787" s="142"/>
      <c r="P787" s="142"/>
      <c r="Q787" s="142"/>
      <c r="R787" s="142"/>
      <c r="S787" s="142"/>
      <c r="T787" s="142"/>
      <c r="U787" s="142"/>
      <c r="V787" s="142"/>
      <c r="W787" s="142"/>
      <c r="X787" s="142"/>
      <c r="Z787" s="143">
        <v>775</v>
      </c>
      <c r="AA787" s="143" t="str">
        <f t="shared" si="133"/>
        <v/>
      </c>
      <c r="AB787" s="143" t="str">
        <f t="shared" si="134"/>
        <v/>
      </c>
      <c r="AC787" s="143" t="str">
        <f t="shared" si="135"/>
        <v/>
      </c>
      <c r="AD787" s="143" t="str">
        <f t="shared" si="136"/>
        <v/>
      </c>
      <c r="AE787" s="144">
        <v>775</v>
      </c>
      <c r="AF787" s="144" t="str">
        <f t="shared" si="137"/>
        <v/>
      </c>
      <c r="AG787" s="144" t="str">
        <f t="shared" si="138"/>
        <v/>
      </c>
      <c r="AH787" s="144" t="str">
        <f t="shared" si="139"/>
        <v/>
      </c>
      <c r="AI787" s="144" t="str">
        <f t="shared" si="140"/>
        <v/>
      </c>
      <c r="AJ787" s="144" t="str">
        <f t="shared" si="141"/>
        <v/>
      </c>
      <c r="AK787" s="144" t="str">
        <f t="shared" si="142"/>
        <v/>
      </c>
    </row>
    <row r="788" spans="2:37" x14ac:dyDescent="0.2">
      <c r="B788" s="179">
        <v>776</v>
      </c>
      <c r="C788" s="180"/>
      <c r="D788" s="180"/>
      <c r="E788" s="180"/>
      <c r="F788" s="312"/>
      <c r="G788" s="142"/>
      <c r="H788" s="142"/>
      <c r="I788" s="195"/>
      <c r="J788" s="142"/>
      <c r="K788" s="142"/>
      <c r="L788" s="142"/>
      <c r="M788" s="142"/>
      <c r="N788" s="142"/>
      <c r="O788" s="142"/>
      <c r="P788" s="142"/>
      <c r="Q788" s="142"/>
      <c r="R788" s="142"/>
      <c r="S788" s="142"/>
      <c r="T788" s="142"/>
      <c r="U788" s="142"/>
      <c r="V788" s="142"/>
      <c r="W788" s="142"/>
      <c r="X788" s="142"/>
      <c r="Z788" s="143">
        <v>776</v>
      </c>
      <c r="AA788" s="143" t="str">
        <f t="shared" si="133"/>
        <v/>
      </c>
      <c r="AB788" s="143" t="str">
        <f t="shared" si="134"/>
        <v/>
      </c>
      <c r="AC788" s="143" t="str">
        <f t="shared" si="135"/>
        <v/>
      </c>
      <c r="AD788" s="143" t="str">
        <f t="shared" si="136"/>
        <v/>
      </c>
      <c r="AE788" s="144">
        <v>776</v>
      </c>
      <c r="AF788" s="144" t="str">
        <f t="shared" si="137"/>
        <v/>
      </c>
      <c r="AG788" s="144" t="str">
        <f t="shared" si="138"/>
        <v/>
      </c>
      <c r="AH788" s="144" t="str">
        <f t="shared" si="139"/>
        <v/>
      </c>
      <c r="AI788" s="144" t="str">
        <f t="shared" si="140"/>
        <v/>
      </c>
      <c r="AJ788" s="144" t="str">
        <f t="shared" si="141"/>
        <v/>
      </c>
      <c r="AK788" s="144" t="str">
        <f t="shared" si="142"/>
        <v/>
      </c>
    </row>
    <row r="789" spans="2:37" x14ac:dyDescent="0.2">
      <c r="B789" s="179">
        <v>777</v>
      </c>
      <c r="C789" s="180"/>
      <c r="D789" s="180"/>
      <c r="E789" s="180"/>
      <c r="F789" s="312"/>
      <c r="G789" s="142"/>
      <c r="H789" s="142"/>
      <c r="I789" s="195"/>
      <c r="J789" s="142"/>
      <c r="K789" s="142"/>
      <c r="L789" s="142"/>
      <c r="M789" s="142"/>
      <c r="N789" s="142"/>
      <c r="O789" s="142"/>
      <c r="P789" s="142"/>
      <c r="Q789" s="142"/>
      <c r="R789" s="142"/>
      <c r="S789" s="142"/>
      <c r="T789" s="142"/>
      <c r="U789" s="142"/>
      <c r="V789" s="142"/>
      <c r="W789" s="142"/>
      <c r="X789" s="142"/>
      <c r="Z789" s="143">
        <v>777</v>
      </c>
      <c r="AA789" s="143" t="str">
        <f t="shared" si="133"/>
        <v/>
      </c>
      <c r="AB789" s="143" t="str">
        <f t="shared" si="134"/>
        <v/>
      </c>
      <c r="AC789" s="143" t="str">
        <f t="shared" si="135"/>
        <v/>
      </c>
      <c r="AD789" s="143" t="str">
        <f t="shared" si="136"/>
        <v/>
      </c>
      <c r="AE789" s="144">
        <v>777</v>
      </c>
      <c r="AF789" s="144" t="str">
        <f t="shared" si="137"/>
        <v/>
      </c>
      <c r="AG789" s="144" t="str">
        <f t="shared" si="138"/>
        <v/>
      </c>
      <c r="AH789" s="144" t="str">
        <f t="shared" si="139"/>
        <v/>
      </c>
      <c r="AI789" s="144" t="str">
        <f t="shared" si="140"/>
        <v/>
      </c>
      <c r="AJ789" s="144" t="str">
        <f t="shared" si="141"/>
        <v/>
      </c>
      <c r="AK789" s="144" t="str">
        <f t="shared" si="142"/>
        <v/>
      </c>
    </row>
    <row r="790" spans="2:37" x14ac:dyDescent="0.2">
      <c r="B790" s="179">
        <v>778</v>
      </c>
      <c r="C790" s="180"/>
      <c r="D790" s="180"/>
      <c r="E790" s="180"/>
      <c r="F790" s="312"/>
      <c r="G790" s="142"/>
      <c r="H790" s="142"/>
      <c r="I790" s="195"/>
      <c r="J790" s="142"/>
      <c r="K790" s="142"/>
      <c r="L790" s="142"/>
      <c r="M790" s="142"/>
      <c r="N790" s="142"/>
      <c r="O790" s="142"/>
      <c r="P790" s="142"/>
      <c r="Q790" s="142"/>
      <c r="R790" s="142"/>
      <c r="S790" s="142"/>
      <c r="T790" s="142"/>
      <c r="U790" s="142"/>
      <c r="V790" s="142"/>
      <c r="W790" s="142"/>
      <c r="X790" s="142"/>
      <c r="Z790" s="143">
        <v>778</v>
      </c>
      <c r="AA790" s="143" t="str">
        <f t="shared" si="133"/>
        <v/>
      </c>
      <c r="AB790" s="143" t="str">
        <f t="shared" si="134"/>
        <v/>
      </c>
      <c r="AC790" s="143" t="str">
        <f t="shared" si="135"/>
        <v/>
      </c>
      <c r="AD790" s="143" t="str">
        <f t="shared" si="136"/>
        <v/>
      </c>
      <c r="AE790" s="144">
        <v>778</v>
      </c>
      <c r="AF790" s="144" t="str">
        <f t="shared" si="137"/>
        <v/>
      </c>
      <c r="AG790" s="144" t="str">
        <f t="shared" si="138"/>
        <v/>
      </c>
      <c r="AH790" s="144" t="str">
        <f t="shared" si="139"/>
        <v/>
      </c>
      <c r="AI790" s="144" t="str">
        <f t="shared" si="140"/>
        <v/>
      </c>
      <c r="AJ790" s="144" t="str">
        <f t="shared" si="141"/>
        <v/>
      </c>
      <c r="AK790" s="144" t="str">
        <f t="shared" si="142"/>
        <v/>
      </c>
    </row>
    <row r="791" spans="2:37" x14ac:dyDescent="0.2">
      <c r="B791" s="179">
        <v>779</v>
      </c>
      <c r="C791" s="180"/>
      <c r="D791" s="180"/>
      <c r="E791" s="180"/>
      <c r="F791" s="312"/>
      <c r="G791" s="142"/>
      <c r="H791" s="142"/>
      <c r="I791" s="195"/>
      <c r="J791" s="142"/>
      <c r="K791" s="142"/>
      <c r="L791" s="142"/>
      <c r="M791" s="142"/>
      <c r="N791" s="142"/>
      <c r="O791" s="142"/>
      <c r="P791" s="142"/>
      <c r="Q791" s="142"/>
      <c r="R791" s="142"/>
      <c r="S791" s="142"/>
      <c r="T791" s="142"/>
      <c r="U791" s="142"/>
      <c r="V791" s="142"/>
      <c r="W791" s="142"/>
      <c r="X791" s="142"/>
      <c r="Z791" s="143">
        <v>779</v>
      </c>
      <c r="AA791" s="143" t="str">
        <f t="shared" si="133"/>
        <v/>
      </c>
      <c r="AB791" s="143" t="str">
        <f t="shared" si="134"/>
        <v/>
      </c>
      <c r="AC791" s="143" t="str">
        <f t="shared" si="135"/>
        <v/>
      </c>
      <c r="AD791" s="143" t="str">
        <f t="shared" si="136"/>
        <v/>
      </c>
      <c r="AE791" s="144">
        <v>779</v>
      </c>
      <c r="AF791" s="144" t="str">
        <f t="shared" si="137"/>
        <v/>
      </c>
      <c r="AG791" s="144" t="str">
        <f t="shared" si="138"/>
        <v/>
      </c>
      <c r="AH791" s="144" t="str">
        <f t="shared" si="139"/>
        <v/>
      </c>
      <c r="AI791" s="144" t="str">
        <f t="shared" si="140"/>
        <v/>
      </c>
      <c r="AJ791" s="144" t="str">
        <f t="shared" si="141"/>
        <v/>
      </c>
      <c r="AK791" s="144" t="str">
        <f t="shared" si="142"/>
        <v/>
      </c>
    </row>
    <row r="792" spans="2:37" x14ac:dyDescent="0.2">
      <c r="B792" s="179">
        <v>780</v>
      </c>
      <c r="C792" s="180"/>
      <c r="D792" s="180"/>
      <c r="E792" s="180"/>
      <c r="F792" s="312"/>
      <c r="G792" s="142"/>
      <c r="H792" s="142"/>
      <c r="I792" s="195"/>
      <c r="J792" s="142"/>
      <c r="K792" s="142"/>
      <c r="L792" s="142"/>
      <c r="M792" s="142"/>
      <c r="N792" s="142"/>
      <c r="O792" s="142"/>
      <c r="P792" s="142"/>
      <c r="Q792" s="142"/>
      <c r="R792" s="142"/>
      <c r="S792" s="142"/>
      <c r="T792" s="142"/>
      <c r="U792" s="142"/>
      <c r="V792" s="142"/>
      <c r="W792" s="142"/>
      <c r="X792" s="142"/>
      <c r="Z792" s="143">
        <v>780</v>
      </c>
      <c r="AA792" s="143" t="str">
        <f t="shared" si="133"/>
        <v/>
      </c>
      <c r="AB792" s="143" t="str">
        <f t="shared" si="134"/>
        <v/>
      </c>
      <c r="AC792" s="143" t="str">
        <f t="shared" si="135"/>
        <v/>
      </c>
      <c r="AD792" s="143" t="str">
        <f t="shared" si="136"/>
        <v/>
      </c>
      <c r="AE792" s="144">
        <v>780</v>
      </c>
      <c r="AF792" s="144" t="str">
        <f t="shared" si="137"/>
        <v/>
      </c>
      <c r="AG792" s="144" t="str">
        <f t="shared" si="138"/>
        <v/>
      </c>
      <c r="AH792" s="144" t="str">
        <f t="shared" si="139"/>
        <v/>
      </c>
      <c r="AI792" s="144" t="str">
        <f t="shared" si="140"/>
        <v/>
      </c>
      <c r="AJ792" s="144" t="str">
        <f t="shared" si="141"/>
        <v/>
      </c>
      <c r="AK792" s="144" t="str">
        <f t="shared" si="142"/>
        <v/>
      </c>
    </row>
    <row r="793" spans="2:37" x14ac:dyDescent="0.2">
      <c r="B793" s="179">
        <v>781</v>
      </c>
      <c r="C793" s="180"/>
      <c r="D793" s="180"/>
      <c r="E793" s="180"/>
      <c r="F793" s="312"/>
      <c r="G793" s="142"/>
      <c r="H793" s="142"/>
      <c r="I793" s="195"/>
      <c r="J793" s="142"/>
      <c r="K793" s="142"/>
      <c r="L793" s="142"/>
      <c r="M793" s="142"/>
      <c r="N793" s="142"/>
      <c r="O793" s="142"/>
      <c r="P793" s="142"/>
      <c r="Q793" s="142"/>
      <c r="R793" s="142"/>
      <c r="S793" s="142"/>
      <c r="T793" s="142"/>
      <c r="U793" s="142"/>
      <c r="V793" s="142"/>
      <c r="W793" s="142"/>
      <c r="X793" s="142"/>
      <c r="Z793" s="143">
        <v>781</v>
      </c>
      <c r="AA793" s="143" t="str">
        <f t="shared" si="133"/>
        <v/>
      </c>
      <c r="AB793" s="143" t="str">
        <f t="shared" si="134"/>
        <v/>
      </c>
      <c r="AC793" s="143" t="str">
        <f t="shared" si="135"/>
        <v/>
      </c>
      <c r="AD793" s="143" t="str">
        <f t="shared" si="136"/>
        <v/>
      </c>
      <c r="AE793" s="144">
        <v>781</v>
      </c>
      <c r="AF793" s="144" t="str">
        <f t="shared" si="137"/>
        <v/>
      </c>
      <c r="AG793" s="144" t="str">
        <f t="shared" si="138"/>
        <v/>
      </c>
      <c r="AH793" s="144" t="str">
        <f t="shared" si="139"/>
        <v/>
      </c>
      <c r="AI793" s="144" t="str">
        <f t="shared" si="140"/>
        <v/>
      </c>
      <c r="AJ793" s="144" t="str">
        <f t="shared" si="141"/>
        <v/>
      </c>
      <c r="AK793" s="144" t="str">
        <f t="shared" si="142"/>
        <v/>
      </c>
    </row>
    <row r="794" spans="2:37" x14ac:dyDescent="0.2">
      <c r="B794" s="179">
        <v>782</v>
      </c>
      <c r="C794" s="180"/>
      <c r="D794" s="180"/>
      <c r="E794" s="180"/>
      <c r="F794" s="312"/>
      <c r="G794" s="142"/>
      <c r="H794" s="142"/>
      <c r="I794" s="195"/>
      <c r="J794" s="142"/>
      <c r="K794" s="142"/>
      <c r="L794" s="142"/>
      <c r="M794" s="142"/>
      <c r="N794" s="142"/>
      <c r="O794" s="142"/>
      <c r="P794" s="142"/>
      <c r="Q794" s="142"/>
      <c r="R794" s="142"/>
      <c r="S794" s="142"/>
      <c r="T794" s="142"/>
      <c r="U794" s="142"/>
      <c r="V794" s="142"/>
      <c r="W794" s="142"/>
      <c r="X794" s="142"/>
      <c r="Z794" s="143">
        <v>782</v>
      </c>
      <c r="AA794" s="143" t="str">
        <f t="shared" si="133"/>
        <v/>
      </c>
      <c r="AB794" s="143" t="str">
        <f t="shared" si="134"/>
        <v/>
      </c>
      <c r="AC794" s="143" t="str">
        <f t="shared" si="135"/>
        <v/>
      </c>
      <c r="AD794" s="143" t="str">
        <f t="shared" si="136"/>
        <v/>
      </c>
      <c r="AE794" s="144">
        <v>782</v>
      </c>
      <c r="AF794" s="144" t="str">
        <f t="shared" si="137"/>
        <v/>
      </c>
      <c r="AG794" s="144" t="str">
        <f t="shared" si="138"/>
        <v/>
      </c>
      <c r="AH794" s="144" t="str">
        <f t="shared" si="139"/>
        <v/>
      </c>
      <c r="AI794" s="144" t="str">
        <f t="shared" si="140"/>
        <v/>
      </c>
      <c r="AJ794" s="144" t="str">
        <f t="shared" si="141"/>
        <v/>
      </c>
      <c r="AK794" s="144" t="str">
        <f t="shared" si="142"/>
        <v/>
      </c>
    </row>
    <row r="795" spans="2:37" x14ac:dyDescent="0.2">
      <c r="B795" s="179">
        <v>783</v>
      </c>
      <c r="C795" s="180"/>
      <c r="D795" s="180"/>
      <c r="E795" s="180"/>
      <c r="F795" s="312"/>
      <c r="G795" s="142"/>
      <c r="H795" s="142"/>
      <c r="I795" s="195"/>
      <c r="J795" s="142"/>
      <c r="K795" s="142"/>
      <c r="L795" s="142"/>
      <c r="M795" s="142"/>
      <c r="N795" s="142"/>
      <c r="O795" s="142"/>
      <c r="P795" s="142"/>
      <c r="Q795" s="142"/>
      <c r="R795" s="142"/>
      <c r="S795" s="142"/>
      <c r="T795" s="142"/>
      <c r="U795" s="142"/>
      <c r="V795" s="142"/>
      <c r="W795" s="142"/>
      <c r="X795" s="142"/>
      <c r="Z795" s="143">
        <v>783</v>
      </c>
      <c r="AA795" s="143" t="str">
        <f t="shared" si="133"/>
        <v/>
      </c>
      <c r="AB795" s="143" t="str">
        <f t="shared" si="134"/>
        <v/>
      </c>
      <c r="AC795" s="143" t="str">
        <f t="shared" si="135"/>
        <v/>
      </c>
      <c r="AD795" s="143" t="str">
        <f t="shared" si="136"/>
        <v/>
      </c>
      <c r="AE795" s="144">
        <v>783</v>
      </c>
      <c r="AF795" s="144" t="str">
        <f t="shared" si="137"/>
        <v/>
      </c>
      <c r="AG795" s="144" t="str">
        <f t="shared" si="138"/>
        <v/>
      </c>
      <c r="AH795" s="144" t="str">
        <f t="shared" si="139"/>
        <v/>
      </c>
      <c r="AI795" s="144" t="str">
        <f t="shared" si="140"/>
        <v/>
      </c>
      <c r="AJ795" s="144" t="str">
        <f t="shared" si="141"/>
        <v/>
      </c>
      <c r="AK795" s="144" t="str">
        <f t="shared" si="142"/>
        <v/>
      </c>
    </row>
    <row r="796" spans="2:37" x14ac:dyDescent="0.2">
      <c r="B796" s="179">
        <v>784</v>
      </c>
      <c r="C796" s="180"/>
      <c r="D796" s="180"/>
      <c r="E796" s="180"/>
      <c r="F796" s="312"/>
      <c r="G796" s="142"/>
      <c r="H796" s="142"/>
      <c r="I796" s="195"/>
      <c r="J796" s="142"/>
      <c r="K796" s="142"/>
      <c r="L796" s="142"/>
      <c r="M796" s="142"/>
      <c r="N796" s="142"/>
      <c r="O796" s="142"/>
      <c r="P796" s="142"/>
      <c r="Q796" s="142"/>
      <c r="R796" s="142"/>
      <c r="S796" s="142"/>
      <c r="T796" s="142"/>
      <c r="U796" s="142"/>
      <c r="V796" s="142"/>
      <c r="W796" s="142"/>
      <c r="X796" s="142"/>
      <c r="Z796" s="143">
        <v>784</v>
      </c>
      <c r="AA796" s="143" t="str">
        <f t="shared" si="133"/>
        <v/>
      </c>
      <c r="AB796" s="143" t="str">
        <f t="shared" si="134"/>
        <v/>
      </c>
      <c r="AC796" s="143" t="str">
        <f t="shared" si="135"/>
        <v/>
      </c>
      <c r="AD796" s="143" t="str">
        <f t="shared" si="136"/>
        <v/>
      </c>
      <c r="AE796" s="144">
        <v>784</v>
      </c>
      <c r="AF796" s="144" t="str">
        <f t="shared" si="137"/>
        <v/>
      </c>
      <c r="AG796" s="144" t="str">
        <f t="shared" si="138"/>
        <v/>
      </c>
      <c r="AH796" s="144" t="str">
        <f t="shared" si="139"/>
        <v/>
      </c>
      <c r="AI796" s="144" t="str">
        <f t="shared" si="140"/>
        <v/>
      </c>
      <c r="AJ796" s="144" t="str">
        <f t="shared" si="141"/>
        <v/>
      </c>
      <c r="AK796" s="144" t="str">
        <f t="shared" si="142"/>
        <v/>
      </c>
    </row>
    <row r="797" spans="2:37" x14ac:dyDescent="0.2">
      <c r="B797" s="179">
        <v>785</v>
      </c>
      <c r="C797" s="180"/>
      <c r="D797" s="180"/>
      <c r="E797" s="180"/>
      <c r="F797" s="312"/>
      <c r="G797" s="142"/>
      <c r="H797" s="142"/>
      <c r="I797" s="195"/>
      <c r="J797" s="142"/>
      <c r="K797" s="142"/>
      <c r="L797" s="142"/>
      <c r="M797" s="142"/>
      <c r="N797" s="142"/>
      <c r="O797" s="142"/>
      <c r="P797" s="142"/>
      <c r="Q797" s="142"/>
      <c r="R797" s="142"/>
      <c r="S797" s="142"/>
      <c r="T797" s="142"/>
      <c r="U797" s="142"/>
      <c r="V797" s="142"/>
      <c r="W797" s="142"/>
      <c r="X797" s="142"/>
      <c r="Z797" s="143">
        <v>785</v>
      </c>
      <c r="AA797" s="143" t="str">
        <f t="shared" si="133"/>
        <v/>
      </c>
      <c r="AB797" s="143" t="str">
        <f t="shared" si="134"/>
        <v/>
      </c>
      <c r="AC797" s="143" t="str">
        <f t="shared" si="135"/>
        <v/>
      </c>
      <c r="AD797" s="143" t="str">
        <f t="shared" si="136"/>
        <v/>
      </c>
      <c r="AE797" s="144">
        <v>785</v>
      </c>
      <c r="AF797" s="144" t="str">
        <f t="shared" si="137"/>
        <v/>
      </c>
      <c r="AG797" s="144" t="str">
        <f t="shared" si="138"/>
        <v/>
      </c>
      <c r="AH797" s="144" t="str">
        <f t="shared" si="139"/>
        <v/>
      </c>
      <c r="AI797" s="144" t="str">
        <f t="shared" si="140"/>
        <v/>
      </c>
      <c r="AJ797" s="144" t="str">
        <f t="shared" si="141"/>
        <v/>
      </c>
      <c r="AK797" s="144" t="str">
        <f t="shared" si="142"/>
        <v/>
      </c>
    </row>
    <row r="798" spans="2:37" x14ac:dyDescent="0.2">
      <c r="B798" s="179">
        <v>786</v>
      </c>
      <c r="C798" s="180"/>
      <c r="D798" s="180"/>
      <c r="E798" s="180"/>
      <c r="F798" s="312"/>
      <c r="G798" s="142"/>
      <c r="H798" s="142"/>
      <c r="I798" s="195"/>
      <c r="J798" s="142"/>
      <c r="K798" s="142"/>
      <c r="L798" s="142"/>
      <c r="M798" s="142"/>
      <c r="N798" s="142"/>
      <c r="O798" s="142"/>
      <c r="P798" s="142"/>
      <c r="Q798" s="142"/>
      <c r="R798" s="142"/>
      <c r="S798" s="142"/>
      <c r="T798" s="142"/>
      <c r="U798" s="142"/>
      <c r="V798" s="142"/>
      <c r="W798" s="142"/>
      <c r="X798" s="142"/>
      <c r="Z798" s="143">
        <v>786</v>
      </c>
      <c r="AA798" s="143" t="str">
        <f t="shared" si="133"/>
        <v/>
      </c>
      <c r="AB798" s="143" t="str">
        <f t="shared" si="134"/>
        <v/>
      </c>
      <c r="AC798" s="143" t="str">
        <f t="shared" si="135"/>
        <v/>
      </c>
      <c r="AD798" s="143" t="str">
        <f t="shared" si="136"/>
        <v/>
      </c>
      <c r="AE798" s="144">
        <v>786</v>
      </c>
      <c r="AF798" s="144" t="str">
        <f t="shared" si="137"/>
        <v/>
      </c>
      <c r="AG798" s="144" t="str">
        <f t="shared" si="138"/>
        <v/>
      </c>
      <c r="AH798" s="144" t="str">
        <f t="shared" si="139"/>
        <v/>
      </c>
      <c r="AI798" s="144" t="str">
        <f t="shared" si="140"/>
        <v/>
      </c>
      <c r="AJ798" s="144" t="str">
        <f t="shared" si="141"/>
        <v/>
      </c>
      <c r="AK798" s="144" t="str">
        <f t="shared" si="142"/>
        <v/>
      </c>
    </row>
    <row r="799" spans="2:37" x14ac:dyDescent="0.2">
      <c r="B799" s="179">
        <v>787</v>
      </c>
      <c r="C799" s="180"/>
      <c r="D799" s="180"/>
      <c r="E799" s="180"/>
      <c r="F799" s="312"/>
      <c r="G799" s="142"/>
      <c r="H799" s="142"/>
      <c r="I799" s="195"/>
      <c r="J799" s="142"/>
      <c r="K799" s="142"/>
      <c r="L799" s="142"/>
      <c r="M799" s="142"/>
      <c r="N799" s="142"/>
      <c r="O799" s="142"/>
      <c r="P799" s="142"/>
      <c r="Q799" s="142"/>
      <c r="R799" s="142"/>
      <c r="S799" s="142"/>
      <c r="T799" s="142"/>
      <c r="U799" s="142"/>
      <c r="V799" s="142"/>
      <c r="W799" s="142"/>
      <c r="X799" s="142"/>
      <c r="Z799" s="143">
        <v>787</v>
      </c>
      <c r="AA799" s="143" t="str">
        <f t="shared" si="133"/>
        <v/>
      </c>
      <c r="AB799" s="143" t="str">
        <f t="shared" si="134"/>
        <v/>
      </c>
      <c r="AC799" s="143" t="str">
        <f t="shared" si="135"/>
        <v/>
      </c>
      <c r="AD799" s="143" t="str">
        <f t="shared" si="136"/>
        <v/>
      </c>
      <c r="AE799" s="144">
        <v>787</v>
      </c>
      <c r="AF799" s="144" t="str">
        <f t="shared" si="137"/>
        <v/>
      </c>
      <c r="AG799" s="144" t="str">
        <f t="shared" si="138"/>
        <v/>
      </c>
      <c r="AH799" s="144" t="str">
        <f t="shared" si="139"/>
        <v/>
      </c>
      <c r="AI799" s="144" t="str">
        <f t="shared" si="140"/>
        <v/>
      </c>
      <c r="AJ799" s="144" t="str">
        <f t="shared" si="141"/>
        <v/>
      </c>
      <c r="AK799" s="144" t="str">
        <f t="shared" si="142"/>
        <v/>
      </c>
    </row>
    <row r="800" spans="2:37" x14ac:dyDescent="0.2">
      <c r="B800" s="179">
        <v>788</v>
      </c>
      <c r="C800" s="180"/>
      <c r="D800" s="180"/>
      <c r="E800" s="180"/>
      <c r="F800" s="312"/>
      <c r="G800" s="142"/>
      <c r="H800" s="142"/>
      <c r="I800" s="195"/>
      <c r="J800" s="142"/>
      <c r="K800" s="142"/>
      <c r="L800" s="142"/>
      <c r="M800" s="142"/>
      <c r="N800" s="142"/>
      <c r="O800" s="142"/>
      <c r="P800" s="142"/>
      <c r="Q800" s="142"/>
      <c r="R800" s="142"/>
      <c r="S800" s="142"/>
      <c r="T800" s="142"/>
      <c r="U800" s="142"/>
      <c r="V800" s="142"/>
      <c r="W800" s="142"/>
      <c r="X800" s="142"/>
      <c r="Z800" s="143">
        <v>788</v>
      </c>
      <c r="AA800" s="143" t="str">
        <f t="shared" si="133"/>
        <v/>
      </c>
      <c r="AB800" s="143" t="str">
        <f t="shared" si="134"/>
        <v/>
      </c>
      <c r="AC800" s="143" t="str">
        <f t="shared" si="135"/>
        <v/>
      </c>
      <c r="AD800" s="143" t="str">
        <f t="shared" si="136"/>
        <v/>
      </c>
      <c r="AE800" s="144">
        <v>788</v>
      </c>
      <c r="AF800" s="144" t="str">
        <f t="shared" si="137"/>
        <v/>
      </c>
      <c r="AG800" s="144" t="str">
        <f t="shared" si="138"/>
        <v/>
      </c>
      <c r="AH800" s="144" t="str">
        <f t="shared" si="139"/>
        <v/>
      </c>
      <c r="AI800" s="144" t="str">
        <f t="shared" si="140"/>
        <v/>
      </c>
      <c r="AJ800" s="144" t="str">
        <f t="shared" si="141"/>
        <v/>
      </c>
      <c r="AK800" s="144" t="str">
        <f t="shared" si="142"/>
        <v/>
      </c>
    </row>
    <row r="801" spans="2:37" x14ac:dyDescent="0.2">
      <c r="B801" s="179">
        <v>789</v>
      </c>
      <c r="C801" s="180"/>
      <c r="D801" s="180"/>
      <c r="E801" s="180"/>
      <c r="F801" s="312"/>
      <c r="G801" s="142"/>
      <c r="H801" s="142"/>
      <c r="I801" s="195"/>
      <c r="J801" s="142"/>
      <c r="K801" s="142"/>
      <c r="L801" s="142"/>
      <c r="M801" s="142"/>
      <c r="N801" s="142"/>
      <c r="O801" s="142"/>
      <c r="P801" s="142"/>
      <c r="Q801" s="142"/>
      <c r="R801" s="142"/>
      <c r="S801" s="142"/>
      <c r="T801" s="142"/>
      <c r="U801" s="142"/>
      <c r="V801" s="142"/>
      <c r="W801" s="142"/>
      <c r="X801" s="142"/>
      <c r="Z801" s="143">
        <v>789</v>
      </c>
      <c r="AA801" s="143" t="str">
        <f t="shared" si="133"/>
        <v/>
      </c>
      <c r="AB801" s="143" t="str">
        <f t="shared" si="134"/>
        <v/>
      </c>
      <c r="AC801" s="143" t="str">
        <f t="shared" si="135"/>
        <v/>
      </c>
      <c r="AD801" s="143" t="str">
        <f t="shared" si="136"/>
        <v/>
      </c>
      <c r="AE801" s="144">
        <v>789</v>
      </c>
      <c r="AF801" s="144" t="str">
        <f t="shared" si="137"/>
        <v/>
      </c>
      <c r="AG801" s="144" t="str">
        <f t="shared" si="138"/>
        <v/>
      </c>
      <c r="AH801" s="144" t="str">
        <f t="shared" si="139"/>
        <v/>
      </c>
      <c r="AI801" s="144" t="str">
        <f t="shared" si="140"/>
        <v/>
      </c>
      <c r="AJ801" s="144" t="str">
        <f t="shared" si="141"/>
        <v/>
      </c>
      <c r="AK801" s="144" t="str">
        <f t="shared" si="142"/>
        <v/>
      </c>
    </row>
    <row r="802" spans="2:37" x14ac:dyDescent="0.2">
      <c r="B802" s="179">
        <v>790</v>
      </c>
      <c r="C802" s="180"/>
      <c r="D802" s="180"/>
      <c r="E802" s="180"/>
      <c r="F802" s="312"/>
      <c r="G802" s="142"/>
      <c r="H802" s="142"/>
      <c r="I802" s="195"/>
      <c r="J802" s="142"/>
      <c r="K802" s="142"/>
      <c r="L802" s="142"/>
      <c r="M802" s="142"/>
      <c r="N802" s="142"/>
      <c r="O802" s="142"/>
      <c r="P802" s="142"/>
      <c r="Q802" s="142"/>
      <c r="R802" s="142"/>
      <c r="S802" s="142"/>
      <c r="T802" s="142"/>
      <c r="U802" s="142"/>
      <c r="V802" s="142"/>
      <c r="W802" s="142"/>
      <c r="X802" s="142"/>
      <c r="Z802" s="143">
        <v>790</v>
      </c>
      <c r="AA802" s="143" t="str">
        <f t="shared" si="133"/>
        <v/>
      </c>
      <c r="AB802" s="143" t="str">
        <f t="shared" si="134"/>
        <v/>
      </c>
      <c r="AC802" s="143" t="str">
        <f t="shared" si="135"/>
        <v/>
      </c>
      <c r="AD802" s="143" t="str">
        <f t="shared" si="136"/>
        <v/>
      </c>
      <c r="AE802" s="144">
        <v>790</v>
      </c>
      <c r="AF802" s="144" t="str">
        <f t="shared" si="137"/>
        <v/>
      </c>
      <c r="AG802" s="144" t="str">
        <f t="shared" si="138"/>
        <v/>
      </c>
      <c r="AH802" s="144" t="str">
        <f t="shared" si="139"/>
        <v/>
      </c>
      <c r="AI802" s="144" t="str">
        <f t="shared" si="140"/>
        <v/>
      </c>
      <c r="AJ802" s="144" t="str">
        <f t="shared" si="141"/>
        <v/>
      </c>
      <c r="AK802" s="144" t="str">
        <f t="shared" si="142"/>
        <v/>
      </c>
    </row>
    <row r="803" spans="2:37" x14ac:dyDescent="0.2">
      <c r="B803" s="179">
        <v>791</v>
      </c>
      <c r="C803" s="180"/>
      <c r="D803" s="180"/>
      <c r="E803" s="180"/>
      <c r="F803" s="312"/>
      <c r="G803" s="142"/>
      <c r="H803" s="142"/>
      <c r="I803" s="195"/>
      <c r="J803" s="142"/>
      <c r="K803" s="142"/>
      <c r="L803" s="142"/>
      <c r="M803" s="142"/>
      <c r="N803" s="142"/>
      <c r="O803" s="142"/>
      <c r="P803" s="142"/>
      <c r="Q803" s="142"/>
      <c r="R803" s="142"/>
      <c r="S803" s="142"/>
      <c r="T803" s="142"/>
      <c r="U803" s="142"/>
      <c r="V803" s="142"/>
      <c r="W803" s="142"/>
      <c r="X803" s="142"/>
      <c r="Z803" s="143">
        <v>791</v>
      </c>
      <c r="AA803" s="143" t="str">
        <f t="shared" si="133"/>
        <v/>
      </c>
      <c r="AB803" s="143" t="str">
        <f t="shared" si="134"/>
        <v/>
      </c>
      <c r="AC803" s="143" t="str">
        <f t="shared" si="135"/>
        <v/>
      </c>
      <c r="AD803" s="143" t="str">
        <f t="shared" si="136"/>
        <v/>
      </c>
      <c r="AE803" s="144">
        <v>791</v>
      </c>
      <c r="AF803" s="144" t="str">
        <f t="shared" si="137"/>
        <v/>
      </c>
      <c r="AG803" s="144" t="str">
        <f t="shared" si="138"/>
        <v/>
      </c>
      <c r="AH803" s="144" t="str">
        <f t="shared" si="139"/>
        <v/>
      </c>
      <c r="AI803" s="144" t="str">
        <f t="shared" si="140"/>
        <v/>
      </c>
      <c r="AJ803" s="144" t="str">
        <f t="shared" si="141"/>
        <v/>
      </c>
      <c r="AK803" s="144" t="str">
        <f t="shared" si="142"/>
        <v/>
      </c>
    </row>
    <row r="804" spans="2:37" x14ac:dyDescent="0.2">
      <c r="B804" s="179">
        <v>792</v>
      </c>
      <c r="C804" s="180"/>
      <c r="D804" s="180"/>
      <c r="E804" s="180"/>
      <c r="F804" s="312"/>
      <c r="G804" s="142"/>
      <c r="H804" s="142"/>
      <c r="I804" s="195"/>
      <c r="J804" s="142"/>
      <c r="K804" s="142"/>
      <c r="L804" s="142"/>
      <c r="M804" s="142"/>
      <c r="N804" s="142"/>
      <c r="O804" s="142"/>
      <c r="P804" s="142"/>
      <c r="Q804" s="142"/>
      <c r="R804" s="142"/>
      <c r="S804" s="142"/>
      <c r="T804" s="142"/>
      <c r="U804" s="142"/>
      <c r="V804" s="142"/>
      <c r="W804" s="142"/>
      <c r="X804" s="142"/>
      <c r="Z804" s="143">
        <v>792</v>
      </c>
      <c r="AA804" s="143" t="str">
        <f t="shared" si="133"/>
        <v/>
      </c>
      <c r="AB804" s="143" t="str">
        <f t="shared" si="134"/>
        <v/>
      </c>
      <c r="AC804" s="143" t="str">
        <f t="shared" si="135"/>
        <v/>
      </c>
      <c r="AD804" s="143" t="str">
        <f t="shared" si="136"/>
        <v/>
      </c>
      <c r="AE804" s="144">
        <v>792</v>
      </c>
      <c r="AF804" s="144" t="str">
        <f t="shared" si="137"/>
        <v/>
      </c>
      <c r="AG804" s="144" t="str">
        <f t="shared" si="138"/>
        <v/>
      </c>
      <c r="AH804" s="144" t="str">
        <f t="shared" si="139"/>
        <v/>
      </c>
      <c r="AI804" s="144" t="str">
        <f t="shared" si="140"/>
        <v/>
      </c>
      <c r="AJ804" s="144" t="str">
        <f t="shared" si="141"/>
        <v/>
      </c>
      <c r="AK804" s="144" t="str">
        <f t="shared" si="142"/>
        <v/>
      </c>
    </row>
    <row r="805" spans="2:37" x14ac:dyDescent="0.2">
      <c r="B805" s="179">
        <v>793</v>
      </c>
      <c r="C805" s="180"/>
      <c r="D805" s="180"/>
      <c r="E805" s="180"/>
      <c r="F805" s="312"/>
      <c r="G805" s="142"/>
      <c r="H805" s="142"/>
      <c r="I805" s="195"/>
      <c r="J805" s="142"/>
      <c r="K805" s="142"/>
      <c r="L805" s="142"/>
      <c r="M805" s="142"/>
      <c r="N805" s="142"/>
      <c r="O805" s="142"/>
      <c r="P805" s="142"/>
      <c r="Q805" s="142"/>
      <c r="R805" s="142"/>
      <c r="S805" s="142"/>
      <c r="T805" s="142"/>
      <c r="U805" s="142"/>
      <c r="V805" s="142"/>
      <c r="W805" s="142"/>
      <c r="X805" s="142"/>
      <c r="Z805" s="143">
        <v>793</v>
      </c>
      <c r="AA805" s="143" t="str">
        <f t="shared" si="133"/>
        <v/>
      </c>
      <c r="AB805" s="143" t="str">
        <f t="shared" si="134"/>
        <v/>
      </c>
      <c r="AC805" s="143" t="str">
        <f t="shared" si="135"/>
        <v/>
      </c>
      <c r="AD805" s="143" t="str">
        <f t="shared" si="136"/>
        <v/>
      </c>
      <c r="AE805" s="144">
        <v>793</v>
      </c>
      <c r="AF805" s="144" t="str">
        <f t="shared" si="137"/>
        <v/>
      </c>
      <c r="AG805" s="144" t="str">
        <f t="shared" si="138"/>
        <v/>
      </c>
      <c r="AH805" s="144" t="str">
        <f t="shared" si="139"/>
        <v/>
      </c>
      <c r="AI805" s="144" t="str">
        <f t="shared" si="140"/>
        <v/>
      </c>
      <c r="AJ805" s="144" t="str">
        <f t="shared" si="141"/>
        <v/>
      </c>
      <c r="AK805" s="144" t="str">
        <f t="shared" si="142"/>
        <v/>
      </c>
    </row>
    <row r="806" spans="2:37" x14ac:dyDescent="0.2">
      <c r="B806" s="179">
        <v>794</v>
      </c>
      <c r="C806" s="180"/>
      <c r="D806" s="180"/>
      <c r="E806" s="180"/>
      <c r="F806" s="312"/>
      <c r="G806" s="142"/>
      <c r="H806" s="142"/>
      <c r="I806" s="195"/>
      <c r="J806" s="142"/>
      <c r="K806" s="142"/>
      <c r="L806" s="142"/>
      <c r="M806" s="142"/>
      <c r="N806" s="142"/>
      <c r="O806" s="142"/>
      <c r="P806" s="142"/>
      <c r="Q806" s="142"/>
      <c r="R806" s="142"/>
      <c r="S806" s="142"/>
      <c r="T806" s="142"/>
      <c r="U806" s="142"/>
      <c r="V806" s="142"/>
      <c r="W806" s="142"/>
      <c r="X806" s="142"/>
      <c r="Z806" s="143">
        <v>794</v>
      </c>
      <c r="AA806" s="143" t="str">
        <f t="shared" si="133"/>
        <v/>
      </c>
      <c r="AB806" s="143" t="str">
        <f t="shared" si="134"/>
        <v/>
      </c>
      <c r="AC806" s="143" t="str">
        <f t="shared" si="135"/>
        <v/>
      </c>
      <c r="AD806" s="143" t="str">
        <f t="shared" si="136"/>
        <v/>
      </c>
      <c r="AE806" s="144">
        <v>794</v>
      </c>
      <c r="AF806" s="144" t="str">
        <f t="shared" si="137"/>
        <v/>
      </c>
      <c r="AG806" s="144" t="str">
        <f t="shared" si="138"/>
        <v/>
      </c>
      <c r="AH806" s="144" t="str">
        <f t="shared" si="139"/>
        <v/>
      </c>
      <c r="AI806" s="144" t="str">
        <f t="shared" si="140"/>
        <v/>
      </c>
      <c r="AJ806" s="144" t="str">
        <f t="shared" si="141"/>
        <v/>
      </c>
      <c r="AK806" s="144" t="str">
        <f t="shared" si="142"/>
        <v/>
      </c>
    </row>
    <row r="807" spans="2:37" x14ac:dyDescent="0.2">
      <c r="B807" s="179">
        <v>795</v>
      </c>
      <c r="C807" s="180"/>
      <c r="D807" s="180"/>
      <c r="E807" s="180"/>
      <c r="F807" s="312"/>
      <c r="G807" s="142"/>
      <c r="H807" s="142"/>
      <c r="I807" s="195"/>
      <c r="J807" s="142"/>
      <c r="K807" s="142"/>
      <c r="L807" s="142"/>
      <c r="M807" s="142"/>
      <c r="N807" s="142"/>
      <c r="O807" s="142"/>
      <c r="P807" s="142"/>
      <c r="Q807" s="142"/>
      <c r="R807" s="142"/>
      <c r="S807" s="142"/>
      <c r="T807" s="142"/>
      <c r="U807" s="142"/>
      <c r="V807" s="142"/>
      <c r="W807" s="142"/>
      <c r="X807" s="142"/>
      <c r="Z807" s="143">
        <v>795</v>
      </c>
      <c r="AA807" s="143" t="str">
        <f t="shared" si="133"/>
        <v/>
      </c>
      <c r="AB807" s="143" t="str">
        <f t="shared" si="134"/>
        <v/>
      </c>
      <c r="AC807" s="143" t="str">
        <f t="shared" si="135"/>
        <v/>
      </c>
      <c r="AD807" s="143" t="str">
        <f t="shared" si="136"/>
        <v/>
      </c>
      <c r="AE807" s="144">
        <v>795</v>
      </c>
      <c r="AF807" s="144" t="str">
        <f t="shared" si="137"/>
        <v/>
      </c>
      <c r="AG807" s="144" t="str">
        <f t="shared" si="138"/>
        <v/>
      </c>
      <c r="AH807" s="144" t="str">
        <f t="shared" si="139"/>
        <v/>
      </c>
      <c r="AI807" s="144" t="str">
        <f t="shared" si="140"/>
        <v/>
      </c>
      <c r="AJ807" s="144" t="str">
        <f t="shared" si="141"/>
        <v/>
      </c>
      <c r="AK807" s="144" t="str">
        <f t="shared" si="142"/>
        <v/>
      </c>
    </row>
    <row r="808" spans="2:37" x14ac:dyDescent="0.2">
      <c r="B808" s="179">
        <v>796</v>
      </c>
      <c r="C808" s="180"/>
      <c r="D808" s="180"/>
      <c r="E808" s="180"/>
      <c r="F808" s="312"/>
      <c r="G808" s="142"/>
      <c r="H808" s="142"/>
      <c r="I808" s="195"/>
      <c r="J808" s="142"/>
      <c r="K808" s="142"/>
      <c r="L808" s="142"/>
      <c r="M808" s="142"/>
      <c r="N808" s="142"/>
      <c r="O808" s="142"/>
      <c r="P808" s="142"/>
      <c r="Q808" s="142"/>
      <c r="R808" s="142"/>
      <c r="S808" s="142"/>
      <c r="T808" s="142"/>
      <c r="U808" s="142"/>
      <c r="V808" s="142"/>
      <c r="W808" s="142"/>
      <c r="X808" s="142"/>
      <c r="Z808" s="143">
        <v>796</v>
      </c>
      <c r="AA808" s="143" t="str">
        <f t="shared" si="133"/>
        <v/>
      </c>
      <c r="AB808" s="143" t="str">
        <f t="shared" si="134"/>
        <v/>
      </c>
      <c r="AC808" s="143" t="str">
        <f t="shared" si="135"/>
        <v/>
      </c>
      <c r="AD808" s="143" t="str">
        <f t="shared" si="136"/>
        <v/>
      </c>
      <c r="AE808" s="144">
        <v>796</v>
      </c>
      <c r="AF808" s="144" t="str">
        <f t="shared" si="137"/>
        <v/>
      </c>
      <c r="AG808" s="144" t="str">
        <f t="shared" si="138"/>
        <v/>
      </c>
      <c r="AH808" s="144" t="str">
        <f t="shared" si="139"/>
        <v/>
      </c>
      <c r="AI808" s="144" t="str">
        <f t="shared" si="140"/>
        <v/>
      </c>
      <c r="AJ808" s="144" t="str">
        <f t="shared" si="141"/>
        <v/>
      </c>
      <c r="AK808" s="144" t="str">
        <f t="shared" si="142"/>
        <v/>
      </c>
    </row>
    <row r="809" spans="2:37" x14ac:dyDescent="0.2">
      <c r="B809" s="179">
        <v>797</v>
      </c>
      <c r="C809" s="180"/>
      <c r="D809" s="180"/>
      <c r="E809" s="180"/>
      <c r="F809" s="312"/>
      <c r="G809" s="142"/>
      <c r="H809" s="142"/>
      <c r="I809" s="195"/>
      <c r="J809" s="142"/>
      <c r="K809" s="142"/>
      <c r="L809" s="142"/>
      <c r="M809" s="142"/>
      <c r="N809" s="142"/>
      <c r="O809" s="142"/>
      <c r="P809" s="142"/>
      <c r="Q809" s="142"/>
      <c r="R809" s="142"/>
      <c r="S809" s="142"/>
      <c r="T809" s="142"/>
      <c r="U809" s="142"/>
      <c r="V809" s="142"/>
      <c r="W809" s="142"/>
      <c r="X809" s="142"/>
      <c r="Z809" s="143">
        <v>797</v>
      </c>
      <c r="AA809" s="143" t="str">
        <f t="shared" si="133"/>
        <v/>
      </c>
      <c r="AB809" s="143" t="str">
        <f t="shared" si="134"/>
        <v/>
      </c>
      <c r="AC809" s="143" t="str">
        <f t="shared" si="135"/>
        <v/>
      </c>
      <c r="AD809" s="143" t="str">
        <f t="shared" si="136"/>
        <v/>
      </c>
      <c r="AE809" s="144">
        <v>797</v>
      </c>
      <c r="AF809" s="144" t="str">
        <f t="shared" si="137"/>
        <v/>
      </c>
      <c r="AG809" s="144" t="str">
        <f t="shared" si="138"/>
        <v/>
      </c>
      <c r="AH809" s="144" t="str">
        <f t="shared" si="139"/>
        <v/>
      </c>
      <c r="AI809" s="144" t="str">
        <f t="shared" si="140"/>
        <v/>
      </c>
      <c r="AJ809" s="144" t="str">
        <f t="shared" si="141"/>
        <v/>
      </c>
      <c r="AK809" s="144" t="str">
        <f t="shared" si="142"/>
        <v/>
      </c>
    </row>
    <row r="810" spans="2:37" x14ac:dyDescent="0.2">
      <c r="B810" s="179">
        <v>798</v>
      </c>
      <c r="C810" s="180"/>
      <c r="D810" s="180"/>
      <c r="E810" s="180"/>
      <c r="F810" s="312"/>
      <c r="G810" s="142"/>
      <c r="H810" s="142"/>
      <c r="I810" s="195"/>
      <c r="J810" s="142"/>
      <c r="K810" s="142"/>
      <c r="L810" s="142"/>
      <c r="M810" s="142"/>
      <c r="N810" s="142"/>
      <c r="O810" s="142"/>
      <c r="P810" s="142"/>
      <c r="Q810" s="142"/>
      <c r="R810" s="142"/>
      <c r="S810" s="142"/>
      <c r="T810" s="142"/>
      <c r="U810" s="142"/>
      <c r="V810" s="142"/>
      <c r="W810" s="142"/>
      <c r="X810" s="142"/>
      <c r="Z810" s="143">
        <v>798</v>
      </c>
      <c r="AA810" s="143" t="str">
        <f t="shared" si="133"/>
        <v/>
      </c>
      <c r="AB810" s="143" t="str">
        <f t="shared" si="134"/>
        <v/>
      </c>
      <c r="AC810" s="143" t="str">
        <f t="shared" si="135"/>
        <v/>
      </c>
      <c r="AD810" s="143" t="str">
        <f t="shared" si="136"/>
        <v/>
      </c>
      <c r="AE810" s="144">
        <v>798</v>
      </c>
      <c r="AF810" s="144" t="str">
        <f t="shared" si="137"/>
        <v/>
      </c>
      <c r="AG810" s="144" t="str">
        <f t="shared" si="138"/>
        <v/>
      </c>
      <c r="AH810" s="144" t="str">
        <f t="shared" si="139"/>
        <v/>
      </c>
      <c r="AI810" s="144" t="str">
        <f t="shared" si="140"/>
        <v/>
      </c>
      <c r="AJ810" s="144" t="str">
        <f t="shared" si="141"/>
        <v/>
      </c>
      <c r="AK810" s="144" t="str">
        <f t="shared" si="142"/>
        <v/>
      </c>
    </row>
    <row r="811" spans="2:37" x14ac:dyDescent="0.2">
      <c r="B811" s="179">
        <v>799</v>
      </c>
      <c r="C811" s="180"/>
      <c r="D811" s="180"/>
      <c r="E811" s="180"/>
      <c r="F811" s="312"/>
      <c r="G811" s="142"/>
      <c r="H811" s="142"/>
      <c r="I811" s="195"/>
      <c r="J811" s="142"/>
      <c r="K811" s="142"/>
      <c r="L811" s="142"/>
      <c r="M811" s="142"/>
      <c r="N811" s="142"/>
      <c r="O811" s="142"/>
      <c r="P811" s="142"/>
      <c r="Q811" s="142"/>
      <c r="R811" s="142"/>
      <c r="S811" s="142"/>
      <c r="T811" s="142"/>
      <c r="U811" s="142"/>
      <c r="V811" s="142"/>
      <c r="W811" s="142"/>
      <c r="X811" s="142"/>
      <c r="Z811" s="143">
        <v>799</v>
      </c>
      <c r="AA811" s="143" t="str">
        <f t="shared" si="133"/>
        <v/>
      </c>
      <c r="AB811" s="143" t="str">
        <f t="shared" si="134"/>
        <v/>
      </c>
      <c r="AC811" s="143" t="str">
        <f t="shared" si="135"/>
        <v/>
      </c>
      <c r="AD811" s="143" t="str">
        <f t="shared" si="136"/>
        <v/>
      </c>
      <c r="AE811" s="144">
        <v>799</v>
      </c>
      <c r="AF811" s="144" t="str">
        <f t="shared" si="137"/>
        <v/>
      </c>
      <c r="AG811" s="144" t="str">
        <f t="shared" si="138"/>
        <v/>
      </c>
      <c r="AH811" s="144" t="str">
        <f t="shared" si="139"/>
        <v/>
      </c>
      <c r="AI811" s="144" t="str">
        <f t="shared" si="140"/>
        <v/>
      </c>
      <c r="AJ811" s="144" t="str">
        <f t="shared" si="141"/>
        <v/>
      </c>
      <c r="AK811" s="144" t="str">
        <f t="shared" si="142"/>
        <v/>
      </c>
    </row>
    <row r="812" spans="2:37" x14ac:dyDescent="0.2">
      <c r="B812" s="179">
        <v>800</v>
      </c>
      <c r="C812" s="180"/>
      <c r="D812" s="180"/>
      <c r="E812" s="180"/>
      <c r="F812" s="312"/>
      <c r="G812" s="142"/>
      <c r="H812" s="142"/>
      <c r="I812" s="195"/>
      <c r="J812" s="142"/>
      <c r="K812" s="142"/>
      <c r="L812" s="142"/>
      <c r="M812" s="142"/>
      <c r="N812" s="142"/>
      <c r="O812" s="142"/>
      <c r="P812" s="142"/>
      <c r="Q812" s="142"/>
      <c r="R812" s="142"/>
      <c r="S812" s="142"/>
      <c r="T812" s="142"/>
      <c r="U812" s="142"/>
      <c r="V812" s="142"/>
      <c r="W812" s="142"/>
      <c r="X812" s="142"/>
      <c r="Z812" s="143">
        <v>800</v>
      </c>
      <c r="AA812" s="143" t="str">
        <f t="shared" si="133"/>
        <v/>
      </c>
      <c r="AB812" s="143" t="str">
        <f t="shared" si="134"/>
        <v/>
      </c>
      <c r="AC812" s="143" t="str">
        <f t="shared" si="135"/>
        <v/>
      </c>
      <c r="AD812" s="143" t="str">
        <f t="shared" si="136"/>
        <v/>
      </c>
      <c r="AE812" s="144">
        <v>800</v>
      </c>
      <c r="AF812" s="144" t="str">
        <f t="shared" si="137"/>
        <v/>
      </c>
      <c r="AG812" s="144" t="str">
        <f t="shared" si="138"/>
        <v/>
      </c>
      <c r="AH812" s="144" t="str">
        <f t="shared" si="139"/>
        <v/>
      </c>
      <c r="AI812" s="144" t="str">
        <f t="shared" si="140"/>
        <v/>
      </c>
      <c r="AJ812" s="144" t="str">
        <f t="shared" si="141"/>
        <v/>
      </c>
      <c r="AK812" s="144" t="str">
        <f t="shared" si="142"/>
        <v/>
      </c>
    </row>
    <row r="813" spans="2:37" x14ac:dyDescent="0.2">
      <c r="B813" s="179">
        <v>801</v>
      </c>
      <c r="C813" s="180"/>
      <c r="D813" s="180"/>
      <c r="E813" s="180"/>
      <c r="F813" s="312"/>
      <c r="G813" s="142"/>
      <c r="H813" s="142"/>
      <c r="I813" s="195"/>
      <c r="J813" s="142"/>
      <c r="K813" s="142"/>
      <c r="L813" s="142"/>
      <c r="M813" s="142"/>
      <c r="N813" s="142"/>
      <c r="O813" s="142"/>
      <c r="P813" s="142"/>
      <c r="Q813" s="142"/>
      <c r="R813" s="142"/>
      <c r="S813" s="142"/>
      <c r="T813" s="142"/>
      <c r="U813" s="142"/>
      <c r="V813" s="142"/>
      <c r="W813" s="142"/>
      <c r="X813" s="142"/>
      <c r="Z813" s="143">
        <v>801</v>
      </c>
      <c r="AA813" s="143" t="str">
        <f t="shared" si="133"/>
        <v/>
      </c>
      <c r="AB813" s="143" t="str">
        <f t="shared" si="134"/>
        <v/>
      </c>
      <c r="AC813" s="143" t="str">
        <f t="shared" si="135"/>
        <v/>
      </c>
      <c r="AD813" s="143" t="str">
        <f t="shared" si="136"/>
        <v/>
      </c>
      <c r="AE813" s="144">
        <v>801</v>
      </c>
      <c r="AF813" s="144" t="str">
        <f t="shared" si="137"/>
        <v/>
      </c>
      <c r="AG813" s="144" t="str">
        <f t="shared" si="138"/>
        <v/>
      </c>
      <c r="AH813" s="144" t="str">
        <f t="shared" si="139"/>
        <v/>
      </c>
      <c r="AI813" s="144" t="str">
        <f t="shared" si="140"/>
        <v/>
      </c>
      <c r="AJ813" s="144" t="str">
        <f t="shared" si="141"/>
        <v/>
      </c>
      <c r="AK813" s="144" t="str">
        <f t="shared" si="142"/>
        <v/>
      </c>
    </row>
    <row r="814" spans="2:37" x14ac:dyDescent="0.2">
      <c r="B814" s="179">
        <v>802</v>
      </c>
      <c r="C814" s="180"/>
      <c r="D814" s="180"/>
      <c r="E814" s="180"/>
      <c r="F814" s="312"/>
      <c r="G814" s="142"/>
      <c r="H814" s="142"/>
      <c r="I814" s="195"/>
      <c r="J814" s="142"/>
      <c r="K814" s="142"/>
      <c r="L814" s="142"/>
      <c r="M814" s="142"/>
      <c r="N814" s="142"/>
      <c r="O814" s="142"/>
      <c r="P814" s="142"/>
      <c r="Q814" s="142"/>
      <c r="R814" s="142"/>
      <c r="S814" s="142"/>
      <c r="T814" s="142"/>
      <c r="U814" s="142"/>
      <c r="V814" s="142"/>
      <c r="W814" s="142"/>
      <c r="X814" s="142"/>
      <c r="Z814" s="143">
        <v>802</v>
      </c>
      <c r="AA814" s="143" t="str">
        <f t="shared" si="133"/>
        <v/>
      </c>
      <c r="AB814" s="143" t="str">
        <f t="shared" si="134"/>
        <v/>
      </c>
      <c r="AC814" s="143" t="str">
        <f t="shared" si="135"/>
        <v/>
      </c>
      <c r="AD814" s="143" t="str">
        <f t="shared" si="136"/>
        <v/>
      </c>
      <c r="AE814" s="144">
        <v>802</v>
      </c>
      <c r="AF814" s="144" t="str">
        <f t="shared" si="137"/>
        <v/>
      </c>
      <c r="AG814" s="144" t="str">
        <f t="shared" si="138"/>
        <v/>
      </c>
      <c r="AH814" s="144" t="str">
        <f t="shared" si="139"/>
        <v/>
      </c>
      <c r="AI814" s="144" t="str">
        <f t="shared" si="140"/>
        <v/>
      </c>
      <c r="AJ814" s="144" t="str">
        <f t="shared" si="141"/>
        <v/>
      </c>
      <c r="AK814" s="144" t="str">
        <f t="shared" si="142"/>
        <v/>
      </c>
    </row>
    <row r="815" spans="2:37" x14ac:dyDescent="0.2">
      <c r="B815" s="179">
        <v>803</v>
      </c>
      <c r="C815" s="180"/>
      <c r="D815" s="180"/>
      <c r="E815" s="180"/>
      <c r="F815" s="312"/>
      <c r="G815" s="142"/>
      <c r="H815" s="142"/>
      <c r="I815" s="195"/>
      <c r="J815" s="142"/>
      <c r="K815" s="142"/>
      <c r="L815" s="142"/>
      <c r="M815" s="142"/>
      <c r="N815" s="142"/>
      <c r="O815" s="142"/>
      <c r="P815" s="142"/>
      <c r="Q815" s="142"/>
      <c r="R815" s="142"/>
      <c r="S815" s="142"/>
      <c r="T815" s="142"/>
      <c r="U815" s="142"/>
      <c r="V815" s="142"/>
      <c r="W815" s="142"/>
      <c r="X815" s="142"/>
      <c r="Z815" s="143">
        <v>803</v>
      </c>
      <c r="AA815" s="143" t="str">
        <f t="shared" si="133"/>
        <v/>
      </c>
      <c r="AB815" s="143" t="str">
        <f t="shared" si="134"/>
        <v/>
      </c>
      <c r="AC815" s="143" t="str">
        <f t="shared" si="135"/>
        <v/>
      </c>
      <c r="AD815" s="143" t="str">
        <f t="shared" si="136"/>
        <v/>
      </c>
      <c r="AE815" s="144">
        <v>803</v>
      </c>
      <c r="AF815" s="144" t="str">
        <f t="shared" si="137"/>
        <v/>
      </c>
      <c r="AG815" s="144" t="str">
        <f t="shared" si="138"/>
        <v/>
      </c>
      <c r="AH815" s="144" t="str">
        <f t="shared" si="139"/>
        <v/>
      </c>
      <c r="AI815" s="144" t="str">
        <f t="shared" si="140"/>
        <v/>
      </c>
      <c r="AJ815" s="144" t="str">
        <f t="shared" si="141"/>
        <v/>
      </c>
      <c r="AK815" s="144" t="str">
        <f t="shared" si="142"/>
        <v/>
      </c>
    </row>
    <row r="816" spans="2:37" x14ac:dyDescent="0.2">
      <c r="B816" s="179">
        <v>804</v>
      </c>
      <c r="C816" s="180"/>
      <c r="D816" s="180"/>
      <c r="E816" s="180"/>
      <c r="F816" s="312"/>
      <c r="G816" s="142"/>
      <c r="H816" s="142"/>
      <c r="I816" s="195"/>
      <c r="J816" s="142"/>
      <c r="K816" s="142"/>
      <c r="L816" s="142"/>
      <c r="M816" s="142"/>
      <c r="N816" s="142"/>
      <c r="O816" s="142"/>
      <c r="P816" s="142"/>
      <c r="Q816" s="142"/>
      <c r="R816" s="142"/>
      <c r="S816" s="142"/>
      <c r="T816" s="142"/>
      <c r="U816" s="142"/>
      <c r="V816" s="142"/>
      <c r="W816" s="142"/>
      <c r="X816" s="142"/>
      <c r="Z816" s="143">
        <v>804</v>
      </c>
      <c r="AA816" s="143" t="str">
        <f t="shared" si="133"/>
        <v/>
      </c>
      <c r="AB816" s="143" t="str">
        <f t="shared" si="134"/>
        <v/>
      </c>
      <c r="AC816" s="143" t="str">
        <f t="shared" si="135"/>
        <v/>
      </c>
      <c r="AD816" s="143" t="str">
        <f t="shared" si="136"/>
        <v/>
      </c>
      <c r="AE816" s="144">
        <v>804</v>
      </c>
      <c r="AF816" s="144" t="str">
        <f t="shared" si="137"/>
        <v/>
      </c>
      <c r="AG816" s="144" t="str">
        <f t="shared" si="138"/>
        <v/>
      </c>
      <c r="AH816" s="144" t="str">
        <f t="shared" si="139"/>
        <v/>
      </c>
      <c r="AI816" s="144" t="str">
        <f t="shared" si="140"/>
        <v/>
      </c>
      <c r="AJ816" s="144" t="str">
        <f t="shared" si="141"/>
        <v/>
      </c>
      <c r="AK816" s="144" t="str">
        <f t="shared" si="142"/>
        <v/>
      </c>
    </row>
    <row r="817" spans="2:37" x14ac:dyDescent="0.2">
      <c r="B817" s="179">
        <v>805</v>
      </c>
      <c r="C817" s="180"/>
      <c r="D817" s="180"/>
      <c r="E817" s="180"/>
      <c r="F817" s="312"/>
      <c r="G817" s="142"/>
      <c r="H817" s="142"/>
      <c r="I817" s="195"/>
      <c r="J817" s="142"/>
      <c r="K817" s="142"/>
      <c r="L817" s="142"/>
      <c r="M817" s="142"/>
      <c r="N817" s="142"/>
      <c r="O817" s="142"/>
      <c r="P817" s="142"/>
      <c r="Q817" s="142"/>
      <c r="R817" s="142"/>
      <c r="S817" s="142"/>
      <c r="T817" s="142"/>
      <c r="U817" s="142"/>
      <c r="V817" s="142"/>
      <c r="W817" s="142"/>
      <c r="X817" s="142"/>
      <c r="Z817" s="143">
        <v>805</v>
      </c>
      <c r="AA817" s="143" t="str">
        <f t="shared" si="133"/>
        <v/>
      </c>
      <c r="AB817" s="143" t="str">
        <f t="shared" si="134"/>
        <v/>
      </c>
      <c r="AC817" s="143" t="str">
        <f t="shared" si="135"/>
        <v/>
      </c>
      <c r="AD817" s="143" t="str">
        <f t="shared" si="136"/>
        <v/>
      </c>
      <c r="AE817" s="144">
        <v>805</v>
      </c>
      <c r="AF817" s="144" t="str">
        <f t="shared" si="137"/>
        <v/>
      </c>
      <c r="AG817" s="144" t="str">
        <f t="shared" si="138"/>
        <v/>
      </c>
      <c r="AH817" s="144" t="str">
        <f t="shared" si="139"/>
        <v/>
      </c>
      <c r="AI817" s="144" t="str">
        <f t="shared" si="140"/>
        <v/>
      </c>
      <c r="AJ817" s="144" t="str">
        <f t="shared" si="141"/>
        <v/>
      </c>
      <c r="AK817" s="144" t="str">
        <f t="shared" si="142"/>
        <v/>
      </c>
    </row>
    <row r="818" spans="2:37" x14ac:dyDescent="0.2">
      <c r="B818" s="179">
        <v>806</v>
      </c>
      <c r="C818" s="180"/>
      <c r="D818" s="180"/>
      <c r="E818" s="180"/>
      <c r="F818" s="312"/>
      <c r="G818" s="142"/>
      <c r="H818" s="142"/>
      <c r="I818" s="195"/>
      <c r="J818" s="142"/>
      <c r="K818" s="142"/>
      <c r="L818" s="142"/>
      <c r="M818" s="142"/>
      <c r="N818" s="142"/>
      <c r="O818" s="142"/>
      <c r="P818" s="142"/>
      <c r="Q818" s="142"/>
      <c r="R818" s="142"/>
      <c r="S818" s="142"/>
      <c r="T818" s="142"/>
      <c r="U818" s="142"/>
      <c r="V818" s="142"/>
      <c r="W818" s="142"/>
      <c r="X818" s="142"/>
      <c r="Z818" s="143">
        <v>806</v>
      </c>
      <c r="AA818" s="143" t="str">
        <f t="shared" si="133"/>
        <v/>
      </c>
      <c r="AB818" s="143" t="str">
        <f t="shared" si="134"/>
        <v/>
      </c>
      <c r="AC818" s="143" t="str">
        <f t="shared" si="135"/>
        <v/>
      </c>
      <c r="AD818" s="143" t="str">
        <f t="shared" si="136"/>
        <v/>
      </c>
      <c r="AE818" s="144">
        <v>806</v>
      </c>
      <c r="AF818" s="144" t="str">
        <f t="shared" si="137"/>
        <v/>
      </c>
      <c r="AG818" s="144" t="str">
        <f t="shared" si="138"/>
        <v/>
      </c>
      <c r="AH818" s="144" t="str">
        <f t="shared" si="139"/>
        <v/>
      </c>
      <c r="AI818" s="144" t="str">
        <f t="shared" si="140"/>
        <v/>
      </c>
      <c r="AJ818" s="144" t="str">
        <f t="shared" si="141"/>
        <v/>
      </c>
      <c r="AK818" s="144" t="str">
        <f t="shared" si="142"/>
        <v/>
      </c>
    </row>
    <row r="819" spans="2:37" x14ac:dyDescent="0.2">
      <c r="B819" s="179">
        <v>807</v>
      </c>
      <c r="C819" s="180"/>
      <c r="D819" s="180"/>
      <c r="E819" s="180"/>
      <c r="F819" s="312"/>
      <c r="G819" s="142"/>
      <c r="H819" s="142"/>
      <c r="I819" s="195"/>
      <c r="J819" s="142"/>
      <c r="K819" s="142"/>
      <c r="L819" s="142"/>
      <c r="M819" s="142"/>
      <c r="N819" s="142"/>
      <c r="O819" s="142"/>
      <c r="P819" s="142"/>
      <c r="Q819" s="142"/>
      <c r="R819" s="142"/>
      <c r="S819" s="142"/>
      <c r="T819" s="142"/>
      <c r="U819" s="142"/>
      <c r="V819" s="142"/>
      <c r="W819" s="142"/>
      <c r="X819" s="142"/>
      <c r="Z819" s="143">
        <v>807</v>
      </c>
      <c r="AA819" s="143" t="str">
        <f t="shared" si="133"/>
        <v/>
      </c>
      <c r="AB819" s="143" t="str">
        <f t="shared" si="134"/>
        <v/>
      </c>
      <c r="AC819" s="143" t="str">
        <f t="shared" si="135"/>
        <v/>
      </c>
      <c r="AD819" s="143" t="str">
        <f t="shared" si="136"/>
        <v/>
      </c>
      <c r="AE819" s="144">
        <v>807</v>
      </c>
      <c r="AF819" s="144" t="str">
        <f t="shared" si="137"/>
        <v/>
      </c>
      <c r="AG819" s="144" t="str">
        <f t="shared" si="138"/>
        <v/>
      </c>
      <c r="AH819" s="144" t="str">
        <f t="shared" si="139"/>
        <v/>
      </c>
      <c r="AI819" s="144" t="str">
        <f t="shared" si="140"/>
        <v/>
      </c>
      <c r="AJ819" s="144" t="str">
        <f t="shared" si="141"/>
        <v/>
      </c>
      <c r="AK819" s="144" t="str">
        <f t="shared" si="142"/>
        <v/>
      </c>
    </row>
    <row r="820" spans="2:37" x14ac:dyDescent="0.2">
      <c r="B820" s="179">
        <v>808</v>
      </c>
      <c r="C820" s="180"/>
      <c r="D820" s="180"/>
      <c r="E820" s="180"/>
      <c r="F820" s="312"/>
      <c r="G820" s="142"/>
      <c r="H820" s="142"/>
      <c r="I820" s="195"/>
      <c r="J820" s="142"/>
      <c r="K820" s="142"/>
      <c r="L820" s="142"/>
      <c r="M820" s="142"/>
      <c r="N820" s="142"/>
      <c r="O820" s="142"/>
      <c r="P820" s="142"/>
      <c r="Q820" s="142"/>
      <c r="R820" s="142"/>
      <c r="S820" s="142"/>
      <c r="T820" s="142"/>
      <c r="U820" s="142"/>
      <c r="V820" s="142"/>
      <c r="W820" s="142"/>
      <c r="X820" s="142"/>
      <c r="Z820" s="143">
        <v>808</v>
      </c>
      <c r="AA820" s="143" t="str">
        <f t="shared" si="133"/>
        <v/>
      </c>
      <c r="AB820" s="143" t="str">
        <f t="shared" si="134"/>
        <v/>
      </c>
      <c r="AC820" s="143" t="str">
        <f t="shared" si="135"/>
        <v/>
      </c>
      <c r="AD820" s="143" t="str">
        <f t="shared" si="136"/>
        <v/>
      </c>
      <c r="AE820" s="144">
        <v>808</v>
      </c>
      <c r="AF820" s="144" t="str">
        <f t="shared" si="137"/>
        <v/>
      </c>
      <c r="AG820" s="144" t="str">
        <f t="shared" si="138"/>
        <v/>
      </c>
      <c r="AH820" s="144" t="str">
        <f t="shared" si="139"/>
        <v/>
      </c>
      <c r="AI820" s="144" t="str">
        <f t="shared" si="140"/>
        <v/>
      </c>
      <c r="AJ820" s="144" t="str">
        <f t="shared" si="141"/>
        <v/>
      </c>
      <c r="AK820" s="144" t="str">
        <f t="shared" si="142"/>
        <v/>
      </c>
    </row>
    <row r="821" spans="2:37" x14ac:dyDescent="0.2">
      <c r="B821" s="179">
        <v>809</v>
      </c>
      <c r="C821" s="180"/>
      <c r="D821" s="180"/>
      <c r="E821" s="180"/>
      <c r="F821" s="312"/>
      <c r="G821" s="142"/>
      <c r="H821" s="142"/>
      <c r="I821" s="195"/>
      <c r="J821" s="142"/>
      <c r="K821" s="142"/>
      <c r="L821" s="142"/>
      <c r="M821" s="142"/>
      <c r="N821" s="142"/>
      <c r="O821" s="142"/>
      <c r="P821" s="142"/>
      <c r="Q821" s="142"/>
      <c r="R821" s="142"/>
      <c r="S821" s="142"/>
      <c r="T821" s="142"/>
      <c r="U821" s="142"/>
      <c r="V821" s="142"/>
      <c r="W821" s="142"/>
      <c r="X821" s="142"/>
      <c r="Z821" s="143">
        <v>809</v>
      </c>
      <c r="AA821" s="143" t="str">
        <f t="shared" si="133"/>
        <v/>
      </c>
      <c r="AB821" s="143" t="str">
        <f t="shared" si="134"/>
        <v/>
      </c>
      <c r="AC821" s="143" t="str">
        <f t="shared" si="135"/>
        <v/>
      </c>
      <c r="AD821" s="143" t="str">
        <f t="shared" si="136"/>
        <v/>
      </c>
      <c r="AE821" s="144">
        <v>809</v>
      </c>
      <c r="AF821" s="144" t="str">
        <f t="shared" si="137"/>
        <v/>
      </c>
      <c r="AG821" s="144" t="str">
        <f t="shared" si="138"/>
        <v/>
      </c>
      <c r="AH821" s="144" t="str">
        <f t="shared" si="139"/>
        <v/>
      </c>
      <c r="AI821" s="144" t="str">
        <f t="shared" si="140"/>
        <v/>
      </c>
      <c r="AJ821" s="144" t="str">
        <f t="shared" si="141"/>
        <v/>
      </c>
      <c r="AK821" s="144" t="str">
        <f t="shared" si="142"/>
        <v/>
      </c>
    </row>
    <row r="822" spans="2:37" x14ac:dyDescent="0.2">
      <c r="B822" s="179">
        <v>810</v>
      </c>
      <c r="C822" s="180"/>
      <c r="D822" s="180"/>
      <c r="E822" s="180"/>
      <c r="F822" s="312"/>
      <c r="G822" s="142"/>
      <c r="H822" s="142"/>
      <c r="I822" s="195"/>
      <c r="J822" s="142"/>
      <c r="K822" s="142"/>
      <c r="L822" s="142"/>
      <c r="M822" s="142"/>
      <c r="N822" s="142"/>
      <c r="O822" s="142"/>
      <c r="P822" s="142"/>
      <c r="Q822" s="142"/>
      <c r="R822" s="142"/>
      <c r="S822" s="142"/>
      <c r="T822" s="142"/>
      <c r="U822" s="142"/>
      <c r="V822" s="142"/>
      <c r="W822" s="142"/>
      <c r="X822" s="142"/>
      <c r="Z822" s="143">
        <v>810</v>
      </c>
      <c r="AA822" s="143" t="str">
        <f t="shared" si="133"/>
        <v/>
      </c>
      <c r="AB822" s="143" t="str">
        <f t="shared" si="134"/>
        <v/>
      </c>
      <c r="AC822" s="143" t="str">
        <f t="shared" si="135"/>
        <v/>
      </c>
      <c r="AD822" s="143" t="str">
        <f t="shared" si="136"/>
        <v/>
      </c>
      <c r="AE822" s="144">
        <v>810</v>
      </c>
      <c r="AF822" s="144" t="str">
        <f t="shared" si="137"/>
        <v/>
      </c>
      <c r="AG822" s="144" t="str">
        <f t="shared" si="138"/>
        <v/>
      </c>
      <c r="AH822" s="144" t="str">
        <f t="shared" si="139"/>
        <v/>
      </c>
      <c r="AI822" s="144" t="str">
        <f t="shared" si="140"/>
        <v/>
      </c>
      <c r="AJ822" s="144" t="str">
        <f t="shared" si="141"/>
        <v/>
      </c>
      <c r="AK822" s="144" t="str">
        <f t="shared" si="142"/>
        <v/>
      </c>
    </row>
    <row r="823" spans="2:37" x14ac:dyDescent="0.2">
      <c r="B823" s="179">
        <v>811</v>
      </c>
      <c r="C823" s="180"/>
      <c r="D823" s="180"/>
      <c r="E823" s="180"/>
      <c r="F823" s="312"/>
      <c r="G823" s="142"/>
      <c r="H823" s="142"/>
      <c r="I823" s="195"/>
      <c r="J823" s="142"/>
      <c r="K823" s="142"/>
      <c r="L823" s="142"/>
      <c r="M823" s="142"/>
      <c r="N823" s="142"/>
      <c r="O823" s="142"/>
      <c r="P823" s="142"/>
      <c r="Q823" s="142"/>
      <c r="R823" s="142"/>
      <c r="S823" s="142"/>
      <c r="T823" s="142"/>
      <c r="U823" s="142"/>
      <c r="V823" s="142"/>
      <c r="W823" s="142"/>
      <c r="X823" s="142"/>
      <c r="Z823" s="143">
        <v>811</v>
      </c>
      <c r="AA823" s="143" t="str">
        <f t="shared" si="133"/>
        <v/>
      </c>
      <c r="AB823" s="143" t="str">
        <f t="shared" si="134"/>
        <v/>
      </c>
      <c r="AC823" s="143" t="str">
        <f t="shared" si="135"/>
        <v/>
      </c>
      <c r="AD823" s="143" t="str">
        <f t="shared" si="136"/>
        <v/>
      </c>
      <c r="AE823" s="144">
        <v>811</v>
      </c>
      <c r="AF823" s="144" t="str">
        <f t="shared" si="137"/>
        <v/>
      </c>
      <c r="AG823" s="144" t="str">
        <f t="shared" si="138"/>
        <v/>
      </c>
      <c r="AH823" s="144" t="str">
        <f t="shared" si="139"/>
        <v/>
      </c>
      <c r="AI823" s="144" t="str">
        <f t="shared" si="140"/>
        <v/>
      </c>
      <c r="AJ823" s="144" t="str">
        <f t="shared" si="141"/>
        <v/>
      </c>
      <c r="AK823" s="144" t="str">
        <f t="shared" si="142"/>
        <v/>
      </c>
    </row>
    <row r="824" spans="2:37" x14ac:dyDescent="0.2">
      <c r="B824" s="179">
        <v>812</v>
      </c>
      <c r="C824" s="180"/>
      <c r="D824" s="180"/>
      <c r="E824" s="180"/>
      <c r="F824" s="312"/>
      <c r="G824" s="142"/>
      <c r="H824" s="142"/>
      <c r="I824" s="195"/>
      <c r="J824" s="142"/>
      <c r="K824" s="142"/>
      <c r="L824" s="142"/>
      <c r="M824" s="142"/>
      <c r="N824" s="142"/>
      <c r="O824" s="142"/>
      <c r="P824" s="142"/>
      <c r="Q824" s="142"/>
      <c r="R824" s="142"/>
      <c r="S824" s="142"/>
      <c r="T824" s="142"/>
      <c r="U824" s="142"/>
      <c r="V824" s="142"/>
      <c r="W824" s="142"/>
      <c r="X824" s="142"/>
      <c r="Z824" s="143">
        <v>812</v>
      </c>
      <c r="AA824" s="143" t="str">
        <f t="shared" si="133"/>
        <v/>
      </c>
      <c r="AB824" s="143" t="str">
        <f t="shared" si="134"/>
        <v/>
      </c>
      <c r="AC824" s="143" t="str">
        <f t="shared" si="135"/>
        <v/>
      </c>
      <c r="AD824" s="143" t="str">
        <f t="shared" si="136"/>
        <v/>
      </c>
      <c r="AE824" s="144">
        <v>812</v>
      </c>
      <c r="AF824" s="144" t="str">
        <f t="shared" si="137"/>
        <v/>
      </c>
      <c r="AG824" s="144" t="str">
        <f t="shared" si="138"/>
        <v/>
      </c>
      <c r="AH824" s="144" t="str">
        <f t="shared" si="139"/>
        <v/>
      </c>
      <c r="AI824" s="144" t="str">
        <f t="shared" si="140"/>
        <v/>
      </c>
      <c r="AJ824" s="144" t="str">
        <f t="shared" si="141"/>
        <v/>
      </c>
      <c r="AK824" s="144" t="str">
        <f t="shared" si="142"/>
        <v/>
      </c>
    </row>
    <row r="825" spans="2:37" x14ac:dyDescent="0.2">
      <c r="B825" s="179">
        <v>813</v>
      </c>
      <c r="C825" s="180"/>
      <c r="D825" s="180"/>
      <c r="E825" s="180"/>
      <c r="F825" s="312"/>
      <c r="G825" s="142"/>
      <c r="H825" s="142"/>
      <c r="I825" s="195"/>
      <c r="J825" s="142"/>
      <c r="K825" s="142"/>
      <c r="L825" s="142"/>
      <c r="M825" s="142"/>
      <c r="N825" s="142"/>
      <c r="O825" s="142"/>
      <c r="P825" s="142"/>
      <c r="Q825" s="142"/>
      <c r="R825" s="142"/>
      <c r="S825" s="142"/>
      <c r="T825" s="142"/>
      <c r="U825" s="142"/>
      <c r="V825" s="142"/>
      <c r="W825" s="142"/>
      <c r="X825" s="142"/>
      <c r="Z825" s="143">
        <v>813</v>
      </c>
      <c r="AA825" s="143" t="str">
        <f t="shared" si="133"/>
        <v/>
      </c>
      <c r="AB825" s="143" t="str">
        <f t="shared" si="134"/>
        <v/>
      </c>
      <c r="AC825" s="143" t="str">
        <f t="shared" si="135"/>
        <v/>
      </c>
      <c r="AD825" s="143" t="str">
        <f t="shared" si="136"/>
        <v/>
      </c>
      <c r="AE825" s="144">
        <v>813</v>
      </c>
      <c r="AF825" s="144" t="str">
        <f t="shared" si="137"/>
        <v/>
      </c>
      <c r="AG825" s="144" t="str">
        <f t="shared" si="138"/>
        <v/>
      </c>
      <c r="AH825" s="144" t="str">
        <f t="shared" si="139"/>
        <v/>
      </c>
      <c r="AI825" s="144" t="str">
        <f t="shared" si="140"/>
        <v/>
      </c>
      <c r="AJ825" s="144" t="str">
        <f t="shared" si="141"/>
        <v/>
      </c>
      <c r="AK825" s="144" t="str">
        <f t="shared" si="142"/>
        <v/>
      </c>
    </row>
    <row r="826" spans="2:37" x14ac:dyDescent="0.2">
      <c r="B826" s="179">
        <v>814</v>
      </c>
      <c r="C826" s="180"/>
      <c r="D826" s="180"/>
      <c r="E826" s="180"/>
      <c r="F826" s="312"/>
      <c r="G826" s="142"/>
      <c r="H826" s="142"/>
      <c r="I826" s="195"/>
      <c r="J826" s="142"/>
      <c r="K826" s="142"/>
      <c r="L826" s="142"/>
      <c r="M826" s="142"/>
      <c r="N826" s="142"/>
      <c r="O826" s="142"/>
      <c r="P826" s="142"/>
      <c r="Q826" s="142"/>
      <c r="R826" s="142"/>
      <c r="S826" s="142"/>
      <c r="T826" s="142"/>
      <c r="U826" s="142"/>
      <c r="V826" s="142"/>
      <c r="W826" s="142"/>
      <c r="X826" s="142"/>
      <c r="Z826" s="143">
        <v>814</v>
      </c>
      <c r="AA826" s="143" t="str">
        <f t="shared" si="133"/>
        <v/>
      </c>
      <c r="AB826" s="143" t="str">
        <f t="shared" si="134"/>
        <v/>
      </c>
      <c r="AC826" s="143" t="str">
        <f t="shared" si="135"/>
        <v/>
      </c>
      <c r="AD826" s="143" t="str">
        <f t="shared" si="136"/>
        <v/>
      </c>
      <c r="AE826" s="144">
        <v>814</v>
      </c>
      <c r="AF826" s="144" t="str">
        <f t="shared" si="137"/>
        <v/>
      </c>
      <c r="AG826" s="144" t="str">
        <f t="shared" si="138"/>
        <v/>
      </c>
      <c r="AH826" s="144" t="str">
        <f t="shared" si="139"/>
        <v/>
      </c>
      <c r="AI826" s="144" t="str">
        <f t="shared" si="140"/>
        <v/>
      </c>
      <c r="AJ826" s="144" t="str">
        <f t="shared" si="141"/>
        <v/>
      </c>
      <c r="AK826" s="144" t="str">
        <f t="shared" si="142"/>
        <v/>
      </c>
    </row>
    <row r="827" spans="2:37" x14ac:dyDescent="0.2">
      <c r="B827" s="179">
        <v>815</v>
      </c>
      <c r="C827" s="180"/>
      <c r="D827" s="180"/>
      <c r="E827" s="180"/>
      <c r="F827" s="312"/>
      <c r="G827" s="142"/>
      <c r="H827" s="142"/>
      <c r="I827" s="195"/>
      <c r="J827" s="142"/>
      <c r="K827" s="142"/>
      <c r="L827" s="142"/>
      <c r="M827" s="142"/>
      <c r="N827" s="142"/>
      <c r="O827" s="142"/>
      <c r="P827" s="142"/>
      <c r="Q827" s="142"/>
      <c r="R827" s="142"/>
      <c r="S827" s="142"/>
      <c r="T827" s="142"/>
      <c r="U827" s="142"/>
      <c r="V827" s="142"/>
      <c r="W827" s="142"/>
      <c r="X827" s="142"/>
      <c r="Z827" s="143">
        <v>815</v>
      </c>
      <c r="AA827" s="143" t="str">
        <f t="shared" si="133"/>
        <v/>
      </c>
      <c r="AB827" s="143" t="str">
        <f t="shared" si="134"/>
        <v/>
      </c>
      <c r="AC827" s="143" t="str">
        <f t="shared" si="135"/>
        <v/>
      </c>
      <c r="AD827" s="143" t="str">
        <f t="shared" si="136"/>
        <v/>
      </c>
      <c r="AE827" s="144">
        <v>815</v>
      </c>
      <c r="AF827" s="144" t="str">
        <f t="shared" si="137"/>
        <v/>
      </c>
      <c r="AG827" s="144" t="str">
        <f t="shared" si="138"/>
        <v/>
      </c>
      <c r="AH827" s="144" t="str">
        <f t="shared" si="139"/>
        <v/>
      </c>
      <c r="AI827" s="144" t="str">
        <f t="shared" si="140"/>
        <v/>
      </c>
      <c r="AJ827" s="144" t="str">
        <f t="shared" si="141"/>
        <v/>
      </c>
      <c r="AK827" s="144" t="str">
        <f t="shared" si="142"/>
        <v/>
      </c>
    </row>
    <row r="828" spans="2:37" x14ac:dyDescent="0.2">
      <c r="B828" s="179">
        <v>816</v>
      </c>
      <c r="C828" s="180"/>
      <c r="D828" s="180"/>
      <c r="E828" s="180"/>
      <c r="F828" s="312"/>
      <c r="G828" s="142"/>
      <c r="H828" s="142"/>
      <c r="I828" s="195"/>
      <c r="J828" s="142"/>
      <c r="K828" s="142"/>
      <c r="L828" s="142"/>
      <c r="M828" s="142"/>
      <c r="N828" s="142"/>
      <c r="O828" s="142"/>
      <c r="P828" s="142"/>
      <c r="Q828" s="142"/>
      <c r="R828" s="142"/>
      <c r="S828" s="142"/>
      <c r="T828" s="142"/>
      <c r="U828" s="142"/>
      <c r="V828" s="142"/>
      <c r="W828" s="142"/>
      <c r="X828" s="142"/>
      <c r="Z828" s="143">
        <v>816</v>
      </c>
      <c r="AA828" s="143" t="str">
        <f t="shared" si="133"/>
        <v/>
      </c>
      <c r="AB828" s="143" t="str">
        <f t="shared" si="134"/>
        <v/>
      </c>
      <c r="AC828" s="143" t="str">
        <f t="shared" si="135"/>
        <v/>
      </c>
      <c r="AD828" s="143" t="str">
        <f t="shared" si="136"/>
        <v/>
      </c>
      <c r="AE828" s="144">
        <v>816</v>
      </c>
      <c r="AF828" s="144" t="str">
        <f t="shared" si="137"/>
        <v/>
      </c>
      <c r="AG828" s="144" t="str">
        <f t="shared" si="138"/>
        <v/>
      </c>
      <c r="AH828" s="144" t="str">
        <f t="shared" si="139"/>
        <v/>
      </c>
      <c r="AI828" s="144" t="str">
        <f t="shared" si="140"/>
        <v/>
      </c>
      <c r="AJ828" s="144" t="str">
        <f t="shared" si="141"/>
        <v/>
      </c>
      <c r="AK828" s="144" t="str">
        <f t="shared" si="142"/>
        <v/>
      </c>
    </row>
    <row r="829" spans="2:37" x14ac:dyDescent="0.2">
      <c r="B829" s="179">
        <v>817</v>
      </c>
      <c r="C829" s="180"/>
      <c r="D829" s="180"/>
      <c r="E829" s="180"/>
      <c r="F829" s="312"/>
      <c r="G829" s="142"/>
      <c r="H829" s="142"/>
      <c r="I829" s="195"/>
      <c r="J829" s="142"/>
      <c r="K829" s="142"/>
      <c r="L829" s="142"/>
      <c r="M829" s="142"/>
      <c r="N829" s="142"/>
      <c r="O829" s="142"/>
      <c r="P829" s="142"/>
      <c r="Q829" s="142"/>
      <c r="R829" s="142"/>
      <c r="S829" s="142"/>
      <c r="T829" s="142"/>
      <c r="U829" s="142"/>
      <c r="V829" s="142"/>
      <c r="W829" s="142"/>
      <c r="X829" s="142"/>
      <c r="Z829" s="143">
        <v>817</v>
      </c>
      <c r="AA829" s="143" t="str">
        <f t="shared" si="133"/>
        <v/>
      </c>
      <c r="AB829" s="143" t="str">
        <f t="shared" si="134"/>
        <v/>
      </c>
      <c r="AC829" s="143" t="str">
        <f t="shared" si="135"/>
        <v/>
      </c>
      <c r="AD829" s="143" t="str">
        <f t="shared" si="136"/>
        <v/>
      </c>
      <c r="AE829" s="144">
        <v>817</v>
      </c>
      <c r="AF829" s="144" t="str">
        <f t="shared" si="137"/>
        <v/>
      </c>
      <c r="AG829" s="144" t="str">
        <f t="shared" si="138"/>
        <v/>
      </c>
      <c r="AH829" s="144" t="str">
        <f t="shared" si="139"/>
        <v/>
      </c>
      <c r="AI829" s="144" t="str">
        <f t="shared" si="140"/>
        <v/>
      </c>
      <c r="AJ829" s="144" t="str">
        <f t="shared" si="141"/>
        <v/>
      </c>
      <c r="AK829" s="144" t="str">
        <f t="shared" si="142"/>
        <v/>
      </c>
    </row>
    <row r="830" spans="2:37" x14ac:dyDescent="0.2">
      <c r="B830" s="179">
        <v>818</v>
      </c>
      <c r="C830" s="180"/>
      <c r="D830" s="180"/>
      <c r="E830" s="180"/>
      <c r="F830" s="312"/>
      <c r="G830" s="142"/>
      <c r="H830" s="142"/>
      <c r="I830" s="195"/>
      <c r="J830" s="142"/>
      <c r="K830" s="142"/>
      <c r="L830" s="142"/>
      <c r="M830" s="142"/>
      <c r="N830" s="142"/>
      <c r="O830" s="142"/>
      <c r="P830" s="142"/>
      <c r="Q830" s="142"/>
      <c r="R830" s="142"/>
      <c r="S830" s="142"/>
      <c r="T830" s="142"/>
      <c r="U830" s="142"/>
      <c r="V830" s="142"/>
      <c r="W830" s="142"/>
      <c r="X830" s="142"/>
      <c r="Z830" s="143">
        <v>818</v>
      </c>
      <c r="AA830" s="143" t="str">
        <f t="shared" si="133"/>
        <v/>
      </c>
      <c r="AB830" s="143" t="str">
        <f t="shared" si="134"/>
        <v/>
      </c>
      <c r="AC830" s="143" t="str">
        <f t="shared" si="135"/>
        <v/>
      </c>
      <c r="AD830" s="143" t="str">
        <f t="shared" si="136"/>
        <v/>
      </c>
      <c r="AE830" s="144">
        <v>818</v>
      </c>
      <c r="AF830" s="144" t="str">
        <f t="shared" si="137"/>
        <v/>
      </c>
      <c r="AG830" s="144" t="str">
        <f t="shared" si="138"/>
        <v/>
      </c>
      <c r="AH830" s="144" t="str">
        <f t="shared" si="139"/>
        <v/>
      </c>
      <c r="AI830" s="144" t="str">
        <f t="shared" si="140"/>
        <v/>
      </c>
      <c r="AJ830" s="144" t="str">
        <f t="shared" si="141"/>
        <v/>
      </c>
      <c r="AK830" s="144" t="str">
        <f t="shared" si="142"/>
        <v/>
      </c>
    </row>
    <row r="831" spans="2:37" x14ac:dyDescent="0.2">
      <c r="B831" s="179">
        <v>819</v>
      </c>
      <c r="C831" s="180"/>
      <c r="D831" s="180"/>
      <c r="E831" s="180"/>
      <c r="F831" s="312"/>
      <c r="G831" s="142"/>
      <c r="H831" s="142"/>
      <c r="I831" s="195"/>
      <c r="J831" s="142"/>
      <c r="K831" s="142"/>
      <c r="L831" s="142"/>
      <c r="M831" s="142"/>
      <c r="N831" s="142"/>
      <c r="O831" s="142"/>
      <c r="P831" s="142"/>
      <c r="Q831" s="142"/>
      <c r="R831" s="142"/>
      <c r="S831" s="142"/>
      <c r="T831" s="142"/>
      <c r="U831" s="142"/>
      <c r="V831" s="142"/>
      <c r="W831" s="142"/>
      <c r="X831" s="142"/>
      <c r="Z831" s="143">
        <v>819</v>
      </c>
      <c r="AA831" s="143" t="str">
        <f t="shared" si="133"/>
        <v/>
      </c>
      <c r="AB831" s="143" t="str">
        <f t="shared" si="134"/>
        <v/>
      </c>
      <c r="AC831" s="143" t="str">
        <f t="shared" si="135"/>
        <v/>
      </c>
      <c r="AD831" s="143" t="str">
        <f t="shared" si="136"/>
        <v/>
      </c>
      <c r="AE831" s="144">
        <v>819</v>
      </c>
      <c r="AF831" s="144" t="str">
        <f t="shared" si="137"/>
        <v/>
      </c>
      <c r="AG831" s="144" t="str">
        <f t="shared" si="138"/>
        <v/>
      </c>
      <c r="AH831" s="144" t="str">
        <f t="shared" si="139"/>
        <v/>
      </c>
      <c r="AI831" s="144" t="str">
        <f t="shared" si="140"/>
        <v/>
      </c>
      <c r="AJ831" s="144" t="str">
        <f t="shared" si="141"/>
        <v/>
      </c>
      <c r="AK831" s="144" t="str">
        <f t="shared" si="142"/>
        <v/>
      </c>
    </row>
    <row r="832" spans="2:37" x14ac:dyDescent="0.2">
      <c r="B832" s="179">
        <v>820</v>
      </c>
      <c r="C832" s="180"/>
      <c r="D832" s="180"/>
      <c r="E832" s="180"/>
      <c r="F832" s="312"/>
      <c r="G832" s="142"/>
      <c r="H832" s="142"/>
      <c r="I832" s="195"/>
      <c r="J832" s="142"/>
      <c r="K832" s="142"/>
      <c r="L832" s="142"/>
      <c r="M832" s="142"/>
      <c r="N832" s="142"/>
      <c r="O832" s="142"/>
      <c r="P832" s="142"/>
      <c r="Q832" s="142"/>
      <c r="R832" s="142"/>
      <c r="S832" s="142"/>
      <c r="T832" s="142"/>
      <c r="U832" s="142"/>
      <c r="V832" s="142"/>
      <c r="W832" s="142"/>
      <c r="X832" s="142"/>
      <c r="Z832" s="143">
        <v>820</v>
      </c>
      <c r="AA832" s="143" t="str">
        <f t="shared" si="133"/>
        <v/>
      </c>
      <c r="AB832" s="143" t="str">
        <f t="shared" si="134"/>
        <v/>
      </c>
      <c r="AC832" s="143" t="str">
        <f t="shared" si="135"/>
        <v/>
      </c>
      <c r="AD832" s="143" t="str">
        <f t="shared" si="136"/>
        <v/>
      </c>
      <c r="AE832" s="144">
        <v>820</v>
      </c>
      <c r="AF832" s="144" t="str">
        <f t="shared" si="137"/>
        <v/>
      </c>
      <c r="AG832" s="144" t="str">
        <f t="shared" si="138"/>
        <v/>
      </c>
      <c r="AH832" s="144" t="str">
        <f t="shared" si="139"/>
        <v/>
      </c>
      <c r="AI832" s="144" t="str">
        <f t="shared" si="140"/>
        <v/>
      </c>
      <c r="AJ832" s="144" t="str">
        <f t="shared" si="141"/>
        <v/>
      </c>
      <c r="AK832" s="144" t="str">
        <f t="shared" si="142"/>
        <v/>
      </c>
    </row>
    <row r="833" spans="2:37" x14ac:dyDescent="0.2">
      <c r="B833" s="179">
        <v>821</v>
      </c>
      <c r="C833" s="180"/>
      <c r="D833" s="180"/>
      <c r="E833" s="180"/>
      <c r="F833" s="312"/>
      <c r="G833" s="142"/>
      <c r="H833" s="142"/>
      <c r="I833" s="195"/>
      <c r="J833" s="142"/>
      <c r="K833" s="142"/>
      <c r="L833" s="142"/>
      <c r="M833" s="142"/>
      <c r="N833" s="142"/>
      <c r="O833" s="142"/>
      <c r="P833" s="142"/>
      <c r="Q833" s="142"/>
      <c r="R833" s="142"/>
      <c r="S833" s="142"/>
      <c r="T833" s="142"/>
      <c r="U833" s="142"/>
      <c r="V833" s="142"/>
      <c r="W833" s="142"/>
      <c r="X833" s="142"/>
      <c r="Z833" s="143">
        <v>821</v>
      </c>
      <c r="AA833" s="143" t="str">
        <f t="shared" si="133"/>
        <v/>
      </c>
      <c r="AB833" s="143" t="str">
        <f t="shared" si="134"/>
        <v/>
      </c>
      <c r="AC833" s="143" t="str">
        <f t="shared" si="135"/>
        <v/>
      </c>
      <c r="AD833" s="143" t="str">
        <f t="shared" si="136"/>
        <v/>
      </c>
      <c r="AE833" s="144">
        <v>821</v>
      </c>
      <c r="AF833" s="144" t="str">
        <f t="shared" si="137"/>
        <v/>
      </c>
      <c r="AG833" s="144" t="str">
        <f t="shared" si="138"/>
        <v/>
      </c>
      <c r="AH833" s="144" t="str">
        <f t="shared" si="139"/>
        <v/>
      </c>
      <c r="AI833" s="144" t="str">
        <f t="shared" si="140"/>
        <v/>
      </c>
      <c r="AJ833" s="144" t="str">
        <f t="shared" si="141"/>
        <v/>
      </c>
      <c r="AK833" s="144" t="str">
        <f t="shared" si="142"/>
        <v/>
      </c>
    </row>
    <row r="834" spans="2:37" x14ac:dyDescent="0.2">
      <c r="B834" s="179">
        <v>822</v>
      </c>
      <c r="C834" s="180"/>
      <c r="D834" s="180"/>
      <c r="E834" s="180"/>
      <c r="F834" s="312"/>
      <c r="G834" s="142"/>
      <c r="H834" s="142"/>
      <c r="I834" s="195"/>
      <c r="J834" s="142"/>
      <c r="K834" s="142"/>
      <c r="L834" s="142"/>
      <c r="M834" s="142"/>
      <c r="N834" s="142"/>
      <c r="O834" s="142"/>
      <c r="P834" s="142"/>
      <c r="Q834" s="142"/>
      <c r="R834" s="142"/>
      <c r="S834" s="142"/>
      <c r="T834" s="142"/>
      <c r="U834" s="142"/>
      <c r="V834" s="142"/>
      <c r="W834" s="142"/>
      <c r="X834" s="142"/>
      <c r="Z834" s="143">
        <v>822</v>
      </c>
      <c r="AA834" s="143" t="str">
        <f t="shared" si="133"/>
        <v/>
      </c>
      <c r="AB834" s="143" t="str">
        <f t="shared" si="134"/>
        <v/>
      </c>
      <c r="AC834" s="143" t="str">
        <f t="shared" si="135"/>
        <v/>
      </c>
      <c r="AD834" s="143" t="str">
        <f t="shared" si="136"/>
        <v/>
      </c>
      <c r="AE834" s="144">
        <v>822</v>
      </c>
      <c r="AF834" s="144" t="str">
        <f t="shared" si="137"/>
        <v/>
      </c>
      <c r="AG834" s="144" t="str">
        <f t="shared" si="138"/>
        <v/>
      </c>
      <c r="AH834" s="144" t="str">
        <f t="shared" si="139"/>
        <v/>
      </c>
      <c r="AI834" s="144" t="str">
        <f t="shared" si="140"/>
        <v/>
      </c>
      <c r="AJ834" s="144" t="str">
        <f t="shared" si="141"/>
        <v/>
      </c>
      <c r="AK834" s="144" t="str">
        <f t="shared" si="142"/>
        <v/>
      </c>
    </row>
    <row r="835" spans="2:37" x14ac:dyDescent="0.2">
      <c r="B835" s="179">
        <v>823</v>
      </c>
      <c r="C835" s="180"/>
      <c r="D835" s="180"/>
      <c r="E835" s="180"/>
      <c r="F835" s="312"/>
      <c r="G835" s="142"/>
      <c r="H835" s="142"/>
      <c r="I835" s="195"/>
      <c r="J835" s="142"/>
      <c r="K835" s="142"/>
      <c r="L835" s="142"/>
      <c r="M835" s="142"/>
      <c r="N835" s="142"/>
      <c r="O835" s="142"/>
      <c r="P835" s="142"/>
      <c r="Q835" s="142"/>
      <c r="R835" s="142"/>
      <c r="S835" s="142"/>
      <c r="T835" s="142"/>
      <c r="U835" s="142"/>
      <c r="V835" s="142"/>
      <c r="W835" s="142"/>
      <c r="X835" s="142"/>
      <c r="Z835" s="143">
        <v>823</v>
      </c>
      <c r="AA835" s="143" t="str">
        <f t="shared" si="133"/>
        <v/>
      </c>
      <c r="AB835" s="143" t="str">
        <f t="shared" si="134"/>
        <v/>
      </c>
      <c r="AC835" s="143" t="str">
        <f t="shared" si="135"/>
        <v/>
      </c>
      <c r="AD835" s="143" t="str">
        <f t="shared" si="136"/>
        <v/>
      </c>
      <c r="AE835" s="144">
        <v>823</v>
      </c>
      <c r="AF835" s="144" t="str">
        <f t="shared" si="137"/>
        <v/>
      </c>
      <c r="AG835" s="144" t="str">
        <f t="shared" si="138"/>
        <v/>
      </c>
      <c r="AH835" s="144" t="str">
        <f t="shared" si="139"/>
        <v/>
      </c>
      <c r="AI835" s="144" t="str">
        <f t="shared" si="140"/>
        <v/>
      </c>
      <c r="AJ835" s="144" t="str">
        <f t="shared" si="141"/>
        <v/>
      </c>
      <c r="AK835" s="144" t="str">
        <f t="shared" si="142"/>
        <v/>
      </c>
    </row>
    <row r="836" spans="2:37" x14ac:dyDescent="0.2">
      <c r="B836" s="179">
        <v>824</v>
      </c>
      <c r="C836" s="180"/>
      <c r="D836" s="180"/>
      <c r="E836" s="180"/>
      <c r="F836" s="312"/>
      <c r="G836" s="142"/>
      <c r="H836" s="142"/>
      <c r="I836" s="195"/>
      <c r="J836" s="142"/>
      <c r="K836" s="142"/>
      <c r="L836" s="142"/>
      <c r="M836" s="142"/>
      <c r="N836" s="142"/>
      <c r="O836" s="142"/>
      <c r="P836" s="142"/>
      <c r="Q836" s="142"/>
      <c r="R836" s="142"/>
      <c r="S836" s="142"/>
      <c r="T836" s="142"/>
      <c r="U836" s="142"/>
      <c r="V836" s="142"/>
      <c r="W836" s="142"/>
      <c r="X836" s="142"/>
      <c r="Z836" s="143">
        <v>824</v>
      </c>
      <c r="AA836" s="143" t="str">
        <f t="shared" si="133"/>
        <v/>
      </c>
      <c r="AB836" s="143" t="str">
        <f t="shared" si="134"/>
        <v/>
      </c>
      <c r="AC836" s="143" t="str">
        <f t="shared" si="135"/>
        <v/>
      </c>
      <c r="AD836" s="143" t="str">
        <f t="shared" si="136"/>
        <v/>
      </c>
      <c r="AE836" s="144">
        <v>824</v>
      </c>
      <c r="AF836" s="144" t="str">
        <f t="shared" si="137"/>
        <v/>
      </c>
      <c r="AG836" s="144" t="str">
        <f t="shared" si="138"/>
        <v/>
      </c>
      <c r="AH836" s="144" t="str">
        <f t="shared" si="139"/>
        <v/>
      </c>
      <c r="AI836" s="144" t="str">
        <f t="shared" si="140"/>
        <v/>
      </c>
      <c r="AJ836" s="144" t="str">
        <f t="shared" si="141"/>
        <v/>
      </c>
      <c r="AK836" s="144" t="str">
        <f t="shared" si="142"/>
        <v/>
      </c>
    </row>
    <row r="837" spans="2:37" x14ac:dyDescent="0.2">
      <c r="B837" s="179">
        <v>825</v>
      </c>
      <c r="C837" s="180"/>
      <c r="D837" s="180"/>
      <c r="E837" s="180"/>
      <c r="F837" s="312"/>
      <c r="G837" s="142"/>
      <c r="H837" s="142"/>
      <c r="I837" s="195"/>
      <c r="J837" s="142"/>
      <c r="K837" s="142"/>
      <c r="L837" s="142"/>
      <c r="M837" s="142"/>
      <c r="N837" s="142"/>
      <c r="O837" s="142"/>
      <c r="P837" s="142"/>
      <c r="Q837" s="142"/>
      <c r="R837" s="142"/>
      <c r="S837" s="142"/>
      <c r="T837" s="142"/>
      <c r="U837" s="142"/>
      <c r="V837" s="142"/>
      <c r="W837" s="142"/>
      <c r="X837" s="142"/>
      <c r="Z837" s="143">
        <v>825</v>
      </c>
      <c r="AA837" s="143" t="str">
        <f t="shared" si="133"/>
        <v/>
      </c>
      <c r="AB837" s="143" t="str">
        <f t="shared" si="134"/>
        <v/>
      </c>
      <c r="AC837" s="143" t="str">
        <f t="shared" si="135"/>
        <v/>
      </c>
      <c r="AD837" s="143" t="str">
        <f t="shared" si="136"/>
        <v/>
      </c>
      <c r="AE837" s="144">
        <v>825</v>
      </c>
      <c r="AF837" s="144" t="str">
        <f t="shared" si="137"/>
        <v/>
      </c>
      <c r="AG837" s="144" t="str">
        <f t="shared" si="138"/>
        <v/>
      </c>
      <c r="AH837" s="144" t="str">
        <f t="shared" si="139"/>
        <v/>
      </c>
      <c r="AI837" s="144" t="str">
        <f t="shared" si="140"/>
        <v/>
      </c>
      <c r="AJ837" s="144" t="str">
        <f t="shared" si="141"/>
        <v/>
      </c>
      <c r="AK837" s="144" t="str">
        <f t="shared" si="142"/>
        <v/>
      </c>
    </row>
    <row r="838" spans="2:37" x14ac:dyDescent="0.2">
      <c r="B838" s="179">
        <v>826</v>
      </c>
      <c r="C838" s="180"/>
      <c r="D838" s="180"/>
      <c r="E838" s="180"/>
      <c r="F838" s="312"/>
      <c r="G838" s="142"/>
      <c r="H838" s="142"/>
      <c r="I838" s="195"/>
      <c r="J838" s="142"/>
      <c r="K838" s="142"/>
      <c r="L838" s="142"/>
      <c r="M838" s="142"/>
      <c r="N838" s="142"/>
      <c r="O838" s="142"/>
      <c r="P838" s="142"/>
      <c r="Q838" s="142"/>
      <c r="R838" s="142"/>
      <c r="S838" s="142"/>
      <c r="T838" s="142"/>
      <c r="U838" s="142"/>
      <c r="V838" s="142"/>
      <c r="W838" s="142"/>
      <c r="X838" s="142"/>
      <c r="Z838" s="143">
        <v>826</v>
      </c>
      <c r="AA838" s="143" t="str">
        <f t="shared" si="133"/>
        <v/>
      </c>
      <c r="AB838" s="143" t="str">
        <f t="shared" si="134"/>
        <v/>
      </c>
      <c r="AC838" s="143" t="str">
        <f t="shared" si="135"/>
        <v/>
      </c>
      <c r="AD838" s="143" t="str">
        <f t="shared" si="136"/>
        <v/>
      </c>
      <c r="AE838" s="144">
        <v>826</v>
      </c>
      <c r="AF838" s="144" t="str">
        <f t="shared" si="137"/>
        <v/>
      </c>
      <c r="AG838" s="144" t="str">
        <f t="shared" si="138"/>
        <v/>
      </c>
      <c r="AH838" s="144" t="str">
        <f t="shared" si="139"/>
        <v/>
      </c>
      <c r="AI838" s="144" t="str">
        <f t="shared" si="140"/>
        <v/>
      </c>
      <c r="AJ838" s="144" t="str">
        <f t="shared" si="141"/>
        <v/>
      </c>
      <c r="AK838" s="144" t="str">
        <f t="shared" si="142"/>
        <v/>
      </c>
    </row>
    <row r="839" spans="2:37" x14ac:dyDescent="0.2">
      <c r="B839" s="179">
        <v>827</v>
      </c>
      <c r="C839" s="180"/>
      <c r="D839" s="180"/>
      <c r="E839" s="180"/>
      <c r="F839" s="312"/>
      <c r="G839" s="142"/>
      <c r="H839" s="142"/>
      <c r="I839" s="195"/>
      <c r="J839" s="142"/>
      <c r="K839" s="142"/>
      <c r="L839" s="142"/>
      <c r="M839" s="142"/>
      <c r="N839" s="142"/>
      <c r="O839" s="142"/>
      <c r="P839" s="142"/>
      <c r="Q839" s="142"/>
      <c r="R839" s="142"/>
      <c r="S839" s="142"/>
      <c r="T839" s="142"/>
      <c r="U839" s="142"/>
      <c r="V839" s="142"/>
      <c r="W839" s="142"/>
      <c r="X839" s="142"/>
      <c r="Z839" s="143">
        <v>827</v>
      </c>
      <c r="AA839" s="143" t="str">
        <f t="shared" si="133"/>
        <v/>
      </c>
      <c r="AB839" s="143" t="str">
        <f t="shared" si="134"/>
        <v/>
      </c>
      <c r="AC839" s="143" t="str">
        <f t="shared" si="135"/>
        <v/>
      </c>
      <c r="AD839" s="143" t="str">
        <f t="shared" si="136"/>
        <v/>
      </c>
      <c r="AE839" s="144">
        <v>827</v>
      </c>
      <c r="AF839" s="144" t="str">
        <f t="shared" si="137"/>
        <v/>
      </c>
      <c r="AG839" s="144" t="str">
        <f t="shared" si="138"/>
        <v/>
      </c>
      <c r="AH839" s="144" t="str">
        <f t="shared" si="139"/>
        <v/>
      </c>
      <c r="AI839" s="144" t="str">
        <f t="shared" si="140"/>
        <v/>
      </c>
      <c r="AJ839" s="144" t="str">
        <f t="shared" si="141"/>
        <v/>
      </c>
      <c r="AK839" s="144" t="str">
        <f t="shared" si="142"/>
        <v/>
      </c>
    </row>
    <row r="840" spans="2:37" x14ac:dyDescent="0.2">
      <c r="B840" s="179">
        <v>828</v>
      </c>
      <c r="C840" s="180"/>
      <c r="D840" s="180"/>
      <c r="E840" s="180"/>
      <c r="F840" s="312"/>
      <c r="G840" s="142"/>
      <c r="H840" s="142"/>
      <c r="I840" s="195"/>
      <c r="J840" s="142"/>
      <c r="K840" s="142"/>
      <c r="L840" s="142"/>
      <c r="M840" s="142"/>
      <c r="N840" s="142"/>
      <c r="O840" s="142"/>
      <c r="P840" s="142"/>
      <c r="Q840" s="142"/>
      <c r="R840" s="142"/>
      <c r="S840" s="142"/>
      <c r="T840" s="142"/>
      <c r="U840" s="142"/>
      <c r="V840" s="142"/>
      <c r="W840" s="142"/>
      <c r="X840" s="142"/>
      <c r="Z840" s="143">
        <v>828</v>
      </c>
      <c r="AA840" s="143" t="str">
        <f t="shared" si="133"/>
        <v/>
      </c>
      <c r="AB840" s="143" t="str">
        <f t="shared" si="134"/>
        <v/>
      </c>
      <c r="AC840" s="143" t="str">
        <f t="shared" si="135"/>
        <v/>
      </c>
      <c r="AD840" s="143" t="str">
        <f t="shared" si="136"/>
        <v/>
      </c>
      <c r="AE840" s="144">
        <v>828</v>
      </c>
      <c r="AF840" s="144" t="str">
        <f t="shared" si="137"/>
        <v/>
      </c>
      <c r="AG840" s="144" t="str">
        <f t="shared" si="138"/>
        <v/>
      </c>
      <c r="AH840" s="144" t="str">
        <f t="shared" si="139"/>
        <v/>
      </c>
      <c r="AI840" s="144" t="str">
        <f t="shared" si="140"/>
        <v/>
      </c>
      <c r="AJ840" s="144" t="str">
        <f t="shared" si="141"/>
        <v/>
      </c>
      <c r="AK840" s="144" t="str">
        <f t="shared" si="142"/>
        <v/>
      </c>
    </row>
    <row r="841" spans="2:37" x14ac:dyDescent="0.2">
      <c r="B841" s="179">
        <v>829</v>
      </c>
      <c r="C841" s="180"/>
      <c r="D841" s="180"/>
      <c r="E841" s="180"/>
      <c r="F841" s="312"/>
      <c r="G841" s="142"/>
      <c r="H841" s="142"/>
      <c r="I841" s="195"/>
      <c r="J841" s="142"/>
      <c r="K841" s="142"/>
      <c r="L841" s="142"/>
      <c r="M841" s="142"/>
      <c r="N841" s="142"/>
      <c r="O841" s="142"/>
      <c r="P841" s="142"/>
      <c r="Q841" s="142"/>
      <c r="R841" s="142"/>
      <c r="S841" s="142"/>
      <c r="T841" s="142"/>
      <c r="U841" s="142"/>
      <c r="V841" s="142"/>
      <c r="W841" s="142"/>
      <c r="X841" s="142"/>
      <c r="Z841" s="143">
        <v>829</v>
      </c>
      <c r="AA841" s="143" t="str">
        <f t="shared" si="133"/>
        <v/>
      </c>
      <c r="AB841" s="143" t="str">
        <f t="shared" si="134"/>
        <v/>
      </c>
      <c r="AC841" s="143" t="str">
        <f t="shared" si="135"/>
        <v/>
      </c>
      <c r="AD841" s="143" t="str">
        <f t="shared" si="136"/>
        <v/>
      </c>
      <c r="AE841" s="144">
        <v>829</v>
      </c>
      <c r="AF841" s="144" t="str">
        <f t="shared" si="137"/>
        <v/>
      </c>
      <c r="AG841" s="144" t="str">
        <f t="shared" si="138"/>
        <v/>
      </c>
      <c r="AH841" s="144" t="str">
        <f t="shared" si="139"/>
        <v/>
      </c>
      <c r="AI841" s="144" t="str">
        <f t="shared" si="140"/>
        <v/>
      </c>
      <c r="AJ841" s="144" t="str">
        <f t="shared" si="141"/>
        <v/>
      </c>
      <c r="AK841" s="144" t="str">
        <f t="shared" si="142"/>
        <v/>
      </c>
    </row>
    <row r="842" spans="2:37" x14ac:dyDescent="0.2">
      <c r="B842" s="179">
        <v>830</v>
      </c>
      <c r="C842" s="180"/>
      <c r="D842" s="180"/>
      <c r="E842" s="180"/>
      <c r="F842" s="312"/>
      <c r="G842" s="142"/>
      <c r="H842" s="142"/>
      <c r="I842" s="195"/>
      <c r="J842" s="142"/>
      <c r="K842" s="142"/>
      <c r="L842" s="142"/>
      <c r="M842" s="142"/>
      <c r="N842" s="142"/>
      <c r="O842" s="142"/>
      <c r="P842" s="142"/>
      <c r="Q842" s="142"/>
      <c r="R842" s="142"/>
      <c r="S842" s="142"/>
      <c r="T842" s="142"/>
      <c r="U842" s="142"/>
      <c r="V842" s="142"/>
      <c r="W842" s="142"/>
      <c r="X842" s="142"/>
      <c r="Z842" s="143">
        <v>830</v>
      </c>
      <c r="AA842" s="143" t="str">
        <f t="shared" si="133"/>
        <v/>
      </c>
      <c r="AB842" s="143" t="str">
        <f t="shared" si="134"/>
        <v/>
      </c>
      <c r="AC842" s="143" t="str">
        <f t="shared" si="135"/>
        <v/>
      </c>
      <c r="AD842" s="143" t="str">
        <f t="shared" si="136"/>
        <v/>
      </c>
      <c r="AE842" s="144">
        <v>830</v>
      </c>
      <c r="AF842" s="144" t="str">
        <f t="shared" si="137"/>
        <v/>
      </c>
      <c r="AG842" s="144" t="str">
        <f t="shared" si="138"/>
        <v/>
      </c>
      <c r="AH842" s="144" t="str">
        <f t="shared" si="139"/>
        <v/>
      </c>
      <c r="AI842" s="144" t="str">
        <f t="shared" si="140"/>
        <v/>
      </c>
      <c r="AJ842" s="144" t="str">
        <f t="shared" si="141"/>
        <v/>
      </c>
      <c r="AK842" s="144" t="str">
        <f t="shared" si="142"/>
        <v/>
      </c>
    </row>
    <row r="843" spans="2:37" x14ac:dyDescent="0.2">
      <c r="B843" s="179">
        <v>831</v>
      </c>
      <c r="C843" s="180"/>
      <c r="D843" s="180"/>
      <c r="E843" s="180"/>
      <c r="F843" s="312"/>
      <c r="G843" s="142"/>
      <c r="H843" s="142"/>
      <c r="I843" s="195"/>
      <c r="J843" s="142"/>
      <c r="K843" s="142"/>
      <c r="L843" s="142"/>
      <c r="M843" s="142"/>
      <c r="N843" s="142"/>
      <c r="O843" s="142"/>
      <c r="P843" s="142"/>
      <c r="Q843" s="142"/>
      <c r="R843" s="142"/>
      <c r="S843" s="142"/>
      <c r="T843" s="142"/>
      <c r="U843" s="142"/>
      <c r="V843" s="142"/>
      <c r="W843" s="142"/>
      <c r="X843" s="142"/>
      <c r="Z843" s="143">
        <v>831</v>
      </c>
      <c r="AA843" s="143" t="str">
        <f t="shared" si="133"/>
        <v/>
      </c>
      <c r="AB843" s="143" t="str">
        <f t="shared" si="134"/>
        <v/>
      </c>
      <c r="AC843" s="143" t="str">
        <f t="shared" si="135"/>
        <v/>
      </c>
      <c r="AD843" s="143" t="str">
        <f t="shared" si="136"/>
        <v/>
      </c>
      <c r="AE843" s="144">
        <v>831</v>
      </c>
      <c r="AF843" s="144" t="str">
        <f t="shared" si="137"/>
        <v/>
      </c>
      <c r="AG843" s="144" t="str">
        <f t="shared" si="138"/>
        <v/>
      </c>
      <c r="AH843" s="144" t="str">
        <f t="shared" si="139"/>
        <v/>
      </c>
      <c r="AI843" s="144" t="str">
        <f t="shared" si="140"/>
        <v/>
      </c>
      <c r="AJ843" s="144" t="str">
        <f t="shared" si="141"/>
        <v/>
      </c>
      <c r="AK843" s="144" t="str">
        <f t="shared" si="142"/>
        <v/>
      </c>
    </row>
    <row r="844" spans="2:37" x14ac:dyDescent="0.2">
      <c r="B844" s="179">
        <v>832</v>
      </c>
      <c r="C844" s="180"/>
      <c r="D844" s="180"/>
      <c r="E844" s="180"/>
      <c r="F844" s="312"/>
      <c r="G844" s="142"/>
      <c r="H844" s="142"/>
      <c r="I844" s="195"/>
      <c r="J844" s="142"/>
      <c r="K844" s="142"/>
      <c r="L844" s="142"/>
      <c r="M844" s="142"/>
      <c r="N844" s="142"/>
      <c r="O844" s="142"/>
      <c r="P844" s="142"/>
      <c r="Q844" s="142"/>
      <c r="R844" s="142"/>
      <c r="S844" s="142"/>
      <c r="T844" s="142"/>
      <c r="U844" s="142"/>
      <c r="V844" s="142"/>
      <c r="W844" s="142"/>
      <c r="X844" s="142"/>
      <c r="Z844" s="143">
        <v>832</v>
      </c>
      <c r="AA844" s="143" t="str">
        <f t="shared" si="133"/>
        <v/>
      </c>
      <c r="AB844" s="143" t="str">
        <f t="shared" si="134"/>
        <v/>
      </c>
      <c r="AC844" s="143" t="str">
        <f t="shared" si="135"/>
        <v/>
      </c>
      <c r="AD844" s="143" t="str">
        <f t="shared" si="136"/>
        <v/>
      </c>
      <c r="AE844" s="144">
        <v>832</v>
      </c>
      <c r="AF844" s="144" t="str">
        <f t="shared" si="137"/>
        <v/>
      </c>
      <c r="AG844" s="144" t="str">
        <f t="shared" si="138"/>
        <v/>
      </c>
      <c r="AH844" s="144" t="str">
        <f t="shared" si="139"/>
        <v/>
      </c>
      <c r="AI844" s="144" t="str">
        <f t="shared" si="140"/>
        <v/>
      </c>
      <c r="AJ844" s="144" t="str">
        <f t="shared" si="141"/>
        <v/>
      </c>
      <c r="AK844" s="144" t="str">
        <f t="shared" si="142"/>
        <v/>
      </c>
    </row>
    <row r="845" spans="2:37" x14ac:dyDescent="0.2">
      <c r="B845" s="179">
        <v>833</v>
      </c>
      <c r="C845" s="180"/>
      <c r="D845" s="180"/>
      <c r="E845" s="180"/>
      <c r="F845" s="312"/>
      <c r="G845" s="142"/>
      <c r="H845" s="142"/>
      <c r="I845" s="195"/>
      <c r="J845" s="142"/>
      <c r="K845" s="142"/>
      <c r="L845" s="142"/>
      <c r="M845" s="142"/>
      <c r="N845" s="142"/>
      <c r="O845" s="142"/>
      <c r="P845" s="142"/>
      <c r="Q845" s="142"/>
      <c r="R845" s="142"/>
      <c r="S845" s="142"/>
      <c r="T845" s="142"/>
      <c r="U845" s="142"/>
      <c r="V845" s="142"/>
      <c r="W845" s="142"/>
      <c r="X845" s="142"/>
      <c r="Z845" s="143">
        <v>833</v>
      </c>
      <c r="AA845" s="143" t="str">
        <f t="shared" si="133"/>
        <v/>
      </c>
      <c r="AB845" s="143" t="str">
        <f t="shared" si="134"/>
        <v/>
      </c>
      <c r="AC845" s="143" t="str">
        <f t="shared" si="135"/>
        <v/>
      </c>
      <c r="AD845" s="143" t="str">
        <f t="shared" si="136"/>
        <v/>
      </c>
      <c r="AE845" s="144">
        <v>833</v>
      </c>
      <c r="AF845" s="144" t="str">
        <f t="shared" si="137"/>
        <v/>
      </c>
      <c r="AG845" s="144" t="str">
        <f t="shared" si="138"/>
        <v/>
      </c>
      <c r="AH845" s="144" t="str">
        <f t="shared" si="139"/>
        <v/>
      </c>
      <c r="AI845" s="144" t="str">
        <f t="shared" si="140"/>
        <v/>
      </c>
      <c r="AJ845" s="144" t="str">
        <f t="shared" si="141"/>
        <v/>
      </c>
      <c r="AK845" s="144" t="str">
        <f t="shared" si="142"/>
        <v/>
      </c>
    </row>
    <row r="846" spans="2:37" x14ac:dyDescent="0.2">
      <c r="B846" s="179">
        <v>834</v>
      </c>
      <c r="C846" s="180"/>
      <c r="D846" s="180"/>
      <c r="E846" s="180"/>
      <c r="F846" s="312"/>
      <c r="G846" s="142"/>
      <c r="H846" s="142"/>
      <c r="I846" s="195"/>
      <c r="J846" s="142"/>
      <c r="K846" s="142"/>
      <c r="L846" s="142"/>
      <c r="M846" s="142"/>
      <c r="N846" s="142"/>
      <c r="O846" s="142"/>
      <c r="P846" s="142"/>
      <c r="Q846" s="142"/>
      <c r="R846" s="142"/>
      <c r="S846" s="142"/>
      <c r="T846" s="142"/>
      <c r="U846" s="142"/>
      <c r="V846" s="142"/>
      <c r="W846" s="142"/>
      <c r="X846" s="142"/>
      <c r="Z846" s="143">
        <v>834</v>
      </c>
      <c r="AA846" s="143" t="str">
        <f t="shared" ref="AA846:AA909" si="143">IF(AND(C846=1,D846&lt;&gt;""),D846,"")</f>
        <v/>
      </c>
      <c r="AB846" s="143" t="str">
        <f t="shared" ref="AB846:AB909" si="144">IF(AND(C846=1,E846&lt;&gt;""),E846,"")</f>
        <v/>
      </c>
      <c r="AC846" s="143" t="str">
        <f t="shared" ref="AC846:AC909" si="145">IF(AND(C846=2,D846&lt;&gt;""),D846,"")</f>
        <v/>
      </c>
      <c r="AD846" s="143" t="str">
        <f t="shared" ref="AD846:AD909" si="146">IF(AND(C846=2,E846&lt;&gt;""),E846,"")</f>
        <v/>
      </c>
      <c r="AE846" s="144">
        <v>834</v>
      </c>
      <c r="AF846" s="144" t="str">
        <f t="shared" ref="AF846:AF909" si="147">IF(AND(C846=1,E846&lt;&gt;"",D846&lt;&gt;""),D846,"")</f>
        <v/>
      </c>
      <c r="AG846" s="144" t="str">
        <f t="shared" ref="AG846:AG909" si="148">IF(AND(C846=1,D846&lt;&gt;"",E846&lt;&gt;""),E846,"")</f>
        <v/>
      </c>
      <c r="AH846" s="144" t="str">
        <f t="shared" ref="AH846:AH909" si="149">IF(AND(AF846="",AG846=""),"",AG846-AF846)</f>
        <v/>
      </c>
      <c r="AI846" s="144" t="str">
        <f t="shared" ref="AI846:AI909" si="150">IF(AND(C846=2,E846&lt;&gt;"",D846&lt;&gt;""),D846,"")</f>
        <v/>
      </c>
      <c r="AJ846" s="144" t="str">
        <f t="shared" ref="AJ846:AJ909" si="151">IF(AND(C846=2,D846&lt;&gt;"",E846&lt;&gt;""),E846,"")</f>
        <v/>
      </c>
      <c r="AK846" s="144" t="str">
        <f t="shared" ref="AK846:AK909" si="152">IF(AND(AI846="",AJ846=""),"",AJ846-AI846)</f>
        <v/>
      </c>
    </row>
    <row r="847" spans="2:37" x14ac:dyDescent="0.2">
      <c r="B847" s="179">
        <v>835</v>
      </c>
      <c r="C847" s="180"/>
      <c r="D847" s="180"/>
      <c r="E847" s="180"/>
      <c r="F847" s="312"/>
      <c r="G847" s="142"/>
      <c r="H847" s="142"/>
      <c r="I847" s="195"/>
      <c r="J847" s="142"/>
      <c r="K847" s="142"/>
      <c r="L847" s="142"/>
      <c r="M847" s="142"/>
      <c r="N847" s="142"/>
      <c r="O847" s="142"/>
      <c r="P847" s="142"/>
      <c r="Q847" s="142"/>
      <c r="R847" s="142"/>
      <c r="S847" s="142"/>
      <c r="T847" s="142"/>
      <c r="U847" s="142"/>
      <c r="V847" s="142"/>
      <c r="W847" s="142"/>
      <c r="X847" s="142"/>
      <c r="Z847" s="143">
        <v>835</v>
      </c>
      <c r="AA847" s="143" t="str">
        <f t="shared" si="143"/>
        <v/>
      </c>
      <c r="AB847" s="143" t="str">
        <f t="shared" si="144"/>
        <v/>
      </c>
      <c r="AC847" s="143" t="str">
        <f t="shared" si="145"/>
        <v/>
      </c>
      <c r="AD847" s="143" t="str">
        <f t="shared" si="146"/>
        <v/>
      </c>
      <c r="AE847" s="144">
        <v>835</v>
      </c>
      <c r="AF847" s="144" t="str">
        <f t="shared" si="147"/>
        <v/>
      </c>
      <c r="AG847" s="144" t="str">
        <f t="shared" si="148"/>
        <v/>
      </c>
      <c r="AH847" s="144" t="str">
        <f t="shared" si="149"/>
        <v/>
      </c>
      <c r="AI847" s="144" t="str">
        <f t="shared" si="150"/>
        <v/>
      </c>
      <c r="AJ847" s="144" t="str">
        <f t="shared" si="151"/>
        <v/>
      </c>
      <c r="AK847" s="144" t="str">
        <f t="shared" si="152"/>
        <v/>
      </c>
    </row>
    <row r="848" spans="2:37" x14ac:dyDescent="0.2">
      <c r="B848" s="179">
        <v>836</v>
      </c>
      <c r="C848" s="180"/>
      <c r="D848" s="180"/>
      <c r="E848" s="180"/>
      <c r="F848" s="312"/>
      <c r="G848" s="142"/>
      <c r="H848" s="142"/>
      <c r="I848" s="195"/>
      <c r="J848" s="142"/>
      <c r="K848" s="142"/>
      <c r="L848" s="142"/>
      <c r="M848" s="142"/>
      <c r="N848" s="142"/>
      <c r="O848" s="142"/>
      <c r="P848" s="142"/>
      <c r="Q848" s="142"/>
      <c r="R848" s="142"/>
      <c r="S848" s="142"/>
      <c r="T848" s="142"/>
      <c r="U848" s="142"/>
      <c r="V848" s="142"/>
      <c r="W848" s="142"/>
      <c r="X848" s="142"/>
      <c r="Z848" s="143">
        <v>836</v>
      </c>
      <c r="AA848" s="143" t="str">
        <f t="shared" si="143"/>
        <v/>
      </c>
      <c r="AB848" s="143" t="str">
        <f t="shared" si="144"/>
        <v/>
      </c>
      <c r="AC848" s="143" t="str">
        <f t="shared" si="145"/>
        <v/>
      </c>
      <c r="AD848" s="143" t="str">
        <f t="shared" si="146"/>
        <v/>
      </c>
      <c r="AE848" s="144">
        <v>836</v>
      </c>
      <c r="AF848" s="144" t="str">
        <f t="shared" si="147"/>
        <v/>
      </c>
      <c r="AG848" s="144" t="str">
        <f t="shared" si="148"/>
        <v/>
      </c>
      <c r="AH848" s="144" t="str">
        <f t="shared" si="149"/>
        <v/>
      </c>
      <c r="AI848" s="144" t="str">
        <f t="shared" si="150"/>
        <v/>
      </c>
      <c r="AJ848" s="144" t="str">
        <f t="shared" si="151"/>
        <v/>
      </c>
      <c r="AK848" s="144" t="str">
        <f t="shared" si="152"/>
        <v/>
      </c>
    </row>
    <row r="849" spans="2:37" x14ac:dyDescent="0.2">
      <c r="B849" s="179">
        <v>837</v>
      </c>
      <c r="C849" s="180"/>
      <c r="D849" s="180"/>
      <c r="E849" s="180"/>
      <c r="F849" s="312"/>
      <c r="G849" s="142"/>
      <c r="H849" s="142"/>
      <c r="I849" s="195"/>
      <c r="J849" s="142"/>
      <c r="K849" s="142"/>
      <c r="L849" s="142"/>
      <c r="M849" s="142"/>
      <c r="N849" s="142"/>
      <c r="O849" s="142"/>
      <c r="P849" s="142"/>
      <c r="Q849" s="142"/>
      <c r="R849" s="142"/>
      <c r="S849" s="142"/>
      <c r="T849" s="142"/>
      <c r="U849" s="142"/>
      <c r="V849" s="142"/>
      <c r="W849" s="142"/>
      <c r="X849" s="142"/>
      <c r="Z849" s="143">
        <v>837</v>
      </c>
      <c r="AA849" s="143" t="str">
        <f t="shared" si="143"/>
        <v/>
      </c>
      <c r="AB849" s="143" t="str">
        <f t="shared" si="144"/>
        <v/>
      </c>
      <c r="AC849" s="143" t="str">
        <f t="shared" si="145"/>
        <v/>
      </c>
      <c r="AD849" s="143" t="str">
        <f t="shared" si="146"/>
        <v/>
      </c>
      <c r="AE849" s="144">
        <v>837</v>
      </c>
      <c r="AF849" s="144" t="str">
        <f t="shared" si="147"/>
        <v/>
      </c>
      <c r="AG849" s="144" t="str">
        <f t="shared" si="148"/>
        <v/>
      </c>
      <c r="AH849" s="144" t="str">
        <f t="shared" si="149"/>
        <v/>
      </c>
      <c r="AI849" s="144" t="str">
        <f t="shared" si="150"/>
        <v/>
      </c>
      <c r="AJ849" s="144" t="str">
        <f t="shared" si="151"/>
        <v/>
      </c>
      <c r="AK849" s="144" t="str">
        <f t="shared" si="152"/>
        <v/>
      </c>
    </row>
    <row r="850" spans="2:37" x14ac:dyDescent="0.2">
      <c r="B850" s="179">
        <v>838</v>
      </c>
      <c r="C850" s="180"/>
      <c r="D850" s="180"/>
      <c r="E850" s="180"/>
      <c r="F850" s="312"/>
      <c r="G850" s="142"/>
      <c r="H850" s="142"/>
      <c r="I850" s="195"/>
      <c r="J850" s="142"/>
      <c r="K850" s="142"/>
      <c r="L850" s="142"/>
      <c r="M850" s="142"/>
      <c r="N850" s="142"/>
      <c r="O850" s="142"/>
      <c r="P850" s="142"/>
      <c r="Q850" s="142"/>
      <c r="R850" s="142"/>
      <c r="S850" s="142"/>
      <c r="T850" s="142"/>
      <c r="U850" s="142"/>
      <c r="V850" s="142"/>
      <c r="W850" s="142"/>
      <c r="X850" s="142"/>
      <c r="Z850" s="143">
        <v>838</v>
      </c>
      <c r="AA850" s="143" t="str">
        <f t="shared" si="143"/>
        <v/>
      </c>
      <c r="AB850" s="143" t="str">
        <f t="shared" si="144"/>
        <v/>
      </c>
      <c r="AC850" s="143" t="str">
        <f t="shared" si="145"/>
        <v/>
      </c>
      <c r="AD850" s="143" t="str">
        <f t="shared" si="146"/>
        <v/>
      </c>
      <c r="AE850" s="144">
        <v>838</v>
      </c>
      <c r="AF850" s="144" t="str">
        <f t="shared" si="147"/>
        <v/>
      </c>
      <c r="AG850" s="144" t="str">
        <f t="shared" si="148"/>
        <v/>
      </c>
      <c r="AH850" s="144" t="str">
        <f t="shared" si="149"/>
        <v/>
      </c>
      <c r="AI850" s="144" t="str">
        <f t="shared" si="150"/>
        <v/>
      </c>
      <c r="AJ850" s="144" t="str">
        <f t="shared" si="151"/>
        <v/>
      </c>
      <c r="AK850" s="144" t="str">
        <f t="shared" si="152"/>
        <v/>
      </c>
    </row>
    <row r="851" spans="2:37" x14ac:dyDescent="0.2">
      <c r="B851" s="179">
        <v>839</v>
      </c>
      <c r="C851" s="180"/>
      <c r="D851" s="180"/>
      <c r="E851" s="180"/>
      <c r="F851" s="312"/>
      <c r="G851" s="142"/>
      <c r="H851" s="142"/>
      <c r="I851" s="195"/>
      <c r="J851" s="142"/>
      <c r="K851" s="142"/>
      <c r="L851" s="142"/>
      <c r="M851" s="142"/>
      <c r="N851" s="142"/>
      <c r="O851" s="142"/>
      <c r="P851" s="142"/>
      <c r="Q851" s="142"/>
      <c r="R851" s="142"/>
      <c r="S851" s="142"/>
      <c r="T851" s="142"/>
      <c r="U851" s="142"/>
      <c r="V851" s="142"/>
      <c r="W851" s="142"/>
      <c r="X851" s="142"/>
      <c r="Z851" s="143">
        <v>839</v>
      </c>
      <c r="AA851" s="143" t="str">
        <f t="shared" si="143"/>
        <v/>
      </c>
      <c r="AB851" s="143" t="str">
        <f t="shared" si="144"/>
        <v/>
      </c>
      <c r="AC851" s="143" t="str">
        <f t="shared" si="145"/>
        <v/>
      </c>
      <c r="AD851" s="143" t="str">
        <f t="shared" si="146"/>
        <v/>
      </c>
      <c r="AE851" s="144">
        <v>839</v>
      </c>
      <c r="AF851" s="144" t="str">
        <f t="shared" si="147"/>
        <v/>
      </c>
      <c r="AG851" s="144" t="str">
        <f t="shared" si="148"/>
        <v/>
      </c>
      <c r="AH851" s="144" t="str">
        <f t="shared" si="149"/>
        <v/>
      </c>
      <c r="AI851" s="144" t="str">
        <f t="shared" si="150"/>
        <v/>
      </c>
      <c r="AJ851" s="144" t="str">
        <f t="shared" si="151"/>
        <v/>
      </c>
      <c r="AK851" s="144" t="str">
        <f t="shared" si="152"/>
        <v/>
      </c>
    </row>
    <row r="852" spans="2:37" x14ac:dyDescent="0.2">
      <c r="B852" s="179">
        <v>840</v>
      </c>
      <c r="C852" s="180"/>
      <c r="D852" s="180"/>
      <c r="E852" s="180"/>
      <c r="F852" s="312"/>
      <c r="G852" s="142"/>
      <c r="H852" s="142"/>
      <c r="I852" s="195"/>
      <c r="J852" s="142"/>
      <c r="K852" s="142"/>
      <c r="L852" s="142"/>
      <c r="M852" s="142"/>
      <c r="N852" s="142"/>
      <c r="O852" s="142"/>
      <c r="P852" s="142"/>
      <c r="Q852" s="142"/>
      <c r="R852" s="142"/>
      <c r="S852" s="142"/>
      <c r="T852" s="142"/>
      <c r="U852" s="142"/>
      <c r="V852" s="142"/>
      <c r="W852" s="142"/>
      <c r="X852" s="142"/>
      <c r="Z852" s="143">
        <v>840</v>
      </c>
      <c r="AA852" s="143" t="str">
        <f t="shared" si="143"/>
        <v/>
      </c>
      <c r="AB852" s="143" t="str">
        <f t="shared" si="144"/>
        <v/>
      </c>
      <c r="AC852" s="143" t="str">
        <f t="shared" si="145"/>
        <v/>
      </c>
      <c r="AD852" s="143" t="str">
        <f t="shared" si="146"/>
        <v/>
      </c>
      <c r="AE852" s="144">
        <v>840</v>
      </c>
      <c r="AF852" s="144" t="str">
        <f t="shared" si="147"/>
        <v/>
      </c>
      <c r="AG852" s="144" t="str">
        <f t="shared" si="148"/>
        <v/>
      </c>
      <c r="AH852" s="144" t="str">
        <f t="shared" si="149"/>
        <v/>
      </c>
      <c r="AI852" s="144" t="str">
        <f t="shared" si="150"/>
        <v/>
      </c>
      <c r="AJ852" s="144" t="str">
        <f t="shared" si="151"/>
        <v/>
      </c>
      <c r="AK852" s="144" t="str">
        <f t="shared" si="152"/>
        <v/>
      </c>
    </row>
    <row r="853" spans="2:37" x14ac:dyDescent="0.2">
      <c r="B853" s="179">
        <v>841</v>
      </c>
      <c r="C853" s="180"/>
      <c r="D853" s="180"/>
      <c r="E853" s="180"/>
      <c r="F853" s="312"/>
      <c r="G853" s="142"/>
      <c r="H853" s="142"/>
      <c r="I853" s="195"/>
      <c r="J853" s="142"/>
      <c r="K853" s="142"/>
      <c r="L853" s="142"/>
      <c r="M853" s="142"/>
      <c r="N853" s="142"/>
      <c r="O853" s="142"/>
      <c r="P853" s="142"/>
      <c r="Q853" s="142"/>
      <c r="R853" s="142"/>
      <c r="S853" s="142"/>
      <c r="T853" s="142"/>
      <c r="U853" s="142"/>
      <c r="V853" s="142"/>
      <c r="W853" s="142"/>
      <c r="X853" s="142"/>
      <c r="Z853" s="143">
        <v>841</v>
      </c>
      <c r="AA853" s="143" t="str">
        <f t="shared" si="143"/>
        <v/>
      </c>
      <c r="AB853" s="143" t="str">
        <f t="shared" si="144"/>
        <v/>
      </c>
      <c r="AC853" s="143" t="str">
        <f t="shared" si="145"/>
        <v/>
      </c>
      <c r="AD853" s="143" t="str">
        <f t="shared" si="146"/>
        <v/>
      </c>
      <c r="AE853" s="144">
        <v>841</v>
      </c>
      <c r="AF853" s="144" t="str">
        <f t="shared" si="147"/>
        <v/>
      </c>
      <c r="AG853" s="144" t="str">
        <f t="shared" si="148"/>
        <v/>
      </c>
      <c r="AH853" s="144" t="str">
        <f t="shared" si="149"/>
        <v/>
      </c>
      <c r="AI853" s="144" t="str">
        <f t="shared" si="150"/>
        <v/>
      </c>
      <c r="AJ853" s="144" t="str">
        <f t="shared" si="151"/>
        <v/>
      </c>
      <c r="AK853" s="144" t="str">
        <f t="shared" si="152"/>
        <v/>
      </c>
    </row>
    <row r="854" spans="2:37" x14ac:dyDescent="0.2">
      <c r="B854" s="179">
        <v>842</v>
      </c>
      <c r="C854" s="180"/>
      <c r="D854" s="180"/>
      <c r="E854" s="180"/>
      <c r="F854" s="312"/>
      <c r="G854" s="142"/>
      <c r="H854" s="142"/>
      <c r="I854" s="195"/>
      <c r="J854" s="142"/>
      <c r="K854" s="142"/>
      <c r="L854" s="142"/>
      <c r="M854" s="142"/>
      <c r="N854" s="142"/>
      <c r="O854" s="142"/>
      <c r="P854" s="142"/>
      <c r="Q854" s="142"/>
      <c r="R854" s="142"/>
      <c r="S854" s="142"/>
      <c r="T854" s="142"/>
      <c r="U854" s="142"/>
      <c r="V854" s="142"/>
      <c r="W854" s="142"/>
      <c r="X854" s="142"/>
      <c r="Z854" s="143">
        <v>842</v>
      </c>
      <c r="AA854" s="143" t="str">
        <f t="shared" si="143"/>
        <v/>
      </c>
      <c r="AB854" s="143" t="str">
        <f t="shared" si="144"/>
        <v/>
      </c>
      <c r="AC854" s="143" t="str">
        <f t="shared" si="145"/>
        <v/>
      </c>
      <c r="AD854" s="143" t="str">
        <f t="shared" si="146"/>
        <v/>
      </c>
      <c r="AE854" s="144">
        <v>842</v>
      </c>
      <c r="AF854" s="144" t="str">
        <f t="shared" si="147"/>
        <v/>
      </c>
      <c r="AG854" s="144" t="str">
        <f t="shared" si="148"/>
        <v/>
      </c>
      <c r="AH854" s="144" t="str">
        <f t="shared" si="149"/>
        <v/>
      </c>
      <c r="AI854" s="144" t="str">
        <f t="shared" si="150"/>
        <v/>
      </c>
      <c r="AJ854" s="144" t="str">
        <f t="shared" si="151"/>
        <v/>
      </c>
      <c r="AK854" s="144" t="str">
        <f t="shared" si="152"/>
        <v/>
      </c>
    </row>
    <row r="855" spans="2:37" x14ac:dyDescent="0.2">
      <c r="B855" s="179">
        <v>843</v>
      </c>
      <c r="C855" s="180"/>
      <c r="D855" s="180"/>
      <c r="E855" s="180"/>
      <c r="F855" s="312"/>
      <c r="G855" s="142"/>
      <c r="H855" s="142"/>
      <c r="I855" s="195"/>
      <c r="J855" s="142"/>
      <c r="K855" s="142"/>
      <c r="L855" s="142"/>
      <c r="M855" s="142"/>
      <c r="N855" s="142"/>
      <c r="O855" s="142"/>
      <c r="P855" s="142"/>
      <c r="Q855" s="142"/>
      <c r="R855" s="142"/>
      <c r="S855" s="142"/>
      <c r="T855" s="142"/>
      <c r="U855" s="142"/>
      <c r="V855" s="142"/>
      <c r="W855" s="142"/>
      <c r="X855" s="142"/>
      <c r="Z855" s="143">
        <v>843</v>
      </c>
      <c r="AA855" s="143" t="str">
        <f t="shared" si="143"/>
        <v/>
      </c>
      <c r="AB855" s="143" t="str">
        <f t="shared" si="144"/>
        <v/>
      </c>
      <c r="AC855" s="143" t="str">
        <f t="shared" si="145"/>
        <v/>
      </c>
      <c r="AD855" s="143" t="str">
        <f t="shared" si="146"/>
        <v/>
      </c>
      <c r="AE855" s="144">
        <v>843</v>
      </c>
      <c r="AF855" s="144" t="str">
        <f t="shared" si="147"/>
        <v/>
      </c>
      <c r="AG855" s="144" t="str">
        <f t="shared" si="148"/>
        <v/>
      </c>
      <c r="AH855" s="144" t="str">
        <f t="shared" si="149"/>
        <v/>
      </c>
      <c r="AI855" s="144" t="str">
        <f t="shared" si="150"/>
        <v/>
      </c>
      <c r="AJ855" s="144" t="str">
        <f t="shared" si="151"/>
        <v/>
      </c>
      <c r="AK855" s="144" t="str">
        <f t="shared" si="152"/>
        <v/>
      </c>
    </row>
    <row r="856" spans="2:37" x14ac:dyDescent="0.2">
      <c r="B856" s="179">
        <v>844</v>
      </c>
      <c r="C856" s="180"/>
      <c r="D856" s="180"/>
      <c r="E856" s="180"/>
      <c r="F856" s="312"/>
      <c r="G856" s="142"/>
      <c r="H856" s="142"/>
      <c r="I856" s="195"/>
      <c r="J856" s="142"/>
      <c r="K856" s="142"/>
      <c r="L856" s="142"/>
      <c r="M856" s="142"/>
      <c r="N856" s="142"/>
      <c r="O856" s="142"/>
      <c r="P856" s="142"/>
      <c r="Q856" s="142"/>
      <c r="R856" s="142"/>
      <c r="S856" s="142"/>
      <c r="T856" s="142"/>
      <c r="U856" s="142"/>
      <c r="V856" s="142"/>
      <c r="W856" s="142"/>
      <c r="X856" s="142"/>
      <c r="Z856" s="143">
        <v>844</v>
      </c>
      <c r="AA856" s="143" t="str">
        <f t="shared" si="143"/>
        <v/>
      </c>
      <c r="AB856" s="143" t="str">
        <f t="shared" si="144"/>
        <v/>
      </c>
      <c r="AC856" s="143" t="str">
        <f t="shared" si="145"/>
        <v/>
      </c>
      <c r="AD856" s="143" t="str">
        <f t="shared" si="146"/>
        <v/>
      </c>
      <c r="AE856" s="144">
        <v>844</v>
      </c>
      <c r="AF856" s="144" t="str">
        <f t="shared" si="147"/>
        <v/>
      </c>
      <c r="AG856" s="144" t="str">
        <f t="shared" si="148"/>
        <v/>
      </c>
      <c r="AH856" s="144" t="str">
        <f t="shared" si="149"/>
        <v/>
      </c>
      <c r="AI856" s="144" t="str">
        <f t="shared" si="150"/>
        <v/>
      </c>
      <c r="AJ856" s="144" t="str">
        <f t="shared" si="151"/>
        <v/>
      </c>
      <c r="AK856" s="144" t="str">
        <f t="shared" si="152"/>
        <v/>
      </c>
    </row>
    <row r="857" spans="2:37" x14ac:dyDescent="0.2">
      <c r="B857" s="179">
        <v>845</v>
      </c>
      <c r="C857" s="180"/>
      <c r="D857" s="180"/>
      <c r="E857" s="180"/>
      <c r="F857" s="312"/>
      <c r="G857" s="142"/>
      <c r="H857" s="142"/>
      <c r="I857" s="195"/>
      <c r="J857" s="142"/>
      <c r="K857" s="142"/>
      <c r="L857" s="142"/>
      <c r="M857" s="142"/>
      <c r="N857" s="142"/>
      <c r="O857" s="142"/>
      <c r="P857" s="142"/>
      <c r="Q857" s="142"/>
      <c r="R857" s="142"/>
      <c r="S857" s="142"/>
      <c r="T857" s="142"/>
      <c r="U857" s="142"/>
      <c r="V857" s="142"/>
      <c r="W857" s="142"/>
      <c r="X857" s="142"/>
      <c r="Z857" s="143">
        <v>845</v>
      </c>
      <c r="AA857" s="143" t="str">
        <f t="shared" si="143"/>
        <v/>
      </c>
      <c r="AB857" s="143" t="str">
        <f t="shared" si="144"/>
        <v/>
      </c>
      <c r="AC857" s="143" t="str">
        <f t="shared" si="145"/>
        <v/>
      </c>
      <c r="AD857" s="143" t="str">
        <f t="shared" si="146"/>
        <v/>
      </c>
      <c r="AE857" s="144">
        <v>845</v>
      </c>
      <c r="AF857" s="144" t="str">
        <f t="shared" si="147"/>
        <v/>
      </c>
      <c r="AG857" s="144" t="str">
        <f t="shared" si="148"/>
        <v/>
      </c>
      <c r="AH857" s="144" t="str">
        <f t="shared" si="149"/>
        <v/>
      </c>
      <c r="AI857" s="144" t="str">
        <f t="shared" si="150"/>
        <v/>
      </c>
      <c r="AJ857" s="144" t="str">
        <f t="shared" si="151"/>
        <v/>
      </c>
      <c r="AK857" s="144" t="str">
        <f t="shared" si="152"/>
        <v/>
      </c>
    </row>
    <row r="858" spans="2:37" x14ac:dyDescent="0.2">
      <c r="B858" s="179">
        <v>846</v>
      </c>
      <c r="C858" s="180"/>
      <c r="D858" s="180"/>
      <c r="E858" s="180"/>
      <c r="F858" s="312"/>
      <c r="G858" s="142"/>
      <c r="H858" s="142"/>
      <c r="I858" s="195"/>
      <c r="J858" s="142"/>
      <c r="K858" s="142"/>
      <c r="L858" s="142"/>
      <c r="M858" s="142"/>
      <c r="N858" s="142"/>
      <c r="O858" s="142"/>
      <c r="P858" s="142"/>
      <c r="Q858" s="142"/>
      <c r="R858" s="142"/>
      <c r="S858" s="142"/>
      <c r="T858" s="142"/>
      <c r="U858" s="142"/>
      <c r="V858" s="142"/>
      <c r="W858" s="142"/>
      <c r="X858" s="142"/>
      <c r="Z858" s="143">
        <v>846</v>
      </c>
      <c r="AA858" s="143" t="str">
        <f t="shared" si="143"/>
        <v/>
      </c>
      <c r="AB858" s="143" t="str">
        <f t="shared" si="144"/>
        <v/>
      </c>
      <c r="AC858" s="143" t="str">
        <f t="shared" si="145"/>
        <v/>
      </c>
      <c r="AD858" s="143" t="str">
        <f t="shared" si="146"/>
        <v/>
      </c>
      <c r="AE858" s="144">
        <v>846</v>
      </c>
      <c r="AF858" s="144" t="str">
        <f t="shared" si="147"/>
        <v/>
      </c>
      <c r="AG858" s="144" t="str">
        <f t="shared" si="148"/>
        <v/>
      </c>
      <c r="AH858" s="144" t="str">
        <f t="shared" si="149"/>
        <v/>
      </c>
      <c r="AI858" s="144" t="str">
        <f t="shared" si="150"/>
        <v/>
      </c>
      <c r="AJ858" s="144" t="str">
        <f t="shared" si="151"/>
        <v/>
      </c>
      <c r="AK858" s="144" t="str">
        <f t="shared" si="152"/>
        <v/>
      </c>
    </row>
    <row r="859" spans="2:37" x14ac:dyDescent="0.2">
      <c r="B859" s="179">
        <v>847</v>
      </c>
      <c r="C859" s="180"/>
      <c r="D859" s="180"/>
      <c r="E859" s="180"/>
      <c r="F859" s="312"/>
      <c r="G859" s="142"/>
      <c r="H859" s="142"/>
      <c r="I859" s="195"/>
      <c r="J859" s="142"/>
      <c r="K859" s="142"/>
      <c r="L859" s="142"/>
      <c r="M859" s="142"/>
      <c r="N859" s="142"/>
      <c r="O859" s="142"/>
      <c r="P859" s="142"/>
      <c r="Q859" s="142"/>
      <c r="R859" s="142"/>
      <c r="S859" s="142"/>
      <c r="T859" s="142"/>
      <c r="U859" s="142"/>
      <c r="V859" s="142"/>
      <c r="W859" s="142"/>
      <c r="X859" s="142"/>
      <c r="Z859" s="143">
        <v>847</v>
      </c>
      <c r="AA859" s="143" t="str">
        <f t="shared" si="143"/>
        <v/>
      </c>
      <c r="AB859" s="143" t="str">
        <f t="shared" si="144"/>
        <v/>
      </c>
      <c r="AC859" s="143" t="str">
        <f t="shared" si="145"/>
        <v/>
      </c>
      <c r="AD859" s="143" t="str">
        <f t="shared" si="146"/>
        <v/>
      </c>
      <c r="AE859" s="144">
        <v>847</v>
      </c>
      <c r="AF859" s="144" t="str">
        <f t="shared" si="147"/>
        <v/>
      </c>
      <c r="AG859" s="144" t="str">
        <f t="shared" si="148"/>
        <v/>
      </c>
      <c r="AH859" s="144" t="str">
        <f t="shared" si="149"/>
        <v/>
      </c>
      <c r="AI859" s="144" t="str">
        <f t="shared" si="150"/>
        <v/>
      </c>
      <c r="AJ859" s="144" t="str">
        <f t="shared" si="151"/>
        <v/>
      </c>
      <c r="AK859" s="144" t="str">
        <f t="shared" si="152"/>
        <v/>
      </c>
    </row>
    <row r="860" spans="2:37" x14ac:dyDescent="0.2">
      <c r="B860" s="179">
        <v>848</v>
      </c>
      <c r="C860" s="180"/>
      <c r="D860" s="180"/>
      <c r="E860" s="180"/>
      <c r="F860" s="312"/>
      <c r="G860" s="142"/>
      <c r="H860" s="142"/>
      <c r="I860" s="195"/>
      <c r="J860" s="142"/>
      <c r="K860" s="142"/>
      <c r="L860" s="142"/>
      <c r="M860" s="142"/>
      <c r="N860" s="142"/>
      <c r="O860" s="142"/>
      <c r="P860" s="142"/>
      <c r="Q860" s="142"/>
      <c r="R860" s="142"/>
      <c r="S860" s="142"/>
      <c r="T860" s="142"/>
      <c r="U860" s="142"/>
      <c r="V860" s="142"/>
      <c r="W860" s="142"/>
      <c r="X860" s="142"/>
      <c r="Z860" s="143">
        <v>848</v>
      </c>
      <c r="AA860" s="143" t="str">
        <f t="shared" si="143"/>
        <v/>
      </c>
      <c r="AB860" s="143" t="str">
        <f t="shared" si="144"/>
        <v/>
      </c>
      <c r="AC860" s="143" t="str">
        <f t="shared" si="145"/>
        <v/>
      </c>
      <c r="AD860" s="143" t="str">
        <f t="shared" si="146"/>
        <v/>
      </c>
      <c r="AE860" s="144">
        <v>848</v>
      </c>
      <c r="AF860" s="144" t="str">
        <f t="shared" si="147"/>
        <v/>
      </c>
      <c r="AG860" s="144" t="str">
        <f t="shared" si="148"/>
        <v/>
      </c>
      <c r="AH860" s="144" t="str">
        <f t="shared" si="149"/>
        <v/>
      </c>
      <c r="AI860" s="144" t="str">
        <f t="shared" si="150"/>
        <v/>
      </c>
      <c r="AJ860" s="144" t="str">
        <f t="shared" si="151"/>
        <v/>
      </c>
      <c r="AK860" s="144" t="str">
        <f t="shared" si="152"/>
        <v/>
      </c>
    </row>
    <row r="861" spans="2:37" x14ac:dyDescent="0.2">
      <c r="B861" s="179">
        <v>849</v>
      </c>
      <c r="C861" s="180"/>
      <c r="D861" s="180"/>
      <c r="E861" s="180"/>
      <c r="F861" s="312"/>
      <c r="G861" s="142"/>
      <c r="H861" s="142"/>
      <c r="I861" s="195"/>
      <c r="J861" s="142"/>
      <c r="K861" s="142"/>
      <c r="L861" s="142"/>
      <c r="M861" s="142"/>
      <c r="N861" s="142"/>
      <c r="O861" s="142"/>
      <c r="P861" s="142"/>
      <c r="Q861" s="142"/>
      <c r="R861" s="142"/>
      <c r="S861" s="142"/>
      <c r="T861" s="142"/>
      <c r="U861" s="142"/>
      <c r="V861" s="142"/>
      <c r="W861" s="142"/>
      <c r="X861" s="142"/>
      <c r="Z861" s="143">
        <v>849</v>
      </c>
      <c r="AA861" s="143" t="str">
        <f t="shared" si="143"/>
        <v/>
      </c>
      <c r="AB861" s="143" t="str">
        <f t="shared" si="144"/>
        <v/>
      </c>
      <c r="AC861" s="143" t="str">
        <f t="shared" si="145"/>
        <v/>
      </c>
      <c r="AD861" s="143" t="str">
        <f t="shared" si="146"/>
        <v/>
      </c>
      <c r="AE861" s="144">
        <v>849</v>
      </c>
      <c r="AF861" s="144" t="str">
        <f t="shared" si="147"/>
        <v/>
      </c>
      <c r="AG861" s="144" t="str">
        <f t="shared" si="148"/>
        <v/>
      </c>
      <c r="AH861" s="144" t="str">
        <f t="shared" si="149"/>
        <v/>
      </c>
      <c r="AI861" s="144" t="str">
        <f t="shared" si="150"/>
        <v/>
      </c>
      <c r="AJ861" s="144" t="str">
        <f t="shared" si="151"/>
        <v/>
      </c>
      <c r="AK861" s="144" t="str">
        <f t="shared" si="152"/>
        <v/>
      </c>
    </row>
    <row r="862" spans="2:37" x14ac:dyDescent="0.2">
      <c r="B862" s="179">
        <v>850</v>
      </c>
      <c r="C862" s="180"/>
      <c r="D862" s="180"/>
      <c r="E862" s="180"/>
      <c r="F862" s="312"/>
      <c r="G862" s="142"/>
      <c r="H862" s="142"/>
      <c r="I862" s="195"/>
      <c r="J862" s="142"/>
      <c r="K862" s="142"/>
      <c r="L862" s="142"/>
      <c r="M862" s="142"/>
      <c r="N862" s="142"/>
      <c r="O862" s="142"/>
      <c r="P862" s="142"/>
      <c r="Q862" s="142"/>
      <c r="R862" s="142"/>
      <c r="S862" s="142"/>
      <c r="T862" s="142"/>
      <c r="U862" s="142"/>
      <c r="V862" s="142"/>
      <c r="W862" s="142"/>
      <c r="X862" s="142"/>
      <c r="Z862" s="143">
        <v>850</v>
      </c>
      <c r="AA862" s="143" t="str">
        <f t="shared" si="143"/>
        <v/>
      </c>
      <c r="AB862" s="143" t="str">
        <f t="shared" si="144"/>
        <v/>
      </c>
      <c r="AC862" s="143" t="str">
        <f t="shared" si="145"/>
        <v/>
      </c>
      <c r="AD862" s="143" t="str">
        <f t="shared" si="146"/>
        <v/>
      </c>
      <c r="AE862" s="144">
        <v>850</v>
      </c>
      <c r="AF862" s="144" t="str">
        <f t="shared" si="147"/>
        <v/>
      </c>
      <c r="AG862" s="144" t="str">
        <f t="shared" si="148"/>
        <v/>
      </c>
      <c r="AH862" s="144" t="str">
        <f t="shared" si="149"/>
        <v/>
      </c>
      <c r="AI862" s="144" t="str">
        <f t="shared" si="150"/>
        <v/>
      </c>
      <c r="AJ862" s="144" t="str">
        <f t="shared" si="151"/>
        <v/>
      </c>
      <c r="AK862" s="144" t="str">
        <f t="shared" si="152"/>
        <v/>
      </c>
    </row>
    <row r="863" spans="2:37" x14ac:dyDescent="0.2">
      <c r="B863" s="179">
        <v>851</v>
      </c>
      <c r="C863" s="180"/>
      <c r="D863" s="180"/>
      <c r="E863" s="180"/>
      <c r="F863" s="312"/>
      <c r="G863" s="142"/>
      <c r="H863" s="142"/>
      <c r="I863" s="195"/>
      <c r="J863" s="142"/>
      <c r="K863" s="142"/>
      <c r="L863" s="142"/>
      <c r="M863" s="142"/>
      <c r="N863" s="142"/>
      <c r="O863" s="142"/>
      <c r="P863" s="142"/>
      <c r="Q863" s="142"/>
      <c r="R863" s="142"/>
      <c r="S863" s="142"/>
      <c r="T863" s="142"/>
      <c r="U863" s="142"/>
      <c r="V863" s="142"/>
      <c r="W863" s="142"/>
      <c r="X863" s="142"/>
      <c r="Z863" s="143">
        <v>851</v>
      </c>
      <c r="AA863" s="143" t="str">
        <f t="shared" si="143"/>
        <v/>
      </c>
      <c r="AB863" s="143" t="str">
        <f t="shared" si="144"/>
        <v/>
      </c>
      <c r="AC863" s="143" t="str">
        <f t="shared" si="145"/>
        <v/>
      </c>
      <c r="AD863" s="143" t="str">
        <f t="shared" si="146"/>
        <v/>
      </c>
      <c r="AE863" s="144">
        <v>851</v>
      </c>
      <c r="AF863" s="144" t="str">
        <f t="shared" si="147"/>
        <v/>
      </c>
      <c r="AG863" s="144" t="str">
        <f t="shared" si="148"/>
        <v/>
      </c>
      <c r="AH863" s="144" t="str">
        <f t="shared" si="149"/>
        <v/>
      </c>
      <c r="AI863" s="144" t="str">
        <f t="shared" si="150"/>
        <v/>
      </c>
      <c r="AJ863" s="144" t="str">
        <f t="shared" si="151"/>
        <v/>
      </c>
      <c r="AK863" s="144" t="str">
        <f t="shared" si="152"/>
        <v/>
      </c>
    </row>
    <row r="864" spans="2:37" x14ac:dyDescent="0.2">
      <c r="B864" s="179">
        <v>852</v>
      </c>
      <c r="C864" s="180"/>
      <c r="D864" s="180"/>
      <c r="E864" s="180"/>
      <c r="F864" s="312"/>
      <c r="G864" s="142"/>
      <c r="H864" s="142"/>
      <c r="I864" s="195"/>
      <c r="J864" s="142"/>
      <c r="K864" s="142"/>
      <c r="L864" s="142"/>
      <c r="M864" s="142"/>
      <c r="N864" s="142"/>
      <c r="O864" s="142"/>
      <c r="P864" s="142"/>
      <c r="Q864" s="142"/>
      <c r="R864" s="142"/>
      <c r="S864" s="142"/>
      <c r="T864" s="142"/>
      <c r="U864" s="142"/>
      <c r="V864" s="142"/>
      <c r="W864" s="142"/>
      <c r="X864" s="142"/>
      <c r="Z864" s="143">
        <v>852</v>
      </c>
      <c r="AA864" s="143" t="str">
        <f t="shared" si="143"/>
        <v/>
      </c>
      <c r="AB864" s="143" t="str">
        <f t="shared" si="144"/>
        <v/>
      </c>
      <c r="AC864" s="143" t="str">
        <f t="shared" si="145"/>
        <v/>
      </c>
      <c r="AD864" s="143" t="str">
        <f t="shared" si="146"/>
        <v/>
      </c>
      <c r="AE864" s="144">
        <v>852</v>
      </c>
      <c r="AF864" s="144" t="str">
        <f t="shared" si="147"/>
        <v/>
      </c>
      <c r="AG864" s="144" t="str">
        <f t="shared" si="148"/>
        <v/>
      </c>
      <c r="AH864" s="144" t="str">
        <f t="shared" si="149"/>
        <v/>
      </c>
      <c r="AI864" s="144" t="str">
        <f t="shared" si="150"/>
        <v/>
      </c>
      <c r="AJ864" s="144" t="str">
        <f t="shared" si="151"/>
        <v/>
      </c>
      <c r="AK864" s="144" t="str">
        <f t="shared" si="152"/>
        <v/>
      </c>
    </row>
    <row r="865" spans="2:37" x14ac:dyDescent="0.2">
      <c r="B865" s="179">
        <v>853</v>
      </c>
      <c r="C865" s="180"/>
      <c r="D865" s="180"/>
      <c r="E865" s="180"/>
      <c r="F865" s="312"/>
      <c r="G865" s="142"/>
      <c r="H865" s="142"/>
      <c r="I865" s="195"/>
      <c r="J865" s="142"/>
      <c r="K865" s="142"/>
      <c r="L865" s="142"/>
      <c r="M865" s="142"/>
      <c r="N865" s="142"/>
      <c r="O865" s="142"/>
      <c r="P865" s="142"/>
      <c r="Q865" s="142"/>
      <c r="R865" s="142"/>
      <c r="S865" s="142"/>
      <c r="T865" s="142"/>
      <c r="U865" s="142"/>
      <c r="V865" s="142"/>
      <c r="W865" s="142"/>
      <c r="X865" s="142"/>
      <c r="Z865" s="143">
        <v>853</v>
      </c>
      <c r="AA865" s="143" t="str">
        <f t="shared" si="143"/>
        <v/>
      </c>
      <c r="AB865" s="143" t="str">
        <f t="shared" si="144"/>
        <v/>
      </c>
      <c r="AC865" s="143" t="str">
        <f t="shared" si="145"/>
        <v/>
      </c>
      <c r="AD865" s="143" t="str">
        <f t="shared" si="146"/>
        <v/>
      </c>
      <c r="AE865" s="144">
        <v>853</v>
      </c>
      <c r="AF865" s="144" t="str">
        <f t="shared" si="147"/>
        <v/>
      </c>
      <c r="AG865" s="144" t="str">
        <f t="shared" si="148"/>
        <v/>
      </c>
      <c r="AH865" s="144" t="str">
        <f t="shared" si="149"/>
        <v/>
      </c>
      <c r="AI865" s="144" t="str">
        <f t="shared" si="150"/>
        <v/>
      </c>
      <c r="AJ865" s="144" t="str">
        <f t="shared" si="151"/>
        <v/>
      </c>
      <c r="AK865" s="144" t="str">
        <f t="shared" si="152"/>
        <v/>
      </c>
    </row>
    <row r="866" spans="2:37" x14ac:dyDescent="0.2">
      <c r="B866" s="179">
        <v>854</v>
      </c>
      <c r="C866" s="180"/>
      <c r="D866" s="180"/>
      <c r="E866" s="180"/>
      <c r="F866" s="312"/>
      <c r="G866" s="142"/>
      <c r="H866" s="142"/>
      <c r="I866" s="195"/>
      <c r="J866" s="142"/>
      <c r="K866" s="142"/>
      <c r="L866" s="142"/>
      <c r="M866" s="142"/>
      <c r="N866" s="142"/>
      <c r="O866" s="142"/>
      <c r="P866" s="142"/>
      <c r="Q866" s="142"/>
      <c r="R866" s="142"/>
      <c r="S866" s="142"/>
      <c r="T866" s="142"/>
      <c r="U866" s="142"/>
      <c r="V866" s="142"/>
      <c r="W866" s="142"/>
      <c r="X866" s="142"/>
      <c r="Z866" s="143">
        <v>854</v>
      </c>
      <c r="AA866" s="143" t="str">
        <f t="shared" si="143"/>
        <v/>
      </c>
      <c r="AB866" s="143" t="str">
        <f t="shared" si="144"/>
        <v/>
      </c>
      <c r="AC866" s="143" t="str">
        <f t="shared" si="145"/>
        <v/>
      </c>
      <c r="AD866" s="143" t="str">
        <f t="shared" si="146"/>
        <v/>
      </c>
      <c r="AE866" s="144">
        <v>854</v>
      </c>
      <c r="AF866" s="144" t="str">
        <f t="shared" si="147"/>
        <v/>
      </c>
      <c r="AG866" s="144" t="str">
        <f t="shared" si="148"/>
        <v/>
      </c>
      <c r="AH866" s="144" t="str">
        <f t="shared" si="149"/>
        <v/>
      </c>
      <c r="AI866" s="144" t="str">
        <f t="shared" si="150"/>
        <v/>
      </c>
      <c r="AJ866" s="144" t="str">
        <f t="shared" si="151"/>
        <v/>
      </c>
      <c r="AK866" s="144" t="str">
        <f t="shared" si="152"/>
        <v/>
      </c>
    </row>
    <row r="867" spans="2:37" x14ac:dyDescent="0.2">
      <c r="B867" s="179">
        <v>855</v>
      </c>
      <c r="C867" s="180"/>
      <c r="D867" s="180"/>
      <c r="E867" s="180"/>
      <c r="F867" s="312"/>
      <c r="G867" s="142"/>
      <c r="H867" s="142"/>
      <c r="I867" s="195"/>
      <c r="J867" s="142"/>
      <c r="K867" s="142"/>
      <c r="L867" s="142"/>
      <c r="M867" s="142"/>
      <c r="N867" s="142"/>
      <c r="O867" s="142"/>
      <c r="P867" s="142"/>
      <c r="Q867" s="142"/>
      <c r="R867" s="142"/>
      <c r="S867" s="142"/>
      <c r="T867" s="142"/>
      <c r="U867" s="142"/>
      <c r="V867" s="142"/>
      <c r="W867" s="142"/>
      <c r="X867" s="142"/>
      <c r="Z867" s="143">
        <v>855</v>
      </c>
      <c r="AA867" s="143" t="str">
        <f t="shared" si="143"/>
        <v/>
      </c>
      <c r="AB867" s="143" t="str">
        <f t="shared" si="144"/>
        <v/>
      </c>
      <c r="AC867" s="143" t="str">
        <f t="shared" si="145"/>
        <v/>
      </c>
      <c r="AD867" s="143" t="str">
        <f t="shared" si="146"/>
        <v/>
      </c>
      <c r="AE867" s="144">
        <v>855</v>
      </c>
      <c r="AF867" s="144" t="str">
        <f t="shared" si="147"/>
        <v/>
      </c>
      <c r="AG867" s="144" t="str">
        <f t="shared" si="148"/>
        <v/>
      </c>
      <c r="AH867" s="144" t="str">
        <f t="shared" si="149"/>
        <v/>
      </c>
      <c r="AI867" s="144" t="str">
        <f t="shared" si="150"/>
        <v/>
      </c>
      <c r="AJ867" s="144" t="str">
        <f t="shared" si="151"/>
        <v/>
      </c>
      <c r="AK867" s="144" t="str">
        <f t="shared" si="152"/>
        <v/>
      </c>
    </row>
    <row r="868" spans="2:37" x14ac:dyDescent="0.2">
      <c r="B868" s="179">
        <v>856</v>
      </c>
      <c r="C868" s="180"/>
      <c r="D868" s="180"/>
      <c r="E868" s="180"/>
      <c r="F868" s="312"/>
      <c r="G868" s="142"/>
      <c r="H868" s="142"/>
      <c r="I868" s="195"/>
      <c r="J868" s="142"/>
      <c r="K868" s="142"/>
      <c r="L868" s="142"/>
      <c r="M868" s="142"/>
      <c r="N868" s="142"/>
      <c r="O868" s="142"/>
      <c r="P868" s="142"/>
      <c r="Q868" s="142"/>
      <c r="R868" s="142"/>
      <c r="S868" s="142"/>
      <c r="T868" s="142"/>
      <c r="U868" s="142"/>
      <c r="V868" s="142"/>
      <c r="W868" s="142"/>
      <c r="X868" s="142"/>
      <c r="Z868" s="143">
        <v>856</v>
      </c>
      <c r="AA868" s="143" t="str">
        <f t="shared" si="143"/>
        <v/>
      </c>
      <c r="AB868" s="143" t="str">
        <f t="shared" si="144"/>
        <v/>
      </c>
      <c r="AC868" s="143" t="str">
        <f t="shared" si="145"/>
        <v/>
      </c>
      <c r="AD868" s="143" t="str">
        <f t="shared" si="146"/>
        <v/>
      </c>
      <c r="AE868" s="144">
        <v>856</v>
      </c>
      <c r="AF868" s="144" t="str">
        <f t="shared" si="147"/>
        <v/>
      </c>
      <c r="AG868" s="144" t="str">
        <f t="shared" si="148"/>
        <v/>
      </c>
      <c r="AH868" s="144" t="str">
        <f t="shared" si="149"/>
        <v/>
      </c>
      <c r="AI868" s="144" t="str">
        <f t="shared" si="150"/>
        <v/>
      </c>
      <c r="AJ868" s="144" t="str">
        <f t="shared" si="151"/>
        <v/>
      </c>
      <c r="AK868" s="144" t="str">
        <f t="shared" si="152"/>
        <v/>
      </c>
    </row>
    <row r="869" spans="2:37" x14ac:dyDescent="0.2">
      <c r="B869" s="179">
        <v>857</v>
      </c>
      <c r="C869" s="180"/>
      <c r="D869" s="180"/>
      <c r="E869" s="180"/>
      <c r="F869" s="312"/>
      <c r="G869" s="142"/>
      <c r="H869" s="142"/>
      <c r="I869" s="195"/>
      <c r="J869" s="142"/>
      <c r="K869" s="142"/>
      <c r="L869" s="142"/>
      <c r="M869" s="142"/>
      <c r="N869" s="142"/>
      <c r="O869" s="142"/>
      <c r="P869" s="142"/>
      <c r="Q869" s="142"/>
      <c r="R869" s="142"/>
      <c r="S869" s="142"/>
      <c r="T869" s="142"/>
      <c r="U869" s="142"/>
      <c r="V869" s="142"/>
      <c r="W869" s="142"/>
      <c r="X869" s="142"/>
      <c r="Z869" s="143">
        <v>857</v>
      </c>
      <c r="AA869" s="143" t="str">
        <f t="shared" si="143"/>
        <v/>
      </c>
      <c r="AB869" s="143" t="str">
        <f t="shared" si="144"/>
        <v/>
      </c>
      <c r="AC869" s="143" t="str">
        <f t="shared" si="145"/>
        <v/>
      </c>
      <c r="AD869" s="143" t="str">
        <f t="shared" si="146"/>
        <v/>
      </c>
      <c r="AE869" s="144">
        <v>857</v>
      </c>
      <c r="AF869" s="144" t="str">
        <f t="shared" si="147"/>
        <v/>
      </c>
      <c r="AG869" s="144" t="str">
        <f t="shared" si="148"/>
        <v/>
      </c>
      <c r="AH869" s="144" t="str">
        <f t="shared" si="149"/>
        <v/>
      </c>
      <c r="AI869" s="144" t="str">
        <f t="shared" si="150"/>
        <v/>
      </c>
      <c r="AJ869" s="144" t="str">
        <f t="shared" si="151"/>
        <v/>
      </c>
      <c r="AK869" s="144" t="str">
        <f t="shared" si="152"/>
        <v/>
      </c>
    </row>
    <row r="870" spans="2:37" x14ac:dyDescent="0.2">
      <c r="B870" s="179">
        <v>858</v>
      </c>
      <c r="C870" s="180"/>
      <c r="D870" s="180"/>
      <c r="E870" s="180"/>
      <c r="F870" s="312"/>
      <c r="G870" s="142"/>
      <c r="H870" s="142"/>
      <c r="I870" s="195"/>
      <c r="J870" s="142"/>
      <c r="K870" s="142"/>
      <c r="L870" s="142"/>
      <c r="M870" s="142"/>
      <c r="N870" s="142"/>
      <c r="O870" s="142"/>
      <c r="P870" s="142"/>
      <c r="Q870" s="142"/>
      <c r="R870" s="142"/>
      <c r="S870" s="142"/>
      <c r="T870" s="142"/>
      <c r="U870" s="142"/>
      <c r="V870" s="142"/>
      <c r="W870" s="142"/>
      <c r="X870" s="142"/>
      <c r="Z870" s="143">
        <v>858</v>
      </c>
      <c r="AA870" s="143" t="str">
        <f t="shared" si="143"/>
        <v/>
      </c>
      <c r="AB870" s="143" t="str">
        <f t="shared" si="144"/>
        <v/>
      </c>
      <c r="AC870" s="143" t="str">
        <f t="shared" si="145"/>
        <v/>
      </c>
      <c r="AD870" s="143" t="str">
        <f t="shared" si="146"/>
        <v/>
      </c>
      <c r="AE870" s="144">
        <v>858</v>
      </c>
      <c r="AF870" s="144" t="str">
        <f t="shared" si="147"/>
        <v/>
      </c>
      <c r="AG870" s="144" t="str">
        <f t="shared" si="148"/>
        <v/>
      </c>
      <c r="AH870" s="144" t="str">
        <f t="shared" si="149"/>
        <v/>
      </c>
      <c r="AI870" s="144" t="str">
        <f t="shared" si="150"/>
        <v/>
      </c>
      <c r="AJ870" s="144" t="str">
        <f t="shared" si="151"/>
        <v/>
      </c>
      <c r="AK870" s="144" t="str">
        <f t="shared" si="152"/>
        <v/>
      </c>
    </row>
    <row r="871" spans="2:37" x14ac:dyDescent="0.2">
      <c r="B871" s="179">
        <v>859</v>
      </c>
      <c r="C871" s="180"/>
      <c r="D871" s="180"/>
      <c r="E871" s="180"/>
      <c r="F871" s="312"/>
      <c r="G871" s="142"/>
      <c r="H871" s="142"/>
      <c r="I871" s="195"/>
      <c r="J871" s="142"/>
      <c r="K871" s="142"/>
      <c r="L871" s="142"/>
      <c r="M871" s="142"/>
      <c r="N871" s="142"/>
      <c r="O871" s="142"/>
      <c r="P871" s="142"/>
      <c r="Q871" s="142"/>
      <c r="R871" s="142"/>
      <c r="S871" s="142"/>
      <c r="T871" s="142"/>
      <c r="U871" s="142"/>
      <c r="V871" s="142"/>
      <c r="W871" s="142"/>
      <c r="X871" s="142"/>
      <c r="Z871" s="143">
        <v>859</v>
      </c>
      <c r="AA871" s="143" t="str">
        <f t="shared" si="143"/>
        <v/>
      </c>
      <c r="AB871" s="143" t="str">
        <f t="shared" si="144"/>
        <v/>
      </c>
      <c r="AC871" s="143" t="str">
        <f t="shared" si="145"/>
        <v/>
      </c>
      <c r="AD871" s="143" t="str">
        <f t="shared" si="146"/>
        <v/>
      </c>
      <c r="AE871" s="144">
        <v>859</v>
      </c>
      <c r="AF871" s="144" t="str">
        <f t="shared" si="147"/>
        <v/>
      </c>
      <c r="AG871" s="144" t="str">
        <f t="shared" si="148"/>
        <v/>
      </c>
      <c r="AH871" s="144" t="str">
        <f t="shared" si="149"/>
        <v/>
      </c>
      <c r="AI871" s="144" t="str">
        <f t="shared" si="150"/>
        <v/>
      </c>
      <c r="AJ871" s="144" t="str">
        <f t="shared" si="151"/>
        <v/>
      </c>
      <c r="AK871" s="144" t="str">
        <f t="shared" si="152"/>
        <v/>
      </c>
    </row>
    <row r="872" spans="2:37" x14ac:dyDescent="0.2">
      <c r="B872" s="179">
        <v>860</v>
      </c>
      <c r="C872" s="180"/>
      <c r="D872" s="180"/>
      <c r="E872" s="180"/>
      <c r="F872" s="312"/>
      <c r="G872" s="142"/>
      <c r="H872" s="142"/>
      <c r="I872" s="195"/>
      <c r="J872" s="142"/>
      <c r="K872" s="142"/>
      <c r="L872" s="142"/>
      <c r="M872" s="142"/>
      <c r="N872" s="142"/>
      <c r="O872" s="142"/>
      <c r="P872" s="142"/>
      <c r="Q872" s="142"/>
      <c r="R872" s="142"/>
      <c r="S872" s="142"/>
      <c r="T872" s="142"/>
      <c r="U872" s="142"/>
      <c r="V872" s="142"/>
      <c r="W872" s="142"/>
      <c r="X872" s="142"/>
      <c r="Z872" s="143">
        <v>860</v>
      </c>
      <c r="AA872" s="143" t="str">
        <f t="shared" si="143"/>
        <v/>
      </c>
      <c r="AB872" s="143" t="str">
        <f t="shared" si="144"/>
        <v/>
      </c>
      <c r="AC872" s="143" t="str">
        <f t="shared" si="145"/>
        <v/>
      </c>
      <c r="AD872" s="143" t="str">
        <f t="shared" si="146"/>
        <v/>
      </c>
      <c r="AE872" s="144">
        <v>860</v>
      </c>
      <c r="AF872" s="144" t="str">
        <f t="shared" si="147"/>
        <v/>
      </c>
      <c r="AG872" s="144" t="str">
        <f t="shared" si="148"/>
        <v/>
      </c>
      <c r="AH872" s="144" t="str">
        <f t="shared" si="149"/>
        <v/>
      </c>
      <c r="AI872" s="144" t="str">
        <f t="shared" si="150"/>
        <v/>
      </c>
      <c r="AJ872" s="144" t="str">
        <f t="shared" si="151"/>
        <v/>
      </c>
      <c r="AK872" s="144" t="str">
        <f t="shared" si="152"/>
        <v/>
      </c>
    </row>
    <row r="873" spans="2:37" x14ac:dyDescent="0.2">
      <c r="B873" s="179">
        <v>861</v>
      </c>
      <c r="C873" s="180"/>
      <c r="D873" s="180"/>
      <c r="E873" s="180"/>
      <c r="F873" s="312"/>
      <c r="G873" s="142"/>
      <c r="H873" s="142"/>
      <c r="I873" s="195"/>
      <c r="J873" s="142"/>
      <c r="K873" s="142"/>
      <c r="L873" s="142"/>
      <c r="M873" s="142"/>
      <c r="N873" s="142"/>
      <c r="O873" s="142"/>
      <c r="P873" s="142"/>
      <c r="Q873" s="142"/>
      <c r="R873" s="142"/>
      <c r="S873" s="142"/>
      <c r="T873" s="142"/>
      <c r="U873" s="142"/>
      <c r="V873" s="142"/>
      <c r="W873" s="142"/>
      <c r="X873" s="142"/>
      <c r="Z873" s="143">
        <v>861</v>
      </c>
      <c r="AA873" s="143" t="str">
        <f t="shared" si="143"/>
        <v/>
      </c>
      <c r="AB873" s="143" t="str">
        <f t="shared" si="144"/>
        <v/>
      </c>
      <c r="AC873" s="143" t="str">
        <f t="shared" si="145"/>
        <v/>
      </c>
      <c r="AD873" s="143" t="str">
        <f t="shared" si="146"/>
        <v/>
      </c>
      <c r="AE873" s="144">
        <v>861</v>
      </c>
      <c r="AF873" s="144" t="str">
        <f t="shared" si="147"/>
        <v/>
      </c>
      <c r="AG873" s="144" t="str">
        <f t="shared" si="148"/>
        <v/>
      </c>
      <c r="AH873" s="144" t="str">
        <f t="shared" si="149"/>
        <v/>
      </c>
      <c r="AI873" s="144" t="str">
        <f t="shared" si="150"/>
        <v/>
      </c>
      <c r="AJ873" s="144" t="str">
        <f t="shared" si="151"/>
        <v/>
      </c>
      <c r="AK873" s="144" t="str">
        <f t="shared" si="152"/>
        <v/>
      </c>
    </row>
    <row r="874" spans="2:37" x14ac:dyDescent="0.2">
      <c r="B874" s="179">
        <v>862</v>
      </c>
      <c r="C874" s="180"/>
      <c r="D874" s="180"/>
      <c r="E874" s="180"/>
      <c r="F874" s="312"/>
      <c r="G874" s="142"/>
      <c r="H874" s="142"/>
      <c r="I874" s="195"/>
      <c r="J874" s="142"/>
      <c r="K874" s="142"/>
      <c r="L874" s="142"/>
      <c r="M874" s="142"/>
      <c r="N874" s="142"/>
      <c r="O874" s="142"/>
      <c r="P874" s="142"/>
      <c r="Q874" s="142"/>
      <c r="R874" s="142"/>
      <c r="S874" s="142"/>
      <c r="T874" s="142"/>
      <c r="U874" s="142"/>
      <c r="V874" s="142"/>
      <c r="W874" s="142"/>
      <c r="X874" s="142"/>
      <c r="Z874" s="143">
        <v>862</v>
      </c>
      <c r="AA874" s="143" t="str">
        <f t="shared" si="143"/>
        <v/>
      </c>
      <c r="AB874" s="143" t="str">
        <f t="shared" si="144"/>
        <v/>
      </c>
      <c r="AC874" s="143" t="str">
        <f t="shared" si="145"/>
        <v/>
      </c>
      <c r="AD874" s="143" t="str">
        <f t="shared" si="146"/>
        <v/>
      </c>
      <c r="AE874" s="144">
        <v>862</v>
      </c>
      <c r="AF874" s="144" t="str">
        <f t="shared" si="147"/>
        <v/>
      </c>
      <c r="AG874" s="144" t="str">
        <f t="shared" si="148"/>
        <v/>
      </c>
      <c r="AH874" s="144" t="str">
        <f t="shared" si="149"/>
        <v/>
      </c>
      <c r="AI874" s="144" t="str">
        <f t="shared" si="150"/>
        <v/>
      </c>
      <c r="AJ874" s="144" t="str">
        <f t="shared" si="151"/>
        <v/>
      </c>
      <c r="AK874" s="144" t="str">
        <f t="shared" si="152"/>
        <v/>
      </c>
    </row>
    <row r="875" spans="2:37" x14ac:dyDescent="0.2">
      <c r="B875" s="179">
        <v>863</v>
      </c>
      <c r="C875" s="180"/>
      <c r="D875" s="180"/>
      <c r="E875" s="180"/>
      <c r="F875" s="312"/>
      <c r="G875" s="142"/>
      <c r="H875" s="142"/>
      <c r="I875" s="195"/>
      <c r="J875" s="142"/>
      <c r="K875" s="142"/>
      <c r="L875" s="142"/>
      <c r="M875" s="142"/>
      <c r="N875" s="142"/>
      <c r="O875" s="142"/>
      <c r="P875" s="142"/>
      <c r="Q875" s="142"/>
      <c r="R875" s="142"/>
      <c r="S875" s="142"/>
      <c r="T875" s="142"/>
      <c r="U875" s="142"/>
      <c r="V875" s="142"/>
      <c r="W875" s="142"/>
      <c r="X875" s="142"/>
      <c r="Z875" s="143">
        <v>863</v>
      </c>
      <c r="AA875" s="143" t="str">
        <f t="shared" si="143"/>
        <v/>
      </c>
      <c r="AB875" s="143" t="str">
        <f t="shared" si="144"/>
        <v/>
      </c>
      <c r="AC875" s="143" t="str">
        <f t="shared" si="145"/>
        <v/>
      </c>
      <c r="AD875" s="143" t="str">
        <f t="shared" si="146"/>
        <v/>
      </c>
      <c r="AE875" s="144">
        <v>863</v>
      </c>
      <c r="AF875" s="144" t="str">
        <f t="shared" si="147"/>
        <v/>
      </c>
      <c r="AG875" s="144" t="str">
        <f t="shared" si="148"/>
        <v/>
      </c>
      <c r="AH875" s="144" t="str">
        <f t="shared" si="149"/>
        <v/>
      </c>
      <c r="AI875" s="144" t="str">
        <f t="shared" si="150"/>
        <v/>
      </c>
      <c r="AJ875" s="144" t="str">
        <f t="shared" si="151"/>
        <v/>
      </c>
      <c r="AK875" s="144" t="str">
        <f t="shared" si="152"/>
        <v/>
      </c>
    </row>
    <row r="876" spans="2:37" x14ac:dyDescent="0.2">
      <c r="B876" s="179">
        <v>864</v>
      </c>
      <c r="C876" s="180"/>
      <c r="D876" s="180"/>
      <c r="E876" s="180"/>
      <c r="F876" s="312"/>
      <c r="G876" s="142"/>
      <c r="H876" s="142"/>
      <c r="I876" s="195"/>
      <c r="J876" s="142"/>
      <c r="K876" s="142"/>
      <c r="L876" s="142"/>
      <c r="M876" s="142"/>
      <c r="N876" s="142"/>
      <c r="O876" s="142"/>
      <c r="P876" s="142"/>
      <c r="Q876" s="142"/>
      <c r="R876" s="142"/>
      <c r="S876" s="142"/>
      <c r="T876" s="142"/>
      <c r="U876" s="142"/>
      <c r="V876" s="142"/>
      <c r="W876" s="142"/>
      <c r="X876" s="142"/>
      <c r="Z876" s="143">
        <v>864</v>
      </c>
      <c r="AA876" s="143" t="str">
        <f t="shared" si="143"/>
        <v/>
      </c>
      <c r="AB876" s="143" t="str">
        <f t="shared" si="144"/>
        <v/>
      </c>
      <c r="AC876" s="143" t="str">
        <f t="shared" si="145"/>
        <v/>
      </c>
      <c r="AD876" s="143" t="str">
        <f t="shared" si="146"/>
        <v/>
      </c>
      <c r="AE876" s="144">
        <v>864</v>
      </c>
      <c r="AF876" s="144" t="str">
        <f t="shared" si="147"/>
        <v/>
      </c>
      <c r="AG876" s="144" t="str">
        <f t="shared" si="148"/>
        <v/>
      </c>
      <c r="AH876" s="144" t="str">
        <f t="shared" si="149"/>
        <v/>
      </c>
      <c r="AI876" s="144" t="str">
        <f t="shared" si="150"/>
        <v/>
      </c>
      <c r="AJ876" s="144" t="str">
        <f t="shared" si="151"/>
        <v/>
      </c>
      <c r="AK876" s="144" t="str">
        <f t="shared" si="152"/>
        <v/>
      </c>
    </row>
    <row r="877" spans="2:37" x14ac:dyDescent="0.2">
      <c r="B877" s="179">
        <v>865</v>
      </c>
      <c r="C877" s="180"/>
      <c r="D877" s="180"/>
      <c r="E877" s="180"/>
      <c r="F877" s="312"/>
      <c r="G877" s="142"/>
      <c r="H877" s="142"/>
      <c r="I877" s="195"/>
      <c r="J877" s="142"/>
      <c r="K877" s="142"/>
      <c r="L877" s="142"/>
      <c r="M877" s="142"/>
      <c r="N877" s="142"/>
      <c r="O877" s="142"/>
      <c r="P877" s="142"/>
      <c r="Q877" s="142"/>
      <c r="R877" s="142"/>
      <c r="S877" s="142"/>
      <c r="T877" s="142"/>
      <c r="U877" s="142"/>
      <c r="V877" s="142"/>
      <c r="W877" s="142"/>
      <c r="X877" s="142"/>
      <c r="Z877" s="143">
        <v>865</v>
      </c>
      <c r="AA877" s="143" t="str">
        <f t="shared" si="143"/>
        <v/>
      </c>
      <c r="AB877" s="143" t="str">
        <f t="shared" si="144"/>
        <v/>
      </c>
      <c r="AC877" s="143" t="str">
        <f t="shared" si="145"/>
        <v/>
      </c>
      <c r="AD877" s="143" t="str">
        <f t="shared" si="146"/>
        <v/>
      </c>
      <c r="AE877" s="144">
        <v>865</v>
      </c>
      <c r="AF877" s="144" t="str">
        <f t="shared" si="147"/>
        <v/>
      </c>
      <c r="AG877" s="144" t="str">
        <f t="shared" si="148"/>
        <v/>
      </c>
      <c r="AH877" s="144" t="str">
        <f t="shared" si="149"/>
        <v/>
      </c>
      <c r="AI877" s="144" t="str">
        <f t="shared" si="150"/>
        <v/>
      </c>
      <c r="AJ877" s="144" t="str">
        <f t="shared" si="151"/>
        <v/>
      </c>
      <c r="AK877" s="144" t="str">
        <f t="shared" si="152"/>
        <v/>
      </c>
    </row>
    <row r="878" spans="2:37" x14ac:dyDescent="0.2">
      <c r="B878" s="179">
        <v>866</v>
      </c>
      <c r="C878" s="180"/>
      <c r="D878" s="180"/>
      <c r="E878" s="180"/>
      <c r="F878" s="312"/>
      <c r="G878" s="142"/>
      <c r="H878" s="142"/>
      <c r="I878" s="195"/>
      <c r="J878" s="142"/>
      <c r="K878" s="142"/>
      <c r="L878" s="142"/>
      <c r="M878" s="142"/>
      <c r="N878" s="142"/>
      <c r="O878" s="142"/>
      <c r="P878" s="142"/>
      <c r="Q878" s="142"/>
      <c r="R878" s="142"/>
      <c r="S878" s="142"/>
      <c r="T878" s="142"/>
      <c r="U878" s="142"/>
      <c r="V878" s="142"/>
      <c r="W878" s="142"/>
      <c r="X878" s="142"/>
      <c r="Z878" s="143">
        <v>866</v>
      </c>
      <c r="AA878" s="143" t="str">
        <f t="shared" si="143"/>
        <v/>
      </c>
      <c r="AB878" s="143" t="str">
        <f t="shared" si="144"/>
        <v/>
      </c>
      <c r="AC878" s="143" t="str">
        <f t="shared" si="145"/>
        <v/>
      </c>
      <c r="AD878" s="143" t="str">
        <f t="shared" si="146"/>
        <v/>
      </c>
      <c r="AE878" s="144">
        <v>866</v>
      </c>
      <c r="AF878" s="144" t="str">
        <f t="shared" si="147"/>
        <v/>
      </c>
      <c r="AG878" s="144" t="str">
        <f t="shared" si="148"/>
        <v/>
      </c>
      <c r="AH878" s="144" t="str">
        <f t="shared" si="149"/>
        <v/>
      </c>
      <c r="AI878" s="144" t="str">
        <f t="shared" si="150"/>
        <v/>
      </c>
      <c r="AJ878" s="144" t="str">
        <f t="shared" si="151"/>
        <v/>
      </c>
      <c r="AK878" s="144" t="str">
        <f t="shared" si="152"/>
        <v/>
      </c>
    </row>
    <row r="879" spans="2:37" x14ac:dyDescent="0.2">
      <c r="B879" s="179">
        <v>867</v>
      </c>
      <c r="C879" s="180"/>
      <c r="D879" s="180"/>
      <c r="E879" s="180"/>
      <c r="F879" s="312"/>
      <c r="G879" s="142"/>
      <c r="H879" s="142"/>
      <c r="I879" s="195"/>
      <c r="J879" s="142"/>
      <c r="K879" s="142"/>
      <c r="L879" s="142"/>
      <c r="M879" s="142"/>
      <c r="N879" s="142"/>
      <c r="O879" s="142"/>
      <c r="P879" s="142"/>
      <c r="Q879" s="142"/>
      <c r="R879" s="142"/>
      <c r="S879" s="142"/>
      <c r="T879" s="142"/>
      <c r="U879" s="142"/>
      <c r="V879" s="142"/>
      <c r="W879" s="142"/>
      <c r="X879" s="142"/>
      <c r="Z879" s="143">
        <v>867</v>
      </c>
      <c r="AA879" s="143" t="str">
        <f t="shared" si="143"/>
        <v/>
      </c>
      <c r="AB879" s="143" t="str">
        <f t="shared" si="144"/>
        <v/>
      </c>
      <c r="AC879" s="143" t="str">
        <f t="shared" si="145"/>
        <v/>
      </c>
      <c r="AD879" s="143" t="str">
        <f t="shared" si="146"/>
        <v/>
      </c>
      <c r="AE879" s="144">
        <v>867</v>
      </c>
      <c r="AF879" s="144" t="str">
        <f t="shared" si="147"/>
        <v/>
      </c>
      <c r="AG879" s="144" t="str">
        <f t="shared" si="148"/>
        <v/>
      </c>
      <c r="AH879" s="144" t="str">
        <f t="shared" si="149"/>
        <v/>
      </c>
      <c r="AI879" s="144" t="str">
        <f t="shared" si="150"/>
        <v/>
      </c>
      <c r="AJ879" s="144" t="str">
        <f t="shared" si="151"/>
        <v/>
      </c>
      <c r="AK879" s="144" t="str">
        <f t="shared" si="152"/>
        <v/>
      </c>
    </row>
    <row r="880" spans="2:37" x14ac:dyDescent="0.2">
      <c r="B880" s="179">
        <v>868</v>
      </c>
      <c r="C880" s="180"/>
      <c r="D880" s="180"/>
      <c r="E880" s="180"/>
      <c r="F880" s="312"/>
      <c r="G880" s="142"/>
      <c r="H880" s="142"/>
      <c r="I880" s="195"/>
      <c r="J880" s="142"/>
      <c r="K880" s="142"/>
      <c r="L880" s="142"/>
      <c r="M880" s="142"/>
      <c r="N880" s="142"/>
      <c r="O880" s="142"/>
      <c r="P880" s="142"/>
      <c r="Q880" s="142"/>
      <c r="R880" s="142"/>
      <c r="S880" s="142"/>
      <c r="T880" s="142"/>
      <c r="U880" s="142"/>
      <c r="V880" s="142"/>
      <c r="W880" s="142"/>
      <c r="X880" s="142"/>
      <c r="Z880" s="143">
        <v>868</v>
      </c>
      <c r="AA880" s="143" t="str">
        <f t="shared" si="143"/>
        <v/>
      </c>
      <c r="AB880" s="143" t="str">
        <f t="shared" si="144"/>
        <v/>
      </c>
      <c r="AC880" s="143" t="str">
        <f t="shared" si="145"/>
        <v/>
      </c>
      <c r="AD880" s="143" t="str">
        <f t="shared" si="146"/>
        <v/>
      </c>
      <c r="AE880" s="144">
        <v>868</v>
      </c>
      <c r="AF880" s="144" t="str">
        <f t="shared" si="147"/>
        <v/>
      </c>
      <c r="AG880" s="144" t="str">
        <f t="shared" si="148"/>
        <v/>
      </c>
      <c r="AH880" s="144" t="str">
        <f t="shared" si="149"/>
        <v/>
      </c>
      <c r="AI880" s="144" t="str">
        <f t="shared" si="150"/>
        <v/>
      </c>
      <c r="AJ880" s="144" t="str">
        <f t="shared" si="151"/>
        <v/>
      </c>
      <c r="AK880" s="144" t="str">
        <f t="shared" si="152"/>
        <v/>
      </c>
    </row>
    <row r="881" spans="2:37" x14ac:dyDescent="0.2">
      <c r="B881" s="179">
        <v>869</v>
      </c>
      <c r="C881" s="180"/>
      <c r="D881" s="180"/>
      <c r="E881" s="180"/>
      <c r="F881" s="312"/>
      <c r="G881" s="142"/>
      <c r="H881" s="142"/>
      <c r="I881" s="195"/>
      <c r="J881" s="142"/>
      <c r="K881" s="142"/>
      <c r="L881" s="142"/>
      <c r="M881" s="142"/>
      <c r="N881" s="142"/>
      <c r="O881" s="142"/>
      <c r="P881" s="142"/>
      <c r="Q881" s="142"/>
      <c r="R881" s="142"/>
      <c r="S881" s="142"/>
      <c r="T881" s="142"/>
      <c r="U881" s="142"/>
      <c r="V881" s="142"/>
      <c r="W881" s="142"/>
      <c r="X881" s="142"/>
      <c r="Z881" s="143">
        <v>869</v>
      </c>
      <c r="AA881" s="143" t="str">
        <f t="shared" si="143"/>
        <v/>
      </c>
      <c r="AB881" s="143" t="str">
        <f t="shared" si="144"/>
        <v/>
      </c>
      <c r="AC881" s="143" t="str">
        <f t="shared" si="145"/>
        <v/>
      </c>
      <c r="AD881" s="143" t="str">
        <f t="shared" si="146"/>
        <v/>
      </c>
      <c r="AE881" s="144">
        <v>869</v>
      </c>
      <c r="AF881" s="144" t="str">
        <f t="shared" si="147"/>
        <v/>
      </c>
      <c r="AG881" s="144" t="str">
        <f t="shared" si="148"/>
        <v/>
      </c>
      <c r="AH881" s="144" t="str">
        <f t="shared" si="149"/>
        <v/>
      </c>
      <c r="AI881" s="144" t="str">
        <f t="shared" si="150"/>
        <v/>
      </c>
      <c r="AJ881" s="144" t="str">
        <f t="shared" si="151"/>
        <v/>
      </c>
      <c r="AK881" s="144" t="str">
        <f t="shared" si="152"/>
        <v/>
      </c>
    </row>
    <row r="882" spans="2:37" x14ac:dyDescent="0.2">
      <c r="B882" s="179">
        <v>870</v>
      </c>
      <c r="C882" s="180"/>
      <c r="D882" s="180"/>
      <c r="E882" s="180"/>
      <c r="F882" s="312"/>
      <c r="G882" s="142"/>
      <c r="H882" s="142"/>
      <c r="I882" s="195"/>
      <c r="J882" s="142"/>
      <c r="K882" s="142"/>
      <c r="L882" s="142"/>
      <c r="M882" s="142"/>
      <c r="N882" s="142"/>
      <c r="O882" s="142"/>
      <c r="P882" s="142"/>
      <c r="Q882" s="142"/>
      <c r="R882" s="142"/>
      <c r="S882" s="142"/>
      <c r="T882" s="142"/>
      <c r="U882" s="142"/>
      <c r="V882" s="142"/>
      <c r="W882" s="142"/>
      <c r="X882" s="142"/>
      <c r="Z882" s="143">
        <v>870</v>
      </c>
      <c r="AA882" s="143" t="str">
        <f t="shared" si="143"/>
        <v/>
      </c>
      <c r="AB882" s="143" t="str">
        <f t="shared" si="144"/>
        <v/>
      </c>
      <c r="AC882" s="143" t="str">
        <f t="shared" si="145"/>
        <v/>
      </c>
      <c r="AD882" s="143" t="str">
        <f t="shared" si="146"/>
        <v/>
      </c>
      <c r="AE882" s="144">
        <v>870</v>
      </c>
      <c r="AF882" s="144" t="str">
        <f t="shared" si="147"/>
        <v/>
      </c>
      <c r="AG882" s="144" t="str">
        <f t="shared" si="148"/>
        <v/>
      </c>
      <c r="AH882" s="144" t="str">
        <f t="shared" si="149"/>
        <v/>
      </c>
      <c r="AI882" s="144" t="str">
        <f t="shared" si="150"/>
        <v/>
      </c>
      <c r="AJ882" s="144" t="str">
        <f t="shared" si="151"/>
        <v/>
      </c>
      <c r="AK882" s="144" t="str">
        <f t="shared" si="152"/>
        <v/>
      </c>
    </row>
    <row r="883" spans="2:37" x14ac:dyDescent="0.2">
      <c r="B883" s="179">
        <v>871</v>
      </c>
      <c r="C883" s="180"/>
      <c r="D883" s="180"/>
      <c r="E883" s="180"/>
      <c r="F883" s="312"/>
      <c r="G883" s="142"/>
      <c r="H883" s="142"/>
      <c r="I883" s="195"/>
      <c r="J883" s="142"/>
      <c r="K883" s="142"/>
      <c r="L883" s="142"/>
      <c r="M883" s="142"/>
      <c r="N883" s="142"/>
      <c r="O883" s="142"/>
      <c r="P883" s="142"/>
      <c r="Q883" s="142"/>
      <c r="R883" s="142"/>
      <c r="S883" s="142"/>
      <c r="T883" s="142"/>
      <c r="U883" s="142"/>
      <c r="V883" s="142"/>
      <c r="W883" s="142"/>
      <c r="X883" s="142"/>
      <c r="Z883" s="143">
        <v>871</v>
      </c>
      <c r="AA883" s="143" t="str">
        <f t="shared" si="143"/>
        <v/>
      </c>
      <c r="AB883" s="143" t="str">
        <f t="shared" si="144"/>
        <v/>
      </c>
      <c r="AC883" s="143" t="str">
        <f t="shared" si="145"/>
        <v/>
      </c>
      <c r="AD883" s="143" t="str">
        <f t="shared" si="146"/>
        <v/>
      </c>
      <c r="AE883" s="144">
        <v>871</v>
      </c>
      <c r="AF883" s="144" t="str">
        <f t="shared" si="147"/>
        <v/>
      </c>
      <c r="AG883" s="144" t="str">
        <f t="shared" si="148"/>
        <v/>
      </c>
      <c r="AH883" s="144" t="str">
        <f t="shared" si="149"/>
        <v/>
      </c>
      <c r="AI883" s="144" t="str">
        <f t="shared" si="150"/>
        <v/>
      </c>
      <c r="AJ883" s="144" t="str">
        <f t="shared" si="151"/>
        <v/>
      </c>
      <c r="AK883" s="144" t="str">
        <f t="shared" si="152"/>
        <v/>
      </c>
    </row>
    <row r="884" spans="2:37" x14ac:dyDescent="0.2">
      <c r="B884" s="179">
        <v>872</v>
      </c>
      <c r="C884" s="180"/>
      <c r="D884" s="180"/>
      <c r="E884" s="180"/>
      <c r="F884" s="312"/>
      <c r="G884" s="142"/>
      <c r="H884" s="142"/>
      <c r="I884" s="195"/>
      <c r="J884" s="142"/>
      <c r="K884" s="142"/>
      <c r="L884" s="142"/>
      <c r="M884" s="142"/>
      <c r="N884" s="142"/>
      <c r="O884" s="142"/>
      <c r="P884" s="142"/>
      <c r="Q884" s="142"/>
      <c r="R884" s="142"/>
      <c r="S884" s="142"/>
      <c r="T884" s="142"/>
      <c r="U884" s="142"/>
      <c r="V884" s="142"/>
      <c r="W884" s="142"/>
      <c r="X884" s="142"/>
      <c r="Z884" s="143">
        <v>872</v>
      </c>
      <c r="AA884" s="143" t="str">
        <f t="shared" si="143"/>
        <v/>
      </c>
      <c r="AB884" s="143" t="str">
        <f t="shared" si="144"/>
        <v/>
      </c>
      <c r="AC884" s="143" t="str">
        <f t="shared" si="145"/>
        <v/>
      </c>
      <c r="AD884" s="143" t="str">
        <f t="shared" si="146"/>
        <v/>
      </c>
      <c r="AE884" s="144">
        <v>872</v>
      </c>
      <c r="AF884" s="144" t="str">
        <f t="shared" si="147"/>
        <v/>
      </c>
      <c r="AG884" s="144" t="str">
        <f t="shared" si="148"/>
        <v/>
      </c>
      <c r="AH884" s="144" t="str">
        <f t="shared" si="149"/>
        <v/>
      </c>
      <c r="AI884" s="144" t="str">
        <f t="shared" si="150"/>
        <v/>
      </c>
      <c r="AJ884" s="144" t="str">
        <f t="shared" si="151"/>
        <v/>
      </c>
      <c r="AK884" s="144" t="str">
        <f t="shared" si="152"/>
        <v/>
      </c>
    </row>
    <row r="885" spans="2:37" x14ac:dyDescent="0.2">
      <c r="B885" s="179">
        <v>873</v>
      </c>
      <c r="C885" s="180"/>
      <c r="D885" s="180"/>
      <c r="E885" s="180"/>
      <c r="F885" s="312"/>
      <c r="G885" s="142"/>
      <c r="H885" s="142"/>
      <c r="I885" s="195"/>
      <c r="J885" s="142"/>
      <c r="K885" s="142"/>
      <c r="L885" s="142"/>
      <c r="M885" s="142"/>
      <c r="N885" s="142"/>
      <c r="O885" s="142"/>
      <c r="P885" s="142"/>
      <c r="Q885" s="142"/>
      <c r="R885" s="142"/>
      <c r="S885" s="142"/>
      <c r="T885" s="142"/>
      <c r="U885" s="142"/>
      <c r="V885" s="142"/>
      <c r="W885" s="142"/>
      <c r="X885" s="142"/>
      <c r="Z885" s="143">
        <v>873</v>
      </c>
      <c r="AA885" s="143" t="str">
        <f t="shared" si="143"/>
        <v/>
      </c>
      <c r="AB885" s="143" t="str">
        <f t="shared" si="144"/>
        <v/>
      </c>
      <c r="AC885" s="143" t="str">
        <f t="shared" si="145"/>
        <v/>
      </c>
      <c r="AD885" s="143" t="str">
        <f t="shared" si="146"/>
        <v/>
      </c>
      <c r="AE885" s="144">
        <v>873</v>
      </c>
      <c r="AF885" s="144" t="str">
        <f t="shared" si="147"/>
        <v/>
      </c>
      <c r="AG885" s="144" t="str">
        <f t="shared" si="148"/>
        <v/>
      </c>
      <c r="AH885" s="144" t="str">
        <f t="shared" si="149"/>
        <v/>
      </c>
      <c r="AI885" s="144" t="str">
        <f t="shared" si="150"/>
        <v/>
      </c>
      <c r="AJ885" s="144" t="str">
        <f t="shared" si="151"/>
        <v/>
      </c>
      <c r="AK885" s="144" t="str">
        <f t="shared" si="152"/>
        <v/>
      </c>
    </row>
    <row r="886" spans="2:37" x14ac:dyDescent="0.2">
      <c r="B886" s="179">
        <v>874</v>
      </c>
      <c r="C886" s="180"/>
      <c r="D886" s="180"/>
      <c r="E886" s="180"/>
      <c r="F886" s="312"/>
      <c r="G886" s="142"/>
      <c r="H886" s="142"/>
      <c r="I886" s="195"/>
      <c r="J886" s="142"/>
      <c r="K886" s="142"/>
      <c r="L886" s="142"/>
      <c r="M886" s="142"/>
      <c r="N886" s="142"/>
      <c r="O886" s="142"/>
      <c r="P886" s="142"/>
      <c r="Q886" s="142"/>
      <c r="R886" s="142"/>
      <c r="S886" s="142"/>
      <c r="T886" s="142"/>
      <c r="U886" s="142"/>
      <c r="V886" s="142"/>
      <c r="W886" s="142"/>
      <c r="X886" s="142"/>
      <c r="Z886" s="143">
        <v>874</v>
      </c>
      <c r="AA886" s="143" t="str">
        <f t="shared" si="143"/>
        <v/>
      </c>
      <c r="AB886" s="143" t="str">
        <f t="shared" si="144"/>
        <v/>
      </c>
      <c r="AC886" s="143" t="str">
        <f t="shared" si="145"/>
        <v/>
      </c>
      <c r="AD886" s="143" t="str">
        <f t="shared" si="146"/>
        <v/>
      </c>
      <c r="AE886" s="144">
        <v>874</v>
      </c>
      <c r="AF886" s="144" t="str">
        <f t="shared" si="147"/>
        <v/>
      </c>
      <c r="AG886" s="144" t="str">
        <f t="shared" si="148"/>
        <v/>
      </c>
      <c r="AH886" s="144" t="str">
        <f t="shared" si="149"/>
        <v/>
      </c>
      <c r="AI886" s="144" t="str">
        <f t="shared" si="150"/>
        <v/>
      </c>
      <c r="AJ886" s="144" t="str">
        <f t="shared" si="151"/>
        <v/>
      </c>
      <c r="AK886" s="144" t="str">
        <f t="shared" si="152"/>
        <v/>
      </c>
    </row>
    <row r="887" spans="2:37" x14ac:dyDescent="0.2">
      <c r="B887" s="179">
        <v>875</v>
      </c>
      <c r="C887" s="180"/>
      <c r="D887" s="180"/>
      <c r="E887" s="180"/>
      <c r="F887" s="312"/>
      <c r="G887" s="142"/>
      <c r="H887" s="142"/>
      <c r="I887" s="195"/>
      <c r="J887" s="142"/>
      <c r="K887" s="142"/>
      <c r="L887" s="142"/>
      <c r="M887" s="142"/>
      <c r="N887" s="142"/>
      <c r="O887" s="142"/>
      <c r="P887" s="142"/>
      <c r="Q887" s="142"/>
      <c r="R887" s="142"/>
      <c r="S887" s="142"/>
      <c r="T887" s="142"/>
      <c r="U887" s="142"/>
      <c r="V887" s="142"/>
      <c r="W887" s="142"/>
      <c r="X887" s="142"/>
      <c r="Z887" s="143">
        <v>875</v>
      </c>
      <c r="AA887" s="143" t="str">
        <f t="shared" si="143"/>
        <v/>
      </c>
      <c r="AB887" s="143" t="str">
        <f t="shared" si="144"/>
        <v/>
      </c>
      <c r="AC887" s="143" t="str">
        <f t="shared" si="145"/>
        <v/>
      </c>
      <c r="AD887" s="143" t="str">
        <f t="shared" si="146"/>
        <v/>
      </c>
      <c r="AE887" s="144">
        <v>875</v>
      </c>
      <c r="AF887" s="144" t="str">
        <f t="shared" si="147"/>
        <v/>
      </c>
      <c r="AG887" s="144" t="str">
        <f t="shared" si="148"/>
        <v/>
      </c>
      <c r="AH887" s="144" t="str">
        <f t="shared" si="149"/>
        <v/>
      </c>
      <c r="AI887" s="144" t="str">
        <f t="shared" si="150"/>
        <v/>
      </c>
      <c r="AJ887" s="144" t="str">
        <f t="shared" si="151"/>
        <v/>
      </c>
      <c r="AK887" s="144" t="str">
        <f t="shared" si="152"/>
        <v/>
      </c>
    </row>
    <row r="888" spans="2:37" x14ac:dyDescent="0.2">
      <c r="B888" s="179">
        <v>876</v>
      </c>
      <c r="C888" s="180"/>
      <c r="D888" s="180"/>
      <c r="E888" s="180"/>
      <c r="F888" s="312"/>
      <c r="G888" s="142"/>
      <c r="H888" s="142"/>
      <c r="I888" s="195"/>
      <c r="J888" s="142"/>
      <c r="K888" s="142"/>
      <c r="L888" s="142"/>
      <c r="M888" s="142"/>
      <c r="N888" s="142"/>
      <c r="O888" s="142"/>
      <c r="P888" s="142"/>
      <c r="Q888" s="142"/>
      <c r="R888" s="142"/>
      <c r="S888" s="142"/>
      <c r="T888" s="142"/>
      <c r="U888" s="142"/>
      <c r="V888" s="142"/>
      <c r="W888" s="142"/>
      <c r="X888" s="142"/>
      <c r="Z888" s="143">
        <v>876</v>
      </c>
      <c r="AA888" s="143" t="str">
        <f t="shared" si="143"/>
        <v/>
      </c>
      <c r="AB888" s="143" t="str">
        <f t="shared" si="144"/>
        <v/>
      </c>
      <c r="AC888" s="143" t="str">
        <f t="shared" si="145"/>
        <v/>
      </c>
      <c r="AD888" s="143" t="str">
        <f t="shared" si="146"/>
        <v/>
      </c>
      <c r="AE888" s="144">
        <v>876</v>
      </c>
      <c r="AF888" s="144" t="str">
        <f t="shared" si="147"/>
        <v/>
      </c>
      <c r="AG888" s="144" t="str">
        <f t="shared" si="148"/>
        <v/>
      </c>
      <c r="AH888" s="144" t="str">
        <f t="shared" si="149"/>
        <v/>
      </c>
      <c r="AI888" s="144" t="str">
        <f t="shared" si="150"/>
        <v/>
      </c>
      <c r="AJ888" s="144" t="str">
        <f t="shared" si="151"/>
        <v/>
      </c>
      <c r="AK888" s="144" t="str">
        <f t="shared" si="152"/>
        <v/>
      </c>
    </row>
    <row r="889" spans="2:37" x14ac:dyDescent="0.2">
      <c r="B889" s="179">
        <v>877</v>
      </c>
      <c r="C889" s="180"/>
      <c r="D889" s="180"/>
      <c r="E889" s="180"/>
      <c r="F889" s="312"/>
      <c r="G889" s="142"/>
      <c r="H889" s="142"/>
      <c r="I889" s="195"/>
      <c r="J889" s="142"/>
      <c r="K889" s="142"/>
      <c r="L889" s="142"/>
      <c r="M889" s="142"/>
      <c r="N889" s="142"/>
      <c r="O889" s="142"/>
      <c r="P889" s="142"/>
      <c r="Q889" s="142"/>
      <c r="R889" s="142"/>
      <c r="S889" s="142"/>
      <c r="T889" s="142"/>
      <c r="U889" s="142"/>
      <c r="V889" s="142"/>
      <c r="W889" s="142"/>
      <c r="X889" s="142"/>
      <c r="Z889" s="143">
        <v>877</v>
      </c>
      <c r="AA889" s="143" t="str">
        <f t="shared" si="143"/>
        <v/>
      </c>
      <c r="AB889" s="143" t="str">
        <f t="shared" si="144"/>
        <v/>
      </c>
      <c r="AC889" s="143" t="str">
        <f t="shared" si="145"/>
        <v/>
      </c>
      <c r="AD889" s="143" t="str">
        <f t="shared" si="146"/>
        <v/>
      </c>
      <c r="AE889" s="144">
        <v>877</v>
      </c>
      <c r="AF889" s="144" t="str">
        <f t="shared" si="147"/>
        <v/>
      </c>
      <c r="AG889" s="144" t="str">
        <f t="shared" si="148"/>
        <v/>
      </c>
      <c r="AH889" s="144" t="str">
        <f t="shared" si="149"/>
        <v/>
      </c>
      <c r="AI889" s="144" t="str">
        <f t="shared" si="150"/>
        <v/>
      </c>
      <c r="AJ889" s="144" t="str">
        <f t="shared" si="151"/>
        <v/>
      </c>
      <c r="AK889" s="144" t="str">
        <f t="shared" si="152"/>
        <v/>
      </c>
    </row>
    <row r="890" spans="2:37" x14ac:dyDescent="0.2">
      <c r="B890" s="179">
        <v>878</v>
      </c>
      <c r="C890" s="180"/>
      <c r="D890" s="180"/>
      <c r="E890" s="180"/>
      <c r="F890" s="312"/>
      <c r="G890" s="142"/>
      <c r="H890" s="142"/>
      <c r="I890" s="195"/>
      <c r="J890" s="142"/>
      <c r="K890" s="142"/>
      <c r="L890" s="142"/>
      <c r="M890" s="142"/>
      <c r="N890" s="142"/>
      <c r="O890" s="142"/>
      <c r="P890" s="142"/>
      <c r="Q890" s="142"/>
      <c r="R890" s="142"/>
      <c r="S890" s="142"/>
      <c r="T890" s="142"/>
      <c r="U890" s="142"/>
      <c r="V890" s="142"/>
      <c r="W890" s="142"/>
      <c r="X890" s="142"/>
      <c r="Z890" s="143">
        <v>878</v>
      </c>
      <c r="AA890" s="143" t="str">
        <f t="shared" si="143"/>
        <v/>
      </c>
      <c r="AB890" s="143" t="str">
        <f t="shared" si="144"/>
        <v/>
      </c>
      <c r="AC890" s="143" t="str">
        <f t="shared" si="145"/>
        <v/>
      </c>
      <c r="AD890" s="143" t="str">
        <f t="shared" si="146"/>
        <v/>
      </c>
      <c r="AE890" s="144">
        <v>878</v>
      </c>
      <c r="AF890" s="144" t="str">
        <f t="shared" si="147"/>
        <v/>
      </c>
      <c r="AG890" s="144" t="str">
        <f t="shared" si="148"/>
        <v/>
      </c>
      <c r="AH890" s="144" t="str">
        <f t="shared" si="149"/>
        <v/>
      </c>
      <c r="AI890" s="144" t="str">
        <f t="shared" si="150"/>
        <v/>
      </c>
      <c r="AJ890" s="144" t="str">
        <f t="shared" si="151"/>
        <v/>
      </c>
      <c r="AK890" s="144" t="str">
        <f t="shared" si="152"/>
        <v/>
      </c>
    </row>
    <row r="891" spans="2:37" x14ac:dyDescent="0.2">
      <c r="B891" s="179">
        <v>879</v>
      </c>
      <c r="C891" s="180"/>
      <c r="D891" s="180"/>
      <c r="E891" s="180"/>
      <c r="F891" s="312"/>
      <c r="G891" s="142"/>
      <c r="H891" s="142"/>
      <c r="I891" s="195"/>
      <c r="J891" s="142"/>
      <c r="K891" s="142"/>
      <c r="L891" s="142"/>
      <c r="M891" s="142"/>
      <c r="N891" s="142"/>
      <c r="O891" s="142"/>
      <c r="P891" s="142"/>
      <c r="Q891" s="142"/>
      <c r="R891" s="142"/>
      <c r="S891" s="142"/>
      <c r="T891" s="142"/>
      <c r="U891" s="142"/>
      <c r="V891" s="142"/>
      <c r="W891" s="142"/>
      <c r="X891" s="142"/>
      <c r="Z891" s="143">
        <v>879</v>
      </c>
      <c r="AA891" s="143" t="str">
        <f t="shared" si="143"/>
        <v/>
      </c>
      <c r="AB891" s="143" t="str">
        <f t="shared" si="144"/>
        <v/>
      </c>
      <c r="AC891" s="143" t="str">
        <f t="shared" si="145"/>
        <v/>
      </c>
      <c r="AD891" s="143" t="str">
        <f t="shared" si="146"/>
        <v/>
      </c>
      <c r="AE891" s="144">
        <v>879</v>
      </c>
      <c r="AF891" s="144" t="str">
        <f t="shared" si="147"/>
        <v/>
      </c>
      <c r="AG891" s="144" t="str">
        <f t="shared" si="148"/>
        <v/>
      </c>
      <c r="AH891" s="144" t="str">
        <f t="shared" si="149"/>
        <v/>
      </c>
      <c r="AI891" s="144" t="str">
        <f t="shared" si="150"/>
        <v/>
      </c>
      <c r="AJ891" s="144" t="str">
        <f t="shared" si="151"/>
        <v/>
      </c>
      <c r="AK891" s="144" t="str">
        <f t="shared" si="152"/>
        <v/>
      </c>
    </row>
    <row r="892" spans="2:37" x14ac:dyDescent="0.2">
      <c r="B892" s="179">
        <v>880</v>
      </c>
      <c r="C892" s="180"/>
      <c r="D892" s="180"/>
      <c r="E892" s="180"/>
      <c r="F892" s="312"/>
      <c r="G892" s="142"/>
      <c r="H892" s="142"/>
      <c r="I892" s="195"/>
      <c r="J892" s="142"/>
      <c r="K892" s="142"/>
      <c r="L892" s="142"/>
      <c r="M892" s="142"/>
      <c r="N892" s="142"/>
      <c r="O892" s="142"/>
      <c r="P892" s="142"/>
      <c r="Q892" s="142"/>
      <c r="R892" s="142"/>
      <c r="S892" s="142"/>
      <c r="T892" s="142"/>
      <c r="U892" s="142"/>
      <c r="V892" s="142"/>
      <c r="W892" s="142"/>
      <c r="X892" s="142"/>
      <c r="Z892" s="143">
        <v>880</v>
      </c>
      <c r="AA892" s="143" t="str">
        <f t="shared" si="143"/>
        <v/>
      </c>
      <c r="AB892" s="143" t="str">
        <f t="shared" si="144"/>
        <v/>
      </c>
      <c r="AC892" s="143" t="str">
        <f t="shared" si="145"/>
        <v/>
      </c>
      <c r="AD892" s="143" t="str">
        <f t="shared" si="146"/>
        <v/>
      </c>
      <c r="AE892" s="144">
        <v>880</v>
      </c>
      <c r="AF892" s="144" t="str">
        <f t="shared" si="147"/>
        <v/>
      </c>
      <c r="AG892" s="144" t="str">
        <f t="shared" si="148"/>
        <v/>
      </c>
      <c r="AH892" s="144" t="str">
        <f t="shared" si="149"/>
        <v/>
      </c>
      <c r="AI892" s="144" t="str">
        <f t="shared" si="150"/>
        <v/>
      </c>
      <c r="AJ892" s="144" t="str">
        <f t="shared" si="151"/>
        <v/>
      </c>
      <c r="AK892" s="144" t="str">
        <f t="shared" si="152"/>
        <v/>
      </c>
    </row>
    <row r="893" spans="2:37" x14ac:dyDescent="0.2">
      <c r="B893" s="179">
        <v>881</v>
      </c>
      <c r="C893" s="180"/>
      <c r="D893" s="180"/>
      <c r="E893" s="180"/>
      <c r="F893" s="312"/>
      <c r="G893" s="142"/>
      <c r="H893" s="142"/>
      <c r="I893" s="195"/>
      <c r="J893" s="142"/>
      <c r="K893" s="142"/>
      <c r="L893" s="142"/>
      <c r="M893" s="142"/>
      <c r="N893" s="142"/>
      <c r="O893" s="142"/>
      <c r="P893" s="142"/>
      <c r="Q893" s="142"/>
      <c r="R893" s="142"/>
      <c r="S893" s="142"/>
      <c r="T893" s="142"/>
      <c r="U893" s="142"/>
      <c r="V893" s="142"/>
      <c r="W893" s="142"/>
      <c r="X893" s="142"/>
      <c r="Z893" s="143">
        <v>881</v>
      </c>
      <c r="AA893" s="143" t="str">
        <f t="shared" si="143"/>
        <v/>
      </c>
      <c r="AB893" s="143" t="str">
        <f t="shared" si="144"/>
        <v/>
      </c>
      <c r="AC893" s="143" t="str">
        <f t="shared" si="145"/>
        <v/>
      </c>
      <c r="AD893" s="143" t="str">
        <f t="shared" si="146"/>
        <v/>
      </c>
      <c r="AE893" s="144">
        <v>881</v>
      </c>
      <c r="AF893" s="144" t="str">
        <f t="shared" si="147"/>
        <v/>
      </c>
      <c r="AG893" s="144" t="str">
        <f t="shared" si="148"/>
        <v/>
      </c>
      <c r="AH893" s="144" t="str">
        <f t="shared" si="149"/>
        <v/>
      </c>
      <c r="AI893" s="144" t="str">
        <f t="shared" si="150"/>
        <v/>
      </c>
      <c r="AJ893" s="144" t="str">
        <f t="shared" si="151"/>
        <v/>
      </c>
      <c r="AK893" s="144" t="str">
        <f t="shared" si="152"/>
        <v/>
      </c>
    </row>
    <row r="894" spans="2:37" x14ac:dyDescent="0.2">
      <c r="B894" s="179">
        <v>882</v>
      </c>
      <c r="C894" s="180"/>
      <c r="D894" s="180"/>
      <c r="E894" s="180"/>
      <c r="F894" s="312"/>
      <c r="G894" s="142"/>
      <c r="H894" s="142"/>
      <c r="I894" s="195"/>
      <c r="J894" s="142"/>
      <c r="K894" s="142"/>
      <c r="L894" s="142"/>
      <c r="M894" s="142"/>
      <c r="N894" s="142"/>
      <c r="O894" s="142"/>
      <c r="P894" s="142"/>
      <c r="Q894" s="142"/>
      <c r="R894" s="142"/>
      <c r="S894" s="142"/>
      <c r="T894" s="142"/>
      <c r="U894" s="142"/>
      <c r="V894" s="142"/>
      <c r="W894" s="142"/>
      <c r="X894" s="142"/>
      <c r="Z894" s="143">
        <v>882</v>
      </c>
      <c r="AA894" s="143" t="str">
        <f t="shared" si="143"/>
        <v/>
      </c>
      <c r="AB894" s="143" t="str">
        <f t="shared" si="144"/>
        <v/>
      </c>
      <c r="AC894" s="143" t="str">
        <f t="shared" si="145"/>
        <v/>
      </c>
      <c r="AD894" s="143" t="str">
        <f t="shared" si="146"/>
        <v/>
      </c>
      <c r="AE894" s="144">
        <v>882</v>
      </c>
      <c r="AF894" s="144" t="str">
        <f t="shared" si="147"/>
        <v/>
      </c>
      <c r="AG894" s="144" t="str">
        <f t="shared" si="148"/>
        <v/>
      </c>
      <c r="AH894" s="144" t="str">
        <f t="shared" si="149"/>
        <v/>
      </c>
      <c r="AI894" s="144" t="str">
        <f t="shared" si="150"/>
        <v/>
      </c>
      <c r="AJ894" s="144" t="str">
        <f t="shared" si="151"/>
        <v/>
      </c>
      <c r="AK894" s="144" t="str">
        <f t="shared" si="152"/>
        <v/>
      </c>
    </row>
    <row r="895" spans="2:37" x14ac:dyDescent="0.2">
      <c r="B895" s="179">
        <v>883</v>
      </c>
      <c r="C895" s="180"/>
      <c r="D895" s="180"/>
      <c r="E895" s="180"/>
      <c r="F895" s="312"/>
      <c r="G895" s="142"/>
      <c r="H895" s="142"/>
      <c r="I895" s="195"/>
      <c r="J895" s="142"/>
      <c r="K895" s="142"/>
      <c r="L895" s="142"/>
      <c r="M895" s="142"/>
      <c r="N895" s="142"/>
      <c r="O895" s="142"/>
      <c r="P895" s="142"/>
      <c r="Q895" s="142"/>
      <c r="R895" s="142"/>
      <c r="S895" s="142"/>
      <c r="T895" s="142"/>
      <c r="U895" s="142"/>
      <c r="V895" s="142"/>
      <c r="W895" s="142"/>
      <c r="X895" s="142"/>
      <c r="Z895" s="143">
        <v>883</v>
      </c>
      <c r="AA895" s="143" t="str">
        <f t="shared" si="143"/>
        <v/>
      </c>
      <c r="AB895" s="143" t="str">
        <f t="shared" si="144"/>
        <v/>
      </c>
      <c r="AC895" s="143" t="str">
        <f t="shared" si="145"/>
        <v/>
      </c>
      <c r="AD895" s="143" t="str">
        <f t="shared" si="146"/>
        <v/>
      </c>
      <c r="AE895" s="144">
        <v>883</v>
      </c>
      <c r="AF895" s="144" t="str">
        <f t="shared" si="147"/>
        <v/>
      </c>
      <c r="AG895" s="144" t="str">
        <f t="shared" si="148"/>
        <v/>
      </c>
      <c r="AH895" s="144" t="str">
        <f t="shared" si="149"/>
        <v/>
      </c>
      <c r="AI895" s="144" t="str">
        <f t="shared" si="150"/>
        <v/>
      </c>
      <c r="AJ895" s="144" t="str">
        <f t="shared" si="151"/>
        <v/>
      </c>
      <c r="AK895" s="144" t="str">
        <f t="shared" si="152"/>
        <v/>
      </c>
    </row>
    <row r="896" spans="2:37" x14ac:dyDescent="0.2">
      <c r="B896" s="179">
        <v>884</v>
      </c>
      <c r="C896" s="180"/>
      <c r="D896" s="180"/>
      <c r="E896" s="180"/>
      <c r="F896" s="312"/>
      <c r="G896" s="142"/>
      <c r="H896" s="142"/>
      <c r="I896" s="195"/>
      <c r="J896" s="142"/>
      <c r="K896" s="142"/>
      <c r="L896" s="142"/>
      <c r="M896" s="142"/>
      <c r="N896" s="142"/>
      <c r="O896" s="142"/>
      <c r="P896" s="142"/>
      <c r="Q896" s="142"/>
      <c r="R896" s="142"/>
      <c r="S896" s="142"/>
      <c r="T896" s="142"/>
      <c r="U896" s="142"/>
      <c r="V896" s="142"/>
      <c r="W896" s="142"/>
      <c r="X896" s="142"/>
      <c r="Z896" s="143">
        <v>884</v>
      </c>
      <c r="AA896" s="143" t="str">
        <f t="shared" si="143"/>
        <v/>
      </c>
      <c r="AB896" s="143" t="str">
        <f t="shared" si="144"/>
        <v/>
      </c>
      <c r="AC896" s="143" t="str">
        <f t="shared" si="145"/>
        <v/>
      </c>
      <c r="AD896" s="143" t="str">
        <f t="shared" si="146"/>
        <v/>
      </c>
      <c r="AE896" s="144">
        <v>884</v>
      </c>
      <c r="AF896" s="144" t="str">
        <f t="shared" si="147"/>
        <v/>
      </c>
      <c r="AG896" s="144" t="str">
        <f t="shared" si="148"/>
        <v/>
      </c>
      <c r="AH896" s="144" t="str">
        <f t="shared" si="149"/>
        <v/>
      </c>
      <c r="AI896" s="144" t="str">
        <f t="shared" si="150"/>
        <v/>
      </c>
      <c r="AJ896" s="144" t="str">
        <f t="shared" si="151"/>
        <v/>
      </c>
      <c r="AK896" s="144" t="str">
        <f t="shared" si="152"/>
        <v/>
      </c>
    </row>
    <row r="897" spans="2:37" x14ac:dyDescent="0.2">
      <c r="B897" s="179">
        <v>885</v>
      </c>
      <c r="C897" s="180"/>
      <c r="D897" s="180"/>
      <c r="E897" s="180"/>
      <c r="F897" s="312"/>
      <c r="G897" s="142"/>
      <c r="H897" s="142"/>
      <c r="I897" s="195"/>
      <c r="J897" s="142"/>
      <c r="K897" s="142"/>
      <c r="L897" s="142"/>
      <c r="M897" s="142"/>
      <c r="N897" s="142"/>
      <c r="O897" s="142"/>
      <c r="P897" s="142"/>
      <c r="Q897" s="142"/>
      <c r="R897" s="142"/>
      <c r="S897" s="142"/>
      <c r="T897" s="142"/>
      <c r="U897" s="142"/>
      <c r="V897" s="142"/>
      <c r="W897" s="142"/>
      <c r="X897" s="142"/>
      <c r="Z897" s="143">
        <v>885</v>
      </c>
      <c r="AA897" s="143" t="str">
        <f t="shared" si="143"/>
        <v/>
      </c>
      <c r="AB897" s="143" t="str">
        <f t="shared" si="144"/>
        <v/>
      </c>
      <c r="AC897" s="143" t="str">
        <f t="shared" si="145"/>
        <v/>
      </c>
      <c r="AD897" s="143" t="str">
        <f t="shared" si="146"/>
        <v/>
      </c>
      <c r="AE897" s="144">
        <v>885</v>
      </c>
      <c r="AF897" s="144" t="str">
        <f t="shared" si="147"/>
        <v/>
      </c>
      <c r="AG897" s="144" t="str">
        <f t="shared" si="148"/>
        <v/>
      </c>
      <c r="AH897" s="144" t="str">
        <f t="shared" si="149"/>
        <v/>
      </c>
      <c r="AI897" s="144" t="str">
        <f t="shared" si="150"/>
        <v/>
      </c>
      <c r="AJ897" s="144" t="str">
        <f t="shared" si="151"/>
        <v/>
      </c>
      <c r="AK897" s="144" t="str">
        <f t="shared" si="152"/>
        <v/>
      </c>
    </row>
    <row r="898" spans="2:37" x14ac:dyDescent="0.2">
      <c r="B898" s="179">
        <v>886</v>
      </c>
      <c r="C898" s="180"/>
      <c r="D898" s="180"/>
      <c r="E898" s="180"/>
      <c r="F898" s="312"/>
      <c r="G898" s="142"/>
      <c r="H898" s="142"/>
      <c r="I898" s="195"/>
      <c r="J898" s="142"/>
      <c r="K898" s="142"/>
      <c r="L898" s="142"/>
      <c r="M898" s="142"/>
      <c r="N898" s="142"/>
      <c r="O898" s="142"/>
      <c r="P898" s="142"/>
      <c r="Q898" s="142"/>
      <c r="R898" s="142"/>
      <c r="S898" s="142"/>
      <c r="T898" s="142"/>
      <c r="U898" s="142"/>
      <c r="V898" s="142"/>
      <c r="W898" s="142"/>
      <c r="X898" s="142"/>
      <c r="Z898" s="143">
        <v>886</v>
      </c>
      <c r="AA898" s="143" t="str">
        <f t="shared" si="143"/>
        <v/>
      </c>
      <c r="AB898" s="143" t="str">
        <f t="shared" si="144"/>
        <v/>
      </c>
      <c r="AC898" s="143" t="str">
        <f t="shared" si="145"/>
        <v/>
      </c>
      <c r="AD898" s="143" t="str">
        <f t="shared" si="146"/>
        <v/>
      </c>
      <c r="AE898" s="144">
        <v>886</v>
      </c>
      <c r="AF898" s="144" t="str">
        <f t="shared" si="147"/>
        <v/>
      </c>
      <c r="AG898" s="144" t="str">
        <f t="shared" si="148"/>
        <v/>
      </c>
      <c r="AH898" s="144" t="str">
        <f t="shared" si="149"/>
        <v/>
      </c>
      <c r="AI898" s="144" t="str">
        <f t="shared" si="150"/>
        <v/>
      </c>
      <c r="AJ898" s="144" t="str">
        <f t="shared" si="151"/>
        <v/>
      </c>
      <c r="AK898" s="144" t="str">
        <f t="shared" si="152"/>
        <v/>
      </c>
    </row>
    <row r="899" spans="2:37" x14ac:dyDescent="0.2">
      <c r="B899" s="179">
        <v>887</v>
      </c>
      <c r="C899" s="180"/>
      <c r="D899" s="180"/>
      <c r="E899" s="180"/>
      <c r="F899" s="312"/>
      <c r="G899" s="142"/>
      <c r="H899" s="142"/>
      <c r="I899" s="195"/>
      <c r="J899" s="142"/>
      <c r="K899" s="142"/>
      <c r="L899" s="142"/>
      <c r="M899" s="142"/>
      <c r="N899" s="142"/>
      <c r="O899" s="142"/>
      <c r="P899" s="142"/>
      <c r="Q899" s="142"/>
      <c r="R899" s="142"/>
      <c r="S899" s="142"/>
      <c r="T899" s="142"/>
      <c r="U899" s="142"/>
      <c r="V899" s="142"/>
      <c r="W899" s="142"/>
      <c r="X899" s="142"/>
      <c r="Z899" s="143">
        <v>887</v>
      </c>
      <c r="AA899" s="143" t="str">
        <f t="shared" si="143"/>
        <v/>
      </c>
      <c r="AB899" s="143" t="str">
        <f t="shared" si="144"/>
        <v/>
      </c>
      <c r="AC899" s="143" t="str">
        <f t="shared" si="145"/>
        <v/>
      </c>
      <c r="AD899" s="143" t="str">
        <f t="shared" si="146"/>
        <v/>
      </c>
      <c r="AE899" s="144">
        <v>887</v>
      </c>
      <c r="AF899" s="144" t="str">
        <f t="shared" si="147"/>
        <v/>
      </c>
      <c r="AG899" s="144" t="str">
        <f t="shared" si="148"/>
        <v/>
      </c>
      <c r="AH899" s="144" t="str">
        <f t="shared" si="149"/>
        <v/>
      </c>
      <c r="AI899" s="144" t="str">
        <f t="shared" si="150"/>
        <v/>
      </c>
      <c r="AJ899" s="144" t="str">
        <f t="shared" si="151"/>
        <v/>
      </c>
      <c r="AK899" s="144" t="str">
        <f t="shared" si="152"/>
        <v/>
      </c>
    </row>
    <row r="900" spans="2:37" x14ac:dyDescent="0.2">
      <c r="B900" s="179">
        <v>888</v>
      </c>
      <c r="C900" s="180"/>
      <c r="D900" s="180"/>
      <c r="E900" s="180"/>
      <c r="F900" s="312"/>
      <c r="G900" s="142"/>
      <c r="H900" s="142"/>
      <c r="I900" s="195"/>
      <c r="J900" s="142"/>
      <c r="K900" s="142"/>
      <c r="L900" s="142"/>
      <c r="M900" s="142"/>
      <c r="N900" s="142"/>
      <c r="O900" s="142"/>
      <c r="P900" s="142"/>
      <c r="Q900" s="142"/>
      <c r="R900" s="142"/>
      <c r="S900" s="142"/>
      <c r="T900" s="142"/>
      <c r="U900" s="142"/>
      <c r="V900" s="142"/>
      <c r="W900" s="142"/>
      <c r="X900" s="142"/>
      <c r="Z900" s="143">
        <v>888</v>
      </c>
      <c r="AA900" s="143" t="str">
        <f t="shared" si="143"/>
        <v/>
      </c>
      <c r="AB900" s="143" t="str">
        <f t="shared" si="144"/>
        <v/>
      </c>
      <c r="AC900" s="143" t="str">
        <f t="shared" si="145"/>
        <v/>
      </c>
      <c r="AD900" s="143" t="str">
        <f t="shared" si="146"/>
        <v/>
      </c>
      <c r="AE900" s="144">
        <v>888</v>
      </c>
      <c r="AF900" s="144" t="str">
        <f t="shared" si="147"/>
        <v/>
      </c>
      <c r="AG900" s="144" t="str">
        <f t="shared" si="148"/>
        <v/>
      </c>
      <c r="AH900" s="144" t="str">
        <f t="shared" si="149"/>
        <v/>
      </c>
      <c r="AI900" s="144" t="str">
        <f t="shared" si="150"/>
        <v/>
      </c>
      <c r="AJ900" s="144" t="str">
        <f t="shared" si="151"/>
        <v/>
      </c>
      <c r="AK900" s="144" t="str">
        <f t="shared" si="152"/>
        <v/>
      </c>
    </row>
    <row r="901" spans="2:37" x14ac:dyDescent="0.2">
      <c r="B901" s="179">
        <v>889</v>
      </c>
      <c r="C901" s="180"/>
      <c r="D901" s="180"/>
      <c r="E901" s="180"/>
      <c r="F901" s="312"/>
      <c r="G901" s="142"/>
      <c r="H901" s="142"/>
      <c r="I901" s="195"/>
      <c r="J901" s="142"/>
      <c r="K901" s="142"/>
      <c r="L901" s="142"/>
      <c r="M901" s="142"/>
      <c r="N901" s="142"/>
      <c r="O901" s="142"/>
      <c r="P901" s="142"/>
      <c r="Q901" s="142"/>
      <c r="R901" s="142"/>
      <c r="S901" s="142"/>
      <c r="T901" s="142"/>
      <c r="U901" s="142"/>
      <c r="V901" s="142"/>
      <c r="W901" s="142"/>
      <c r="X901" s="142"/>
      <c r="Z901" s="143">
        <v>889</v>
      </c>
      <c r="AA901" s="143" t="str">
        <f t="shared" si="143"/>
        <v/>
      </c>
      <c r="AB901" s="143" t="str">
        <f t="shared" si="144"/>
        <v/>
      </c>
      <c r="AC901" s="143" t="str">
        <f t="shared" si="145"/>
        <v/>
      </c>
      <c r="AD901" s="143" t="str">
        <f t="shared" si="146"/>
        <v/>
      </c>
      <c r="AE901" s="144">
        <v>889</v>
      </c>
      <c r="AF901" s="144" t="str">
        <f t="shared" si="147"/>
        <v/>
      </c>
      <c r="AG901" s="144" t="str">
        <f t="shared" si="148"/>
        <v/>
      </c>
      <c r="AH901" s="144" t="str">
        <f t="shared" si="149"/>
        <v/>
      </c>
      <c r="AI901" s="144" t="str">
        <f t="shared" si="150"/>
        <v/>
      </c>
      <c r="AJ901" s="144" t="str">
        <f t="shared" si="151"/>
        <v/>
      </c>
      <c r="AK901" s="144" t="str">
        <f t="shared" si="152"/>
        <v/>
      </c>
    </row>
    <row r="902" spans="2:37" x14ac:dyDescent="0.2">
      <c r="B902" s="179">
        <v>890</v>
      </c>
      <c r="C902" s="180"/>
      <c r="D902" s="180"/>
      <c r="E902" s="180"/>
      <c r="F902" s="312"/>
      <c r="G902" s="142"/>
      <c r="H902" s="142"/>
      <c r="I902" s="195"/>
      <c r="J902" s="142"/>
      <c r="K902" s="142"/>
      <c r="L902" s="142"/>
      <c r="M902" s="142"/>
      <c r="N902" s="142"/>
      <c r="O902" s="142"/>
      <c r="P902" s="142"/>
      <c r="Q902" s="142"/>
      <c r="R902" s="142"/>
      <c r="S902" s="142"/>
      <c r="T902" s="142"/>
      <c r="U902" s="142"/>
      <c r="V902" s="142"/>
      <c r="W902" s="142"/>
      <c r="X902" s="142"/>
      <c r="Z902" s="143">
        <v>890</v>
      </c>
      <c r="AA902" s="143" t="str">
        <f t="shared" si="143"/>
        <v/>
      </c>
      <c r="AB902" s="143" t="str">
        <f t="shared" si="144"/>
        <v/>
      </c>
      <c r="AC902" s="143" t="str">
        <f t="shared" si="145"/>
        <v/>
      </c>
      <c r="AD902" s="143" t="str">
        <f t="shared" si="146"/>
        <v/>
      </c>
      <c r="AE902" s="144">
        <v>890</v>
      </c>
      <c r="AF902" s="144" t="str">
        <f t="shared" si="147"/>
        <v/>
      </c>
      <c r="AG902" s="144" t="str">
        <f t="shared" si="148"/>
        <v/>
      </c>
      <c r="AH902" s="144" t="str">
        <f t="shared" si="149"/>
        <v/>
      </c>
      <c r="AI902" s="144" t="str">
        <f t="shared" si="150"/>
        <v/>
      </c>
      <c r="AJ902" s="144" t="str">
        <f t="shared" si="151"/>
        <v/>
      </c>
      <c r="AK902" s="144" t="str">
        <f t="shared" si="152"/>
        <v/>
      </c>
    </row>
    <row r="903" spans="2:37" x14ac:dyDescent="0.2">
      <c r="B903" s="179">
        <v>891</v>
      </c>
      <c r="C903" s="180"/>
      <c r="D903" s="180"/>
      <c r="E903" s="180"/>
      <c r="F903" s="312"/>
      <c r="G903" s="142"/>
      <c r="H903" s="142"/>
      <c r="I903" s="195"/>
      <c r="J903" s="142"/>
      <c r="K903" s="142"/>
      <c r="L903" s="142"/>
      <c r="M903" s="142"/>
      <c r="N903" s="142"/>
      <c r="O903" s="142"/>
      <c r="P903" s="142"/>
      <c r="Q903" s="142"/>
      <c r="R903" s="142"/>
      <c r="S903" s="142"/>
      <c r="T903" s="142"/>
      <c r="U903" s="142"/>
      <c r="V903" s="142"/>
      <c r="W903" s="142"/>
      <c r="X903" s="142"/>
      <c r="Z903" s="143">
        <v>891</v>
      </c>
      <c r="AA903" s="143" t="str">
        <f t="shared" si="143"/>
        <v/>
      </c>
      <c r="AB903" s="143" t="str">
        <f t="shared" si="144"/>
        <v/>
      </c>
      <c r="AC903" s="143" t="str">
        <f t="shared" si="145"/>
        <v/>
      </c>
      <c r="AD903" s="143" t="str">
        <f t="shared" si="146"/>
        <v/>
      </c>
      <c r="AE903" s="144">
        <v>891</v>
      </c>
      <c r="AF903" s="144" t="str">
        <f t="shared" si="147"/>
        <v/>
      </c>
      <c r="AG903" s="144" t="str">
        <f t="shared" si="148"/>
        <v/>
      </c>
      <c r="AH903" s="144" t="str">
        <f t="shared" si="149"/>
        <v/>
      </c>
      <c r="AI903" s="144" t="str">
        <f t="shared" si="150"/>
        <v/>
      </c>
      <c r="AJ903" s="144" t="str">
        <f t="shared" si="151"/>
        <v/>
      </c>
      <c r="AK903" s="144" t="str">
        <f t="shared" si="152"/>
        <v/>
      </c>
    </row>
    <row r="904" spans="2:37" x14ac:dyDescent="0.2">
      <c r="B904" s="179">
        <v>892</v>
      </c>
      <c r="C904" s="180"/>
      <c r="D904" s="180"/>
      <c r="E904" s="180"/>
      <c r="F904" s="312"/>
      <c r="G904" s="142"/>
      <c r="H904" s="142"/>
      <c r="I904" s="195"/>
      <c r="J904" s="142"/>
      <c r="K904" s="142"/>
      <c r="L904" s="142"/>
      <c r="M904" s="142"/>
      <c r="N904" s="142"/>
      <c r="O904" s="142"/>
      <c r="P904" s="142"/>
      <c r="Q904" s="142"/>
      <c r="R904" s="142"/>
      <c r="S904" s="142"/>
      <c r="T904" s="142"/>
      <c r="U904" s="142"/>
      <c r="V904" s="142"/>
      <c r="W904" s="142"/>
      <c r="X904" s="142"/>
      <c r="Z904" s="143">
        <v>892</v>
      </c>
      <c r="AA904" s="143" t="str">
        <f t="shared" si="143"/>
        <v/>
      </c>
      <c r="AB904" s="143" t="str">
        <f t="shared" si="144"/>
        <v/>
      </c>
      <c r="AC904" s="143" t="str">
        <f t="shared" si="145"/>
        <v/>
      </c>
      <c r="AD904" s="143" t="str">
        <f t="shared" si="146"/>
        <v/>
      </c>
      <c r="AE904" s="144">
        <v>892</v>
      </c>
      <c r="AF904" s="144" t="str">
        <f t="shared" si="147"/>
        <v/>
      </c>
      <c r="AG904" s="144" t="str">
        <f t="shared" si="148"/>
        <v/>
      </c>
      <c r="AH904" s="144" t="str">
        <f t="shared" si="149"/>
        <v/>
      </c>
      <c r="AI904" s="144" t="str">
        <f t="shared" si="150"/>
        <v/>
      </c>
      <c r="AJ904" s="144" t="str">
        <f t="shared" si="151"/>
        <v/>
      </c>
      <c r="AK904" s="144" t="str">
        <f t="shared" si="152"/>
        <v/>
      </c>
    </row>
    <row r="905" spans="2:37" x14ac:dyDescent="0.2">
      <c r="B905" s="179">
        <v>893</v>
      </c>
      <c r="C905" s="180"/>
      <c r="D905" s="180"/>
      <c r="E905" s="180"/>
      <c r="F905" s="312"/>
      <c r="G905" s="142"/>
      <c r="H905" s="142"/>
      <c r="I905" s="195"/>
      <c r="J905" s="142"/>
      <c r="K905" s="142"/>
      <c r="L905" s="142"/>
      <c r="M905" s="142"/>
      <c r="N905" s="142"/>
      <c r="O905" s="142"/>
      <c r="P905" s="142"/>
      <c r="Q905" s="142"/>
      <c r="R905" s="142"/>
      <c r="S905" s="142"/>
      <c r="T905" s="142"/>
      <c r="U905" s="142"/>
      <c r="V905" s="142"/>
      <c r="W905" s="142"/>
      <c r="X905" s="142"/>
      <c r="Z905" s="143">
        <v>893</v>
      </c>
      <c r="AA905" s="143" t="str">
        <f t="shared" si="143"/>
        <v/>
      </c>
      <c r="AB905" s="143" t="str">
        <f t="shared" si="144"/>
        <v/>
      </c>
      <c r="AC905" s="143" t="str">
        <f t="shared" si="145"/>
        <v/>
      </c>
      <c r="AD905" s="143" t="str">
        <f t="shared" si="146"/>
        <v/>
      </c>
      <c r="AE905" s="144">
        <v>893</v>
      </c>
      <c r="AF905" s="144" t="str">
        <f t="shared" si="147"/>
        <v/>
      </c>
      <c r="AG905" s="144" t="str">
        <f t="shared" si="148"/>
        <v/>
      </c>
      <c r="AH905" s="144" t="str">
        <f t="shared" si="149"/>
        <v/>
      </c>
      <c r="AI905" s="144" t="str">
        <f t="shared" si="150"/>
        <v/>
      </c>
      <c r="AJ905" s="144" t="str">
        <f t="shared" si="151"/>
        <v/>
      </c>
      <c r="AK905" s="144" t="str">
        <f t="shared" si="152"/>
        <v/>
      </c>
    </row>
    <row r="906" spans="2:37" x14ac:dyDescent="0.2">
      <c r="B906" s="179">
        <v>894</v>
      </c>
      <c r="C906" s="180"/>
      <c r="D906" s="180"/>
      <c r="E906" s="180"/>
      <c r="F906" s="312"/>
      <c r="G906" s="142"/>
      <c r="H906" s="142"/>
      <c r="I906" s="195"/>
      <c r="J906" s="142"/>
      <c r="K906" s="142"/>
      <c r="L906" s="142"/>
      <c r="M906" s="142"/>
      <c r="N906" s="142"/>
      <c r="O906" s="142"/>
      <c r="P906" s="142"/>
      <c r="Q906" s="142"/>
      <c r="R906" s="142"/>
      <c r="S906" s="142"/>
      <c r="T906" s="142"/>
      <c r="U906" s="142"/>
      <c r="V906" s="142"/>
      <c r="W906" s="142"/>
      <c r="X906" s="142"/>
      <c r="Z906" s="143">
        <v>894</v>
      </c>
      <c r="AA906" s="143" t="str">
        <f t="shared" si="143"/>
        <v/>
      </c>
      <c r="AB906" s="143" t="str">
        <f t="shared" si="144"/>
        <v/>
      </c>
      <c r="AC906" s="143" t="str">
        <f t="shared" si="145"/>
        <v/>
      </c>
      <c r="AD906" s="143" t="str">
        <f t="shared" si="146"/>
        <v/>
      </c>
      <c r="AE906" s="144">
        <v>894</v>
      </c>
      <c r="AF906" s="144" t="str">
        <f t="shared" si="147"/>
        <v/>
      </c>
      <c r="AG906" s="144" t="str">
        <f t="shared" si="148"/>
        <v/>
      </c>
      <c r="AH906" s="144" t="str">
        <f t="shared" si="149"/>
        <v/>
      </c>
      <c r="AI906" s="144" t="str">
        <f t="shared" si="150"/>
        <v/>
      </c>
      <c r="AJ906" s="144" t="str">
        <f t="shared" si="151"/>
        <v/>
      </c>
      <c r="AK906" s="144" t="str">
        <f t="shared" si="152"/>
        <v/>
      </c>
    </row>
    <row r="907" spans="2:37" x14ac:dyDescent="0.2">
      <c r="B907" s="179">
        <v>895</v>
      </c>
      <c r="C907" s="180"/>
      <c r="D907" s="180"/>
      <c r="E907" s="180"/>
      <c r="F907" s="312"/>
      <c r="G907" s="142"/>
      <c r="H907" s="142"/>
      <c r="I907" s="195"/>
      <c r="J907" s="142"/>
      <c r="K907" s="142"/>
      <c r="L907" s="142"/>
      <c r="M907" s="142"/>
      <c r="N907" s="142"/>
      <c r="O907" s="142"/>
      <c r="P907" s="142"/>
      <c r="Q907" s="142"/>
      <c r="R907" s="142"/>
      <c r="S907" s="142"/>
      <c r="T907" s="142"/>
      <c r="U907" s="142"/>
      <c r="V907" s="142"/>
      <c r="W907" s="142"/>
      <c r="X907" s="142"/>
      <c r="Z907" s="143">
        <v>895</v>
      </c>
      <c r="AA907" s="143" t="str">
        <f t="shared" si="143"/>
        <v/>
      </c>
      <c r="AB907" s="143" t="str">
        <f t="shared" si="144"/>
        <v/>
      </c>
      <c r="AC907" s="143" t="str">
        <f t="shared" si="145"/>
        <v/>
      </c>
      <c r="AD907" s="143" t="str">
        <f t="shared" si="146"/>
        <v/>
      </c>
      <c r="AE907" s="144">
        <v>895</v>
      </c>
      <c r="AF907" s="144" t="str">
        <f t="shared" si="147"/>
        <v/>
      </c>
      <c r="AG907" s="144" t="str">
        <f t="shared" si="148"/>
        <v/>
      </c>
      <c r="AH907" s="144" t="str">
        <f t="shared" si="149"/>
        <v/>
      </c>
      <c r="AI907" s="144" t="str">
        <f t="shared" si="150"/>
        <v/>
      </c>
      <c r="AJ907" s="144" t="str">
        <f t="shared" si="151"/>
        <v/>
      </c>
      <c r="AK907" s="144" t="str">
        <f t="shared" si="152"/>
        <v/>
      </c>
    </row>
    <row r="908" spans="2:37" x14ac:dyDescent="0.2">
      <c r="B908" s="179">
        <v>896</v>
      </c>
      <c r="C908" s="180"/>
      <c r="D908" s="180"/>
      <c r="E908" s="180"/>
      <c r="F908" s="312"/>
      <c r="G908" s="142"/>
      <c r="H908" s="142"/>
      <c r="I908" s="195"/>
      <c r="J908" s="142"/>
      <c r="K908" s="142"/>
      <c r="L908" s="142"/>
      <c r="M908" s="142"/>
      <c r="N908" s="142"/>
      <c r="O908" s="142"/>
      <c r="P908" s="142"/>
      <c r="Q908" s="142"/>
      <c r="R908" s="142"/>
      <c r="S908" s="142"/>
      <c r="T908" s="142"/>
      <c r="U908" s="142"/>
      <c r="V908" s="142"/>
      <c r="W908" s="142"/>
      <c r="X908" s="142"/>
      <c r="Z908" s="143">
        <v>896</v>
      </c>
      <c r="AA908" s="143" t="str">
        <f t="shared" si="143"/>
        <v/>
      </c>
      <c r="AB908" s="143" t="str">
        <f t="shared" si="144"/>
        <v/>
      </c>
      <c r="AC908" s="143" t="str">
        <f t="shared" si="145"/>
        <v/>
      </c>
      <c r="AD908" s="143" t="str">
        <f t="shared" si="146"/>
        <v/>
      </c>
      <c r="AE908" s="144">
        <v>896</v>
      </c>
      <c r="AF908" s="144" t="str">
        <f t="shared" si="147"/>
        <v/>
      </c>
      <c r="AG908" s="144" t="str">
        <f t="shared" si="148"/>
        <v/>
      </c>
      <c r="AH908" s="144" t="str">
        <f t="shared" si="149"/>
        <v/>
      </c>
      <c r="AI908" s="144" t="str">
        <f t="shared" si="150"/>
        <v/>
      </c>
      <c r="AJ908" s="144" t="str">
        <f t="shared" si="151"/>
        <v/>
      </c>
      <c r="AK908" s="144" t="str">
        <f t="shared" si="152"/>
        <v/>
      </c>
    </row>
    <row r="909" spans="2:37" x14ac:dyDescent="0.2">
      <c r="B909" s="179">
        <v>897</v>
      </c>
      <c r="C909" s="180"/>
      <c r="D909" s="180"/>
      <c r="E909" s="180"/>
      <c r="F909" s="312"/>
      <c r="G909" s="142"/>
      <c r="H909" s="142"/>
      <c r="I909" s="195"/>
      <c r="J909" s="142"/>
      <c r="K909" s="142"/>
      <c r="L909" s="142"/>
      <c r="M909" s="142"/>
      <c r="N909" s="142"/>
      <c r="O909" s="142"/>
      <c r="P909" s="142"/>
      <c r="Q909" s="142"/>
      <c r="R909" s="142"/>
      <c r="S909" s="142"/>
      <c r="T909" s="142"/>
      <c r="U909" s="142"/>
      <c r="V909" s="142"/>
      <c r="W909" s="142"/>
      <c r="X909" s="142"/>
      <c r="Z909" s="143">
        <v>897</v>
      </c>
      <c r="AA909" s="143" t="str">
        <f t="shared" si="143"/>
        <v/>
      </c>
      <c r="AB909" s="143" t="str">
        <f t="shared" si="144"/>
        <v/>
      </c>
      <c r="AC909" s="143" t="str">
        <f t="shared" si="145"/>
        <v/>
      </c>
      <c r="AD909" s="143" t="str">
        <f t="shared" si="146"/>
        <v/>
      </c>
      <c r="AE909" s="144">
        <v>897</v>
      </c>
      <c r="AF909" s="144" t="str">
        <f t="shared" si="147"/>
        <v/>
      </c>
      <c r="AG909" s="144" t="str">
        <f t="shared" si="148"/>
        <v/>
      </c>
      <c r="AH909" s="144" t="str">
        <f t="shared" si="149"/>
        <v/>
      </c>
      <c r="AI909" s="144" t="str">
        <f t="shared" si="150"/>
        <v/>
      </c>
      <c r="AJ909" s="144" t="str">
        <f t="shared" si="151"/>
        <v/>
      </c>
      <c r="AK909" s="144" t="str">
        <f t="shared" si="152"/>
        <v/>
      </c>
    </row>
    <row r="910" spans="2:37" x14ac:dyDescent="0.2">
      <c r="B910" s="179">
        <v>898</v>
      </c>
      <c r="C910" s="180"/>
      <c r="D910" s="180"/>
      <c r="E910" s="180"/>
      <c r="F910" s="312"/>
      <c r="G910" s="142"/>
      <c r="H910" s="142"/>
      <c r="I910" s="195"/>
      <c r="J910" s="142"/>
      <c r="K910" s="142"/>
      <c r="L910" s="142"/>
      <c r="M910" s="142"/>
      <c r="N910" s="142"/>
      <c r="O910" s="142"/>
      <c r="P910" s="142"/>
      <c r="Q910" s="142"/>
      <c r="R910" s="142"/>
      <c r="S910" s="142"/>
      <c r="T910" s="142"/>
      <c r="U910" s="142"/>
      <c r="V910" s="142"/>
      <c r="W910" s="142"/>
      <c r="X910" s="142"/>
      <c r="Z910" s="143">
        <v>898</v>
      </c>
      <c r="AA910" s="143" t="str">
        <f t="shared" ref="AA910:AA973" si="153">IF(AND(C910=1,D910&lt;&gt;""),D910,"")</f>
        <v/>
      </c>
      <c r="AB910" s="143" t="str">
        <f t="shared" ref="AB910:AB973" si="154">IF(AND(C910=1,E910&lt;&gt;""),E910,"")</f>
        <v/>
      </c>
      <c r="AC910" s="143" t="str">
        <f t="shared" ref="AC910:AC973" si="155">IF(AND(C910=2,D910&lt;&gt;""),D910,"")</f>
        <v/>
      </c>
      <c r="AD910" s="143" t="str">
        <f t="shared" ref="AD910:AD973" si="156">IF(AND(C910=2,E910&lt;&gt;""),E910,"")</f>
        <v/>
      </c>
      <c r="AE910" s="144">
        <v>898</v>
      </c>
      <c r="AF910" s="144" t="str">
        <f t="shared" ref="AF910:AF973" si="157">IF(AND(C910=1,E910&lt;&gt;"",D910&lt;&gt;""),D910,"")</f>
        <v/>
      </c>
      <c r="AG910" s="144" t="str">
        <f t="shared" ref="AG910:AG973" si="158">IF(AND(C910=1,D910&lt;&gt;"",E910&lt;&gt;""),E910,"")</f>
        <v/>
      </c>
      <c r="AH910" s="144" t="str">
        <f t="shared" ref="AH910:AH973" si="159">IF(AND(AF910="",AG910=""),"",AG910-AF910)</f>
        <v/>
      </c>
      <c r="AI910" s="144" t="str">
        <f t="shared" ref="AI910:AI973" si="160">IF(AND(C910=2,E910&lt;&gt;"",D910&lt;&gt;""),D910,"")</f>
        <v/>
      </c>
      <c r="AJ910" s="144" t="str">
        <f t="shared" ref="AJ910:AJ973" si="161">IF(AND(C910=2,D910&lt;&gt;"",E910&lt;&gt;""),E910,"")</f>
        <v/>
      </c>
      <c r="AK910" s="144" t="str">
        <f t="shared" ref="AK910:AK973" si="162">IF(AND(AI910="",AJ910=""),"",AJ910-AI910)</f>
        <v/>
      </c>
    </row>
    <row r="911" spans="2:37" x14ac:dyDescent="0.2">
      <c r="B911" s="179">
        <v>899</v>
      </c>
      <c r="C911" s="180"/>
      <c r="D911" s="180"/>
      <c r="E911" s="180"/>
      <c r="F911" s="312"/>
      <c r="G911" s="142"/>
      <c r="H911" s="142"/>
      <c r="I911" s="195"/>
      <c r="J911" s="142"/>
      <c r="K911" s="142"/>
      <c r="L911" s="142"/>
      <c r="M911" s="142"/>
      <c r="N911" s="142"/>
      <c r="O911" s="142"/>
      <c r="P911" s="142"/>
      <c r="Q911" s="142"/>
      <c r="R911" s="142"/>
      <c r="S911" s="142"/>
      <c r="T911" s="142"/>
      <c r="U911" s="142"/>
      <c r="V911" s="142"/>
      <c r="W911" s="142"/>
      <c r="X911" s="142"/>
      <c r="Z911" s="143">
        <v>899</v>
      </c>
      <c r="AA911" s="143" t="str">
        <f t="shared" si="153"/>
        <v/>
      </c>
      <c r="AB911" s="143" t="str">
        <f t="shared" si="154"/>
        <v/>
      </c>
      <c r="AC911" s="143" t="str">
        <f t="shared" si="155"/>
        <v/>
      </c>
      <c r="AD911" s="143" t="str">
        <f t="shared" si="156"/>
        <v/>
      </c>
      <c r="AE911" s="144">
        <v>899</v>
      </c>
      <c r="AF911" s="144" t="str">
        <f t="shared" si="157"/>
        <v/>
      </c>
      <c r="AG911" s="144" t="str">
        <f t="shared" si="158"/>
        <v/>
      </c>
      <c r="AH911" s="144" t="str">
        <f t="shared" si="159"/>
        <v/>
      </c>
      <c r="AI911" s="144" t="str">
        <f t="shared" si="160"/>
        <v/>
      </c>
      <c r="AJ911" s="144" t="str">
        <f t="shared" si="161"/>
        <v/>
      </c>
      <c r="AK911" s="144" t="str">
        <f t="shared" si="162"/>
        <v/>
      </c>
    </row>
    <row r="912" spans="2:37" x14ac:dyDescent="0.2">
      <c r="B912" s="179">
        <v>900</v>
      </c>
      <c r="C912" s="180"/>
      <c r="D912" s="180"/>
      <c r="E912" s="180"/>
      <c r="F912" s="312"/>
      <c r="G912" s="142"/>
      <c r="H912" s="142"/>
      <c r="I912" s="195"/>
      <c r="J912" s="142"/>
      <c r="K912" s="142"/>
      <c r="L912" s="142"/>
      <c r="M912" s="142"/>
      <c r="N912" s="142"/>
      <c r="O912" s="142"/>
      <c r="P912" s="142"/>
      <c r="Q912" s="142"/>
      <c r="R912" s="142"/>
      <c r="S912" s="142"/>
      <c r="T912" s="142"/>
      <c r="U912" s="142"/>
      <c r="V912" s="142"/>
      <c r="W912" s="142"/>
      <c r="X912" s="142"/>
      <c r="Z912" s="143">
        <v>900</v>
      </c>
      <c r="AA912" s="143" t="str">
        <f t="shared" si="153"/>
        <v/>
      </c>
      <c r="AB912" s="143" t="str">
        <f t="shared" si="154"/>
        <v/>
      </c>
      <c r="AC912" s="143" t="str">
        <f t="shared" si="155"/>
        <v/>
      </c>
      <c r="AD912" s="143" t="str">
        <f t="shared" si="156"/>
        <v/>
      </c>
      <c r="AE912" s="144">
        <v>900</v>
      </c>
      <c r="AF912" s="144" t="str">
        <f t="shared" si="157"/>
        <v/>
      </c>
      <c r="AG912" s="144" t="str">
        <f t="shared" si="158"/>
        <v/>
      </c>
      <c r="AH912" s="144" t="str">
        <f t="shared" si="159"/>
        <v/>
      </c>
      <c r="AI912" s="144" t="str">
        <f t="shared" si="160"/>
        <v/>
      </c>
      <c r="AJ912" s="144" t="str">
        <f t="shared" si="161"/>
        <v/>
      </c>
      <c r="AK912" s="144" t="str">
        <f t="shared" si="162"/>
        <v/>
      </c>
    </row>
    <row r="913" spans="2:37" x14ac:dyDescent="0.2">
      <c r="B913" s="179">
        <v>901</v>
      </c>
      <c r="C913" s="180"/>
      <c r="D913" s="180"/>
      <c r="E913" s="180"/>
      <c r="F913" s="312"/>
      <c r="G913" s="142"/>
      <c r="H913" s="142"/>
      <c r="I913" s="195"/>
      <c r="J913" s="142"/>
      <c r="K913" s="142"/>
      <c r="L913" s="142"/>
      <c r="M913" s="142"/>
      <c r="N913" s="142"/>
      <c r="O913" s="142"/>
      <c r="P913" s="142"/>
      <c r="Q913" s="142"/>
      <c r="R913" s="142"/>
      <c r="S913" s="142"/>
      <c r="T913" s="142"/>
      <c r="U913" s="142"/>
      <c r="V913" s="142"/>
      <c r="W913" s="142"/>
      <c r="X913" s="142"/>
      <c r="Z913" s="143">
        <v>901</v>
      </c>
      <c r="AA913" s="143" t="str">
        <f t="shared" si="153"/>
        <v/>
      </c>
      <c r="AB913" s="143" t="str">
        <f t="shared" si="154"/>
        <v/>
      </c>
      <c r="AC913" s="143" t="str">
        <f t="shared" si="155"/>
        <v/>
      </c>
      <c r="AD913" s="143" t="str">
        <f t="shared" si="156"/>
        <v/>
      </c>
      <c r="AE913" s="144">
        <v>901</v>
      </c>
      <c r="AF913" s="144" t="str">
        <f t="shared" si="157"/>
        <v/>
      </c>
      <c r="AG913" s="144" t="str">
        <f t="shared" si="158"/>
        <v/>
      </c>
      <c r="AH913" s="144" t="str">
        <f t="shared" si="159"/>
        <v/>
      </c>
      <c r="AI913" s="144" t="str">
        <f t="shared" si="160"/>
        <v/>
      </c>
      <c r="AJ913" s="144" t="str">
        <f t="shared" si="161"/>
        <v/>
      </c>
      <c r="AK913" s="144" t="str">
        <f t="shared" si="162"/>
        <v/>
      </c>
    </row>
    <row r="914" spans="2:37" x14ac:dyDescent="0.2">
      <c r="B914" s="179">
        <v>902</v>
      </c>
      <c r="C914" s="180"/>
      <c r="D914" s="180"/>
      <c r="E914" s="180"/>
      <c r="F914" s="312"/>
      <c r="G914" s="142"/>
      <c r="H914" s="142"/>
      <c r="I914" s="195"/>
      <c r="J914" s="142"/>
      <c r="K914" s="142"/>
      <c r="L914" s="142"/>
      <c r="M914" s="142"/>
      <c r="N914" s="142"/>
      <c r="O914" s="142"/>
      <c r="P914" s="142"/>
      <c r="Q914" s="142"/>
      <c r="R914" s="142"/>
      <c r="S914" s="142"/>
      <c r="T914" s="142"/>
      <c r="U914" s="142"/>
      <c r="V914" s="142"/>
      <c r="W914" s="142"/>
      <c r="X914" s="142"/>
      <c r="Z914" s="143">
        <v>902</v>
      </c>
      <c r="AA914" s="143" t="str">
        <f t="shared" si="153"/>
        <v/>
      </c>
      <c r="AB914" s="143" t="str">
        <f t="shared" si="154"/>
        <v/>
      </c>
      <c r="AC914" s="143" t="str">
        <f t="shared" si="155"/>
        <v/>
      </c>
      <c r="AD914" s="143" t="str">
        <f t="shared" si="156"/>
        <v/>
      </c>
      <c r="AE914" s="144">
        <v>902</v>
      </c>
      <c r="AF914" s="144" t="str">
        <f t="shared" si="157"/>
        <v/>
      </c>
      <c r="AG914" s="144" t="str">
        <f t="shared" si="158"/>
        <v/>
      </c>
      <c r="AH914" s="144" t="str">
        <f t="shared" si="159"/>
        <v/>
      </c>
      <c r="AI914" s="144" t="str">
        <f t="shared" si="160"/>
        <v/>
      </c>
      <c r="AJ914" s="144" t="str">
        <f t="shared" si="161"/>
        <v/>
      </c>
      <c r="AK914" s="144" t="str">
        <f t="shared" si="162"/>
        <v/>
      </c>
    </row>
    <row r="915" spans="2:37" x14ac:dyDescent="0.2">
      <c r="B915" s="179">
        <v>903</v>
      </c>
      <c r="C915" s="180"/>
      <c r="D915" s="180"/>
      <c r="E915" s="180"/>
      <c r="F915" s="312"/>
      <c r="G915" s="142"/>
      <c r="H915" s="142"/>
      <c r="I915" s="195"/>
      <c r="J915" s="142"/>
      <c r="K915" s="142"/>
      <c r="L915" s="142"/>
      <c r="M915" s="142"/>
      <c r="N915" s="142"/>
      <c r="O915" s="142"/>
      <c r="P915" s="142"/>
      <c r="Q915" s="142"/>
      <c r="R915" s="142"/>
      <c r="S915" s="142"/>
      <c r="T915" s="142"/>
      <c r="U915" s="142"/>
      <c r="V915" s="142"/>
      <c r="W915" s="142"/>
      <c r="X915" s="142"/>
      <c r="Z915" s="143">
        <v>903</v>
      </c>
      <c r="AA915" s="143" t="str">
        <f t="shared" si="153"/>
        <v/>
      </c>
      <c r="AB915" s="143" t="str">
        <f t="shared" si="154"/>
        <v/>
      </c>
      <c r="AC915" s="143" t="str">
        <f t="shared" si="155"/>
        <v/>
      </c>
      <c r="AD915" s="143" t="str">
        <f t="shared" si="156"/>
        <v/>
      </c>
      <c r="AE915" s="144">
        <v>903</v>
      </c>
      <c r="AF915" s="144" t="str">
        <f t="shared" si="157"/>
        <v/>
      </c>
      <c r="AG915" s="144" t="str">
        <f t="shared" si="158"/>
        <v/>
      </c>
      <c r="AH915" s="144" t="str">
        <f t="shared" si="159"/>
        <v/>
      </c>
      <c r="AI915" s="144" t="str">
        <f t="shared" si="160"/>
        <v/>
      </c>
      <c r="AJ915" s="144" t="str">
        <f t="shared" si="161"/>
        <v/>
      </c>
      <c r="AK915" s="144" t="str">
        <f t="shared" si="162"/>
        <v/>
      </c>
    </row>
    <row r="916" spans="2:37" x14ac:dyDescent="0.2">
      <c r="B916" s="179">
        <v>904</v>
      </c>
      <c r="C916" s="180"/>
      <c r="D916" s="180"/>
      <c r="E916" s="180"/>
      <c r="F916" s="312"/>
      <c r="G916" s="142"/>
      <c r="H916" s="142"/>
      <c r="I916" s="195"/>
      <c r="J916" s="142"/>
      <c r="K916" s="142"/>
      <c r="L916" s="142"/>
      <c r="M916" s="142"/>
      <c r="N916" s="142"/>
      <c r="O916" s="142"/>
      <c r="P916" s="142"/>
      <c r="Q916" s="142"/>
      <c r="R916" s="142"/>
      <c r="S916" s="142"/>
      <c r="T916" s="142"/>
      <c r="U916" s="142"/>
      <c r="V916" s="142"/>
      <c r="W916" s="142"/>
      <c r="X916" s="142"/>
      <c r="Z916" s="143">
        <v>904</v>
      </c>
      <c r="AA916" s="143" t="str">
        <f t="shared" si="153"/>
        <v/>
      </c>
      <c r="AB916" s="143" t="str">
        <f t="shared" si="154"/>
        <v/>
      </c>
      <c r="AC916" s="143" t="str">
        <f t="shared" si="155"/>
        <v/>
      </c>
      <c r="AD916" s="143" t="str">
        <f t="shared" si="156"/>
        <v/>
      </c>
      <c r="AE916" s="144">
        <v>904</v>
      </c>
      <c r="AF916" s="144" t="str">
        <f t="shared" si="157"/>
        <v/>
      </c>
      <c r="AG916" s="144" t="str">
        <f t="shared" si="158"/>
        <v/>
      </c>
      <c r="AH916" s="144" t="str">
        <f t="shared" si="159"/>
        <v/>
      </c>
      <c r="AI916" s="144" t="str">
        <f t="shared" si="160"/>
        <v/>
      </c>
      <c r="AJ916" s="144" t="str">
        <f t="shared" si="161"/>
        <v/>
      </c>
      <c r="AK916" s="144" t="str">
        <f t="shared" si="162"/>
        <v/>
      </c>
    </row>
    <row r="917" spans="2:37" x14ac:dyDescent="0.2">
      <c r="B917" s="179">
        <v>905</v>
      </c>
      <c r="C917" s="180"/>
      <c r="D917" s="180"/>
      <c r="E917" s="180"/>
      <c r="F917" s="312"/>
      <c r="G917" s="142"/>
      <c r="H917" s="142"/>
      <c r="I917" s="195"/>
      <c r="J917" s="142"/>
      <c r="K917" s="142"/>
      <c r="L917" s="142"/>
      <c r="M917" s="142"/>
      <c r="N917" s="142"/>
      <c r="O917" s="142"/>
      <c r="P917" s="142"/>
      <c r="Q917" s="142"/>
      <c r="R917" s="142"/>
      <c r="S917" s="142"/>
      <c r="T917" s="142"/>
      <c r="U917" s="142"/>
      <c r="V917" s="142"/>
      <c r="W917" s="142"/>
      <c r="X917" s="142"/>
      <c r="Z917" s="143">
        <v>905</v>
      </c>
      <c r="AA917" s="143" t="str">
        <f t="shared" si="153"/>
        <v/>
      </c>
      <c r="AB917" s="143" t="str">
        <f t="shared" si="154"/>
        <v/>
      </c>
      <c r="AC917" s="143" t="str">
        <f t="shared" si="155"/>
        <v/>
      </c>
      <c r="AD917" s="143" t="str">
        <f t="shared" si="156"/>
        <v/>
      </c>
      <c r="AE917" s="144">
        <v>905</v>
      </c>
      <c r="AF917" s="144" t="str">
        <f t="shared" si="157"/>
        <v/>
      </c>
      <c r="AG917" s="144" t="str">
        <f t="shared" si="158"/>
        <v/>
      </c>
      <c r="AH917" s="144" t="str">
        <f t="shared" si="159"/>
        <v/>
      </c>
      <c r="AI917" s="144" t="str">
        <f t="shared" si="160"/>
        <v/>
      </c>
      <c r="AJ917" s="144" t="str">
        <f t="shared" si="161"/>
        <v/>
      </c>
      <c r="AK917" s="144" t="str">
        <f t="shared" si="162"/>
        <v/>
      </c>
    </row>
    <row r="918" spans="2:37" x14ac:dyDescent="0.2">
      <c r="B918" s="179">
        <v>906</v>
      </c>
      <c r="C918" s="180"/>
      <c r="D918" s="180"/>
      <c r="E918" s="180"/>
      <c r="F918" s="312"/>
      <c r="G918" s="142"/>
      <c r="H918" s="142"/>
      <c r="I918" s="195"/>
      <c r="J918" s="142"/>
      <c r="K918" s="142"/>
      <c r="L918" s="142"/>
      <c r="M918" s="142"/>
      <c r="N918" s="142"/>
      <c r="O918" s="142"/>
      <c r="P918" s="142"/>
      <c r="Q918" s="142"/>
      <c r="R918" s="142"/>
      <c r="S918" s="142"/>
      <c r="T918" s="142"/>
      <c r="U918" s="142"/>
      <c r="V918" s="142"/>
      <c r="W918" s="142"/>
      <c r="X918" s="142"/>
      <c r="Z918" s="143">
        <v>906</v>
      </c>
      <c r="AA918" s="143" t="str">
        <f t="shared" si="153"/>
        <v/>
      </c>
      <c r="AB918" s="143" t="str">
        <f t="shared" si="154"/>
        <v/>
      </c>
      <c r="AC918" s="143" t="str">
        <f t="shared" si="155"/>
        <v/>
      </c>
      <c r="AD918" s="143" t="str">
        <f t="shared" si="156"/>
        <v/>
      </c>
      <c r="AE918" s="144">
        <v>906</v>
      </c>
      <c r="AF918" s="144" t="str">
        <f t="shared" si="157"/>
        <v/>
      </c>
      <c r="AG918" s="144" t="str">
        <f t="shared" si="158"/>
        <v/>
      </c>
      <c r="AH918" s="144" t="str">
        <f t="shared" si="159"/>
        <v/>
      </c>
      <c r="AI918" s="144" t="str">
        <f t="shared" si="160"/>
        <v/>
      </c>
      <c r="AJ918" s="144" t="str">
        <f t="shared" si="161"/>
        <v/>
      </c>
      <c r="AK918" s="144" t="str">
        <f t="shared" si="162"/>
        <v/>
      </c>
    </row>
    <row r="919" spans="2:37" x14ac:dyDescent="0.2">
      <c r="B919" s="179">
        <v>907</v>
      </c>
      <c r="C919" s="180"/>
      <c r="D919" s="180"/>
      <c r="E919" s="180"/>
      <c r="F919" s="312"/>
      <c r="G919" s="142"/>
      <c r="H919" s="142"/>
      <c r="I919" s="195"/>
      <c r="J919" s="142"/>
      <c r="K919" s="142"/>
      <c r="L919" s="142"/>
      <c r="M919" s="142"/>
      <c r="N919" s="142"/>
      <c r="O919" s="142"/>
      <c r="P919" s="142"/>
      <c r="Q919" s="142"/>
      <c r="R919" s="142"/>
      <c r="S919" s="142"/>
      <c r="T919" s="142"/>
      <c r="U919" s="142"/>
      <c r="V919" s="142"/>
      <c r="W919" s="142"/>
      <c r="X919" s="142"/>
      <c r="Z919" s="143">
        <v>907</v>
      </c>
      <c r="AA919" s="143" t="str">
        <f t="shared" si="153"/>
        <v/>
      </c>
      <c r="AB919" s="143" t="str">
        <f t="shared" si="154"/>
        <v/>
      </c>
      <c r="AC919" s="143" t="str">
        <f t="shared" si="155"/>
        <v/>
      </c>
      <c r="AD919" s="143" t="str">
        <f t="shared" si="156"/>
        <v/>
      </c>
      <c r="AE919" s="144">
        <v>907</v>
      </c>
      <c r="AF919" s="144" t="str">
        <f t="shared" si="157"/>
        <v/>
      </c>
      <c r="AG919" s="144" t="str">
        <f t="shared" si="158"/>
        <v/>
      </c>
      <c r="AH919" s="144" t="str">
        <f t="shared" si="159"/>
        <v/>
      </c>
      <c r="AI919" s="144" t="str">
        <f t="shared" si="160"/>
        <v/>
      </c>
      <c r="AJ919" s="144" t="str">
        <f t="shared" si="161"/>
        <v/>
      </c>
      <c r="AK919" s="144" t="str">
        <f t="shared" si="162"/>
        <v/>
      </c>
    </row>
    <row r="920" spans="2:37" x14ac:dyDescent="0.2">
      <c r="B920" s="179">
        <v>908</v>
      </c>
      <c r="C920" s="180"/>
      <c r="D920" s="180"/>
      <c r="E920" s="180"/>
      <c r="F920" s="312"/>
      <c r="G920" s="142"/>
      <c r="H920" s="142"/>
      <c r="I920" s="195"/>
      <c r="J920" s="142"/>
      <c r="K920" s="142"/>
      <c r="L920" s="142"/>
      <c r="M920" s="142"/>
      <c r="N920" s="142"/>
      <c r="O920" s="142"/>
      <c r="P920" s="142"/>
      <c r="Q920" s="142"/>
      <c r="R920" s="142"/>
      <c r="S920" s="142"/>
      <c r="T920" s="142"/>
      <c r="U920" s="142"/>
      <c r="V920" s="142"/>
      <c r="W920" s="142"/>
      <c r="X920" s="142"/>
      <c r="Z920" s="143">
        <v>908</v>
      </c>
      <c r="AA920" s="143" t="str">
        <f t="shared" si="153"/>
        <v/>
      </c>
      <c r="AB920" s="143" t="str">
        <f t="shared" si="154"/>
        <v/>
      </c>
      <c r="AC920" s="143" t="str">
        <f t="shared" si="155"/>
        <v/>
      </c>
      <c r="AD920" s="143" t="str">
        <f t="shared" si="156"/>
        <v/>
      </c>
      <c r="AE920" s="144">
        <v>908</v>
      </c>
      <c r="AF920" s="144" t="str">
        <f t="shared" si="157"/>
        <v/>
      </c>
      <c r="AG920" s="144" t="str">
        <f t="shared" si="158"/>
        <v/>
      </c>
      <c r="AH920" s="144" t="str">
        <f t="shared" si="159"/>
        <v/>
      </c>
      <c r="AI920" s="144" t="str">
        <f t="shared" si="160"/>
        <v/>
      </c>
      <c r="AJ920" s="144" t="str">
        <f t="shared" si="161"/>
        <v/>
      </c>
      <c r="AK920" s="144" t="str">
        <f t="shared" si="162"/>
        <v/>
      </c>
    </row>
    <row r="921" spans="2:37" x14ac:dyDescent="0.2">
      <c r="B921" s="179">
        <v>909</v>
      </c>
      <c r="C921" s="180"/>
      <c r="D921" s="180"/>
      <c r="E921" s="180"/>
      <c r="F921" s="312"/>
      <c r="G921" s="142"/>
      <c r="H921" s="142"/>
      <c r="I921" s="195"/>
      <c r="J921" s="142"/>
      <c r="K921" s="142"/>
      <c r="L921" s="142"/>
      <c r="M921" s="142"/>
      <c r="N921" s="142"/>
      <c r="O921" s="142"/>
      <c r="P921" s="142"/>
      <c r="Q921" s="142"/>
      <c r="R921" s="142"/>
      <c r="S921" s="142"/>
      <c r="T921" s="142"/>
      <c r="U921" s="142"/>
      <c r="V921" s="142"/>
      <c r="W921" s="142"/>
      <c r="X921" s="142"/>
      <c r="Z921" s="143">
        <v>909</v>
      </c>
      <c r="AA921" s="143" t="str">
        <f t="shared" si="153"/>
        <v/>
      </c>
      <c r="AB921" s="143" t="str">
        <f t="shared" si="154"/>
        <v/>
      </c>
      <c r="AC921" s="143" t="str">
        <f t="shared" si="155"/>
        <v/>
      </c>
      <c r="AD921" s="143" t="str">
        <f t="shared" si="156"/>
        <v/>
      </c>
      <c r="AE921" s="144">
        <v>909</v>
      </c>
      <c r="AF921" s="144" t="str">
        <f t="shared" si="157"/>
        <v/>
      </c>
      <c r="AG921" s="144" t="str">
        <f t="shared" si="158"/>
        <v/>
      </c>
      <c r="AH921" s="144" t="str">
        <f t="shared" si="159"/>
        <v/>
      </c>
      <c r="AI921" s="144" t="str">
        <f t="shared" si="160"/>
        <v/>
      </c>
      <c r="AJ921" s="144" t="str">
        <f t="shared" si="161"/>
        <v/>
      </c>
      <c r="AK921" s="144" t="str">
        <f t="shared" si="162"/>
        <v/>
      </c>
    </row>
    <row r="922" spans="2:37" x14ac:dyDescent="0.2">
      <c r="B922" s="179">
        <v>910</v>
      </c>
      <c r="C922" s="180"/>
      <c r="D922" s="180"/>
      <c r="E922" s="180"/>
      <c r="F922" s="312"/>
      <c r="G922" s="142"/>
      <c r="H922" s="142"/>
      <c r="I922" s="195"/>
      <c r="J922" s="142"/>
      <c r="K922" s="142"/>
      <c r="L922" s="142"/>
      <c r="M922" s="142"/>
      <c r="N922" s="142"/>
      <c r="O922" s="142"/>
      <c r="P922" s="142"/>
      <c r="Q922" s="142"/>
      <c r="R922" s="142"/>
      <c r="S922" s="142"/>
      <c r="T922" s="142"/>
      <c r="U922" s="142"/>
      <c r="V922" s="142"/>
      <c r="W922" s="142"/>
      <c r="X922" s="142"/>
      <c r="Z922" s="143">
        <v>910</v>
      </c>
      <c r="AA922" s="143" t="str">
        <f t="shared" si="153"/>
        <v/>
      </c>
      <c r="AB922" s="143" t="str">
        <f t="shared" si="154"/>
        <v/>
      </c>
      <c r="AC922" s="143" t="str">
        <f t="shared" si="155"/>
        <v/>
      </c>
      <c r="AD922" s="143" t="str">
        <f t="shared" si="156"/>
        <v/>
      </c>
      <c r="AE922" s="144">
        <v>910</v>
      </c>
      <c r="AF922" s="144" t="str">
        <f t="shared" si="157"/>
        <v/>
      </c>
      <c r="AG922" s="144" t="str">
        <f t="shared" si="158"/>
        <v/>
      </c>
      <c r="AH922" s="144" t="str">
        <f t="shared" si="159"/>
        <v/>
      </c>
      <c r="AI922" s="144" t="str">
        <f t="shared" si="160"/>
        <v/>
      </c>
      <c r="AJ922" s="144" t="str">
        <f t="shared" si="161"/>
        <v/>
      </c>
      <c r="AK922" s="144" t="str">
        <f t="shared" si="162"/>
        <v/>
      </c>
    </row>
    <row r="923" spans="2:37" x14ac:dyDescent="0.2">
      <c r="B923" s="179">
        <v>911</v>
      </c>
      <c r="C923" s="180"/>
      <c r="D923" s="180"/>
      <c r="E923" s="180"/>
      <c r="F923" s="312"/>
      <c r="G923" s="142"/>
      <c r="H923" s="142"/>
      <c r="I923" s="195"/>
      <c r="J923" s="142"/>
      <c r="K923" s="142"/>
      <c r="L923" s="142"/>
      <c r="M923" s="142"/>
      <c r="N923" s="142"/>
      <c r="O923" s="142"/>
      <c r="P923" s="142"/>
      <c r="Q923" s="142"/>
      <c r="R923" s="142"/>
      <c r="S923" s="142"/>
      <c r="T923" s="142"/>
      <c r="U923" s="142"/>
      <c r="V923" s="142"/>
      <c r="W923" s="142"/>
      <c r="X923" s="142"/>
      <c r="Z923" s="143">
        <v>911</v>
      </c>
      <c r="AA923" s="143" t="str">
        <f t="shared" si="153"/>
        <v/>
      </c>
      <c r="AB923" s="143" t="str">
        <f t="shared" si="154"/>
        <v/>
      </c>
      <c r="AC923" s="143" t="str">
        <f t="shared" si="155"/>
        <v/>
      </c>
      <c r="AD923" s="143" t="str">
        <f t="shared" si="156"/>
        <v/>
      </c>
      <c r="AE923" s="144">
        <v>911</v>
      </c>
      <c r="AF923" s="144" t="str">
        <f t="shared" si="157"/>
        <v/>
      </c>
      <c r="AG923" s="144" t="str">
        <f t="shared" si="158"/>
        <v/>
      </c>
      <c r="AH923" s="144" t="str">
        <f t="shared" si="159"/>
        <v/>
      </c>
      <c r="AI923" s="144" t="str">
        <f t="shared" si="160"/>
        <v/>
      </c>
      <c r="AJ923" s="144" t="str">
        <f t="shared" si="161"/>
        <v/>
      </c>
      <c r="AK923" s="144" t="str">
        <f t="shared" si="162"/>
        <v/>
      </c>
    </row>
    <row r="924" spans="2:37" x14ac:dyDescent="0.2">
      <c r="B924" s="179">
        <v>912</v>
      </c>
      <c r="C924" s="180"/>
      <c r="D924" s="180"/>
      <c r="E924" s="180"/>
      <c r="F924" s="312"/>
      <c r="G924" s="142"/>
      <c r="H924" s="142"/>
      <c r="I924" s="195"/>
      <c r="J924" s="142"/>
      <c r="K924" s="142"/>
      <c r="L924" s="142"/>
      <c r="M924" s="142"/>
      <c r="N924" s="142"/>
      <c r="O924" s="142"/>
      <c r="P924" s="142"/>
      <c r="Q924" s="142"/>
      <c r="R924" s="142"/>
      <c r="S924" s="142"/>
      <c r="T924" s="142"/>
      <c r="U924" s="142"/>
      <c r="V924" s="142"/>
      <c r="W924" s="142"/>
      <c r="X924" s="142"/>
      <c r="Z924" s="143">
        <v>912</v>
      </c>
      <c r="AA924" s="143" t="str">
        <f t="shared" si="153"/>
        <v/>
      </c>
      <c r="AB924" s="143" t="str">
        <f t="shared" si="154"/>
        <v/>
      </c>
      <c r="AC924" s="143" t="str">
        <f t="shared" si="155"/>
        <v/>
      </c>
      <c r="AD924" s="143" t="str">
        <f t="shared" si="156"/>
        <v/>
      </c>
      <c r="AE924" s="144">
        <v>912</v>
      </c>
      <c r="AF924" s="144" t="str">
        <f t="shared" si="157"/>
        <v/>
      </c>
      <c r="AG924" s="144" t="str">
        <f t="shared" si="158"/>
        <v/>
      </c>
      <c r="AH924" s="144" t="str">
        <f t="shared" si="159"/>
        <v/>
      </c>
      <c r="AI924" s="144" t="str">
        <f t="shared" si="160"/>
        <v/>
      </c>
      <c r="AJ924" s="144" t="str">
        <f t="shared" si="161"/>
        <v/>
      </c>
      <c r="AK924" s="144" t="str">
        <f t="shared" si="162"/>
        <v/>
      </c>
    </row>
    <row r="925" spans="2:37" x14ac:dyDescent="0.2">
      <c r="B925" s="179">
        <v>913</v>
      </c>
      <c r="C925" s="180"/>
      <c r="D925" s="180"/>
      <c r="E925" s="180"/>
      <c r="F925" s="312"/>
      <c r="G925" s="142"/>
      <c r="H925" s="142"/>
      <c r="I925" s="195"/>
      <c r="J925" s="142"/>
      <c r="K925" s="142"/>
      <c r="L925" s="142"/>
      <c r="M925" s="142"/>
      <c r="N925" s="142"/>
      <c r="O925" s="142"/>
      <c r="P925" s="142"/>
      <c r="Q925" s="142"/>
      <c r="R925" s="142"/>
      <c r="S925" s="142"/>
      <c r="T925" s="142"/>
      <c r="U925" s="142"/>
      <c r="V925" s="142"/>
      <c r="W925" s="142"/>
      <c r="X925" s="142"/>
      <c r="Z925" s="143">
        <v>913</v>
      </c>
      <c r="AA925" s="143" t="str">
        <f t="shared" si="153"/>
        <v/>
      </c>
      <c r="AB925" s="143" t="str">
        <f t="shared" si="154"/>
        <v/>
      </c>
      <c r="AC925" s="143" t="str">
        <f t="shared" si="155"/>
        <v/>
      </c>
      <c r="AD925" s="143" t="str">
        <f t="shared" si="156"/>
        <v/>
      </c>
      <c r="AE925" s="144">
        <v>913</v>
      </c>
      <c r="AF925" s="144" t="str">
        <f t="shared" si="157"/>
        <v/>
      </c>
      <c r="AG925" s="144" t="str">
        <f t="shared" si="158"/>
        <v/>
      </c>
      <c r="AH925" s="144" t="str">
        <f t="shared" si="159"/>
        <v/>
      </c>
      <c r="AI925" s="144" t="str">
        <f t="shared" si="160"/>
        <v/>
      </c>
      <c r="AJ925" s="144" t="str">
        <f t="shared" si="161"/>
        <v/>
      </c>
      <c r="AK925" s="144" t="str">
        <f t="shared" si="162"/>
        <v/>
      </c>
    </row>
    <row r="926" spans="2:37" x14ac:dyDescent="0.2">
      <c r="B926" s="179">
        <v>914</v>
      </c>
      <c r="C926" s="180"/>
      <c r="D926" s="180"/>
      <c r="E926" s="180"/>
      <c r="F926" s="312"/>
      <c r="G926" s="142"/>
      <c r="H926" s="142"/>
      <c r="I926" s="195"/>
      <c r="J926" s="142"/>
      <c r="K926" s="142"/>
      <c r="L926" s="142"/>
      <c r="M926" s="142"/>
      <c r="N926" s="142"/>
      <c r="O926" s="142"/>
      <c r="P926" s="142"/>
      <c r="Q926" s="142"/>
      <c r="R926" s="142"/>
      <c r="S926" s="142"/>
      <c r="T926" s="142"/>
      <c r="U926" s="142"/>
      <c r="V926" s="142"/>
      <c r="W926" s="142"/>
      <c r="X926" s="142"/>
      <c r="Z926" s="143">
        <v>914</v>
      </c>
      <c r="AA926" s="143" t="str">
        <f t="shared" si="153"/>
        <v/>
      </c>
      <c r="AB926" s="143" t="str">
        <f t="shared" si="154"/>
        <v/>
      </c>
      <c r="AC926" s="143" t="str">
        <f t="shared" si="155"/>
        <v/>
      </c>
      <c r="AD926" s="143" t="str">
        <f t="shared" si="156"/>
        <v/>
      </c>
      <c r="AE926" s="144">
        <v>914</v>
      </c>
      <c r="AF926" s="144" t="str">
        <f t="shared" si="157"/>
        <v/>
      </c>
      <c r="AG926" s="144" t="str">
        <f t="shared" si="158"/>
        <v/>
      </c>
      <c r="AH926" s="144" t="str">
        <f t="shared" si="159"/>
        <v/>
      </c>
      <c r="AI926" s="144" t="str">
        <f t="shared" si="160"/>
        <v/>
      </c>
      <c r="AJ926" s="144" t="str">
        <f t="shared" si="161"/>
        <v/>
      </c>
      <c r="AK926" s="144" t="str">
        <f t="shared" si="162"/>
        <v/>
      </c>
    </row>
    <row r="927" spans="2:37" x14ac:dyDescent="0.2">
      <c r="B927" s="179">
        <v>915</v>
      </c>
      <c r="C927" s="180"/>
      <c r="D927" s="180"/>
      <c r="E927" s="180"/>
      <c r="F927" s="312"/>
      <c r="G927" s="142"/>
      <c r="H927" s="142"/>
      <c r="I927" s="195"/>
      <c r="J927" s="142"/>
      <c r="K927" s="142"/>
      <c r="L927" s="142"/>
      <c r="M927" s="142"/>
      <c r="N927" s="142"/>
      <c r="O927" s="142"/>
      <c r="P927" s="142"/>
      <c r="Q927" s="142"/>
      <c r="R927" s="142"/>
      <c r="S927" s="142"/>
      <c r="T927" s="142"/>
      <c r="U927" s="142"/>
      <c r="V927" s="142"/>
      <c r="W927" s="142"/>
      <c r="X927" s="142"/>
      <c r="Z927" s="143">
        <v>915</v>
      </c>
      <c r="AA927" s="143" t="str">
        <f t="shared" si="153"/>
        <v/>
      </c>
      <c r="AB927" s="143" t="str">
        <f t="shared" si="154"/>
        <v/>
      </c>
      <c r="AC927" s="143" t="str">
        <f t="shared" si="155"/>
        <v/>
      </c>
      <c r="AD927" s="143" t="str">
        <f t="shared" si="156"/>
        <v/>
      </c>
      <c r="AE927" s="144">
        <v>915</v>
      </c>
      <c r="AF927" s="144" t="str">
        <f t="shared" si="157"/>
        <v/>
      </c>
      <c r="AG927" s="144" t="str">
        <f t="shared" si="158"/>
        <v/>
      </c>
      <c r="AH927" s="144" t="str">
        <f t="shared" si="159"/>
        <v/>
      </c>
      <c r="AI927" s="144" t="str">
        <f t="shared" si="160"/>
        <v/>
      </c>
      <c r="AJ927" s="144" t="str">
        <f t="shared" si="161"/>
        <v/>
      </c>
      <c r="AK927" s="144" t="str">
        <f t="shared" si="162"/>
        <v/>
      </c>
    </row>
    <row r="928" spans="2:37" x14ac:dyDescent="0.2">
      <c r="B928" s="179">
        <v>916</v>
      </c>
      <c r="C928" s="180"/>
      <c r="D928" s="180"/>
      <c r="E928" s="180"/>
      <c r="F928" s="312"/>
      <c r="G928" s="142"/>
      <c r="H928" s="142"/>
      <c r="I928" s="195"/>
      <c r="J928" s="142"/>
      <c r="K928" s="142"/>
      <c r="L928" s="142"/>
      <c r="M928" s="142"/>
      <c r="N928" s="142"/>
      <c r="O928" s="142"/>
      <c r="P928" s="142"/>
      <c r="Q928" s="142"/>
      <c r="R928" s="142"/>
      <c r="S928" s="142"/>
      <c r="T928" s="142"/>
      <c r="U928" s="142"/>
      <c r="V928" s="142"/>
      <c r="W928" s="142"/>
      <c r="X928" s="142"/>
      <c r="Z928" s="143">
        <v>916</v>
      </c>
      <c r="AA928" s="143" t="str">
        <f t="shared" si="153"/>
        <v/>
      </c>
      <c r="AB928" s="143" t="str">
        <f t="shared" si="154"/>
        <v/>
      </c>
      <c r="AC928" s="143" t="str">
        <f t="shared" si="155"/>
        <v/>
      </c>
      <c r="AD928" s="143" t="str">
        <f t="shared" si="156"/>
        <v/>
      </c>
      <c r="AE928" s="144">
        <v>916</v>
      </c>
      <c r="AF928" s="144" t="str">
        <f t="shared" si="157"/>
        <v/>
      </c>
      <c r="AG928" s="144" t="str">
        <f t="shared" si="158"/>
        <v/>
      </c>
      <c r="AH928" s="144" t="str">
        <f t="shared" si="159"/>
        <v/>
      </c>
      <c r="AI928" s="144" t="str">
        <f t="shared" si="160"/>
        <v/>
      </c>
      <c r="AJ928" s="144" t="str">
        <f t="shared" si="161"/>
        <v/>
      </c>
      <c r="AK928" s="144" t="str">
        <f t="shared" si="162"/>
        <v/>
      </c>
    </row>
    <row r="929" spans="2:37" x14ac:dyDescent="0.2">
      <c r="B929" s="179">
        <v>917</v>
      </c>
      <c r="C929" s="180"/>
      <c r="D929" s="180"/>
      <c r="E929" s="180"/>
      <c r="F929" s="312"/>
      <c r="G929" s="142"/>
      <c r="H929" s="142"/>
      <c r="I929" s="195"/>
      <c r="J929" s="142"/>
      <c r="K929" s="142"/>
      <c r="L929" s="142"/>
      <c r="M929" s="142"/>
      <c r="N929" s="142"/>
      <c r="O929" s="142"/>
      <c r="P929" s="142"/>
      <c r="Q929" s="142"/>
      <c r="R929" s="142"/>
      <c r="S929" s="142"/>
      <c r="T929" s="142"/>
      <c r="U929" s="142"/>
      <c r="V929" s="142"/>
      <c r="W929" s="142"/>
      <c r="X929" s="142"/>
      <c r="Z929" s="143">
        <v>917</v>
      </c>
      <c r="AA929" s="143" t="str">
        <f t="shared" si="153"/>
        <v/>
      </c>
      <c r="AB929" s="143" t="str">
        <f t="shared" si="154"/>
        <v/>
      </c>
      <c r="AC929" s="143" t="str">
        <f t="shared" si="155"/>
        <v/>
      </c>
      <c r="AD929" s="143" t="str">
        <f t="shared" si="156"/>
        <v/>
      </c>
      <c r="AE929" s="144">
        <v>917</v>
      </c>
      <c r="AF929" s="144" t="str">
        <f t="shared" si="157"/>
        <v/>
      </c>
      <c r="AG929" s="144" t="str">
        <f t="shared" si="158"/>
        <v/>
      </c>
      <c r="AH929" s="144" t="str">
        <f t="shared" si="159"/>
        <v/>
      </c>
      <c r="AI929" s="144" t="str">
        <f t="shared" si="160"/>
        <v/>
      </c>
      <c r="AJ929" s="144" t="str">
        <f t="shared" si="161"/>
        <v/>
      </c>
      <c r="AK929" s="144" t="str">
        <f t="shared" si="162"/>
        <v/>
      </c>
    </row>
    <row r="930" spans="2:37" x14ac:dyDescent="0.2">
      <c r="B930" s="179">
        <v>918</v>
      </c>
      <c r="C930" s="180"/>
      <c r="D930" s="180"/>
      <c r="E930" s="180"/>
      <c r="F930" s="312"/>
      <c r="G930" s="142"/>
      <c r="H930" s="142"/>
      <c r="I930" s="195"/>
      <c r="J930" s="142"/>
      <c r="K930" s="142"/>
      <c r="L930" s="142"/>
      <c r="M930" s="142"/>
      <c r="N930" s="142"/>
      <c r="O930" s="142"/>
      <c r="P930" s="142"/>
      <c r="Q930" s="142"/>
      <c r="R930" s="142"/>
      <c r="S930" s="142"/>
      <c r="T930" s="142"/>
      <c r="U930" s="142"/>
      <c r="V930" s="142"/>
      <c r="W930" s="142"/>
      <c r="X930" s="142"/>
      <c r="Z930" s="143">
        <v>918</v>
      </c>
      <c r="AA930" s="143" t="str">
        <f t="shared" si="153"/>
        <v/>
      </c>
      <c r="AB930" s="143" t="str">
        <f t="shared" si="154"/>
        <v/>
      </c>
      <c r="AC930" s="143" t="str">
        <f t="shared" si="155"/>
        <v/>
      </c>
      <c r="AD930" s="143" t="str">
        <f t="shared" si="156"/>
        <v/>
      </c>
      <c r="AE930" s="144">
        <v>918</v>
      </c>
      <c r="AF930" s="144" t="str">
        <f t="shared" si="157"/>
        <v/>
      </c>
      <c r="AG930" s="144" t="str">
        <f t="shared" si="158"/>
        <v/>
      </c>
      <c r="AH930" s="144" t="str">
        <f t="shared" si="159"/>
        <v/>
      </c>
      <c r="AI930" s="144" t="str">
        <f t="shared" si="160"/>
        <v/>
      </c>
      <c r="AJ930" s="144" t="str">
        <f t="shared" si="161"/>
        <v/>
      </c>
      <c r="AK930" s="144" t="str">
        <f t="shared" si="162"/>
        <v/>
      </c>
    </row>
    <row r="931" spans="2:37" x14ac:dyDescent="0.2">
      <c r="B931" s="179">
        <v>919</v>
      </c>
      <c r="C931" s="180"/>
      <c r="D931" s="180"/>
      <c r="E931" s="180"/>
      <c r="F931" s="312"/>
      <c r="G931" s="142"/>
      <c r="H931" s="142"/>
      <c r="I931" s="195"/>
      <c r="J931" s="142"/>
      <c r="K931" s="142"/>
      <c r="L931" s="142"/>
      <c r="M931" s="142"/>
      <c r="N931" s="142"/>
      <c r="O931" s="142"/>
      <c r="P931" s="142"/>
      <c r="Q931" s="142"/>
      <c r="R931" s="142"/>
      <c r="S931" s="142"/>
      <c r="T931" s="142"/>
      <c r="U931" s="142"/>
      <c r="V931" s="142"/>
      <c r="W931" s="142"/>
      <c r="X931" s="142"/>
      <c r="Z931" s="143">
        <v>919</v>
      </c>
      <c r="AA931" s="143" t="str">
        <f t="shared" si="153"/>
        <v/>
      </c>
      <c r="AB931" s="143" t="str">
        <f t="shared" si="154"/>
        <v/>
      </c>
      <c r="AC931" s="143" t="str">
        <f t="shared" si="155"/>
        <v/>
      </c>
      <c r="AD931" s="143" t="str">
        <f t="shared" si="156"/>
        <v/>
      </c>
      <c r="AE931" s="144">
        <v>919</v>
      </c>
      <c r="AF931" s="144" t="str">
        <f t="shared" si="157"/>
        <v/>
      </c>
      <c r="AG931" s="144" t="str">
        <f t="shared" si="158"/>
        <v/>
      </c>
      <c r="AH931" s="144" t="str">
        <f t="shared" si="159"/>
        <v/>
      </c>
      <c r="AI931" s="144" t="str">
        <f t="shared" si="160"/>
        <v/>
      </c>
      <c r="AJ931" s="144" t="str">
        <f t="shared" si="161"/>
        <v/>
      </c>
      <c r="AK931" s="144" t="str">
        <f t="shared" si="162"/>
        <v/>
      </c>
    </row>
    <row r="932" spans="2:37" x14ac:dyDescent="0.2">
      <c r="B932" s="179">
        <v>920</v>
      </c>
      <c r="C932" s="180"/>
      <c r="D932" s="180"/>
      <c r="E932" s="180"/>
      <c r="F932" s="312"/>
      <c r="G932" s="142"/>
      <c r="H932" s="142"/>
      <c r="I932" s="195"/>
      <c r="J932" s="142"/>
      <c r="K932" s="142"/>
      <c r="L932" s="142"/>
      <c r="M932" s="142"/>
      <c r="N932" s="142"/>
      <c r="O932" s="142"/>
      <c r="P932" s="142"/>
      <c r="Q932" s="142"/>
      <c r="R932" s="142"/>
      <c r="S932" s="142"/>
      <c r="T932" s="142"/>
      <c r="U932" s="142"/>
      <c r="V932" s="142"/>
      <c r="W932" s="142"/>
      <c r="X932" s="142"/>
      <c r="Z932" s="143">
        <v>920</v>
      </c>
      <c r="AA932" s="143" t="str">
        <f t="shared" si="153"/>
        <v/>
      </c>
      <c r="AB932" s="143" t="str">
        <f t="shared" si="154"/>
        <v/>
      </c>
      <c r="AC932" s="143" t="str">
        <f t="shared" si="155"/>
        <v/>
      </c>
      <c r="AD932" s="143" t="str">
        <f t="shared" si="156"/>
        <v/>
      </c>
      <c r="AE932" s="144">
        <v>920</v>
      </c>
      <c r="AF932" s="144" t="str">
        <f t="shared" si="157"/>
        <v/>
      </c>
      <c r="AG932" s="144" t="str">
        <f t="shared" si="158"/>
        <v/>
      </c>
      <c r="AH932" s="144" t="str">
        <f t="shared" si="159"/>
        <v/>
      </c>
      <c r="AI932" s="144" t="str">
        <f t="shared" si="160"/>
        <v/>
      </c>
      <c r="AJ932" s="144" t="str">
        <f t="shared" si="161"/>
        <v/>
      </c>
      <c r="AK932" s="144" t="str">
        <f t="shared" si="162"/>
        <v/>
      </c>
    </row>
    <row r="933" spans="2:37" x14ac:dyDescent="0.2">
      <c r="B933" s="179">
        <v>921</v>
      </c>
      <c r="C933" s="180"/>
      <c r="D933" s="180"/>
      <c r="E933" s="180"/>
      <c r="F933" s="312"/>
      <c r="G933" s="142"/>
      <c r="H933" s="142"/>
      <c r="I933" s="195"/>
      <c r="J933" s="142"/>
      <c r="K933" s="142"/>
      <c r="L933" s="142"/>
      <c r="M933" s="142"/>
      <c r="N933" s="142"/>
      <c r="O933" s="142"/>
      <c r="P933" s="142"/>
      <c r="Q933" s="142"/>
      <c r="R933" s="142"/>
      <c r="S933" s="142"/>
      <c r="T933" s="142"/>
      <c r="U933" s="142"/>
      <c r="V933" s="142"/>
      <c r="W933" s="142"/>
      <c r="X933" s="142"/>
      <c r="Z933" s="143">
        <v>921</v>
      </c>
      <c r="AA933" s="143" t="str">
        <f t="shared" si="153"/>
        <v/>
      </c>
      <c r="AB933" s="143" t="str">
        <f t="shared" si="154"/>
        <v/>
      </c>
      <c r="AC933" s="143" t="str">
        <f t="shared" si="155"/>
        <v/>
      </c>
      <c r="AD933" s="143" t="str">
        <f t="shared" si="156"/>
        <v/>
      </c>
      <c r="AE933" s="144">
        <v>921</v>
      </c>
      <c r="AF933" s="144" t="str">
        <f t="shared" si="157"/>
        <v/>
      </c>
      <c r="AG933" s="144" t="str">
        <f t="shared" si="158"/>
        <v/>
      </c>
      <c r="AH933" s="144" t="str">
        <f t="shared" si="159"/>
        <v/>
      </c>
      <c r="AI933" s="144" t="str">
        <f t="shared" si="160"/>
        <v/>
      </c>
      <c r="AJ933" s="144" t="str">
        <f t="shared" si="161"/>
        <v/>
      </c>
      <c r="AK933" s="144" t="str">
        <f t="shared" si="162"/>
        <v/>
      </c>
    </row>
    <row r="934" spans="2:37" x14ac:dyDescent="0.2">
      <c r="B934" s="179">
        <v>922</v>
      </c>
      <c r="C934" s="180"/>
      <c r="D934" s="180"/>
      <c r="E934" s="180"/>
      <c r="F934" s="312"/>
      <c r="G934" s="142"/>
      <c r="H934" s="142"/>
      <c r="I934" s="195"/>
      <c r="J934" s="142"/>
      <c r="K934" s="142"/>
      <c r="L934" s="142"/>
      <c r="M934" s="142"/>
      <c r="N934" s="142"/>
      <c r="O934" s="142"/>
      <c r="P934" s="142"/>
      <c r="Q934" s="142"/>
      <c r="R934" s="142"/>
      <c r="S934" s="142"/>
      <c r="T934" s="142"/>
      <c r="U934" s="142"/>
      <c r="V934" s="142"/>
      <c r="W934" s="142"/>
      <c r="X934" s="142"/>
      <c r="Z934" s="143">
        <v>922</v>
      </c>
      <c r="AA934" s="143" t="str">
        <f t="shared" si="153"/>
        <v/>
      </c>
      <c r="AB934" s="143" t="str">
        <f t="shared" si="154"/>
        <v/>
      </c>
      <c r="AC934" s="143" t="str">
        <f t="shared" si="155"/>
        <v/>
      </c>
      <c r="AD934" s="143" t="str">
        <f t="shared" si="156"/>
        <v/>
      </c>
      <c r="AE934" s="144">
        <v>922</v>
      </c>
      <c r="AF934" s="144" t="str">
        <f t="shared" si="157"/>
        <v/>
      </c>
      <c r="AG934" s="144" t="str">
        <f t="shared" si="158"/>
        <v/>
      </c>
      <c r="AH934" s="144" t="str">
        <f t="shared" si="159"/>
        <v/>
      </c>
      <c r="AI934" s="144" t="str">
        <f t="shared" si="160"/>
        <v/>
      </c>
      <c r="AJ934" s="144" t="str">
        <f t="shared" si="161"/>
        <v/>
      </c>
      <c r="AK934" s="144" t="str">
        <f t="shared" si="162"/>
        <v/>
      </c>
    </row>
    <row r="935" spans="2:37" x14ac:dyDescent="0.2">
      <c r="B935" s="179">
        <v>923</v>
      </c>
      <c r="C935" s="180"/>
      <c r="D935" s="180"/>
      <c r="E935" s="180"/>
      <c r="F935" s="312"/>
      <c r="G935" s="142"/>
      <c r="H935" s="142"/>
      <c r="I935" s="195"/>
      <c r="J935" s="142"/>
      <c r="K935" s="142"/>
      <c r="L935" s="142"/>
      <c r="M935" s="142"/>
      <c r="N935" s="142"/>
      <c r="O935" s="142"/>
      <c r="P935" s="142"/>
      <c r="Q935" s="142"/>
      <c r="R935" s="142"/>
      <c r="S935" s="142"/>
      <c r="T935" s="142"/>
      <c r="U935" s="142"/>
      <c r="V935" s="142"/>
      <c r="W935" s="142"/>
      <c r="X935" s="142"/>
      <c r="Z935" s="143">
        <v>923</v>
      </c>
      <c r="AA935" s="143" t="str">
        <f t="shared" si="153"/>
        <v/>
      </c>
      <c r="AB935" s="143" t="str">
        <f t="shared" si="154"/>
        <v/>
      </c>
      <c r="AC935" s="143" t="str">
        <f t="shared" si="155"/>
        <v/>
      </c>
      <c r="AD935" s="143" t="str">
        <f t="shared" si="156"/>
        <v/>
      </c>
      <c r="AE935" s="144">
        <v>923</v>
      </c>
      <c r="AF935" s="144" t="str">
        <f t="shared" si="157"/>
        <v/>
      </c>
      <c r="AG935" s="144" t="str">
        <f t="shared" si="158"/>
        <v/>
      </c>
      <c r="AH935" s="144" t="str">
        <f t="shared" si="159"/>
        <v/>
      </c>
      <c r="AI935" s="144" t="str">
        <f t="shared" si="160"/>
        <v/>
      </c>
      <c r="AJ935" s="144" t="str">
        <f t="shared" si="161"/>
        <v/>
      </c>
      <c r="AK935" s="144" t="str">
        <f t="shared" si="162"/>
        <v/>
      </c>
    </row>
    <row r="936" spans="2:37" x14ac:dyDescent="0.2">
      <c r="B936" s="179">
        <v>924</v>
      </c>
      <c r="C936" s="180"/>
      <c r="D936" s="180"/>
      <c r="E936" s="180"/>
      <c r="F936" s="312"/>
      <c r="G936" s="142"/>
      <c r="H936" s="142"/>
      <c r="I936" s="195"/>
      <c r="J936" s="142"/>
      <c r="K936" s="142"/>
      <c r="L936" s="142"/>
      <c r="M936" s="142"/>
      <c r="N936" s="142"/>
      <c r="O936" s="142"/>
      <c r="P936" s="142"/>
      <c r="Q936" s="142"/>
      <c r="R936" s="142"/>
      <c r="S936" s="142"/>
      <c r="T936" s="142"/>
      <c r="U936" s="142"/>
      <c r="V936" s="142"/>
      <c r="W936" s="142"/>
      <c r="X936" s="142"/>
      <c r="Z936" s="143">
        <v>924</v>
      </c>
      <c r="AA936" s="143" t="str">
        <f t="shared" si="153"/>
        <v/>
      </c>
      <c r="AB936" s="143" t="str">
        <f t="shared" si="154"/>
        <v/>
      </c>
      <c r="AC936" s="143" t="str">
        <f t="shared" si="155"/>
        <v/>
      </c>
      <c r="AD936" s="143" t="str">
        <f t="shared" si="156"/>
        <v/>
      </c>
      <c r="AE936" s="144">
        <v>924</v>
      </c>
      <c r="AF936" s="144" t="str">
        <f t="shared" si="157"/>
        <v/>
      </c>
      <c r="AG936" s="144" t="str">
        <f t="shared" si="158"/>
        <v/>
      </c>
      <c r="AH936" s="144" t="str">
        <f t="shared" si="159"/>
        <v/>
      </c>
      <c r="AI936" s="144" t="str">
        <f t="shared" si="160"/>
        <v/>
      </c>
      <c r="AJ936" s="144" t="str">
        <f t="shared" si="161"/>
        <v/>
      </c>
      <c r="AK936" s="144" t="str">
        <f t="shared" si="162"/>
        <v/>
      </c>
    </row>
    <row r="937" spans="2:37" x14ac:dyDescent="0.2">
      <c r="B937" s="179">
        <v>925</v>
      </c>
      <c r="C937" s="180"/>
      <c r="D937" s="180"/>
      <c r="E937" s="180"/>
      <c r="F937" s="312"/>
      <c r="G937" s="142"/>
      <c r="H937" s="142"/>
      <c r="I937" s="195"/>
      <c r="J937" s="142"/>
      <c r="K937" s="142"/>
      <c r="L937" s="142"/>
      <c r="M937" s="142"/>
      <c r="N937" s="142"/>
      <c r="O937" s="142"/>
      <c r="P937" s="142"/>
      <c r="Q937" s="142"/>
      <c r="R937" s="142"/>
      <c r="S937" s="142"/>
      <c r="T937" s="142"/>
      <c r="U937" s="142"/>
      <c r="V937" s="142"/>
      <c r="W937" s="142"/>
      <c r="X937" s="142"/>
      <c r="Z937" s="143">
        <v>925</v>
      </c>
      <c r="AA937" s="143" t="str">
        <f t="shared" si="153"/>
        <v/>
      </c>
      <c r="AB937" s="143" t="str">
        <f t="shared" si="154"/>
        <v/>
      </c>
      <c r="AC937" s="143" t="str">
        <f t="shared" si="155"/>
        <v/>
      </c>
      <c r="AD937" s="143" t="str">
        <f t="shared" si="156"/>
        <v/>
      </c>
      <c r="AE937" s="144">
        <v>925</v>
      </c>
      <c r="AF937" s="144" t="str">
        <f t="shared" si="157"/>
        <v/>
      </c>
      <c r="AG937" s="144" t="str">
        <f t="shared" si="158"/>
        <v/>
      </c>
      <c r="AH937" s="144" t="str">
        <f t="shared" si="159"/>
        <v/>
      </c>
      <c r="AI937" s="144" t="str">
        <f t="shared" si="160"/>
        <v/>
      </c>
      <c r="AJ937" s="144" t="str">
        <f t="shared" si="161"/>
        <v/>
      </c>
      <c r="AK937" s="144" t="str">
        <f t="shared" si="162"/>
        <v/>
      </c>
    </row>
    <row r="938" spans="2:37" x14ac:dyDescent="0.2">
      <c r="B938" s="179">
        <v>926</v>
      </c>
      <c r="C938" s="180"/>
      <c r="D938" s="180"/>
      <c r="E938" s="180"/>
      <c r="F938" s="312"/>
      <c r="G938" s="142"/>
      <c r="H938" s="142"/>
      <c r="I938" s="195"/>
      <c r="J938" s="142"/>
      <c r="K938" s="142"/>
      <c r="L938" s="142"/>
      <c r="M938" s="142"/>
      <c r="N938" s="142"/>
      <c r="O938" s="142"/>
      <c r="P938" s="142"/>
      <c r="Q938" s="142"/>
      <c r="R938" s="142"/>
      <c r="S938" s="142"/>
      <c r="T938" s="142"/>
      <c r="U938" s="142"/>
      <c r="V938" s="142"/>
      <c r="W938" s="142"/>
      <c r="X938" s="142"/>
      <c r="Z938" s="143">
        <v>926</v>
      </c>
      <c r="AA938" s="143" t="str">
        <f t="shared" si="153"/>
        <v/>
      </c>
      <c r="AB938" s="143" t="str">
        <f t="shared" si="154"/>
        <v/>
      </c>
      <c r="AC938" s="143" t="str">
        <f t="shared" si="155"/>
        <v/>
      </c>
      <c r="AD938" s="143" t="str">
        <f t="shared" si="156"/>
        <v/>
      </c>
      <c r="AE938" s="144">
        <v>926</v>
      </c>
      <c r="AF938" s="144" t="str">
        <f t="shared" si="157"/>
        <v/>
      </c>
      <c r="AG938" s="144" t="str">
        <f t="shared" si="158"/>
        <v/>
      </c>
      <c r="AH938" s="144" t="str">
        <f t="shared" si="159"/>
        <v/>
      </c>
      <c r="AI938" s="144" t="str">
        <f t="shared" si="160"/>
        <v/>
      </c>
      <c r="AJ938" s="144" t="str">
        <f t="shared" si="161"/>
        <v/>
      </c>
      <c r="AK938" s="144" t="str">
        <f t="shared" si="162"/>
        <v/>
      </c>
    </row>
    <row r="939" spans="2:37" x14ac:dyDescent="0.2">
      <c r="B939" s="179">
        <v>927</v>
      </c>
      <c r="C939" s="180"/>
      <c r="D939" s="180"/>
      <c r="E939" s="180"/>
      <c r="F939" s="312"/>
      <c r="G939" s="142"/>
      <c r="H939" s="142"/>
      <c r="I939" s="195"/>
      <c r="J939" s="142"/>
      <c r="K939" s="142"/>
      <c r="L939" s="142"/>
      <c r="M939" s="142"/>
      <c r="N939" s="142"/>
      <c r="O939" s="142"/>
      <c r="P939" s="142"/>
      <c r="Q939" s="142"/>
      <c r="R939" s="142"/>
      <c r="S939" s="142"/>
      <c r="T939" s="142"/>
      <c r="U939" s="142"/>
      <c r="V939" s="142"/>
      <c r="W939" s="142"/>
      <c r="X939" s="142"/>
      <c r="Z939" s="143">
        <v>927</v>
      </c>
      <c r="AA939" s="143" t="str">
        <f t="shared" si="153"/>
        <v/>
      </c>
      <c r="AB939" s="143" t="str">
        <f t="shared" si="154"/>
        <v/>
      </c>
      <c r="AC939" s="143" t="str">
        <f t="shared" si="155"/>
        <v/>
      </c>
      <c r="AD939" s="143" t="str">
        <f t="shared" si="156"/>
        <v/>
      </c>
      <c r="AE939" s="144">
        <v>927</v>
      </c>
      <c r="AF939" s="144" t="str">
        <f t="shared" si="157"/>
        <v/>
      </c>
      <c r="AG939" s="144" t="str">
        <f t="shared" si="158"/>
        <v/>
      </c>
      <c r="AH939" s="144" t="str">
        <f t="shared" si="159"/>
        <v/>
      </c>
      <c r="AI939" s="144" t="str">
        <f t="shared" si="160"/>
        <v/>
      </c>
      <c r="AJ939" s="144" t="str">
        <f t="shared" si="161"/>
        <v/>
      </c>
      <c r="AK939" s="144" t="str">
        <f t="shared" si="162"/>
        <v/>
      </c>
    </row>
    <row r="940" spans="2:37" x14ac:dyDescent="0.2">
      <c r="B940" s="179">
        <v>928</v>
      </c>
      <c r="C940" s="180"/>
      <c r="D940" s="180"/>
      <c r="E940" s="180"/>
      <c r="F940" s="312"/>
      <c r="G940" s="142"/>
      <c r="H940" s="142"/>
      <c r="I940" s="195"/>
      <c r="J940" s="142"/>
      <c r="K940" s="142"/>
      <c r="L940" s="142"/>
      <c r="M940" s="142"/>
      <c r="N940" s="142"/>
      <c r="O940" s="142"/>
      <c r="P940" s="142"/>
      <c r="Q940" s="142"/>
      <c r="R940" s="142"/>
      <c r="S940" s="142"/>
      <c r="T940" s="142"/>
      <c r="U940" s="142"/>
      <c r="V940" s="142"/>
      <c r="W940" s="142"/>
      <c r="X940" s="142"/>
      <c r="Z940" s="143">
        <v>928</v>
      </c>
      <c r="AA940" s="143" t="str">
        <f t="shared" si="153"/>
        <v/>
      </c>
      <c r="AB940" s="143" t="str">
        <f t="shared" si="154"/>
        <v/>
      </c>
      <c r="AC940" s="143" t="str">
        <f t="shared" si="155"/>
        <v/>
      </c>
      <c r="AD940" s="143" t="str">
        <f t="shared" si="156"/>
        <v/>
      </c>
      <c r="AE940" s="144">
        <v>928</v>
      </c>
      <c r="AF940" s="144" t="str">
        <f t="shared" si="157"/>
        <v/>
      </c>
      <c r="AG940" s="144" t="str">
        <f t="shared" si="158"/>
        <v/>
      </c>
      <c r="AH940" s="144" t="str">
        <f t="shared" si="159"/>
        <v/>
      </c>
      <c r="AI940" s="144" t="str">
        <f t="shared" si="160"/>
        <v/>
      </c>
      <c r="AJ940" s="144" t="str">
        <f t="shared" si="161"/>
        <v/>
      </c>
      <c r="AK940" s="144" t="str">
        <f t="shared" si="162"/>
        <v/>
      </c>
    </row>
    <row r="941" spans="2:37" x14ac:dyDescent="0.2">
      <c r="B941" s="179">
        <v>929</v>
      </c>
      <c r="C941" s="180"/>
      <c r="D941" s="180"/>
      <c r="E941" s="180"/>
      <c r="F941" s="312"/>
      <c r="G941" s="142"/>
      <c r="H941" s="142"/>
      <c r="I941" s="195"/>
      <c r="J941" s="142"/>
      <c r="K941" s="142"/>
      <c r="L941" s="142"/>
      <c r="M941" s="142"/>
      <c r="N941" s="142"/>
      <c r="O941" s="142"/>
      <c r="P941" s="142"/>
      <c r="Q941" s="142"/>
      <c r="R941" s="142"/>
      <c r="S941" s="142"/>
      <c r="T941" s="142"/>
      <c r="U941" s="142"/>
      <c r="V941" s="142"/>
      <c r="W941" s="142"/>
      <c r="X941" s="142"/>
      <c r="Z941" s="143">
        <v>929</v>
      </c>
      <c r="AA941" s="143" t="str">
        <f t="shared" si="153"/>
        <v/>
      </c>
      <c r="AB941" s="143" t="str">
        <f t="shared" si="154"/>
        <v/>
      </c>
      <c r="AC941" s="143" t="str">
        <f t="shared" si="155"/>
        <v/>
      </c>
      <c r="AD941" s="143" t="str">
        <f t="shared" si="156"/>
        <v/>
      </c>
      <c r="AE941" s="144">
        <v>929</v>
      </c>
      <c r="AF941" s="144" t="str">
        <f t="shared" si="157"/>
        <v/>
      </c>
      <c r="AG941" s="144" t="str">
        <f t="shared" si="158"/>
        <v/>
      </c>
      <c r="AH941" s="144" t="str">
        <f t="shared" si="159"/>
        <v/>
      </c>
      <c r="AI941" s="144" t="str">
        <f t="shared" si="160"/>
        <v/>
      </c>
      <c r="AJ941" s="144" t="str">
        <f t="shared" si="161"/>
        <v/>
      </c>
      <c r="AK941" s="144" t="str">
        <f t="shared" si="162"/>
        <v/>
      </c>
    </row>
    <row r="942" spans="2:37" x14ac:dyDescent="0.2">
      <c r="B942" s="179">
        <v>930</v>
      </c>
      <c r="C942" s="180"/>
      <c r="D942" s="180"/>
      <c r="E942" s="180"/>
      <c r="F942" s="312"/>
      <c r="G942" s="142"/>
      <c r="H942" s="142"/>
      <c r="I942" s="195"/>
      <c r="J942" s="142"/>
      <c r="K942" s="142"/>
      <c r="L942" s="142"/>
      <c r="M942" s="142"/>
      <c r="N942" s="142"/>
      <c r="O942" s="142"/>
      <c r="P942" s="142"/>
      <c r="Q942" s="142"/>
      <c r="R942" s="142"/>
      <c r="S942" s="142"/>
      <c r="T942" s="142"/>
      <c r="U942" s="142"/>
      <c r="V942" s="142"/>
      <c r="W942" s="142"/>
      <c r="X942" s="142"/>
      <c r="Z942" s="143">
        <v>930</v>
      </c>
      <c r="AA942" s="143" t="str">
        <f t="shared" si="153"/>
        <v/>
      </c>
      <c r="AB942" s="143" t="str">
        <f t="shared" si="154"/>
        <v/>
      </c>
      <c r="AC942" s="143" t="str">
        <f t="shared" si="155"/>
        <v/>
      </c>
      <c r="AD942" s="143" t="str">
        <f t="shared" si="156"/>
        <v/>
      </c>
      <c r="AE942" s="144">
        <v>930</v>
      </c>
      <c r="AF942" s="144" t="str">
        <f t="shared" si="157"/>
        <v/>
      </c>
      <c r="AG942" s="144" t="str">
        <f t="shared" si="158"/>
        <v/>
      </c>
      <c r="AH942" s="144" t="str">
        <f t="shared" si="159"/>
        <v/>
      </c>
      <c r="AI942" s="144" t="str">
        <f t="shared" si="160"/>
        <v/>
      </c>
      <c r="AJ942" s="144" t="str">
        <f t="shared" si="161"/>
        <v/>
      </c>
      <c r="AK942" s="144" t="str">
        <f t="shared" si="162"/>
        <v/>
      </c>
    </row>
    <row r="943" spans="2:37" x14ac:dyDescent="0.2">
      <c r="B943" s="179">
        <v>931</v>
      </c>
      <c r="C943" s="180"/>
      <c r="D943" s="180"/>
      <c r="E943" s="180"/>
      <c r="F943" s="312"/>
      <c r="G943" s="142"/>
      <c r="H943" s="142"/>
      <c r="I943" s="195"/>
      <c r="J943" s="142"/>
      <c r="K943" s="142"/>
      <c r="L943" s="142"/>
      <c r="M943" s="142"/>
      <c r="N943" s="142"/>
      <c r="O943" s="142"/>
      <c r="P943" s="142"/>
      <c r="Q943" s="142"/>
      <c r="R943" s="142"/>
      <c r="S943" s="142"/>
      <c r="T943" s="142"/>
      <c r="U943" s="142"/>
      <c r="V943" s="142"/>
      <c r="W943" s="142"/>
      <c r="X943" s="142"/>
      <c r="Z943" s="143">
        <v>931</v>
      </c>
      <c r="AA943" s="143" t="str">
        <f t="shared" si="153"/>
        <v/>
      </c>
      <c r="AB943" s="143" t="str">
        <f t="shared" si="154"/>
        <v/>
      </c>
      <c r="AC943" s="143" t="str">
        <f t="shared" si="155"/>
        <v/>
      </c>
      <c r="AD943" s="143" t="str">
        <f t="shared" si="156"/>
        <v/>
      </c>
      <c r="AE943" s="144">
        <v>931</v>
      </c>
      <c r="AF943" s="144" t="str">
        <f t="shared" si="157"/>
        <v/>
      </c>
      <c r="AG943" s="144" t="str">
        <f t="shared" si="158"/>
        <v/>
      </c>
      <c r="AH943" s="144" t="str">
        <f t="shared" si="159"/>
        <v/>
      </c>
      <c r="AI943" s="144" t="str">
        <f t="shared" si="160"/>
        <v/>
      </c>
      <c r="AJ943" s="144" t="str">
        <f t="shared" si="161"/>
        <v/>
      </c>
      <c r="AK943" s="144" t="str">
        <f t="shared" si="162"/>
        <v/>
      </c>
    </row>
    <row r="944" spans="2:37" x14ac:dyDescent="0.2">
      <c r="B944" s="179">
        <v>932</v>
      </c>
      <c r="C944" s="180"/>
      <c r="D944" s="180"/>
      <c r="E944" s="180"/>
      <c r="F944" s="312"/>
      <c r="G944" s="142"/>
      <c r="H944" s="142"/>
      <c r="I944" s="195"/>
      <c r="J944" s="142"/>
      <c r="K944" s="142"/>
      <c r="L944" s="142"/>
      <c r="M944" s="142"/>
      <c r="N944" s="142"/>
      <c r="O944" s="142"/>
      <c r="P944" s="142"/>
      <c r="Q944" s="142"/>
      <c r="R944" s="142"/>
      <c r="S944" s="142"/>
      <c r="T944" s="142"/>
      <c r="U944" s="142"/>
      <c r="V944" s="142"/>
      <c r="W944" s="142"/>
      <c r="X944" s="142"/>
      <c r="Z944" s="143">
        <v>932</v>
      </c>
      <c r="AA944" s="143" t="str">
        <f t="shared" si="153"/>
        <v/>
      </c>
      <c r="AB944" s="143" t="str">
        <f t="shared" si="154"/>
        <v/>
      </c>
      <c r="AC944" s="143" t="str">
        <f t="shared" si="155"/>
        <v/>
      </c>
      <c r="AD944" s="143" t="str">
        <f t="shared" si="156"/>
        <v/>
      </c>
      <c r="AE944" s="144">
        <v>932</v>
      </c>
      <c r="AF944" s="144" t="str">
        <f t="shared" si="157"/>
        <v/>
      </c>
      <c r="AG944" s="144" t="str">
        <f t="shared" si="158"/>
        <v/>
      </c>
      <c r="AH944" s="144" t="str">
        <f t="shared" si="159"/>
        <v/>
      </c>
      <c r="AI944" s="144" t="str">
        <f t="shared" si="160"/>
        <v/>
      </c>
      <c r="AJ944" s="144" t="str">
        <f t="shared" si="161"/>
        <v/>
      </c>
      <c r="AK944" s="144" t="str">
        <f t="shared" si="162"/>
        <v/>
      </c>
    </row>
    <row r="945" spans="2:37" x14ac:dyDescent="0.2">
      <c r="B945" s="179">
        <v>933</v>
      </c>
      <c r="C945" s="180"/>
      <c r="D945" s="180"/>
      <c r="E945" s="180"/>
      <c r="F945" s="312"/>
      <c r="G945" s="142"/>
      <c r="H945" s="142"/>
      <c r="I945" s="195"/>
      <c r="J945" s="142"/>
      <c r="K945" s="142"/>
      <c r="L945" s="142"/>
      <c r="M945" s="142"/>
      <c r="N945" s="142"/>
      <c r="O945" s="142"/>
      <c r="P945" s="142"/>
      <c r="Q945" s="142"/>
      <c r="R945" s="142"/>
      <c r="S945" s="142"/>
      <c r="T945" s="142"/>
      <c r="U945" s="142"/>
      <c r="V945" s="142"/>
      <c r="W945" s="142"/>
      <c r="X945" s="142"/>
      <c r="Z945" s="143">
        <v>933</v>
      </c>
      <c r="AA945" s="143" t="str">
        <f t="shared" si="153"/>
        <v/>
      </c>
      <c r="AB945" s="143" t="str">
        <f t="shared" si="154"/>
        <v/>
      </c>
      <c r="AC945" s="143" t="str">
        <f t="shared" si="155"/>
        <v/>
      </c>
      <c r="AD945" s="143" t="str">
        <f t="shared" si="156"/>
        <v/>
      </c>
      <c r="AE945" s="144">
        <v>933</v>
      </c>
      <c r="AF945" s="144" t="str">
        <f t="shared" si="157"/>
        <v/>
      </c>
      <c r="AG945" s="144" t="str">
        <f t="shared" si="158"/>
        <v/>
      </c>
      <c r="AH945" s="144" t="str">
        <f t="shared" si="159"/>
        <v/>
      </c>
      <c r="AI945" s="144" t="str">
        <f t="shared" si="160"/>
        <v/>
      </c>
      <c r="AJ945" s="144" t="str">
        <f t="shared" si="161"/>
        <v/>
      </c>
      <c r="AK945" s="144" t="str">
        <f t="shared" si="162"/>
        <v/>
      </c>
    </row>
    <row r="946" spans="2:37" x14ac:dyDescent="0.2">
      <c r="B946" s="179">
        <v>934</v>
      </c>
      <c r="C946" s="180"/>
      <c r="D946" s="180"/>
      <c r="E946" s="180"/>
      <c r="F946" s="312"/>
      <c r="G946" s="142"/>
      <c r="H946" s="142"/>
      <c r="I946" s="195"/>
      <c r="J946" s="142"/>
      <c r="K946" s="142"/>
      <c r="L946" s="142"/>
      <c r="M946" s="142"/>
      <c r="N946" s="142"/>
      <c r="O946" s="142"/>
      <c r="P946" s="142"/>
      <c r="Q946" s="142"/>
      <c r="R946" s="142"/>
      <c r="S946" s="142"/>
      <c r="T946" s="142"/>
      <c r="U946" s="142"/>
      <c r="V946" s="142"/>
      <c r="W946" s="142"/>
      <c r="X946" s="142"/>
      <c r="Z946" s="143">
        <v>934</v>
      </c>
      <c r="AA946" s="143" t="str">
        <f t="shared" si="153"/>
        <v/>
      </c>
      <c r="AB946" s="143" t="str">
        <f t="shared" si="154"/>
        <v/>
      </c>
      <c r="AC946" s="143" t="str">
        <f t="shared" si="155"/>
        <v/>
      </c>
      <c r="AD946" s="143" t="str">
        <f t="shared" si="156"/>
        <v/>
      </c>
      <c r="AE946" s="144">
        <v>934</v>
      </c>
      <c r="AF946" s="144" t="str">
        <f t="shared" si="157"/>
        <v/>
      </c>
      <c r="AG946" s="144" t="str">
        <f t="shared" si="158"/>
        <v/>
      </c>
      <c r="AH946" s="144" t="str">
        <f t="shared" si="159"/>
        <v/>
      </c>
      <c r="AI946" s="144" t="str">
        <f t="shared" si="160"/>
        <v/>
      </c>
      <c r="AJ946" s="144" t="str">
        <f t="shared" si="161"/>
        <v/>
      </c>
      <c r="AK946" s="144" t="str">
        <f t="shared" si="162"/>
        <v/>
      </c>
    </row>
    <row r="947" spans="2:37" x14ac:dyDescent="0.2">
      <c r="B947" s="179">
        <v>935</v>
      </c>
      <c r="C947" s="180"/>
      <c r="D947" s="180"/>
      <c r="E947" s="180"/>
      <c r="F947" s="312"/>
      <c r="G947" s="142"/>
      <c r="H947" s="142"/>
      <c r="I947" s="195"/>
      <c r="J947" s="142"/>
      <c r="K947" s="142"/>
      <c r="L947" s="142"/>
      <c r="M947" s="142"/>
      <c r="N947" s="142"/>
      <c r="O947" s="142"/>
      <c r="P947" s="142"/>
      <c r="Q947" s="142"/>
      <c r="R947" s="142"/>
      <c r="S947" s="142"/>
      <c r="T947" s="142"/>
      <c r="U947" s="142"/>
      <c r="V947" s="142"/>
      <c r="W947" s="142"/>
      <c r="X947" s="142"/>
      <c r="Z947" s="143">
        <v>935</v>
      </c>
      <c r="AA947" s="143" t="str">
        <f t="shared" si="153"/>
        <v/>
      </c>
      <c r="AB947" s="143" t="str">
        <f t="shared" si="154"/>
        <v/>
      </c>
      <c r="AC947" s="143" t="str">
        <f t="shared" si="155"/>
        <v/>
      </c>
      <c r="AD947" s="143" t="str">
        <f t="shared" si="156"/>
        <v/>
      </c>
      <c r="AE947" s="144">
        <v>935</v>
      </c>
      <c r="AF947" s="144" t="str">
        <f t="shared" si="157"/>
        <v/>
      </c>
      <c r="AG947" s="144" t="str">
        <f t="shared" si="158"/>
        <v/>
      </c>
      <c r="AH947" s="144" t="str">
        <f t="shared" si="159"/>
        <v/>
      </c>
      <c r="AI947" s="144" t="str">
        <f t="shared" si="160"/>
        <v/>
      </c>
      <c r="AJ947" s="144" t="str">
        <f t="shared" si="161"/>
        <v/>
      </c>
      <c r="AK947" s="144" t="str">
        <f t="shared" si="162"/>
        <v/>
      </c>
    </row>
    <row r="948" spans="2:37" x14ac:dyDescent="0.2">
      <c r="B948" s="179">
        <v>936</v>
      </c>
      <c r="C948" s="180"/>
      <c r="D948" s="180"/>
      <c r="E948" s="180"/>
      <c r="F948" s="312"/>
      <c r="G948" s="142"/>
      <c r="H948" s="142"/>
      <c r="I948" s="195"/>
      <c r="J948" s="142"/>
      <c r="K948" s="142"/>
      <c r="L948" s="142"/>
      <c r="M948" s="142"/>
      <c r="N948" s="142"/>
      <c r="O948" s="142"/>
      <c r="P948" s="142"/>
      <c r="Q948" s="142"/>
      <c r="R948" s="142"/>
      <c r="S948" s="142"/>
      <c r="T948" s="142"/>
      <c r="U948" s="142"/>
      <c r="V948" s="142"/>
      <c r="W948" s="142"/>
      <c r="X948" s="142"/>
      <c r="Z948" s="143">
        <v>936</v>
      </c>
      <c r="AA948" s="143" t="str">
        <f t="shared" si="153"/>
        <v/>
      </c>
      <c r="AB948" s="143" t="str">
        <f t="shared" si="154"/>
        <v/>
      </c>
      <c r="AC948" s="143" t="str">
        <f t="shared" si="155"/>
        <v/>
      </c>
      <c r="AD948" s="143" t="str">
        <f t="shared" si="156"/>
        <v/>
      </c>
      <c r="AE948" s="144">
        <v>936</v>
      </c>
      <c r="AF948" s="144" t="str">
        <f t="shared" si="157"/>
        <v/>
      </c>
      <c r="AG948" s="144" t="str">
        <f t="shared" si="158"/>
        <v/>
      </c>
      <c r="AH948" s="144" t="str">
        <f t="shared" si="159"/>
        <v/>
      </c>
      <c r="AI948" s="144" t="str">
        <f t="shared" si="160"/>
        <v/>
      </c>
      <c r="AJ948" s="144" t="str">
        <f t="shared" si="161"/>
        <v/>
      </c>
      <c r="AK948" s="144" t="str">
        <f t="shared" si="162"/>
        <v/>
      </c>
    </row>
    <row r="949" spans="2:37" x14ac:dyDescent="0.2">
      <c r="B949" s="179">
        <v>937</v>
      </c>
      <c r="C949" s="180"/>
      <c r="D949" s="180"/>
      <c r="E949" s="180"/>
      <c r="F949" s="312"/>
      <c r="G949" s="142"/>
      <c r="H949" s="142"/>
      <c r="I949" s="195"/>
      <c r="J949" s="142"/>
      <c r="K949" s="142"/>
      <c r="L949" s="142"/>
      <c r="M949" s="142"/>
      <c r="N949" s="142"/>
      <c r="O949" s="142"/>
      <c r="P949" s="142"/>
      <c r="Q949" s="142"/>
      <c r="R949" s="142"/>
      <c r="S949" s="142"/>
      <c r="T949" s="142"/>
      <c r="U949" s="142"/>
      <c r="V949" s="142"/>
      <c r="W949" s="142"/>
      <c r="X949" s="142"/>
      <c r="Z949" s="143">
        <v>937</v>
      </c>
      <c r="AA949" s="143" t="str">
        <f t="shared" si="153"/>
        <v/>
      </c>
      <c r="AB949" s="143" t="str">
        <f t="shared" si="154"/>
        <v/>
      </c>
      <c r="AC949" s="143" t="str">
        <f t="shared" si="155"/>
        <v/>
      </c>
      <c r="AD949" s="143" t="str">
        <f t="shared" si="156"/>
        <v/>
      </c>
      <c r="AE949" s="144">
        <v>937</v>
      </c>
      <c r="AF949" s="144" t="str">
        <f t="shared" si="157"/>
        <v/>
      </c>
      <c r="AG949" s="144" t="str">
        <f t="shared" si="158"/>
        <v/>
      </c>
      <c r="AH949" s="144" t="str">
        <f t="shared" si="159"/>
        <v/>
      </c>
      <c r="AI949" s="144" t="str">
        <f t="shared" si="160"/>
        <v/>
      </c>
      <c r="AJ949" s="144" t="str">
        <f t="shared" si="161"/>
        <v/>
      </c>
      <c r="AK949" s="144" t="str">
        <f t="shared" si="162"/>
        <v/>
      </c>
    </row>
    <row r="950" spans="2:37" x14ac:dyDescent="0.2">
      <c r="B950" s="179">
        <v>938</v>
      </c>
      <c r="C950" s="180"/>
      <c r="D950" s="180"/>
      <c r="E950" s="180"/>
      <c r="F950" s="312"/>
      <c r="G950" s="142"/>
      <c r="H950" s="142"/>
      <c r="I950" s="195"/>
      <c r="J950" s="142"/>
      <c r="K950" s="142"/>
      <c r="L950" s="142"/>
      <c r="M950" s="142"/>
      <c r="N950" s="142"/>
      <c r="O950" s="142"/>
      <c r="P950" s="142"/>
      <c r="Q950" s="142"/>
      <c r="R950" s="142"/>
      <c r="S950" s="142"/>
      <c r="T950" s="142"/>
      <c r="U950" s="142"/>
      <c r="V950" s="142"/>
      <c r="W950" s="142"/>
      <c r="X950" s="142"/>
      <c r="Z950" s="143">
        <v>938</v>
      </c>
      <c r="AA950" s="143" t="str">
        <f t="shared" si="153"/>
        <v/>
      </c>
      <c r="AB950" s="143" t="str">
        <f t="shared" si="154"/>
        <v/>
      </c>
      <c r="AC950" s="143" t="str">
        <f t="shared" si="155"/>
        <v/>
      </c>
      <c r="AD950" s="143" t="str">
        <f t="shared" si="156"/>
        <v/>
      </c>
      <c r="AE950" s="144">
        <v>938</v>
      </c>
      <c r="AF950" s="144" t="str">
        <f t="shared" si="157"/>
        <v/>
      </c>
      <c r="AG950" s="144" t="str">
        <f t="shared" si="158"/>
        <v/>
      </c>
      <c r="AH950" s="144" t="str">
        <f t="shared" si="159"/>
        <v/>
      </c>
      <c r="AI950" s="144" t="str">
        <f t="shared" si="160"/>
        <v/>
      </c>
      <c r="AJ950" s="144" t="str">
        <f t="shared" si="161"/>
        <v/>
      </c>
      <c r="AK950" s="144" t="str">
        <f t="shared" si="162"/>
        <v/>
      </c>
    </row>
    <row r="951" spans="2:37" x14ac:dyDescent="0.2">
      <c r="B951" s="179">
        <v>939</v>
      </c>
      <c r="C951" s="180"/>
      <c r="D951" s="180"/>
      <c r="E951" s="180"/>
      <c r="F951" s="312"/>
      <c r="G951" s="142"/>
      <c r="H951" s="142"/>
      <c r="I951" s="195"/>
      <c r="J951" s="142"/>
      <c r="K951" s="142"/>
      <c r="L951" s="142"/>
      <c r="M951" s="142"/>
      <c r="N951" s="142"/>
      <c r="O951" s="142"/>
      <c r="P951" s="142"/>
      <c r="Q951" s="142"/>
      <c r="R951" s="142"/>
      <c r="S951" s="142"/>
      <c r="T951" s="142"/>
      <c r="U951" s="142"/>
      <c r="V951" s="142"/>
      <c r="W951" s="142"/>
      <c r="X951" s="142"/>
      <c r="Z951" s="143">
        <v>939</v>
      </c>
      <c r="AA951" s="143" t="str">
        <f t="shared" si="153"/>
        <v/>
      </c>
      <c r="AB951" s="143" t="str">
        <f t="shared" si="154"/>
        <v/>
      </c>
      <c r="AC951" s="143" t="str">
        <f t="shared" si="155"/>
        <v/>
      </c>
      <c r="AD951" s="143" t="str">
        <f t="shared" si="156"/>
        <v/>
      </c>
      <c r="AE951" s="144">
        <v>939</v>
      </c>
      <c r="AF951" s="144" t="str">
        <f t="shared" si="157"/>
        <v/>
      </c>
      <c r="AG951" s="144" t="str">
        <f t="shared" si="158"/>
        <v/>
      </c>
      <c r="AH951" s="144" t="str">
        <f t="shared" si="159"/>
        <v/>
      </c>
      <c r="AI951" s="144" t="str">
        <f t="shared" si="160"/>
        <v/>
      </c>
      <c r="AJ951" s="144" t="str">
        <f t="shared" si="161"/>
        <v/>
      </c>
      <c r="AK951" s="144" t="str">
        <f t="shared" si="162"/>
        <v/>
      </c>
    </row>
    <row r="952" spans="2:37" x14ac:dyDescent="0.2">
      <c r="B952" s="179">
        <v>940</v>
      </c>
      <c r="C952" s="180"/>
      <c r="D952" s="180"/>
      <c r="E952" s="180"/>
      <c r="F952" s="312"/>
      <c r="G952" s="142"/>
      <c r="H952" s="142"/>
      <c r="I952" s="195"/>
      <c r="J952" s="142"/>
      <c r="K952" s="142"/>
      <c r="L952" s="142"/>
      <c r="M952" s="142"/>
      <c r="N952" s="142"/>
      <c r="O952" s="142"/>
      <c r="P952" s="142"/>
      <c r="Q952" s="142"/>
      <c r="R952" s="142"/>
      <c r="S952" s="142"/>
      <c r="T952" s="142"/>
      <c r="U952" s="142"/>
      <c r="V952" s="142"/>
      <c r="W952" s="142"/>
      <c r="X952" s="142"/>
      <c r="Z952" s="143">
        <v>940</v>
      </c>
      <c r="AA952" s="143" t="str">
        <f t="shared" si="153"/>
        <v/>
      </c>
      <c r="AB952" s="143" t="str">
        <f t="shared" si="154"/>
        <v/>
      </c>
      <c r="AC952" s="143" t="str">
        <f t="shared" si="155"/>
        <v/>
      </c>
      <c r="AD952" s="143" t="str">
        <f t="shared" si="156"/>
        <v/>
      </c>
      <c r="AE952" s="144">
        <v>940</v>
      </c>
      <c r="AF952" s="144" t="str">
        <f t="shared" si="157"/>
        <v/>
      </c>
      <c r="AG952" s="144" t="str">
        <f t="shared" si="158"/>
        <v/>
      </c>
      <c r="AH952" s="144" t="str">
        <f t="shared" si="159"/>
        <v/>
      </c>
      <c r="AI952" s="144" t="str">
        <f t="shared" si="160"/>
        <v/>
      </c>
      <c r="AJ952" s="144" t="str">
        <f t="shared" si="161"/>
        <v/>
      </c>
      <c r="AK952" s="144" t="str">
        <f t="shared" si="162"/>
        <v/>
      </c>
    </row>
    <row r="953" spans="2:37" x14ac:dyDescent="0.2">
      <c r="B953" s="179">
        <v>941</v>
      </c>
      <c r="C953" s="180"/>
      <c r="D953" s="180"/>
      <c r="E953" s="180"/>
      <c r="F953" s="312"/>
      <c r="G953" s="142"/>
      <c r="H953" s="142"/>
      <c r="I953" s="195"/>
      <c r="J953" s="142"/>
      <c r="K953" s="142"/>
      <c r="L953" s="142"/>
      <c r="M953" s="142"/>
      <c r="N953" s="142"/>
      <c r="O953" s="142"/>
      <c r="P953" s="142"/>
      <c r="Q953" s="142"/>
      <c r="R953" s="142"/>
      <c r="S953" s="142"/>
      <c r="T953" s="142"/>
      <c r="U953" s="142"/>
      <c r="V953" s="142"/>
      <c r="W953" s="142"/>
      <c r="X953" s="142"/>
      <c r="Z953" s="143">
        <v>941</v>
      </c>
      <c r="AA953" s="143" t="str">
        <f t="shared" si="153"/>
        <v/>
      </c>
      <c r="AB953" s="143" t="str">
        <f t="shared" si="154"/>
        <v/>
      </c>
      <c r="AC953" s="143" t="str">
        <f t="shared" si="155"/>
        <v/>
      </c>
      <c r="AD953" s="143" t="str">
        <f t="shared" si="156"/>
        <v/>
      </c>
      <c r="AE953" s="144">
        <v>941</v>
      </c>
      <c r="AF953" s="144" t="str">
        <f t="shared" si="157"/>
        <v/>
      </c>
      <c r="AG953" s="144" t="str">
        <f t="shared" si="158"/>
        <v/>
      </c>
      <c r="AH953" s="144" t="str">
        <f t="shared" si="159"/>
        <v/>
      </c>
      <c r="AI953" s="144" t="str">
        <f t="shared" si="160"/>
        <v/>
      </c>
      <c r="AJ953" s="144" t="str">
        <f t="shared" si="161"/>
        <v/>
      </c>
      <c r="AK953" s="144" t="str">
        <f t="shared" si="162"/>
        <v/>
      </c>
    </row>
    <row r="954" spans="2:37" x14ac:dyDescent="0.2">
      <c r="B954" s="179">
        <v>942</v>
      </c>
      <c r="C954" s="180"/>
      <c r="D954" s="180"/>
      <c r="E954" s="180"/>
      <c r="F954" s="312"/>
      <c r="G954" s="142"/>
      <c r="H954" s="142"/>
      <c r="I954" s="195"/>
      <c r="J954" s="142"/>
      <c r="K954" s="142"/>
      <c r="L954" s="142"/>
      <c r="M954" s="142"/>
      <c r="N954" s="142"/>
      <c r="O954" s="142"/>
      <c r="P954" s="142"/>
      <c r="Q954" s="142"/>
      <c r="R954" s="142"/>
      <c r="S954" s="142"/>
      <c r="T954" s="142"/>
      <c r="U954" s="142"/>
      <c r="V954" s="142"/>
      <c r="W954" s="142"/>
      <c r="X954" s="142"/>
      <c r="Z954" s="143">
        <v>942</v>
      </c>
      <c r="AA954" s="143" t="str">
        <f t="shared" si="153"/>
        <v/>
      </c>
      <c r="AB954" s="143" t="str">
        <f t="shared" si="154"/>
        <v/>
      </c>
      <c r="AC954" s="143" t="str">
        <f t="shared" si="155"/>
        <v/>
      </c>
      <c r="AD954" s="143" t="str">
        <f t="shared" si="156"/>
        <v/>
      </c>
      <c r="AE954" s="144">
        <v>942</v>
      </c>
      <c r="AF954" s="144" t="str">
        <f t="shared" si="157"/>
        <v/>
      </c>
      <c r="AG954" s="144" t="str">
        <f t="shared" si="158"/>
        <v/>
      </c>
      <c r="AH954" s="144" t="str">
        <f t="shared" si="159"/>
        <v/>
      </c>
      <c r="AI954" s="144" t="str">
        <f t="shared" si="160"/>
        <v/>
      </c>
      <c r="AJ954" s="144" t="str">
        <f t="shared" si="161"/>
        <v/>
      </c>
      <c r="AK954" s="144" t="str">
        <f t="shared" si="162"/>
        <v/>
      </c>
    </row>
    <row r="955" spans="2:37" x14ac:dyDescent="0.2">
      <c r="B955" s="179">
        <v>943</v>
      </c>
      <c r="C955" s="180"/>
      <c r="D955" s="180"/>
      <c r="E955" s="180"/>
      <c r="F955" s="312"/>
      <c r="G955" s="142"/>
      <c r="H955" s="142"/>
      <c r="I955" s="195"/>
      <c r="J955" s="142"/>
      <c r="K955" s="142"/>
      <c r="L955" s="142"/>
      <c r="M955" s="142"/>
      <c r="N955" s="142"/>
      <c r="O955" s="142"/>
      <c r="P955" s="142"/>
      <c r="Q955" s="142"/>
      <c r="R955" s="142"/>
      <c r="S955" s="142"/>
      <c r="T955" s="142"/>
      <c r="U955" s="142"/>
      <c r="V955" s="142"/>
      <c r="W955" s="142"/>
      <c r="X955" s="142"/>
      <c r="Z955" s="143">
        <v>943</v>
      </c>
      <c r="AA955" s="143" t="str">
        <f t="shared" si="153"/>
        <v/>
      </c>
      <c r="AB955" s="143" t="str">
        <f t="shared" si="154"/>
        <v/>
      </c>
      <c r="AC955" s="143" t="str">
        <f t="shared" si="155"/>
        <v/>
      </c>
      <c r="AD955" s="143" t="str">
        <f t="shared" si="156"/>
        <v/>
      </c>
      <c r="AE955" s="144">
        <v>943</v>
      </c>
      <c r="AF955" s="144" t="str">
        <f t="shared" si="157"/>
        <v/>
      </c>
      <c r="AG955" s="144" t="str">
        <f t="shared" si="158"/>
        <v/>
      </c>
      <c r="AH955" s="144" t="str">
        <f t="shared" si="159"/>
        <v/>
      </c>
      <c r="AI955" s="144" t="str">
        <f t="shared" si="160"/>
        <v/>
      </c>
      <c r="AJ955" s="144" t="str">
        <f t="shared" si="161"/>
        <v/>
      </c>
      <c r="AK955" s="144" t="str">
        <f t="shared" si="162"/>
        <v/>
      </c>
    </row>
    <row r="956" spans="2:37" x14ac:dyDescent="0.2">
      <c r="B956" s="179">
        <v>944</v>
      </c>
      <c r="C956" s="180"/>
      <c r="D956" s="180"/>
      <c r="E956" s="180"/>
      <c r="F956" s="312"/>
      <c r="G956" s="142"/>
      <c r="H956" s="142"/>
      <c r="I956" s="195"/>
      <c r="J956" s="142"/>
      <c r="K956" s="142"/>
      <c r="L956" s="142"/>
      <c r="M956" s="142"/>
      <c r="N956" s="142"/>
      <c r="O956" s="142"/>
      <c r="P956" s="142"/>
      <c r="Q956" s="142"/>
      <c r="R956" s="142"/>
      <c r="S956" s="142"/>
      <c r="T956" s="142"/>
      <c r="U956" s="142"/>
      <c r="V956" s="142"/>
      <c r="W956" s="142"/>
      <c r="X956" s="142"/>
      <c r="Z956" s="143">
        <v>944</v>
      </c>
      <c r="AA956" s="143" t="str">
        <f t="shared" si="153"/>
        <v/>
      </c>
      <c r="AB956" s="143" t="str">
        <f t="shared" si="154"/>
        <v/>
      </c>
      <c r="AC956" s="143" t="str">
        <f t="shared" si="155"/>
        <v/>
      </c>
      <c r="AD956" s="143" t="str">
        <f t="shared" si="156"/>
        <v/>
      </c>
      <c r="AE956" s="144">
        <v>944</v>
      </c>
      <c r="AF956" s="144" t="str">
        <f t="shared" si="157"/>
        <v/>
      </c>
      <c r="AG956" s="144" t="str">
        <f t="shared" si="158"/>
        <v/>
      </c>
      <c r="AH956" s="144" t="str">
        <f t="shared" si="159"/>
        <v/>
      </c>
      <c r="AI956" s="144" t="str">
        <f t="shared" si="160"/>
        <v/>
      </c>
      <c r="AJ956" s="144" t="str">
        <f t="shared" si="161"/>
        <v/>
      </c>
      <c r="AK956" s="144" t="str">
        <f t="shared" si="162"/>
        <v/>
      </c>
    </row>
    <row r="957" spans="2:37" x14ac:dyDescent="0.2">
      <c r="B957" s="179">
        <v>945</v>
      </c>
      <c r="C957" s="180"/>
      <c r="D957" s="180"/>
      <c r="E957" s="180"/>
      <c r="F957" s="312"/>
      <c r="G957" s="142"/>
      <c r="H957" s="142"/>
      <c r="I957" s="195"/>
      <c r="J957" s="142"/>
      <c r="K957" s="142"/>
      <c r="L957" s="142"/>
      <c r="M957" s="142"/>
      <c r="N957" s="142"/>
      <c r="O957" s="142"/>
      <c r="P957" s="142"/>
      <c r="Q957" s="142"/>
      <c r="R957" s="142"/>
      <c r="S957" s="142"/>
      <c r="T957" s="142"/>
      <c r="U957" s="142"/>
      <c r="V957" s="142"/>
      <c r="W957" s="142"/>
      <c r="X957" s="142"/>
      <c r="Z957" s="143">
        <v>945</v>
      </c>
      <c r="AA957" s="143" t="str">
        <f t="shared" si="153"/>
        <v/>
      </c>
      <c r="AB957" s="143" t="str">
        <f t="shared" si="154"/>
        <v/>
      </c>
      <c r="AC957" s="143" t="str">
        <f t="shared" si="155"/>
        <v/>
      </c>
      <c r="AD957" s="143" t="str">
        <f t="shared" si="156"/>
        <v/>
      </c>
      <c r="AE957" s="144">
        <v>945</v>
      </c>
      <c r="AF957" s="144" t="str">
        <f t="shared" si="157"/>
        <v/>
      </c>
      <c r="AG957" s="144" t="str">
        <f t="shared" si="158"/>
        <v/>
      </c>
      <c r="AH957" s="144" t="str">
        <f t="shared" si="159"/>
        <v/>
      </c>
      <c r="AI957" s="144" t="str">
        <f t="shared" si="160"/>
        <v/>
      </c>
      <c r="AJ957" s="144" t="str">
        <f t="shared" si="161"/>
        <v/>
      </c>
      <c r="AK957" s="144" t="str">
        <f t="shared" si="162"/>
        <v/>
      </c>
    </row>
    <row r="958" spans="2:37" x14ac:dyDescent="0.2">
      <c r="B958" s="179">
        <v>946</v>
      </c>
      <c r="C958" s="180"/>
      <c r="D958" s="180"/>
      <c r="E958" s="180"/>
      <c r="F958" s="312"/>
      <c r="G958" s="142"/>
      <c r="H958" s="142"/>
      <c r="I958" s="195"/>
      <c r="J958" s="142"/>
      <c r="K958" s="142"/>
      <c r="L958" s="142"/>
      <c r="M958" s="142"/>
      <c r="N958" s="142"/>
      <c r="O958" s="142"/>
      <c r="P958" s="142"/>
      <c r="Q958" s="142"/>
      <c r="R958" s="142"/>
      <c r="S958" s="142"/>
      <c r="T958" s="142"/>
      <c r="U958" s="142"/>
      <c r="V958" s="142"/>
      <c r="W958" s="142"/>
      <c r="X958" s="142"/>
      <c r="Z958" s="143">
        <v>946</v>
      </c>
      <c r="AA958" s="143" t="str">
        <f t="shared" si="153"/>
        <v/>
      </c>
      <c r="AB958" s="143" t="str">
        <f t="shared" si="154"/>
        <v/>
      </c>
      <c r="AC958" s="143" t="str">
        <f t="shared" si="155"/>
        <v/>
      </c>
      <c r="AD958" s="143" t="str">
        <f t="shared" si="156"/>
        <v/>
      </c>
      <c r="AE958" s="144">
        <v>946</v>
      </c>
      <c r="AF958" s="144" t="str">
        <f t="shared" si="157"/>
        <v/>
      </c>
      <c r="AG958" s="144" t="str">
        <f t="shared" si="158"/>
        <v/>
      </c>
      <c r="AH958" s="144" t="str">
        <f t="shared" si="159"/>
        <v/>
      </c>
      <c r="AI958" s="144" t="str">
        <f t="shared" si="160"/>
        <v/>
      </c>
      <c r="AJ958" s="144" t="str">
        <f t="shared" si="161"/>
        <v/>
      </c>
      <c r="AK958" s="144" t="str">
        <f t="shared" si="162"/>
        <v/>
      </c>
    </row>
    <row r="959" spans="2:37" x14ac:dyDescent="0.2">
      <c r="B959" s="179">
        <v>947</v>
      </c>
      <c r="C959" s="180"/>
      <c r="D959" s="180"/>
      <c r="E959" s="180"/>
      <c r="F959" s="312"/>
      <c r="G959" s="142"/>
      <c r="H959" s="142"/>
      <c r="I959" s="195"/>
      <c r="J959" s="142"/>
      <c r="K959" s="142"/>
      <c r="L959" s="142"/>
      <c r="M959" s="142"/>
      <c r="N959" s="142"/>
      <c r="O959" s="142"/>
      <c r="P959" s="142"/>
      <c r="Q959" s="142"/>
      <c r="R959" s="142"/>
      <c r="S959" s="142"/>
      <c r="T959" s="142"/>
      <c r="U959" s="142"/>
      <c r="V959" s="142"/>
      <c r="W959" s="142"/>
      <c r="X959" s="142"/>
      <c r="Z959" s="143">
        <v>947</v>
      </c>
      <c r="AA959" s="143" t="str">
        <f t="shared" si="153"/>
        <v/>
      </c>
      <c r="AB959" s="143" t="str">
        <f t="shared" si="154"/>
        <v/>
      </c>
      <c r="AC959" s="143" t="str">
        <f t="shared" si="155"/>
        <v/>
      </c>
      <c r="AD959" s="143" t="str">
        <f t="shared" si="156"/>
        <v/>
      </c>
      <c r="AE959" s="144">
        <v>947</v>
      </c>
      <c r="AF959" s="144" t="str">
        <f t="shared" si="157"/>
        <v/>
      </c>
      <c r="AG959" s="144" t="str">
        <f t="shared" si="158"/>
        <v/>
      </c>
      <c r="AH959" s="144" t="str">
        <f t="shared" si="159"/>
        <v/>
      </c>
      <c r="AI959" s="144" t="str">
        <f t="shared" si="160"/>
        <v/>
      </c>
      <c r="AJ959" s="144" t="str">
        <f t="shared" si="161"/>
        <v/>
      </c>
      <c r="AK959" s="144" t="str">
        <f t="shared" si="162"/>
        <v/>
      </c>
    </row>
    <row r="960" spans="2:37" x14ac:dyDescent="0.2">
      <c r="B960" s="179">
        <v>948</v>
      </c>
      <c r="C960" s="180"/>
      <c r="D960" s="180"/>
      <c r="E960" s="180"/>
      <c r="F960" s="312"/>
      <c r="G960" s="142"/>
      <c r="H960" s="142"/>
      <c r="I960" s="195"/>
      <c r="J960" s="142"/>
      <c r="K960" s="142"/>
      <c r="L960" s="142"/>
      <c r="M960" s="142"/>
      <c r="N960" s="142"/>
      <c r="O960" s="142"/>
      <c r="P960" s="142"/>
      <c r="Q960" s="142"/>
      <c r="R960" s="142"/>
      <c r="S960" s="142"/>
      <c r="T960" s="142"/>
      <c r="U960" s="142"/>
      <c r="V960" s="142"/>
      <c r="W960" s="142"/>
      <c r="X960" s="142"/>
      <c r="Z960" s="143">
        <v>948</v>
      </c>
      <c r="AA960" s="143" t="str">
        <f t="shared" si="153"/>
        <v/>
      </c>
      <c r="AB960" s="143" t="str">
        <f t="shared" si="154"/>
        <v/>
      </c>
      <c r="AC960" s="143" t="str">
        <f t="shared" si="155"/>
        <v/>
      </c>
      <c r="AD960" s="143" t="str">
        <f t="shared" si="156"/>
        <v/>
      </c>
      <c r="AE960" s="144">
        <v>948</v>
      </c>
      <c r="AF960" s="144" t="str">
        <f t="shared" si="157"/>
        <v/>
      </c>
      <c r="AG960" s="144" t="str">
        <f t="shared" si="158"/>
        <v/>
      </c>
      <c r="AH960" s="144" t="str">
        <f t="shared" si="159"/>
        <v/>
      </c>
      <c r="AI960" s="144" t="str">
        <f t="shared" si="160"/>
        <v/>
      </c>
      <c r="AJ960" s="144" t="str">
        <f t="shared" si="161"/>
        <v/>
      </c>
      <c r="AK960" s="144" t="str">
        <f t="shared" si="162"/>
        <v/>
      </c>
    </row>
    <row r="961" spans="2:37" x14ac:dyDescent="0.2">
      <c r="B961" s="179">
        <v>949</v>
      </c>
      <c r="C961" s="180"/>
      <c r="D961" s="180"/>
      <c r="E961" s="180"/>
      <c r="F961" s="312"/>
      <c r="G961" s="142"/>
      <c r="H961" s="142"/>
      <c r="I961" s="195"/>
      <c r="J961" s="142"/>
      <c r="K961" s="142"/>
      <c r="L961" s="142"/>
      <c r="M961" s="142"/>
      <c r="N961" s="142"/>
      <c r="O961" s="142"/>
      <c r="P961" s="142"/>
      <c r="Q961" s="142"/>
      <c r="R961" s="142"/>
      <c r="S961" s="142"/>
      <c r="T961" s="142"/>
      <c r="U961" s="142"/>
      <c r="V961" s="142"/>
      <c r="W961" s="142"/>
      <c r="X961" s="142"/>
      <c r="Z961" s="143">
        <v>949</v>
      </c>
      <c r="AA961" s="143" t="str">
        <f t="shared" si="153"/>
        <v/>
      </c>
      <c r="AB961" s="143" t="str">
        <f t="shared" si="154"/>
        <v/>
      </c>
      <c r="AC961" s="143" t="str">
        <f t="shared" si="155"/>
        <v/>
      </c>
      <c r="AD961" s="143" t="str">
        <f t="shared" si="156"/>
        <v/>
      </c>
      <c r="AE961" s="144">
        <v>949</v>
      </c>
      <c r="AF961" s="144" t="str">
        <f t="shared" si="157"/>
        <v/>
      </c>
      <c r="AG961" s="144" t="str">
        <f t="shared" si="158"/>
        <v/>
      </c>
      <c r="AH961" s="144" t="str">
        <f t="shared" si="159"/>
        <v/>
      </c>
      <c r="AI961" s="144" t="str">
        <f t="shared" si="160"/>
        <v/>
      </c>
      <c r="AJ961" s="144" t="str">
        <f t="shared" si="161"/>
        <v/>
      </c>
      <c r="AK961" s="144" t="str">
        <f t="shared" si="162"/>
        <v/>
      </c>
    </row>
    <row r="962" spans="2:37" x14ac:dyDescent="0.2">
      <c r="B962" s="179">
        <v>950</v>
      </c>
      <c r="C962" s="180"/>
      <c r="D962" s="180"/>
      <c r="E962" s="180"/>
      <c r="F962" s="312"/>
      <c r="G962" s="142"/>
      <c r="H962" s="142"/>
      <c r="I962" s="195"/>
      <c r="J962" s="142"/>
      <c r="K962" s="142"/>
      <c r="L962" s="142"/>
      <c r="M962" s="142"/>
      <c r="N962" s="142"/>
      <c r="O962" s="142"/>
      <c r="P962" s="142"/>
      <c r="Q962" s="142"/>
      <c r="R962" s="142"/>
      <c r="S962" s="142"/>
      <c r="T962" s="142"/>
      <c r="U962" s="142"/>
      <c r="V962" s="142"/>
      <c r="W962" s="142"/>
      <c r="X962" s="142"/>
      <c r="Z962" s="143">
        <v>950</v>
      </c>
      <c r="AA962" s="143" t="str">
        <f t="shared" si="153"/>
        <v/>
      </c>
      <c r="AB962" s="143" t="str">
        <f t="shared" si="154"/>
        <v/>
      </c>
      <c r="AC962" s="143" t="str">
        <f t="shared" si="155"/>
        <v/>
      </c>
      <c r="AD962" s="143" t="str">
        <f t="shared" si="156"/>
        <v/>
      </c>
      <c r="AE962" s="144">
        <v>950</v>
      </c>
      <c r="AF962" s="144" t="str">
        <f t="shared" si="157"/>
        <v/>
      </c>
      <c r="AG962" s="144" t="str">
        <f t="shared" si="158"/>
        <v/>
      </c>
      <c r="AH962" s="144" t="str">
        <f t="shared" si="159"/>
        <v/>
      </c>
      <c r="AI962" s="144" t="str">
        <f t="shared" si="160"/>
        <v/>
      </c>
      <c r="AJ962" s="144" t="str">
        <f t="shared" si="161"/>
        <v/>
      </c>
      <c r="AK962" s="144" t="str">
        <f t="shared" si="162"/>
        <v/>
      </c>
    </row>
    <row r="963" spans="2:37" x14ac:dyDescent="0.2">
      <c r="B963" s="179">
        <v>951</v>
      </c>
      <c r="C963" s="180"/>
      <c r="D963" s="180"/>
      <c r="E963" s="180"/>
      <c r="F963" s="312"/>
      <c r="G963" s="142"/>
      <c r="H963" s="142"/>
      <c r="I963" s="195"/>
      <c r="J963" s="142"/>
      <c r="K963" s="142"/>
      <c r="L963" s="142"/>
      <c r="M963" s="142"/>
      <c r="N963" s="142"/>
      <c r="O963" s="142"/>
      <c r="P963" s="142"/>
      <c r="Q963" s="142"/>
      <c r="R963" s="142"/>
      <c r="S963" s="142"/>
      <c r="T963" s="142"/>
      <c r="U963" s="142"/>
      <c r="V963" s="142"/>
      <c r="W963" s="142"/>
      <c r="X963" s="142"/>
      <c r="Z963" s="143">
        <v>951</v>
      </c>
      <c r="AA963" s="143" t="str">
        <f t="shared" si="153"/>
        <v/>
      </c>
      <c r="AB963" s="143" t="str">
        <f t="shared" si="154"/>
        <v/>
      </c>
      <c r="AC963" s="143" t="str">
        <f t="shared" si="155"/>
        <v/>
      </c>
      <c r="AD963" s="143" t="str">
        <f t="shared" si="156"/>
        <v/>
      </c>
      <c r="AE963" s="144">
        <v>951</v>
      </c>
      <c r="AF963" s="144" t="str">
        <f t="shared" si="157"/>
        <v/>
      </c>
      <c r="AG963" s="144" t="str">
        <f t="shared" si="158"/>
        <v/>
      </c>
      <c r="AH963" s="144" t="str">
        <f t="shared" si="159"/>
        <v/>
      </c>
      <c r="AI963" s="144" t="str">
        <f t="shared" si="160"/>
        <v/>
      </c>
      <c r="AJ963" s="144" t="str">
        <f t="shared" si="161"/>
        <v/>
      </c>
      <c r="AK963" s="144" t="str">
        <f t="shared" si="162"/>
        <v/>
      </c>
    </row>
    <row r="964" spans="2:37" x14ac:dyDescent="0.2">
      <c r="B964" s="179">
        <v>952</v>
      </c>
      <c r="C964" s="180"/>
      <c r="D964" s="180"/>
      <c r="E964" s="180"/>
      <c r="F964" s="312"/>
      <c r="G964" s="142"/>
      <c r="H964" s="142"/>
      <c r="I964" s="195"/>
      <c r="J964" s="142"/>
      <c r="K964" s="142"/>
      <c r="L964" s="142"/>
      <c r="M964" s="142"/>
      <c r="N964" s="142"/>
      <c r="O964" s="142"/>
      <c r="P964" s="142"/>
      <c r="Q964" s="142"/>
      <c r="R964" s="142"/>
      <c r="S964" s="142"/>
      <c r="T964" s="142"/>
      <c r="U964" s="142"/>
      <c r="V964" s="142"/>
      <c r="W964" s="142"/>
      <c r="X964" s="142"/>
      <c r="Z964" s="143">
        <v>952</v>
      </c>
      <c r="AA964" s="143" t="str">
        <f t="shared" si="153"/>
        <v/>
      </c>
      <c r="AB964" s="143" t="str">
        <f t="shared" si="154"/>
        <v/>
      </c>
      <c r="AC964" s="143" t="str">
        <f t="shared" si="155"/>
        <v/>
      </c>
      <c r="AD964" s="143" t="str">
        <f t="shared" si="156"/>
        <v/>
      </c>
      <c r="AE964" s="144">
        <v>952</v>
      </c>
      <c r="AF964" s="144" t="str">
        <f t="shared" si="157"/>
        <v/>
      </c>
      <c r="AG964" s="144" t="str">
        <f t="shared" si="158"/>
        <v/>
      </c>
      <c r="AH964" s="144" t="str">
        <f t="shared" si="159"/>
        <v/>
      </c>
      <c r="AI964" s="144" t="str">
        <f t="shared" si="160"/>
        <v/>
      </c>
      <c r="AJ964" s="144" t="str">
        <f t="shared" si="161"/>
        <v/>
      </c>
      <c r="AK964" s="144" t="str">
        <f t="shared" si="162"/>
        <v/>
      </c>
    </row>
    <row r="965" spans="2:37" x14ac:dyDescent="0.2">
      <c r="B965" s="179">
        <v>953</v>
      </c>
      <c r="C965" s="180"/>
      <c r="D965" s="180"/>
      <c r="E965" s="180"/>
      <c r="F965" s="312"/>
      <c r="G965" s="142"/>
      <c r="H965" s="142"/>
      <c r="I965" s="195"/>
      <c r="J965" s="142"/>
      <c r="K965" s="142"/>
      <c r="L965" s="142"/>
      <c r="M965" s="142"/>
      <c r="N965" s="142"/>
      <c r="O965" s="142"/>
      <c r="P965" s="142"/>
      <c r="Q965" s="142"/>
      <c r="R965" s="142"/>
      <c r="S965" s="142"/>
      <c r="T965" s="142"/>
      <c r="U965" s="142"/>
      <c r="V965" s="142"/>
      <c r="W965" s="142"/>
      <c r="X965" s="142"/>
      <c r="Z965" s="143">
        <v>953</v>
      </c>
      <c r="AA965" s="143" t="str">
        <f t="shared" si="153"/>
        <v/>
      </c>
      <c r="AB965" s="143" t="str">
        <f t="shared" si="154"/>
        <v/>
      </c>
      <c r="AC965" s="143" t="str">
        <f t="shared" si="155"/>
        <v/>
      </c>
      <c r="AD965" s="143" t="str">
        <f t="shared" si="156"/>
        <v/>
      </c>
      <c r="AE965" s="144">
        <v>953</v>
      </c>
      <c r="AF965" s="144" t="str">
        <f t="shared" si="157"/>
        <v/>
      </c>
      <c r="AG965" s="144" t="str">
        <f t="shared" si="158"/>
        <v/>
      </c>
      <c r="AH965" s="144" t="str">
        <f t="shared" si="159"/>
        <v/>
      </c>
      <c r="AI965" s="144" t="str">
        <f t="shared" si="160"/>
        <v/>
      </c>
      <c r="AJ965" s="144" t="str">
        <f t="shared" si="161"/>
        <v/>
      </c>
      <c r="AK965" s="144" t="str">
        <f t="shared" si="162"/>
        <v/>
      </c>
    </row>
    <row r="966" spans="2:37" x14ac:dyDescent="0.2">
      <c r="B966" s="179">
        <v>954</v>
      </c>
      <c r="C966" s="180"/>
      <c r="D966" s="180"/>
      <c r="E966" s="180"/>
      <c r="F966" s="312"/>
      <c r="G966" s="142"/>
      <c r="H966" s="142"/>
      <c r="I966" s="195"/>
      <c r="J966" s="142"/>
      <c r="K966" s="142"/>
      <c r="L966" s="142"/>
      <c r="M966" s="142"/>
      <c r="N966" s="142"/>
      <c r="O966" s="142"/>
      <c r="P966" s="142"/>
      <c r="Q966" s="142"/>
      <c r="R966" s="142"/>
      <c r="S966" s="142"/>
      <c r="T966" s="142"/>
      <c r="U966" s="142"/>
      <c r="V966" s="142"/>
      <c r="W966" s="142"/>
      <c r="X966" s="142"/>
      <c r="Z966" s="143">
        <v>954</v>
      </c>
      <c r="AA966" s="143" t="str">
        <f t="shared" si="153"/>
        <v/>
      </c>
      <c r="AB966" s="143" t="str">
        <f t="shared" si="154"/>
        <v/>
      </c>
      <c r="AC966" s="143" t="str">
        <f t="shared" si="155"/>
        <v/>
      </c>
      <c r="AD966" s="143" t="str">
        <f t="shared" si="156"/>
        <v/>
      </c>
      <c r="AE966" s="144">
        <v>954</v>
      </c>
      <c r="AF966" s="144" t="str">
        <f t="shared" si="157"/>
        <v/>
      </c>
      <c r="AG966" s="144" t="str">
        <f t="shared" si="158"/>
        <v/>
      </c>
      <c r="AH966" s="144" t="str">
        <f t="shared" si="159"/>
        <v/>
      </c>
      <c r="AI966" s="144" t="str">
        <f t="shared" si="160"/>
        <v/>
      </c>
      <c r="AJ966" s="144" t="str">
        <f t="shared" si="161"/>
        <v/>
      </c>
      <c r="AK966" s="144" t="str">
        <f t="shared" si="162"/>
        <v/>
      </c>
    </row>
    <row r="967" spans="2:37" x14ac:dyDescent="0.2">
      <c r="B967" s="179">
        <v>955</v>
      </c>
      <c r="C967" s="180"/>
      <c r="D967" s="180"/>
      <c r="E967" s="180"/>
      <c r="F967" s="312"/>
      <c r="G967" s="142"/>
      <c r="H967" s="142"/>
      <c r="I967" s="195"/>
      <c r="J967" s="142"/>
      <c r="K967" s="142"/>
      <c r="L967" s="142"/>
      <c r="M967" s="142"/>
      <c r="N967" s="142"/>
      <c r="O967" s="142"/>
      <c r="P967" s="142"/>
      <c r="Q967" s="142"/>
      <c r="R967" s="142"/>
      <c r="S967" s="142"/>
      <c r="T967" s="142"/>
      <c r="U967" s="142"/>
      <c r="V967" s="142"/>
      <c r="W967" s="142"/>
      <c r="X967" s="142"/>
      <c r="Z967" s="143">
        <v>955</v>
      </c>
      <c r="AA967" s="143" t="str">
        <f t="shared" si="153"/>
        <v/>
      </c>
      <c r="AB967" s="143" t="str">
        <f t="shared" si="154"/>
        <v/>
      </c>
      <c r="AC967" s="143" t="str">
        <f t="shared" si="155"/>
        <v/>
      </c>
      <c r="AD967" s="143" t="str">
        <f t="shared" si="156"/>
        <v/>
      </c>
      <c r="AE967" s="144">
        <v>955</v>
      </c>
      <c r="AF967" s="144" t="str">
        <f t="shared" si="157"/>
        <v/>
      </c>
      <c r="AG967" s="144" t="str">
        <f t="shared" si="158"/>
        <v/>
      </c>
      <c r="AH967" s="144" t="str">
        <f t="shared" si="159"/>
        <v/>
      </c>
      <c r="AI967" s="144" t="str">
        <f t="shared" si="160"/>
        <v/>
      </c>
      <c r="AJ967" s="144" t="str">
        <f t="shared" si="161"/>
        <v/>
      </c>
      <c r="AK967" s="144" t="str">
        <f t="shared" si="162"/>
        <v/>
      </c>
    </row>
    <row r="968" spans="2:37" x14ac:dyDescent="0.2">
      <c r="B968" s="179">
        <v>956</v>
      </c>
      <c r="C968" s="180"/>
      <c r="D968" s="180"/>
      <c r="E968" s="180"/>
      <c r="F968" s="312"/>
      <c r="G968" s="142"/>
      <c r="H968" s="142"/>
      <c r="I968" s="195"/>
      <c r="J968" s="142"/>
      <c r="K968" s="142"/>
      <c r="L968" s="142"/>
      <c r="M968" s="142"/>
      <c r="N968" s="142"/>
      <c r="O968" s="142"/>
      <c r="P968" s="142"/>
      <c r="Q968" s="142"/>
      <c r="R968" s="142"/>
      <c r="S968" s="142"/>
      <c r="T968" s="142"/>
      <c r="U968" s="142"/>
      <c r="V968" s="142"/>
      <c r="W968" s="142"/>
      <c r="X968" s="142"/>
      <c r="Z968" s="143">
        <v>956</v>
      </c>
      <c r="AA968" s="143" t="str">
        <f t="shared" si="153"/>
        <v/>
      </c>
      <c r="AB968" s="143" t="str">
        <f t="shared" si="154"/>
        <v/>
      </c>
      <c r="AC968" s="143" t="str">
        <f t="shared" si="155"/>
        <v/>
      </c>
      <c r="AD968" s="143" t="str">
        <f t="shared" si="156"/>
        <v/>
      </c>
      <c r="AE968" s="144">
        <v>956</v>
      </c>
      <c r="AF968" s="144" t="str">
        <f t="shared" si="157"/>
        <v/>
      </c>
      <c r="AG968" s="144" t="str">
        <f t="shared" si="158"/>
        <v/>
      </c>
      <c r="AH968" s="144" t="str">
        <f t="shared" si="159"/>
        <v/>
      </c>
      <c r="AI968" s="144" t="str">
        <f t="shared" si="160"/>
        <v/>
      </c>
      <c r="AJ968" s="144" t="str">
        <f t="shared" si="161"/>
        <v/>
      </c>
      <c r="AK968" s="144" t="str">
        <f t="shared" si="162"/>
        <v/>
      </c>
    </row>
    <row r="969" spans="2:37" x14ac:dyDescent="0.2">
      <c r="B969" s="179">
        <v>957</v>
      </c>
      <c r="C969" s="180"/>
      <c r="D969" s="180"/>
      <c r="E969" s="180"/>
      <c r="F969" s="312"/>
      <c r="G969" s="142"/>
      <c r="H969" s="142"/>
      <c r="I969" s="195"/>
      <c r="J969" s="142"/>
      <c r="K969" s="142"/>
      <c r="L969" s="142"/>
      <c r="M969" s="142"/>
      <c r="N969" s="142"/>
      <c r="O969" s="142"/>
      <c r="P969" s="142"/>
      <c r="Q969" s="142"/>
      <c r="R969" s="142"/>
      <c r="S969" s="142"/>
      <c r="T969" s="142"/>
      <c r="U969" s="142"/>
      <c r="V969" s="142"/>
      <c r="W969" s="142"/>
      <c r="X969" s="142"/>
      <c r="Z969" s="143">
        <v>957</v>
      </c>
      <c r="AA969" s="143" t="str">
        <f t="shared" si="153"/>
        <v/>
      </c>
      <c r="AB969" s="143" t="str">
        <f t="shared" si="154"/>
        <v/>
      </c>
      <c r="AC969" s="143" t="str">
        <f t="shared" si="155"/>
        <v/>
      </c>
      <c r="AD969" s="143" t="str">
        <f t="shared" si="156"/>
        <v/>
      </c>
      <c r="AE969" s="144">
        <v>957</v>
      </c>
      <c r="AF969" s="144" t="str">
        <f t="shared" si="157"/>
        <v/>
      </c>
      <c r="AG969" s="144" t="str">
        <f t="shared" si="158"/>
        <v/>
      </c>
      <c r="AH969" s="144" t="str">
        <f t="shared" si="159"/>
        <v/>
      </c>
      <c r="AI969" s="144" t="str">
        <f t="shared" si="160"/>
        <v/>
      </c>
      <c r="AJ969" s="144" t="str">
        <f t="shared" si="161"/>
        <v/>
      </c>
      <c r="AK969" s="144" t="str">
        <f t="shared" si="162"/>
        <v/>
      </c>
    </row>
    <row r="970" spans="2:37" x14ac:dyDescent="0.2">
      <c r="B970" s="179">
        <v>958</v>
      </c>
      <c r="C970" s="180"/>
      <c r="D970" s="180"/>
      <c r="E970" s="180"/>
      <c r="F970" s="312"/>
      <c r="G970" s="142"/>
      <c r="H970" s="142"/>
      <c r="I970" s="195"/>
      <c r="J970" s="142"/>
      <c r="K970" s="142"/>
      <c r="L970" s="142"/>
      <c r="M970" s="142"/>
      <c r="N970" s="142"/>
      <c r="O970" s="142"/>
      <c r="P970" s="142"/>
      <c r="Q970" s="142"/>
      <c r="R970" s="142"/>
      <c r="S970" s="142"/>
      <c r="T970" s="142"/>
      <c r="U970" s="142"/>
      <c r="V970" s="142"/>
      <c r="W970" s="142"/>
      <c r="X970" s="142"/>
      <c r="Z970" s="143">
        <v>958</v>
      </c>
      <c r="AA970" s="143" t="str">
        <f t="shared" si="153"/>
        <v/>
      </c>
      <c r="AB970" s="143" t="str">
        <f t="shared" si="154"/>
        <v/>
      </c>
      <c r="AC970" s="143" t="str">
        <f t="shared" si="155"/>
        <v/>
      </c>
      <c r="AD970" s="143" t="str">
        <f t="shared" si="156"/>
        <v/>
      </c>
      <c r="AE970" s="144">
        <v>958</v>
      </c>
      <c r="AF970" s="144" t="str">
        <f t="shared" si="157"/>
        <v/>
      </c>
      <c r="AG970" s="144" t="str">
        <f t="shared" si="158"/>
        <v/>
      </c>
      <c r="AH970" s="144" t="str">
        <f t="shared" si="159"/>
        <v/>
      </c>
      <c r="AI970" s="144" t="str">
        <f t="shared" si="160"/>
        <v/>
      </c>
      <c r="AJ970" s="144" t="str">
        <f t="shared" si="161"/>
        <v/>
      </c>
      <c r="AK970" s="144" t="str">
        <f t="shared" si="162"/>
        <v/>
      </c>
    </row>
    <row r="971" spans="2:37" x14ac:dyDescent="0.2">
      <c r="B971" s="179">
        <v>959</v>
      </c>
      <c r="C971" s="180"/>
      <c r="D971" s="180"/>
      <c r="E971" s="180"/>
      <c r="F971" s="312"/>
      <c r="G971" s="142"/>
      <c r="H971" s="142"/>
      <c r="I971" s="195"/>
      <c r="J971" s="142"/>
      <c r="K971" s="142"/>
      <c r="L971" s="142"/>
      <c r="M971" s="142"/>
      <c r="N971" s="142"/>
      <c r="O971" s="142"/>
      <c r="P971" s="142"/>
      <c r="Q971" s="142"/>
      <c r="R971" s="142"/>
      <c r="S971" s="142"/>
      <c r="T971" s="142"/>
      <c r="U971" s="142"/>
      <c r="V971" s="142"/>
      <c r="W971" s="142"/>
      <c r="X971" s="142"/>
      <c r="Z971" s="143">
        <v>959</v>
      </c>
      <c r="AA971" s="143" t="str">
        <f t="shared" si="153"/>
        <v/>
      </c>
      <c r="AB971" s="143" t="str">
        <f t="shared" si="154"/>
        <v/>
      </c>
      <c r="AC971" s="143" t="str">
        <f t="shared" si="155"/>
        <v/>
      </c>
      <c r="AD971" s="143" t="str">
        <f t="shared" si="156"/>
        <v/>
      </c>
      <c r="AE971" s="144">
        <v>959</v>
      </c>
      <c r="AF971" s="144" t="str">
        <f t="shared" si="157"/>
        <v/>
      </c>
      <c r="AG971" s="144" t="str">
        <f t="shared" si="158"/>
        <v/>
      </c>
      <c r="AH971" s="144" t="str">
        <f t="shared" si="159"/>
        <v/>
      </c>
      <c r="AI971" s="144" t="str">
        <f t="shared" si="160"/>
        <v/>
      </c>
      <c r="AJ971" s="144" t="str">
        <f t="shared" si="161"/>
        <v/>
      </c>
      <c r="AK971" s="144" t="str">
        <f t="shared" si="162"/>
        <v/>
      </c>
    </row>
    <row r="972" spans="2:37" x14ac:dyDescent="0.2">
      <c r="B972" s="179">
        <v>960</v>
      </c>
      <c r="C972" s="180"/>
      <c r="D972" s="180"/>
      <c r="E972" s="180"/>
      <c r="F972" s="312"/>
      <c r="G972" s="142"/>
      <c r="H972" s="142"/>
      <c r="I972" s="195"/>
      <c r="J972" s="142"/>
      <c r="K972" s="142"/>
      <c r="L972" s="142"/>
      <c r="M972" s="142"/>
      <c r="N972" s="142"/>
      <c r="O972" s="142"/>
      <c r="P972" s="142"/>
      <c r="Q972" s="142"/>
      <c r="R972" s="142"/>
      <c r="S972" s="142"/>
      <c r="T972" s="142"/>
      <c r="U972" s="142"/>
      <c r="V972" s="142"/>
      <c r="W972" s="142"/>
      <c r="X972" s="142"/>
      <c r="Z972" s="143">
        <v>960</v>
      </c>
      <c r="AA972" s="143" t="str">
        <f t="shared" si="153"/>
        <v/>
      </c>
      <c r="AB972" s="143" t="str">
        <f t="shared" si="154"/>
        <v/>
      </c>
      <c r="AC972" s="143" t="str">
        <f t="shared" si="155"/>
        <v/>
      </c>
      <c r="AD972" s="143" t="str">
        <f t="shared" si="156"/>
        <v/>
      </c>
      <c r="AE972" s="144">
        <v>960</v>
      </c>
      <c r="AF972" s="144" t="str">
        <f t="shared" si="157"/>
        <v/>
      </c>
      <c r="AG972" s="144" t="str">
        <f t="shared" si="158"/>
        <v/>
      </c>
      <c r="AH972" s="144" t="str">
        <f t="shared" si="159"/>
        <v/>
      </c>
      <c r="AI972" s="144" t="str">
        <f t="shared" si="160"/>
        <v/>
      </c>
      <c r="AJ972" s="144" t="str">
        <f t="shared" si="161"/>
        <v/>
      </c>
      <c r="AK972" s="144" t="str">
        <f t="shared" si="162"/>
        <v/>
      </c>
    </row>
    <row r="973" spans="2:37" x14ac:dyDescent="0.2">
      <c r="B973" s="179">
        <v>961</v>
      </c>
      <c r="C973" s="180"/>
      <c r="D973" s="180"/>
      <c r="E973" s="180"/>
      <c r="F973" s="312"/>
      <c r="G973" s="142"/>
      <c r="H973" s="142"/>
      <c r="I973" s="195"/>
      <c r="J973" s="142"/>
      <c r="K973" s="142"/>
      <c r="L973" s="142"/>
      <c r="M973" s="142"/>
      <c r="N973" s="142"/>
      <c r="O973" s="142"/>
      <c r="P973" s="142"/>
      <c r="Q973" s="142"/>
      <c r="R973" s="142"/>
      <c r="S973" s="142"/>
      <c r="T973" s="142"/>
      <c r="U973" s="142"/>
      <c r="V973" s="142"/>
      <c r="W973" s="142"/>
      <c r="X973" s="142"/>
      <c r="Z973" s="143">
        <v>961</v>
      </c>
      <c r="AA973" s="143" t="str">
        <f t="shared" si="153"/>
        <v/>
      </c>
      <c r="AB973" s="143" t="str">
        <f t="shared" si="154"/>
        <v/>
      </c>
      <c r="AC973" s="143" t="str">
        <f t="shared" si="155"/>
        <v/>
      </c>
      <c r="AD973" s="143" t="str">
        <f t="shared" si="156"/>
        <v/>
      </c>
      <c r="AE973" s="144">
        <v>961</v>
      </c>
      <c r="AF973" s="144" t="str">
        <f t="shared" si="157"/>
        <v/>
      </c>
      <c r="AG973" s="144" t="str">
        <f t="shared" si="158"/>
        <v/>
      </c>
      <c r="AH973" s="144" t="str">
        <f t="shared" si="159"/>
        <v/>
      </c>
      <c r="AI973" s="144" t="str">
        <f t="shared" si="160"/>
        <v/>
      </c>
      <c r="AJ973" s="144" t="str">
        <f t="shared" si="161"/>
        <v/>
      </c>
      <c r="AK973" s="144" t="str">
        <f t="shared" si="162"/>
        <v/>
      </c>
    </row>
    <row r="974" spans="2:37" x14ac:dyDescent="0.2">
      <c r="B974" s="179">
        <v>962</v>
      </c>
      <c r="C974" s="180"/>
      <c r="D974" s="180"/>
      <c r="E974" s="180"/>
      <c r="F974" s="312"/>
      <c r="G974" s="142"/>
      <c r="H974" s="142"/>
      <c r="I974" s="195"/>
      <c r="J974" s="142"/>
      <c r="K974" s="142"/>
      <c r="L974" s="142"/>
      <c r="M974" s="142"/>
      <c r="N974" s="142"/>
      <c r="O974" s="142"/>
      <c r="P974" s="142"/>
      <c r="Q974" s="142"/>
      <c r="R974" s="142"/>
      <c r="S974" s="142"/>
      <c r="T974" s="142"/>
      <c r="U974" s="142"/>
      <c r="V974" s="142"/>
      <c r="W974" s="142"/>
      <c r="X974" s="142"/>
      <c r="Z974" s="143">
        <v>962</v>
      </c>
      <c r="AA974" s="143" t="str">
        <f t="shared" ref="AA974:AA1012" si="163">IF(AND(C974=1,D974&lt;&gt;""),D974,"")</f>
        <v/>
      </c>
      <c r="AB974" s="143" t="str">
        <f t="shared" ref="AB974:AB1012" si="164">IF(AND(C974=1,E974&lt;&gt;""),E974,"")</f>
        <v/>
      </c>
      <c r="AC974" s="143" t="str">
        <f t="shared" ref="AC974:AC1012" si="165">IF(AND(C974=2,D974&lt;&gt;""),D974,"")</f>
        <v/>
      </c>
      <c r="AD974" s="143" t="str">
        <f t="shared" ref="AD974:AD1012" si="166">IF(AND(C974=2,E974&lt;&gt;""),E974,"")</f>
        <v/>
      </c>
      <c r="AE974" s="144">
        <v>962</v>
      </c>
      <c r="AF974" s="144" t="str">
        <f t="shared" ref="AF974:AF1012" si="167">IF(AND(C974=1,E974&lt;&gt;"",D974&lt;&gt;""),D974,"")</f>
        <v/>
      </c>
      <c r="AG974" s="144" t="str">
        <f t="shared" ref="AG974:AG1012" si="168">IF(AND(C974=1,D974&lt;&gt;"",E974&lt;&gt;""),E974,"")</f>
        <v/>
      </c>
      <c r="AH974" s="144" t="str">
        <f t="shared" ref="AH974:AH1012" si="169">IF(AND(AF974="",AG974=""),"",AG974-AF974)</f>
        <v/>
      </c>
      <c r="AI974" s="144" t="str">
        <f t="shared" ref="AI974:AI1012" si="170">IF(AND(C974=2,E974&lt;&gt;"",D974&lt;&gt;""),D974,"")</f>
        <v/>
      </c>
      <c r="AJ974" s="144" t="str">
        <f t="shared" ref="AJ974:AJ1012" si="171">IF(AND(C974=2,D974&lt;&gt;"",E974&lt;&gt;""),E974,"")</f>
        <v/>
      </c>
      <c r="AK974" s="144" t="str">
        <f t="shared" ref="AK974:AK1012" si="172">IF(AND(AI974="",AJ974=""),"",AJ974-AI974)</f>
        <v/>
      </c>
    </row>
    <row r="975" spans="2:37" x14ac:dyDescent="0.2">
      <c r="B975" s="179">
        <v>963</v>
      </c>
      <c r="C975" s="180"/>
      <c r="D975" s="180"/>
      <c r="E975" s="180"/>
      <c r="F975" s="312"/>
      <c r="G975" s="142"/>
      <c r="H975" s="142"/>
      <c r="I975" s="195"/>
      <c r="J975" s="142"/>
      <c r="K975" s="142"/>
      <c r="L975" s="142"/>
      <c r="M975" s="142"/>
      <c r="N975" s="142"/>
      <c r="O975" s="142"/>
      <c r="P975" s="142"/>
      <c r="Q975" s="142"/>
      <c r="R975" s="142"/>
      <c r="S975" s="142"/>
      <c r="T975" s="142"/>
      <c r="U975" s="142"/>
      <c r="V975" s="142"/>
      <c r="W975" s="142"/>
      <c r="X975" s="142"/>
      <c r="Z975" s="143">
        <v>963</v>
      </c>
      <c r="AA975" s="143" t="str">
        <f t="shared" si="163"/>
        <v/>
      </c>
      <c r="AB975" s="143" t="str">
        <f t="shared" si="164"/>
        <v/>
      </c>
      <c r="AC975" s="143" t="str">
        <f t="shared" si="165"/>
        <v/>
      </c>
      <c r="AD975" s="143" t="str">
        <f t="shared" si="166"/>
        <v/>
      </c>
      <c r="AE975" s="144">
        <v>963</v>
      </c>
      <c r="AF975" s="144" t="str">
        <f t="shared" si="167"/>
        <v/>
      </c>
      <c r="AG975" s="144" t="str">
        <f t="shared" si="168"/>
        <v/>
      </c>
      <c r="AH975" s="144" t="str">
        <f t="shared" si="169"/>
        <v/>
      </c>
      <c r="AI975" s="144" t="str">
        <f t="shared" si="170"/>
        <v/>
      </c>
      <c r="AJ975" s="144" t="str">
        <f t="shared" si="171"/>
        <v/>
      </c>
      <c r="AK975" s="144" t="str">
        <f t="shared" si="172"/>
        <v/>
      </c>
    </row>
    <row r="976" spans="2:37" x14ac:dyDescent="0.2">
      <c r="B976" s="179">
        <v>964</v>
      </c>
      <c r="C976" s="180"/>
      <c r="D976" s="180"/>
      <c r="E976" s="180"/>
      <c r="F976" s="312"/>
      <c r="G976" s="142"/>
      <c r="H976" s="142"/>
      <c r="I976" s="195"/>
      <c r="J976" s="142"/>
      <c r="K976" s="142"/>
      <c r="L976" s="142"/>
      <c r="M976" s="142"/>
      <c r="N976" s="142"/>
      <c r="O976" s="142"/>
      <c r="P976" s="142"/>
      <c r="Q976" s="142"/>
      <c r="R976" s="142"/>
      <c r="S976" s="142"/>
      <c r="T976" s="142"/>
      <c r="U976" s="142"/>
      <c r="V976" s="142"/>
      <c r="W976" s="142"/>
      <c r="X976" s="142"/>
      <c r="Z976" s="143">
        <v>964</v>
      </c>
      <c r="AA976" s="143" t="str">
        <f t="shared" si="163"/>
        <v/>
      </c>
      <c r="AB976" s="143" t="str">
        <f t="shared" si="164"/>
        <v/>
      </c>
      <c r="AC976" s="143" t="str">
        <f t="shared" si="165"/>
        <v/>
      </c>
      <c r="AD976" s="143" t="str">
        <f t="shared" si="166"/>
        <v/>
      </c>
      <c r="AE976" s="144">
        <v>964</v>
      </c>
      <c r="AF976" s="144" t="str">
        <f t="shared" si="167"/>
        <v/>
      </c>
      <c r="AG976" s="144" t="str">
        <f t="shared" si="168"/>
        <v/>
      </c>
      <c r="AH976" s="144" t="str">
        <f t="shared" si="169"/>
        <v/>
      </c>
      <c r="AI976" s="144" t="str">
        <f t="shared" si="170"/>
        <v/>
      </c>
      <c r="AJ976" s="144" t="str">
        <f t="shared" si="171"/>
        <v/>
      </c>
      <c r="AK976" s="144" t="str">
        <f t="shared" si="172"/>
        <v/>
      </c>
    </row>
    <row r="977" spans="2:37" x14ac:dyDescent="0.2">
      <c r="B977" s="179">
        <v>965</v>
      </c>
      <c r="C977" s="180"/>
      <c r="D977" s="180"/>
      <c r="E977" s="180"/>
      <c r="F977" s="312"/>
      <c r="G977" s="142"/>
      <c r="H977" s="142"/>
      <c r="I977" s="195"/>
      <c r="J977" s="142"/>
      <c r="K977" s="142"/>
      <c r="L977" s="142"/>
      <c r="M977" s="142"/>
      <c r="N977" s="142"/>
      <c r="O977" s="142"/>
      <c r="P977" s="142"/>
      <c r="Q977" s="142"/>
      <c r="R977" s="142"/>
      <c r="S977" s="142"/>
      <c r="T977" s="142"/>
      <c r="U977" s="142"/>
      <c r="V977" s="142"/>
      <c r="W977" s="142"/>
      <c r="X977" s="142"/>
      <c r="Z977" s="143">
        <v>965</v>
      </c>
      <c r="AA977" s="143" t="str">
        <f t="shared" si="163"/>
        <v/>
      </c>
      <c r="AB977" s="143" t="str">
        <f t="shared" si="164"/>
        <v/>
      </c>
      <c r="AC977" s="143" t="str">
        <f t="shared" si="165"/>
        <v/>
      </c>
      <c r="AD977" s="143" t="str">
        <f t="shared" si="166"/>
        <v/>
      </c>
      <c r="AE977" s="144">
        <v>965</v>
      </c>
      <c r="AF977" s="144" t="str">
        <f t="shared" si="167"/>
        <v/>
      </c>
      <c r="AG977" s="144" t="str">
        <f t="shared" si="168"/>
        <v/>
      </c>
      <c r="AH977" s="144" t="str">
        <f t="shared" si="169"/>
        <v/>
      </c>
      <c r="AI977" s="144" t="str">
        <f t="shared" si="170"/>
        <v/>
      </c>
      <c r="AJ977" s="144" t="str">
        <f t="shared" si="171"/>
        <v/>
      </c>
      <c r="AK977" s="144" t="str">
        <f t="shared" si="172"/>
        <v/>
      </c>
    </row>
    <row r="978" spans="2:37" x14ac:dyDescent="0.2">
      <c r="B978" s="179">
        <v>966</v>
      </c>
      <c r="C978" s="180"/>
      <c r="D978" s="180"/>
      <c r="E978" s="180"/>
      <c r="F978" s="312"/>
      <c r="G978" s="142"/>
      <c r="H978" s="142"/>
      <c r="I978" s="195"/>
      <c r="J978" s="142"/>
      <c r="K978" s="142"/>
      <c r="L978" s="142"/>
      <c r="M978" s="142"/>
      <c r="N978" s="142"/>
      <c r="O978" s="142"/>
      <c r="P978" s="142"/>
      <c r="Q978" s="142"/>
      <c r="R978" s="142"/>
      <c r="S978" s="142"/>
      <c r="T978" s="142"/>
      <c r="U978" s="142"/>
      <c r="V978" s="142"/>
      <c r="W978" s="142"/>
      <c r="X978" s="142"/>
      <c r="Z978" s="143">
        <v>966</v>
      </c>
      <c r="AA978" s="143" t="str">
        <f t="shared" si="163"/>
        <v/>
      </c>
      <c r="AB978" s="143" t="str">
        <f t="shared" si="164"/>
        <v/>
      </c>
      <c r="AC978" s="143" t="str">
        <f t="shared" si="165"/>
        <v/>
      </c>
      <c r="AD978" s="143" t="str">
        <f t="shared" si="166"/>
        <v/>
      </c>
      <c r="AE978" s="144">
        <v>966</v>
      </c>
      <c r="AF978" s="144" t="str">
        <f t="shared" si="167"/>
        <v/>
      </c>
      <c r="AG978" s="144" t="str">
        <f t="shared" si="168"/>
        <v/>
      </c>
      <c r="AH978" s="144" t="str">
        <f t="shared" si="169"/>
        <v/>
      </c>
      <c r="AI978" s="144" t="str">
        <f t="shared" si="170"/>
        <v/>
      </c>
      <c r="AJ978" s="144" t="str">
        <f t="shared" si="171"/>
        <v/>
      </c>
      <c r="AK978" s="144" t="str">
        <f t="shared" si="172"/>
        <v/>
      </c>
    </row>
    <row r="979" spans="2:37" x14ac:dyDescent="0.2">
      <c r="B979" s="179">
        <v>967</v>
      </c>
      <c r="C979" s="180"/>
      <c r="D979" s="180"/>
      <c r="E979" s="180"/>
      <c r="F979" s="312"/>
      <c r="G979" s="142"/>
      <c r="H979" s="142"/>
      <c r="I979" s="195"/>
      <c r="J979" s="142"/>
      <c r="K979" s="142"/>
      <c r="L979" s="142"/>
      <c r="M979" s="142"/>
      <c r="N979" s="142"/>
      <c r="O979" s="142"/>
      <c r="P979" s="142"/>
      <c r="Q979" s="142"/>
      <c r="R979" s="142"/>
      <c r="S979" s="142"/>
      <c r="T979" s="142"/>
      <c r="U979" s="142"/>
      <c r="V979" s="142"/>
      <c r="W979" s="142"/>
      <c r="X979" s="142"/>
      <c r="Z979" s="143">
        <v>967</v>
      </c>
      <c r="AA979" s="143" t="str">
        <f t="shared" si="163"/>
        <v/>
      </c>
      <c r="AB979" s="143" t="str">
        <f t="shared" si="164"/>
        <v/>
      </c>
      <c r="AC979" s="143" t="str">
        <f t="shared" si="165"/>
        <v/>
      </c>
      <c r="AD979" s="143" t="str">
        <f t="shared" si="166"/>
        <v/>
      </c>
      <c r="AE979" s="144">
        <v>967</v>
      </c>
      <c r="AF979" s="144" t="str">
        <f t="shared" si="167"/>
        <v/>
      </c>
      <c r="AG979" s="144" t="str">
        <f t="shared" si="168"/>
        <v/>
      </c>
      <c r="AH979" s="144" t="str">
        <f t="shared" si="169"/>
        <v/>
      </c>
      <c r="AI979" s="144" t="str">
        <f t="shared" si="170"/>
        <v/>
      </c>
      <c r="AJ979" s="144" t="str">
        <f t="shared" si="171"/>
        <v/>
      </c>
      <c r="AK979" s="144" t="str">
        <f t="shared" si="172"/>
        <v/>
      </c>
    </row>
    <row r="980" spans="2:37" x14ac:dyDescent="0.2">
      <c r="B980" s="179">
        <v>968</v>
      </c>
      <c r="C980" s="180"/>
      <c r="D980" s="180"/>
      <c r="E980" s="180"/>
      <c r="F980" s="312"/>
      <c r="G980" s="142"/>
      <c r="H980" s="142"/>
      <c r="I980" s="195"/>
      <c r="J980" s="142"/>
      <c r="K980" s="142"/>
      <c r="L980" s="142"/>
      <c r="M980" s="142"/>
      <c r="N980" s="142"/>
      <c r="O980" s="142"/>
      <c r="P980" s="142"/>
      <c r="Q980" s="142"/>
      <c r="R980" s="142"/>
      <c r="S980" s="142"/>
      <c r="T980" s="142"/>
      <c r="U980" s="142"/>
      <c r="V980" s="142"/>
      <c r="W980" s="142"/>
      <c r="X980" s="142"/>
      <c r="Z980" s="143">
        <v>968</v>
      </c>
      <c r="AA980" s="143" t="str">
        <f t="shared" si="163"/>
        <v/>
      </c>
      <c r="AB980" s="143" t="str">
        <f t="shared" si="164"/>
        <v/>
      </c>
      <c r="AC980" s="143" t="str">
        <f t="shared" si="165"/>
        <v/>
      </c>
      <c r="AD980" s="143" t="str">
        <f t="shared" si="166"/>
        <v/>
      </c>
      <c r="AE980" s="144">
        <v>968</v>
      </c>
      <c r="AF980" s="144" t="str">
        <f t="shared" si="167"/>
        <v/>
      </c>
      <c r="AG980" s="144" t="str">
        <f t="shared" si="168"/>
        <v/>
      </c>
      <c r="AH980" s="144" t="str">
        <f t="shared" si="169"/>
        <v/>
      </c>
      <c r="AI980" s="144" t="str">
        <f t="shared" si="170"/>
        <v/>
      </c>
      <c r="AJ980" s="144" t="str">
        <f t="shared" si="171"/>
        <v/>
      </c>
      <c r="AK980" s="144" t="str">
        <f t="shared" si="172"/>
        <v/>
      </c>
    </row>
    <row r="981" spans="2:37" x14ac:dyDescent="0.2">
      <c r="B981" s="179">
        <v>969</v>
      </c>
      <c r="C981" s="180"/>
      <c r="D981" s="180"/>
      <c r="E981" s="180"/>
      <c r="F981" s="312"/>
      <c r="G981" s="142"/>
      <c r="H981" s="142"/>
      <c r="I981" s="195"/>
      <c r="J981" s="142"/>
      <c r="K981" s="142"/>
      <c r="L981" s="142"/>
      <c r="M981" s="142"/>
      <c r="N981" s="142"/>
      <c r="O981" s="142"/>
      <c r="P981" s="142"/>
      <c r="Q981" s="142"/>
      <c r="R981" s="142"/>
      <c r="S981" s="142"/>
      <c r="T981" s="142"/>
      <c r="U981" s="142"/>
      <c r="V981" s="142"/>
      <c r="W981" s="142"/>
      <c r="X981" s="142"/>
      <c r="Z981" s="143">
        <v>969</v>
      </c>
      <c r="AA981" s="143" t="str">
        <f t="shared" si="163"/>
        <v/>
      </c>
      <c r="AB981" s="143" t="str">
        <f t="shared" si="164"/>
        <v/>
      </c>
      <c r="AC981" s="143" t="str">
        <f t="shared" si="165"/>
        <v/>
      </c>
      <c r="AD981" s="143" t="str">
        <f t="shared" si="166"/>
        <v/>
      </c>
      <c r="AE981" s="144">
        <v>969</v>
      </c>
      <c r="AF981" s="144" t="str">
        <f t="shared" si="167"/>
        <v/>
      </c>
      <c r="AG981" s="144" t="str">
        <f t="shared" si="168"/>
        <v/>
      </c>
      <c r="AH981" s="144" t="str">
        <f t="shared" si="169"/>
        <v/>
      </c>
      <c r="AI981" s="144" t="str">
        <f t="shared" si="170"/>
        <v/>
      </c>
      <c r="AJ981" s="144" t="str">
        <f t="shared" si="171"/>
        <v/>
      </c>
      <c r="AK981" s="144" t="str">
        <f t="shared" si="172"/>
        <v/>
      </c>
    </row>
    <row r="982" spans="2:37" x14ac:dyDescent="0.2">
      <c r="B982" s="179">
        <v>970</v>
      </c>
      <c r="C982" s="180"/>
      <c r="D982" s="180"/>
      <c r="E982" s="180"/>
      <c r="F982" s="312"/>
      <c r="G982" s="142"/>
      <c r="H982" s="142"/>
      <c r="I982" s="195"/>
      <c r="J982" s="142"/>
      <c r="K982" s="142"/>
      <c r="L982" s="142"/>
      <c r="M982" s="142"/>
      <c r="N982" s="142"/>
      <c r="O982" s="142"/>
      <c r="P982" s="142"/>
      <c r="Q982" s="142"/>
      <c r="R982" s="142"/>
      <c r="S982" s="142"/>
      <c r="T982" s="142"/>
      <c r="U982" s="142"/>
      <c r="V982" s="142"/>
      <c r="W982" s="142"/>
      <c r="X982" s="142"/>
      <c r="Z982" s="143">
        <v>970</v>
      </c>
      <c r="AA982" s="143" t="str">
        <f t="shared" si="163"/>
        <v/>
      </c>
      <c r="AB982" s="143" t="str">
        <f t="shared" si="164"/>
        <v/>
      </c>
      <c r="AC982" s="143" t="str">
        <f t="shared" si="165"/>
        <v/>
      </c>
      <c r="AD982" s="143" t="str">
        <f t="shared" si="166"/>
        <v/>
      </c>
      <c r="AE982" s="144">
        <v>970</v>
      </c>
      <c r="AF982" s="144" t="str">
        <f t="shared" si="167"/>
        <v/>
      </c>
      <c r="AG982" s="144" t="str">
        <f t="shared" si="168"/>
        <v/>
      </c>
      <c r="AH982" s="144" t="str">
        <f t="shared" si="169"/>
        <v/>
      </c>
      <c r="AI982" s="144" t="str">
        <f t="shared" si="170"/>
        <v/>
      </c>
      <c r="AJ982" s="144" t="str">
        <f t="shared" si="171"/>
        <v/>
      </c>
      <c r="AK982" s="144" t="str">
        <f t="shared" si="172"/>
        <v/>
      </c>
    </row>
    <row r="983" spans="2:37" x14ac:dyDescent="0.2">
      <c r="B983" s="179">
        <v>971</v>
      </c>
      <c r="C983" s="180"/>
      <c r="D983" s="180"/>
      <c r="E983" s="180"/>
      <c r="F983" s="312"/>
      <c r="G983" s="142"/>
      <c r="H983" s="142"/>
      <c r="I983" s="195"/>
      <c r="J983" s="142"/>
      <c r="K983" s="142"/>
      <c r="L983" s="142"/>
      <c r="M983" s="142"/>
      <c r="N983" s="142"/>
      <c r="O983" s="142"/>
      <c r="P983" s="142"/>
      <c r="Q983" s="142"/>
      <c r="R983" s="142"/>
      <c r="S983" s="142"/>
      <c r="T983" s="142"/>
      <c r="U983" s="142"/>
      <c r="V983" s="142"/>
      <c r="W983" s="142"/>
      <c r="X983" s="142"/>
      <c r="Z983" s="143">
        <v>971</v>
      </c>
      <c r="AA983" s="143" t="str">
        <f t="shared" si="163"/>
        <v/>
      </c>
      <c r="AB983" s="143" t="str">
        <f t="shared" si="164"/>
        <v/>
      </c>
      <c r="AC983" s="143" t="str">
        <f t="shared" si="165"/>
        <v/>
      </c>
      <c r="AD983" s="143" t="str">
        <f t="shared" si="166"/>
        <v/>
      </c>
      <c r="AE983" s="144">
        <v>971</v>
      </c>
      <c r="AF983" s="144" t="str">
        <f t="shared" si="167"/>
        <v/>
      </c>
      <c r="AG983" s="144" t="str">
        <f t="shared" si="168"/>
        <v/>
      </c>
      <c r="AH983" s="144" t="str">
        <f t="shared" si="169"/>
        <v/>
      </c>
      <c r="AI983" s="144" t="str">
        <f t="shared" si="170"/>
        <v/>
      </c>
      <c r="AJ983" s="144" t="str">
        <f t="shared" si="171"/>
        <v/>
      </c>
      <c r="AK983" s="144" t="str">
        <f t="shared" si="172"/>
        <v/>
      </c>
    </row>
    <row r="984" spans="2:37" x14ac:dyDescent="0.2">
      <c r="B984" s="179">
        <v>972</v>
      </c>
      <c r="C984" s="180"/>
      <c r="D984" s="180"/>
      <c r="E984" s="180"/>
      <c r="F984" s="312"/>
      <c r="G984" s="142"/>
      <c r="H984" s="142"/>
      <c r="I984" s="195"/>
      <c r="J984" s="142"/>
      <c r="K984" s="142"/>
      <c r="L984" s="142"/>
      <c r="M984" s="142"/>
      <c r="N984" s="142"/>
      <c r="O984" s="142"/>
      <c r="P984" s="142"/>
      <c r="Q984" s="142"/>
      <c r="R984" s="142"/>
      <c r="S984" s="142"/>
      <c r="T984" s="142"/>
      <c r="U984" s="142"/>
      <c r="V984" s="142"/>
      <c r="W984" s="142"/>
      <c r="X984" s="142"/>
      <c r="Z984" s="143">
        <v>972</v>
      </c>
      <c r="AA984" s="143" t="str">
        <f t="shared" si="163"/>
        <v/>
      </c>
      <c r="AB984" s="143" t="str">
        <f t="shared" si="164"/>
        <v/>
      </c>
      <c r="AC984" s="143" t="str">
        <f t="shared" si="165"/>
        <v/>
      </c>
      <c r="AD984" s="143" t="str">
        <f t="shared" si="166"/>
        <v/>
      </c>
      <c r="AE984" s="144">
        <v>972</v>
      </c>
      <c r="AF984" s="144" t="str">
        <f t="shared" si="167"/>
        <v/>
      </c>
      <c r="AG984" s="144" t="str">
        <f t="shared" si="168"/>
        <v/>
      </c>
      <c r="AH984" s="144" t="str">
        <f t="shared" si="169"/>
        <v/>
      </c>
      <c r="AI984" s="144" t="str">
        <f t="shared" si="170"/>
        <v/>
      </c>
      <c r="AJ984" s="144" t="str">
        <f t="shared" si="171"/>
        <v/>
      </c>
      <c r="AK984" s="144" t="str">
        <f t="shared" si="172"/>
        <v/>
      </c>
    </row>
    <row r="985" spans="2:37" x14ac:dyDescent="0.2">
      <c r="B985" s="179">
        <v>973</v>
      </c>
      <c r="C985" s="180"/>
      <c r="D985" s="180"/>
      <c r="E985" s="180"/>
      <c r="F985" s="312"/>
      <c r="G985" s="142"/>
      <c r="H985" s="142"/>
      <c r="I985" s="195"/>
      <c r="J985" s="142"/>
      <c r="K985" s="142"/>
      <c r="L985" s="142"/>
      <c r="M985" s="142"/>
      <c r="N985" s="142"/>
      <c r="O985" s="142"/>
      <c r="P985" s="142"/>
      <c r="Q985" s="142"/>
      <c r="R985" s="142"/>
      <c r="S985" s="142"/>
      <c r="T985" s="142"/>
      <c r="U985" s="142"/>
      <c r="V985" s="142"/>
      <c r="W985" s="142"/>
      <c r="X985" s="142"/>
      <c r="Z985" s="143">
        <v>973</v>
      </c>
      <c r="AA985" s="143" t="str">
        <f t="shared" si="163"/>
        <v/>
      </c>
      <c r="AB985" s="143" t="str">
        <f t="shared" si="164"/>
        <v/>
      </c>
      <c r="AC985" s="143" t="str">
        <f t="shared" si="165"/>
        <v/>
      </c>
      <c r="AD985" s="143" t="str">
        <f t="shared" si="166"/>
        <v/>
      </c>
      <c r="AE985" s="144">
        <v>973</v>
      </c>
      <c r="AF985" s="144" t="str">
        <f t="shared" si="167"/>
        <v/>
      </c>
      <c r="AG985" s="144" t="str">
        <f t="shared" si="168"/>
        <v/>
      </c>
      <c r="AH985" s="144" t="str">
        <f t="shared" si="169"/>
        <v/>
      </c>
      <c r="AI985" s="144" t="str">
        <f t="shared" si="170"/>
        <v/>
      </c>
      <c r="AJ985" s="144" t="str">
        <f t="shared" si="171"/>
        <v/>
      </c>
      <c r="AK985" s="144" t="str">
        <f t="shared" si="172"/>
        <v/>
      </c>
    </row>
    <row r="986" spans="2:37" x14ac:dyDescent="0.2">
      <c r="B986" s="179">
        <v>974</v>
      </c>
      <c r="C986" s="180"/>
      <c r="D986" s="180"/>
      <c r="E986" s="180"/>
      <c r="F986" s="312"/>
      <c r="G986" s="142"/>
      <c r="H986" s="142"/>
      <c r="I986" s="195"/>
      <c r="J986" s="142"/>
      <c r="K986" s="142"/>
      <c r="L986" s="142"/>
      <c r="M986" s="142"/>
      <c r="N986" s="142"/>
      <c r="O986" s="142"/>
      <c r="P986" s="142"/>
      <c r="Q986" s="142"/>
      <c r="R986" s="142"/>
      <c r="S986" s="142"/>
      <c r="T986" s="142"/>
      <c r="U986" s="142"/>
      <c r="V986" s="142"/>
      <c r="W986" s="142"/>
      <c r="X986" s="142"/>
      <c r="Z986" s="143">
        <v>974</v>
      </c>
      <c r="AA986" s="143" t="str">
        <f t="shared" si="163"/>
        <v/>
      </c>
      <c r="AB986" s="143" t="str">
        <f t="shared" si="164"/>
        <v/>
      </c>
      <c r="AC986" s="143" t="str">
        <f t="shared" si="165"/>
        <v/>
      </c>
      <c r="AD986" s="143" t="str">
        <f t="shared" si="166"/>
        <v/>
      </c>
      <c r="AE986" s="144">
        <v>974</v>
      </c>
      <c r="AF986" s="144" t="str">
        <f t="shared" si="167"/>
        <v/>
      </c>
      <c r="AG986" s="144" t="str">
        <f t="shared" si="168"/>
        <v/>
      </c>
      <c r="AH986" s="144" t="str">
        <f t="shared" si="169"/>
        <v/>
      </c>
      <c r="AI986" s="144" t="str">
        <f t="shared" si="170"/>
        <v/>
      </c>
      <c r="AJ986" s="144" t="str">
        <f t="shared" si="171"/>
        <v/>
      </c>
      <c r="AK986" s="144" t="str">
        <f t="shared" si="172"/>
        <v/>
      </c>
    </row>
    <row r="987" spans="2:37" x14ac:dyDescent="0.2">
      <c r="B987" s="179">
        <v>975</v>
      </c>
      <c r="C987" s="180"/>
      <c r="D987" s="180"/>
      <c r="E987" s="180"/>
      <c r="F987" s="312"/>
      <c r="G987" s="142"/>
      <c r="H987" s="142"/>
      <c r="I987" s="195"/>
      <c r="J987" s="142"/>
      <c r="K987" s="142"/>
      <c r="L987" s="142"/>
      <c r="M987" s="142"/>
      <c r="N987" s="142"/>
      <c r="O987" s="142"/>
      <c r="P987" s="142"/>
      <c r="Q987" s="142"/>
      <c r="R987" s="142"/>
      <c r="S987" s="142"/>
      <c r="T987" s="142"/>
      <c r="U987" s="142"/>
      <c r="V987" s="142"/>
      <c r="W987" s="142"/>
      <c r="X987" s="142"/>
      <c r="Z987" s="143">
        <v>975</v>
      </c>
      <c r="AA987" s="143" t="str">
        <f t="shared" si="163"/>
        <v/>
      </c>
      <c r="AB987" s="143" t="str">
        <f t="shared" si="164"/>
        <v/>
      </c>
      <c r="AC987" s="143" t="str">
        <f t="shared" si="165"/>
        <v/>
      </c>
      <c r="AD987" s="143" t="str">
        <f t="shared" si="166"/>
        <v/>
      </c>
      <c r="AE987" s="144">
        <v>975</v>
      </c>
      <c r="AF987" s="144" t="str">
        <f t="shared" si="167"/>
        <v/>
      </c>
      <c r="AG987" s="144" t="str">
        <f t="shared" si="168"/>
        <v/>
      </c>
      <c r="AH987" s="144" t="str">
        <f t="shared" si="169"/>
        <v/>
      </c>
      <c r="AI987" s="144" t="str">
        <f t="shared" si="170"/>
        <v/>
      </c>
      <c r="AJ987" s="144" t="str">
        <f t="shared" si="171"/>
        <v/>
      </c>
      <c r="AK987" s="144" t="str">
        <f t="shared" si="172"/>
        <v/>
      </c>
    </row>
    <row r="988" spans="2:37" x14ac:dyDescent="0.2">
      <c r="B988" s="179">
        <v>976</v>
      </c>
      <c r="C988" s="180"/>
      <c r="D988" s="180"/>
      <c r="E988" s="180"/>
      <c r="F988" s="312"/>
      <c r="G988" s="142"/>
      <c r="H988" s="142"/>
      <c r="I988" s="195"/>
      <c r="J988" s="142"/>
      <c r="K988" s="142"/>
      <c r="L988" s="142"/>
      <c r="M988" s="142"/>
      <c r="N988" s="142"/>
      <c r="O988" s="142"/>
      <c r="P988" s="142"/>
      <c r="Q988" s="142"/>
      <c r="R988" s="142"/>
      <c r="S988" s="142"/>
      <c r="T988" s="142"/>
      <c r="U988" s="142"/>
      <c r="V988" s="142"/>
      <c r="W988" s="142"/>
      <c r="X988" s="142"/>
      <c r="Z988" s="143">
        <v>976</v>
      </c>
      <c r="AA988" s="143" t="str">
        <f t="shared" si="163"/>
        <v/>
      </c>
      <c r="AB988" s="143" t="str">
        <f t="shared" si="164"/>
        <v/>
      </c>
      <c r="AC988" s="143" t="str">
        <f t="shared" si="165"/>
        <v/>
      </c>
      <c r="AD988" s="143" t="str">
        <f t="shared" si="166"/>
        <v/>
      </c>
      <c r="AE988" s="144">
        <v>976</v>
      </c>
      <c r="AF988" s="144" t="str">
        <f t="shared" si="167"/>
        <v/>
      </c>
      <c r="AG988" s="144" t="str">
        <f t="shared" si="168"/>
        <v/>
      </c>
      <c r="AH988" s="144" t="str">
        <f t="shared" si="169"/>
        <v/>
      </c>
      <c r="AI988" s="144" t="str">
        <f t="shared" si="170"/>
        <v/>
      </c>
      <c r="AJ988" s="144" t="str">
        <f t="shared" si="171"/>
        <v/>
      </c>
      <c r="AK988" s="144" t="str">
        <f t="shared" si="172"/>
        <v/>
      </c>
    </row>
    <row r="989" spans="2:37" x14ac:dyDescent="0.2">
      <c r="B989" s="179">
        <v>977</v>
      </c>
      <c r="C989" s="180"/>
      <c r="D989" s="180"/>
      <c r="E989" s="180"/>
      <c r="F989" s="312"/>
      <c r="G989" s="142"/>
      <c r="H989" s="142"/>
      <c r="I989" s="195"/>
      <c r="J989" s="142"/>
      <c r="K989" s="142"/>
      <c r="L989" s="142"/>
      <c r="M989" s="142"/>
      <c r="N989" s="142"/>
      <c r="O989" s="142"/>
      <c r="P989" s="142"/>
      <c r="Q989" s="142"/>
      <c r="R989" s="142"/>
      <c r="S989" s="142"/>
      <c r="T989" s="142"/>
      <c r="U989" s="142"/>
      <c r="V989" s="142"/>
      <c r="W989" s="142"/>
      <c r="X989" s="142"/>
      <c r="Z989" s="143">
        <v>977</v>
      </c>
      <c r="AA989" s="143" t="str">
        <f t="shared" si="163"/>
        <v/>
      </c>
      <c r="AB989" s="143" t="str">
        <f t="shared" si="164"/>
        <v/>
      </c>
      <c r="AC989" s="143" t="str">
        <f t="shared" si="165"/>
        <v/>
      </c>
      <c r="AD989" s="143" t="str">
        <f t="shared" si="166"/>
        <v/>
      </c>
      <c r="AE989" s="144">
        <v>977</v>
      </c>
      <c r="AF989" s="144" t="str">
        <f t="shared" si="167"/>
        <v/>
      </c>
      <c r="AG989" s="144" t="str">
        <f t="shared" si="168"/>
        <v/>
      </c>
      <c r="AH989" s="144" t="str">
        <f t="shared" si="169"/>
        <v/>
      </c>
      <c r="AI989" s="144" t="str">
        <f t="shared" si="170"/>
        <v/>
      </c>
      <c r="AJ989" s="144" t="str">
        <f t="shared" si="171"/>
        <v/>
      </c>
      <c r="AK989" s="144" t="str">
        <f t="shared" si="172"/>
        <v/>
      </c>
    </row>
    <row r="990" spans="2:37" x14ac:dyDescent="0.2">
      <c r="B990" s="179">
        <v>978</v>
      </c>
      <c r="C990" s="180"/>
      <c r="D990" s="180"/>
      <c r="E990" s="180"/>
      <c r="F990" s="312"/>
      <c r="G990" s="142"/>
      <c r="H990" s="142"/>
      <c r="I990" s="195"/>
      <c r="J990" s="142"/>
      <c r="K990" s="142"/>
      <c r="L990" s="142"/>
      <c r="M990" s="142"/>
      <c r="N990" s="142"/>
      <c r="O990" s="142"/>
      <c r="P990" s="142"/>
      <c r="Q990" s="142"/>
      <c r="R990" s="142"/>
      <c r="S990" s="142"/>
      <c r="T990" s="142"/>
      <c r="U990" s="142"/>
      <c r="V990" s="142"/>
      <c r="W990" s="142"/>
      <c r="X990" s="142"/>
      <c r="Z990" s="143">
        <v>978</v>
      </c>
      <c r="AA990" s="143" t="str">
        <f t="shared" si="163"/>
        <v/>
      </c>
      <c r="AB990" s="143" t="str">
        <f t="shared" si="164"/>
        <v/>
      </c>
      <c r="AC990" s="143" t="str">
        <f t="shared" si="165"/>
        <v/>
      </c>
      <c r="AD990" s="143" t="str">
        <f t="shared" si="166"/>
        <v/>
      </c>
      <c r="AE990" s="144">
        <v>978</v>
      </c>
      <c r="AF990" s="144" t="str">
        <f t="shared" si="167"/>
        <v/>
      </c>
      <c r="AG990" s="144" t="str">
        <f t="shared" si="168"/>
        <v/>
      </c>
      <c r="AH990" s="144" t="str">
        <f t="shared" si="169"/>
        <v/>
      </c>
      <c r="AI990" s="144" t="str">
        <f t="shared" si="170"/>
        <v/>
      </c>
      <c r="AJ990" s="144" t="str">
        <f t="shared" si="171"/>
        <v/>
      </c>
      <c r="AK990" s="144" t="str">
        <f t="shared" si="172"/>
        <v/>
      </c>
    </row>
    <row r="991" spans="2:37" x14ac:dyDescent="0.2">
      <c r="B991" s="179">
        <v>979</v>
      </c>
      <c r="C991" s="180"/>
      <c r="D991" s="180"/>
      <c r="E991" s="180"/>
      <c r="F991" s="312"/>
      <c r="G991" s="142"/>
      <c r="H991" s="142"/>
      <c r="I991" s="195"/>
      <c r="J991" s="142"/>
      <c r="K991" s="142"/>
      <c r="L991" s="142"/>
      <c r="M991" s="142"/>
      <c r="N991" s="142"/>
      <c r="O991" s="142"/>
      <c r="P991" s="142"/>
      <c r="Q991" s="142"/>
      <c r="R991" s="142"/>
      <c r="S991" s="142"/>
      <c r="T991" s="142"/>
      <c r="U991" s="142"/>
      <c r="V991" s="142"/>
      <c r="W991" s="142"/>
      <c r="X991" s="142"/>
      <c r="Z991" s="143">
        <v>979</v>
      </c>
      <c r="AA991" s="143" t="str">
        <f t="shared" si="163"/>
        <v/>
      </c>
      <c r="AB991" s="143" t="str">
        <f t="shared" si="164"/>
        <v/>
      </c>
      <c r="AC991" s="143" t="str">
        <f t="shared" si="165"/>
        <v/>
      </c>
      <c r="AD991" s="143" t="str">
        <f t="shared" si="166"/>
        <v/>
      </c>
      <c r="AE991" s="144">
        <v>979</v>
      </c>
      <c r="AF991" s="144" t="str">
        <f t="shared" si="167"/>
        <v/>
      </c>
      <c r="AG991" s="144" t="str">
        <f t="shared" si="168"/>
        <v/>
      </c>
      <c r="AH991" s="144" t="str">
        <f t="shared" si="169"/>
        <v/>
      </c>
      <c r="AI991" s="144" t="str">
        <f t="shared" si="170"/>
        <v/>
      </c>
      <c r="AJ991" s="144" t="str">
        <f t="shared" si="171"/>
        <v/>
      </c>
      <c r="AK991" s="144" t="str">
        <f t="shared" si="172"/>
        <v/>
      </c>
    </row>
    <row r="992" spans="2:37" x14ac:dyDescent="0.2">
      <c r="B992" s="179">
        <v>980</v>
      </c>
      <c r="C992" s="180"/>
      <c r="D992" s="180"/>
      <c r="E992" s="180"/>
      <c r="F992" s="312"/>
      <c r="G992" s="142"/>
      <c r="H992" s="142"/>
      <c r="I992" s="195"/>
      <c r="J992" s="142"/>
      <c r="K992" s="142"/>
      <c r="L992" s="142"/>
      <c r="M992" s="142"/>
      <c r="N992" s="142"/>
      <c r="O992" s="142"/>
      <c r="P992" s="142"/>
      <c r="Q992" s="142"/>
      <c r="R992" s="142"/>
      <c r="S992" s="142"/>
      <c r="T992" s="142"/>
      <c r="U992" s="142"/>
      <c r="V992" s="142"/>
      <c r="W992" s="142"/>
      <c r="X992" s="142"/>
      <c r="Z992" s="143">
        <v>980</v>
      </c>
      <c r="AA992" s="143" t="str">
        <f t="shared" si="163"/>
        <v/>
      </c>
      <c r="AB992" s="143" t="str">
        <f t="shared" si="164"/>
        <v/>
      </c>
      <c r="AC992" s="143" t="str">
        <f t="shared" si="165"/>
        <v/>
      </c>
      <c r="AD992" s="143" t="str">
        <f t="shared" si="166"/>
        <v/>
      </c>
      <c r="AE992" s="144">
        <v>980</v>
      </c>
      <c r="AF992" s="144" t="str">
        <f t="shared" si="167"/>
        <v/>
      </c>
      <c r="AG992" s="144" t="str">
        <f t="shared" si="168"/>
        <v/>
      </c>
      <c r="AH992" s="144" t="str">
        <f t="shared" si="169"/>
        <v/>
      </c>
      <c r="AI992" s="144" t="str">
        <f t="shared" si="170"/>
        <v/>
      </c>
      <c r="AJ992" s="144" t="str">
        <f t="shared" si="171"/>
        <v/>
      </c>
      <c r="AK992" s="144" t="str">
        <f t="shared" si="172"/>
        <v/>
      </c>
    </row>
    <row r="993" spans="2:37" x14ac:dyDescent="0.2">
      <c r="B993" s="179">
        <v>981</v>
      </c>
      <c r="C993" s="180"/>
      <c r="D993" s="180"/>
      <c r="E993" s="180"/>
      <c r="F993" s="312"/>
      <c r="G993" s="142"/>
      <c r="H993" s="142"/>
      <c r="I993" s="195"/>
      <c r="J993" s="142"/>
      <c r="K993" s="142"/>
      <c r="L993" s="142"/>
      <c r="M993" s="142"/>
      <c r="N993" s="142"/>
      <c r="O993" s="142"/>
      <c r="P993" s="142"/>
      <c r="Q993" s="142"/>
      <c r="R993" s="142"/>
      <c r="S993" s="142"/>
      <c r="T993" s="142"/>
      <c r="U993" s="142"/>
      <c r="V993" s="142"/>
      <c r="W993" s="142"/>
      <c r="X993" s="142"/>
      <c r="Z993" s="143">
        <v>981</v>
      </c>
      <c r="AA993" s="143" t="str">
        <f t="shared" si="163"/>
        <v/>
      </c>
      <c r="AB993" s="143" t="str">
        <f t="shared" si="164"/>
        <v/>
      </c>
      <c r="AC993" s="143" t="str">
        <f t="shared" si="165"/>
        <v/>
      </c>
      <c r="AD993" s="143" t="str">
        <f t="shared" si="166"/>
        <v/>
      </c>
      <c r="AE993" s="144">
        <v>981</v>
      </c>
      <c r="AF993" s="144" t="str">
        <f t="shared" si="167"/>
        <v/>
      </c>
      <c r="AG993" s="144" t="str">
        <f t="shared" si="168"/>
        <v/>
      </c>
      <c r="AH993" s="144" t="str">
        <f t="shared" si="169"/>
        <v/>
      </c>
      <c r="AI993" s="144" t="str">
        <f t="shared" si="170"/>
        <v/>
      </c>
      <c r="AJ993" s="144" t="str">
        <f t="shared" si="171"/>
        <v/>
      </c>
      <c r="AK993" s="144" t="str">
        <f t="shared" si="172"/>
        <v/>
      </c>
    </row>
    <row r="994" spans="2:37" x14ac:dyDescent="0.2">
      <c r="B994" s="179">
        <v>982</v>
      </c>
      <c r="C994" s="180"/>
      <c r="D994" s="180"/>
      <c r="E994" s="180"/>
      <c r="F994" s="312"/>
      <c r="G994" s="142"/>
      <c r="H994" s="142"/>
      <c r="I994" s="195"/>
      <c r="J994" s="142"/>
      <c r="K994" s="142"/>
      <c r="L994" s="142"/>
      <c r="M994" s="142"/>
      <c r="N994" s="142"/>
      <c r="O994" s="142"/>
      <c r="P994" s="142"/>
      <c r="Q994" s="142"/>
      <c r="R994" s="142"/>
      <c r="S994" s="142"/>
      <c r="T994" s="142"/>
      <c r="U994" s="142"/>
      <c r="V994" s="142"/>
      <c r="W994" s="142"/>
      <c r="X994" s="142"/>
      <c r="Z994" s="143">
        <v>982</v>
      </c>
      <c r="AA994" s="143" t="str">
        <f t="shared" si="163"/>
        <v/>
      </c>
      <c r="AB994" s="143" t="str">
        <f t="shared" si="164"/>
        <v/>
      </c>
      <c r="AC994" s="143" t="str">
        <f t="shared" si="165"/>
        <v/>
      </c>
      <c r="AD994" s="143" t="str">
        <f t="shared" si="166"/>
        <v/>
      </c>
      <c r="AE994" s="144">
        <v>982</v>
      </c>
      <c r="AF994" s="144" t="str">
        <f t="shared" si="167"/>
        <v/>
      </c>
      <c r="AG994" s="144" t="str">
        <f t="shared" si="168"/>
        <v/>
      </c>
      <c r="AH994" s="144" t="str">
        <f t="shared" si="169"/>
        <v/>
      </c>
      <c r="AI994" s="144" t="str">
        <f t="shared" si="170"/>
        <v/>
      </c>
      <c r="AJ994" s="144" t="str">
        <f t="shared" si="171"/>
        <v/>
      </c>
      <c r="AK994" s="144" t="str">
        <f t="shared" si="172"/>
        <v/>
      </c>
    </row>
    <row r="995" spans="2:37" x14ac:dyDescent="0.2">
      <c r="B995" s="179">
        <v>983</v>
      </c>
      <c r="C995" s="180"/>
      <c r="D995" s="180"/>
      <c r="E995" s="180"/>
      <c r="F995" s="312"/>
      <c r="G995" s="142"/>
      <c r="H995" s="142"/>
      <c r="I995" s="195"/>
      <c r="J995" s="142"/>
      <c r="K995" s="142"/>
      <c r="L995" s="142"/>
      <c r="M995" s="142"/>
      <c r="N995" s="142"/>
      <c r="O995" s="142"/>
      <c r="P995" s="142"/>
      <c r="Q995" s="142"/>
      <c r="R995" s="142"/>
      <c r="S995" s="142"/>
      <c r="T995" s="142"/>
      <c r="U995" s="142"/>
      <c r="V995" s="142"/>
      <c r="W995" s="142"/>
      <c r="X995" s="142"/>
      <c r="Z995" s="143">
        <v>983</v>
      </c>
      <c r="AA995" s="143" t="str">
        <f t="shared" si="163"/>
        <v/>
      </c>
      <c r="AB995" s="143" t="str">
        <f t="shared" si="164"/>
        <v/>
      </c>
      <c r="AC995" s="143" t="str">
        <f t="shared" si="165"/>
        <v/>
      </c>
      <c r="AD995" s="143" t="str">
        <f t="shared" si="166"/>
        <v/>
      </c>
      <c r="AE995" s="144">
        <v>983</v>
      </c>
      <c r="AF995" s="144" t="str">
        <f t="shared" si="167"/>
        <v/>
      </c>
      <c r="AG995" s="144" t="str">
        <f t="shared" si="168"/>
        <v/>
      </c>
      <c r="AH995" s="144" t="str">
        <f t="shared" si="169"/>
        <v/>
      </c>
      <c r="AI995" s="144" t="str">
        <f t="shared" si="170"/>
        <v/>
      </c>
      <c r="AJ995" s="144" t="str">
        <f t="shared" si="171"/>
        <v/>
      </c>
      <c r="AK995" s="144" t="str">
        <f t="shared" si="172"/>
        <v/>
      </c>
    </row>
    <row r="996" spans="2:37" x14ac:dyDescent="0.2">
      <c r="B996" s="179">
        <v>984</v>
      </c>
      <c r="C996" s="180"/>
      <c r="D996" s="180"/>
      <c r="E996" s="180"/>
      <c r="F996" s="312"/>
      <c r="G996" s="142"/>
      <c r="H996" s="142"/>
      <c r="I996" s="195"/>
      <c r="J996" s="142"/>
      <c r="K996" s="142"/>
      <c r="L996" s="142"/>
      <c r="M996" s="142"/>
      <c r="N996" s="142"/>
      <c r="O996" s="142"/>
      <c r="P996" s="142"/>
      <c r="Q996" s="142"/>
      <c r="R996" s="142"/>
      <c r="S996" s="142"/>
      <c r="T996" s="142"/>
      <c r="U996" s="142"/>
      <c r="V996" s="142"/>
      <c r="W996" s="142"/>
      <c r="X996" s="142"/>
      <c r="Z996" s="143">
        <v>984</v>
      </c>
      <c r="AA996" s="143" t="str">
        <f t="shared" si="163"/>
        <v/>
      </c>
      <c r="AB996" s="143" t="str">
        <f t="shared" si="164"/>
        <v/>
      </c>
      <c r="AC996" s="143" t="str">
        <f t="shared" si="165"/>
        <v/>
      </c>
      <c r="AD996" s="143" t="str">
        <f t="shared" si="166"/>
        <v/>
      </c>
      <c r="AE996" s="144">
        <v>984</v>
      </c>
      <c r="AF996" s="144" t="str">
        <f t="shared" si="167"/>
        <v/>
      </c>
      <c r="AG996" s="144" t="str">
        <f t="shared" si="168"/>
        <v/>
      </c>
      <c r="AH996" s="144" t="str">
        <f t="shared" si="169"/>
        <v/>
      </c>
      <c r="AI996" s="144" t="str">
        <f t="shared" si="170"/>
        <v/>
      </c>
      <c r="AJ996" s="144" t="str">
        <f t="shared" si="171"/>
        <v/>
      </c>
      <c r="AK996" s="144" t="str">
        <f t="shared" si="172"/>
        <v/>
      </c>
    </row>
    <row r="997" spans="2:37" x14ac:dyDescent="0.2">
      <c r="B997" s="179">
        <v>985</v>
      </c>
      <c r="C997" s="180"/>
      <c r="D997" s="180"/>
      <c r="E997" s="180"/>
      <c r="F997" s="312"/>
      <c r="G997" s="142"/>
      <c r="H997" s="142"/>
      <c r="I997" s="195"/>
      <c r="J997" s="142"/>
      <c r="K997" s="142"/>
      <c r="L997" s="142"/>
      <c r="M997" s="142"/>
      <c r="N997" s="142"/>
      <c r="O997" s="142"/>
      <c r="P997" s="142"/>
      <c r="Q997" s="142"/>
      <c r="R997" s="142"/>
      <c r="S997" s="142"/>
      <c r="T997" s="142"/>
      <c r="U997" s="142"/>
      <c r="V997" s="142"/>
      <c r="W997" s="142"/>
      <c r="X997" s="142"/>
      <c r="Z997" s="143">
        <v>985</v>
      </c>
      <c r="AA997" s="143" t="str">
        <f t="shared" si="163"/>
        <v/>
      </c>
      <c r="AB997" s="143" t="str">
        <f t="shared" si="164"/>
        <v/>
      </c>
      <c r="AC997" s="143" t="str">
        <f t="shared" si="165"/>
        <v/>
      </c>
      <c r="AD997" s="143" t="str">
        <f t="shared" si="166"/>
        <v/>
      </c>
      <c r="AE997" s="144">
        <v>985</v>
      </c>
      <c r="AF997" s="144" t="str">
        <f t="shared" si="167"/>
        <v/>
      </c>
      <c r="AG997" s="144" t="str">
        <f t="shared" si="168"/>
        <v/>
      </c>
      <c r="AH997" s="144" t="str">
        <f t="shared" si="169"/>
        <v/>
      </c>
      <c r="AI997" s="144" t="str">
        <f t="shared" si="170"/>
        <v/>
      </c>
      <c r="AJ997" s="144" t="str">
        <f t="shared" si="171"/>
        <v/>
      </c>
      <c r="AK997" s="144" t="str">
        <f t="shared" si="172"/>
        <v/>
      </c>
    </row>
    <row r="998" spans="2:37" x14ac:dyDescent="0.2">
      <c r="B998" s="179">
        <v>986</v>
      </c>
      <c r="C998" s="180"/>
      <c r="D998" s="180"/>
      <c r="E998" s="180"/>
      <c r="F998" s="312"/>
      <c r="G998" s="142"/>
      <c r="H998" s="142"/>
      <c r="I998" s="195"/>
      <c r="J998" s="142"/>
      <c r="K998" s="142"/>
      <c r="L998" s="142"/>
      <c r="M998" s="142"/>
      <c r="N998" s="142"/>
      <c r="O998" s="142"/>
      <c r="P998" s="142"/>
      <c r="Q998" s="142"/>
      <c r="R998" s="142"/>
      <c r="S998" s="142"/>
      <c r="T998" s="142"/>
      <c r="U998" s="142"/>
      <c r="V998" s="142"/>
      <c r="W998" s="142"/>
      <c r="X998" s="142"/>
      <c r="Z998" s="143">
        <v>986</v>
      </c>
      <c r="AA998" s="143" t="str">
        <f t="shared" si="163"/>
        <v/>
      </c>
      <c r="AB998" s="143" t="str">
        <f t="shared" si="164"/>
        <v/>
      </c>
      <c r="AC998" s="143" t="str">
        <f t="shared" si="165"/>
        <v/>
      </c>
      <c r="AD998" s="143" t="str">
        <f t="shared" si="166"/>
        <v/>
      </c>
      <c r="AE998" s="144">
        <v>986</v>
      </c>
      <c r="AF998" s="144" t="str">
        <f t="shared" si="167"/>
        <v/>
      </c>
      <c r="AG998" s="144" t="str">
        <f t="shared" si="168"/>
        <v/>
      </c>
      <c r="AH998" s="144" t="str">
        <f t="shared" si="169"/>
        <v/>
      </c>
      <c r="AI998" s="144" t="str">
        <f t="shared" si="170"/>
        <v/>
      </c>
      <c r="AJ998" s="144" t="str">
        <f t="shared" si="171"/>
        <v/>
      </c>
      <c r="AK998" s="144" t="str">
        <f t="shared" si="172"/>
        <v/>
      </c>
    </row>
    <row r="999" spans="2:37" x14ac:dyDescent="0.2">
      <c r="B999" s="179">
        <v>987</v>
      </c>
      <c r="C999" s="180"/>
      <c r="D999" s="180"/>
      <c r="E999" s="180"/>
      <c r="F999" s="312"/>
      <c r="G999" s="142"/>
      <c r="H999" s="142"/>
      <c r="I999" s="195"/>
      <c r="J999" s="142"/>
      <c r="K999" s="142"/>
      <c r="L999" s="142"/>
      <c r="M999" s="142"/>
      <c r="N999" s="142"/>
      <c r="O999" s="142"/>
      <c r="P999" s="142"/>
      <c r="Q999" s="142"/>
      <c r="R999" s="142"/>
      <c r="S999" s="142"/>
      <c r="T999" s="142"/>
      <c r="U999" s="142"/>
      <c r="V999" s="142"/>
      <c r="W999" s="142"/>
      <c r="X999" s="142"/>
      <c r="Z999" s="143">
        <v>987</v>
      </c>
      <c r="AA999" s="143" t="str">
        <f t="shared" si="163"/>
        <v/>
      </c>
      <c r="AB999" s="143" t="str">
        <f t="shared" si="164"/>
        <v/>
      </c>
      <c r="AC999" s="143" t="str">
        <f t="shared" si="165"/>
        <v/>
      </c>
      <c r="AD999" s="143" t="str">
        <f t="shared" si="166"/>
        <v/>
      </c>
      <c r="AE999" s="144">
        <v>987</v>
      </c>
      <c r="AF999" s="144" t="str">
        <f t="shared" si="167"/>
        <v/>
      </c>
      <c r="AG999" s="144" t="str">
        <f t="shared" si="168"/>
        <v/>
      </c>
      <c r="AH999" s="144" t="str">
        <f t="shared" si="169"/>
        <v/>
      </c>
      <c r="AI999" s="144" t="str">
        <f t="shared" si="170"/>
        <v/>
      </c>
      <c r="AJ999" s="144" t="str">
        <f t="shared" si="171"/>
        <v/>
      </c>
      <c r="AK999" s="144" t="str">
        <f t="shared" si="172"/>
        <v/>
      </c>
    </row>
    <row r="1000" spans="2:37" x14ac:dyDescent="0.2">
      <c r="B1000" s="179">
        <v>988</v>
      </c>
      <c r="C1000" s="180"/>
      <c r="D1000" s="180"/>
      <c r="E1000" s="180"/>
      <c r="F1000" s="312"/>
      <c r="G1000" s="142"/>
      <c r="H1000" s="142"/>
      <c r="I1000" s="195"/>
      <c r="J1000" s="142"/>
      <c r="K1000" s="142"/>
      <c r="L1000" s="142"/>
      <c r="M1000" s="142"/>
      <c r="N1000" s="142"/>
      <c r="O1000" s="142"/>
      <c r="P1000" s="142"/>
      <c r="Q1000" s="142"/>
      <c r="R1000" s="142"/>
      <c r="S1000" s="142"/>
      <c r="T1000" s="142"/>
      <c r="U1000" s="142"/>
      <c r="V1000" s="142"/>
      <c r="W1000" s="142"/>
      <c r="X1000" s="142"/>
      <c r="Z1000" s="143">
        <v>988</v>
      </c>
      <c r="AA1000" s="143" t="str">
        <f t="shared" si="163"/>
        <v/>
      </c>
      <c r="AB1000" s="143" t="str">
        <f t="shared" si="164"/>
        <v/>
      </c>
      <c r="AC1000" s="143" t="str">
        <f t="shared" si="165"/>
        <v/>
      </c>
      <c r="AD1000" s="143" t="str">
        <f t="shared" si="166"/>
        <v/>
      </c>
      <c r="AE1000" s="144">
        <v>988</v>
      </c>
      <c r="AF1000" s="144" t="str">
        <f t="shared" si="167"/>
        <v/>
      </c>
      <c r="AG1000" s="144" t="str">
        <f t="shared" si="168"/>
        <v/>
      </c>
      <c r="AH1000" s="144" t="str">
        <f t="shared" si="169"/>
        <v/>
      </c>
      <c r="AI1000" s="144" t="str">
        <f t="shared" si="170"/>
        <v/>
      </c>
      <c r="AJ1000" s="144" t="str">
        <f t="shared" si="171"/>
        <v/>
      </c>
      <c r="AK1000" s="144" t="str">
        <f t="shared" si="172"/>
        <v/>
      </c>
    </row>
    <row r="1001" spans="2:37" x14ac:dyDescent="0.2">
      <c r="B1001" s="179">
        <v>989</v>
      </c>
      <c r="C1001" s="180"/>
      <c r="D1001" s="180"/>
      <c r="E1001" s="180"/>
      <c r="F1001" s="312"/>
      <c r="G1001" s="142"/>
      <c r="H1001" s="142"/>
      <c r="I1001" s="195"/>
      <c r="J1001" s="142"/>
      <c r="K1001" s="142"/>
      <c r="L1001" s="142"/>
      <c r="M1001" s="142"/>
      <c r="N1001" s="142"/>
      <c r="O1001" s="142"/>
      <c r="P1001" s="142"/>
      <c r="Q1001" s="142"/>
      <c r="R1001" s="142"/>
      <c r="S1001" s="142"/>
      <c r="T1001" s="142"/>
      <c r="U1001" s="142"/>
      <c r="V1001" s="142"/>
      <c r="W1001" s="142"/>
      <c r="X1001" s="142"/>
      <c r="Z1001" s="143">
        <v>989</v>
      </c>
      <c r="AA1001" s="143" t="str">
        <f t="shared" si="163"/>
        <v/>
      </c>
      <c r="AB1001" s="143" t="str">
        <f t="shared" si="164"/>
        <v/>
      </c>
      <c r="AC1001" s="143" t="str">
        <f t="shared" si="165"/>
        <v/>
      </c>
      <c r="AD1001" s="143" t="str">
        <f t="shared" si="166"/>
        <v/>
      </c>
      <c r="AE1001" s="144">
        <v>989</v>
      </c>
      <c r="AF1001" s="144" t="str">
        <f t="shared" si="167"/>
        <v/>
      </c>
      <c r="AG1001" s="144" t="str">
        <f t="shared" si="168"/>
        <v/>
      </c>
      <c r="AH1001" s="144" t="str">
        <f t="shared" si="169"/>
        <v/>
      </c>
      <c r="AI1001" s="144" t="str">
        <f t="shared" si="170"/>
        <v/>
      </c>
      <c r="AJ1001" s="144" t="str">
        <f t="shared" si="171"/>
        <v/>
      </c>
      <c r="AK1001" s="144" t="str">
        <f t="shared" si="172"/>
        <v/>
      </c>
    </row>
    <row r="1002" spans="2:37" x14ac:dyDescent="0.2">
      <c r="B1002" s="179">
        <v>990</v>
      </c>
      <c r="C1002" s="180"/>
      <c r="D1002" s="180"/>
      <c r="E1002" s="180"/>
      <c r="F1002" s="312"/>
      <c r="G1002" s="142"/>
      <c r="H1002" s="142"/>
      <c r="I1002" s="195"/>
      <c r="J1002" s="142"/>
      <c r="K1002" s="142"/>
      <c r="L1002" s="142"/>
      <c r="M1002" s="142"/>
      <c r="N1002" s="142"/>
      <c r="O1002" s="142"/>
      <c r="P1002" s="142"/>
      <c r="Q1002" s="142"/>
      <c r="R1002" s="142"/>
      <c r="S1002" s="142"/>
      <c r="T1002" s="142"/>
      <c r="U1002" s="142"/>
      <c r="V1002" s="142"/>
      <c r="W1002" s="142"/>
      <c r="X1002" s="142"/>
      <c r="Z1002" s="143">
        <v>990</v>
      </c>
      <c r="AA1002" s="143" t="str">
        <f t="shared" si="163"/>
        <v/>
      </c>
      <c r="AB1002" s="143" t="str">
        <f t="shared" si="164"/>
        <v/>
      </c>
      <c r="AC1002" s="143" t="str">
        <f t="shared" si="165"/>
        <v/>
      </c>
      <c r="AD1002" s="143" t="str">
        <f t="shared" si="166"/>
        <v/>
      </c>
      <c r="AE1002" s="144">
        <v>990</v>
      </c>
      <c r="AF1002" s="144" t="str">
        <f t="shared" si="167"/>
        <v/>
      </c>
      <c r="AG1002" s="144" t="str">
        <f t="shared" si="168"/>
        <v/>
      </c>
      <c r="AH1002" s="144" t="str">
        <f t="shared" si="169"/>
        <v/>
      </c>
      <c r="AI1002" s="144" t="str">
        <f t="shared" si="170"/>
        <v/>
      </c>
      <c r="AJ1002" s="144" t="str">
        <f t="shared" si="171"/>
        <v/>
      </c>
      <c r="AK1002" s="144" t="str">
        <f t="shared" si="172"/>
        <v/>
      </c>
    </row>
    <row r="1003" spans="2:37" x14ac:dyDescent="0.2">
      <c r="B1003" s="179">
        <v>991</v>
      </c>
      <c r="C1003" s="180"/>
      <c r="D1003" s="180"/>
      <c r="E1003" s="180"/>
      <c r="F1003" s="312"/>
      <c r="G1003" s="142"/>
      <c r="H1003" s="142"/>
      <c r="I1003" s="195"/>
      <c r="J1003" s="142"/>
      <c r="K1003" s="142"/>
      <c r="L1003" s="142"/>
      <c r="M1003" s="142"/>
      <c r="N1003" s="142"/>
      <c r="O1003" s="142"/>
      <c r="P1003" s="142"/>
      <c r="Q1003" s="142"/>
      <c r="R1003" s="142"/>
      <c r="S1003" s="142"/>
      <c r="T1003" s="142"/>
      <c r="U1003" s="142"/>
      <c r="V1003" s="142"/>
      <c r="W1003" s="142"/>
      <c r="X1003" s="142"/>
      <c r="Z1003" s="143">
        <v>991</v>
      </c>
      <c r="AA1003" s="143" t="str">
        <f t="shared" si="163"/>
        <v/>
      </c>
      <c r="AB1003" s="143" t="str">
        <f t="shared" si="164"/>
        <v/>
      </c>
      <c r="AC1003" s="143" t="str">
        <f t="shared" si="165"/>
        <v/>
      </c>
      <c r="AD1003" s="143" t="str">
        <f t="shared" si="166"/>
        <v/>
      </c>
      <c r="AE1003" s="144">
        <v>991</v>
      </c>
      <c r="AF1003" s="144" t="str">
        <f t="shared" si="167"/>
        <v/>
      </c>
      <c r="AG1003" s="144" t="str">
        <f t="shared" si="168"/>
        <v/>
      </c>
      <c r="AH1003" s="144" t="str">
        <f t="shared" si="169"/>
        <v/>
      </c>
      <c r="AI1003" s="144" t="str">
        <f t="shared" si="170"/>
        <v/>
      </c>
      <c r="AJ1003" s="144" t="str">
        <f t="shared" si="171"/>
        <v/>
      </c>
      <c r="AK1003" s="144" t="str">
        <f t="shared" si="172"/>
        <v/>
      </c>
    </row>
    <row r="1004" spans="2:37" x14ac:dyDescent="0.2">
      <c r="B1004" s="179">
        <v>992</v>
      </c>
      <c r="C1004" s="180"/>
      <c r="D1004" s="180"/>
      <c r="E1004" s="180"/>
      <c r="F1004" s="312"/>
      <c r="G1004" s="142"/>
      <c r="H1004" s="142"/>
      <c r="I1004" s="195"/>
      <c r="J1004" s="142"/>
      <c r="K1004" s="142"/>
      <c r="L1004" s="142"/>
      <c r="M1004" s="142"/>
      <c r="N1004" s="142"/>
      <c r="O1004" s="142"/>
      <c r="P1004" s="142"/>
      <c r="Q1004" s="142"/>
      <c r="R1004" s="142"/>
      <c r="S1004" s="142"/>
      <c r="T1004" s="142"/>
      <c r="U1004" s="142"/>
      <c r="V1004" s="142"/>
      <c r="W1004" s="142"/>
      <c r="X1004" s="142"/>
      <c r="Z1004" s="143">
        <v>992</v>
      </c>
      <c r="AA1004" s="143" t="str">
        <f t="shared" si="163"/>
        <v/>
      </c>
      <c r="AB1004" s="143" t="str">
        <f t="shared" si="164"/>
        <v/>
      </c>
      <c r="AC1004" s="143" t="str">
        <f t="shared" si="165"/>
        <v/>
      </c>
      <c r="AD1004" s="143" t="str">
        <f t="shared" si="166"/>
        <v/>
      </c>
      <c r="AE1004" s="144">
        <v>992</v>
      </c>
      <c r="AF1004" s="144" t="str">
        <f t="shared" si="167"/>
        <v/>
      </c>
      <c r="AG1004" s="144" t="str">
        <f t="shared" si="168"/>
        <v/>
      </c>
      <c r="AH1004" s="144" t="str">
        <f t="shared" si="169"/>
        <v/>
      </c>
      <c r="AI1004" s="144" t="str">
        <f t="shared" si="170"/>
        <v/>
      </c>
      <c r="AJ1004" s="144" t="str">
        <f t="shared" si="171"/>
        <v/>
      </c>
      <c r="AK1004" s="144" t="str">
        <f t="shared" si="172"/>
        <v/>
      </c>
    </row>
    <row r="1005" spans="2:37" x14ac:dyDescent="0.2">
      <c r="B1005" s="179">
        <v>993</v>
      </c>
      <c r="C1005" s="180"/>
      <c r="D1005" s="180"/>
      <c r="E1005" s="180"/>
      <c r="F1005" s="312"/>
      <c r="G1005" s="142"/>
      <c r="H1005" s="142"/>
      <c r="I1005" s="195"/>
      <c r="J1005" s="142"/>
      <c r="K1005" s="142"/>
      <c r="L1005" s="142"/>
      <c r="M1005" s="142"/>
      <c r="N1005" s="142"/>
      <c r="O1005" s="142"/>
      <c r="P1005" s="142"/>
      <c r="Q1005" s="142"/>
      <c r="R1005" s="142"/>
      <c r="S1005" s="142"/>
      <c r="T1005" s="142"/>
      <c r="U1005" s="142"/>
      <c r="V1005" s="142"/>
      <c r="W1005" s="142"/>
      <c r="X1005" s="142"/>
      <c r="Z1005" s="143">
        <v>993</v>
      </c>
      <c r="AA1005" s="143" t="str">
        <f t="shared" si="163"/>
        <v/>
      </c>
      <c r="AB1005" s="143" t="str">
        <f t="shared" si="164"/>
        <v/>
      </c>
      <c r="AC1005" s="143" t="str">
        <f t="shared" si="165"/>
        <v/>
      </c>
      <c r="AD1005" s="143" t="str">
        <f t="shared" si="166"/>
        <v/>
      </c>
      <c r="AE1005" s="144">
        <v>993</v>
      </c>
      <c r="AF1005" s="144" t="str">
        <f t="shared" si="167"/>
        <v/>
      </c>
      <c r="AG1005" s="144" t="str">
        <f t="shared" si="168"/>
        <v/>
      </c>
      <c r="AH1005" s="144" t="str">
        <f t="shared" si="169"/>
        <v/>
      </c>
      <c r="AI1005" s="144" t="str">
        <f t="shared" si="170"/>
        <v/>
      </c>
      <c r="AJ1005" s="144" t="str">
        <f t="shared" si="171"/>
        <v/>
      </c>
      <c r="AK1005" s="144" t="str">
        <f t="shared" si="172"/>
        <v/>
      </c>
    </row>
    <row r="1006" spans="2:37" x14ac:dyDescent="0.2">
      <c r="B1006" s="179">
        <v>994</v>
      </c>
      <c r="C1006" s="180"/>
      <c r="D1006" s="180"/>
      <c r="E1006" s="180"/>
      <c r="F1006" s="312"/>
      <c r="G1006" s="142"/>
      <c r="H1006" s="142"/>
      <c r="I1006" s="195"/>
      <c r="J1006" s="142"/>
      <c r="K1006" s="142"/>
      <c r="L1006" s="142"/>
      <c r="M1006" s="142"/>
      <c r="N1006" s="142"/>
      <c r="O1006" s="142"/>
      <c r="P1006" s="142"/>
      <c r="Q1006" s="142"/>
      <c r="R1006" s="142"/>
      <c r="S1006" s="142"/>
      <c r="T1006" s="142"/>
      <c r="U1006" s="142"/>
      <c r="V1006" s="142"/>
      <c r="W1006" s="142"/>
      <c r="X1006" s="142"/>
      <c r="Z1006" s="143">
        <v>994</v>
      </c>
      <c r="AA1006" s="143" t="str">
        <f t="shared" si="163"/>
        <v/>
      </c>
      <c r="AB1006" s="143" t="str">
        <f t="shared" si="164"/>
        <v/>
      </c>
      <c r="AC1006" s="143" t="str">
        <f t="shared" si="165"/>
        <v/>
      </c>
      <c r="AD1006" s="143" t="str">
        <f t="shared" si="166"/>
        <v/>
      </c>
      <c r="AE1006" s="144">
        <v>994</v>
      </c>
      <c r="AF1006" s="144" t="str">
        <f t="shared" si="167"/>
        <v/>
      </c>
      <c r="AG1006" s="144" t="str">
        <f t="shared" si="168"/>
        <v/>
      </c>
      <c r="AH1006" s="144" t="str">
        <f t="shared" si="169"/>
        <v/>
      </c>
      <c r="AI1006" s="144" t="str">
        <f t="shared" si="170"/>
        <v/>
      </c>
      <c r="AJ1006" s="144" t="str">
        <f t="shared" si="171"/>
        <v/>
      </c>
      <c r="AK1006" s="144" t="str">
        <f t="shared" si="172"/>
        <v/>
      </c>
    </row>
    <row r="1007" spans="2:37" x14ac:dyDescent="0.2">
      <c r="B1007" s="179">
        <v>995</v>
      </c>
      <c r="C1007" s="180"/>
      <c r="D1007" s="180"/>
      <c r="E1007" s="180"/>
      <c r="F1007" s="312"/>
      <c r="G1007" s="142"/>
      <c r="H1007" s="142"/>
      <c r="I1007" s="195"/>
      <c r="J1007" s="142"/>
      <c r="K1007" s="142"/>
      <c r="L1007" s="142"/>
      <c r="M1007" s="142"/>
      <c r="N1007" s="142"/>
      <c r="O1007" s="142"/>
      <c r="P1007" s="142"/>
      <c r="Q1007" s="142"/>
      <c r="R1007" s="142"/>
      <c r="S1007" s="142"/>
      <c r="T1007" s="142"/>
      <c r="U1007" s="142"/>
      <c r="V1007" s="142"/>
      <c r="W1007" s="142"/>
      <c r="X1007" s="142"/>
      <c r="Z1007" s="143">
        <v>995</v>
      </c>
      <c r="AA1007" s="143" t="str">
        <f t="shared" si="163"/>
        <v/>
      </c>
      <c r="AB1007" s="143" t="str">
        <f t="shared" si="164"/>
        <v/>
      </c>
      <c r="AC1007" s="143" t="str">
        <f t="shared" si="165"/>
        <v/>
      </c>
      <c r="AD1007" s="143" t="str">
        <f t="shared" si="166"/>
        <v/>
      </c>
      <c r="AE1007" s="144">
        <v>995</v>
      </c>
      <c r="AF1007" s="144" t="str">
        <f t="shared" si="167"/>
        <v/>
      </c>
      <c r="AG1007" s="144" t="str">
        <f t="shared" si="168"/>
        <v/>
      </c>
      <c r="AH1007" s="144" t="str">
        <f t="shared" si="169"/>
        <v/>
      </c>
      <c r="AI1007" s="144" t="str">
        <f t="shared" si="170"/>
        <v/>
      </c>
      <c r="AJ1007" s="144" t="str">
        <f t="shared" si="171"/>
        <v/>
      </c>
      <c r="AK1007" s="144" t="str">
        <f t="shared" si="172"/>
        <v/>
      </c>
    </row>
    <row r="1008" spans="2:37" x14ac:dyDescent="0.2">
      <c r="B1008" s="179">
        <v>996</v>
      </c>
      <c r="C1008" s="180"/>
      <c r="D1008" s="180"/>
      <c r="E1008" s="180"/>
      <c r="F1008" s="312"/>
      <c r="G1008" s="142"/>
      <c r="H1008" s="142"/>
      <c r="I1008" s="195"/>
      <c r="J1008" s="142"/>
      <c r="K1008" s="142"/>
      <c r="L1008" s="142"/>
      <c r="M1008" s="142"/>
      <c r="N1008" s="142"/>
      <c r="O1008" s="142"/>
      <c r="P1008" s="142"/>
      <c r="Q1008" s="142"/>
      <c r="R1008" s="142"/>
      <c r="S1008" s="142"/>
      <c r="T1008" s="142"/>
      <c r="U1008" s="142"/>
      <c r="V1008" s="142"/>
      <c r="W1008" s="142"/>
      <c r="X1008" s="142"/>
      <c r="Z1008" s="143">
        <v>996</v>
      </c>
      <c r="AA1008" s="143" t="str">
        <f t="shared" si="163"/>
        <v/>
      </c>
      <c r="AB1008" s="143" t="str">
        <f t="shared" si="164"/>
        <v/>
      </c>
      <c r="AC1008" s="143" t="str">
        <f t="shared" si="165"/>
        <v/>
      </c>
      <c r="AD1008" s="143" t="str">
        <f t="shared" si="166"/>
        <v/>
      </c>
      <c r="AE1008" s="144">
        <v>996</v>
      </c>
      <c r="AF1008" s="144" t="str">
        <f t="shared" si="167"/>
        <v/>
      </c>
      <c r="AG1008" s="144" t="str">
        <f t="shared" si="168"/>
        <v/>
      </c>
      <c r="AH1008" s="144" t="str">
        <f t="shared" si="169"/>
        <v/>
      </c>
      <c r="AI1008" s="144" t="str">
        <f t="shared" si="170"/>
        <v/>
      </c>
      <c r="AJ1008" s="144" t="str">
        <f t="shared" si="171"/>
        <v/>
      </c>
      <c r="AK1008" s="144" t="str">
        <f t="shared" si="172"/>
        <v/>
      </c>
    </row>
    <row r="1009" spans="1:63" x14ac:dyDescent="0.2">
      <c r="B1009" s="179">
        <v>997</v>
      </c>
      <c r="C1009" s="180"/>
      <c r="D1009" s="180"/>
      <c r="E1009" s="180"/>
      <c r="F1009" s="312"/>
      <c r="G1009" s="142"/>
      <c r="H1009" s="142"/>
      <c r="I1009" s="195"/>
      <c r="J1009" s="142"/>
      <c r="K1009" s="142"/>
      <c r="L1009" s="142"/>
      <c r="M1009" s="142"/>
      <c r="N1009" s="142"/>
      <c r="O1009" s="142"/>
      <c r="P1009" s="142"/>
      <c r="Q1009" s="142"/>
      <c r="R1009" s="142"/>
      <c r="S1009" s="142"/>
      <c r="T1009" s="142"/>
      <c r="U1009" s="142"/>
      <c r="V1009" s="142"/>
      <c r="W1009" s="142"/>
      <c r="X1009" s="142"/>
      <c r="Z1009" s="143">
        <v>997</v>
      </c>
      <c r="AA1009" s="143" t="str">
        <f t="shared" si="163"/>
        <v/>
      </c>
      <c r="AB1009" s="143" t="str">
        <f t="shared" si="164"/>
        <v/>
      </c>
      <c r="AC1009" s="143" t="str">
        <f t="shared" si="165"/>
        <v/>
      </c>
      <c r="AD1009" s="143" t="str">
        <f t="shared" si="166"/>
        <v/>
      </c>
      <c r="AE1009" s="144">
        <v>997</v>
      </c>
      <c r="AF1009" s="144" t="str">
        <f t="shared" si="167"/>
        <v/>
      </c>
      <c r="AG1009" s="144" t="str">
        <f t="shared" si="168"/>
        <v/>
      </c>
      <c r="AH1009" s="144" t="str">
        <f t="shared" si="169"/>
        <v/>
      </c>
      <c r="AI1009" s="144" t="str">
        <f t="shared" si="170"/>
        <v/>
      </c>
      <c r="AJ1009" s="144" t="str">
        <f t="shared" si="171"/>
        <v/>
      </c>
      <c r="AK1009" s="144" t="str">
        <f t="shared" si="172"/>
        <v/>
      </c>
    </row>
    <row r="1010" spans="1:63" x14ac:dyDescent="0.2">
      <c r="B1010" s="179">
        <v>998</v>
      </c>
      <c r="C1010" s="180"/>
      <c r="D1010" s="180"/>
      <c r="E1010" s="180"/>
      <c r="F1010" s="312"/>
      <c r="G1010" s="142"/>
      <c r="H1010" s="142"/>
      <c r="I1010" s="195"/>
      <c r="J1010" s="142"/>
      <c r="K1010" s="142"/>
      <c r="L1010" s="142"/>
      <c r="M1010" s="142"/>
      <c r="N1010" s="142"/>
      <c r="O1010" s="142"/>
      <c r="P1010" s="142"/>
      <c r="Q1010" s="142"/>
      <c r="R1010" s="142"/>
      <c r="S1010" s="142"/>
      <c r="T1010" s="142"/>
      <c r="U1010" s="142"/>
      <c r="V1010" s="142"/>
      <c r="W1010" s="142"/>
      <c r="X1010" s="142"/>
      <c r="Z1010" s="143">
        <v>998</v>
      </c>
      <c r="AA1010" s="143" t="str">
        <f t="shared" si="163"/>
        <v/>
      </c>
      <c r="AB1010" s="143" t="str">
        <f t="shared" si="164"/>
        <v/>
      </c>
      <c r="AC1010" s="143" t="str">
        <f t="shared" si="165"/>
        <v/>
      </c>
      <c r="AD1010" s="143" t="str">
        <f t="shared" si="166"/>
        <v/>
      </c>
      <c r="AE1010" s="144">
        <v>998</v>
      </c>
      <c r="AF1010" s="144" t="str">
        <f t="shared" si="167"/>
        <v/>
      </c>
      <c r="AG1010" s="144" t="str">
        <f t="shared" si="168"/>
        <v/>
      </c>
      <c r="AH1010" s="144" t="str">
        <f t="shared" si="169"/>
        <v/>
      </c>
      <c r="AI1010" s="144" t="str">
        <f t="shared" si="170"/>
        <v/>
      </c>
      <c r="AJ1010" s="144" t="str">
        <f t="shared" si="171"/>
        <v/>
      </c>
      <c r="AK1010" s="144" t="str">
        <f t="shared" si="172"/>
        <v/>
      </c>
    </row>
    <row r="1011" spans="1:63" x14ac:dyDescent="0.2">
      <c r="B1011" s="179">
        <v>999</v>
      </c>
      <c r="C1011" s="180"/>
      <c r="D1011" s="180"/>
      <c r="E1011" s="180"/>
      <c r="F1011" s="312"/>
      <c r="G1011" s="142"/>
      <c r="H1011" s="142"/>
      <c r="I1011" s="195"/>
      <c r="J1011" s="142"/>
      <c r="K1011" s="142"/>
      <c r="L1011" s="142"/>
      <c r="M1011" s="142"/>
      <c r="N1011" s="142"/>
      <c r="O1011" s="142"/>
      <c r="P1011" s="142"/>
      <c r="Q1011" s="142"/>
      <c r="R1011" s="142"/>
      <c r="S1011" s="142"/>
      <c r="T1011" s="142"/>
      <c r="U1011" s="142"/>
      <c r="V1011" s="142"/>
      <c r="W1011" s="142"/>
      <c r="X1011" s="142"/>
      <c r="Z1011" s="143">
        <v>999</v>
      </c>
      <c r="AA1011" s="143" t="str">
        <f t="shared" si="163"/>
        <v/>
      </c>
      <c r="AB1011" s="143" t="str">
        <f t="shared" si="164"/>
        <v/>
      </c>
      <c r="AC1011" s="143" t="str">
        <f t="shared" si="165"/>
        <v/>
      </c>
      <c r="AD1011" s="143" t="str">
        <f t="shared" si="166"/>
        <v/>
      </c>
      <c r="AE1011" s="144">
        <v>999</v>
      </c>
      <c r="AF1011" s="144" t="str">
        <f t="shared" si="167"/>
        <v/>
      </c>
      <c r="AG1011" s="144" t="str">
        <f t="shared" si="168"/>
        <v/>
      </c>
      <c r="AH1011" s="144" t="str">
        <f t="shared" si="169"/>
        <v/>
      </c>
      <c r="AI1011" s="144" t="str">
        <f t="shared" si="170"/>
        <v/>
      </c>
      <c r="AJ1011" s="144" t="str">
        <f t="shared" si="171"/>
        <v/>
      </c>
      <c r="AK1011" s="144" t="str">
        <f t="shared" si="172"/>
        <v/>
      </c>
    </row>
    <row r="1012" spans="1:63" x14ac:dyDescent="0.2">
      <c r="B1012" s="179">
        <v>1000</v>
      </c>
      <c r="C1012" s="180"/>
      <c r="D1012" s="180"/>
      <c r="E1012" s="180"/>
      <c r="F1012" s="312"/>
      <c r="G1012" s="142"/>
      <c r="H1012" s="142"/>
      <c r="I1012" s="195"/>
      <c r="J1012" s="142"/>
      <c r="K1012" s="142"/>
      <c r="L1012" s="142"/>
      <c r="M1012" s="142"/>
      <c r="N1012" s="142"/>
      <c r="O1012" s="142"/>
      <c r="P1012" s="142"/>
      <c r="Q1012" s="142"/>
      <c r="R1012" s="142"/>
      <c r="S1012" s="142"/>
      <c r="T1012" s="142"/>
      <c r="U1012" s="142"/>
      <c r="V1012" s="142"/>
      <c r="W1012" s="142"/>
      <c r="X1012" s="142"/>
      <c r="Z1012" s="143">
        <v>1000</v>
      </c>
      <c r="AA1012" s="143" t="str">
        <f t="shared" si="163"/>
        <v/>
      </c>
      <c r="AB1012" s="143" t="str">
        <f t="shared" si="164"/>
        <v/>
      </c>
      <c r="AC1012" s="143" t="str">
        <f t="shared" si="165"/>
        <v/>
      </c>
      <c r="AD1012" s="143" t="str">
        <f t="shared" si="166"/>
        <v/>
      </c>
      <c r="AE1012" s="144">
        <v>1000</v>
      </c>
      <c r="AF1012" s="144" t="str">
        <f t="shared" si="167"/>
        <v/>
      </c>
      <c r="AG1012" s="144" t="str">
        <f t="shared" si="168"/>
        <v/>
      </c>
      <c r="AH1012" s="144" t="str">
        <f t="shared" si="169"/>
        <v/>
      </c>
      <c r="AI1012" s="144" t="str">
        <f t="shared" si="170"/>
        <v/>
      </c>
      <c r="AJ1012" s="144" t="str">
        <f t="shared" si="171"/>
        <v/>
      </c>
      <c r="AK1012" s="144" t="str">
        <f t="shared" si="172"/>
        <v/>
      </c>
    </row>
    <row r="1013" spans="1:63" s="215" customFormat="1" x14ac:dyDescent="0.2">
      <c r="A1013" s="162"/>
      <c r="B1013" s="162"/>
      <c r="C1013" s="142"/>
      <c r="D1013" s="142"/>
      <c r="E1013" s="142"/>
      <c r="F1013" s="142"/>
      <c r="G1013" s="142"/>
      <c r="H1013" s="142"/>
      <c r="I1013" s="195"/>
      <c r="J1013" s="142"/>
      <c r="K1013" s="142"/>
      <c r="L1013" s="142"/>
      <c r="M1013" s="142"/>
      <c r="N1013" s="142"/>
      <c r="O1013" s="142"/>
      <c r="P1013" s="142"/>
      <c r="Q1013" s="142"/>
      <c r="R1013" s="142"/>
      <c r="S1013" s="142"/>
      <c r="T1013" s="142"/>
      <c r="U1013" s="142"/>
      <c r="V1013" s="142"/>
      <c r="W1013" s="142"/>
      <c r="X1013" s="142"/>
      <c r="Y1013" s="143"/>
      <c r="Z1013" s="143"/>
      <c r="AA1013" s="143"/>
      <c r="AB1013" s="143"/>
      <c r="AC1013" s="144"/>
      <c r="AD1013" s="144"/>
      <c r="AE1013" s="144"/>
      <c r="AF1013" s="144"/>
      <c r="AG1013" s="144"/>
      <c r="AH1013" s="144"/>
      <c r="AI1013" s="144"/>
      <c r="AJ1013" s="144"/>
      <c r="AK1013" s="144"/>
      <c r="AL1013" s="145"/>
      <c r="AM1013" s="145"/>
      <c r="AN1013" s="145"/>
      <c r="AO1013" s="145"/>
      <c r="AP1013" s="145"/>
      <c r="AQ1013" s="145"/>
      <c r="AR1013" s="146"/>
      <c r="AS1013" s="146"/>
      <c r="AT1013" s="146"/>
      <c r="AU1013" s="146"/>
      <c r="AV1013" s="146"/>
      <c r="AW1013" s="146"/>
      <c r="AX1013" s="146"/>
      <c r="AY1013" s="146"/>
      <c r="AZ1013" s="146"/>
      <c r="BA1013" s="146"/>
      <c r="BB1013" s="146"/>
      <c r="BC1013" s="146"/>
      <c r="BD1013" s="146"/>
      <c r="BE1013" s="146"/>
      <c r="BF1013" s="146"/>
      <c r="BG1013" s="146"/>
      <c r="BH1013" s="146"/>
      <c r="BI1013" s="146"/>
      <c r="BJ1013" s="243"/>
      <c r="BK1013" s="243"/>
    </row>
    <row r="1014" spans="1:63" s="215" customFormat="1" x14ac:dyDescent="0.2">
      <c r="A1014" s="162"/>
      <c r="B1014" s="162"/>
      <c r="C1014" s="142"/>
      <c r="D1014" s="142"/>
      <c r="E1014" s="142"/>
      <c r="F1014" s="142"/>
      <c r="G1014" s="142"/>
      <c r="H1014" s="142"/>
      <c r="I1014" s="195"/>
      <c r="J1014" s="142"/>
      <c r="K1014" s="142"/>
      <c r="L1014" s="142"/>
      <c r="M1014" s="142"/>
      <c r="N1014" s="142"/>
      <c r="O1014" s="142"/>
      <c r="P1014" s="142"/>
      <c r="Q1014" s="142"/>
      <c r="R1014" s="142"/>
      <c r="S1014" s="142"/>
      <c r="T1014" s="142"/>
      <c r="U1014" s="142"/>
      <c r="V1014" s="142"/>
      <c r="W1014" s="142"/>
      <c r="X1014" s="142"/>
      <c r="Y1014" s="143"/>
      <c r="Z1014" s="143"/>
      <c r="AA1014" s="143"/>
      <c r="AB1014" s="143"/>
      <c r="AC1014" s="144"/>
      <c r="AD1014" s="144"/>
      <c r="AE1014" s="144"/>
      <c r="AF1014" s="144"/>
      <c r="AG1014" s="144"/>
      <c r="AH1014" s="144"/>
      <c r="AI1014" s="144"/>
      <c r="AJ1014" s="144"/>
      <c r="AK1014" s="144"/>
      <c r="AL1014" s="145"/>
      <c r="AM1014" s="145"/>
      <c r="AN1014" s="145"/>
      <c r="AO1014" s="145"/>
      <c r="AP1014" s="145"/>
      <c r="AQ1014" s="145"/>
      <c r="AR1014" s="146"/>
      <c r="AS1014" s="146"/>
      <c r="AT1014" s="146"/>
      <c r="AU1014" s="146"/>
      <c r="AV1014" s="146"/>
      <c r="AW1014" s="146"/>
      <c r="AX1014" s="146"/>
      <c r="AY1014" s="146"/>
      <c r="AZ1014" s="146"/>
      <c r="BA1014" s="146"/>
      <c r="BB1014" s="146"/>
      <c r="BC1014" s="146"/>
      <c r="BD1014" s="146"/>
      <c r="BE1014" s="146"/>
      <c r="BF1014" s="146"/>
      <c r="BG1014" s="146"/>
      <c r="BH1014" s="146"/>
      <c r="BI1014" s="146"/>
      <c r="BJ1014" s="243"/>
      <c r="BK1014" s="243"/>
    </row>
    <row r="1015" spans="1:63" s="215" customFormat="1" x14ac:dyDescent="0.2">
      <c r="A1015" s="162"/>
      <c r="B1015" s="162"/>
      <c r="C1015" s="142"/>
      <c r="D1015" s="142"/>
      <c r="E1015" s="142"/>
      <c r="F1015" s="142"/>
      <c r="G1015" s="142"/>
      <c r="H1015" s="142"/>
      <c r="I1015" s="195"/>
      <c r="J1015" s="142"/>
      <c r="K1015" s="142"/>
      <c r="L1015" s="142"/>
      <c r="M1015" s="142"/>
      <c r="N1015" s="142"/>
      <c r="O1015" s="142"/>
      <c r="P1015" s="142"/>
      <c r="Q1015" s="142"/>
      <c r="R1015" s="142"/>
      <c r="S1015" s="142"/>
      <c r="T1015" s="142"/>
      <c r="U1015" s="142"/>
      <c r="V1015" s="142"/>
      <c r="W1015" s="142"/>
      <c r="X1015" s="142"/>
      <c r="Y1015" s="143"/>
      <c r="Z1015" s="143"/>
      <c r="AA1015" s="143"/>
      <c r="AB1015" s="143"/>
      <c r="AC1015" s="144"/>
      <c r="AD1015" s="144"/>
      <c r="AE1015" s="144"/>
      <c r="AF1015" s="144"/>
      <c r="AG1015" s="144"/>
      <c r="AH1015" s="144"/>
      <c r="AI1015" s="144"/>
      <c r="AJ1015" s="144"/>
      <c r="AK1015" s="144"/>
      <c r="AL1015" s="145"/>
      <c r="AM1015" s="145"/>
      <c r="AN1015" s="145"/>
      <c r="AO1015" s="145"/>
      <c r="AP1015" s="145"/>
      <c r="AQ1015" s="145"/>
      <c r="AR1015" s="146"/>
      <c r="AS1015" s="146"/>
      <c r="AT1015" s="146"/>
      <c r="AU1015" s="146"/>
      <c r="AV1015" s="146"/>
      <c r="AW1015" s="146"/>
      <c r="AX1015" s="146"/>
      <c r="AY1015" s="146"/>
      <c r="AZ1015" s="146"/>
      <c r="BA1015" s="146"/>
      <c r="BB1015" s="146"/>
      <c r="BC1015" s="146"/>
      <c r="BD1015" s="146"/>
      <c r="BE1015" s="146"/>
      <c r="BF1015" s="146"/>
      <c r="BG1015" s="146"/>
      <c r="BH1015" s="146"/>
      <c r="BI1015" s="146"/>
      <c r="BJ1015" s="243"/>
      <c r="BK1015" s="243"/>
    </row>
    <row r="1016" spans="1:63" s="215" customFormat="1" x14ac:dyDescent="0.2">
      <c r="A1016" s="162"/>
      <c r="B1016" s="162"/>
      <c r="C1016" s="142"/>
      <c r="D1016" s="142"/>
      <c r="E1016" s="142"/>
      <c r="F1016" s="142"/>
      <c r="G1016" s="142"/>
      <c r="H1016" s="142"/>
      <c r="I1016" s="195"/>
      <c r="J1016" s="142"/>
      <c r="K1016" s="142"/>
      <c r="L1016" s="142"/>
      <c r="M1016" s="142"/>
      <c r="N1016" s="142"/>
      <c r="O1016" s="142"/>
      <c r="P1016" s="142"/>
      <c r="Q1016" s="142"/>
      <c r="R1016" s="142"/>
      <c r="S1016" s="142"/>
      <c r="T1016" s="142"/>
      <c r="U1016" s="142"/>
      <c r="V1016" s="142"/>
      <c r="W1016" s="142"/>
      <c r="X1016" s="142"/>
      <c r="Y1016" s="143"/>
      <c r="Z1016" s="143"/>
      <c r="AA1016" s="143"/>
      <c r="AB1016" s="143"/>
      <c r="AC1016" s="144"/>
      <c r="AD1016" s="144"/>
      <c r="AE1016" s="144"/>
      <c r="AF1016" s="144"/>
      <c r="AG1016" s="144"/>
      <c r="AH1016" s="144"/>
      <c r="AI1016" s="144"/>
      <c r="AJ1016" s="144"/>
      <c r="AK1016" s="144"/>
      <c r="AL1016" s="145"/>
      <c r="AM1016" s="145"/>
      <c r="AN1016" s="145"/>
      <c r="AO1016" s="145"/>
      <c r="AP1016" s="145"/>
      <c r="AQ1016" s="145"/>
      <c r="AR1016" s="146"/>
      <c r="AS1016" s="146"/>
      <c r="AT1016" s="146"/>
      <c r="AU1016" s="146"/>
      <c r="AV1016" s="146"/>
      <c r="AW1016" s="146"/>
      <c r="AX1016" s="146"/>
      <c r="AY1016" s="146"/>
      <c r="AZ1016" s="146"/>
      <c r="BA1016" s="146"/>
      <c r="BB1016" s="146"/>
      <c r="BC1016" s="146"/>
      <c r="BD1016" s="146"/>
      <c r="BE1016" s="146"/>
      <c r="BF1016" s="146"/>
      <c r="BG1016" s="146"/>
      <c r="BH1016" s="146"/>
      <c r="BI1016" s="146"/>
      <c r="BJ1016" s="243"/>
      <c r="BK1016" s="243"/>
    </row>
    <row r="1017" spans="1:63" s="215" customFormat="1" x14ac:dyDescent="0.2">
      <c r="A1017" s="162"/>
      <c r="B1017" s="162"/>
      <c r="C1017" s="142"/>
      <c r="D1017" s="142"/>
      <c r="E1017" s="142"/>
      <c r="F1017" s="142"/>
      <c r="G1017" s="142"/>
      <c r="H1017" s="142"/>
      <c r="I1017" s="195"/>
      <c r="J1017" s="142"/>
      <c r="K1017" s="142"/>
      <c r="L1017" s="142"/>
      <c r="M1017" s="142"/>
      <c r="N1017" s="142"/>
      <c r="O1017" s="142"/>
      <c r="P1017" s="142"/>
      <c r="Q1017" s="142"/>
      <c r="R1017" s="142"/>
      <c r="S1017" s="142"/>
      <c r="T1017" s="142"/>
      <c r="U1017" s="142"/>
      <c r="V1017" s="142"/>
      <c r="W1017" s="142"/>
      <c r="X1017" s="142"/>
      <c r="Y1017" s="143"/>
      <c r="Z1017" s="143"/>
      <c r="AA1017" s="143"/>
      <c r="AB1017" s="143"/>
      <c r="AC1017" s="144"/>
      <c r="AD1017" s="144"/>
      <c r="AE1017" s="144"/>
      <c r="AF1017" s="144"/>
      <c r="AG1017" s="144"/>
      <c r="AH1017" s="144"/>
      <c r="AI1017" s="144"/>
      <c r="AJ1017" s="144"/>
      <c r="AK1017" s="144"/>
      <c r="AL1017" s="145"/>
      <c r="AM1017" s="145"/>
      <c r="AN1017" s="145"/>
      <c r="AO1017" s="145"/>
      <c r="AP1017" s="145"/>
      <c r="AQ1017" s="145"/>
      <c r="AR1017" s="146"/>
      <c r="AS1017" s="146"/>
      <c r="AT1017" s="146"/>
      <c r="AU1017" s="146"/>
      <c r="AV1017" s="146"/>
      <c r="AW1017" s="146"/>
      <c r="AX1017" s="146"/>
      <c r="AY1017" s="146"/>
      <c r="AZ1017" s="146"/>
      <c r="BA1017" s="146"/>
      <c r="BB1017" s="146"/>
      <c r="BC1017" s="146"/>
      <c r="BD1017" s="146"/>
      <c r="BE1017" s="146"/>
      <c r="BF1017" s="146"/>
      <c r="BG1017" s="146"/>
      <c r="BH1017" s="146"/>
      <c r="BI1017" s="146"/>
      <c r="BJ1017" s="243"/>
      <c r="BK1017" s="243"/>
    </row>
    <row r="1018" spans="1:63" s="215" customFormat="1" x14ac:dyDescent="0.2">
      <c r="A1018" s="162"/>
      <c r="B1018" s="162"/>
      <c r="C1018" s="142"/>
      <c r="D1018" s="142"/>
      <c r="E1018" s="142"/>
      <c r="F1018" s="142"/>
      <c r="G1018" s="142"/>
      <c r="H1018" s="142"/>
      <c r="I1018" s="195"/>
      <c r="J1018" s="142"/>
      <c r="K1018" s="142"/>
      <c r="L1018" s="142"/>
      <c r="M1018" s="142"/>
      <c r="N1018" s="142"/>
      <c r="O1018" s="142"/>
      <c r="P1018" s="142"/>
      <c r="Q1018" s="142"/>
      <c r="R1018" s="142"/>
      <c r="S1018" s="142"/>
      <c r="T1018" s="142"/>
      <c r="U1018" s="142"/>
      <c r="V1018" s="142"/>
      <c r="W1018" s="142"/>
      <c r="X1018" s="142"/>
      <c r="Y1018" s="143"/>
      <c r="Z1018" s="143"/>
      <c r="AA1018" s="143"/>
      <c r="AB1018" s="143"/>
      <c r="AC1018" s="144"/>
      <c r="AD1018" s="144"/>
      <c r="AE1018" s="144"/>
      <c r="AF1018" s="144"/>
      <c r="AG1018" s="144"/>
      <c r="AH1018" s="144"/>
      <c r="AI1018" s="144"/>
      <c r="AJ1018" s="144"/>
      <c r="AK1018" s="144"/>
      <c r="AL1018" s="145"/>
      <c r="AM1018" s="145"/>
      <c r="AN1018" s="145"/>
      <c r="AO1018" s="145"/>
      <c r="AP1018" s="145"/>
      <c r="AQ1018" s="145"/>
      <c r="AR1018" s="146"/>
      <c r="AS1018" s="146"/>
      <c r="AT1018" s="146"/>
      <c r="AU1018" s="146"/>
      <c r="AV1018" s="146"/>
      <c r="AW1018" s="146"/>
      <c r="AX1018" s="146"/>
      <c r="AY1018" s="146"/>
      <c r="AZ1018" s="146"/>
      <c r="BA1018" s="146"/>
      <c r="BB1018" s="146"/>
      <c r="BC1018" s="146"/>
      <c r="BD1018" s="146"/>
      <c r="BE1018" s="146"/>
      <c r="BF1018" s="146"/>
      <c r="BG1018" s="146"/>
      <c r="BH1018" s="146"/>
      <c r="BI1018" s="146"/>
      <c r="BJ1018" s="243"/>
      <c r="BK1018" s="243"/>
    </row>
    <row r="1019" spans="1:63" s="215" customFormat="1" x14ac:dyDescent="0.2">
      <c r="A1019" s="162"/>
      <c r="B1019" s="162"/>
      <c r="C1019" s="142"/>
      <c r="D1019" s="142"/>
      <c r="E1019" s="142"/>
      <c r="F1019" s="142"/>
      <c r="G1019" s="142"/>
      <c r="H1019" s="142"/>
      <c r="I1019" s="195"/>
      <c r="J1019" s="142"/>
      <c r="K1019" s="142"/>
      <c r="L1019" s="142"/>
      <c r="M1019" s="142"/>
      <c r="N1019" s="142"/>
      <c r="O1019" s="142"/>
      <c r="P1019" s="142"/>
      <c r="Q1019" s="142"/>
      <c r="R1019" s="142"/>
      <c r="S1019" s="142"/>
      <c r="T1019" s="142"/>
      <c r="U1019" s="142"/>
      <c r="V1019" s="142"/>
      <c r="W1019" s="142"/>
      <c r="X1019" s="142"/>
      <c r="Y1019" s="143"/>
      <c r="Z1019" s="143"/>
      <c r="AA1019" s="143"/>
      <c r="AB1019" s="143"/>
      <c r="AC1019" s="144"/>
      <c r="AD1019" s="144"/>
      <c r="AE1019" s="144"/>
      <c r="AF1019" s="144"/>
      <c r="AG1019" s="144"/>
      <c r="AH1019" s="144"/>
      <c r="AI1019" s="144"/>
      <c r="AJ1019" s="144"/>
      <c r="AK1019" s="144"/>
      <c r="AL1019" s="145"/>
      <c r="AM1019" s="145"/>
      <c r="AN1019" s="145"/>
      <c r="AO1019" s="145"/>
      <c r="AP1019" s="145"/>
      <c r="AQ1019" s="145"/>
      <c r="AR1019" s="146"/>
      <c r="AS1019" s="146"/>
      <c r="AT1019" s="146"/>
      <c r="AU1019" s="146"/>
      <c r="AV1019" s="146"/>
      <c r="AW1019" s="146"/>
      <c r="AX1019" s="146"/>
      <c r="AY1019" s="146"/>
      <c r="AZ1019" s="146"/>
      <c r="BA1019" s="146"/>
      <c r="BB1019" s="146"/>
      <c r="BC1019" s="146"/>
      <c r="BD1019" s="146"/>
      <c r="BE1019" s="146"/>
      <c r="BF1019" s="146"/>
      <c r="BG1019" s="146"/>
      <c r="BH1019" s="146"/>
      <c r="BI1019" s="146"/>
      <c r="BJ1019" s="243"/>
      <c r="BK1019" s="243"/>
    </row>
    <row r="1020" spans="1:63" s="215" customFormat="1" x14ac:dyDescent="0.2">
      <c r="A1020" s="162"/>
      <c r="B1020" s="162"/>
      <c r="C1020" s="142"/>
      <c r="D1020" s="142"/>
      <c r="E1020" s="142"/>
      <c r="F1020" s="142"/>
      <c r="G1020" s="142"/>
      <c r="H1020" s="142"/>
      <c r="I1020" s="195"/>
      <c r="J1020" s="142"/>
      <c r="K1020" s="142"/>
      <c r="L1020" s="142"/>
      <c r="M1020" s="142"/>
      <c r="N1020" s="142"/>
      <c r="O1020" s="142"/>
      <c r="P1020" s="142"/>
      <c r="Q1020" s="142"/>
      <c r="R1020" s="142"/>
      <c r="S1020" s="142"/>
      <c r="T1020" s="142"/>
      <c r="U1020" s="142"/>
      <c r="V1020" s="142"/>
      <c r="W1020" s="142"/>
      <c r="X1020" s="142"/>
      <c r="Y1020" s="143"/>
      <c r="Z1020" s="143"/>
      <c r="AA1020" s="143"/>
      <c r="AB1020" s="143"/>
      <c r="AC1020" s="144"/>
      <c r="AD1020" s="144"/>
      <c r="AE1020" s="144"/>
      <c r="AF1020" s="144"/>
      <c r="AG1020" s="144"/>
      <c r="AH1020" s="144"/>
      <c r="AI1020" s="144"/>
      <c r="AJ1020" s="144"/>
      <c r="AK1020" s="144"/>
      <c r="AL1020" s="145"/>
      <c r="AM1020" s="145"/>
      <c r="AN1020" s="145"/>
      <c r="AO1020" s="145"/>
      <c r="AP1020" s="145"/>
      <c r="AQ1020" s="145"/>
      <c r="AR1020" s="146"/>
      <c r="AS1020" s="146"/>
      <c r="AT1020" s="146"/>
      <c r="AU1020" s="146"/>
      <c r="AV1020" s="146"/>
      <c r="AW1020" s="146"/>
      <c r="AX1020" s="146"/>
      <c r="AY1020" s="146"/>
      <c r="AZ1020" s="146"/>
      <c r="BA1020" s="146"/>
      <c r="BB1020" s="146"/>
      <c r="BC1020" s="146"/>
      <c r="BD1020" s="146"/>
      <c r="BE1020" s="146"/>
      <c r="BF1020" s="146"/>
      <c r="BG1020" s="146"/>
      <c r="BH1020" s="146"/>
      <c r="BI1020" s="146"/>
      <c r="BJ1020" s="243"/>
      <c r="BK1020" s="243"/>
    </row>
    <row r="1021" spans="1:63" s="215" customFormat="1" x14ac:dyDescent="0.2">
      <c r="A1021" s="162"/>
      <c r="B1021" s="162"/>
      <c r="C1021" s="142"/>
      <c r="D1021" s="142"/>
      <c r="E1021" s="142"/>
      <c r="F1021" s="142"/>
      <c r="G1021" s="142"/>
      <c r="H1021" s="142"/>
      <c r="I1021" s="195"/>
      <c r="J1021" s="142"/>
      <c r="K1021" s="142"/>
      <c r="L1021" s="142"/>
      <c r="M1021" s="142"/>
      <c r="N1021" s="142"/>
      <c r="O1021" s="142"/>
      <c r="P1021" s="142"/>
      <c r="Q1021" s="142"/>
      <c r="R1021" s="142"/>
      <c r="S1021" s="142"/>
      <c r="T1021" s="142"/>
      <c r="U1021" s="142"/>
      <c r="V1021" s="142"/>
      <c r="W1021" s="142"/>
      <c r="X1021" s="142"/>
      <c r="Y1021" s="143"/>
      <c r="Z1021" s="143"/>
      <c r="AA1021" s="143"/>
      <c r="AB1021" s="143"/>
      <c r="AC1021" s="144"/>
      <c r="AD1021" s="144"/>
      <c r="AE1021" s="144"/>
      <c r="AF1021" s="144"/>
      <c r="AG1021" s="144"/>
      <c r="AH1021" s="144"/>
      <c r="AI1021" s="144"/>
      <c r="AJ1021" s="144"/>
      <c r="AK1021" s="144"/>
      <c r="AL1021" s="145"/>
      <c r="AM1021" s="145"/>
      <c r="AN1021" s="145"/>
      <c r="AO1021" s="145"/>
      <c r="AP1021" s="145"/>
      <c r="AQ1021" s="145"/>
      <c r="AR1021" s="146"/>
      <c r="AS1021" s="146"/>
      <c r="AT1021" s="146"/>
      <c r="AU1021" s="146"/>
      <c r="AV1021" s="146"/>
      <c r="AW1021" s="146"/>
      <c r="AX1021" s="146"/>
      <c r="AY1021" s="146"/>
      <c r="AZ1021" s="146"/>
      <c r="BA1021" s="146"/>
      <c r="BB1021" s="146"/>
      <c r="BC1021" s="146"/>
      <c r="BD1021" s="146"/>
      <c r="BE1021" s="146"/>
      <c r="BF1021" s="146"/>
      <c r="BG1021" s="146"/>
      <c r="BH1021" s="146"/>
      <c r="BI1021" s="146"/>
      <c r="BJ1021" s="243"/>
      <c r="BK1021" s="243"/>
    </row>
    <row r="1022" spans="1:63" s="215" customFormat="1" x14ac:dyDescent="0.2">
      <c r="A1022" s="162"/>
      <c r="B1022" s="162"/>
      <c r="C1022" s="142"/>
      <c r="D1022" s="142"/>
      <c r="E1022" s="142"/>
      <c r="F1022" s="142"/>
      <c r="G1022" s="142"/>
      <c r="H1022" s="142"/>
      <c r="I1022" s="195"/>
      <c r="J1022" s="142"/>
      <c r="K1022" s="142"/>
      <c r="L1022" s="142"/>
      <c r="M1022" s="142"/>
      <c r="N1022" s="142"/>
      <c r="O1022" s="142"/>
      <c r="P1022" s="142"/>
      <c r="Q1022" s="142"/>
      <c r="R1022" s="142"/>
      <c r="S1022" s="142"/>
      <c r="T1022" s="142"/>
      <c r="U1022" s="142"/>
      <c r="V1022" s="142"/>
      <c r="W1022" s="142"/>
      <c r="X1022" s="142"/>
      <c r="Y1022" s="143"/>
      <c r="Z1022" s="143"/>
      <c r="AA1022" s="143"/>
      <c r="AB1022" s="143"/>
      <c r="AC1022" s="144"/>
      <c r="AD1022" s="144"/>
      <c r="AE1022" s="144"/>
      <c r="AF1022" s="144"/>
      <c r="AG1022" s="144"/>
      <c r="AH1022" s="144"/>
      <c r="AI1022" s="144"/>
      <c r="AJ1022" s="144"/>
      <c r="AK1022" s="144"/>
      <c r="AL1022" s="145"/>
      <c r="AM1022" s="145"/>
      <c r="AN1022" s="145"/>
      <c r="AO1022" s="145"/>
      <c r="AP1022" s="145"/>
      <c r="AQ1022" s="145"/>
      <c r="AR1022" s="146"/>
      <c r="AS1022" s="146"/>
      <c r="AT1022" s="146"/>
      <c r="AU1022" s="146"/>
      <c r="AV1022" s="146"/>
      <c r="AW1022" s="146"/>
      <c r="AX1022" s="146"/>
      <c r="AY1022" s="146"/>
      <c r="AZ1022" s="146"/>
      <c r="BA1022" s="146"/>
      <c r="BB1022" s="146"/>
      <c r="BC1022" s="146"/>
      <c r="BD1022" s="146"/>
      <c r="BE1022" s="146"/>
      <c r="BF1022" s="146"/>
      <c r="BG1022" s="146"/>
      <c r="BH1022" s="146"/>
      <c r="BI1022" s="146"/>
      <c r="BJ1022" s="243"/>
      <c r="BK1022" s="243"/>
    </row>
    <row r="1023" spans="1:63" s="215" customFormat="1" x14ac:dyDescent="0.2">
      <c r="A1023" s="162"/>
      <c r="B1023" s="162"/>
      <c r="C1023" s="142"/>
      <c r="D1023" s="142"/>
      <c r="E1023" s="142"/>
      <c r="F1023" s="142"/>
      <c r="G1023" s="142"/>
      <c r="H1023" s="142"/>
      <c r="I1023" s="195"/>
      <c r="J1023" s="142"/>
      <c r="K1023" s="142"/>
      <c r="L1023" s="142"/>
      <c r="M1023" s="142"/>
      <c r="N1023" s="142"/>
      <c r="O1023" s="142"/>
      <c r="P1023" s="142"/>
      <c r="Q1023" s="142"/>
      <c r="R1023" s="142"/>
      <c r="S1023" s="142"/>
      <c r="T1023" s="142"/>
      <c r="U1023" s="142"/>
      <c r="V1023" s="142"/>
      <c r="W1023" s="142"/>
      <c r="X1023" s="142"/>
      <c r="Y1023" s="143"/>
      <c r="Z1023" s="143"/>
      <c r="AA1023" s="143"/>
      <c r="AB1023" s="143"/>
      <c r="AC1023" s="144"/>
      <c r="AD1023" s="144"/>
      <c r="AE1023" s="144"/>
      <c r="AF1023" s="144"/>
      <c r="AG1023" s="144"/>
      <c r="AH1023" s="144"/>
      <c r="AI1023" s="144"/>
      <c r="AJ1023" s="144"/>
      <c r="AK1023" s="144"/>
      <c r="AL1023" s="145"/>
      <c r="AM1023" s="145"/>
      <c r="AN1023" s="145"/>
      <c r="AO1023" s="145"/>
      <c r="AP1023" s="145"/>
      <c r="AQ1023" s="145"/>
      <c r="AR1023" s="146"/>
      <c r="AS1023" s="146"/>
      <c r="AT1023" s="146"/>
      <c r="AU1023" s="146"/>
      <c r="AV1023" s="146"/>
      <c r="AW1023" s="146"/>
      <c r="AX1023" s="146"/>
      <c r="AY1023" s="146"/>
      <c r="AZ1023" s="146"/>
      <c r="BA1023" s="146"/>
      <c r="BB1023" s="146"/>
      <c r="BC1023" s="146"/>
      <c r="BD1023" s="146"/>
      <c r="BE1023" s="146"/>
      <c r="BF1023" s="146"/>
      <c r="BG1023" s="146"/>
      <c r="BH1023" s="146"/>
      <c r="BI1023" s="146"/>
      <c r="BJ1023" s="243"/>
      <c r="BK1023" s="243"/>
    </row>
    <row r="1024" spans="1:63" s="215" customFormat="1" x14ac:dyDescent="0.2">
      <c r="A1024" s="162"/>
      <c r="B1024" s="162"/>
      <c r="C1024" s="142"/>
      <c r="D1024" s="142"/>
      <c r="E1024" s="142"/>
      <c r="F1024" s="142"/>
      <c r="G1024" s="142"/>
      <c r="H1024" s="142"/>
      <c r="I1024" s="195"/>
      <c r="J1024" s="142"/>
      <c r="K1024" s="142"/>
      <c r="L1024" s="142"/>
      <c r="M1024" s="142"/>
      <c r="N1024" s="142"/>
      <c r="O1024" s="142"/>
      <c r="P1024" s="142"/>
      <c r="Q1024" s="142"/>
      <c r="R1024" s="142"/>
      <c r="S1024" s="142"/>
      <c r="T1024" s="142"/>
      <c r="U1024" s="142"/>
      <c r="V1024" s="142"/>
      <c r="W1024" s="142"/>
      <c r="X1024" s="142"/>
      <c r="Y1024" s="143"/>
      <c r="Z1024" s="143"/>
      <c r="AA1024" s="143"/>
      <c r="AB1024" s="143"/>
      <c r="AC1024" s="144"/>
      <c r="AD1024" s="144"/>
      <c r="AE1024" s="144"/>
      <c r="AF1024" s="144"/>
      <c r="AG1024" s="144"/>
      <c r="AH1024" s="144"/>
      <c r="AI1024" s="144"/>
      <c r="AJ1024" s="144"/>
      <c r="AK1024" s="144"/>
      <c r="AL1024" s="145"/>
      <c r="AM1024" s="145"/>
      <c r="AN1024" s="145"/>
      <c r="AO1024" s="145"/>
      <c r="AP1024" s="145"/>
      <c r="AQ1024" s="145"/>
      <c r="AR1024" s="146"/>
      <c r="AS1024" s="146"/>
      <c r="AT1024" s="146"/>
      <c r="AU1024" s="146"/>
      <c r="AV1024" s="146"/>
      <c r="AW1024" s="146"/>
      <c r="AX1024" s="146"/>
      <c r="AY1024" s="146"/>
      <c r="AZ1024" s="146"/>
      <c r="BA1024" s="146"/>
      <c r="BB1024" s="146"/>
      <c r="BC1024" s="146"/>
      <c r="BD1024" s="146"/>
      <c r="BE1024" s="146"/>
      <c r="BF1024" s="146"/>
      <c r="BG1024" s="146"/>
      <c r="BH1024" s="146"/>
      <c r="BI1024" s="146"/>
      <c r="BJ1024" s="243"/>
      <c r="BK1024" s="243"/>
    </row>
    <row r="1025" spans="1:63" s="215" customFormat="1" x14ac:dyDescent="0.2">
      <c r="A1025" s="162"/>
      <c r="B1025" s="162"/>
      <c r="C1025" s="142"/>
      <c r="D1025" s="142"/>
      <c r="E1025" s="142"/>
      <c r="F1025" s="142"/>
      <c r="G1025" s="142"/>
      <c r="H1025" s="142"/>
      <c r="I1025" s="195"/>
      <c r="J1025" s="142"/>
      <c r="K1025" s="142"/>
      <c r="L1025" s="142"/>
      <c r="M1025" s="142"/>
      <c r="N1025" s="142"/>
      <c r="O1025" s="142"/>
      <c r="P1025" s="142"/>
      <c r="Q1025" s="142"/>
      <c r="R1025" s="142"/>
      <c r="S1025" s="142"/>
      <c r="T1025" s="142"/>
      <c r="U1025" s="142"/>
      <c r="V1025" s="142"/>
      <c r="W1025" s="142"/>
      <c r="X1025" s="142"/>
      <c r="Y1025" s="143"/>
      <c r="Z1025" s="143"/>
      <c r="AA1025" s="143"/>
      <c r="AB1025" s="143"/>
      <c r="AC1025" s="144"/>
      <c r="AD1025" s="144"/>
      <c r="AE1025" s="144"/>
      <c r="AF1025" s="144"/>
      <c r="AG1025" s="144"/>
      <c r="AH1025" s="144"/>
      <c r="AI1025" s="144"/>
      <c r="AJ1025" s="144"/>
      <c r="AK1025" s="144"/>
      <c r="AL1025" s="145"/>
      <c r="AM1025" s="145"/>
      <c r="AN1025" s="145"/>
      <c r="AO1025" s="145"/>
      <c r="AP1025" s="145"/>
      <c r="AQ1025" s="145"/>
      <c r="AR1025" s="146"/>
      <c r="AS1025" s="146"/>
      <c r="AT1025" s="146"/>
      <c r="AU1025" s="146"/>
      <c r="AV1025" s="146"/>
      <c r="AW1025" s="146"/>
      <c r="AX1025" s="146"/>
      <c r="AY1025" s="146"/>
      <c r="AZ1025" s="146"/>
      <c r="BA1025" s="146"/>
      <c r="BB1025" s="146"/>
      <c r="BC1025" s="146"/>
      <c r="BD1025" s="146"/>
      <c r="BE1025" s="146"/>
      <c r="BF1025" s="146"/>
      <c r="BG1025" s="146"/>
      <c r="BH1025" s="146"/>
      <c r="BI1025" s="146"/>
      <c r="BJ1025" s="243"/>
      <c r="BK1025" s="243"/>
    </row>
    <row r="1026" spans="1:63" s="215" customFormat="1" x14ac:dyDescent="0.2">
      <c r="A1026" s="162"/>
      <c r="B1026" s="162"/>
      <c r="C1026" s="142"/>
      <c r="D1026" s="142"/>
      <c r="E1026" s="142"/>
      <c r="F1026" s="142"/>
      <c r="G1026" s="142"/>
      <c r="H1026" s="142"/>
      <c r="I1026" s="195"/>
      <c r="J1026" s="142"/>
      <c r="K1026" s="142"/>
      <c r="L1026" s="142"/>
      <c r="M1026" s="142"/>
      <c r="N1026" s="142"/>
      <c r="O1026" s="142"/>
      <c r="P1026" s="142"/>
      <c r="Q1026" s="142"/>
      <c r="R1026" s="142"/>
      <c r="S1026" s="142"/>
      <c r="T1026" s="142"/>
      <c r="U1026" s="142"/>
      <c r="V1026" s="142"/>
      <c r="W1026" s="142"/>
      <c r="X1026" s="142"/>
      <c r="Y1026" s="143"/>
      <c r="Z1026" s="143"/>
      <c r="AA1026" s="143"/>
      <c r="AB1026" s="143"/>
      <c r="AC1026" s="144"/>
      <c r="AD1026" s="144"/>
      <c r="AE1026" s="144"/>
      <c r="AF1026" s="144"/>
      <c r="AG1026" s="144"/>
      <c r="AH1026" s="144"/>
      <c r="AI1026" s="144"/>
      <c r="AJ1026" s="144"/>
      <c r="AK1026" s="144"/>
      <c r="AL1026" s="145"/>
      <c r="AM1026" s="145"/>
      <c r="AN1026" s="145"/>
      <c r="AO1026" s="145"/>
      <c r="AP1026" s="145"/>
      <c r="AQ1026" s="145"/>
      <c r="AR1026" s="146"/>
      <c r="AS1026" s="146"/>
      <c r="AT1026" s="146"/>
      <c r="AU1026" s="146"/>
      <c r="AV1026" s="146"/>
      <c r="AW1026" s="146"/>
      <c r="AX1026" s="146"/>
      <c r="AY1026" s="146"/>
      <c r="AZ1026" s="146"/>
      <c r="BA1026" s="146"/>
      <c r="BB1026" s="146"/>
      <c r="BC1026" s="146"/>
      <c r="BD1026" s="146"/>
      <c r="BE1026" s="146"/>
      <c r="BF1026" s="146"/>
      <c r="BG1026" s="146"/>
      <c r="BH1026" s="146"/>
      <c r="BI1026" s="146"/>
      <c r="BJ1026" s="243"/>
      <c r="BK1026" s="243"/>
    </row>
    <row r="1027" spans="1:63" s="215" customFormat="1" x14ac:dyDescent="0.2">
      <c r="A1027" s="162"/>
      <c r="B1027" s="162"/>
      <c r="C1027" s="142"/>
      <c r="D1027" s="142"/>
      <c r="E1027" s="142"/>
      <c r="F1027" s="142"/>
      <c r="G1027" s="142"/>
      <c r="H1027" s="142"/>
      <c r="I1027" s="195"/>
      <c r="J1027" s="142"/>
      <c r="K1027" s="142"/>
      <c r="L1027" s="142"/>
      <c r="M1027" s="142"/>
      <c r="N1027" s="142"/>
      <c r="O1027" s="142"/>
      <c r="P1027" s="142"/>
      <c r="Q1027" s="142"/>
      <c r="R1027" s="142"/>
      <c r="S1027" s="142"/>
      <c r="T1027" s="142"/>
      <c r="U1027" s="142"/>
      <c r="V1027" s="142"/>
      <c r="W1027" s="142"/>
      <c r="X1027" s="142"/>
      <c r="Y1027" s="143"/>
      <c r="Z1027" s="143"/>
      <c r="AA1027" s="143"/>
      <c r="AB1027" s="143"/>
      <c r="AC1027" s="144"/>
      <c r="AD1027" s="144"/>
      <c r="AE1027" s="144"/>
      <c r="AF1027" s="144"/>
      <c r="AG1027" s="144"/>
      <c r="AH1027" s="144"/>
      <c r="AI1027" s="144"/>
      <c r="AJ1027" s="144"/>
      <c r="AK1027" s="144"/>
      <c r="AL1027" s="145"/>
      <c r="AM1027" s="145"/>
      <c r="AN1027" s="145"/>
      <c r="AO1027" s="145"/>
      <c r="AP1027" s="145"/>
      <c r="AQ1027" s="145"/>
      <c r="AR1027" s="146"/>
      <c r="AS1027" s="146"/>
      <c r="AT1027" s="146"/>
      <c r="AU1027" s="146"/>
      <c r="AV1027" s="146"/>
      <c r="AW1027" s="146"/>
      <c r="AX1027" s="146"/>
      <c r="AY1027" s="146"/>
      <c r="AZ1027" s="146"/>
      <c r="BA1027" s="146"/>
      <c r="BB1027" s="146"/>
      <c r="BC1027" s="146"/>
      <c r="BD1027" s="146"/>
      <c r="BE1027" s="146"/>
      <c r="BF1027" s="146"/>
      <c r="BG1027" s="146"/>
      <c r="BH1027" s="146"/>
      <c r="BI1027" s="146"/>
      <c r="BJ1027" s="243"/>
      <c r="BK1027" s="243"/>
    </row>
    <row r="1028" spans="1:63" s="215" customFormat="1" x14ac:dyDescent="0.2">
      <c r="A1028" s="162"/>
      <c r="B1028" s="162"/>
      <c r="C1028" s="142"/>
      <c r="D1028" s="142"/>
      <c r="E1028" s="142"/>
      <c r="F1028" s="142"/>
      <c r="G1028" s="142"/>
      <c r="H1028" s="142"/>
      <c r="I1028" s="195"/>
      <c r="J1028" s="142"/>
      <c r="K1028" s="142"/>
      <c r="L1028" s="142"/>
      <c r="M1028" s="142"/>
      <c r="N1028" s="142"/>
      <c r="O1028" s="142"/>
      <c r="P1028" s="142"/>
      <c r="Q1028" s="142"/>
      <c r="R1028" s="142"/>
      <c r="S1028" s="142"/>
      <c r="T1028" s="142"/>
      <c r="U1028" s="142"/>
      <c r="V1028" s="142"/>
      <c r="W1028" s="142"/>
      <c r="X1028" s="142"/>
      <c r="Y1028" s="143"/>
      <c r="Z1028" s="143"/>
      <c r="AA1028" s="143"/>
      <c r="AB1028" s="143"/>
      <c r="AC1028" s="144"/>
      <c r="AD1028" s="144"/>
      <c r="AE1028" s="144"/>
      <c r="AF1028" s="144"/>
      <c r="AG1028" s="144"/>
      <c r="AH1028" s="144"/>
      <c r="AI1028" s="144"/>
      <c r="AJ1028" s="144"/>
      <c r="AK1028" s="144"/>
      <c r="AL1028" s="145"/>
      <c r="AM1028" s="145"/>
      <c r="AN1028" s="145"/>
      <c r="AO1028" s="145"/>
      <c r="AP1028" s="145"/>
      <c r="AQ1028" s="145"/>
      <c r="AR1028" s="146"/>
      <c r="AS1028" s="146"/>
      <c r="AT1028" s="146"/>
      <c r="AU1028" s="146"/>
      <c r="AV1028" s="146"/>
      <c r="AW1028" s="146"/>
      <c r="AX1028" s="146"/>
      <c r="AY1028" s="146"/>
      <c r="AZ1028" s="146"/>
      <c r="BA1028" s="146"/>
      <c r="BB1028" s="146"/>
      <c r="BC1028" s="146"/>
      <c r="BD1028" s="146"/>
      <c r="BE1028" s="146"/>
      <c r="BF1028" s="146"/>
      <c r="BG1028" s="146"/>
      <c r="BH1028" s="146"/>
      <c r="BI1028" s="146"/>
      <c r="BJ1028" s="243"/>
      <c r="BK1028" s="243"/>
    </row>
    <row r="1029" spans="1:63" s="215" customFormat="1" x14ac:dyDescent="0.2">
      <c r="A1029" s="162"/>
      <c r="B1029" s="162"/>
      <c r="C1029" s="142"/>
      <c r="D1029" s="142"/>
      <c r="E1029" s="142"/>
      <c r="F1029" s="142"/>
      <c r="G1029" s="142"/>
      <c r="H1029" s="142"/>
      <c r="I1029" s="195"/>
      <c r="J1029" s="142"/>
      <c r="K1029" s="142"/>
      <c r="L1029" s="142"/>
      <c r="M1029" s="142"/>
      <c r="N1029" s="142"/>
      <c r="O1029" s="142"/>
      <c r="P1029" s="142"/>
      <c r="Q1029" s="142"/>
      <c r="R1029" s="142"/>
      <c r="S1029" s="142"/>
      <c r="T1029" s="142"/>
      <c r="U1029" s="142"/>
      <c r="V1029" s="142"/>
      <c r="W1029" s="142"/>
      <c r="X1029" s="142"/>
      <c r="Y1029" s="143"/>
      <c r="Z1029" s="143"/>
      <c r="AA1029" s="143"/>
      <c r="AB1029" s="143"/>
      <c r="AC1029" s="144"/>
      <c r="AD1029" s="144"/>
      <c r="AE1029" s="144"/>
      <c r="AF1029" s="144"/>
      <c r="AG1029" s="144"/>
      <c r="AH1029" s="144"/>
      <c r="AI1029" s="144"/>
      <c r="AJ1029" s="144"/>
      <c r="AK1029" s="144"/>
      <c r="AL1029" s="145"/>
      <c r="AM1029" s="145"/>
      <c r="AN1029" s="145"/>
      <c r="AO1029" s="145"/>
      <c r="AP1029" s="145"/>
      <c r="AQ1029" s="145"/>
      <c r="AR1029" s="146"/>
      <c r="AS1029" s="146"/>
      <c r="AT1029" s="146"/>
      <c r="AU1029" s="146"/>
      <c r="AV1029" s="146"/>
      <c r="AW1029" s="146"/>
      <c r="AX1029" s="146"/>
      <c r="AY1029" s="146"/>
      <c r="AZ1029" s="146"/>
      <c r="BA1029" s="146"/>
      <c r="BB1029" s="146"/>
      <c r="BC1029" s="146"/>
      <c r="BD1029" s="146"/>
      <c r="BE1029" s="146"/>
      <c r="BF1029" s="146"/>
      <c r="BG1029" s="146"/>
      <c r="BH1029" s="146"/>
      <c r="BI1029" s="146"/>
      <c r="BJ1029" s="243"/>
      <c r="BK1029" s="243"/>
    </row>
    <row r="1030" spans="1:63" s="215" customFormat="1" x14ac:dyDescent="0.2">
      <c r="A1030" s="162"/>
      <c r="B1030" s="162"/>
      <c r="C1030" s="142"/>
      <c r="D1030" s="142"/>
      <c r="E1030" s="142"/>
      <c r="F1030" s="142"/>
      <c r="G1030" s="142"/>
      <c r="H1030" s="142"/>
      <c r="I1030" s="195"/>
      <c r="J1030" s="142"/>
      <c r="K1030" s="142"/>
      <c r="L1030" s="142"/>
      <c r="M1030" s="142"/>
      <c r="N1030" s="142"/>
      <c r="O1030" s="142"/>
      <c r="P1030" s="142"/>
      <c r="Q1030" s="142"/>
      <c r="R1030" s="142"/>
      <c r="S1030" s="142"/>
      <c r="T1030" s="142"/>
      <c r="U1030" s="142"/>
      <c r="V1030" s="142"/>
      <c r="W1030" s="142"/>
      <c r="X1030" s="142"/>
      <c r="Y1030" s="143"/>
      <c r="Z1030" s="143"/>
      <c r="AA1030" s="143"/>
      <c r="AB1030" s="143"/>
      <c r="AC1030" s="144"/>
      <c r="AD1030" s="144"/>
      <c r="AE1030" s="144"/>
      <c r="AF1030" s="144"/>
      <c r="AG1030" s="144"/>
      <c r="AH1030" s="144"/>
      <c r="AI1030" s="144"/>
      <c r="AJ1030" s="144"/>
      <c r="AK1030" s="144"/>
      <c r="AL1030" s="145"/>
      <c r="AM1030" s="145"/>
      <c r="AN1030" s="145"/>
      <c r="AO1030" s="145"/>
      <c r="AP1030" s="145"/>
      <c r="AQ1030" s="145"/>
      <c r="AR1030" s="146"/>
      <c r="AS1030" s="146"/>
      <c r="AT1030" s="146"/>
      <c r="AU1030" s="146"/>
      <c r="AV1030" s="146"/>
      <c r="AW1030" s="146"/>
      <c r="AX1030" s="146"/>
      <c r="AY1030" s="146"/>
      <c r="AZ1030" s="146"/>
      <c r="BA1030" s="146"/>
      <c r="BB1030" s="146"/>
      <c r="BC1030" s="146"/>
      <c r="BD1030" s="146"/>
      <c r="BE1030" s="146"/>
      <c r="BF1030" s="146"/>
      <c r="BG1030" s="146"/>
      <c r="BH1030" s="146"/>
      <c r="BI1030" s="146"/>
      <c r="BJ1030" s="243"/>
      <c r="BK1030" s="243"/>
    </row>
    <row r="1031" spans="1:63" s="215" customFormat="1" x14ac:dyDescent="0.2">
      <c r="A1031" s="162"/>
      <c r="B1031" s="162"/>
      <c r="C1031" s="142"/>
      <c r="D1031" s="142"/>
      <c r="E1031" s="142"/>
      <c r="F1031" s="142"/>
      <c r="G1031" s="142"/>
      <c r="H1031" s="142"/>
      <c r="I1031" s="195"/>
      <c r="J1031" s="142"/>
      <c r="K1031" s="142"/>
      <c r="L1031" s="142"/>
      <c r="M1031" s="142"/>
      <c r="N1031" s="142"/>
      <c r="O1031" s="142"/>
      <c r="P1031" s="142"/>
      <c r="Q1031" s="142"/>
      <c r="R1031" s="142"/>
      <c r="S1031" s="142"/>
      <c r="T1031" s="142"/>
      <c r="U1031" s="142"/>
      <c r="V1031" s="142"/>
      <c r="W1031" s="142"/>
      <c r="X1031" s="142"/>
      <c r="Y1031" s="143"/>
      <c r="Z1031" s="143"/>
      <c r="AA1031" s="143"/>
      <c r="AB1031" s="143"/>
      <c r="AC1031" s="144"/>
      <c r="AD1031" s="144"/>
      <c r="AE1031" s="144"/>
      <c r="AF1031" s="144"/>
      <c r="AG1031" s="144"/>
      <c r="AH1031" s="144"/>
      <c r="AI1031" s="144"/>
      <c r="AJ1031" s="144"/>
      <c r="AK1031" s="144"/>
      <c r="AL1031" s="145"/>
      <c r="AM1031" s="145"/>
      <c r="AN1031" s="145"/>
      <c r="AO1031" s="145"/>
      <c r="AP1031" s="145"/>
      <c r="AQ1031" s="145"/>
      <c r="AR1031" s="146"/>
      <c r="AS1031" s="146"/>
      <c r="AT1031" s="146"/>
      <c r="AU1031" s="146"/>
      <c r="AV1031" s="146"/>
      <c r="AW1031" s="146"/>
      <c r="AX1031" s="146"/>
      <c r="AY1031" s="146"/>
      <c r="AZ1031" s="146"/>
      <c r="BA1031" s="146"/>
      <c r="BB1031" s="146"/>
      <c r="BC1031" s="146"/>
      <c r="BD1031" s="146"/>
      <c r="BE1031" s="146"/>
      <c r="BF1031" s="146"/>
      <c r="BG1031" s="146"/>
      <c r="BH1031" s="146"/>
      <c r="BI1031" s="146"/>
      <c r="BJ1031" s="243"/>
      <c r="BK1031" s="243"/>
    </row>
    <row r="1032" spans="1:63" s="215" customFormat="1" x14ac:dyDescent="0.2">
      <c r="A1032" s="162"/>
      <c r="B1032" s="162"/>
      <c r="C1032" s="142"/>
      <c r="D1032" s="142"/>
      <c r="E1032" s="142"/>
      <c r="F1032" s="142"/>
      <c r="G1032" s="142"/>
      <c r="H1032" s="142"/>
      <c r="I1032" s="195"/>
      <c r="J1032" s="142"/>
      <c r="K1032" s="142"/>
      <c r="L1032" s="142"/>
      <c r="M1032" s="142"/>
      <c r="N1032" s="142"/>
      <c r="O1032" s="142"/>
      <c r="P1032" s="142"/>
      <c r="Q1032" s="142"/>
      <c r="R1032" s="142"/>
      <c r="S1032" s="142"/>
      <c r="T1032" s="142"/>
      <c r="U1032" s="142"/>
      <c r="V1032" s="142"/>
      <c r="W1032" s="142"/>
      <c r="X1032" s="142"/>
      <c r="Y1032" s="143"/>
      <c r="Z1032" s="143"/>
      <c r="AA1032" s="143"/>
      <c r="AB1032" s="143"/>
      <c r="AC1032" s="144"/>
      <c r="AD1032" s="144"/>
      <c r="AE1032" s="144"/>
      <c r="AF1032" s="144"/>
      <c r="AG1032" s="144"/>
      <c r="AH1032" s="144"/>
      <c r="AI1032" s="144"/>
      <c r="AJ1032" s="144"/>
      <c r="AK1032" s="144"/>
      <c r="AL1032" s="145"/>
      <c r="AM1032" s="145"/>
      <c r="AN1032" s="145"/>
      <c r="AO1032" s="145"/>
      <c r="AP1032" s="145"/>
      <c r="AQ1032" s="145"/>
      <c r="AR1032" s="146"/>
      <c r="AS1032" s="146"/>
      <c r="AT1032" s="146"/>
      <c r="AU1032" s="146"/>
      <c r="AV1032" s="146"/>
      <c r="AW1032" s="146"/>
      <c r="AX1032" s="146"/>
      <c r="AY1032" s="146"/>
      <c r="AZ1032" s="146"/>
      <c r="BA1032" s="146"/>
      <c r="BB1032" s="146"/>
      <c r="BC1032" s="146"/>
      <c r="BD1032" s="146"/>
      <c r="BE1032" s="146"/>
      <c r="BF1032" s="146"/>
      <c r="BG1032" s="146"/>
      <c r="BH1032" s="146"/>
      <c r="BI1032" s="146"/>
      <c r="BJ1032" s="243"/>
      <c r="BK1032" s="243"/>
    </row>
    <row r="1033" spans="1:63" s="215" customFormat="1" x14ac:dyDescent="0.2">
      <c r="A1033" s="162"/>
      <c r="B1033" s="162"/>
      <c r="C1033" s="142"/>
      <c r="D1033" s="142"/>
      <c r="E1033" s="142"/>
      <c r="F1033" s="142"/>
      <c r="G1033" s="142"/>
      <c r="H1033" s="142"/>
      <c r="I1033" s="195"/>
      <c r="J1033" s="142"/>
      <c r="K1033" s="142"/>
      <c r="L1033" s="142"/>
      <c r="M1033" s="142"/>
      <c r="N1033" s="142"/>
      <c r="O1033" s="142"/>
      <c r="P1033" s="142"/>
      <c r="Q1033" s="142"/>
      <c r="R1033" s="142"/>
      <c r="S1033" s="142"/>
      <c r="T1033" s="142"/>
      <c r="U1033" s="142"/>
      <c r="V1033" s="142"/>
      <c r="W1033" s="142"/>
      <c r="X1033" s="142"/>
      <c r="Y1033" s="143"/>
      <c r="Z1033" s="143"/>
      <c r="AA1033" s="143"/>
      <c r="AB1033" s="143"/>
      <c r="AC1033" s="144"/>
      <c r="AD1033" s="144"/>
      <c r="AE1033" s="144"/>
      <c r="AF1033" s="144"/>
      <c r="AG1033" s="144"/>
      <c r="AH1033" s="144"/>
      <c r="AI1033" s="144"/>
      <c r="AJ1033" s="144"/>
      <c r="AK1033" s="144"/>
      <c r="AL1033" s="145"/>
      <c r="AM1033" s="145"/>
      <c r="AN1033" s="145"/>
      <c r="AO1033" s="145"/>
      <c r="AP1033" s="145"/>
      <c r="AQ1033" s="145"/>
      <c r="AR1033" s="146"/>
      <c r="AS1033" s="146"/>
      <c r="AT1033" s="146"/>
      <c r="AU1033" s="146"/>
      <c r="AV1033" s="146"/>
      <c r="AW1033" s="146"/>
      <c r="AX1033" s="146"/>
      <c r="AY1033" s="146"/>
      <c r="AZ1033" s="146"/>
      <c r="BA1033" s="146"/>
      <c r="BB1033" s="146"/>
      <c r="BC1033" s="146"/>
      <c r="BD1033" s="146"/>
      <c r="BE1033" s="146"/>
      <c r="BF1033" s="146"/>
      <c r="BG1033" s="146"/>
      <c r="BH1033" s="146"/>
      <c r="BI1033" s="146"/>
      <c r="BJ1033" s="243"/>
      <c r="BK1033" s="243"/>
    </row>
    <row r="1034" spans="1:63" s="215" customFormat="1" x14ac:dyDescent="0.2">
      <c r="A1034" s="162"/>
      <c r="B1034" s="162"/>
      <c r="C1034" s="142"/>
      <c r="D1034" s="142"/>
      <c r="E1034" s="142"/>
      <c r="F1034" s="142"/>
      <c r="G1034" s="142"/>
      <c r="H1034" s="142"/>
      <c r="I1034" s="195"/>
      <c r="J1034" s="142"/>
      <c r="K1034" s="142"/>
      <c r="L1034" s="142"/>
      <c r="M1034" s="142"/>
      <c r="N1034" s="142"/>
      <c r="O1034" s="142"/>
      <c r="P1034" s="142"/>
      <c r="Q1034" s="142"/>
      <c r="R1034" s="142"/>
      <c r="S1034" s="142"/>
      <c r="T1034" s="142"/>
      <c r="U1034" s="142"/>
      <c r="V1034" s="142"/>
      <c r="W1034" s="142"/>
      <c r="X1034" s="142"/>
      <c r="Y1034" s="143"/>
      <c r="Z1034" s="143"/>
      <c r="AA1034" s="143"/>
      <c r="AB1034" s="143"/>
      <c r="AC1034" s="144"/>
      <c r="AD1034" s="144"/>
      <c r="AE1034" s="144"/>
      <c r="AF1034" s="144"/>
      <c r="AG1034" s="144"/>
      <c r="AH1034" s="144"/>
      <c r="AI1034" s="144"/>
      <c r="AJ1034" s="144"/>
      <c r="AK1034" s="144"/>
      <c r="AL1034" s="145"/>
      <c r="AM1034" s="145"/>
      <c r="AN1034" s="145"/>
      <c r="AO1034" s="145"/>
      <c r="AP1034" s="145"/>
      <c r="AQ1034" s="145"/>
      <c r="AR1034" s="146"/>
      <c r="AS1034" s="146"/>
      <c r="AT1034" s="146"/>
      <c r="AU1034" s="146"/>
      <c r="AV1034" s="146"/>
      <c r="AW1034" s="146"/>
      <c r="AX1034" s="146"/>
      <c r="AY1034" s="146"/>
      <c r="AZ1034" s="146"/>
      <c r="BA1034" s="146"/>
      <c r="BB1034" s="146"/>
      <c r="BC1034" s="146"/>
      <c r="BD1034" s="146"/>
      <c r="BE1034" s="146"/>
      <c r="BF1034" s="146"/>
      <c r="BG1034" s="146"/>
      <c r="BH1034" s="146"/>
      <c r="BI1034" s="146"/>
      <c r="BJ1034" s="243"/>
      <c r="BK1034" s="243"/>
    </row>
    <row r="1035" spans="1:63" s="215" customFormat="1" x14ac:dyDescent="0.2">
      <c r="A1035" s="162"/>
      <c r="B1035" s="162"/>
      <c r="C1035" s="142"/>
      <c r="D1035" s="142"/>
      <c r="E1035" s="142"/>
      <c r="F1035" s="142"/>
      <c r="G1035" s="142"/>
      <c r="H1035" s="142"/>
      <c r="I1035" s="195"/>
      <c r="J1035" s="142"/>
      <c r="K1035" s="142"/>
      <c r="L1035" s="142"/>
      <c r="M1035" s="142"/>
      <c r="N1035" s="142"/>
      <c r="O1035" s="142"/>
      <c r="P1035" s="142"/>
      <c r="Q1035" s="142"/>
      <c r="R1035" s="142"/>
      <c r="S1035" s="142"/>
      <c r="T1035" s="142"/>
      <c r="U1035" s="142"/>
      <c r="V1035" s="142"/>
      <c r="W1035" s="142"/>
      <c r="X1035" s="142"/>
      <c r="Y1035" s="143"/>
      <c r="Z1035" s="143"/>
      <c r="AA1035" s="143"/>
      <c r="AB1035" s="143"/>
      <c r="AC1035" s="144"/>
      <c r="AD1035" s="144"/>
      <c r="AE1035" s="144"/>
      <c r="AF1035" s="144"/>
      <c r="AG1035" s="144"/>
      <c r="AH1035" s="144"/>
      <c r="AI1035" s="144"/>
      <c r="AJ1035" s="144"/>
      <c r="AK1035" s="144"/>
      <c r="AL1035" s="145"/>
      <c r="AM1035" s="145"/>
      <c r="AN1035" s="145"/>
      <c r="AO1035" s="145"/>
      <c r="AP1035" s="145"/>
      <c r="AQ1035" s="145"/>
      <c r="AR1035" s="146"/>
      <c r="AS1035" s="146"/>
      <c r="AT1035" s="146"/>
      <c r="AU1035" s="146"/>
      <c r="AV1035" s="146"/>
      <c r="AW1035" s="146"/>
      <c r="AX1035" s="146"/>
      <c r="AY1035" s="146"/>
      <c r="AZ1035" s="146"/>
      <c r="BA1035" s="146"/>
      <c r="BB1035" s="146"/>
      <c r="BC1035" s="146"/>
      <c r="BD1035" s="146"/>
      <c r="BE1035" s="146"/>
      <c r="BF1035" s="146"/>
      <c r="BG1035" s="146"/>
      <c r="BH1035" s="146"/>
      <c r="BI1035" s="146"/>
      <c r="BJ1035" s="243"/>
      <c r="BK1035" s="243"/>
    </row>
    <row r="1036" spans="1:63" s="215" customFormat="1" x14ac:dyDescent="0.2">
      <c r="A1036" s="162"/>
      <c r="B1036" s="162"/>
      <c r="C1036" s="142"/>
      <c r="D1036" s="142"/>
      <c r="E1036" s="142"/>
      <c r="F1036" s="142"/>
      <c r="G1036" s="142"/>
      <c r="H1036" s="142"/>
      <c r="I1036" s="195"/>
      <c r="J1036" s="142"/>
      <c r="K1036" s="142"/>
      <c r="L1036" s="142"/>
      <c r="M1036" s="142"/>
      <c r="N1036" s="142"/>
      <c r="O1036" s="142"/>
      <c r="P1036" s="142"/>
      <c r="Q1036" s="142"/>
      <c r="R1036" s="142"/>
      <c r="S1036" s="142"/>
      <c r="T1036" s="142"/>
      <c r="U1036" s="142"/>
      <c r="V1036" s="142"/>
      <c r="W1036" s="142"/>
      <c r="X1036" s="142"/>
      <c r="Y1036" s="143"/>
      <c r="Z1036" s="143"/>
      <c r="AA1036" s="143"/>
      <c r="AB1036" s="143"/>
      <c r="AC1036" s="144"/>
      <c r="AD1036" s="144"/>
      <c r="AE1036" s="144"/>
      <c r="AF1036" s="144"/>
      <c r="AG1036" s="144"/>
      <c r="AH1036" s="144"/>
      <c r="AI1036" s="144"/>
      <c r="AJ1036" s="144"/>
      <c r="AK1036" s="144"/>
      <c r="AL1036" s="145"/>
      <c r="AM1036" s="145"/>
      <c r="AN1036" s="145"/>
      <c r="AO1036" s="145"/>
      <c r="AP1036" s="145"/>
      <c r="AQ1036" s="145"/>
      <c r="AR1036" s="146"/>
      <c r="AS1036" s="146"/>
      <c r="AT1036" s="146"/>
      <c r="AU1036" s="146"/>
      <c r="AV1036" s="146"/>
      <c r="AW1036" s="146"/>
      <c r="AX1036" s="146"/>
      <c r="AY1036" s="146"/>
      <c r="AZ1036" s="146"/>
      <c r="BA1036" s="146"/>
      <c r="BB1036" s="146"/>
      <c r="BC1036" s="146"/>
      <c r="BD1036" s="146"/>
      <c r="BE1036" s="146"/>
      <c r="BF1036" s="146"/>
      <c r="BG1036" s="146"/>
      <c r="BH1036" s="146"/>
      <c r="BI1036" s="146"/>
      <c r="BJ1036" s="243"/>
      <c r="BK1036" s="243"/>
    </row>
    <row r="1037" spans="1:63" s="215" customFormat="1" x14ac:dyDescent="0.2">
      <c r="A1037" s="162"/>
      <c r="B1037" s="162"/>
      <c r="C1037" s="142"/>
      <c r="D1037" s="142"/>
      <c r="E1037" s="142"/>
      <c r="F1037" s="142"/>
      <c r="G1037" s="142"/>
      <c r="H1037" s="142"/>
      <c r="I1037" s="195"/>
      <c r="J1037" s="142"/>
      <c r="K1037" s="142"/>
      <c r="L1037" s="142"/>
      <c r="M1037" s="142"/>
      <c r="N1037" s="142"/>
      <c r="O1037" s="142"/>
      <c r="P1037" s="142"/>
      <c r="Q1037" s="142"/>
      <c r="R1037" s="142"/>
      <c r="S1037" s="142"/>
      <c r="T1037" s="142"/>
      <c r="U1037" s="142"/>
      <c r="V1037" s="142"/>
      <c r="W1037" s="142"/>
      <c r="X1037" s="142"/>
      <c r="Y1037" s="143"/>
      <c r="Z1037" s="143"/>
      <c r="AA1037" s="143"/>
      <c r="AB1037" s="143"/>
      <c r="AC1037" s="144"/>
      <c r="AD1037" s="144"/>
      <c r="AE1037" s="144"/>
      <c r="AF1037" s="144"/>
      <c r="AG1037" s="144"/>
      <c r="AH1037" s="144"/>
      <c r="AI1037" s="144"/>
      <c r="AJ1037" s="144"/>
      <c r="AK1037" s="144"/>
      <c r="AL1037" s="145"/>
      <c r="AM1037" s="145"/>
      <c r="AN1037" s="145"/>
      <c r="AO1037" s="145"/>
      <c r="AP1037" s="145"/>
      <c r="AQ1037" s="145"/>
      <c r="AR1037" s="146"/>
      <c r="AS1037" s="146"/>
      <c r="AT1037" s="146"/>
      <c r="AU1037" s="146"/>
      <c r="AV1037" s="146"/>
      <c r="AW1037" s="146"/>
      <c r="AX1037" s="146"/>
      <c r="AY1037" s="146"/>
      <c r="AZ1037" s="146"/>
      <c r="BA1037" s="146"/>
      <c r="BB1037" s="146"/>
      <c r="BC1037" s="146"/>
      <c r="BD1037" s="146"/>
      <c r="BE1037" s="146"/>
      <c r="BF1037" s="146"/>
      <c r="BG1037" s="146"/>
      <c r="BH1037" s="146"/>
      <c r="BI1037" s="146"/>
      <c r="BJ1037" s="243"/>
      <c r="BK1037" s="243"/>
    </row>
    <row r="1038" spans="1:63" s="215" customFormat="1" x14ac:dyDescent="0.2">
      <c r="A1038" s="162"/>
      <c r="B1038" s="162"/>
      <c r="C1038" s="142"/>
      <c r="D1038" s="142"/>
      <c r="E1038" s="142"/>
      <c r="F1038" s="142"/>
      <c r="G1038" s="142"/>
      <c r="H1038" s="142"/>
      <c r="I1038" s="195"/>
      <c r="J1038" s="142"/>
      <c r="K1038" s="142"/>
      <c r="L1038" s="142"/>
      <c r="M1038" s="142"/>
      <c r="N1038" s="142"/>
      <c r="O1038" s="142"/>
      <c r="P1038" s="142"/>
      <c r="Q1038" s="142"/>
      <c r="R1038" s="142"/>
      <c r="S1038" s="142"/>
      <c r="T1038" s="142"/>
      <c r="U1038" s="142"/>
      <c r="V1038" s="142"/>
      <c r="W1038" s="142"/>
      <c r="X1038" s="142"/>
      <c r="Y1038" s="143"/>
      <c r="Z1038" s="143"/>
      <c r="AA1038" s="143"/>
      <c r="AB1038" s="143"/>
      <c r="AC1038" s="144"/>
      <c r="AD1038" s="144"/>
      <c r="AE1038" s="144"/>
      <c r="AF1038" s="144"/>
      <c r="AG1038" s="144"/>
      <c r="AH1038" s="144"/>
      <c r="AI1038" s="144"/>
      <c r="AJ1038" s="144"/>
      <c r="AK1038" s="144"/>
      <c r="AL1038" s="145"/>
      <c r="AM1038" s="145"/>
      <c r="AN1038" s="145"/>
      <c r="AO1038" s="145"/>
      <c r="AP1038" s="145"/>
      <c r="AQ1038" s="145"/>
      <c r="AR1038" s="146"/>
      <c r="AS1038" s="146"/>
      <c r="AT1038" s="146"/>
      <c r="AU1038" s="146"/>
      <c r="AV1038" s="146"/>
      <c r="AW1038" s="146"/>
      <c r="AX1038" s="146"/>
      <c r="AY1038" s="146"/>
      <c r="AZ1038" s="146"/>
      <c r="BA1038" s="146"/>
      <c r="BB1038" s="146"/>
      <c r="BC1038" s="146"/>
      <c r="BD1038" s="146"/>
      <c r="BE1038" s="146"/>
      <c r="BF1038" s="146"/>
      <c r="BG1038" s="146"/>
      <c r="BH1038" s="146"/>
      <c r="BI1038" s="146"/>
      <c r="BJ1038" s="243"/>
      <c r="BK1038" s="243"/>
    </row>
    <row r="1039" spans="1:63" s="215" customFormat="1" x14ac:dyDescent="0.2">
      <c r="A1039" s="162"/>
      <c r="B1039" s="162"/>
      <c r="C1039" s="142"/>
      <c r="D1039" s="142"/>
      <c r="E1039" s="142"/>
      <c r="F1039" s="142"/>
      <c r="G1039" s="142"/>
      <c r="H1039" s="142"/>
      <c r="I1039" s="195"/>
      <c r="J1039" s="142"/>
      <c r="K1039" s="142"/>
      <c r="L1039" s="142"/>
      <c r="M1039" s="142"/>
      <c r="N1039" s="142"/>
      <c r="O1039" s="142"/>
      <c r="P1039" s="142"/>
      <c r="Q1039" s="142"/>
      <c r="R1039" s="142"/>
      <c r="S1039" s="142"/>
      <c r="T1039" s="142"/>
      <c r="U1039" s="142"/>
      <c r="V1039" s="142"/>
      <c r="W1039" s="142"/>
      <c r="X1039" s="142"/>
      <c r="Y1039" s="143"/>
      <c r="Z1039" s="143"/>
      <c r="AA1039" s="143"/>
      <c r="AB1039" s="143"/>
      <c r="AC1039" s="144"/>
      <c r="AD1039" s="144"/>
      <c r="AE1039" s="144"/>
      <c r="AF1039" s="144"/>
      <c r="AG1039" s="144"/>
      <c r="AH1039" s="144"/>
      <c r="AI1039" s="144"/>
      <c r="AJ1039" s="144"/>
      <c r="AK1039" s="144"/>
      <c r="AL1039" s="145"/>
      <c r="AM1039" s="145"/>
      <c r="AN1039" s="145"/>
      <c r="AO1039" s="145"/>
      <c r="AP1039" s="145"/>
      <c r="AQ1039" s="145"/>
      <c r="AR1039" s="146"/>
      <c r="AS1039" s="146"/>
      <c r="AT1039" s="146"/>
      <c r="AU1039" s="146"/>
      <c r="AV1039" s="146"/>
      <c r="AW1039" s="146"/>
      <c r="AX1039" s="146"/>
      <c r="AY1039" s="146"/>
      <c r="AZ1039" s="146"/>
      <c r="BA1039" s="146"/>
      <c r="BB1039" s="146"/>
      <c r="BC1039" s="146"/>
      <c r="BD1039" s="146"/>
      <c r="BE1039" s="146"/>
      <c r="BF1039" s="146"/>
      <c r="BG1039" s="146"/>
      <c r="BH1039" s="146"/>
      <c r="BI1039" s="146"/>
      <c r="BJ1039" s="243"/>
      <c r="BK1039" s="243"/>
    </row>
    <row r="1040" spans="1:63" s="215" customFormat="1" x14ac:dyDescent="0.2">
      <c r="A1040" s="162"/>
      <c r="B1040" s="162"/>
      <c r="C1040" s="142"/>
      <c r="D1040" s="142"/>
      <c r="E1040" s="142"/>
      <c r="F1040" s="142"/>
      <c r="G1040" s="142"/>
      <c r="H1040" s="142"/>
      <c r="I1040" s="195"/>
      <c r="J1040" s="142"/>
      <c r="K1040" s="142"/>
      <c r="L1040" s="142"/>
      <c r="M1040" s="142"/>
      <c r="N1040" s="142"/>
      <c r="O1040" s="142"/>
      <c r="P1040" s="142"/>
      <c r="Q1040" s="142"/>
      <c r="R1040" s="142"/>
      <c r="S1040" s="142"/>
      <c r="T1040" s="142"/>
      <c r="U1040" s="142"/>
      <c r="V1040" s="142"/>
      <c r="W1040" s="142"/>
      <c r="X1040" s="142"/>
      <c r="Y1040" s="143"/>
      <c r="Z1040" s="143"/>
      <c r="AA1040" s="143"/>
      <c r="AB1040" s="143"/>
      <c r="AC1040" s="144"/>
      <c r="AD1040" s="144"/>
      <c r="AE1040" s="144"/>
      <c r="AF1040" s="144"/>
      <c r="AG1040" s="144"/>
      <c r="AH1040" s="144"/>
      <c r="AI1040" s="144"/>
      <c r="AJ1040" s="144"/>
      <c r="AK1040" s="144"/>
      <c r="AL1040" s="145"/>
      <c r="AM1040" s="145"/>
      <c r="AN1040" s="145"/>
      <c r="AO1040" s="145"/>
      <c r="AP1040" s="145"/>
      <c r="AQ1040" s="145"/>
      <c r="AR1040" s="146"/>
      <c r="AS1040" s="146"/>
      <c r="AT1040" s="146"/>
      <c r="AU1040" s="146"/>
      <c r="AV1040" s="146"/>
      <c r="AW1040" s="146"/>
      <c r="AX1040" s="146"/>
      <c r="AY1040" s="146"/>
      <c r="AZ1040" s="146"/>
      <c r="BA1040" s="146"/>
      <c r="BB1040" s="146"/>
      <c r="BC1040" s="146"/>
      <c r="BD1040" s="146"/>
      <c r="BE1040" s="146"/>
      <c r="BF1040" s="146"/>
      <c r="BG1040" s="146"/>
      <c r="BH1040" s="146"/>
      <c r="BI1040" s="146"/>
      <c r="BJ1040" s="243"/>
      <c r="BK1040" s="243"/>
    </row>
    <row r="1041" spans="1:63" s="215" customFormat="1" x14ac:dyDescent="0.2">
      <c r="A1041" s="162"/>
      <c r="B1041" s="162"/>
      <c r="C1041" s="142"/>
      <c r="D1041" s="142"/>
      <c r="E1041" s="142"/>
      <c r="F1041" s="142"/>
      <c r="G1041" s="142"/>
      <c r="H1041" s="142"/>
      <c r="I1041" s="195"/>
      <c r="J1041" s="142"/>
      <c r="K1041" s="142"/>
      <c r="L1041" s="142"/>
      <c r="M1041" s="142"/>
      <c r="N1041" s="142"/>
      <c r="O1041" s="142"/>
      <c r="P1041" s="142"/>
      <c r="Q1041" s="142"/>
      <c r="R1041" s="142"/>
      <c r="S1041" s="142"/>
      <c r="T1041" s="142"/>
      <c r="U1041" s="142"/>
      <c r="V1041" s="142"/>
      <c r="W1041" s="142"/>
      <c r="X1041" s="142"/>
      <c r="Y1041" s="143"/>
      <c r="Z1041" s="143"/>
      <c r="AA1041" s="143"/>
      <c r="AB1041" s="143"/>
      <c r="AC1041" s="144"/>
      <c r="AD1041" s="144"/>
      <c r="AE1041" s="144"/>
      <c r="AF1041" s="144"/>
      <c r="AG1041" s="144"/>
      <c r="AH1041" s="144"/>
      <c r="AI1041" s="144"/>
      <c r="AJ1041" s="144"/>
      <c r="AK1041" s="144"/>
      <c r="AL1041" s="145"/>
      <c r="AM1041" s="145"/>
      <c r="AN1041" s="145"/>
      <c r="AO1041" s="145"/>
      <c r="AP1041" s="145"/>
      <c r="AQ1041" s="145"/>
      <c r="AR1041" s="146"/>
      <c r="AS1041" s="146"/>
      <c r="AT1041" s="146"/>
      <c r="AU1041" s="146"/>
      <c r="AV1041" s="146"/>
      <c r="AW1041" s="146"/>
      <c r="AX1041" s="146"/>
      <c r="AY1041" s="146"/>
      <c r="AZ1041" s="146"/>
      <c r="BA1041" s="146"/>
      <c r="BB1041" s="146"/>
      <c r="BC1041" s="146"/>
      <c r="BD1041" s="146"/>
      <c r="BE1041" s="146"/>
      <c r="BF1041" s="146"/>
      <c r="BG1041" s="146"/>
      <c r="BH1041" s="146"/>
      <c r="BI1041" s="146"/>
      <c r="BJ1041" s="243"/>
      <c r="BK1041" s="243"/>
    </row>
    <row r="1042" spans="1:63" s="215" customFormat="1" x14ac:dyDescent="0.2">
      <c r="A1042" s="162"/>
      <c r="B1042" s="162"/>
      <c r="C1042" s="142"/>
      <c r="D1042" s="142"/>
      <c r="E1042" s="142"/>
      <c r="F1042" s="142"/>
      <c r="G1042" s="142"/>
      <c r="H1042" s="142"/>
      <c r="I1042" s="195"/>
      <c r="J1042" s="142"/>
      <c r="K1042" s="142"/>
      <c r="L1042" s="142"/>
      <c r="M1042" s="142"/>
      <c r="N1042" s="142"/>
      <c r="O1042" s="142"/>
      <c r="P1042" s="142"/>
      <c r="Q1042" s="142"/>
      <c r="R1042" s="142"/>
      <c r="S1042" s="142"/>
      <c r="T1042" s="142"/>
      <c r="U1042" s="142"/>
      <c r="V1042" s="142"/>
      <c r="W1042" s="142"/>
      <c r="X1042" s="142"/>
      <c r="Y1042" s="143"/>
      <c r="Z1042" s="143"/>
      <c r="AA1042" s="143"/>
      <c r="AB1042" s="143"/>
      <c r="AC1042" s="144"/>
      <c r="AD1042" s="144"/>
      <c r="AE1042" s="144"/>
      <c r="AF1042" s="144"/>
      <c r="AG1042" s="144"/>
      <c r="AH1042" s="144"/>
      <c r="AI1042" s="144"/>
      <c r="AJ1042" s="144"/>
      <c r="AK1042" s="144"/>
      <c r="AL1042" s="145"/>
      <c r="AM1042" s="145"/>
      <c r="AN1042" s="145"/>
      <c r="AO1042" s="145"/>
      <c r="AP1042" s="145"/>
      <c r="AQ1042" s="145"/>
      <c r="AR1042" s="146"/>
      <c r="AS1042" s="146"/>
      <c r="AT1042" s="146"/>
      <c r="AU1042" s="146"/>
      <c r="AV1042" s="146"/>
      <c r="AW1042" s="146"/>
      <c r="AX1042" s="146"/>
      <c r="AY1042" s="146"/>
      <c r="AZ1042" s="146"/>
      <c r="BA1042" s="146"/>
      <c r="BB1042" s="146"/>
      <c r="BC1042" s="146"/>
      <c r="BD1042" s="146"/>
      <c r="BE1042" s="146"/>
      <c r="BF1042" s="146"/>
      <c r="BG1042" s="146"/>
      <c r="BH1042" s="146"/>
      <c r="BI1042" s="146"/>
      <c r="BJ1042" s="243"/>
      <c r="BK1042" s="243"/>
    </row>
    <row r="1043" spans="1:63" s="215" customFormat="1" x14ac:dyDescent="0.2">
      <c r="A1043" s="162"/>
      <c r="B1043" s="162"/>
      <c r="C1043" s="142"/>
      <c r="D1043" s="142"/>
      <c r="E1043" s="142"/>
      <c r="F1043" s="142"/>
      <c r="G1043" s="142"/>
      <c r="H1043" s="142"/>
      <c r="I1043" s="195"/>
      <c r="J1043" s="142"/>
      <c r="K1043" s="142"/>
      <c r="L1043" s="142"/>
      <c r="M1043" s="142"/>
      <c r="N1043" s="142"/>
      <c r="O1043" s="142"/>
      <c r="P1043" s="142"/>
      <c r="Q1043" s="142"/>
      <c r="R1043" s="142"/>
      <c r="S1043" s="142"/>
      <c r="T1043" s="142"/>
      <c r="U1043" s="142"/>
      <c r="V1043" s="142"/>
      <c r="W1043" s="142"/>
      <c r="X1043" s="142"/>
      <c r="Y1043" s="143"/>
      <c r="Z1043" s="143"/>
      <c r="AA1043" s="143"/>
      <c r="AB1043" s="143"/>
      <c r="AC1043" s="144"/>
      <c r="AD1043" s="144"/>
      <c r="AE1043" s="144"/>
      <c r="AF1043" s="144"/>
      <c r="AG1043" s="144"/>
      <c r="AH1043" s="144"/>
      <c r="AI1043" s="144"/>
      <c r="AJ1043" s="144"/>
      <c r="AK1043" s="144"/>
      <c r="AL1043" s="145"/>
      <c r="AM1043" s="145"/>
      <c r="AN1043" s="145"/>
      <c r="AO1043" s="145"/>
      <c r="AP1043" s="145"/>
      <c r="AQ1043" s="145"/>
      <c r="AR1043" s="146"/>
      <c r="AS1043" s="146"/>
      <c r="AT1043" s="146"/>
      <c r="AU1043" s="146"/>
      <c r="AV1043" s="146"/>
      <c r="AW1043" s="146"/>
      <c r="AX1043" s="146"/>
      <c r="AY1043" s="146"/>
      <c r="AZ1043" s="146"/>
      <c r="BA1043" s="146"/>
      <c r="BB1043" s="146"/>
      <c r="BC1043" s="146"/>
      <c r="BD1043" s="146"/>
      <c r="BE1043" s="146"/>
      <c r="BF1043" s="146"/>
      <c r="BG1043" s="146"/>
      <c r="BH1043" s="146"/>
      <c r="BI1043" s="146"/>
      <c r="BJ1043" s="243"/>
      <c r="BK1043" s="243"/>
    </row>
    <row r="1044" spans="1:63" s="215" customFormat="1" x14ac:dyDescent="0.2">
      <c r="A1044" s="162"/>
      <c r="B1044" s="162"/>
      <c r="C1044" s="142"/>
      <c r="D1044" s="142"/>
      <c r="E1044" s="142"/>
      <c r="F1044" s="142"/>
      <c r="G1044" s="142"/>
      <c r="H1044" s="142"/>
      <c r="I1044" s="195"/>
      <c r="J1044" s="142"/>
      <c r="K1044" s="142"/>
      <c r="L1044" s="142"/>
      <c r="M1044" s="142"/>
      <c r="N1044" s="142"/>
      <c r="O1044" s="142"/>
      <c r="P1044" s="142"/>
      <c r="Q1044" s="142"/>
      <c r="R1044" s="142"/>
      <c r="S1044" s="142"/>
      <c r="T1044" s="142"/>
      <c r="U1044" s="142"/>
      <c r="V1044" s="142"/>
      <c r="W1044" s="142"/>
      <c r="X1044" s="142"/>
      <c r="Y1044" s="143"/>
      <c r="Z1044" s="143"/>
      <c r="AA1044" s="143"/>
      <c r="AB1044" s="143"/>
      <c r="AC1044" s="144"/>
      <c r="AD1044" s="144"/>
      <c r="AE1044" s="144"/>
      <c r="AF1044" s="144"/>
      <c r="AG1044" s="144"/>
      <c r="AH1044" s="144"/>
      <c r="AI1044" s="144"/>
      <c r="AJ1044" s="144"/>
      <c r="AK1044" s="144"/>
      <c r="AL1044" s="145"/>
      <c r="AM1044" s="145"/>
      <c r="AN1044" s="145"/>
      <c r="AO1044" s="145"/>
      <c r="AP1044" s="145"/>
      <c r="AQ1044" s="145"/>
      <c r="AR1044" s="146"/>
      <c r="AS1044" s="146"/>
      <c r="AT1044" s="146"/>
      <c r="AU1044" s="146"/>
      <c r="AV1044" s="146"/>
      <c r="AW1044" s="146"/>
      <c r="AX1044" s="146"/>
      <c r="AY1044" s="146"/>
      <c r="AZ1044" s="146"/>
      <c r="BA1044" s="146"/>
      <c r="BB1044" s="146"/>
      <c r="BC1044" s="146"/>
      <c r="BD1044" s="146"/>
      <c r="BE1044" s="146"/>
      <c r="BF1044" s="146"/>
      <c r="BG1044" s="146"/>
      <c r="BH1044" s="146"/>
      <c r="BI1044" s="146"/>
      <c r="BJ1044" s="243"/>
      <c r="BK1044" s="243"/>
    </row>
    <row r="1045" spans="1:63" s="215" customFormat="1" x14ac:dyDescent="0.2">
      <c r="A1045" s="162"/>
      <c r="B1045" s="162"/>
      <c r="C1045" s="142"/>
      <c r="D1045" s="142"/>
      <c r="E1045" s="142"/>
      <c r="F1045" s="142"/>
      <c r="G1045" s="142"/>
      <c r="H1045" s="142"/>
      <c r="I1045" s="195"/>
      <c r="J1045" s="142"/>
      <c r="K1045" s="142"/>
      <c r="L1045" s="142"/>
      <c r="M1045" s="142"/>
      <c r="N1045" s="142"/>
      <c r="O1045" s="142"/>
      <c r="P1045" s="142"/>
      <c r="Q1045" s="142"/>
      <c r="R1045" s="142"/>
      <c r="S1045" s="142"/>
      <c r="T1045" s="142"/>
      <c r="U1045" s="142"/>
      <c r="V1045" s="142"/>
      <c r="W1045" s="142"/>
      <c r="X1045" s="142"/>
      <c r="Y1045" s="143"/>
      <c r="Z1045" s="143"/>
      <c r="AA1045" s="143"/>
      <c r="AB1045" s="143"/>
      <c r="AC1045" s="144"/>
      <c r="AD1045" s="144"/>
      <c r="AE1045" s="144"/>
      <c r="AF1045" s="144"/>
      <c r="AG1045" s="144"/>
      <c r="AH1045" s="144"/>
      <c r="AI1045" s="144"/>
      <c r="AJ1045" s="144"/>
      <c r="AK1045" s="144"/>
      <c r="AL1045" s="145"/>
      <c r="AM1045" s="145"/>
      <c r="AN1045" s="145"/>
      <c r="AO1045" s="145"/>
      <c r="AP1045" s="145"/>
      <c r="AQ1045" s="145"/>
      <c r="AR1045" s="146"/>
      <c r="AS1045" s="146"/>
      <c r="AT1045" s="146"/>
      <c r="AU1045" s="146"/>
      <c r="AV1045" s="146"/>
      <c r="AW1045" s="146"/>
      <c r="AX1045" s="146"/>
      <c r="AY1045" s="146"/>
      <c r="AZ1045" s="146"/>
      <c r="BA1045" s="146"/>
      <c r="BB1045" s="146"/>
      <c r="BC1045" s="146"/>
      <c r="BD1045" s="146"/>
      <c r="BE1045" s="146"/>
      <c r="BF1045" s="146"/>
      <c r="BG1045" s="146"/>
      <c r="BH1045" s="146"/>
      <c r="BI1045" s="146"/>
      <c r="BJ1045" s="243"/>
      <c r="BK1045" s="243"/>
    </row>
    <row r="1046" spans="1:63" s="215" customFormat="1" x14ac:dyDescent="0.2">
      <c r="A1046" s="162"/>
      <c r="B1046" s="162"/>
      <c r="C1046" s="142"/>
      <c r="D1046" s="142"/>
      <c r="E1046" s="142"/>
      <c r="F1046" s="142"/>
      <c r="G1046" s="142"/>
      <c r="H1046" s="142"/>
      <c r="I1046" s="195"/>
      <c r="J1046" s="142"/>
      <c r="K1046" s="142"/>
      <c r="L1046" s="142"/>
      <c r="M1046" s="142"/>
      <c r="N1046" s="142"/>
      <c r="O1046" s="142"/>
      <c r="P1046" s="142"/>
      <c r="Q1046" s="142"/>
      <c r="R1046" s="142"/>
      <c r="S1046" s="142"/>
      <c r="T1046" s="142"/>
      <c r="U1046" s="142"/>
      <c r="V1046" s="142"/>
      <c r="W1046" s="142"/>
      <c r="X1046" s="142"/>
      <c r="Y1046" s="143"/>
      <c r="Z1046" s="143"/>
      <c r="AA1046" s="143"/>
      <c r="AB1046" s="143"/>
      <c r="AC1046" s="144"/>
      <c r="AD1046" s="144"/>
      <c r="AE1046" s="144"/>
      <c r="AF1046" s="144"/>
      <c r="AG1046" s="144"/>
      <c r="AH1046" s="144"/>
      <c r="AI1046" s="144"/>
      <c r="AJ1046" s="144"/>
      <c r="AK1046" s="144"/>
      <c r="AL1046" s="145"/>
      <c r="AM1046" s="145"/>
      <c r="AN1046" s="145"/>
      <c r="AO1046" s="145"/>
      <c r="AP1046" s="145"/>
      <c r="AQ1046" s="145"/>
      <c r="AR1046" s="146"/>
      <c r="AS1046" s="146"/>
      <c r="AT1046" s="146"/>
      <c r="AU1046" s="146"/>
      <c r="AV1046" s="146"/>
      <c r="AW1046" s="146"/>
      <c r="AX1046" s="146"/>
      <c r="AY1046" s="146"/>
      <c r="AZ1046" s="146"/>
      <c r="BA1046" s="146"/>
      <c r="BB1046" s="146"/>
      <c r="BC1046" s="146"/>
      <c r="BD1046" s="146"/>
      <c r="BE1046" s="146"/>
      <c r="BF1046" s="146"/>
      <c r="BG1046" s="146"/>
      <c r="BH1046" s="146"/>
      <c r="BI1046" s="146"/>
      <c r="BJ1046" s="243"/>
      <c r="BK1046" s="243"/>
    </row>
    <row r="1047" spans="1:63" s="215" customFormat="1" x14ac:dyDescent="0.2">
      <c r="A1047" s="162"/>
      <c r="B1047" s="162"/>
      <c r="C1047" s="142"/>
      <c r="D1047" s="142"/>
      <c r="E1047" s="142"/>
      <c r="F1047" s="142"/>
      <c r="G1047" s="142"/>
      <c r="H1047" s="142"/>
      <c r="I1047" s="195"/>
      <c r="J1047" s="142"/>
      <c r="K1047" s="142"/>
      <c r="L1047" s="142"/>
      <c r="M1047" s="142"/>
      <c r="N1047" s="142"/>
      <c r="O1047" s="142"/>
      <c r="P1047" s="142"/>
      <c r="Q1047" s="142"/>
      <c r="R1047" s="142"/>
      <c r="S1047" s="142"/>
      <c r="T1047" s="142"/>
      <c r="U1047" s="142"/>
      <c r="V1047" s="142"/>
      <c r="W1047" s="142"/>
      <c r="X1047" s="142"/>
      <c r="Y1047" s="143"/>
      <c r="Z1047" s="143"/>
      <c r="AA1047" s="143"/>
      <c r="AB1047" s="143"/>
      <c r="AC1047" s="144"/>
      <c r="AD1047" s="144"/>
      <c r="AE1047" s="144"/>
      <c r="AF1047" s="144"/>
      <c r="AG1047" s="144"/>
      <c r="AH1047" s="144"/>
      <c r="AI1047" s="144"/>
      <c r="AJ1047" s="144"/>
      <c r="AK1047" s="144"/>
      <c r="AL1047" s="145"/>
      <c r="AM1047" s="145"/>
      <c r="AN1047" s="145"/>
      <c r="AO1047" s="145"/>
      <c r="AP1047" s="145"/>
      <c r="AQ1047" s="145"/>
      <c r="AR1047" s="146"/>
      <c r="AS1047" s="146"/>
      <c r="AT1047" s="146"/>
      <c r="AU1047" s="146"/>
      <c r="AV1047" s="146"/>
      <c r="AW1047" s="146"/>
      <c r="AX1047" s="146"/>
      <c r="AY1047" s="146"/>
      <c r="AZ1047" s="146"/>
      <c r="BA1047" s="146"/>
      <c r="BB1047" s="146"/>
      <c r="BC1047" s="146"/>
      <c r="BD1047" s="146"/>
      <c r="BE1047" s="146"/>
      <c r="BF1047" s="146"/>
      <c r="BG1047" s="146"/>
      <c r="BH1047" s="146"/>
      <c r="BI1047" s="146"/>
      <c r="BJ1047" s="243"/>
      <c r="BK1047" s="243"/>
    </row>
    <row r="1048" spans="1:63" s="215" customFormat="1" x14ac:dyDescent="0.2">
      <c r="A1048" s="162"/>
      <c r="B1048" s="162"/>
      <c r="C1048" s="142"/>
      <c r="D1048" s="142"/>
      <c r="E1048" s="142"/>
      <c r="F1048" s="142"/>
      <c r="G1048" s="142"/>
      <c r="H1048" s="142"/>
      <c r="I1048" s="195"/>
      <c r="J1048" s="142"/>
      <c r="K1048" s="142"/>
      <c r="L1048" s="142"/>
      <c r="M1048" s="142"/>
      <c r="N1048" s="142"/>
      <c r="O1048" s="142"/>
      <c r="P1048" s="142"/>
      <c r="Q1048" s="142"/>
      <c r="R1048" s="142"/>
      <c r="S1048" s="142"/>
      <c r="T1048" s="142"/>
      <c r="U1048" s="142"/>
      <c r="V1048" s="142"/>
      <c r="W1048" s="142"/>
      <c r="X1048" s="142"/>
      <c r="Y1048" s="143"/>
      <c r="Z1048" s="143"/>
      <c r="AA1048" s="143"/>
      <c r="AB1048" s="143"/>
      <c r="AC1048" s="144"/>
      <c r="AD1048" s="144"/>
      <c r="AE1048" s="144"/>
      <c r="AF1048" s="144"/>
      <c r="AG1048" s="144"/>
      <c r="AH1048" s="144"/>
      <c r="AI1048" s="144"/>
      <c r="AJ1048" s="144"/>
      <c r="AK1048" s="144"/>
      <c r="AL1048" s="145"/>
      <c r="AM1048" s="145"/>
      <c r="AN1048" s="145"/>
      <c r="AO1048" s="145"/>
      <c r="AP1048" s="145"/>
      <c r="AQ1048" s="145"/>
      <c r="AR1048" s="146"/>
      <c r="AS1048" s="146"/>
      <c r="AT1048" s="146"/>
      <c r="AU1048" s="146"/>
      <c r="AV1048" s="146"/>
      <c r="AW1048" s="146"/>
      <c r="AX1048" s="146"/>
      <c r="AY1048" s="146"/>
      <c r="AZ1048" s="146"/>
      <c r="BA1048" s="146"/>
      <c r="BB1048" s="146"/>
      <c r="BC1048" s="146"/>
      <c r="BD1048" s="146"/>
      <c r="BE1048" s="146"/>
      <c r="BF1048" s="146"/>
      <c r="BG1048" s="146"/>
      <c r="BH1048" s="146"/>
      <c r="BI1048" s="146"/>
      <c r="BJ1048" s="243"/>
      <c r="BK1048" s="243"/>
    </row>
    <row r="1049" spans="1:63" s="215" customFormat="1" x14ac:dyDescent="0.2">
      <c r="A1049" s="162"/>
      <c r="B1049" s="162"/>
      <c r="C1049" s="142"/>
      <c r="D1049" s="142"/>
      <c r="E1049" s="142"/>
      <c r="F1049" s="142"/>
      <c r="G1049" s="142"/>
      <c r="H1049" s="142"/>
      <c r="I1049" s="195"/>
      <c r="J1049" s="142"/>
      <c r="K1049" s="142"/>
      <c r="L1049" s="142"/>
      <c r="M1049" s="142"/>
      <c r="N1049" s="142"/>
      <c r="O1049" s="142"/>
      <c r="P1049" s="142"/>
      <c r="Q1049" s="142"/>
      <c r="R1049" s="142"/>
      <c r="S1049" s="142"/>
      <c r="T1049" s="142"/>
      <c r="U1049" s="142"/>
      <c r="V1049" s="142"/>
      <c r="W1049" s="142"/>
      <c r="X1049" s="142"/>
      <c r="Y1049" s="143"/>
      <c r="Z1049" s="143"/>
      <c r="AA1049" s="143"/>
      <c r="AB1049" s="143"/>
      <c r="AC1049" s="144"/>
      <c r="AD1049" s="144"/>
      <c r="AE1049" s="144"/>
      <c r="AF1049" s="144"/>
      <c r="AG1049" s="144"/>
      <c r="AH1049" s="144"/>
      <c r="AI1049" s="144"/>
      <c r="AJ1049" s="144"/>
      <c r="AK1049" s="144"/>
      <c r="AL1049" s="145"/>
      <c r="AM1049" s="145"/>
      <c r="AN1049" s="145"/>
      <c r="AO1049" s="145"/>
      <c r="AP1049" s="145"/>
      <c r="AQ1049" s="145"/>
      <c r="AR1049" s="146"/>
      <c r="AS1049" s="146"/>
      <c r="AT1049" s="146"/>
      <c r="AU1049" s="146"/>
      <c r="AV1049" s="146"/>
      <c r="AW1049" s="146"/>
      <c r="AX1049" s="146"/>
      <c r="AY1049" s="146"/>
      <c r="AZ1049" s="146"/>
      <c r="BA1049" s="146"/>
      <c r="BB1049" s="146"/>
      <c r="BC1049" s="146"/>
      <c r="BD1049" s="146"/>
      <c r="BE1049" s="146"/>
      <c r="BF1049" s="146"/>
      <c r="BG1049" s="146"/>
      <c r="BH1049" s="146"/>
      <c r="BI1049" s="146"/>
      <c r="BJ1049" s="243"/>
      <c r="BK1049" s="243"/>
    </row>
    <row r="1050" spans="1:63" s="215" customFormat="1" x14ac:dyDescent="0.2">
      <c r="A1050" s="162"/>
      <c r="B1050" s="162"/>
      <c r="C1050" s="142"/>
      <c r="D1050" s="142"/>
      <c r="E1050" s="142"/>
      <c r="F1050" s="142"/>
      <c r="G1050" s="142"/>
      <c r="H1050" s="142"/>
      <c r="I1050" s="195"/>
      <c r="J1050" s="142"/>
      <c r="K1050" s="142"/>
      <c r="L1050" s="142"/>
      <c r="M1050" s="142"/>
      <c r="N1050" s="142"/>
      <c r="O1050" s="142"/>
      <c r="P1050" s="142"/>
      <c r="Q1050" s="142"/>
      <c r="R1050" s="142"/>
      <c r="S1050" s="142"/>
      <c r="T1050" s="142"/>
      <c r="U1050" s="142"/>
      <c r="V1050" s="142"/>
      <c r="W1050" s="142"/>
      <c r="X1050" s="142"/>
      <c r="Y1050" s="143"/>
      <c r="Z1050" s="143"/>
      <c r="AA1050" s="143"/>
      <c r="AB1050" s="143"/>
      <c r="AC1050" s="144"/>
      <c r="AD1050" s="144"/>
      <c r="AE1050" s="144"/>
      <c r="AF1050" s="144"/>
      <c r="AG1050" s="144"/>
      <c r="AH1050" s="144"/>
      <c r="AI1050" s="144"/>
      <c r="AJ1050" s="144"/>
      <c r="AK1050" s="144"/>
      <c r="AL1050" s="145"/>
      <c r="AM1050" s="145"/>
      <c r="AN1050" s="145"/>
      <c r="AO1050" s="145"/>
      <c r="AP1050" s="145"/>
      <c r="AQ1050" s="145"/>
      <c r="AR1050" s="146"/>
      <c r="AS1050" s="146"/>
      <c r="AT1050" s="146"/>
      <c r="AU1050" s="146"/>
      <c r="AV1050" s="146"/>
      <c r="AW1050" s="146"/>
      <c r="AX1050" s="146"/>
      <c r="AY1050" s="146"/>
      <c r="AZ1050" s="146"/>
      <c r="BA1050" s="146"/>
      <c r="BB1050" s="146"/>
      <c r="BC1050" s="146"/>
      <c r="BD1050" s="146"/>
      <c r="BE1050" s="146"/>
      <c r="BF1050" s="146"/>
      <c r="BG1050" s="146"/>
      <c r="BH1050" s="146"/>
      <c r="BI1050" s="146"/>
      <c r="BJ1050" s="243"/>
      <c r="BK1050" s="243"/>
    </row>
    <row r="1051" spans="1:63" s="215" customFormat="1" x14ac:dyDescent="0.2">
      <c r="A1051" s="162"/>
      <c r="B1051" s="162"/>
      <c r="C1051" s="142"/>
      <c r="D1051" s="142"/>
      <c r="E1051" s="142"/>
      <c r="F1051" s="142"/>
      <c r="G1051" s="142"/>
      <c r="H1051" s="142"/>
      <c r="I1051" s="195"/>
      <c r="J1051" s="142"/>
      <c r="K1051" s="142"/>
      <c r="L1051" s="142"/>
      <c r="M1051" s="142"/>
      <c r="N1051" s="142"/>
      <c r="O1051" s="142"/>
      <c r="P1051" s="142"/>
      <c r="Q1051" s="142"/>
      <c r="R1051" s="142"/>
      <c r="S1051" s="142"/>
      <c r="T1051" s="142"/>
      <c r="U1051" s="142"/>
      <c r="V1051" s="142"/>
      <c r="W1051" s="142"/>
      <c r="X1051" s="142"/>
      <c r="Y1051" s="143"/>
      <c r="Z1051" s="143"/>
      <c r="AA1051" s="143"/>
      <c r="AB1051" s="143"/>
      <c r="AC1051" s="144"/>
      <c r="AD1051" s="144"/>
      <c r="AE1051" s="144"/>
      <c r="AF1051" s="144"/>
      <c r="AG1051" s="144"/>
      <c r="AH1051" s="144"/>
      <c r="AI1051" s="144"/>
      <c r="AJ1051" s="144"/>
      <c r="AK1051" s="144"/>
      <c r="AL1051" s="145"/>
      <c r="AM1051" s="145"/>
      <c r="AN1051" s="145"/>
      <c r="AO1051" s="145"/>
      <c r="AP1051" s="145"/>
      <c r="AQ1051" s="145"/>
      <c r="AR1051" s="146"/>
      <c r="AS1051" s="146"/>
      <c r="AT1051" s="146"/>
      <c r="AU1051" s="146"/>
      <c r="AV1051" s="146"/>
      <c r="AW1051" s="146"/>
      <c r="AX1051" s="146"/>
      <c r="AY1051" s="146"/>
      <c r="AZ1051" s="146"/>
      <c r="BA1051" s="146"/>
      <c r="BB1051" s="146"/>
      <c r="BC1051" s="146"/>
      <c r="BD1051" s="146"/>
      <c r="BE1051" s="146"/>
      <c r="BF1051" s="146"/>
      <c r="BG1051" s="146"/>
      <c r="BH1051" s="146"/>
      <c r="BI1051" s="146"/>
      <c r="BJ1051" s="243"/>
      <c r="BK1051" s="243"/>
    </row>
    <row r="1052" spans="1:63" s="215" customFormat="1" x14ac:dyDescent="0.2">
      <c r="A1052" s="162"/>
      <c r="B1052" s="162"/>
      <c r="C1052" s="142"/>
      <c r="D1052" s="142"/>
      <c r="E1052" s="142"/>
      <c r="F1052" s="142"/>
      <c r="G1052" s="142"/>
      <c r="H1052" s="142"/>
      <c r="I1052" s="195"/>
      <c r="J1052" s="142"/>
      <c r="K1052" s="142"/>
      <c r="L1052" s="142"/>
      <c r="M1052" s="142"/>
      <c r="N1052" s="142"/>
      <c r="O1052" s="142"/>
      <c r="P1052" s="142"/>
      <c r="Q1052" s="142"/>
      <c r="R1052" s="142"/>
      <c r="S1052" s="142"/>
      <c r="T1052" s="142"/>
      <c r="U1052" s="142"/>
      <c r="V1052" s="142"/>
      <c r="W1052" s="142"/>
      <c r="X1052" s="142"/>
      <c r="Y1052" s="143"/>
      <c r="Z1052" s="143"/>
      <c r="AA1052" s="143"/>
      <c r="AB1052" s="143"/>
      <c r="AC1052" s="144"/>
      <c r="AD1052" s="144"/>
      <c r="AE1052" s="144"/>
      <c r="AF1052" s="144"/>
      <c r="AG1052" s="144"/>
      <c r="AH1052" s="144"/>
      <c r="AI1052" s="144"/>
      <c r="AJ1052" s="144"/>
      <c r="AK1052" s="144"/>
      <c r="AL1052" s="145"/>
      <c r="AM1052" s="145"/>
      <c r="AN1052" s="145"/>
      <c r="AO1052" s="145"/>
      <c r="AP1052" s="145"/>
      <c r="AQ1052" s="145"/>
      <c r="AR1052" s="146"/>
      <c r="AS1052" s="146"/>
      <c r="AT1052" s="146"/>
      <c r="AU1052" s="146"/>
      <c r="AV1052" s="146"/>
      <c r="AW1052" s="146"/>
      <c r="AX1052" s="146"/>
      <c r="AY1052" s="146"/>
      <c r="AZ1052" s="146"/>
      <c r="BA1052" s="146"/>
      <c r="BB1052" s="146"/>
      <c r="BC1052" s="146"/>
      <c r="BD1052" s="146"/>
      <c r="BE1052" s="146"/>
      <c r="BF1052" s="146"/>
      <c r="BG1052" s="146"/>
      <c r="BH1052" s="146"/>
      <c r="BI1052" s="146"/>
      <c r="BJ1052" s="243"/>
      <c r="BK1052" s="243"/>
    </row>
    <row r="1053" spans="1:63" s="215" customFormat="1" x14ac:dyDescent="0.2">
      <c r="A1053" s="162"/>
      <c r="B1053" s="162"/>
      <c r="C1053" s="142"/>
      <c r="D1053" s="142"/>
      <c r="E1053" s="142"/>
      <c r="F1053" s="142"/>
      <c r="G1053" s="142"/>
      <c r="H1053" s="142"/>
      <c r="I1053" s="195"/>
      <c r="J1053" s="142"/>
      <c r="K1053" s="142"/>
      <c r="L1053" s="142"/>
      <c r="M1053" s="142"/>
      <c r="N1053" s="142"/>
      <c r="O1053" s="142"/>
      <c r="P1053" s="142"/>
      <c r="Q1053" s="142"/>
      <c r="R1053" s="142"/>
      <c r="S1053" s="142"/>
      <c r="T1053" s="142"/>
      <c r="U1053" s="142"/>
      <c r="V1053" s="142"/>
      <c r="W1053" s="142"/>
      <c r="X1053" s="142"/>
      <c r="Y1053" s="143"/>
      <c r="Z1053" s="143"/>
      <c r="AA1053" s="143"/>
      <c r="AB1053" s="143"/>
      <c r="AC1053" s="144"/>
      <c r="AD1053" s="144"/>
      <c r="AE1053" s="144"/>
      <c r="AF1053" s="144"/>
      <c r="AG1053" s="144"/>
      <c r="AH1053" s="144"/>
      <c r="AI1053" s="144"/>
      <c r="AJ1053" s="144"/>
      <c r="AK1053" s="144"/>
      <c r="AL1053" s="145"/>
      <c r="AM1053" s="145"/>
      <c r="AN1053" s="145"/>
      <c r="AO1053" s="145"/>
      <c r="AP1053" s="145"/>
      <c r="AQ1053" s="145"/>
      <c r="AR1053" s="146"/>
      <c r="AS1053" s="146"/>
      <c r="AT1053" s="146"/>
      <c r="AU1053" s="146"/>
      <c r="AV1053" s="146"/>
      <c r="AW1053" s="146"/>
      <c r="AX1053" s="146"/>
      <c r="AY1053" s="146"/>
      <c r="AZ1053" s="146"/>
      <c r="BA1053" s="146"/>
      <c r="BB1053" s="146"/>
      <c r="BC1053" s="146"/>
      <c r="BD1053" s="146"/>
      <c r="BE1053" s="146"/>
      <c r="BF1053" s="146"/>
      <c r="BG1053" s="146"/>
      <c r="BH1053" s="146"/>
      <c r="BI1053" s="146"/>
      <c r="BJ1053" s="243"/>
      <c r="BK1053" s="243"/>
    </row>
    <row r="1054" spans="1:63" s="215" customFormat="1" x14ac:dyDescent="0.2">
      <c r="A1054" s="162"/>
      <c r="B1054" s="162"/>
      <c r="C1054" s="142"/>
      <c r="D1054" s="142"/>
      <c r="E1054" s="142"/>
      <c r="F1054" s="142"/>
      <c r="G1054" s="142"/>
      <c r="H1054" s="142"/>
      <c r="I1054" s="195"/>
      <c r="J1054" s="142"/>
      <c r="K1054" s="142"/>
      <c r="L1054" s="142"/>
      <c r="M1054" s="142"/>
      <c r="N1054" s="142"/>
      <c r="O1054" s="142"/>
      <c r="P1054" s="142"/>
      <c r="Q1054" s="142"/>
      <c r="R1054" s="142"/>
      <c r="S1054" s="142"/>
      <c r="T1054" s="142"/>
      <c r="U1054" s="142"/>
      <c r="V1054" s="142"/>
      <c r="W1054" s="142"/>
      <c r="X1054" s="142"/>
      <c r="Y1054" s="143"/>
      <c r="Z1054" s="143"/>
      <c r="AA1054" s="143"/>
      <c r="AB1054" s="143"/>
      <c r="AC1054" s="144"/>
      <c r="AD1054" s="144"/>
      <c r="AE1054" s="144"/>
      <c r="AF1054" s="144"/>
      <c r="AG1054" s="144"/>
      <c r="AH1054" s="144"/>
      <c r="AI1054" s="144"/>
      <c r="AJ1054" s="144"/>
      <c r="AK1054" s="144"/>
      <c r="AL1054" s="145"/>
      <c r="AM1054" s="145"/>
      <c r="AN1054" s="145"/>
      <c r="AO1054" s="145"/>
      <c r="AP1054" s="145"/>
      <c r="AQ1054" s="145"/>
      <c r="AR1054" s="146"/>
      <c r="AS1054" s="146"/>
      <c r="AT1054" s="146"/>
      <c r="AU1054" s="146"/>
      <c r="AV1054" s="146"/>
      <c r="AW1054" s="146"/>
      <c r="AX1054" s="146"/>
      <c r="AY1054" s="146"/>
      <c r="AZ1054" s="146"/>
      <c r="BA1054" s="146"/>
      <c r="BB1054" s="146"/>
      <c r="BC1054" s="146"/>
      <c r="BD1054" s="146"/>
      <c r="BE1054" s="146"/>
      <c r="BF1054" s="146"/>
      <c r="BG1054" s="146"/>
      <c r="BH1054" s="146"/>
      <c r="BI1054" s="146"/>
      <c r="BJ1054" s="243"/>
      <c r="BK1054" s="243"/>
    </row>
    <row r="1055" spans="1:63" s="215" customFormat="1" x14ac:dyDescent="0.2">
      <c r="A1055" s="162"/>
      <c r="B1055" s="162"/>
      <c r="C1055" s="142"/>
      <c r="D1055" s="142"/>
      <c r="E1055" s="142"/>
      <c r="F1055" s="142"/>
      <c r="G1055" s="142"/>
      <c r="H1055" s="142"/>
      <c r="I1055" s="195"/>
      <c r="J1055" s="142"/>
      <c r="K1055" s="142"/>
      <c r="L1055" s="142"/>
      <c r="M1055" s="142"/>
      <c r="N1055" s="142"/>
      <c r="O1055" s="142"/>
      <c r="P1055" s="142"/>
      <c r="Q1055" s="142"/>
      <c r="R1055" s="142"/>
      <c r="S1055" s="142"/>
      <c r="T1055" s="142"/>
      <c r="U1055" s="142"/>
      <c r="V1055" s="142"/>
      <c r="W1055" s="142"/>
      <c r="X1055" s="142"/>
      <c r="Y1055" s="143"/>
      <c r="Z1055" s="143"/>
      <c r="AA1055" s="143"/>
      <c r="AB1055" s="143"/>
      <c r="AC1055" s="144"/>
      <c r="AD1055" s="144"/>
      <c r="AE1055" s="144"/>
      <c r="AF1055" s="144"/>
      <c r="AG1055" s="144"/>
      <c r="AH1055" s="144"/>
      <c r="AI1055" s="144"/>
      <c r="AJ1055" s="144"/>
      <c r="AK1055" s="144"/>
      <c r="AL1055" s="145"/>
      <c r="AM1055" s="145"/>
      <c r="AN1055" s="145"/>
      <c r="AO1055" s="145"/>
      <c r="AP1055" s="145"/>
      <c r="AQ1055" s="145"/>
      <c r="AR1055" s="146"/>
      <c r="AS1055" s="146"/>
      <c r="AT1055" s="146"/>
      <c r="AU1055" s="146"/>
      <c r="AV1055" s="146"/>
      <c r="AW1055" s="146"/>
      <c r="AX1055" s="146"/>
      <c r="AY1055" s="146"/>
      <c r="AZ1055" s="146"/>
      <c r="BA1055" s="146"/>
      <c r="BB1055" s="146"/>
      <c r="BC1055" s="146"/>
      <c r="BD1055" s="146"/>
      <c r="BE1055" s="146"/>
      <c r="BF1055" s="146"/>
      <c r="BG1055" s="146"/>
      <c r="BH1055" s="146"/>
      <c r="BI1055" s="146"/>
      <c r="BJ1055" s="243"/>
      <c r="BK1055" s="243"/>
    </row>
    <row r="1056" spans="1:63" s="215" customFormat="1" x14ac:dyDescent="0.2">
      <c r="A1056" s="162"/>
      <c r="B1056" s="162"/>
      <c r="C1056" s="142"/>
      <c r="D1056" s="142"/>
      <c r="E1056" s="142"/>
      <c r="F1056" s="142"/>
      <c r="G1056" s="142"/>
      <c r="H1056" s="142"/>
      <c r="I1056" s="195"/>
      <c r="J1056" s="142"/>
      <c r="K1056" s="142"/>
      <c r="L1056" s="142"/>
      <c r="M1056" s="142"/>
      <c r="N1056" s="142"/>
      <c r="O1056" s="142"/>
      <c r="P1056" s="142"/>
      <c r="Q1056" s="142"/>
      <c r="R1056" s="142"/>
      <c r="S1056" s="142"/>
      <c r="T1056" s="142"/>
      <c r="U1056" s="142"/>
      <c r="V1056" s="142"/>
      <c r="W1056" s="142"/>
      <c r="X1056" s="142"/>
      <c r="Y1056" s="143"/>
      <c r="Z1056" s="143"/>
      <c r="AA1056" s="143"/>
      <c r="AB1056" s="143"/>
      <c r="AC1056" s="144"/>
      <c r="AD1056" s="144"/>
      <c r="AE1056" s="144"/>
      <c r="AF1056" s="144"/>
      <c r="AG1056" s="144"/>
      <c r="AH1056" s="144"/>
      <c r="AI1056" s="144"/>
      <c r="AJ1056" s="144"/>
      <c r="AK1056" s="144"/>
      <c r="AL1056" s="145"/>
      <c r="AM1056" s="145"/>
      <c r="AN1056" s="145"/>
      <c r="AO1056" s="145"/>
      <c r="AP1056" s="145"/>
      <c r="AQ1056" s="145"/>
      <c r="AR1056" s="146"/>
      <c r="AS1056" s="146"/>
      <c r="AT1056" s="146"/>
      <c r="AU1056" s="146"/>
      <c r="AV1056" s="146"/>
      <c r="AW1056" s="146"/>
      <c r="AX1056" s="146"/>
      <c r="AY1056" s="146"/>
      <c r="AZ1056" s="146"/>
      <c r="BA1056" s="146"/>
      <c r="BB1056" s="146"/>
      <c r="BC1056" s="146"/>
      <c r="BD1056" s="146"/>
      <c r="BE1056" s="146"/>
      <c r="BF1056" s="146"/>
      <c r="BG1056" s="146"/>
      <c r="BH1056" s="146"/>
      <c r="BI1056" s="146"/>
      <c r="BJ1056" s="243"/>
      <c r="BK1056" s="243"/>
    </row>
    <row r="1057" spans="1:63" s="215" customFormat="1" x14ac:dyDescent="0.2">
      <c r="A1057" s="162"/>
      <c r="B1057" s="162"/>
      <c r="C1057" s="142"/>
      <c r="D1057" s="142"/>
      <c r="E1057" s="142"/>
      <c r="F1057" s="142"/>
      <c r="G1057" s="142"/>
      <c r="H1057" s="142"/>
      <c r="I1057" s="195"/>
      <c r="J1057" s="142"/>
      <c r="K1057" s="142"/>
      <c r="L1057" s="142"/>
      <c r="M1057" s="142"/>
      <c r="N1057" s="142"/>
      <c r="O1057" s="142"/>
      <c r="P1057" s="142"/>
      <c r="Q1057" s="142"/>
      <c r="R1057" s="142"/>
      <c r="S1057" s="142"/>
      <c r="T1057" s="142"/>
      <c r="U1057" s="142"/>
      <c r="V1057" s="142"/>
      <c r="W1057" s="142"/>
      <c r="X1057" s="142"/>
      <c r="Y1057" s="143"/>
      <c r="Z1057" s="143"/>
      <c r="AA1057" s="143"/>
      <c r="AB1057" s="143"/>
      <c r="AC1057" s="144"/>
      <c r="AD1057" s="144"/>
      <c r="AE1057" s="144"/>
      <c r="AF1057" s="144"/>
      <c r="AG1057" s="144"/>
      <c r="AH1057" s="144"/>
      <c r="AI1057" s="144"/>
      <c r="AJ1057" s="144"/>
      <c r="AK1057" s="144"/>
      <c r="AL1057" s="145"/>
      <c r="AM1057" s="145"/>
      <c r="AN1057" s="145"/>
      <c r="AO1057" s="145"/>
      <c r="AP1057" s="145"/>
      <c r="AQ1057" s="145"/>
      <c r="AR1057" s="146"/>
      <c r="AS1057" s="146"/>
      <c r="AT1057" s="146"/>
      <c r="AU1057" s="146"/>
      <c r="AV1057" s="146"/>
      <c r="AW1057" s="146"/>
      <c r="AX1057" s="146"/>
      <c r="AY1057" s="146"/>
      <c r="AZ1057" s="146"/>
      <c r="BA1057" s="146"/>
      <c r="BB1057" s="146"/>
      <c r="BC1057" s="146"/>
      <c r="BD1057" s="146"/>
      <c r="BE1057" s="146"/>
      <c r="BF1057" s="146"/>
      <c r="BG1057" s="146"/>
      <c r="BH1057" s="146"/>
      <c r="BI1057" s="146"/>
      <c r="BJ1057" s="243"/>
      <c r="BK1057" s="243"/>
    </row>
    <row r="1058" spans="1:63" s="215" customFormat="1" x14ac:dyDescent="0.2">
      <c r="A1058" s="162"/>
      <c r="B1058" s="162"/>
      <c r="C1058" s="142"/>
      <c r="D1058" s="142"/>
      <c r="E1058" s="142"/>
      <c r="F1058" s="142"/>
      <c r="G1058" s="142"/>
      <c r="H1058" s="142"/>
      <c r="I1058" s="195"/>
      <c r="J1058" s="142"/>
      <c r="K1058" s="142"/>
      <c r="L1058" s="142"/>
      <c r="M1058" s="142"/>
      <c r="N1058" s="142"/>
      <c r="O1058" s="142"/>
      <c r="P1058" s="142"/>
      <c r="Q1058" s="142"/>
      <c r="R1058" s="142"/>
      <c r="S1058" s="142"/>
      <c r="T1058" s="142"/>
      <c r="U1058" s="142"/>
      <c r="V1058" s="142"/>
      <c r="W1058" s="142"/>
      <c r="X1058" s="142"/>
      <c r="Y1058" s="143"/>
      <c r="Z1058" s="143"/>
      <c r="AA1058" s="143"/>
      <c r="AB1058" s="143"/>
      <c r="AC1058" s="144"/>
      <c r="AD1058" s="144"/>
      <c r="AE1058" s="144"/>
      <c r="AF1058" s="144"/>
      <c r="AG1058" s="144"/>
      <c r="AH1058" s="144"/>
      <c r="AI1058" s="144"/>
      <c r="AJ1058" s="144"/>
      <c r="AK1058" s="144"/>
      <c r="AL1058" s="145"/>
      <c r="AM1058" s="145"/>
      <c r="AN1058" s="145"/>
      <c r="AO1058" s="145"/>
      <c r="AP1058" s="145"/>
      <c r="AQ1058" s="145"/>
      <c r="AR1058" s="146"/>
      <c r="AS1058" s="146"/>
      <c r="AT1058" s="146"/>
      <c r="AU1058" s="146"/>
      <c r="AV1058" s="146"/>
      <c r="AW1058" s="146"/>
      <c r="AX1058" s="146"/>
      <c r="AY1058" s="146"/>
      <c r="AZ1058" s="146"/>
      <c r="BA1058" s="146"/>
      <c r="BB1058" s="146"/>
      <c r="BC1058" s="146"/>
      <c r="BD1058" s="146"/>
      <c r="BE1058" s="146"/>
      <c r="BF1058" s="146"/>
      <c r="BG1058" s="146"/>
      <c r="BH1058" s="146"/>
      <c r="BI1058" s="146"/>
      <c r="BJ1058" s="243"/>
      <c r="BK1058" s="243"/>
    </row>
    <row r="1059" spans="1:63" s="215" customFormat="1" x14ac:dyDescent="0.2">
      <c r="A1059" s="162"/>
      <c r="B1059" s="162"/>
      <c r="C1059" s="142"/>
      <c r="D1059" s="142"/>
      <c r="E1059" s="142"/>
      <c r="F1059" s="142"/>
      <c r="G1059" s="142"/>
      <c r="H1059" s="142"/>
      <c r="I1059" s="195"/>
      <c r="J1059" s="142"/>
      <c r="K1059" s="142"/>
      <c r="L1059" s="142"/>
      <c r="M1059" s="142"/>
      <c r="N1059" s="142"/>
      <c r="O1059" s="142"/>
      <c r="P1059" s="142"/>
      <c r="Q1059" s="142"/>
      <c r="R1059" s="142"/>
      <c r="S1059" s="142"/>
      <c r="T1059" s="142"/>
      <c r="U1059" s="142"/>
      <c r="V1059" s="142"/>
      <c r="W1059" s="142"/>
      <c r="X1059" s="142"/>
      <c r="Y1059" s="143"/>
      <c r="Z1059" s="143"/>
      <c r="AA1059" s="143"/>
      <c r="AB1059" s="143"/>
      <c r="AC1059" s="144"/>
      <c r="AD1059" s="144"/>
      <c r="AE1059" s="144"/>
      <c r="AF1059" s="144"/>
      <c r="AG1059" s="144"/>
      <c r="AH1059" s="144"/>
      <c r="AI1059" s="144"/>
      <c r="AJ1059" s="144"/>
      <c r="AK1059" s="144"/>
      <c r="AL1059" s="145"/>
      <c r="AM1059" s="145"/>
      <c r="AN1059" s="145"/>
      <c r="AO1059" s="145"/>
      <c r="AP1059" s="145"/>
      <c r="AQ1059" s="145"/>
      <c r="AR1059" s="146"/>
      <c r="AS1059" s="146"/>
      <c r="AT1059" s="146"/>
      <c r="AU1059" s="146"/>
      <c r="AV1059" s="146"/>
      <c r="AW1059" s="146"/>
      <c r="AX1059" s="146"/>
      <c r="AY1059" s="146"/>
      <c r="AZ1059" s="146"/>
      <c r="BA1059" s="146"/>
      <c r="BB1059" s="146"/>
      <c r="BC1059" s="146"/>
      <c r="BD1059" s="146"/>
      <c r="BE1059" s="146"/>
      <c r="BF1059" s="146"/>
      <c r="BG1059" s="146"/>
      <c r="BH1059" s="146"/>
      <c r="BI1059" s="146"/>
      <c r="BJ1059" s="243"/>
      <c r="BK1059" s="243"/>
    </row>
    <row r="1060" spans="1:63" s="215" customFormat="1" x14ac:dyDescent="0.2">
      <c r="A1060" s="162"/>
      <c r="B1060" s="162"/>
      <c r="C1060" s="142"/>
      <c r="D1060" s="142"/>
      <c r="E1060" s="142"/>
      <c r="F1060" s="142"/>
      <c r="G1060" s="142"/>
      <c r="H1060" s="142"/>
      <c r="I1060" s="195"/>
      <c r="J1060" s="142"/>
      <c r="K1060" s="142"/>
      <c r="L1060" s="142"/>
      <c r="M1060" s="142"/>
      <c r="N1060" s="142"/>
      <c r="O1060" s="142"/>
      <c r="P1060" s="142"/>
      <c r="Q1060" s="142"/>
      <c r="R1060" s="142"/>
      <c r="S1060" s="142"/>
      <c r="T1060" s="142"/>
      <c r="U1060" s="142"/>
      <c r="V1060" s="142"/>
      <c r="W1060" s="142"/>
      <c r="X1060" s="142"/>
      <c r="Y1060" s="143"/>
      <c r="Z1060" s="143"/>
      <c r="AA1060" s="143"/>
      <c r="AB1060" s="143"/>
      <c r="AC1060" s="144"/>
      <c r="AD1060" s="144"/>
      <c r="AE1060" s="144"/>
      <c r="AF1060" s="144"/>
      <c r="AG1060" s="144"/>
      <c r="AH1060" s="144"/>
      <c r="AI1060" s="144"/>
      <c r="AJ1060" s="144"/>
      <c r="AK1060" s="144"/>
      <c r="AL1060" s="145"/>
      <c r="AM1060" s="145"/>
      <c r="AN1060" s="145"/>
      <c r="AO1060" s="145"/>
      <c r="AP1060" s="145"/>
      <c r="AQ1060" s="145"/>
      <c r="AR1060" s="146"/>
      <c r="AS1060" s="146"/>
      <c r="AT1060" s="146"/>
      <c r="AU1060" s="146"/>
      <c r="AV1060" s="146"/>
      <c r="AW1060" s="146"/>
      <c r="AX1060" s="146"/>
      <c r="AY1060" s="146"/>
      <c r="AZ1060" s="146"/>
      <c r="BA1060" s="146"/>
      <c r="BB1060" s="146"/>
      <c r="BC1060" s="146"/>
      <c r="BD1060" s="146"/>
      <c r="BE1060" s="146"/>
      <c r="BF1060" s="146"/>
      <c r="BG1060" s="146"/>
      <c r="BH1060" s="146"/>
      <c r="BI1060" s="146"/>
      <c r="BJ1060" s="243"/>
      <c r="BK1060" s="243"/>
    </row>
    <row r="1061" spans="1:63" s="215" customFormat="1" x14ac:dyDescent="0.2">
      <c r="A1061" s="162"/>
      <c r="B1061" s="162"/>
      <c r="C1061" s="142"/>
      <c r="D1061" s="142"/>
      <c r="E1061" s="142"/>
      <c r="F1061" s="142"/>
      <c r="G1061" s="142"/>
      <c r="H1061" s="142"/>
      <c r="I1061" s="195"/>
      <c r="J1061" s="142"/>
      <c r="K1061" s="142"/>
      <c r="L1061" s="142"/>
      <c r="M1061" s="142"/>
      <c r="N1061" s="142"/>
      <c r="O1061" s="142"/>
      <c r="P1061" s="142"/>
      <c r="Q1061" s="142"/>
      <c r="R1061" s="142"/>
      <c r="S1061" s="142"/>
      <c r="T1061" s="142"/>
      <c r="U1061" s="142"/>
      <c r="V1061" s="142"/>
      <c r="W1061" s="142"/>
      <c r="X1061" s="142"/>
      <c r="Y1061" s="143"/>
      <c r="Z1061" s="143"/>
      <c r="AA1061" s="143"/>
      <c r="AB1061" s="143"/>
      <c r="AC1061" s="144"/>
      <c r="AD1061" s="144"/>
      <c r="AE1061" s="144"/>
      <c r="AF1061" s="144"/>
      <c r="AG1061" s="144"/>
      <c r="AH1061" s="144"/>
      <c r="AI1061" s="144"/>
      <c r="AJ1061" s="144"/>
      <c r="AK1061" s="144"/>
      <c r="AL1061" s="145"/>
      <c r="AM1061" s="145"/>
      <c r="AN1061" s="145"/>
      <c r="AO1061" s="145"/>
      <c r="AP1061" s="145"/>
      <c r="AQ1061" s="145"/>
      <c r="AR1061" s="146"/>
      <c r="AS1061" s="146"/>
      <c r="AT1061" s="146"/>
      <c r="AU1061" s="146"/>
      <c r="AV1061" s="146"/>
      <c r="AW1061" s="146"/>
      <c r="AX1061" s="146"/>
      <c r="AY1061" s="146"/>
      <c r="AZ1061" s="146"/>
      <c r="BA1061" s="146"/>
      <c r="BB1061" s="146"/>
      <c r="BC1061" s="146"/>
      <c r="BD1061" s="146"/>
      <c r="BE1061" s="146"/>
      <c r="BF1061" s="146"/>
      <c r="BG1061" s="146"/>
      <c r="BH1061" s="146"/>
      <c r="BI1061" s="146"/>
      <c r="BJ1061" s="243"/>
      <c r="BK1061" s="243"/>
    </row>
    <row r="1062" spans="1:63" s="215" customFormat="1" x14ac:dyDescent="0.2">
      <c r="A1062" s="162"/>
      <c r="B1062" s="162"/>
      <c r="C1062" s="142"/>
      <c r="D1062" s="142"/>
      <c r="E1062" s="142"/>
      <c r="F1062" s="142"/>
      <c r="G1062" s="142"/>
      <c r="H1062" s="142"/>
      <c r="I1062" s="195"/>
      <c r="J1062" s="142"/>
      <c r="K1062" s="142"/>
      <c r="L1062" s="142"/>
      <c r="M1062" s="142"/>
      <c r="N1062" s="142"/>
      <c r="O1062" s="142"/>
      <c r="P1062" s="142"/>
      <c r="Q1062" s="142"/>
      <c r="R1062" s="142"/>
      <c r="S1062" s="142"/>
      <c r="T1062" s="142"/>
      <c r="U1062" s="142"/>
      <c r="V1062" s="142"/>
      <c r="W1062" s="142"/>
      <c r="X1062" s="142"/>
      <c r="Y1062" s="143"/>
      <c r="Z1062" s="143"/>
      <c r="AA1062" s="143"/>
      <c r="AB1062" s="143"/>
      <c r="AC1062" s="144"/>
      <c r="AD1062" s="144"/>
      <c r="AE1062" s="144"/>
      <c r="AF1062" s="144"/>
      <c r="AG1062" s="144"/>
      <c r="AH1062" s="144"/>
      <c r="AI1062" s="144"/>
      <c r="AJ1062" s="144"/>
      <c r="AK1062" s="144"/>
      <c r="AL1062" s="145"/>
      <c r="AM1062" s="145"/>
      <c r="AN1062" s="145"/>
      <c r="AO1062" s="145"/>
      <c r="AP1062" s="145"/>
      <c r="AQ1062" s="145"/>
      <c r="AR1062" s="146"/>
      <c r="AS1062" s="146"/>
      <c r="AT1062" s="146"/>
      <c r="AU1062" s="146"/>
      <c r="AV1062" s="146"/>
      <c r="AW1062" s="146"/>
      <c r="AX1062" s="146"/>
      <c r="AY1062" s="146"/>
      <c r="AZ1062" s="146"/>
      <c r="BA1062" s="146"/>
      <c r="BB1062" s="146"/>
      <c r="BC1062" s="146"/>
      <c r="BD1062" s="146"/>
      <c r="BE1062" s="146"/>
      <c r="BF1062" s="146"/>
      <c r="BG1062" s="146"/>
      <c r="BH1062" s="146"/>
      <c r="BI1062" s="146"/>
      <c r="BJ1062" s="243"/>
      <c r="BK1062" s="243"/>
    </row>
    <row r="1063" spans="1:63" s="215" customFormat="1" x14ac:dyDescent="0.2">
      <c r="A1063" s="162"/>
      <c r="B1063" s="162"/>
      <c r="C1063" s="142"/>
      <c r="D1063" s="142"/>
      <c r="E1063" s="142"/>
      <c r="F1063" s="142"/>
      <c r="G1063" s="142"/>
      <c r="H1063" s="142"/>
      <c r="I1063" s="195"/>
      <c r="J1063" s="142"/>
      <c r="K1063" s="142"/>
      <c r="L1063" s="142"/>
      <c r="M1063" s="142"/>
      <c r="N1063" s="142"/>
      <c r="O1063" s="142"/>
      <c r="P1063" s="142"/>
      <c r="Q1063" s="142"/>
      <c r="R1063" s="142"/>
      <c r="S1063" s="142"/>
      <c r="T1063" s="142"/>
      <c r="U1063" s="142"/>
      <c r="V1063" s="142"/>
      <c r="W1063" s="142"/>
      <c r="X1063" s="142"/>
      <c r="Y1063" s="143"/>
      <c r="Z1063" s="143"/>
      <c r="AA1063" s="143"/>
      <c r="AB1063" s="143"/>
      <c r="AC1063" s="144"/>
      <c r="AD1063" s="144"/>
      <c r="AE1063" s="144"/>
      <c r="AF1063" s="144"/>
      <c r="AG1063" s="144"/>
      <c r="AH1063" s="144"/>
      <c r="AI1063" s="144"/>
      <c r="AJ1063" s="144"/>
      <c r="AK1063" s="144"/>
      <c r="AL1063" s="145"/>
      <c r="AM1063" s="145"/>
      <c r="AN1063" s="145"/>
      <c r="AO1063" s="145"/>
      <c r="AP1063" s="145"/>
      <c r="AQ1063" s="145"/>
      <c r="AR1063" s="146"/>
      <c r="AS1063" s="146"/>
      <c r="AT1063" s="146"/>
      <c r="AU1063" s="146"/>
      <c r="AV1063" s="146"/>
      <c r="AW1063" s="146"/>
      <c r="AX1063" s="146"/>
      <c r="AY1063" s="146"/>
      <c r="AZ1063" s="146"/>
      <c r="BA1063" s="146"/>
      <c r="BB1063" s="146"/>
      <c r="BC1063" s="146"/>
      <c r="BD1063" s="146"/>
      <c r="BE1063" s="146"/>
      <c r="BF1063" s="146"/>
      <c r="BG1063" s="146"/>
      <c r="BH1063" s="146"/>
      <c r="BI1063" s="146"/>
      <c r="BJ1063" s="243"/>
      <c r="BK1063" s="243"/>
    </row>
    <row r="1064" spans="1:63" s="215" customFormat="1" x14ac:dyDescent="0.2">
      <c r="A1064" s="162"/>
      <c r="B1064" s="162"/>
      <c r="C1064" s="142"/>
      <c r="D1064" s="142"/>
      <c r="E1064" s="142"/>
      <c r="F1064" s="142"/>
      <c r="G1064" s="142"/>
      <c r="H1064" s="142"/>
      <c r="I1064" s="195"/>
      <c r="J1064" s="142"/>
      <c r="K1064" s="142"/>
      <c r="L1064" s="142"/>
      <c r="M1064" s="142"/>
      <c r="N1064" s="142"/>
      <c r="O1064" s="142"/>
      <c r="P1064" s="142"/>
      <c r="Q1064" s="142"/>
      <c r="R1064" s="142"/>
      <c r="S1064" s="142"/>
      <c r="T1064" s="142"/>
      <c r="U1064" s="142"/>
      <c r="V1064" s="142"/>
      <c r="W1064" s="142"/>
      <c r="X1064" s="142"/>
      <c r="Y1064" s="143"/>
      <c r="Z1064" s="143"/>
      <c r="AA1064" s="143"/>
      <c r="AB1064" s="143"/>
      <c r="AC1064" s="144"/>
      <c r="AD1064" s="144"/>
      <c r="AE1064" s="144"/>
      <c r="AF1064" s="144"/>
      <c r="AG1064" s="144"/>
      <c r="AH1064" s="144"/>
      <c r="AI1064" s="144"/>
      <c r="AJ1064" s="144"/>
      <c r="AK1064" s="144"/>
      <c r="AL1064" s="145"/>
      <c r="AM1064" s="145"/>
      <c r="AN1064" s="145"/>
      <c r="AO1064" s="145"/>
      <c r="AP1064" s="145"/>
      <c r="AQ1064" s="145"/>
      <c r="AR1064" s="146"/>
      <c r="AS1064" s="146"/>
      <c r="AT1064" s="146"/>
      <c r="AU1064" s="146"/>
      <c r="AV1064" s="146"/>
      <c r="AW1064" s="146"/>
      <c r="AX1064" s="146"/>
      <c r="AY1064" s="146"/>
      <c r="AZ1064" s="146"/>
      <c r="BA1064" s="146"/>
      <c r="BB1064" s="146"/>
      <c r="BC1064" s="146"/>
      <c r="BD1064" s="146"/>
      <c r="BE1064" s="146"/>
      <c r="BF1064" s="146"/>
      <c r="BG1064" s="146"/>
      <c r="BH1064" s="146"/>
      <c r="BI1064" s="146"/>
      <c r="BJ1064" s="243"/>
      <c r="BK1064" s="243"/>
    </row>
    <row r="1065" spans="1:63" s="215" customFormat="1" x14ac:dyDescent="0.2">
      <c r="A1065" s="162"/>
      <c r="B1065" s="162"/>
      <c r="C1065" s="142"/>
      <c r="D1065" s="142"/>
      <c r="E1065" s="142"/>
      <c r="F1065" s="142"/>
      <c r="G1065" s="142"/>
      <c r="H1065" s="142"/>
      <c r="I1065" s="195"/>
      <c r="J1065" s="142"/>
      <c r="K1065" s="142"/>
      <c r="L1065" s="142"/>
      <c r="M1065" s="142"/>
      <c r="N1065" s="142"/>
      <c r="O1065" s="142"/>
      <c r="P1065" s="142"/>
      <c r="Q1065" s="142"/>
      <c r="R1065" s="142"/>
      <c r="S1065" s="142"/>
      <c r="T1065" s="142"/>
      <c r="U1065" s="142"/>
      <c r="V1065" s="142"/>
      <c r="W1065" s="142"/>
      <c r="X1065" s="142"/>
      <c r="Y1065" s="143"/>
      <c r="Z1065" s="143"/>
      <c r="AA1065" s="143"/>
      <c r="AB1065" s="143"/>
      <c r="AC1065" s="144"/>
      <c r="AD1065" s="144"/>
      <c r="AE1065" s="144"/>
      <c r="AF1065" s="144"/>
      <c r="AG1065" s="144"/>
      <c r="AH1065" s="144"/>
      <c r="AI1065" s="144"/>
      <c r="AJ1065" s="144"/>
      <c r="AK1065" s="144"/>
      <c r="AL1065" s="145"/>
      <c r="AM1065" s="145"/>
      <c r="AN1065" s="145"/>
      <c r="AO1065" s="145"/>
      <c r="AP1065" s="145"/>
      <c r="AQ1065" s="145"/>
      <c r="AR1065" s="146"/>
      <c r="AS1065" s="146"/>
      <c r="AT1065" s="146"/>
      <c r="AU1065" s="146"/>
      <c r="AV1065" s="146"/>
      <c r="AW1065" s="146"/>
      <c r="AX1065" s="146"/>
      <c r="AY1065" s="146"/>
      <c r="AZ1065" s="146"/>
      <c r="BA1065" s="146"/>
      <c r="BB1065" s="146"/>
      <c r="BC1065" s="146"/>
      <c r="BD1065" s="146"/>
      <c r="BE1065" s="146"/>
      <c r="BF1065" s="146"/>
      <c r="BG1065" s="146"/>
      <c r="BH1065" s="146"/>
      <c r="BI1065" s="146"/>
      <c r="BJ1065" s="243"/>
      <c r="BK1065" s="243"/>
    </row>
    <row r="1066" spans="1:63" s="215" customFormat="1" x14ac:dyDescent="0.2">
      <c r="A1066" s="162"/>
      <c r="B1066" s="162"/>
      <c r="C1066" s="142"/>
      <c r="D1066" s="142"/>
      <c r="E1066" s="142"/>
      <c r="F1066" s="142"/>
      <c r="G1066" s="142"/>
      <c r="H1066" s="142"/>
      <c r="I1066" s="195"/>
      <c r="J1066" s="142"/>
      <c r="K1066" s="142"/>
      <c r="L1066" s="142"/>
      <c r="M1066" s="142"/>
      <c r="N1066" s="142"/>
      <c r="O1066" s="142"/>
      <c r="P1066" s="142"/>
      <c r="Q1066" s="142"/>
      <c r="R1066" s="142"/>
      <c r="S1066" s="142"/>
      <c r="T1066" s="142"/>
      <c r="U1066" s="142"/>
      <c r="V1066" s="142"/>
      <c r="W1066" s="142"/>
      <c r="X1066" s="142"/>
      <c r="Y1066" s="143"/>
      <c r="Z1066" s="143"/>
      <c r="AA1066" s="143"/>
      <c r="AB1066" s="143"/>
      <c r="AC1066" s="144"/>
      <c r="AD1066" s="144"/>
      <c r="AE1066" s="144"/>
      <c r="AF1066" s="144"/>
      <c r="AG1066" s="144"/>
      <c r="AH1066" s="144"/>
      <c r="AI1066" s="144"/>
      <c r="AJ1066" s="144"/>
      <c r="AK1066" s="144"/>
      <c r="AL1066" s="145"/>
      <c r="AM1066" s="145"/>
      <c r="AN1066" s="145"/>
      <c r="AO1066" s="145"/>
      <c r="AP1066" s="145"/>
      <c r="AQ1066" s="145"/>
      <c r="AR1066" s="146"/>
      <c r="AS1066" s="146"/>
      <c r="AT1066" s="146"/>
      <c r="AU1066" s="146"/>
      <c r="AV1066" s="146"/>
      <c r="AW1066" s="146"/>
      <c r="AX1066" s="146"/>
      <c r="AY1066" s="146"/>
      <c r="AZ1066" s="146"/>
      <c r="BA1066" s="146"/>
      <c r="BB1066" s="146"/>
      <c r="BC1066" s="146"/>
      <c r="BD1066" s="146"/>
      <c r="BE1066" s="146"/>
      <c r="BF1066" s="146"/>
      <c r="BG1066" s="146"/>
      <c r="BH1066" s="146"/>
      <c r="BI1066" s="146"/>
      <c r="BJ1066" s="243"/>
      <c r="BK1066" s="243"/>
    </row>
    <row r="1067" spans="1:63" s="215" customFormat="1" x14ac:dyDescent="0.2">
      <c r="A1067" s="162"/>
      <c r="B1067" s="162"/>
      <c r="C1067" s="142"/>
      <c r="D1067" s="142"/>
      <c r="E1067" s="142"/>
      <c r="F1067" s="142"/>
      <c r="G1067" s="142"/>
      <c r="H1067" s="142"/>
      <c r="I1067" s="195"/>
      <c r="J1067" s="142"/>
      <c r="K1067" s="142"/>
      <c r="L1067" s="142"/>
      <c r="M1067" s="142"/>
      <c r="N1067" s="142"/>
      <c r="O1067" s="142"/>
      <c r="P1067" s="142"/>
      <c r="Q1067" s="142"/>
      <c r="R1067" s="142"/>
      <c r="S1067" s="142"/>
      <c r="T1067" s="142"/>
      <c r="U1067" s="142"/>
      <c r="V1067" s="142"/>
      <c r="W1067" s="142"/>
      <c r="X1067" s="142"/>
      <c r="Y1067" s="143"/>
      <c r="Z1067" s="143"/>
      <c r="AA1067" s="143"/>
      <c r="AB1067" s="143"/>
      <c r="AC1067" s="144"/>
      <c r="AD1067" s="144"/>
      <c r="AE1067" s="144"/>
      <c r="AF1067" s="144"/>
      <c r="AG1067" s="144"/>
      <c r="AH1067" s="144"/>
      <c r="AI1067" s="144"/>
      <c r="AJ1067" s="144"/>
      <c r="AK1067" s="144"/>
      <c r="AL1067" s="145"/>
      <c r="AM1067" s="145"/>
      <c r="AN1067" s="145"/>
      <c r="AO1067" s="145"/>
      <c r="AP1067" s="145"/>
      <c r="AQ1067" s="145"/>
      <c r="AR1067" s="146"/>
      <c r="AS1067" s="146"/>
      <c r="AT1067" s="146"/>
      <c r="AU1067" s="146"/>
      <c r="AV1067" s="146"/>
      <c r="AW1067" s="146"/>
      <c r="AX1067" s="146"/>
      <c r="AY1067" s="146"/>
      <c r="AZ1067" s="146"/>
      <c r="BA1067" s="146"/>
      <c r="BB1067" s="146"/>
      <c r="BC1067" s="146"/>
      <c r="BD1067" s="146"/>
      <c r="BE1067" s="146"/>
      <c r="BF1067" s="146"/>
      <c r="BG1067" s="146"/>
      <c r="BH1067" s="146"/>
      <c r="BI1067" s="146"/>
      <c r="BJ1067" s="243"/>
      <c r="BK1067" s="243"/>
    </row>
    <row r="1068" spans="1:63" s="215" customFormat="1" x14ac:dyDescent="0.2">
      <c r="A1068" s="162"/>
      <c r="B1068" s="162"/>
      <c r="C1068" s="142"/>
      <c r="D1068" s="142"/>
      <c r="E1068" s="142"/>
      <c r="F1068" s="142"/>
      <c r="G1068" s="142"/>
      <c r="H1068" s="142"/>
      <c r="I1068" s="195"/>
      <c r="J1068" s="142"/>
      <c r="K1068" s="142"/>
      <c r="L1068" s="142"/>
      <c r="M1068" s="142"/>
      <c r="N1068" s="142"/>
      <c r="O1068" s="142"/>
      <c r="P1068" s="142"/>
      <c r="Q1068" s="142"/>
      <c r="R1068" s="142"/>
      <c r="S1068" s="142"/>
      <c r="T1068" s="142"/>
      <c r="U1068" s="142"/>
      <c r="V1068" s="142"/>
      <c r="W1068" s="142"/>
      <c r="X1068" s="142"/>
      <c r="Y1068" s="143"/>
      <c r="Z1068" s="143"/>
      <c r="AA1068" s="143"/>
      <c r="AB1068" s="143"/>
      <c r="AC1068" s="144"/>
      <c r="AD1068" s="144"/>
      <c r="AE1068" s="144"/>
      <c r="AF1068" s="144"/>
      <c r="AG1068" s="144"/>
      <c r="AH1068" s="144"/>
      <c r="AI1068" s="144"/>
      <c r="AJ1068" s="144"/>
      <c r="AK1068" s="144"/>
      <c r="AL1068" s="145"/>
      <c r="AM1068" s="145"/>
      <c r="AN1068" s="145"/>
      <c r="AO1068" s="145"/>
      <c r="AP1068" s="145"/>
      <c r="AQ1068" s="145"/>
      <c r="AR1068" s="146"/>
      <c r="AS1068" s="146"/>
      <c r="AT1068" s="146"/>
      <c r="AU1068" s="146"/>
      <c r="AV1068" s="146"/>
      <c r="AW1068" s="146"/>
      <c r="AX1068" s="146"/>
      <c r="AY1068" s="146"/>
      <c r="AZ1068" s="146"/>
      <c r="BA1068" s="146"/>
      <c r="BB1068" s="146"/>
      <c r="BC1068" s="146"/>
      <c r="BD1068" s="146"/>
      <c r="BE1068" s="146"/>
      <c r="BF1068" s="146"/>
      <c r="BG1068" s="146"/>
      <c r="BH1068" s="146"/>
      <c r="BI1068" s="146"/>
      <c r="BJ1068" s="243"/>
      <c r="BK1068" s="243"/>
    </row>
    <row r="1069" spans="1:63" s="215" customFormat="1" x14ac:dyDescent="0.2">
      <c r="A1069" s="162"/>
      <c r="B1069" s="162"/>
      <c r="C1069" s="142"/>
      <c r="D1069" s="142"/>
      <c r="E1069" s="142"/>
      <c r="F1069" s="142"/>
      <c r="G1069" s="142"/>
      <c r="H1069" s="142"/>
      <c r="I1069" s="195"/>
      <c r="J1069" s="142"/>
      <c r="K1069" s="142"/>
      <c r="L1069" s="142"/>
      <c r="M1069" s="142"/>
      <c r="N1069" s="142"/>
      <c r="O1069" s="142"/>
      <c r="P1069" s="142"/>
      <c r="Q1069" s="142"/>
      <c r="R1069" s="142"/>
      <c r="S1069" s="142"/>
      <c r="T1069" s="142"/>
      <c r="U1069" s="142"/>
      <c r="V1069" s="142"/>
      <c r="W1069" s="142"/>
      <c r="X1069" s="142"/>
      <c r="Y1069" s="143"/>
      <c r="Z1069" s="143"/>
      <c r="AA1069" s="143"/>
      <c r="AB1069" s="143"/>
      <c r="AC1069" s="144"/>
      <c r="AD1069" s="144"/>
      <c r="AE1069" s="144"/>
      <c r="AF1069" s="144"/>
      <c r="AG1069" s="144"/>
      <c r="AH1069" s="144"/>
      <c r="AI1069" s="144"/>
      <c r="AJ1069" s="144"/>
      <c r="AK1069" s="144"/>
      <c r="AL1069" s="145"/>
      <c r="AM1069" s="145"/>
      <c r="AN1069" s="145"/>
      <c r="AO1069" s="145"/>
      <c r="AP1069" s="145"/>
      <c r="AQ1069" s="145"/>
      <c r="AR1069" s="146"/>
      <c r="AS1069" s="146"/>
      <c r="AT1069" s="146"/>
      <c r="AU1069" s="146"/>
      <c r="AV1069" s="146"/>
      <c r="AW1069" s="146"/>
      <c r="AX1069" s="146"/>
      <c r="AY1069" s="146"/>
      <c r="AZ1069" s="146"/>
      <c r="BA1069" s="146"/>
      <c r="BB1069" s="146"/>
      <c r="BC1069" s="146"/>
      <c r="BD1069" s="146"/>
      <c r="BE1069" s="146"/>
      <c r="BF1069" s="146"/>
      <c r="BG1069" s="146"/>
      <c r="BH1069" s="146"/>
      <c r="BI1069" s="146"/>
      <c r="BJ1069" s="243"/>
      <c r="BK1069" s="243"/>
    </row>
    <row r="1070" spans="1:63" s="215" customFormat="1" x14ac:dyDescent="0.2">
      <c r="A1070" s="162"/>
      <c r="B1070" s="162"/>
      <c r="C1070" s="142"/>
      <c r="D1070" s="142"/>
      <c r="E1070" s="142"/>
      <c r="F1070" s="142"/>
      <c r="G1070" s="142"/>
      <c r="H1070" s="142"/>
      <c r="I1070" s="195"/>
      <c r="J1070" s="142"/>
      <c r="K1070" s="142"/>
      <c r="L1070" s="142"/>
      <c r="M1070" s="142"/>
      <c r="N1070" s="142"/>
      <c r="O1070" s="142"/>
      <c r="P1070" s="142"/>
      <c r="Q1070" s="142"/>
      <c r="R1070" s="142"/>
      <c r="S1070" s="142"/>
      <c r="T1070" s="142"/>
      <c r="U1070" s="142"/>
      <c r="V1070" s="142"/>
      <c r="W1070" s="142"/>
      <c r="X1070" s="142"/>
      <c r="Y1070" s="143"/>
      <c r="Z1070" s="143"/>
      <c r="AA1070" s="143"/>
      <c r="AB1070" s="143"/>
      <c r="AC1070" s="144"/>
      <c r="AD1070" s="144"/>
      <c r="AE1070" s="144"/>
      <c r="AF1070" s="144"/>
      <c r="AG1070" s="144"/>
      <c r="AH1070" s="144"/>
      <c r="AI1070" s="144"/>
      <c r="AJ1070" s="144"/>
      <c r="AK1070" s="144"/>
      <c r="AL1070" s="145"/>
      <c r="AM1070" s="145"/>
      <c r="AN1070" s="145"/>
      <c r="AO1070" s="145"/>
      <c r="AP1070" s="145"/>
      <c r="AQ1070" s="145"/>
      <c r="AR1070" s="146"/>
      <c r="AS1070" s="146"/>
      <c r="AT1070" s="146"/>
      <c r="AU1070" s="146"/>
      <c r="AV1070" s="146"/>
      <c r="AW1070" s="146"/>
      <c r="AX1070" s="146"/>
      <c r="AY1070" s="146"/>
      <c r="AZ1070" s="146"/>
      <c r="BA1070" s="146"/>
      <c r="BB1070" s="146"/>
      <c r="BC1070" s="146"/>
      <c r="BD1070" s="146"/>
      <c r="BE1070" s="146"/>
      <c r="BF1070" s="146"/>
      <c r="BG1070" s="146"/>
      <c r="BH1070" s="146"/>
      <c r="BI1070" s="146"/>
      <c r="BJ1070" s="243"/>
      <c r="BK1070" s="243"/>
    </row>
    <row r="1071" spans="1:63" s="215" customFormat="1" x14ac:dyDescent="0.2">
      <c r="A1071" s="162"/>
      <c r="B1071" s="162"/>
      <c r="C1071" s="142"/>
      <c r="D1071" s="142"/>
      <c r="E1071" s="142"/>
      <c r="F1071" s="142"/>
      <c r="G1071" s="142"/>
      <c r="H1071" s="142"/>
      <c r="I1071" s="195"/>
      <c r="J1071" s="142"/>
      <c r="K1071" s="142"/>
      <c r="L1071" s="142"/>
      <c r="M1071" s="142"/>
      <c r="N1071" s="142"/>
      <c r="O1071" s="142"/>
      <c r="P1071" s="142"/>
      <c r="Q1071" s="142"/>
      <c r="R1071" s="142"/>
      <c r="S1071" s="142"/>
      <c r="T1071" s="142"/>
      <c r="U1071" s="142"/>
      <c r="V1071" s="142"/>
      <c r="W1071" s="142"/>
      <c r="X1071" s="142"/>
      <c r="Y1071" s="143"/>
      <c r="Z1071" s="143"/>
      <c r="AA1071" s="143"/>
      <c r="AB1071" s="143"/>
      <c r="AC1071" s="144"/>
      <c r="AD1071" s="144"/>
      <c r="AE1071" s="144"/>
      <c r="AF1071" s="144"/>
      <c r="AG1071" s="144"/>
      <c r="AH1071" s="144"/>
      <c r="AI1071" s="144"/>
      <c r="AJ1071" s="144"/>
      <c r="AK1071" s="144"/>
      <c r="AL1071" s="145"/>
      <c r="AM1071" s="145"/>
      <c r="AN1071" s="145"/>
      <c r="AO1071" s="145"/>
      <c r="AP1071" s="145"/>
      <c r="AQ1071" s="145"/>
      <c r="AR1071" s="146"/>
      <c r="AS1071" s="146"/>
      <c r="AT1071" s="146"/>
      <c r="AU1071" s="146"/>
      <c r="AV1071" s="146"/>
      <c r="AW1071" s="146"/>
      <c r="AX1071" s="146"/>
      <c r="AY1071" s="146"/>
      <c r="AZ1071" s="146"/>
      <c r="BA1071" s="146"/>
      <c r="BB1071" s="146"/>
      <c r="BC1071" s="146"/>
      <c r="BD1071" s="146"/>
      <c r="BE1071" s="146"/>
      <c r="BF1071" s="146"/>
      <c r="BG1071" s="146"/>
      <c r="BH1071" s="146"/>
      <c r="BI1071" s="146"/>
      <c r="BJ1071" s="243"/>
      <c r="BK1071" s="243"/>
    </row>
    <row r="1072" spans="1:63" s="215" customFormat="1" x14ac:dyDescent="0.2">
      <c r="A1072" s="162"/>
      <c r="B1072" s="162"/>
      <c r="C1072" s="142"/>
      <c r="D1072" s="142"/>
      <c r="E1072" s="142"/>
      <c r="F1072" s="142"/>
      <c r="G1072" s="142"/>
      <c r="H1072" s="142"/>
      <c r="I1072" s="195"/>
      <c r="J1072" s="142"/>
      <c r="K1072" s="142"/>
      <c r="L1072" s="142"/>
      <c r="M1072" s="142"/>
      <c r="N1072" s="142"/>
      <c r="O1072" s="142"/>
      <c r="P1072" s="142"/>
      <c r="Q1072" s="142"/>
      <c r="R1072" s="142"/>
      <c r="S1072" s="142"/>
      <c r="T1072" s="142"/>
      <c r="U1072" s="142"/>
      <c r="V1072" s="142"/>
      <c r="W1072" s="142"/>
      <c r="X1072" s="142"/>
      <c r="Y1072" s="143"/>
      <c r="Z1072" s="143"/>
      <c r="AA1072" s="143"/>
      <c r="AB1072" s="143"/>
      <c r="AC1072" s="144"/>
      <c r="AD1072" s="144"/>
      <c r="AE1072" s="144"/>
      <c r="AF1072" s="144"/>
      <c r="AG1072" s="144"/>
      <c r="AH1072" s="144"/>
      <c r="AI1072" s="144"/>
      <c r="AJ1072" s="144"/>
      <c r="AK1072" s="144"/>
      <c r="AL1072" s="145"/>
      <c r="AM1072" s="145"/>
      <c r="AN1072" s="145"/>
      <c r="AO1072" s="145"/>
      <c r="AP1072" s="145"/>
      <c r="AQ1072" s="145"/>
      <c r="AR1072" s="146"/>
      <c r="AS1072" s="146"/>
      <c r="AT1072" s="146"/>
      <c r="AU1072" s="146"/>
      <c r="AV1072" s="146"/>
      <c r="AW1072" s="146"/>
      <c r="AX1072" s="146"/>
      <c r="AY1072" s="146"/>
      <c r="AZ1072" s="146"/>
      <c r="BA1072" s="146"/>
      <c r="BB1072" s="146"/>
      <c r="BC1072" s="146"/>
      <c r="BD1072" s="146"/>
      <c r="BE1072" s="146"/>
      <c r="BF1072" s="146"/>
      <c r="BG1072" s="146"/>
      <c r="BH1072" s="146"/>
      <c r="BI1072" s="146"/>
      <c r="BJ1072" s="243"/>
      <c r="BK1072" s="243"/>
    </row>
    <row r="1073" spans="1:63" s="215" customFormat="1" x14ac:dyDescent="0.2">
      <c r="A1073" s="162"/>
      <c r="B1073" s="162"/>
      <c r="C1073" s="142"/>
      <c r="D1073" s="142"/>
      <c r="E1073" s="142"/>
      <c r="F1073" s="142"/>
      <c r="G1073" s="142"/>
      <c r="H1073" s="142"/>
      <c r="I1073" s="195"/>
      <c r="J1073" s="142"/>
      <c r="K1073" s="142"/>
      <c r="L1073" s="142"/>
      <c r="M1073" s="142"/>
      <c r="N1073" s="142"/>
      <c r="O1073" s="142"/>
      <c r="P1073" s="142"/>
      <c r="Q1073" s="142"/>
      <c r="R1073" s="142"/>
      <c r="S1073" s="142"/>
      <c r="T1073" s="142"/>
      <c r="U1073" s="142"/>
      <c r="V1073" s="142"/>
      <c r="W1073" s="142"/>
      <c r="X1073" s="142"/>
      <c r="Y1073" s="143"/>
      <c r="Z1073" s="143"/>
      <c r="AA1073" s="143"/>
      <c r="AB1073" s="143"/>
      <c r="AC1073" s="144"/>
      <c r="AD1073" s="144"/>
      <c r="AE1073" s="144"/>
      <c r="AF1073" s="144"/>
      <c r="AG1073" s="144"/>
      <c r="AH1073" s="144"/>
      <c r="AI1073" s="144"/>
      <c r="AJ1073" s="144"/>
      <c r="AK1073" s="144"/>
      <c r="AL1073" s="145"/>
      <c r="AM1073" s="145"/>
      <c r="AN1073" s="145"/>
      <c r="AO1073" s="145"/>
      <c r="AP1073" s="145"/>
      <c r="AQ1073" s="145"/>
      <c r="AR1073" s="146"/>
      <c r="AS1073" s="146"/>
      <c r="AT1073" s="146"/>
      <c r="AU1073" s="146"/>
      <c r="AV1073" s="146"/>
      <c r="AW1073" s="146"/>
      <c r="AX1073" s="146"/>
      <c r="AY1073" s="146"/>
      <c r="AZ1073" s="146"/>
      <c r="BA1073" s="146"/>
      <c r="BB1073" s="146"/>
      <c r="BC1073" s="146"/>
      <c r="BD1073" s="146"/>
      <c r="BE1073" s="146"/>
      <c r="BF1073" s="146"/>
      <c r="BG1073" s="146"/>
      <c r="BH1073" s="146"/>
      <c r="BI1073" s="146"/>
      <c r="BJ1073" s="243"/>
      <c r="BK1073" s="243"/>
    </row>
    <row r="1074" spans="1:63" s="215" customFormat="1" x14ac:dyDescent="0.2">
      <c r="A1074" s="162"/>
      <c r="B1074" s="162"/>
      <c r="C1074" s="142"/>
      <c r="D1074" s="142"/>
      <c r="E1074" s="142"/>
      <c r="F1074" s="142"/>
      <c r="G1074" s="142"/>
      <c r="H1074" s="142"/>
      <c r="I1074" s="195"/>
      <c r="J1074" s="142"/>
      <c r="K1074" s="142"/>
      <c r="L1074" s="142"/>
      <c r="M1074" s="142"/>
      <c r="N1074" s="142"/>
      <c r="O1074" s="142"/>
      <c r="P1074" s="142"/>
      <c r="Q1074" s="142"/>
      <c r="R1074" s="142"/>
      <c r="S1074" s="142"/>
      <c r="T1074" s="142"/>
      <c r="U1074" s="142"/>
      <c r="V1074" s="142"/>
      <c r="W1074" s="142"/>
      <c r="X1074" s="142"/>
      <c r="Y1074" s="143"/>
      <c r="Z1074" s="143"/>
      <c r="AA1074" s="143"/>
      <c r="AB1074" s="143"/>
      <c r="AC1074" s="144"/>
      <c r="AD1074" s="144"/>
      <c r="AE1074" s="144"/>
      <c r="AF1074" s="144"/>
      <c r="AG1074" s="144"/>
      <c r="AH1074" s="144"/>
      <c r="AI1074" s="144"/>
      <c r="AJ1074" s="144"/>
      <c r="AK1074" s="144"/>
      <c r="AL1074" s="145"/>
      <c r="AM1074" s="145"/>
      <c r="AN1074" s="145"/>
      <c r="AO1074" s="145"/>
      <c r="AP1074" s="145"/>
      <c r="AQ1074" s="145"/>
      <c r="AR1074" s="146"/>
      <c r="AS1074" s="146"/>
      <c r="AT1074" s="146"/>
      <c r="AU1074" s="146"/>
      <c r="AV1074" s="146"/>
      <c r="AW1074" s="146"/>
      <c r="AX1074" s="146"/>
      <c r="AY1074" s="146"/>
      <c r="AZ1074" s="146"/>
      <c r="BA1074" s="146"/>
      <c r="BB1074" s="146"/>
      <c r="BC1074" s="146"/>
      <c r="BD1074" s="146"/>
      <c r="BE1074" s="146"/>
      <c r="BF1074" s="146"/>
      <c r="BG1074" s="146"/>
      <c r="BH1074" s="146"/>
      <c r="BI1074" s="146"/>
      <c r="BJ1074" s="243"/>
      <c r="BK1074" s="243"/>
    </row>
    <row r="1075" spans="1:63" s="215" customFormat="1" x14ac:dyDescent="0.2">
      <c r="A1075" s="162"/>
      <c r="B1075" s="162"/>
      <c r="C1075" s="142"/>
      <c r="D1075" s="142"/>
      <c r="E1075" s="142"/>
      <c r="F1075" s="142"/>
      <c r="G1075" s="142"/>
      <c r="H1075" s="142"/>
      <c r="I1075" s="195"/>
      <c r="J1075" s="142"/>
      <c r="K1075" s="142"/>
      <c r="L1075" s="142"/>
      <c r="M1075" s="142"/>
      <c r="N1075" s="142"/>
      <c r="O1075" s="142"/>
      <c r="P1075" s="142"/>
      <c r="Q1075" s="142"/>
      <c r="R1075" s="142"/>
      <c r="S1075" s="142"/>
      <c r="T1075" s="142"/>
      <c r="U1075" s="142"/>
      <c r="V1075" s="142"/>
      <c r="W1075" s="142"/>
      <c r="X1075" s="142"/>
      <c r="Y1075" s="143"/>
      <c r="Z1075" s="143"/>
      <c r="AA1075" s="143"/>
      <c r="AB1075" s="143"/>
      <c r="AC1075" s="144"/>
      <c r="AD1075" s="144"/>
      <c r="AE1075" s="144"/>
      <c r="AF1075" s="144"/>
      <c r="AG1075" s="144"/>
      <c r="AH1075" s="144"/>
      <c r="AI1075" s="144"/>
      <c r="AJ1075" s="144"/>
      <c r="AK1075" s="144"/>
      <c r="AL1075" s="145"/>
      <c r="AM1075" s="145"/>
      <c r="AN1075" s="145"/>
      <c r="AO1075" s="145"/>
      <c r="AP1075" s="145"/>
      <c r="AQ1075" s="145"/>
      <c r="AR1075" s="146"/>
      <c r="AS1075" s="146"/>
      <c r="AT1075" s="146"/>
      <c r="AU1075" s="146"/>
      <c r="AV1075" s="146"/>
      <c r="AW1075" s="146"/>
      <c r="AX1075" s="146"/>
      <c r="AY1075" s="146"/>
      <c r="AZ1075" s="146"/>
      <c r="BA1075" s="146"/>
      <c r="BB1075" s="146"/>
      <c r="BC1075" s="146"/>
      <c r="BD1075" s="146"/>
      <c r="BE1075" s="146"/>
      <c r="BF1075" s="146"/>
      <c r="BG1075" s="146"/>
      <c r="BH1075" s="146"/>
      <c r="BI1075" s="146"/>
      <c r="BJ1075" s="243"/>
      <c r="BK1075" s="243"/>
    </row>
    <row r="1076" spans="1:63" s="215" customFormat="1" x14ac:dyDescent="0.2">
      <c r="A1076" s="162"/>
      <c r="B1076" s="162"/>
      <c r="C1076" s="142"/>
      <c r="D1076" s="142"/>
      <c r="E1076" s="142"/>
      <c r="F1076" s="142"/>
      <c r="G1076" s="142"/>
      <c r="H1076" s="142"/>
      <c r="I1076" s="195"/>
      <c r="J1076" s="142"/>
      <c r="K1076" s="142"/>
      <c r="L1076" s="142"/>
      <c r="M1076" s="142"/>
      <c r="N1076" s="142"/>
      <c r="O1076" s="142"/>
      <c r="P1076" s="142"/>
      <c r="Q1076" s="142"/>
      <c r="R1076" s="142"/>
      <c r="S1076" s="142"/>
      <c r="T1076" s="142"/>
      <c r="U1076" s="142"/>
      <c r="V1076" s="142"/>
      <c r="W1076" s="142"/>
      <c r="X1076" s="142"/>
      <c r="Y1076" s="143"/>
      <c r="Z1076" s="143"/>
      <c r="AA1076" s="143"/>
      <c r="AB1076" s="143"/>
      <c r="AC1076" s="144"/>
      <c r="AD1076" s="144"/>
      <c r="AE1076" s="144"/>
      <c r="AF1076" s="144"/>
      <c r="AG1076" s="144"/>
      <c r="AH1076" s="144"/>
      <c r="AI1076" s="144"/>
      <c r="AJ1076" s="144"/>
      <c r="AK1076" s="144"/>
      <c r="AL1076" s="145"/>
      <c r="AM1076" s="145"/>
      <c r="AN1076" s="145"/>
      <c r="AO1076" s="145"/>
      <c r="AP1076" s="145"/>
      <c r="AQ1076" s="145"/>
      <c r="AR1076" s="146"/>
      <c r="AS1076" s="146"/>
      <c r="AT1076" s="146"/>
      <c r="AU1076" s="146"/>
      <c r="AV1076" s="146"/>
      <c r="AW1076" s="146"/>
      <c r="AX1076" s="146"/>
      <c r="AY1076" s="146"/>
      <c r="AZ1076" s="146"/>
      <c r="BA1076" s="146"/>
      <c r="BB1076" s="146"/>
      <c r="BC1076" s="146"/>
      <c r="BD1076" s="146"/>
      <c r="BE1076" s="146"/>
      <c r="BF1076" s="146"/>
      <c r="BG1076" s="146"/>
      <c r="BH1076" s="146"/>
      <c r="BI1076" s="146"/>
      <c r="BJ1076" s="243"/>
      <c r="BK1076" s="243"/>
    </row>
    <row r="1077" spans="1:63" s="215" customFormat="1" x14ac:dyDescent="0.2">
      <c r="A1077" s="162"/>
      <c r="B1077" s="162"/>
      <c r="C1077" s="142"/>
      <c r="D1077" s="142"/>
      <c r="E1077" s="142"/>
      <c r="F1077" s="142"/>
      <c r="G1077" s="142"/>
      <c r="H1077" s="142"/>
      <c r="I1077" s="195"/>
      <c r="J1077" s="142"/>
      <c r="K1077" s="142"/>
      <c r="L1077" s="142"/>
      <c r="M1077" s="142"/>
      <c r="N1077" s="142"/>
      <c r="O1077" s="142"/>
      <c r="P1077" s="142"/>
      <c r="Q1077" s="142"/>
      <c r="R1077" s="142"/>
      <c r="S1077" s="142"/>
      <c r="T1077" s="142"/>
      <c r="U1077" s="142"/>
      <c r="V1077" s="142"/>
      <c r="W1077" s="142"/>
      <c r="X1077" s="142"/>
      <c r="Y1077" s="143"/>
      <c r="Z1077" s="143"/>
      <c r="AA1077" s="143"/>
      <c r="AB1077" s="143"/>
      <c r="AC1077" s="144"/>
      <c r="AD1077" s="144"/>
      <c r="AE1077" s="144"/>
      <c r="AF1077" s="144"/>
      <c r="AG1077" s="144"/>
      <c r="AH1077" s="144"/>
      <c r="AI1077" s="144"/>
      <c r="AJ1077" s="144"/>
      <c r="AK1077" s="144"/>
      <c r="AL1077" s="145"/>
      <c r="AM1077" s="145"/>
      <c r="AN1077" s="145"/>
      <c r="AO1077" s="145"/>
      <c r="AP1077" s="145"/>
      <c r="AQ1077" s="145"/>
      <c r="AR1077" s="146"/>
      <c r="AS1077" s="146"/>
      <c r="AT1077" s="146"/>
      <c r="AU1077" s="146"/>
      <c r="AV1077" s="146"/>
      <c r="AW1077" s="146"/>
      <c r="AX1077" s="146"/>
      <c r="AY1077" s="146"/>
      <c r="AZ1077" s="146"/>
      <c r="BA1077" s="146"/>
      <c r="BB1077" s="146"/>
      <c r="BC1077" s="146"/>
      <c r="BD1077" s="146"/>
      <c r="BE1077" s="146"/>
      <c r="BF1077" s="146"/>
      <c r="BG1077" s="146"/>
      <c r="BH1077" s="146"/>
      <c r="BI1077" s="146"/>
      <c r="BJ1077" s="243"/>
      <c r="BK1077" s="243"/>
    </row>
    <row r="1078" spans="1:63" s="215" customFormat="1" x14ac:dyDescent="0.2">
      <c r="A1078" s="162"/>
      <c r="B1078" s="162"/>
      <c r="C1078" s="142"/>
      <c r="D1078" s="142"/>
      <c r="E1078" s="142"/>
      <c r="F1078" s="142"/>
      <c r="G1078" s="142"/>
      <c r="H1078" s="142"/>
      <c r="I1078" s="195"/>
      <c r="J1078" s="142"/>
      <c r="K1078" s="142"/>
      <c r="L1078" s="142"/>
      <c r="M1078" s="142"/>
      <c r="N1078" s="142"/>
      <c r="O1078" s="142"/>
      <c r="P1078" s="142"/>
      <c r="Q1078" s="142"/>
      <c r="R1078" s="142"/>
      <c r="S1078" s="142"/>
      <c r="T1078" s="142"/>
      <c r="U1078" s="142"/>
      <c r="V1078" s="142"/>
      <c r="W1078" s="142"/>
      <c r="X1078" s="142"/>
      <c r="Y1078" s="143"/>
      <c r="Z1078" s="143"/>
      <c r="AA1078" s="143"/>
      <c r="AB1078" s="143"/>
      <c r="AC1078" s="144"/>
      <c r="AD1078" s="144"/>
      <c r="AE1078" s="144"/>
      <c r="AF1078" s="144"/>
      <c r="AG1078" s="144"/>
      <c r="AH1078" s="144"/>
      <c r="AI1078" s="144"/>
      <c r="AJ1078" s="144"/>
      <c r="AK1078" s="144"/>
      <c r="AL1078" s="145"/>
      <c r="AM1078" s="145"/>
      <c r="AN1078" s="145"/>
      <c r="AO1078" s="145"/>
      <c r="AP1078" s="145"/>
      <c r="AQ1078" s="145"/>
      <c r="AR1078" s="146"/>
      <c r="AS1078" s="146"/>
      <c r="AT1078" s="146"/>
      <c r="AU1078" s="146"/>
      <c r="AV1078" s="146"/>
      <c r="AW1078" s="146"/>
      <c r="AX1078" s="146"/>
      <c r="AY1078" s="146"/>
      <c r="AZ1078" s="146"/>
      <c r="BA1078" s="146"/>
      <c r="BB1078" s="146"/>
      <c r="BC1078" s="146"/>
      <c r="BD1078" s="146"/>
      <c r="BE1078" s="146"/>
      <c r="BF1078" s="146"/>
      <c r="BG1078" s="146"/>
      <c r="BH1078" s="146"/>
      <c r="BI1078" s="146"/>
      <c r="BJ1078" s="243"/>
      <c r="BK1078" s="243"/>
    </row>
    <row r="1079" spans="1:63" s="215" customFormat="1" x14ac:dyDescent="0.2">
      <c r="A1079" s="162"/>
      <c r="B1079" s="162"/>
      <c r="C1079" s="142"/>
      <c r="D1079" s="142"/>
      <c r="E1079" s="142"/>
      <c r="F1079" s="142"/>
      <c r="G1079" s="142"/>
      <c r="H1079" s="142"/>
      <c r="I1079" s="195"/>
      <c r="J1079" s="142"/>
      <c r="K1079" s="142"/>
      <c r="L1079" s="142"/>
      <c r="M1079" s="142"/>
      <c r="N1079" s="142"/>
      <c r="O1079" s="142"/>
      <c r="P1079" s="142"/>
      <c r="Q1079" s="142"/>
      <c r="R1079" s="142"/>
      <c r="S1079" s="142"/>
      <c r="T1079" s="142"/>
      <c r="U1079" s="142"/>
      <c r="V1079" s="142"/>
      <c r="W1079" s="142"/>
      <c r="X1079" s="142"/>
      <c r="Y1079" s="143"/>
      <c r="Z1079" s="143"/>
      <c r="AA1079" s="143"/>
      <c r="AB1079" s="143"/>
      <c r="AC1079" s="144"/>
      <c r="AD1079" s="144"/>
      <c r="AE1079" s="144"/>
      <c r="AF1079" s="144"/>
      <c r="AG1079" s="144"/>
      <c r="AH1079" s="144"/>
      <c r="AI1079" s="144"/>
      <c r="AJ1079" s="144"/>
      <c r="AK1079" s="144"/>
      <c r="AL1079" s="145"/>
      <c r="AM1079" s="145"/>
      <c r="AN1079" s="145"/>
      <c r="AO1079" s="145"/>
      <c r="AP1079" s="145"/>
      <c r="AQ1079" s="145"/>
      <c r="AR1079" s="146"/>
      <c r="AS1079" s="146"/>
      <c r="AT1079" s="146"/>
      <c r="AU1079" s="146"/>
      <c r="AV1079" s="146"/>
      <c r="AW1079" s="146"/>
      <c r="AX1079" s="146"/>
      <c r="AY1079" s="146"/>
      <c r="AZ1079" s="146"/>
      <c r="BA1079" s="146"/>
      <c r="BB1079" s="146"/>
      <c r="BC1079" s="146"/>
      <c r="BD1079" s="146"/>
      <c r="BE1079" s="146"/>
      <c r="BF1079" s="146"/>
      <c r="BG1079" s="146"/>
      <c r="BH1079" s="146"/>
      <c r="BI1079" s="146"/>
      <c r="BJ1079" s="243"/>
      <c r="BK1079" s="243"/>
    </row>
    <row r="1080" spans="1:63" s="215" customFormat="1" x14ac:dyDescent="0.2">
      <c r="A1080" s="162"/>
      <c r="B1080" s="162"/>
      <c r="C1080" s="142"/>
      <c r="D1080" s="142"/>
      <c r="E1080" s="142"/>
      <c r="F1080" s="142"/>
      <c r="G1080" s="142"/>
      <c r="H1080" s="142"/>
      <c r="I1080" s="195"/>
      <c r="J1080" s="142"/>
      <c r="K1080" s="142"/>
      <c r="L1080" s="142"/>
      <c r="M1080" s="142"/>
      <c r="N1080" s="142"/>
      <c r="O1080" s="142"/>
      <c r="P1080" s="142"/>
      <c r="Q1080" s="142"/>
      <c r="R1080" s="142"/>
      <c r="S1080" s="142"/>
      <c r="T1080" s="142"/>
      <c r="U1080" s="142"/>
      <c r="V1080" s="142"/>
      <c r="W1080" s="142"/>
      <c r="X1080" s="142"/>
      <c r="Y1080" s="143"/>
      <c r="Z1080" s="143"/>
      <c r="AA1080" s="143"/>
      <c r="AB1080" s="143"/>
      <c r="AC1080" s="144"/>
      <c r="AD1080" s="144"/>
      <c r="AE1080" s="144"/>
      <c r="AF1080" s="144"/>
      <c r="AG1080" s="144"/>
      <c r="AH1080" s="144"/>
      <c r="AI1080" s="144"/>
      <c r="AJ1080" s="144"/>
      <c r="AK1080" s="144"/>
      <c r="AL1080" s="145"/>
      <c r="AM1080" s="145"/>
      <c r="AN1080" s="145"/>
      <c r="AO1080" s="145"/>
      <c r="AP1080" s="145"/>
      <c r="AQ1080" s="145"/>
      <c r="AR1080" s="146"/>
      <c r="AS1080" s="146"/>
      <c r="AT1080" s="146"/>
      <c r="AU1080" s="146"/>
      <c r="AV1080" s="146"/>
      <c r="AW1080" s="146"/>
      <c r="AX1080" s="146"/>
      <c r="AY1080" s="146"/>
      <c r="AZ1080" s="146"/>
      <c r="BA1080" s="146"/>
      <c r="BB1080" s="146"/>
      <c r="BC1080" s="146"/>
      <c r="BD1080" s="146"/>
      <c r="BE1080" s="146"/>
      <c r="BF1080" s="146"/>
      <c r="BG1080" s="146"/>
      <c r="BH1080" s="146"/>
      <c r="BI1080" s="146"/>
      <c r="BJ1080" s="243"/>
      <c r="BK1080" s="243"/>
    </row>
    <row r="1081" spans="1:63" s="215" customFormat="1" x14ac:dyDescent="0.2">
      <c r="A1081" s="162"/>
      <c r="B1081" s="162"/>
      <c r="C1081" s="142"/>
      <c r="D1081" s="142"/>
      <c r="E1081" s="142"/>
      <c r="F1081" s="142"/>
      <c r="G1081" s="142"/>
      <c r="H1081" s="142"/>
      <c r="I1081" s="195"/>
      <c r="J1081" s="142"/>
      <c r="K1081" s="142"/>
      <c r="L1081" s="142"/>
      <c r="M1081" s="142"/>
      <c r="N1081" s="142"/>
      <c r="O1081" s="142"/>
      <c r="P1081" s="142"/>
      <c r="Q1081" s="142"/>
      <c r="R1081" s="142"/>
      <c r="S1081" s="142"/>
      <c r="T1081" s="142"/>
      <c r="U1081" s="142"/>
      <c r="V1081" s="142"/>
      <c r="W1081" s="142"/>
      <c r="X1081" s="142"/>
      <c r="Y1081" s="143"/>
      <c r="Z1081" s="143"/>
      <c r="AA1081" s="143"/>
      <c r="AB1081" s="143"/>
      <c r="AC1081" s="144"/>
      <c r="AD1081" s="144"/>
      <c r="AE1081" s="144"/>
      <c r="AF1081" s="144"/>
      <c r="AG1081" s="144"/>
      <c r="AH1081" s="144"/>
      <c r="AI1081" s="144"/>
      <c r="AJ1081" s="144"/>
      <c r="AK1081" s="144"/>
      <c r="AL1081" s="145"/>
      <c r="AM1081" s="145"/>
      <c r="AN1081" s="145"/>
      <c r="AO1081" s="145"/>
      <c r="AP1081" s="145"/>
      <c r="AQ1081" s="145"/>
      <c r="AR1081" s="146"/>
      <c r="AS1081" s="146"/>
      <c r="AT1081" s="146"/>
      <c r="AU1081" s="146"/>
      <c r="AV1081" s="146"/>
      <c r="AW1081" s="146"/>
      <c r="AX1081" s="146"/>
      <c r="AY1081" s="146"/>
      <c r="AZ1081" s="146"/>
      <c r="BA1081" s="146"/>
      <c r="BB1081" s="146"/>
      <c r="BC1081" s="146"/>
      <c r="BD1081" s="146"/>
      <c r="BE1081" s="146"/>
      <c r="BF1081" s="146"/>
      <c r="BG1081" s="146"/>
      <c r="BH1081" s="146"/>
      <c r="BI1081" s="146"/>
      <c r="BJ1081" s="243"/>
      <c r="BK1081" s="243"/>
    </row>
    <row r="1082" spans="1:63" s="215" customFormat="1" x14ac:dyDescent="0.2">
      <c r="A1082" s="162"/>
      <c r="B1082" s="162"/>
      <c r="C1082" s="142"/>
      <c r="D1082" s="142"/>
      <c r="E1082" s="142"/>
      <c r="F1082" s="142"/>
      <c r="G1082" s="142"/>
      <c r="H1082" s="142"/>
      <c r="I1082" s="195"/>
      <c r="J1082" s="142"/>
      <c r="K1082" s="142"/>
      <c r="L1082" s="142"/>
      <c r="M1082" s="142"/>
      <c r="N1082" s="142"/>
      <c r="O1082" s="142"/>
      <c r="P1082" s="142"/>
      <c r="Q1082" s="142"/>
      <c r="R1082" s="142"/>
      <c r="S1082" s="142"/>
      <c r="T1082" s="142"/>
      <c r="U1082" s="142"/>
      <c r="V1082" s="142"/>
      <c r="W1082" s="142"/>
      <c r="X1082" s="142"/>
      <c r="Y1082" s="143"/>
      <c r="Z1082" s="143"/>
      <c r="AA1082" s="143"/>
      <c r="AB1082" s="143"/>
      <c r="AC1082" s="144"/>
      <c r="AD1082" s="144"/>
      <c r="AE1082" s="144"/>
      <c r="AF1082" s="144"/>
      <c r="AG1082" s="144"/>
      <c r="AH1082" s="144"/>
      <c r="AI1082" s="144"/>
      <c r="AJ1082" s="144"/>
      <c r="AK1082" s="144"/>
      <c r="AL1082" s="145"/>
      <c r="AM1082" s="145"/>
      <c r="AN1082" s="145"/>
      <c r="AO1082" s="145"/>
      <c r="AP1082" s="145"/>
      <c r="AQ1082" s="145"/>
      <c r="AR1082" s="146"/>
      <c r="AS1082" s="146"/>
      <c r="AT1082" s="146"/>
      <c r="AU1082" s="146"/>
      <c r="AV1082" s="146"/>
      <c r="AW1082" s="146"/>
      <c r="AX1082" s="146"/>
      <c r="AY1082" s="146"/>
      <c r="AZ1082" s="146"/>
      <c r="BA1082" s="146"/>
      <c r="BB1082" s="146"/>
      <c r="BC1082" s="146"/>
      <c r="BD1082" s="146"/>
      <c r="BE1082" s="146"/>
      <c r="BF1082" s="146"/>
      <c r="BG1082" s="146"/>
      <c r="BH1082" s="146"/>
      <c r="BI1082" s="146"/>
      <c r="BJ1082" s="243"/>
      <c r="BK1082" s="243"/>
    </row>
    <row r="1083" spans="1:63" s="215" customFormat="1" x14ac:dyDescent="0.2">
      <c r="A1083" s="162"/>
      <c r="B1083" s="162"/>
      <c r="C1083" s="142"/>
      <c r="D1083" s="142"/>
      <c r="E1083" s="142"/>
      <c r="F1083" s="142"/>
      <c r="G1083" s="142"/>
      <c r="H1083" s="142"/>
      <c r="I1083" s="195"/>
      <c r="J1083" s="142"/>
      <c r="K1083" s="142"/>
      <c r="L1083" s="142"/>
      <c r="M1083" s="142"/>
      <c r="N1083" s="142"/>
      <c r="O1083" s="142"/>
      <c r="P1083" s="142"/>
      <c r="Q1083" s="142"/>
      <c r="R1083" s="142"/>
      <c r="S1083" s="142"/>
      <c r="T1083" s="142"/>
      <c r="U1083" s="142"/>
      <c r="V1083" s="142"/>
      <c r="W1083" s="142"/>
      <c r="X1083" s="142"/>
      <c r="Y1083" s="143"/>
      <c r="Z1083" s="143"/>
      <c r="AA1083" s="143"/>
      <c r="AB1083" s="143"/>
      <c r="AC1083" s="144"/>
      <c r="AD1083" s="144"/>
      <c r="AE1083" s="144"/>
      <c r="AF1083" s="144"/>
      <c r="AG1083" s="144"/>
      <c r="AH1083" s="144"/>
      <c r="AI1083" s="144"/>
      <c r="AJ1083" s="144"/>
      <c r="AK1083" s="144"/>
      <c r="AL1083" s="145"/>
      <c r="AM1083" s="145"/>
      <c r="AN1083" s="145"/>
      <c r="AO1083" s="145"/>
      <c r="AP1083" s="145"/>
      <c r="AQ1083" s="145"/>
      <c r="AR1083" s="146"/>
      <c r="AS1083" s="146"/>
      <c r="AT1083" s="146"/>
      <c r="AU1083" s="146"/>
      <c r="AV1083" s="146"/>
      <c r="AW1083" s="146"/>
      <c r="AX1083" s="146"/>
      <c r="AY1083" s="146"/>
      <c r="AZ1083" s="146"/>
      <c r="BA1083" s="146"/>
      <c r="BB1083" s="146"/>
      <c r="BC1083" s="146"/>
      <c r="BD1083" s="146"/>
      <c r="BE1083" s="146"/>
      <c r="BF1083" s="146"/>
      <c r="BG1083" s="146"/>
      <c r="BH1083" s="146"/>
      <c r="BI1083" s="146"/>
      <c r="BJ1083" s="243"/>
      <c r="BK1083" s="243"/>
    </row>
    <row r="1084" spans="1:63" s="215" customFormat="1" x14ac:dyDescent="0.2">
      <c r="A1084" s="162"/>
      <c r="B1084" s="162"/>
      <c r="C1084" s="142"/>
      <c r="D1084" s="142"/>
      <c r="E1084" s="142"/>
      <c r="F1084" s="142"/>
      <c r="G1084" s="142"/>
      <c r="H1084" s="142"/>
      <c r="I1084" s="195"/>
      <c r="J1084" s="142"/>
      <c r="K1084" s="142"/>
      <c r="L1084" s="142"/>
      <c r="M1084" s="142"/>
      <c r="N1084" s="142"/>
      <c r="O1084" s="142"/>
      <c r="P1084" s="142"/>
      <c r="Q1084" s="142"/>
      <c r="R1084" s="142"/>
      <c r="S1084" s="142"/>
      <c r="T1084" s="142"/>
      <c r="U1084" s="142"/>
      <c r="V1084" s="142"/>
      <c r="W1084" s="142"/>
      <c r="X1084" s="142"/>
      <c r="Y1084" s="143"/>
      <c r="Z1084" s="143"/>
      <c r="AA1084" s="143"/>
      <c r="AB1084" s="143"/>
      <c r="AC1084" s="144"/>
      <c r="AD1084" s="144"/>
      <c r="AE1084" s="144"/>
      <c r="AF1084" s="144"/>
      <c r="AG1084" s="144"/>
      <c r="AH1084" s="144"/>
      <c r="AI1084" s="144"/>
      <c r="AJ1084" s="144"/>
      <c r="AK1084" s="144"/>
      <c r="AL1084" s="145"/>
      <c r="AM1084" s="145"/>
      <c r="AN1084" s="145"/>
      <c r="AO1084" s="145"/>
      <c r="AP1084" s="145"/>
      <c r="AQ1084" s="145"/>
      <c r="AR1084" s="146"/>
      <c r="AS1084" s="146"/>
      <c r="AT1084" s="146"/>
      <c r="AU1084" s="146"/>
      <c r="AV1084" s="146"/>
      <c r="AW1084" s="146"/>
      <c r="AX1084" s="146"/>
      <c r="AY1084" s="146"/>
      <c r="AZ1084" s="146"/>
      <c r="BA1084" s="146"/>
      <c r="BB1084" s="146"/>
      <c r="BC1084" s="146"/>
      <c r="BD1084" s="146"/>
      <c r="BE1084" s="146"/>
      <c r="BF1084" s="146"/>
      <c r="BG1084" s="146"/>
      <c r="BH1084" s="146"/>
      <c r="BI1084" s="146"/>
      <c r="BJ1084" s="243"/>
      <c r="BK1084" s="243"/>
    </row>
    <row r="1085" spans="1:63" s="215" customFormat="1" x14ac:dyDescent="0.2">
      <c r="A1085" s="162"/>
      <c r="B1085" s="162"/>
      <c r="C1085" s="142"/>
      <c r="D1085" s="142"/>
      <c r="E1085" s="142"/>
      <c r="F1085" s="142"/>
      <c r="G1085" s="142"/>
      <c r="H1085" s="142"/>
      <c r="I1085" s="195"/>
      <c r="J1085" s="142"/>
      <c r="K1085" s="142"/>
      <c r="L1085" s="142"/>
      <c r="M1085" s="142"/>
      <c r="N1085" s="142"/>
      <c r="O1085" s="142"/>
      <c r="P1085" s="142"/>
      <c r="Q1085" s="142"/>
      <c r="R1085" s="142"/>
      <c r="S1085" s="142"/>
      <c r="T1085" s="142"/>
      <c r="U1085" s="142"/>
      <c r="V1085" s="142"/>
      <c r="W1085" s="142"/>
      <c r="X1085" s="142"/>
      <c r="Y1085" s="143"/>
      <c r="Z1085" s="143"/>
      <c r="AA1085" s="143"/>
      <c r="AB1085" s="143"/>
      <c r="AC1085" s="144"/>
      <c r="AD1085" s="144"/>
      <c r="AE1085" s="144"/>
      <c r="AF1085" s="144"/>
      <c r="AG1085" s="144"/>
      <c r="AH1085" s="144"/>
      <c r="AI1085" s="144"/>
      <c r="AJ1085" s="144"/>
      <c r="AK1085" s="144"/>
      <c r="AL1085" s="145"/>
      <c r="AM1085" s="145"/>
      <c r="AN1085" s="145"/>
      <c r="AO1085" s="145"/>
      <c r="AP1085" s="145"/>
      <c r="AQ1085" s="145"/>
      <c r="AR1085" s="146"/>
      <c r="AS1085" s="146"/>
      <c r="AT1085" s="146"/>
      <c r="AU1085" s="146"/>
      <c r="AV1085" s="146"/>
      <c r="AW1085" s="146"/>
      <c r="AX1085" s="146"/>
      <c r="AY1085" s="146"/>
      <c r="AZ1085" s="146"/>
      <c r="BA1085" s="146"/>
      <c r="BB1085" s="146"/>
      <c r="BC1085" s="146"/>
      <c r="BD1085" s="146"/>
      <c r="BE1085" s="146"/>
      <c r="BF1085" s="146"/>
      <c r="BG1085" s="146"/>
      <c r="BH1085" s="146"/>
      <c r="BI1085" s="146"/>
      <c r="BJ1085" s="243"/>
      <c r="BK1085" s="243"/>
    </row>
    <row r="1086" spans="1:63" s="215" customFormat="1" x14ac:dyDescent="0.2">
      <c r="A1086" s="162"/>
      <c r="B1086" s="162"/>
      <c r="C1086" s="142"/>
      <c r="D1086" s="142"/>
      <c r="E1086" s="142"/>
      <c r="F1086" s="142"/>
      <c r="G1086" s="142"/>
      <c r="H1086" s="142"/>
      <c r="I1086" s="195"/>
      <c r="J1086" s="142"/>
      <c r="K1086" s="142"/>
      <c r="L1086" s="142"/>
      <c r="M1086" s="142"/>
      <c r="N1086" s="142"/>
      <c r="O1086" s="142"/>
      <c r="P1086" s="142"/>
      <c r="Q1086" s="142"/>
      <c r="R1086" s="142"/>
      <c r="S1086" s="142"/>
      <c r="T1086" s="142"/>
      <c r="U1086" s="142"/>
      <c r="V1086" s="142"/>
      <c r="W1086" s="142"/>
      <c r="X1086" s="142"/>
      <c r="Y1086" s="143"/>
      <c r="Z1086" s="143"/>
      <c r="AA1086" s="143"/>
      <c r="AB1086" s="143"/>
      <c r="AC1086" s="144"/>
      <c r="AD1086" s="144"/>
      <c r="AE1086" s="144"/>
      <c r="AF1086" s="144"/>
      <c r="AG1086" s="144"/>
      <c r="AH1086" s="144"/>
      <c r="AI1086" s="144"/>
      <c r="AJ1086" s="144"/>
      <c r="AK1086" s="144"/>
      <c r="AL1086" s="145"/>
      <c r="AM1086" s="145"/>
      <c r="AN1086" s="145"/>
      <c r="AO1086" s="145"/>
      <c r="AP1086" s="145"/>
      <c r="AQ1086" s="145"/>
      <c r="AR1086" s="146"/>
      <c r="AS1086" s="146"/>
      <c r="AT1086" s="146"/>
      <c r="AU1086" s="146"/>
      <c r="AV1086" s="146"/>
      <c r="AW1086" s="146"/>
      <c r="AX1086" s="146"/>
      <c r="AY1086" s="146"/>
      <c r="AZ1086" s="146"/>
      <c r="BA1086" s="146"/>
      <c r="BB1086" s="146"/>
      <c r="BC1086" s="146"/>
      <c r="BD1086" s="146"/>
      <c r="BE1086" s="146"/>
      <c r="BF1086" s="146"/>
      <c r="BG1086" s="146"/>
      <c r="BH1086" s="146"/>
      <c r="BI1086" s="146"/>
      <c r="BJ1086" s="243"/>
      <c r="BK1086" s="243"/>
    </row>
    <row r="1087" spans="1:63" s="215" customFormat="1" x14ac:dyDescent="0.2">
      <c r="A1087" s="162"/>
      <c r="B1087" s="162"/>
      <c r="C1087" s="142"/>
      <c r="D1087" s="142"/>
      <c r="E1087" s="142"/>
      <c r="F1087" s="142"/>
      <c r="G1087" s="142"/>
      <c r="H1087" s="142"/>
      <c r="I1087" s="195"/>
      <c r="J1087" s="142"/>
      <c r="K1087" s="142"/>
      <c r="L1087" s="142"/>
      <c r="M1087" s="142"/>
      <c r="N1087" s="142"/>
      <c r="O1087" s="142"/>
      <c r="P1087" s="142"/>
      <c r="Q1087" s="142"/>
      <c r="R1087" s="142"/>
      <c r="S1087" s="142"/>
      <c r="T1087" s="142"/>
      <c r="U1087" s="142"/>
      <c r="V1087" s="142"/>
      <c r="W1087" s="142"/>
      <c r="X1087" s="142"/>
      <c r="Y1087" s="143"/>
      <c r="Z1087" s="143"/>
      <c r="AA1087" s="143"/>
      <c r="AB1087" s="143"/>
      <c r="AC1087" s="144"/>
      <c r="AD1087" s="144"/>
      <c r="AE1087" s="144"/>
      <c r="AF1087" s="144"/>
      <c r="AG1087" s="144"/>
      <c r="AH1087" s="144"/>
      <c r="AI1087" s="144"/>
      <c r="AJ1087" s="144"/>
      <c r="AK1087" s="144"/>
      <c r="AL1087" s="145"/>
      <c r="AM1087" s="145"/>
      <c r="AN1087" s="145"/>
      <c r="AO1087" s="145"/>
      <c r="AP1087" s="145"/>
      <c r="AQ1087" s="145"/>
      <c r="AR1087" s="146"/>
      <c r="AS1087" s="146"/>
      <c r="AT1087" s="146"/>
      <c r="AU1087" s="146"/>
      <c r="AV1087" s="146"/>
      <c r="AW1087" s="146"/>
      <c r="AX1087" s="146"/>
      <c r="AY1087" s="146"/>
      <c r="AZ1087" s="146"/>
      <c r="BA1087" s="146"/>
      <c r="BB1087" s="146"/>
      <c r="BC1087" s="146"/>
      <c r="BD1087" s="146"/>
      <c r="BE1087" s="146"/>
      <c r="BF1087" s="146"/>
      <c r="BG1087" s="146"/>
      <c r="BH1087" s="146"/>
      <c r="BI1087" s="146"/>
      <c r="BJ1087" s="243"/>
      <c r="BK1087" s="243"/>
    </row>
    <row r="1088" spans="1:63" s="215" customFormat="1" x14ac:dyDescent="0.2">
      <c r="A1088" s="162"/>
      <c r="B1088" s="162"/>
      <c r="C1088" s="142"/>
      <c r="D1088" s="142"/>
      <c r="E1088" s="142"/>
      <c r="F1088" s="142"/>
      <c r="G1088" s="142"/>
      <c r="H1088" s="142"/>
      <c r="I1088" s="195"/>
      <c r="J1088" s="142"/>
      <c r="K1088" s="142"/>
      <c r="L1088" s="142"/>
      <c r="M1088" s="142"/>
      <c r="N1088" s="142"/>
      <c r="O1088" s="142"/>
      <c r="P1088" s="142"/>
      <c r="Q1088" s="142"/>
      <c r="R1088" s="142"/>
      <c r="S1088" s="142"/>
      <c r="T1088" s="142"/>
      <c r="U1088" s="142"/>
      <c r="V1088" s="142"/>
      <c r="W1088" s="142"/>
      <c r="X1088" s="142"/>
      <c r="Y1088" s="143"/>
      <c r="Z1088" s="143"/>
      <c r="AA1088" s="143"/>
      <c r="AB1088" s="143"/>
      <c r="AC1088" s="144"/>
      <c r="AD1088" s="144"/>
      <c r="AE1088" s="144"/>
      <c r="AF1088" s="144"/>
      <c r="AG1088" s="144"/>
      <c r="AH1088" s="144"/>
      <c r="AI1088" s="144"/>
      <c r="AJ1088" s="144"/>
      <c r="AK1088" s="144"/>
      <c r="AL1088" s="145"/>
      <c r="AM1088" s="145"/>
      <c r="AN1088" s="145"/>
      <c r="AO1088" s="145"/>
      <c r="AP1088" s="145"/>
      <c r="AQ1088" s="145"/>
      <c r="AR1088" s="146"/>
      <c r="AS1088" s="146"/>
      <c r="AT1088" s="146"/>
      <c r="AU1088" s="146"/>
      <c r="AV1088" s="146"/>
      <c r="AW1088" s="146"/>
      <c r="AX1088" s="146"/>
      <c r="AY1088" s="146"/>
      <c r="AZ1088" s="146"/>
      <c r="BA1088" s="146"/>
      <c r="BB1088" s="146"/>
      <c r="BC1088" s="146"/>
      <c r="BD1088" s="146"/>
      <c r="BE1088" s="146"/>
      <c r="BF1088" s="146"/>
      <c r="BG1088" s="146"/>
      <c r="BH1088" s="146"/>
      <c r="BI1088" s="146"/>
      <c r="BJ1088" s="243"/>
      <c r="BK1088" s="243"/>
    </row>
    <row r="1089" spans="1:63" s="215" customFormat="1" x14ac:dyDescent="0.2">
      <c r="A1089" s="162"/>
      <c r="B1089" s="162"/>
      <c r="C1089" s="142"/>
      <c r="D1089" s="142"/>
      <c r="E1089" s="142"/>
      <c r="F1089" s="142"/>
      <c r="G1089" s="142"/>
      <c r="H1089" s="142"/>
      <c r="I1089" s="195"/>
      <c r="J1089" s="142"/>
      <c r="K1089" s="142"/>
      <c r="L1089" s="142"/>
      <c r="M1089" s="142"/>
      <c r="N1089" s="142"/>
      <c r="O1089" s="142"/>
      <c r="P1089" s="142"/>
      <c r="Q1089" s="142"/>
      <c r="R1089" s="142"/>
      <c r="S1089" s="142"/>
      <c r="T1089" s="142"/>
      <c r="U1089" s="142"/>
      <c r="V1089" s="142"/>
      <c r="W1089" s="142"/>
      <c r="X1089" s="142"/>
      <c r="Y1089" s="143"/>
      <c r="Z1089" s="143"/>
      <c r="AA1089" s="143"/>
      <c r="AB1089" s="143"/>
      <c r="AC1089" s="144"/>
      <c r="AD1089" s="144"/>
      <c r="AE1089" s="144"/>
      <c r="AF1089" s="144"/>
      <c r="AG1089" s="144"/>
      <c r="AH1089" s="144"/>
      <c r="AI1089" s="144"/>
      <c r="AJ1089" s="144"/>
      <c r="AK1089" s="144"/>
      <c r="AL1089" s="145"/>
      <c r="AM1089" s="145"/>
      <c r="AN1089" s="145"/>
      <c r="AO1089" s="145"/>
      <c r="AP1089" s="145"/>
      <c r="AQ1089" s="145"/>
      <c r="AR1089" s="146"/>
      <c r="AS1089" s="146"/>
      <c r="AT1089" s="146"/>
      <c r="AU1089" s="146"/>
      <c r="AV1089" s="146"/>
      <c r="AW1089" s="146"/>
      <c r="AX1089" s="146"/>
      <c r="AY1089" s="146"/>
      <c r="AZ1089" s="146"/>
      <c r="BA1089" s="146"/>
      <c r="BB1089" s="146"/>
      <c r="BC1089" s="146"/>
      <c r="BD1089" s="146"/>
      <c r="BE1089" s="146"/>
      <c r="BF1089" s="146"/>
      <c r="BG1089" s="146"/>
      <c r="BH1089" s="146"/>
      <c r="BI1089" s="146"/>
      <c r="BJ1089" s="243"/>
      <c r="BK1089" s="243"/>
    </row>
    <row r="1090" spans="1:63" s="215" customFormat="1" x14ac:dyDescent="0.2">
      <c r="A1090" s="162"/>
      <c r="B1090" s="162"/>
      <c r="C1090" s="142"/>
      <c r="D1090" s="142"/>
      <c r="E1090" s="142"/>
      <c r="F1090" s="142"/>
      <c r="G1090" s="142"/>
      <c r="H1090" s="142"/>
      <c r="I1090" s="195"/>
      <c r="J1090" s="142"/>
      <c r="K1090" s="142"/>
      <c r="L1090" s="142"/>
      <c r="M1090" s="142"/>
      <c r="N1090" s="142"/>
      <c r="O1090" s="142"/>
      <c r="P1090" s="142"/>
      <c r="Q1090" s="142"/>
      <c r="R1090" s="142"/>
      <c r="S1090" s="142"/>
      <c r="T1090" s="142"/>
      <c r="U1090" s="142"/>
      <c r="V1090" s="142"/>
      <c r="W1090" s="142"/>
      <c r="X1090" s="142"/>
      <c r="Y1090" s="143"/>
      <c r="Z1090" s="143"/>
      <c r="AA1090" s="143"/>
      <c r="AB1090" s="143"/>
      <c r="AC1090" s="144"/>
      <c r="AD1090" s="144"/>
      <c r="AE1090" s="144"/>
      <c r="AF1090" s="144"/>
      <c r="AG1090" s="144"/>
      <c r="AH1090" s="144"/>
      <c r="AI1090" s="144"/>
      <c r="AJ1090" s="144"/>
      <c r="AK1090" s="144"/>
      <c r="AL1090" s="145"/>
      <c r="AM1090" s="145"/>
      <c r="AN1090" s="145"/>
      <c r="AO1090" s="145"/>
      <c r="AP1090" s="145"/>
      <c r="AQ1090" s="145"/>
      <c r="AR1090" s="146"/>
      <c r="AS1090" s="146"/>
      <c r="AT1090" s="146"/>
      <c r="AU1090" s="146"/>
      <c r="AV1090" s="146"/>
      <c r="AW1090" s="146"/>
      <c r="AX1090" s="146"/>
      <c r="AY1090" s="146"/>
      <c r="AZ1090" s="146"/>
      <c r="BA1090" s="146"/>
      <c r="BB1090" s="146"/>
      <c r="BC1090" s="146"/>
      <c r="BD1090" s="146"/>
      <c r="BE1090" s="146"/>
      <c r="BF1090" s="146"/>
      <c r="BG1090" s="146"/>
      <c r="BH1090" s="146"/>
      <c r="BI1090" s="146"/>
      <c r="BJ1090" s="243"/>
      <c r="BK1090" s="243"/>
    </row>
    <row r="1091" spans="1:63" s="215" customFormat="1" x14ac:dyDescent="0.2">
      <c r="A1091" s="162"/>
      <c r="B1091" s="162"/>
      <c r="C1091" s="142"/>
      <c r="D1091" s="142"/>
      <c r="E1091" s="142"/>
      <c r="F1091" s="142"/>
      <c r="G1091" s="142"/>
      <c r="H1091" s="142"/>
      <c r="I1091" s="195"/>
      <c r="J1091" s="142"/>
      <c r="K1091" s="142"/>
      <c r="L1091" s="142"/>
      <c r="M1091" s="142"/>
      <c r="N1091" s="142"/>
      <c r="O1091" s="142"/>
      <c r="P1091" s="142"/>
      <c r="Q1091" s="142"/>
      <c r="R1091" s="142"/>
      <c r="S1091" s="142"/>
      <c r="T1091" s="142"/>
      <c r="U1091" s="142"/>
      <c r="V1091" s="142"/>
      <c r="W1091" s="142"/>
      <c r="X1091" s="142"/>
      <c r="Y1091" s="143"/>
      <c r="Z1091" s="143"/>
      <c r="AA1091" s="143"/>
      <c r="AB1091" s="143"/>
      <c r="AC1091" s="144"/>
      <c r="AD1091" s="144"/>
      <c r="AE1091" s="144"/>
      <c r="AF1091" s="144"/>
      <c r="AG1091" s="144"/>
      <c r="AH1091" s="144"/>
      <c r="AI1091" s="144"/>
      <c r="AJ1091" s="144"/>
      <c r="AK1091" s="144"/>
      <c r="AL1091" s="145"/>
      <c r="AM1091" s="145"/>
      <c r="AN1091" s="145"/>
      <c r="AO1091" s="145"/>
      <c r="AP1091" s="145"/>
      <c r="AQ1091" s="145"/>
      <c r="AR1091" s="146"/>
      <c r="AS1091" s="146"/>
      <c r="AT1091" s="146"/>
      <c r="AU1091" s="146"/>
      <c r="AV1091" s="146"/>
      <c r="AW1091" s="146"/>
      <c r="AX1091" s="146"/>
      <c r="AY1091" s="146"/>
      <c r="AZ1091" s="146"/>
      <c r="BA1091" s="146"/>
      <c r="BB1091" s="146"/>
      <c r="BC1091" s="146"/>
      <c r="BD1091" s="146"/>
      <c r="BE1091" s="146"/>
      <c r="BF1091" s="146"/>
      <c r="BG1091" s="146"/>
      <c r="BH1091" s="146"/>
      <c r="BI1091" s="146"/>
      <c r="BJ1091" s="243"/>
      <c r="BK1091" s="243"/>
    </row>
    <row r="1092" spans="1:63" s="215" customFormat="1" x14ac:dyDescent="0.2">
      <c r="A1092" s="162"/>
      <c r="B1092" s="162"/>
      <c r="C1092" s="142"/>
      <c r="D1092" s="142"/>
      <c r="E1092" s="142"/>
      <c r="F1092" s="142"/>
      <c r="G1092" s="142"/>
      <c r="H1092" s="142"/>
      <c r="I1092" s="195"/>
      <c r="J1092" s="142"/>
      <c r="K1092" s="142"/>
      <c r="L1092" s="142"/>
      <c r="M1092" s="142"/>
      <c r="N1092" s="142"/>
      <c r="O1092" s="142"/>
      <c r="P1092" s="142"/>
      <c r="Q1092" s="142"/>
      <c r="R1092" s="142"/>
      <c r="S1092" s="142"/>
      <c r="T1092" s="142"/>
      <c r="U1092" s="142"/>
      <c r="V1092" s="142"/>
      <c r="W1092" s="142"/>
      <c r="X1092" s="142"/>
      <c r="Y1092" s="143"/>
      <c r="Z1092" s="143"/>
      <c r="AA1092" s="143"/>
      <c r="AB1092" s="143"/>
      <c r="AC1092" s="144"/>
      <c r="AD1092" s="144"/>
      <c r="AE1092" s="144"/>
      <c r="AF1092" s="144"/>
      <c r="AG1092" s="144"/>
      <c r="AH1092" s="144"/>
      <c r="AI1092" s="144"/>
      <c r="AJ1092" s="144"/>
      <c r="AK1092" s="144"/>
      <c r="AL1092" s="145"/>
      <c r="AM1092" s="145"/>
      <c r="AN1092" s="145"/>
      <c r="AO1092" s="145"/>
      <c r="AP1092" s="145"/>
      <c r="AQ1092" s="145"/>
      <c r="AR1092" s="146"/>
      <c r="AS1092" s="146"/>
      <c r="AT1092" s="146"/>
      <c r="AU1092" s="146"/>
      <c r="AV1092" s="146"/>
      <c r="AW1092" s="146"/>
      <c r="AX1092" s="146"/>
      <c r="AY1092" s="146"/>
      <c r="AZ1092" s="146"/>
      <c r="BA1092" s="146"/>
      <c r="BB1092" s="146"/>
      <c r="BC1092" s="146"/>
      <c r="BD1092" s="146"/>
      <c r="BE1092" s="146"/>
      <c r="BF1092" s="146"/>
      <c r="BG1092" s="146"/>
      <c r="BH1092" s="146"/>
      <c r="BI1092" s="146"/>
      <c r="BJ1092" s="243"/>
      <c r="BK1092" s="243"/>
    </row>
    <row r="1093" spans="1:63" s="215" customFormat="1" x14ac:dyDescent="0.2">
      <c r="A1093" s="162"/>
      <c r="B1093" s="162"/>
      <c r="C1093" s="142"/>
      <c r="D1093" s="142"/>
      <c r="E1093" s="142"/>
      <c r="F1093" s="142"/>
      <c r="G1093" s="142"/>
      <c r="H1093" s="142"/>
      <c r="I1093" s="195"/>
      <c r="J1093" s="142"/>
      <c r="K1093" s="142"/>
      <c r="L1093" s="142"/>
      <c r="M1093" s="142"/>
      <c r="N1093" s="142"/>
      <c r="O1093" s="142"/>
      <c r="P1093" s="142"/>
      <c r="Q1093" s="142"/>
      <c r="R1093" s="142"/>
      <c r="S1093" s="142"/>
      <c r="T1093" s="142"/>
      <c r="U1093" s="142"/>
      <c r="V1093" s="142"/>
      <c r="W1093" s="142"/>
      <c r="X1093" s="142"/>
      <c r="Y1093" s="143"/>
      <c r="Z1093" s="143"/>
      <c r="AA1093" s="143"/>
      <c r="AB1093" s="143"/>
      <c r="AC1093" s="144"/>
      <c r="AD1093" s="144"/>
      <c r="AE1093" s="144"/>
      <c r="AF1093" s="144"/>
      <c r="AG1093" s="144"/>
      <c r="AH1093" s="144"/>
      <c r="AI1093" s="144"/>
      <c r="AJ1093" s="144"/>
      <c r="AK1093" s="144"/>
      <c r="AL1093" s="145"/>
      <c r="AM1093" s="145"/>
      <c r="AN1093" s="145"/>
      <c r="AO1093" s="145"/>
      <c r="AP1093" s="145"/>
      <c r="AQ1093" s="145"/>
      <c r="AR1093" s="146"/>
      <c r="AS1093" s="146"/>
      <c r="AT1093" s="146"/>
      <c r="AU1093" s="146"/>
      <c r="AV1093" s="146"/>
      <c r="AW1093" s="146"/>
      <c r="AX1093" s="146"/>
      <c r="AY1093" s="146"/>
      <c r="AZ1093" s="146"/>
      <c r="BA1093" s="146"/>
      <c r="BB1093" s="146"/>
      <c r="BC1093" s="146"/>
      <c r="BD1093" s="146"/>
      <c r="BE1093" s="146"/>
      <c r="BF1093" s="146"/>
      <c r="BG1093" s="146"/>
      <c r="BH1093" s="146"/>
      <c r="BI1093" s="146"/>
      <c r="BJ1093" s="243"/>
      <c r="BK1093" s="243"/>
    </row>
    <row r="1094" spans="1:63" s="215" customFormat="1" x14ac:dyDescent="0.2">
      <c r="A1094" s="162"/>
      <c r="B1094" s="162"/>
      <c r="C1094" s="142"/>
      <c r="D1094" s="142"/>
      <c r="E1094" s="142"/>
      <c r="F1094" s="142"/>
      <c r="G1094" s="142"/>
      <c r="H1094" s="142"/>
      <c r="I1094" s="195"/>
      <c r="J1094" s="142"/>
      <c r="K1094" s="142"/>
      <c r="L1094" s="142"/>
      <c r="M1094" s="142"/>
      <c r="N1094" s="142"/>
      <c r="O1094" s="142"/>
      <c r="P1094" s="142"/>
      <c r="Q1094" s="142"/>
      <c r="R1094" s="142"/>
      <c r="S1094" s="142"/>
      <c r="T1094" s="142"/>
      <c r="U1094" s="142"/>
      <c r="V1094" s="142"/>
      <c r="W1094" s="142"/>
      <c r="X1094" s="142"/>
      <c r="Y1094" s="143"/>
      <c r="Z1094" s="143"/>
      <c r="AA1094" s="143"/>
      <c r="AB1094" s="143"/>
      <c r="AC1094" s="144"/>
      <c r="AD1094" s="144"/>
      <c r="AE1094" s="144"/>
      <c r="AF1094" s="144"/>
      <c r="AG1094" s="144"/>
      <c r="AH1094" s="144"/>
      <c r="AI1094" s="144"/>
      <c r="AJ1094" s="144"/>
      <c r="AK1094" s="144"/>
      <c r="AL1094" s="145"/>
      <c r="AM1094" s="145"/>
      <c r="AN1094" s="145"/>
      <c r="AO1094" s="145"/>
      <c r="AP1094" s="145"/>
      <c r="AQ1094" s="145"/>
      <c r="AR1094" s="146"/>
      <c r="AS1094" s="146"/>
      <c r="AT1094" s="146"/>
      <c r="AU1094" s="146"/>
      <c r="AV1094" s="146"/>
      <c r="AW1094" s="146"/>
      <c r="AX1094" s="146"/>
      <c r="AY1094" s="146"/>
      <c r="AZ1094" s="146"/>
      <c r="BA1094" s="146"/>
      <c r="BB1094" s="146"/>
      <c r="BC1094" s="146"/>
      <c r="BD1094" s="146"/>
      <c r="BE1094" s="146"/>
      <c r="BF1094" s="146"/>
      <c r="BG1094" s="146"/>
      <c r="BH1094" s="146"/>
      <c r="BI1094" s="146"/>
      <c r="BJ1094" s="243"/>
      <c r="BK1094" s="243"/>
    </row>
    <row r="1095" spans="1:63" s="215" customFormat="1" x14ac:dyDescent="0.2">
      <c r="A1095" s="162"/>
      <c r="B1095" s="162"/>
      <c r="C1095" s="142"/>
      <c r="D1095" s="142"/>
      <c r="E1095" s="142"/>
      <c r="F1095" s="142"/>
      <c r="G1095" s="142"/>
      <c r="H1095" s="142"/>
      <c r="I1095" s="195"/>
      <c r="J1095" s="142"/>
      <c r="K1095" s="142"/>
      <c r="L1095" s="142"/>
      <c r="M1095" s="142"/>
      <c r="N1095" s="142"/>
      <c r="O1095" s="142"/>
      <c r="P1095" s="142"/>
      <c r="Q1095" s="142"/>
      <c r="R1095" s="142"/>
      <c r="S1095" s="142"/>
      <c r="T1095" s="142"/>
      <c r="U1095" s="142"/>
      <c r="V1095" s="142"/>
      <c r="W1095" s="142"/>
      <c r="X1095" s="142"/>
      <c r="Y1095" s="143"/>
      <c r="Z1095" s="143"/>
      <c r="AA1095" s="143"/>
      <c r="AB1095" s="143"/>
      <c r="AC1095" s="144"/>
      <c r="AD1095" s="144"/>
      <c r="AE1095" s="144"/>
      <c r="AF1095" s="144"/>
      <c r="AG1095" s="144"/>
      <c r="AH1095" s="144"/>
      <c r="AI1095" s="144"/>
      <c r="AJ1095" s="144"/>
      <c r="AK1095" s="144"/>
      <c r="AL1095" s="145"/>
      <c r="AM1095" s="145"/>
      <c r="AN1095" s="145"/>
      <c r="AO1095" s="145"/>
      <c r="AP1095" s="145"/>
      <c r="AQ1095" s="145"/>
      <c r="AR1095" s="146"/>
      <c r="AS1095" s="146"/>
      <c r="AT1095" s="146"/>
      <c r="AU1095" s="146"/>
      <c r="AV1095" s="146"/>
      <c r="AW1095" s="146"/>
      <c r="AX1095" s="146"/>
      <c r="AY1095" s="146"/>
      <c r="AZ1095" s="146"/>
      <c r="BA1095" s="146"/>
      <c r="BB1095" s="146"/>
      <c r="BC1095" s="146"/>
      <c r="BD1095" s="146"/>
      <c r="BE1095" s="146"/>
      <c r="BF1095" s="146"/>
      <c r="BG1095" s="146"/>
      <c r="BH1095" s="146"/>
      <c r="BI1095" s="146"/>
      <c r="BJ1095" s="243"/>
      <c r="BK1095" s="243"/>
    </row>
    <row r="1096" spans="1:63" s="215" customFormat="1" x14ac:dyDescent="0.2">
      <c r="A1096" s="162"/>
      <c r="B1096" s="162"/>
      <c r="C1096" s="142"/>
      <c r="D1096" s="142"/>
      <c r="E1096" s="142"/>
      <c r="F1096" s="142"/>
      <c r="G1096" s="142"/>
      <c r="H1096" s="142"/>
      <c r="I1096" s="195"/>
      <c r="J1096" s="142"/>
      <c r="K1096" s="142"/>
      <c r="L1096" s="142"/>
      <c r="M1096" s="142"/>
      <c r="N1096" s="142"/>
      <c r="O1096" s="142"/>
      <c r="P1096" s="142"/>
      <c r="Q1096" s="142"/>
      <c r="R1096" s="142"/>
      <c r="S1096" s="142"/>
      <c r="T1096" s="142"/>
      <c r="U1096" s="142"/>
      <c r="V1096" s="142"/>
      <c r="W1096" s="142"/>
      <c r="X1096" s="142"/>
      <c r="Y1096" s="143"/>
      <c r="Z1096" s="143"/>
      <c r="AA1096" s="143"/>
      <c r="AB1096" s="143"/>
      <c r="AC1096" s="144"/>
      <c r="AD1096" s="144"/>
      <c r="AE1096" s="144"/>
      <c r="AF1096" s="144"/>
      <c r="AG1096" s="144"/>
      <c r="AH1096" s="144"/>
      <c r="AI1096" s="144"/>
      <c r="AJ1096" s="144"/>
      <c r="AK1096" s="144"/>
      <c r="AL1096" s="145"/>
      <c r="AM1096" s="145"/>
      <c r="AN1096" s="145"/>
      <c r="AO1096" s="145"/>
      <c r="AP1096" s="145"/>
      <c r="AQ1096" s="145"/>
      <c r="AR1096" s="146"/>
      <c r="AS1096" s="146"/>
      <c r="AT1096" s="146"/>
      <c r="AU1096" s="146"/>
      <c r="AV1096" s="146"/>
      <c r="AW1096" s="146"/>
      <c r="AX1096" s="146"/>
      <c r="AY1096" s="146"/>
      <c r="AZ1096" s="146"/>
      <c r="BA1096" s="146"/>
      <c r="BB1096" s="146"/>
      <c r="BC1096" s="146"/>
      <c r="BD1096" s="146"/>
      <c r="BE1096" s="146"/>
      <c r="BF1096" s="146"/>
      <c r="BG1096" s="146"/>
      <c r="BH1096" s="146"/>
      <c r="BI1096" s="146"/>
      <c r="BJ1096" s="243"/>
      <c r="BK1096" s="243"/>
    </row>
    <row r="1097" spans="1:63" s="215" customFormat="1" x14ac:dyDescent="0.2">
      <c r="A1097" s="162"/>
      <c r="B1097" s="162"/>
      <c r="C1097" s="142"/>
      <c r="D1097" s="142"/>
      <c r="E1097" s="142"/>
      <c r="F1097" s="142"/>
      <c r="G1097" s="142"/>
      <c r="H1097" s="142"/>
      <c r="I1097" s="195"/>
      <c r="J1097" s="142"/>
      <c r="K1097" s="142"/>
      <c r="L1097" s="142"/>
      <c r="M1097" s="142"/>
      <c r="N1097" s="142"/>
      <c r="O1097" s="142"/>
      <c r="P1097" s="142"/>
      <c r="Q1097" s="142"/>
      <c r="R1097" s="142"/>
      <c r="S1097" s="142"/>
      <c r="T1097" s="142"/>
      <c r="U1097" s="142"/>
      <c r="V1097" s="142"/>
      <c r="W1097" s="142"/>
      <c r="X1097" s="142"/>
      <c r="Y1097" s="143"/>
      <c r="Z1097" s="143"/>
      <c r="AA1097" s="143"/>
      <c r="AB1097" s="143"/>
      <c r="AC1097" s="144"/>
      <c r="AD1097" s="144"/>
      <c r="AE1097" s="144"/>
      <c r="AF1097" s="144"/>
      <c r="AG1097" s="144"/>
      <c r="AH1097" s="144"/>
      <c r="AI1097" s="144"/>
      <c r="AJ1097" s="144"/>
      <c r="AK1097" s="144"/>
      <c r="AL1097" s="145"/>
      <c r="AM1097" s="145"/>
      <c r="AN1097" s="145"/>
      <c r="AO1097" s="145"/>
      <c r="AP1097" s="145"/>
      <c r="AQ1097" s="145"/>
      <c r="AR1097" s="146"/>
      <c r="AS1097" s="146"/>
      <c r="AT1097" s="146"/>
      <c r="AU1097" s="146"/>
      <c r="AV1097" s="146"/>
      <c r="AW1097" s="146"/>
      <c r="AX1097" s="146"/>
      <c r="AY1097" s="146"/>
      <c r="AZ1097" s="146"/>
      <c r="BA1097" s="146"/>
      <c r="BB1097" s="146"/>
      <c r="BC1097" s="146"/>
      <c r="BD1097" s="146"/>
      <c r="BE1097" s="146"/>
      <c r="BF1097" s="146"/>
      <c r="BG1097" s="146"/>
      <c r="BH1097" s="146"/>
      <c r="BI1097" s="146"/>
      <c r="BJ1097" s="243"/>
      <c r="BK1097" s="243"/>
    </row>
    <row r="1098" spans="1:63" s="215" customFormat="1" x14ac:dyDescent="0.2">
      <c r="A1098" s="162"/>
      <c r="B1098" s="162"/>
      <c r="C1098" s="142"/>
      <c r="D1098" s="142"/>
      <c r="E1098" s="142"/>
      <c r="F1098" s="142"/>
      <c r="G1098" s="142"/>
      <c r="H1098" s="142"/>
      <c r="I1098" s="195"/>
      <c r="J1098" s="142"/>
      <c r="K1098" s="142"/>
      <c r="L1098" s="142"/>
      <c r="M1098" s="142"/>
      <c r="N1098" s="142"/>
      <c r="O1098" s="142"/>
      <c r="P1098" s="142"/>
      <c r="Q1098" s="142"/>
      <c r="R1098" s="142"/>
      <c r="S1098" s="142"/>
      <c r="T1098" s="142"/>
      <c r="U1098" s="142"/>
      <c r="V1098" s="142"/>
      <c r="W1098" s="142"/>
      <c r="X1098" s="142"/>
      <c r="Y1098" s="143"/>
      <c r="Z1098" s="143"/>
      <c r="AA1098" s="143"/>
      <c r="AB1098" s="143"/>
      <c r="AC1098" s="144"/>
      <c r="AD1098" s="144"/>
      <c r="AE1098" s="144"/>
      <c r="AF1098" s="144"/>
      <c r="AG1098" s="144"/>
      <c r="AH1098" s="144"/>
      <c r="AI1098" s="144"/>
      <c r="AJ1098" s="144"/>
      <c r="AK1098" s="144"/>
      <c r="AL1098" s="145"/>
      <c r="AM1098" s="145"/>
      <c r="AN1098" s="145"/>
      <c r="AO1098" s="145"/>
      <c r="AP1098" s="145"/>
      <c r="AQ1098" s="145"/>
      <c r="AR1098" s="146"/>
      <c r="AS1098" s="146"/>
      <c r="AT1098" s="146"/>
      <c r="AU1098" s="146"/>
      <c r="AV1098" s="146"/>
      <c r="AW1098" s="146"/>
      <c r="AX1098" s="146"/>
      <c r="AY1098" s="146"/>
      <c r="AZ1098" s="146"/>
      <c r="BA1098" s="146"/>
      <c r="BB1098" s="146"/>
      <c r="BC1098" s="146"/>
      <c r="BD1098" s="146"/>
      <c r="BE1098" s="146"/>
      <c r="BF1098" s="146"/>
      <c r="BG1098" s="146"/>
      <c r="BH1098" s="146"/>
      <c r="BI1098" s="146"/>
      <c r="BJ1098" s="243"/>
      <c r="BK1098" s="243"/>
    </row>
    <row r="1099" spans="1:63" s="215" customFormat="1" x14ac:dyDescent="0.2">
      <c r="A1099" s="162"/>
      <c r="B1099" s="162"/>
      <c r="C1099" s="142"/>
      <c r="D1099" s="142"/>
      <c r="E1099" s="142"/>
      <c r="F1099" s="142"/>
      <c r="G1099" s="142"/>
      <c r="H1099" s="142"/>
      <c r="I1099" s="195"/>
      <c r="J1099" s="142"/>
      <c r="K1099" s="142"/>
      <c r="L1099" s="142"/>
      <c r="M1099" s="142"/>
      <c r="N1099" s="142"/>
      <c r="O1099" s="142"/>
      <c r="P1099" s="142"/>
      <c r="Q1099" s="142"/>
      <c r="R1099" s="142"/>
      <c r="S1099" s="142"/>
      <c r="T1099" s="142"/>
      <c r="U1099" s="142"/>
      <c r="V1099" s="142"/>
      <c r="W1099" s="142"/>
      <c r="X1099" s="142"/>
      <c r="Y1099" s="143"/>
      <c r="Z1099" s="143"/>
      <c r="AA1099" s="143"/>
      <c r="AB1099" s="143"/>
      <c r="AC1099" s="144"/>
      <c r="AD1099" s="144"/>
      <c r="AE1099" s="144"/>
      <c r="AF1099" s="144"/>
      <c r="AG1099" s="144"/>
      <c r="AH1099" s="144"/>
      <c r="AI1099" s="144"/>
      <c r="AJ1099" s="144"/>
      <c r="AK1099" s="144"/>
      <c r="AL1099" s="145"/>
      <c r="AM1099" s="145"/>
      <c r="AN1099" s="145"/>
      <c r="AO1099" s="145"/>
      <c r="AP1099" s="145"/>
      <c r="AQ1099" s="145"/>
      <c r="AR1099" s="146"/>
      <c r="AS1099" s="146"/>
      <c r="AT1099" s="146"/>
      <c r="AU1099" s="146"/>
      <c r="AV1099" s="146"/>
      <c r="AW1099" s="146"/>
      <c r="AX1099" s="146"/>
      <c r="AY1099" s="146"/>
      <c r="AZ1099" s="146"/>
      <c r="BA1099" s="146"/>
      <c r="BB1099" s="146"/>
      <c r="BC1099" s="146"/>
      <c r="BD1099" s="146"/>
      <c r="BE1099" s="146"/>
      <c r="BF1099" s="146"/>
      <c r="BG1099" s="146"/>
      <c r="BH1099" s="146"/>
      <c r="BI1099" s="146"/>
      <c r="BJ1099" s="243"/>
      <c r="BK1099" s="243"/>
    </row>
    <row r="1100" spans="1:63" s="215" customFormat="1" x14ac:dyDescent="0.2">
      <c r="A1100" s="162"/>
      <c r="B1100" s="162"/>
      <c r="C1100" s="142"/>
      <c r="D1100" s="142"/>
      <c r="E1100" s="142"/>
      <c r="F1100" s="142"/>
      <c r="G1100" s="142"/>
      <c r="H1100" s="142"/>
      <c r="I1100" s="195"/>
      <c r="J1100" s="142"/>
      <c r="K1100" s="142"/>
      <c r="L1100" s="142"/>
      <c r="M1100" s="142"/>
      <c r="N1100" s="142"/>
      <c r="O1100" s="142"/>
      <c r="P1100" s="142"/>
      <c r="Q1100" s="142"/>
      <c r="R1100" s="142"/>
      <c r="S1100" s="142"/>
      <c r="T1100" s="142"/>
      <c r="U1100" s="142"/>
      <c r="V1100" s="142"/>
      <c r="W1100" s="142"/>
      <c r="X1100" s="142"/>
      <c r="Y1100" s="143"/>
      <c r="Z1100" s="143"/>
      <c r="AA1100" s="143"/>
      <c r="AB1100" s="143"/>
      <c r="AC1100" s="144"/>
      <c r="AD1100" s="144"/>
      <c r="AE1100" s="144"/>
      <c r="AF1100" s="144"/>
      <c r="AG1100" s="144"/>
      <c r="AH1100" s="144"/>
      <c r="AI1100" s="144"/>
      <c r="AJ1100" s="144"/>
      <c r="AK1100" s="144"/>
      <c r="AL1100" s="145"/>
      <c r="AM1100" s="145"/>
      <c r="AN1100" s="145"/>
      <c r="AO1100" s="145"/>
      <c r="AP1100" s="145"/>
      <c r="AQ1100" s="145"/>
      <c r="AR1100" s="146"/>
      <c r="AS1100" s="146"/>
      <c r="AT1100" s="146"/>
      <c r="AU1100" s="146"/>
      <c r="AV1100" s="146"/>
      <c r="AW1100" s="146"/>
      <c r="AX1100" s="146"/>
      <c r="AY1100" s="146"/>
      <c r="AZ1100" s="146"/>
      <c r="BA1100" s="146"/>
      <c r="BB1100" s="146"/>
      <c r="BC1100" s="146"/>
      <c r="BD1100" s="146"/>
      <c r="BE1100" s="146"/>
      <c r="BF1100" s="146"/>
      <c r="BG1100" s="146"/>
      <c r="BH1100" s="146"/>
      <c r="BI1100" s="146"/>
      <c r="BJ1100" s="243"/>
      <c r="BK1100" s="243"/>
    </row>
    <row r="1101" spans="1:63" s="215" customFormat="1" x14ac:dyDescent="0.2">
      <c r="A1101" s="162"/>
      <c r="B1101" s="162"/>
      <c r="C1101" s="142"/>
      <c r="D1101" s="142"/>
      <c r="E1101" s="142"/>
      <c r="F1101" s="142"/>
      <c r="G1101" s="142"/>
      <c r="H1101" s="142"/>
      <c r="I1101" s="195"/>
      <c r="J1101" s="142"/>
      <c r="K1101" s="142"/>
      <c r="L1101" s="142"/>
      <c r="M1101" s="142"/>
      <c r="N1101" s="142"/>
      <c r="O1101" s="142"/>
      <c r="P1101" s="142"/>
      <c r="Q1101" s="142"/>
      <c r="R1101" s="142"/>
      <c r="S1101" s="142"/>
      <c r="T1101" s="142"/>
      <c r="U1101" s="142"/>
      <c r="V1101" s="142"/>
      <c r="W1101" s="142"/>
      <c r="X1101" s="142"/>
      <c r="Y1101" s="143"/>
      <c r="Z1101" s="143"/>
      <c r="AA1101" s="143"/>
      <c r="AB1101" s="143"/>
      <c r="AC1101" s="144"/>
      <c r="AD1101" s="144"/>
      <c r="AE1101" s="144"/>
      <c r="AF1101" s="144"/>
      <c r="AG1101" s="144"/>
      <c r="AH1101" s="144"/>
      <c r="AI1101" s="144"/>
      <c r="AJ1101" s="144"/>
      <c r="AK1101" s="144"/>
      <c r="AL1101" s="145"/>
      <c r="AM1101" s="145"/>
      <c r="AN1101" s="145"/>
      <c r="AO1101" s="145"/>
      <c r="AP1101" s="145"/>
      <c r="AQ1101" s="145"/>
      <c r="AR1101" s="146"/>
      <c r="AS1101" s="146"/>
      <c r="AT1101" s="146"/>
      <c r="AU1101" s="146"/>
      <c r="AV1101" s="146"/>
      <c r="AW1101" s="146"/>
      <c r="AX1101" s="146"/>
      <c r="AY1101" s="146"/>
      <c r="AZ1101" s="146"/>
      <c r="BA1101" s="146"/>
      <c r="BB1101" s="146"/>
      <c r="BC1101" s="146"/>
      <c r="BD1101" s="146"/>
      <c r="BE1101" s="146"/>
      <c r="BF1101" s="146"/>
      <c r="BG1101" s="146"/>
      <c r="BH1101" s="146"/>
      <c r="BI1101" s="146"/>
      <c r="BJ1101" s="243"/>
      <c r="BK1101" s="243"/>
    </row>
    <row r="1102" spans="1:63" s="215" customFormat="1" x14ac:dyDescent="0.2">
      <c r="A1102" s="162"/>
      <c r="B1102" s="162"/>
      <c r="C1102" s="142"/>
      <c r="D1102" s="142"/>
      <c r="E1102" s="142"/>
      <c r="F1102" s="142"/>
      <c r="G1102" s="142"/>
      <c r="H1102" s="142"/>
      <c r="I1102" s="195"/>
      <c r="J1102" s="142"/>
      <c r="K1102" s="142"/>
      <c r="L1102" s="142"/>
      <c r="M1102" s="142"/>
      <c r="N1102" s="142"/>
      <c r="O1102" s="142"/>
      <c r="P1102" s="142"/>
      <c r="Q1102" s="142"/>
      <c r="R1102" s="142"/>
      <c r="S1102" s="142"/>
      <c r="T1102" s="142"/>
      <c r="U1102" s="142"/>
      <c r="V1102" s="142"/>
      <c r="W1102" s="142"/>
      <c r="X1102" s="142"/>
      <c r="Y1102" s="143"/>
      <c r="Z1102" s="143"/>
      <c r="AA1102" s="143"/>
      <c r="AB1102" s="143"/>
      <c r="AC1102" s="144"/>
      <c r="AD1102" s="144"/>
      <c r="AE1102" s="144"/>
      <c r="AF1102" s="144"/>
      <c r="AG1102" s="144"/>
      <c r="AH1102" s="144"/>
      <c r="AI1102" s="144"/>
      <c r="AJ1102" s="144"/>
      <c r="AK1102" s="144"/>
      <c r="AL1102" s="145"/>
      <c r="AM1102" s="145"/>
      <c r="AN1102" s="145"/>
      <c r="AO1102" s="145"/>
      <c r="AP1102" s="145"/>
      <c r="AQ1102" s="145"/>
      <c r="AR1102" s="146"/>
      <c r="AS1102" s="146"/>
      <c r="AT1102" s="146"/>
      <c r="AU1102" s="146"/>
      <c r="AV1102" s="146"/>
      <c r="AW1102" s="146"/>
      <c r="AX1102" s="146"/>
      <c r="AY1102" s="146"/>
      <c r="AZ1102" s="146"/>
      <c r="BA1102" s="146"/>
      <c r="BB1102" s="146"/>
      <c r="BC1102" s="146"/>
      <c r="BD1102" s="146"/>
      <c r="BE1102" s="146"/>
      <c r="BF1102" s="146"/>
      <c r="BG1102" s="146"/>
      <c r="BH1102" s="146"/>
      <c r="BI1102" s="146"/>
      <c r="BJ1102" s="243"/>
      <c r="BK1102" s="243"/>
    </row>
    <row r="1103" spans="1:63" s="215" customFormat="1" x14ac:dyDescent="0.2">
      <c r="A1103" s="162"/>
      <c r="B1103" s="162"/>
      <c r="C1103" s="142"/>
      <c r="D1103" s="142"/>
      <c r="E1103" s="142"/>
      <c r="F1103" s="142"/>
      <c r="G1103" s="142"/>
      <c r="H1103" s="142"/>
      <c r="I1103" s="195"/>
      <c r="J1103" s="142"/>
      <c r="K1103" s="142"/>
      <c r="L1103" s="142"/>
      <c r="M1103" s="142"/>
      <c r="N1103" s="142"/>
      <c r="O1103" s="142"/>
      <c r="P1103" s="142"/>
      <c r="Q1103" s="142"/>
      <c r="R1103" s="142"/>
      <c r="S1103" s="142"/>
      <c r="T1103" s="142"/>
      <c r="U1103" s="142"/>
      <c r="V1103" s="142"/>
      <c r="W1103" s="142"/>
      <c r="X1103" s="142"/>
      <c r="Y1103" s="143"/>
      <c r="Z1103" s="143"/>
      <c r="AA1103" s="143"/>
      <c r="AB1103" s="143"/>
      <c r="AC1103" s="144"/>
      <c r="AD1103" s="144"/>
      <c r="AE1103" s="144"/>
      <c r="AF1103" s="144"/>
      <c r="AG1103" s="144"/>
      <c r="AH1103" s="144"/>
      <c r="AI1103" s="144"/>
      <c r="AJ1103" s="144"/>
      <c r="AK1103" s="144"/>
      <c r="AL1103" s="145"/>
      <c r="AM1103" s="145"/>
      <c r="AN1103" s="145"/>
      <c r="AO1103" s="145"/>
      <c r="AP1103" s="145"/>
      <c r="AQ1103" s="145"/>
      <c r="AR1103" s="146"/>
      <c r="AS1103" s="146"/>
      <c r="AT1103" s="146"/>
      <c r="AU1103" s="146"/>
      <c r="AV1103" s="146"/>
      <c r="AW1103" s="146"/>
      <c r="AX1103" s="146"/>
      <c r="AY1103" s="146"/>
      <c r="AZ1103" s="146"/>
      <c r="BA1103" s="146"/>
      <c r="BB1103" s="146"/>
      <c r="BC1103" s="146"/>
      <c r="BD1103" s="146"/>
      <c r="BE1103" s="146"/>
      <c r="BF1103" s="146"/>
      <c r="BG1103" s="146"/>
      <c r="BH1103" s="146"/>
      <c r="BI1103" s="146"/>
      <c r="BJ1103" s="243"/>
      <c r="BK1103" s="243"/>
    </row>
    <row r="1104" spans="1:63" s="215" customFormat="1" x14ac:dyDescent="0.2">
      <c r="A1104" s="162"/>
      <c r="B1104" s="162"/>
      <c r="C1104" s="142"/>
      <c r="D1104" s="142"/>
      <c r="E1104" s="142"/>
      <c r="F1104" s="142"/>
      <c r="G1104" s="142"/>
      <c r="H1104" s="142"/>
      <c r="I1104" s="195"/>
      <c r="J1104" s="142"/>
      <c r="K1104" s="142"/>
      <c r="L1104" s="142"/>
      <c r="M1104" s="142"/>
      <c r="N1104" s="142"/>
      <c r="O1104" s="142"/>
      <c r="P1104" s="142"/>
      <c r="Q1104" s="142"/>
      <c r="R1104" s="142"/>
      <c r="S1104" s="142"/>
      <c r="T1104" s="142"/>
      <c r="U1104" s="142"/>
      <c r="V1104" s="142"/>
      <c r="W1104" s="142"/>
      <c r="X1104" s="142"/>
      <c r="Y1104" s="143"/>
      <c r="Z1104" s="143"/>
      <c r="AA1104" s="143"/>
      <c r="AB1104" s="143"/>
      <c r="AC1104" s="144"/>
      <c r="AD1104" s="144"/>
      <c r="AE1104" s="144"/>
      <c r="AF1104" s="144"/>
      <c r="AG1104" s="144"/>
      <c r="AH1104" s="144"/>
      <c r="AI1104" s="144"/>
      <c r="AJ1104" s="144"/>
      <c r="AK1104" s="144"/>
      <c r="AL1104" s="145"/>
      <c r="AM1104" s="145"/>
      <c r="AN1104" s="145"/>
      <c r="AO1104" s="145"/>
      <c r="AP1104" s="145"/>
      <c r="AQ1104" s="145"/>
      <c r="AR1104" s="146"/>
      <c r="AS1104" s="146"/>
      <c r="AT1104" s="146"/>
      <c r="AU1104" s="146"/>
      <c r="AV1104" s="146"/>
      <c r="AW1104" s="146"/>
      <c r="AX1104" s="146"/>
      <c r="AY1104" s="146"/>
      <c r="AZ1104" s="146"/>
      <c r="BA1104" s="146"/>
      <c r="BB1104" s="146"/>
      <c r="BC1104" s="146"/>
      <c r="BD1104" s="146"/>
      <c r="BE1104" s="146"/>
      <c r="BF1104" s="146"/>
      <c r="BG1104" s="146"/>
      <c r="BH1104" s="146"/>
      <c r="BI1104" s="146"/>
      <c r="BJ1104" s="243"/>
      <c r="BK1104" s="243"/>
    </row>
    <row r="1105" spans="1:63" s="215" customFormat="1" x14ac:dyDescent="0.2">
      <c r="A1105" s="162"/>
      <c r="B1105" s="162"/>
      <c r="C1105" s="142"/>
      <c r="D1105" s="142"/>
      <c r="E1105" s="142"/>
      <c r="F1105" s="142"/>
      <c r="G1105" s="142"/>
      <c r="H1105" s="142"/>
      <c r="I1105" s="195"/>
      <c r="J1105" s="142"/>
      <c r="K1105" s="142"/>
      <c r="L1105" s="142"/>
      <c r="M1105" s="142"/>
      <c r="N1105" s="142"/>
      <c r="O1105" s="142"/>
      <c r="P1105" s="142"/>
      <c r="Q1105" s="142"/>
      <c r="R1105" s="142"/>
      <c r="S1105" s="142"/>
      <c r="T1105" s="142"/>
      <c r="U1105" s="142"/>
      <c r="V1105" s="142"/>
      <c r="W1105" s="142"/>
      <c r="X1105" s="142"/>
      <c r="Y1105" s="143"/>
      <c r="Z1105" s="143"/>
      <c r="AA1105" s="143"/>
      <c r="AB1105" s="143"/>
      <c r="AC1105" s="144"/>
      <c r="AD1105" s="144"/>
      <c r="AE1105" s="144"/>
      <c r="AF1105" s="144"/>
      <c r="AG1105" s="144"/>
      <c r="AH1105" s="144"/>
      <c r="AI1105" s="144"/>
      <c r="AJ1105" s="144"/>
      <c r="AK1105" s="144"/>
      <c r="AL1105" s="145"/>
      <c r="AM1105" s="145"/>
      <c r="AN1105" s="145"/>
      <c r="AO1105" s="145"/>
      <c r="AP1105" s="145"/>
      <c r="AQ1105" s="145"/>
      <c r="AR1105" s="146"/>
      <c r="AS1105" s="146"/>
      <c r="AT1105" s="146"/>
      <c r="AU1105" s="146"/>
      <c r="AV1105" s="146"/>
      <c r="AW1105" s="146"/>
      <c r="AX1105" s="146"/>
      <c r="AY1105" s="146"/>
      <c r="AZ1105" s="146"/>
      <c r="BA1105" s="146"/>
      <c r="BB1105" s="146"/>
      <c r="BC1105" s="146"/>
      <c r="BD1105" s="146"/>
      <c r="BE1105" s="146"/>
      <c r="BF1105" s="146"/>
      <c r="BG1105" s="146"/>
      <c r="BH1105" s="146"/>
      <c r="BI1105" s="146"/>
      <c r="BJ1105" s="243"/>
      <c r="BK1105" s="243"/>
    </row>
    <row r="1106" spans="1:63" s="215" customFormat="1" x14ac:dyDescent="0.2">
      <c r="A1106" s="162"/>
      <c r="B1106" s="162"/>
      <c r="C1106" s="142"/>
      <c r="D1106" s="142"/>
      <c r="E1106" s="142"/>
      <c r="F1106" s="142"/>
      <c r="G1106" s="142"/>
      <c r="H1106" s="142"/>
      <c r="I1106" s="195"/>
      <c r="J1106" s="142"/>
      <c r="K1106" s="142"/>
      <c r="L1106" s="142"/>
      <c r="M1106" s="142"/>
      <c r="N1106" s="142"/>
      <c r="O1106" s="142"/>
      <c r="P1106" s="142"/>
      <c r="Q1106" s="142"/>
      <c r="R1106" s="142"/>
      <c r="S1106" s="142"/>
      <c r="T1106" s="142"/>
      <c r="U1106" s="142"/>
      <c r="V1106" s="142"/>
      <c r="W1106" s="142"/>
      <c r="X1106" s="142"/>
      <c r="Y1106" s="143"/>
      <c r="Z1106" s="143"/>
      <c r="AA1106" s="143"/>
      <c r="AB1106" s="143"/>
      <c r="AC1106" s="144"/>
      <c r="AD1106" s="144"/>
      <c r="AE1106" s="144"/>
      <c r="AF1106" s="144"/>
      <c r="AG1106" s="144"/>
      <c r="AH1106" s="144"/>
      <c r="AI1106" s="144"/>
      <c r="AJ1106" s="144"/>
      <c r="AK1106" s="144"/>
      <c r="AL1106" s="145"/>
      <c r="AM1106" s="145"/>
      <c r="AN1106" s="145"/>
      <c r="AO1106" s="145"/>
      <c r="AP1106" s="145"/>
      <c r="AQ1106" s="145"/>
      <c r="AR1106" s="146"/>
      <c r="AS1106" s="146"/>
      <c r="AT1106" s="146"/>
      <c r="AU1106" s="146"/>
      <c r="AV1106" s="146"/>
      <c r="AW1106" s="146"/>
      <c r="AX1106" s="146"/>
      <c r="AY1106" s="146"/>
      <c r="AZ1106" s="146"/>
      <c r="BA1106" s="146"/>
      <c r="BB1106" s="146"/>
      <c r="BC1106" s="146"/>
      <c r="BD1106" s="146"/>
      <c r="BE1106" s="146"/>
      <c r="BF1106" s="146"/>
      <c r="BG1106" s="146"/>
      <c r="BH1106" s="146"/>
      <c r="BI1106" s="146"/>
      <c r="BJ1106" s="243"/>
      <c r="BK1106" s="243"/>
    </row>
    <row r="1107" spans="1:63" s="215" customFormat="1" x14ac:dyDescent="0.2">
      <c r="A1107" s="162"/>
      <c r="B1107" s="162"/>
      <c r="C1107" s="142"/>
      <c r="D1107" s="142"/>
      <c r="E1107" s="142"/>
      <c r="F1107" s="142"/>
      <c r="G1107" s="142"/>
      <c r="H1107" s="142"/>
      <c r="I1107" s="195"/>
      <c r="J1107" s="142"/>
      <c r="K1107" s="142"/>
      <c r="L1107" s="142"/>
      <c r="M1107" s="142"/>
      <c r="N1107" s="142"/>
      <c r="O1107" s="142"/>
      <c r="P1107" s="142"/>
      <c r="Q1107" s="142"/>
      <c r="R1107" s="142"/>
      <c r="S1107" s="142"/>
      <c r="T1107" s="142"/>
      <c r="U1107" s="142"/>
      <c r="V1107" s="142"/>
      <c r="W1107" s="142"/>
      <c r="X1107" s="142"/>
      <c r="Y1107" s="143"/>
      <c r="Z1107" s="143"/>
      <c r="AA1107" s="143"/>
      <c r="AB1107" s="143"/>
      <c r="AC1107" s="144"/>
      <c r="AD1107" s="144"/>
      <c r="AE1107" s="144"/>
      <c r="AF1107" s="144"/>
      <c r="AG1107" s="144"/>
      <c r="AH1107" s="144"/>
      <c r="AI1107" s="144"/>
      <c r="AJ1107" s="144"/>
      <c r="AK1107" s="144"/>
      <c r="AL1107" s="145"/>
      <c r="AM1107" s="145"/>
      <c r="AN1107" s="145"/>
      <c r="AO1107" s="145"/>
      <c r="AP1107" s="145"/>
      <c r="AQ1107" s="145"/>
      <c r="AR1107" s="146"/>
      <c r="AS1107" s="146"/>
      <c r="AT1107" s="146"/>
      <c r="AU1107" s="146"/>
      <c r="AV1107" s="146"/>
      <c r="AW1107" s="146"/>
      <c r="AX1107" s="146"/>
      <c r="AY1107" s="146"/>
      <c r="AZ1107" s="146"/>
      <c r="BA1107" s="146"/>
      <c r="BB1107" s="146"/>
      <c r="BC1107" s="146"/>
      <c r="BD1107" s="146"/>
      <c r="BE1107" s="146"/>
      <c r="BF1107" s="146"/>
      <c r="BG1107" s="146"/>
      <c r="BH1107" s="146"/>
      <c r="BI1107" s="146"/>
      <c r="BJ1107" s="243"/>
      <c r="BK1107" s="243"/>
    </row>
    <row r="1108" spans="1:63" s="215" customFormat="1" x14ac:dyDescent="0.2">
      <c r="A1108" s="162"/>
      <c r="B1108" s="162"/>
      <c r="C1108" s="142"/>
      <c r="D1108" s="142"/>
      <c r="E1108" s="142"/>
      <c r="F1108" s="142"/>
      <c r="G1108" s="142"/>
      <c r="H1108" s="142"/>
      <c r="I1108" s="195"/>
      <c r="J1108" s="142"/>
      <c r="K1108" s="142"/>
      <c r="L1108" s="142"/>
      <c r="M1108" s="142"/>
      <c r="N1108" s="142"/>
      <c r="O1108" s="142"/>
      <c r="P1108" s="142"/>
      <c r="Q1108" s="142"/>
      <c r="R1108" s="142"/>
      <c r="S1108" s="142"/>
      <c r="T1108" s="142"/>
      <c r="U1108" s="142"/>
      <c r="V1108" s="142"/>
      <c r="W1108" s="142"/>
      <c r="X1108" s="142"/>
      <c r="Y1108" s="143"/>
      <c r="Z1108" s="143"/>
      <c r="AA1108" s="143"/>
      <c r="AB1108" s="143"/>
      <c r="AC1108" s="144"/>
      <c r="AD1108" s="144"/>
      <c r="AE1108" s="144"/>
      <c r="AF1108" s="144"/>
      <c r="AG1108" s="144"/>
      <c r="AH1108" s="144"/>
      <c r="AI1108" s="144"/>
      <c r="AJ1108" s="144"/>
      <c r="AK1108" s="144"/>
      <c r="AL1108" s="145"/>
      <c r="AM1108" s="145"/>
      <c r="AN1108" s="145"/>
      <c r="AO1108" s="145"/>
      <c r="AP1108" s="145"/>
      <c r="AQ1108" s="145"/>
      <c r="AR1108" s="146"/>
      <c r="AS1108" s="146"/>
      <c r="AT1108" s="146"/>
      <c r="AU1108" s="146"/>
      <c r="AV1108" s="146"/>
      <c r="AW1108" s="146"/>
      <c r="AX1108" s="146"/>
      <c r="AY1108" s="146"/>
      <c r="AZ1108" s="146"/>
      <c r="BA1108" s="146"/>
      <c r="BB1108" s="146"/>
      <c r="BC1108" s="146"/>
      <c r="BD1108" s="146"/>
      <c r="BE1108" s="146"/>
      <c r="BF1108" s="146"/>
      <c r="BG1108" s="146"/>
      <c r="BH1108" s="146"/>
      <c r="BI1108" s="146"/>
      <c r="BJ1108" s="243"/>
      <c r="BK1108" s="243"/>
    </row>
    <row r="1109" spans="1:63" s="215" customFormat="1" x14ac:dyDescent="0.2">
      <c r="A1109" s="162"/>
      <c r="B1109" s="162"/>
      <c r="C1109" s="142"/>
      <c r="D1109" s="142"/>
      <c r="E1109" s="142"/>
      <c r="F1109" s="142"/>
      <c r="G1109" s="142"/>
      <c r="H1109" s="142"/>
      <c r="I1109" s="195"/>
      <c r="J1109" s="142"/>
      <c r="K1109" s="142"/>
      <c r="L1109" s="142"/>
      <c r="M1109" s="142"/>
      <c r="N1109" s="142"/>
      <c r="O1109" s="142"/>
      <c r="P1109" s="142"/>
      <c r="Q1109" s="142"/>
      <c r="R1109" s="142"/>
      <c r="S1109" s="142"/>
      <c r="T1109" s="142"/>
      <c r="U1109" s="142"/>
      <c r="V1109" s="142"/>
      <c r="W1109" s="142"/>
      <c r="X1109" s="142"/>
      <c r="Y1109" s="143"/>
      <c r="Z1109" s="143"/>
      <c r="AA1109" s="143"/>
      <c r="AB1109" s="143"/>
      <c r="AC1109" s="144"/>
      <c r="AD1109" s="144"/>
      <c r="AE1109" s="144"/>
      <c r="AF1109" s="144"/>
      <c r="AG1109" s="144"/>
      <c r="AH1109" s="144"/>
      <c r="AI1109" s="144"/>
      <c r="AJ1109" s="144"/>
      <c r="AK1109" s="144"/>
      <c r="AL1109" s="145"/>
      <c r="AM1109" s="145"/>
      <c r="AN1109" s="145"/>
      <c r="AO1109" s="145"/>
      <c r="AP1109" s="145"/>
      <c r="AQ1109" s="145"/>
      <c r="AR1109" s="146"/>
      <c r="AS1109" s="146"/>
      <c r="AT1109" s="146"/>
      <c r="AU1109" s="146"/>
      <c r="AV1109" s="146"/>
      <c r="AW1109" s="146"/>
      <c r="AX1109" s="146"/>
      <c r="AY1109" s="146"/>
      <c r="AZ1109" s="146"/>
      <c r="BA1109" s="146"/>
      <c r="BB1109" s="146"/>
      <c r="BC1109" s="146"/>
      <c r="BD1109" s="146"/>
      <c r="BE1109" s="146"/>
      <c r="BF1109" s="146"/>
      <c r="BG1109" s="146"/>
      <c r="BH1109" s="146"/>
      <c r="BI1109" s="146"/>
      <c r="BJ1109" s="243"/>
      <c r="BK1109" s="243"/>
    </row>
    <row r="1110" spans="1:63" s="215" customFormat="1" x14ac:dyDescent="0.2">
      <c r="A1110" s="162"/>
      <c r="B1110" s="162"/>
      <c r="C1110" s="142"/>
      <c r="D1110" s="142"/>
      <c r="E1110" s="142"/>
      <c r="F1110" s="142"/>
      <c r="G1110" s="142"/>
      <c r="H1110" s="142"/>
      <c r="I1110" s="195"/>
      <c r="J1110" s="142"/>
      <c r="K1110" s="142"/>
      <c r="L1110" s="142"/>
      <c r="M1110" s="142"/>
      <c r="N1110" s="142"/>
      <c r="O1110" s="142"/>
      <c r="P1110" s="142"/>
      <c r="Q1110" s="142"/>
      <c r="R1110" s="142"/>
      <c r="S1110" s="142"/>
      <c r="T1110" s="142"/>
      <c r="U1110" s="142"/>
      <c r="V1110" s="142"/>
      <c r="W1110" s="142"/>
      <c r="X1110" s="142"/>
      <c r="Y1110" s="143"/>
      <c r="Z1110" s="143"/>
      <c r="AA1110" s="143"/>
      <c r="AB1110" s="143"/>
      <c r="AC1110" s="144"/>
      <c r="AD1110" s="144"/>
      <c r="AE1110" s="144"/>
      <c r="AF1110" s="144"/>
      <c r="AG1110" s="144"/>
      <c r="AH1110" s="144"/>
      <c r="AI1110" s="144"/>
      <c r="AJ1110" s="144"/>
      <c r="AK1110" s="144"/>
      <c r="AL1110" s="145"/>
      <c r="AM1110" s="145"/>
      <c r="AN1110" s="145"/>
      <c r="AO1110" s="145"/>
      <c r="AP1110" s="145"/>
      <c r="AQ1110" s="145"/>
      <c r="AR1110" s="146"/>
      <c r="AS1110" s="146"/>
      <c r="AT1110" s="146"/>
      <c r="AU1110" s="146"/>
      <c r="AV1110" s="146"/>
      <c r="AW1110" s="146"/>
      <c r="AX1110" s="146"/>
      <c r="AY1110" s="146"/>
      <c r="AZ1110" s="146"/>
      <c r="BA1110" s="146"/>
      <c r="BB1110" s="146"/>
      <c r="BC1110" s="146"/>
      <c r="BD1110" s="146"/>
      <c r="BE1110" s="146"/>
      <c r="BF1110" s="146"/>
      <c r="BG1110" s="146"/>
      <c r="BH1110" s="146"/>
      <c r="BI1110" s="146"/>
      <c r="BJ1110" s="243"/>
      <c r="BK1110" s="243"/>
    </row>
    <row r="1111" spans="1:63" s="215" customFormat="1" x14ac:dyDescent="0.2">
      <c r="A1111" s="162"/>
      <c r="B1111" s="162"/>
      <c r="C1111" s="142"/>
      <c r="D1111" s="142"/>
      <c r="E1111" s="142"/>
      <c r="F1111" s="142"/>
      <c r="G1111" s="142"/>
      <c r="H1111" s="142"/>
      <c r="I1111" s="195"/>
      <c r="J1111" s="142"/>
      <c r="K1111" s="142"/>
      <c r="L1111" s="142"/>
      <c r="M1111" s="142"/>
      <c r="N1111" s="142"/>
      <c r="O1111" s="142"/>
      <c r="P1111" s="142"/>
      <c r="Q1111" s="142"/>
      <c r="R1111" s="142"/>
      <c r="S1111" s="142"/>
      <c r="T1111" s="142"/>
      <c r="U1111" s="142"/>
      <c r="V1111" s="142"/>
      <c r="W1111" s="142"/>
      <c r="X1111" s="142"/>
      <c r="Y1111" s="143"/>
      <c r="Z1111" s="143"/>
      <c r="AA1111" s="143"/>
      <c r="AB1111" s="143"/>
      <c r="AC1111" s="144"/>
      <c r="AD1111" s="144"/>
      <c r="AE1111" s="144"/>
      <c r="AF1111" s="144"/>
      <c r="AG1111" s="144"/>
      <c r="AH1111" s="144"/>
      <c r="AI1111" s="144"/>
      <c r="AJ1111" s="144"/>
      <c r="AK1111" s="144"/>
      <c r="AL1111" s="145"/>
      <c r="AM1111" s="145"/>
      <c r="AN1111" s="145"/>
      <c r="AO1111" s="145"/>
      <c r="AP1111" s="145"/>
      <c r="AQ1111" s="145"/>
      <c r="AR1111" s="146"/>
      <c r="AS1111" s="146"/>
      <c r="AT1111" s="146"/>
      <c r="AU1111" s="146"/>
      <c r="AV1111" s="146"/>
      <c r="AW1111" s="146"/>
      <c r="AX1111" s="146"/>
      <c r="AY1111" s="146"/>
      <c r="AZ1111" s="146"/>
      <c r="BA1111" s="146"/>
      <c r="BB1111" s="146"/>
      <c r="BC1111" s="146"/>
      <c r="BD1111" s="146"/>
      <c r="BE1111" s="146"/>
      <c r="BF1111" s="146"/>
      <c r="BG1111" s="146"/>
      <c r="BH1111" s="146"/>
      <c r="BI1111" s="146"/>
      <c r="BJ1111" s="243"/>
      <c r="BK1111" s="243"/>
    </row>
    <row r="1112" spans="1:63" s="215" customFormat="1" x14ac:dyDescent="0.2">
      <c r="A1112" s="162"/>
      <c r="B1112" s="162"/>
      <c r="C1112" s="142"/>
      <c r="D1112" s="142"/>
      <c r="E1112" s="142"/>
      <c r="F1112" s="142"/>
      <c r="G1112" s="142"/>
      <c r="H1112" s="142"/>
      <c r="I1112" s="195"/>
      <c r="J1112" s="142"/>
      <c r="K1112" s="142"/>
      <c r="L1112" s="142"/>
      <c r="M1112" s="142"/>
      <c r="N1112" s="142"/>
      <c r="O1112" s="142"/>
      <c r="P1112" s="142"/>
      <c r="Q1112" s="142"/>
      <c r="R1112" s="142"/>
      <c r="S1112" s="142"/>
      <c r="T1112" s="142"/>
      <c r="U1112" s="142"/>
      <c r="V1112" s="142"/>
      <c r="W1112" s="142"/>
      <c r="X1112" s="142"/>
      <c r="Y1112" s="143"/>
      <c r="Z1112" s="143"/>
      <c r="AA1112" s="143"/>
      <c r="AB1112" s="143"/>
      <c r="AC1112" s="144"/>
      <c r="AD1112" s="144"/>
      <c r="AE1112" s="144"/>
      <c r="AF1112" s="144"/>
      <c r="AG1112" s="144"/>
      <c r="AH1112" s="144"/>
      <c r="AI1112" s="144"/>
      <c r="AJ1112" s="144"/>
      <c r="AK1112" s="144"/>
      <c r="AL1112" s="145"/>
      <c r="AM1112" s="145"/>
      <c r="AN1112" s="145"/>
      <c r="AO1112" s="145"/>
      <c r="AP1112" s="145"/>
      <c r="AQ1112" s="145"/>
      <c r="AR1112" s="146"/>
      <c r="AS1112" s="146"/>
      <c r="AT1112" s="146"/>
      <c r="AU1112" s="146"/>
      <c r="AV1112" s="146"/>
      <c r="AW1112" s="146"/>
      <c r="AX1112" s="146"/>
      <c r="AY1112" s="146"/>
      <c r="AZ1112" s="146"/>
      <c r="BA1112" s="146"/>
      <c r="BB1112" s="146"/>
      <c r="BC1112" s="146"/>
      <c r="BD1112" s="146"/>
      <c r="BE1112" s="146"/>
      <c r="BF1112" s="146"/>
      <c r="BG1112" s="146"/>
      <c r="BH1112" s="146"/>
      <c r="BI1112" s="146"/>
      <c r="BJ1112" s="243"/>
      <c r="BK1112" s="243"/>
    </row>
    <row r="1113" spans="1:63" s="215" customFormat="1" x14ac:dyDescent="0.2">
      <c r="A1113" s="162"/>
      <c r="B1113" s="162"/>
      <c r="C1113" s="142"/>
      <c r="D1113" s="142"/>
      <c r="E1113" s="142"/>
      <c r="F1113" s="142"/>
      <c r="G1113" s="142"/>
      <c r="H1113" s="142"/>
      <c r="I1113" s="195"/>
      <c r="J1113" s="142"/>
      <c r="K1113" s="142"/>
      <c r="L1113" s="142"/>
      <c r="M1113" s="142"/>
      <c r="N1113" s="142"/>
      <c r="O1113" s="142"/>
      <c r="P1113" s="142"/>
      <c r="Q1113" s="142"/>
      <c r="R1113" s="142"/>
      <c r="S1113" s="142"/>
      <c r="T1113" s="142"/>
      <c r="U1113" s="142"/>
      <c r="V1113" s="142"/>
      <c r="W1113" s="142"/>
      <c r="X1113" s="142"/>
      <c r="Y1113" s="143"/>
      <c r="Z1113" s="143"/>
      <c r="AA1113" s="143"/>
      <c r="AB1113" s="143"/>
      <c r="AC1113" s="144"/>
      <c r="AD1113" s="144"/>
      <c r="AE1113" s="144"/>
      <c r="AF1113" s="144"/>
      <c r="AG1113" s="144"/>
      <c r="AH1113" s="144"/>
      <c r="AI1113" s="144"/>
      <c r="AJ1113" s="144"/>
      <c r="AK1113" s="144"/>
      <c r="AL1113" s="145"/>
      <c r="AM1113" s="145"/>
      <c r="AN1113" s="145"/>
      <c r="AO1113" s="145"/>
      <c r="AP1113" s="145"/>
      <c r="AQ1113" s="145"/>
      <c r="AR1113" s="146"/>
      <c r="AS1113" s="146"/>
      <c r="AT1113" s="146"/>
      <c r="AU1113" s="146"/>
      <c r="AV1113" s="146"/>
      <c r="AW1113" s="146"/>
      <c r="AX1113" s="146"/>
      <c r="AY1113" s="146"/>
      <c r="AZ1113" s="146"/>
      <c r="BA1113" s="146"/>
      <c r="BB1113" s="146"/>
      <c r="BC1113" s="146"/>
      <c r="BD1113" s="146"/>
      <c r="BE1113" s="146"/>
      <c r="BF1113" s="146"/>
      <c r="BG1113" s="146"/>
      <c r="BH1113" s="146"/>
      <c r="BI1113" s="146"/>
      <c r="BJ1113" s="243"/>
      <c r="BK1113" s="243"/>
    </row>
    <row r="1114" spans="1:63" s="215" customFormat="1" x14ac:dyDescent="0.2">
      <c r="A1114" s="162"/>
      <c r="B1114" s="162"/>
      <c r="C1114" s="142"/>
      <c r="D1114" s="142"/>
      <c r="E1114" s="142"/>
      <c r="F1114" s="142"/>
      <c r="G1114" s="142"/>
      <c r="H1114" s="142"/>
      <c r="I1114" s="195"/>
      <c r="J1114" s="142"/>
      <c r="K1114" s="142"/>
      <c r="L1114" s="142"/>
      <c r="M1114" s="142"/>
      <c r="N1114" s="142"/>
      <c r="O1114" s="142"/>
      <c r="P1114" s="142"/>
      <c r="Q1114" s="142"/>
      <c r="R1114" s="142"/>
      <c r="S1114" s="142"/>
      <c r="T1114" s="142"/>
      <c r="U1114" s="142"/>
      <c r="V1114" s="142"/>
      <c r="W1114" s="142"/>
      <c r="X1114" s="142"/>
      <c r="Y1114" s="143"/>
      <c r="Z1114" s="143"/>
      <c r="AA1114" s="143"/>
      <c r="AB1114" s="143"/>
      <c r="AC1114" s="144"/>
      <c r="AD1114" s="144"/>
      <c r="AE1114" s="144"/>
      <c r="AF1114" s="144"/>
      <c r="AG1114" s="144"/>
      <c r="AH1114" s="144"/>
      <c r="AI1114" s="144"/>
      <c r="AJ1114" s="144"/>
      <c r="AK1114" s="144"/>
      <c r="AL1114" s="145"/>
      <c r="AM1114" s="145"/>
      <c r="AN1114" s="145"/>
      <c r="AO1114" s="145"/>
      <c r="AP1114" s="145"/>
      <c r="AQ1114" s="145"/>
      <c r="AR1114" s="146"/>
      <c r="AS1114" s="146"/>
      <c r="AT1114" s="146"/>
      <c r="AU1114" s="146"/>
      <c r="AV1114" s="146"/>
      <c r="AW1114" s="146"/>
      <c r="AX1114" s="146"/>
      <c r="AY1114" s="146"/>
      <c r="AZ1114" s="146"/>
      <c r="BA1114" s="146"/>
      <c r="BB1114" s="146"/>
      <c r="BC1114" s="146"/>
      <c r="BD1114" s="146"/>
      <c r="BE1114" s="146"/>
      <c r="BF1114" s="146"/>
      <c r="BG1114" s="146"/>
      <c r="BH1114" s="146"/>
      <c r="BI1114" s="146"/>
      <c r="BJ1114" s="243"/>
      <c r="BK1114" s="243"/>
    </row>
    <row r="1115" spans="1:63" s="215" customFormat="1" x14ac:dyDescent="0.2">
      <c r="A1115" s="162"/>
      <c r="B1115" s="162"/>
      <c r="C1115" s="142"/>
      <c r="D1115" s="142"/>
      <c r="E1115" s="142"/>
      <c r="F1115" s="142"/>
      <c r="G1115" s="142"/>
      <c r="H1115" s="142"/>
      <c r="I1115" s="195"/>
      <c r="J1115" s="142"/>
      <c r="K1115" s="142"/>
      <c r="L1115" s="142"/>
      <c r="M1115" s="142"/>
      <c r="N1115" s="142"/>
      <c r="O1115" s="142"/>
      <c r="P1115" s="142"/>
      <c r="Q1115" s="142"/>
      <c r="R1115" s="142"/>
      <c r="S1115" s="142"/>
      <c r="T1115" s="142"/>
      <c r="U1115" s="142"/>
      <c r="V1115" s="142"/>
      <c r="W1115" s="142"/>
      <c r="X1115" s="142"/>
      <c r="Y1115" s="143"/>
      <c r="Z1115" s="143"/>
      <c r="AA1115" s="143"/>
      <c r="AB1115" s="143"/>
      <c r="AC1115" s="144"/>
      <c r="AD1115" s="144"/>
      <c r="AE1115" s="144"/>
      <c r="AF1115" s="144"/>
      <c r="AG1115" s="144"/>
      <c r="AH1115" s="144"/>
      <c r="AI1115" s="144"/>
      <c r="AJ1115" s="144"/>
      <c r="AK1115" s="144"/>
      <c r="AL1115" s="145"/>
      <c r="AM1115" s="145"/>
      <c r="AN1115" s="145"/>
      <c r="AO1115" s="145"/>
      <c r="AP1115" s="145"/>
      <c r="AQ1115" s="145"/>
      <c r="AR1115" s="146"/>
      <c r="AS1115" s="146"/>
      <c r="AT1115" s="146"/>
      <c r="AU1115" s="146"/>
      <c r="AV1115" s="146"/>
      <c r="AW1115" s="146"/>
      <c r="AX1115" s="146"/>
      <c r="AY1115" s="146"/>
      <c r="AZ1115" s="146"/>
      <c r="BA1115" s="146"/>
      <c r="BB1115" s="146"/>
      <c r="BC1115" s="146"/>
      <c r="BD1115" s="146"/>
      <c r="BE1115" s="146"/>
      <c r="BF1115" s="146"/>
      <c r="BG1115" s="146"/>
      <c r="BH1115" s="146"/>
      <c r="BI1115" s="146"/>
      <c r="BJ1115" s="243"/>
      <c r="BK1115" s="243"/>
    </row>
    <row r="1116" spans="1:63" s="215" customFormat="1" x14ac:dyDescent="0.2">
      <c r="A1116" s="162"/>
      <c r="B1116" s="162"/>
      <c r="C1116" s="142"/>
      <c r="D1116" s="142"/>
      <c r="E1116" s="142"/>
      <c r="F1116" s="142"/>
      <c r="G1116" s="142"/>
      <c r="H1116" s="142"/>
      <c r="I1116" s="195"/>
      <c r="J1116" s="142"/>
      <c r="K1116" s="142"/>
      <c r="L1116" s="142"/>
      <c r="M1116" s="142"/>
      <c r="N1116" s="142"/>
      <c r="O1116" s="142"/>
      <c r="P1116" s="142"/>
      <c r="Q1116" s="142"/>
      <c r="R1116" s="142"/>
      <c r="S1116" s="142"/>
      <c r="T1116" s="142"/>
      <c r="U1116" s="142"/>
      <c r="V1116" s="142"/>
      <c r="W1116" s="142"/>
      <c r="X1116" s="142"/>
      <c r="Y1116" s="143"/>
      <c r="Z1116" s="143"/>
      <c r="AA1116" s="143"/>
      <c r="AB1116" s="143"/>
      <c r="AC1116" s="144"/>
      <c r="AD1116" s="144"/>
      <c r="AE1116" s="144"/>
      <c r="AF1116" s="144"/>
      <c r="AG1116" s="144"/>
      <c r="AH1116" s="144"/>
      <c r="AI1116" s="144"/>
      <c r="AJ1116" s="144"/>
      <c r="AK1116" s="144"/>
      <c r="AL1116" s="145"/>
      <c r="AM1116" s="145"/>
      <c r="AN1116" s="145"/>
      <c r="AO1116" s="145"/>
      <c r="AP1116" s="145"/>
      <c r="AQ1116" s="145"/>
      <c r="AR1116" s="146"/>
      <c r="AS1116" s="146"/>
      <c r="AT1116" s="146"/>
      <c r="AU1116" s="146"/>
      <c r="AV1116" s="146"/>
      <c r="AW1116" s="146"/>
      <c r="AX1116" s="146"/>
      <c r="AY1116" s="146"/>
      <c r="AZ1116" s="146"/>
      <c r="BA1116" s="146"/>
      <c r="BB1116" s="146"/>
      <c r="BC1116" s="146"/>
      <c r="BD1116" s="146"/>
      <c r="BE1116" s="146"/>
      <c r="BF1116" s="146"/>
      <c r="BG1116" s="146"/>
      <c r="BH1116" s="146"/>
      <c r="BI1116" s="146"/>
      <c r="BJ1116" s="243"/>
      <c r="BK1116" s="243"/>
    </row>
    <row r="1117" spans="1:63" s="215" customFormat="1" x14ac:dyDescent="0.2">
      <c r="A1117" s="162"/>
      <c r="B1117" s="162"/>
      <c r="C1117" s="142"/>
      <c r="D1117" s="142"/>
      <c r="E1117" s="142"/>
      <c r="F1117" s="142"/>
      <c r="G1117" s="142"/>
      <c r="H1117" s="142"/>
      <c r="I1117" s="195"/>
      <c r="J1117" s="142"/>
      <c r="K1117" s="142"/>
      <c r="L1117" s="142"/>
      <c r="M1117" s="142"/>
      <c r="N1117" s="142"/>
      <c r="O1117" s="142"/>
      <c r="P1117" s="142"/>
      <c r="Q1117" s="142"/>
      <c r="R1117" s="142"/>
      <c r="S1117" s="142"/>
      <c r="T1117" s="142"/>
      <c r="U1117" s="142"/>
      <c r="V1117" s="142"/>
      <c r="W1117" s="142"/>
      <c r="X1117" s="142"/>
      <c r="Y1117" s="143"/>
      <c r="Z1117" s="143"/>
      <c r="AA1117" s="143"/>
      <c r="AB1117" s="143"/>
      <c r="AC1117" s="144"/>
      <c r="AD1117" s="144"/>
      <c r="AE1117" s="144"/>
      <c r="AF1117" s="144"/>
      <c r="AG1117" s="144"/>
      <c r="AH1117" s="144"/>
      <c r="AI1117" s="144"/>
      <c r="AJ1117" s="144"/>
      <c r="AK1117" s="144"/>
      <c r="AL1117" s="145"/>
      <c r="AM1117" s="145"/>
      <c r="AN1117" s="145"/>
      <c r="AO1117" s="145"/>
      <c r="AP1117" s="145"/>
      <c r="AQ1117" s="145"/>
      <c r="AR1117" s="146"/>
      <c r="AS1117" s="146"/>
      <c r="AT1117" s="146"/>
      <c r="AU1117" s="146"/>
      <c r="AV1117" s="146"/>
      <c r="AW1117" s="146"/>
      <c r="AX1117" s="146"/>
      <c r="AY1117" s="146"/>
      <c r="AZ1117" s="146"/>
      <c r="BA1117" s="146"/>
      <c r="BB1117" s="146"/>
      <c r="BC1117" s="146"/>
      <c r="BD1117" s="146"/>
      <c r="BE1117" s="146"/>
      <c r="BF1117" s="146"/>
      <c r="BG1117" s="146"/>
      <c r="BH1117" s="146"/>
      <c r="BI1117" s="146"/>
      <c r="BJ1117" s="243"/>
      <c r="BK1117" s="243"/>
    </row>
    <row r="1118" spans="1:63" s="215" customFormat="1" x14ac:dyDescent="0.2">
      <c r="A1118" s="162"/>
      <c r="B1118" s="162"/>
      <c r="C1118" s="142"/>
      <c r="D1118" s="142"/>
      <c r="E1118" s="142"/>
      <c r="F1118" s="142"/>
      <c r="G1118" s="142"/>
      <c r="H1118" s="142"/>
      <c r="I1118" s="195"/>
      <c r="J1118" s="142"/>
      <c r="K1118" s="142"/>
      <c r="L1118" s="142"/>
      <c r="M1118" s="142"/>
      <c r="N1118" s="142"/>
      <c r="O1118" s="142"/>
      <c r="P1118" s="142"/>
      <c r="Q1118" s="142"/>
      <c r="R1118" s="142"/>
      <c r="S1118" s="142"/>
      <c r="T1118" s="142"/>
      <c r="U1118" s="142"/>
      <c r="V1118" s="142"/>
      <c r="W1118" s="142"/>
      <c r="X1118" s="142"/>
      <c r="Y1118" s="143"/>
      <c r="Z1118" s="143"/>
      <c r="AA1118" s="143"/>
      <c r="AB1118" s="143"/>
      <c r="AC1118" s="144"/>
      <c r="AD1118" s="144"/>
      <c r="AE1118" s="144"/>
      <c r="AF1118" s="144"/>
      <c r="AG1118" s="144"/>
      <c r="AH1118" s="144"/>
      <c r="AI1118" s="144"/>
      <c r="AJ1118" s="144"/>
      <c r="AK1118" s="144"/>
      <c r="AL1118" s="145"/>
      <c r="AM1118" s="145"/>
      <c r="AN1118" s="145"/>
      <c r="AO1118" s="145"/>
      <c r="AP1118" s="145"/>
      <c r="AQ1118" s="145"/>
      <c r="AR1118" s="146"/>
      <c r="AS1118" s="146"/>
      <c r="AT1118" s="146"/>
      <c r="AU1118" s="146"/>
      <c r="AV1118" s="146"/>
      <c r="AW1118" s="146"/>
      <c r="AX1118" s="146"/>
      <c r="AY1118" s="146"/>
      <c r="AZ1118" s="146"/>
      <c r="BA1118" s="146"/>
      <c r="BB1118" s="146"/>
      <c r="BC1118" s="146"/>
      <c r="BD1118" s="146"/>
      <c r="BE1118" s="146"/>
      <c r="BF1118" s="146"/>
      <c r="BG1118" s="146"/>
      <c r="BH1118" s="146"/>
      <c r="BI1118" s="146"/>
      <c r="BJ1118" s="243"/>
      <c r="BK1118" s="243"/>
    </row>
    <row r="1119" spans="1:63" s="215" customFormat="1" x14ac:dyDescent="0.2">
      <c r="A1119" s="162"/>
      <c r="B1119" s="162"/>
      <c r="C1119" s="142"/>
      <c r="D1119" s="142"/>
      <c r="E1119" s="142"/>
      <c r="F1119" s="142"/>
      <c r="G1119" s="142"/>
      <c r="H1119" s="142"/>
      <c r="I1119" s="195"/>
      <c r="J1119" s="142"/>
      <c r="K1119" s="142"/>
      <c r="L1119" s="142"/>
      <c r="M1119" s="142"/>
      <c r="N1119" s="142"/>
      <c r="O1119" s="142"/>
      <c r="P1119" s="142"/>
      <c r="Q1119" s="142"/>
      <c r="R1119" s="142"/>
      <c r="S1119" s="142"/>
      <c r="T1119" s="142"/>
      <c r="U1119" s="142"/>
      <c r="V1119" s="142"/>
      <c r="W1119" s="142"/>
      <c r="X1119" s="142"/>
      <c r="Y1119" s="143"/>
      <c r="Z1119" s="143"/>
      <c r="AA1119" s="143"/>
      <c r="AB1119" s="143"/>
      <c r="AC1119" s="144"/>
      <c r="AD1119" s="144"/>
      <c r="AE1119" s="144"/>
      <c r="AF1119" s="144"/>
      <c r="AG1119" s="144"/>
      <c r="AH1119" s="144"/>
      <c r="AI1119" s="144"/>
      <c r="AJ1119" s="144"/>
      <c r="AK1119" s="144"/>
      <c r="AL1119" s="145"/>
      <c r="AM1119" s="145"/>
      <c r="AN1119" s="145"/>
      <c r="AO1119" s="145"/>
      <c r="AP1119" s="145"/>
      <c r="AQ1119" s="145"/>
      <c r="AR1119" s="146"/>
      <c r="AS1119" s="146"/>
      <c r="AT1119" s="146"/>
      <c r="AU1119" s="146"/>
      <c r="AV1119" s="146"/>
      <c r="AW1119" s="146"/>
      <c r="AX1119" s="146"/>
      <c r="AY1119" s="146"/>
      <c r="AZ1119" s="146"/>
      <c r="BA1119" s="146"/>
      <c r="BB1119" s="146"/>
      <c r="BC1119" s="146"/>
      <c r="BD1119" s="146"/>
      <c r="BE1119" s="146"/>
      <c r="BF1119" s="146"/>
      <c r="BG1119" s="146"/>
      <c r="BH1119" s="146"/>
      <c r="BI1119" s="146"/>
      <c r="BJ1119" s="243"/>
      <c r="BK1119" s="243"/>
    </row>
    <row r="1120" spans="1:63" s="215" customFormat="1" x14ac:dyDescent="0.2">
      <c r="A1120" s="162"/>
      <c r="B1120" s="162"/>
      <c r="C1120" s="142"/>
      <c r="D1120" s="142"/>
      <c r="E1120" s="142"/>
      <c r="F1120" s="142"/>
      <c r="G1120" s="142"/>
      <c r="H1120" s="142"/>
      <c r="I1120" s="195"/>
      <c r="J1120" s="142"/>
      <c r="K1120" s="142"/>
      <c r="L1120" s="142"/>
      <c r="M1120" s="142"/>
      <c r="N1120" s="142"/>
      <c r="O1120" s="142"/>
      <c r="P1120" s="142"/>
      <c r="Q1120" s="142"/>
      <c r="R1120" s="142"/>
      <c r="S1120" s="142"/>
      <c r="T1120" s="142"/>
      <c r="U1120" s="142"/>
      <c r="V1120" s="142"/>
      <c r="W1120" s="142"/>
      <c r="X1120" s="142"/>
      <c r="Y1120" s="143"/>
      <c r="Z1120" s="143"/>
      <c r="AA1120" s="143"/>
      <c r="AB1120" s="143"/>
      <c r="AC1120" s="144"/>
      <c r="AD1120" s="144"/>
      <c r="AE1120" s="144"/>
      <c r="AF1120" s="144"/>
      <c r="AG1120" s="144"/>
      <c r="AH1120" s="144"/>
      <c r="AI1120" s="144"/>
      <c r="AJ1120" s="144"/>
      <c r="AK1120" s="144"/>
      <c r="AL1120" s="145"/>
      <c r="AM1120" s="145"/>
      <c r="AN1120" s="145"/>
      <c r="AO1120" s="145"/>
      <c r="AP1120" s="145"/>
      <c r="AQ1120" s="145"/>
      <c r="AR1120" s="146"/>
      <c r="AS1120" s="146"/>
      <c r="AT1120" s="146"/>
      <c r="AU1120" s="146"/>
      <c r="AV1120" s="146"/>
      <c r="AW1120" s="146"/>
      <c r="AX1120" s="146"/>
      <c r="AY1120" s="146"/>
      <c r="AZ1120" s="146"/>
      <c r="BA1120" s="146"/>
      <c r="BB1120" s="146"/>
      <c r="BC1120" s="146"/>
      <c r="BD1120" s="146"/>
      <c r="BE1120" s="146"/>
      <c r="BF1120" s="146"/>
      <c r="BG1120" s="146"/>
      <c r="BH1120" s="146"/>
      <c r="BI1120" s="146"/>
      <c r="BJ1120" s="243"/>
      <c r="BK1120" s="243"/>
    </row>
    <row r="1121" spans="1:63" s="215" customFormat="1" x14ac:dyDescent="0.2">
      <c r="A1121" s="162"/>
      <c r="B1121" s="162"/>
      <c r="C1121" s="142"/>
      <c r="D1121" s="142"/>
      <c r="E1121" s="142"/>
      <c r="F1121" s="142"/>
      <c r="G1121" s="142"/>
      <c r="H1121" s="142"/>
      <c r="I1121" s="195"/>
      <c r="J1121" s="142"/>
      <c r="K1121" s="142"/>
      <c r="L1121" s="142"/>
      <c r="M1121" s="142"/>
      <c r="N1121" s="142"/>
      <c r="O1121" s="142"/>
      <c r="P1121" s="142"/>
      <c r="Q1121" s="142"/>
      <c r="R1121" s="142"/>
      <c r="S1121" s="142"/>
      <c r="T1121" s="142"/>
      <c r="U1121" s="142"/>
      <c r="V1121" s="142"/>
      <c r="W1121" s="142"/>
      <c r="X1121" s="142"/>
      <c r="Y1121" s="143"/>
      <c r="Z1121" s="143"/>
      <c r="AA1121" s="143"/>
      <c r="AB1121" s="143"/>
      <c r="AC1121" s="144"/>
      <c r="AD1121" s="144"/>
      <c r="AE1121" s="144"/>
      <c r="AF1121" s="144"/>
      <c r="AG1121" s="144"/>
      <c r="AH1121" s="144"/>
      <c r="AI1121" s="144"/>
      <c r="AJ1121" s="144"/>
      <c r="AK1121" s="144"/>
      <c r="AL1121" s="145"/>
      <c r="AM1121" s="145"/>
      <c r="AN1121" s="145"/>
      <c r="AO1121" s="145"/>
      <c r="AP1121" s="145"/>
      <c r="AQ1121" s="145"/>
      <c r="AR1121" s="146"/>
      <c r="AS1121" s="146"/>
      <c r="AT1121" s="146"/>
      <c r="AU1121" s="146"/>
      <c r="AV1121" s="146"/>
      <c r="AW1121" s="146"/>
      <c r="AX1121" s="146"/>
      <c r="AY1121" s="146"/>
      <c r="AZ1121" s="146"/>
      <c r="BA1121" s="146"/>
      <c r="BB1121" s="146"/>
      <c r="BC1121" s="146"/>
      <c r="BD1121" s="146"/>
      <c r="BE1121" s="146"/>
      <c r="BF1121" s="146"/>
      <c r="BG1121" s="146"/>
      <c r="BH1121" s="146"/>
      <c r="BI1121" s="146"/>
      <c r="BJ1121" s="243"/>
      <c r="BK1121" s="243"/>
    </row>
    <row r="1122" spans="1:63" s="215" customFormat="1" x14ac:dyDescent="0.2">
      <c r="A1122" s="162"/>
      <c r="B1122" s="162"/>
      <c r="C1122" s="142"/>
      <c r="D1122" s="142"/>
      <c r="E1122" s="142"/>
      <c r="F1122" s="142"/>
      <c r="G1122" s="142"/>
      <c r="H1122" s="142"/>
      <c r="I1122" s="195"/>
      <c r="J1122" s="142"/>
      <c r="K1122" s="142"/>
      <c r="L1122" s="142"/>
      <c r="M1122" s="142"/>
      <c r="N1122" s="142"/>
      <c r="O1122" s="142"/>
      <c r="P1122" s="142"/>
      <c r="Q1122" s="142"/>
      <c r="R1122" s="142"/>
      <c r="S1122" s="142"/>
      <c r="T1122" s="142"/>
      <c r="U1122" s="142"/>
      <c r="V1122" s="142"/>
      <c r="W1122" s="142"/>
      <c r="X1122" s="142"/>
      <c r="Y1122" s="143"/>
      <c r="Z1122" s="143"/>
      <c r="AA1122" s="143"/>
      <c r="AB1122" s="143"/>
      <c r="AC1122" s="144"/>
      <c r="AD1122" s="144"/>
      <c r="AE1122" s="144"/>
      <c r="AF1122" s="144"/>
      <c r="AG1122" s="144"/>
      <c r="AH1122" s="144"/>
      <c r="AI1122" s="144"/>
      <c r="AJ1122" s="144"/>
      <c r="AK1122" s="144"/>
      <c r="AL1122" s="145"/>
      <c r="AM1122" s="145"/>
      <c r="AN1122" s="145"/>
      <c r="AO1122" s="145"/>
      <c r="AP1122" s="145"/>
      <c r="AQ1122" s="145"/>
      <c r="AR1122" s="146"/>
      <c r="AS1122" s="146"/>
      <c r="AT1122" s="146"/>
      <c r="AU1122" s="146"/>
      <c r="AV1122" s="146"/>
      <c r="AW1122" s="146"/>
      <c r="AX1122" s="146"/>
      <c r="AY1122" s="146"/>
      <c r="AZ1122" s="146"/>
      <c r="BA1122" s="146"/>
      <c r="BB1122" s="146"/>
      <c r="BC1122" s="146"/>
      <c r="BD1122" s="146"/>
      <c r="BE1122" s="146"/>
      <c r="BF1122" s="146"/>
      <c r="BG1122" s="146"/>
      <c r="BH1122" s="146"/>
      <c r="BI1122" s="146"/>
      <c r="BJ1122" s="243"/>
      <c r="BK1122" s="243"/>
    </row>
    <row r="1123" spans="1:63" s="215" customFormat="1" x14ac:dyDescent="0.2">
      <c r="A1123" s="162"/>
      <c r="B1123" s="162"/>
      <c r="C1123" s="142"/>
      <c r="D1123" s="142"/>
      <c r="E1123" s="142"/>
      <c r="F1123" s="142"/>
      <c r="G1123" s="142"/>
      <c r="H1123" s="142"/>
      <c r="I1123" s="195"/>
      <c r="J1123" s="142"/>
      <c r="K1123" s="142"/>
      <c r="L1123" s="142"/>
      <c r="M1123" s="142"/>
      <c r="N1123" s="142"/>
      <c r="O1123" s="142"/>
      <c r="P1123" s="142"/>
      <c r="Q1123" s="142"/>
      <c r="R1123" s="142"/>
      <c r="S1123" s="142"/>
      <c r="T1123" s="142"/>
      <c r="U1123" s="142"/>
      <c r="V1123" s="142"/>
      <c r="W1123" s="142"/>
      <c r="X1123" s="142"/>
      <c r="Y1123" s="143"/>
      <c r="Z1123" s="143"/>
      <c r="AA1123" s="143"/>
      <c r="AB1123" s="143"/>
      <c r="AC1123" s="144"/>
      <c r="AD1123" s="144"/>
      <c r="AE1123" s="144"/>
      <c r="AF1123" s="144"/>
      <c r="AG1123" s="144"/>
      <c r="AH1123" s="144"/>
      <c r="AI1123" s="144"/>
      <c r="AJ1123" s="144"/>
      <c r="AK1123" s="144"/>
      <c r="AL1123" s="145"/>
      <c r="AM1123" s="145"/>
      <c r="AN1123" s="145"/>
      <c r="AO1123" s="145"/>
      <c r="AP1123" s="145"/>
      <c r="AQ1123" s="145"/>
      <c r="AR1123" s="146"/>
      <c r="AS1123" s="146"/>
      <c r="AT1123" s="146"/>
      <c r="AU1123" s="146"/>
      <c r="AV1123" s="146"/>
      <c r="AW1123" s="146"/>
      <c r="AX1123" s="146"/>
      <c r="AY1123" s="146"/>
      <c r="AZ1123" s="146"/>
      <c r="BA1123" s="146"/>
      <c r="BB1123" s="146"/>
      <c r="BC1123" s="146"/>
      <c r="BD1123" s="146"/>
      <c r="BE1123" s="146"/>
      <c r="BF1123" s="146"/>
      <c r="BG1123" s="146"/>
      <c r="BH1123" s="146"/>
      <c r="BI1123" s="146"/>
      <c r="BJ1123" s="243"/>
      <c r="BK1123" s="243"/>
    </row>
    <row r="1124" spans="1:63" s="215" customFormat="1" x14ac:dyDescent="0.2">
      <c r="A1124" s="162"/>
      <c r="B1124" s="162"/>
      <c r="C1124" s="142"/>
      <c r="D1124" s="142"/>
      <c r="E1124" s="142"/>
      <c r="F1124" s="142"/>
      <c r="G1124" s="142"/>
      <c r="H1124" s="142"/>
      <c r="I1124" s="195"/>
      <c r="J1124" s="142"/>
      <c r="K1124" s="142"/>
      <c r="L1124" s="142"/>
      <c r="M1124" s="142"/>
      <c r="N1124" s="142"/>
      <c r="O1124" s="142"/>
      <c r="P1124" s="142"/>
      <c r="Q1124" s="142"/>
      <c r="R1124" s="142"/>
      <c r="S1124" s="142"/>
      <c r="T1124" s="142"/>
      <c r="U1124" s="142"/>
      <c r="V1124" s="142"/>
      <c r="W1124" s="142"/>
      <c r="X1124" s="142"/>
      <c r="Y1124" s="143"/>
      <c r="Z1124" s="143"/>
      <c r="AA1124" s="143"/>
      <c r="AB1124" s="143"/>
      <c r="AC1124" s="144"/>
      <c r="AD1124" s="144"/>
      <c r="AE1124" s="144"/>
      <c r="AF1124" s="144"/>
      <c r="AG1124" s="144"/>
      <c r="AH1124" s="144"/>
      <c r="AI1124" s="144"/>
      <c r="AJ1124" s="144"/>
      <c r="AK1124" s="144"/>
      <c r="AL1124" s="145"/>
      <c r="AM1124" s="145"/>
      <c r="AN1124" s="145"/>
      <c r="AO1124" s="145"/>
      <c r="AP1124" s="145"/>
      <c r="AQ1124" s="145"/>
      <c r="AR1124" s="146"/>
      <c r="AS1124" s="146"/>
      <c r="AT1124" s="146"/>
      <c r="AU1124" s="146"/>
      <c r="AV1124" s="146"/>
      <c r="AW1124" s="146"/>
      <c r="AX1124" s="146"/>
      <c r="AY1124" s="146"/>
      <c r="AZ1124" s="146"/>
      <c r="BA1124" s="146"/>
      <c r="BB1124" s="146"/>
      <c r="BC1124" s="146"/>
      <c r="BD1124" s="146"/>
      <c r="BE1124" s="146"/>
      <c r="BF1124" s="146"/>
      <c r="BG1124" s="146"/>
      <c r="BH1124" s="146"/>
      <c r="BI1124" s="146"/>
      <c r="BJ1124" s="243"/>
      <c r="BK1124" s="243"/>
    </row>
    <row r="1125" spans="1:63" s="215" customFormat="1" x14ac:dyDescent="0.2">
      <c r="A1125" s="162"/>
      <c r="B1125" s="162"/>
      <c r="C1125" s="142"/>
      <c r="D1125" s="142"/>
      <c r="E1125" s="142"/>
      <c r="F1125" s="142"/>
      <c r="G1125" s="142"/>
      <c r="H1125" s="142"/>
      <c r="I1125" s="195"/>
      <c r="J1125" s="142"/>
      <c r="K1125" s="142"/>
      <c r="L1125" s="142"/>
      <c r="M1125" s="142"/>
      <c r="N1125" s="142"/>
      <c r="O1125" s="142"/>
      <c r="P1125" s="142"/>
      <c r="Q1125" s="142"/>
      <c r="R1125" s="142"/>
      <c r="S1125" s="142"/>
      <c r="T1125" s="142"/>
      <c r="U1125" s="142"/>
      <c r="V1125" s="142"/>
      <c r="W1125" s="142"/>
      <c r="X1125" s="142"/>
      <c r="Y1125" s="143"/>
      <c r="Z1125" s="143"/>
      <c r="AA1125" s="143"/>
      <c r="AB1125" s="143"/>
      <c r="AC1125" s="144"/>
      <c r="AD1125" s="144"/>
      <c r="AE1125" s="144"/>
      <c r="AF1125" s="144"/>
      <c r="AG1125" s="144"/>
      <c r="AH1125" s="144"/>
      <c r="AI1125" s="144"/>
      <c r="AJ1125" s="144"/>
      <c r="AK1125" s="144"/>
      <c r="AL1125" s="145"/>
      <c r="AM1125" s="145"/>
      <c r="AN1125" s="145"/>
      <c r="AO1125" s="145"/>
      <c r="AP1125" s="145"/>
      <c r="AQ1125" s="145"/>
      <c r="AR1125" s="146"/>
      <c r="AS1125" s="146"/>
      <c r="AT1125" s="146"/>
      <c r="AU1125" s="146"/>
      <c r="AV1125" s="146"/>
      <c r="AW1125" s="146"/>
      <c r="AX1125" s="146"/>
      <c r="AY1125" s="146"/>
      <c r="AZ1125" s="146"/>
      <c r="BA1125" s="146"/>
      <c r="BB1125" s="146"/>
      <c r="BC1125" s="146"/>
      <c r="BD1125" s="146"/>
      <c r="BE1125" s="146"/>
      <c r="BF1125" s="146"/>
      <c r="BG1125" s="146"/>
      <c r="BH1125" s="146"/>
      <c r="BI1125" s="146"/>
      <c r="BJ1125" s="243"/>
      <c r="BK1125" s="243"/>
    </row>
    <row r="1126" spans="1:63" s="215" customFormat="1" x14ac:dyDescent="0.2">
      <c r="A1126" s="162"/>
      <c r="B1126" s="162"/>
      <c r="C1126" s="142"/>
      <c r="D1126" s="142"/>
      <c r="E1126" s="142"/>
      <c r="F1126" s="142"/>
      <c r="G1126" s="142"/>
      <c r="H1126" s="142"/>
      <c r="I1126" s="195"/>
      <c r="J1126" s="142"/>
      <c r="K1126" s="142"/>
      <c r="L1126" s="142"/>
      <c r="M1126" s="142"/>
      <c r="N1126" s="142"/>
      <c r="O1126" s="142"/>
      <c r="P1126" s="142"/>
      <c r="Q1126" s="142"/>
      <c r="R1126" s="142"/>
      <c r="S1126" s="142"/>
      <c r="T1126" s="142"/>
      <c r="U1126" s="142"/>
      <c r="V1126" s="142"/>
      <c r="W1126" s="142"/>
      <c r="X1126" s="142"/>
      <c r="Y1126" s="143"/>
      <c r="Z1126" s="143"/>
      <c r="AA1126" s="143"/>
      <c r="AB1126" s="143"/>
      <c r="AC1126" s="144"/>
      <c r="AD1126" s="144"/>
      <c r="AE1126" s="144"/>
      <c r="AF1126" s="144"/>
      <c r="AG1126" s="144"/>
      <c r="AH1126" s="144"/>
      <c r="AI1126" s="144"/>
      <c r="AJ1126" s="144"/>
      <c r="AK1126" s="144"/>
      <c r="AL1126" s="145"/>
      <c r="AM1126" s="145"/>
      <c r="AN1126" s="145"/>
      <c r="AO1126" s="145"/>
      <c r="AP1126" s="145"/>
      <c r="AQ1126" s="145"/>
      <c r="AR1126" s="146"/>
      <c r="AS1126" s="146"/>
      <c r="AT1126" s="146"/>
      <c r="AU1126" s="146"/>
      <c r="AV1126" s="146"/>
      <c r="AW1126" s="146"/>
      <c r="AX1126" s="146"/>
      <c r="AY1126" s="146"/>
      <c r="AZ1126" s="146"/>
      <c r="BA1126" s="146"/>
      <c r="BB1126" s="146"/>
      <c r="BC1126" s="146"/>
      <c r="BD1126" s="146"/>
      <c r="BE1126" s="146"/>
      <c r="BF1126" s="146"/>
      <c r="BG1126" s="146"/>
      <c r="BH1126" s="146"/>
      <c r="BI1126" s="146"/>
      <c r="BJ1126" s="243"/>
      <c r="BK1126" s="243"/>
    </row>
    <row r="1127" spans="1:63" s="215" customFormat="1" x14ac:dyDescent="0.2">
      <c r="A1127" s="162"/>
      <c r="B1127" s="162"/>
      <c r="C1127" s="142"/>
      <c r="D1127" s="142"/>
      <c r="E1127" s="142"/>
      <c r="F1127" s="142"/>
      <c r="G1127" s="142"/>
      <c r="H1127" s="142"/>
      <c r="I1127" s="195"/>
      <c r="J1127" s="142"/>
      <c r="K1127" s="142"/>
      <c r="L1127" s="142"/>
      <c r="M1127" s="142"/>
      <c r="N1127" s="142"/>
      <c r="O1127" s="142"/>
      <c r="P1127" s="142"/>
      <c r="Q1127" s="142"/>
      <c r="R1127" s="142"/>
      <c r="S1127" s="142"/>
      <c r="T1127" s="142"/>
      <c r="U1127" s="142"/>
      <c r="V1127" s="142"/>
      <c r="W1127" s="142"/>
      <c r="X1127" s="142"/>
      <c r="Y1127" s="143"/>
      <c r="Z1127" s="143"/>
      <c r="AA1127" s="143"/>
      <c r="AB1127" s="143"/>
      <c r="AC1127" s="144"/>
      <c r="AD1127" s="144"/>
      <c r="AE1127" s="144"/>
      <c r="AF1127" s="144"/>
      <c r="AG1127" s="144"/>
      <c r="AH1127" s="144"/>
      <c r="AI1127" s="144"/>
      <c r="AJ1127" s="144"/>
      <c r="AK1127" s="144"/>
      <c r="AL1127" s="145"/>
      <c r="AM1127" s="145"/>
      <c r="AN1127" s="145"/>
      <c r="AO1127" s="145"/>
      <c r="AP1127" s="145"/>
      <c r="AQ1127" s="145"/>
      <c r="AR1127" s="146"/>
      <c r="AS1127" s="146"/>
      <c r="AT1127" s="146"/>
      <c r="AU1127" s="146"/>
      <c r="AV1127" s="146"/>
      <c r="AW1127" s="146"/>
      <c r="AX1127" s="146"/>
      <c r="AY1127" s="146"/>
      <c r="AZ1127" s="146"/>
      <c r="BA1127" s="146"/>
      <c r="BB1127" s="146"/>
      <c r="BC1127" s="146"/>
      <c r="BD1127" s="146"/>
      <c r="BE1127" s="146"/>
      <c r="BF1127" s="146"/>
      <c r="BG1127" s="146"/>
      <c r="BH1127" s="146"/>
      <c r="BI1127" s="146"/>
      <c r="BJ1127" s="243"/>
      <c r="BK1127" s="243"/>
    </row>
    <row r="1128" spans="1:63" s="215" customFormat="1" x14ac:dyDescent="0.2">
      <c r="A1128" s="162"/>
      <c r="B1128" s="162"/>
      <c r="C1128" s="142"/>
      <c r="D1128" s="142"/>
      <c r="E1128" s="142"/>
      <c r="F1128" s="142"/>
      <c r="G1128" s="142"/>
      <c r="H1128" s="142"/>
      <c r="I1128" s="195"/>
      <c r="J1128" s="142"/>
      <c r="K1128" s="142"/>
      <c r="L1128" s="142"/>
      <c r="M1128" s="142"/>
      <c r="N1128" s="142"/>
      <c r="O1128" s="142"/>
      <c r="P1128" s="142"/>
      <c r="Q1128" s="142"/>
      <c r="R1128" s="142"/>
      <c r="S1128" s="142"/>
      <c r="T1128" s="142"/>
      <c r="U1128" s="142"/>
      <c r="V1128" s="142"/>
      <c r="W1128" s="142"/>
      <c r="X1128" s="142"/>
      <c r="Y1128" s="143"/>
      <c r="Z1128" s="143"/>
      <c r="AA1128" s="143"/>
      <c r="AB1128" s="143"/>
      <c r="AC1128" s="144"/>
      <c r="AD1128" s="144"/>
      <c r="AE1128" s="144"/>
      <c r="AF1128" s="144"/>
      <c r="AG1128" s="144"/>
      <c r="AH1128" s="144"/>
      <c r="AI1128" s="144"/>
      <c r="AJ1128" s="144"/>
      <c r="AK1128" s="144"/>
      <c r="AL1128" s="145"/>
      <c r="AM1128" s="145"/>
      <c r="AN1128" s="145"/>
      <c r="AO1128" s="145"/>
      <c r="AP1128" s="145"/>
      <c r="AQ1128" s="145"/>
      <c r="AR1128" s="146"/>
      <c r="AS1128" s="146"/>
      <c r="AT1128" s="146"/>
      <c r="AU1128" s="146"/>
      <c r="AV1128" s="146"/>
      <c r="AW1128" s="146"/>
      <c r="AX1128" s="146"/>
      <c r="AY1128" s="146"/>
      <c r="AZ1128" s="146"/>
      <c r="BA1128" s="146"/>
      <c r="BB1128" s="146"/>
      <c r="BC1128" s="146"/>
      <c r="BD1128" s="146"/>
      <c r="BE1128" s="146"/>
      <c r="BF1128" s="146"/>
      <c r="BG1128" s="146"/>
      <c r="BH1128" s="146"/>
      <c r="BI1128" s="146"/>
      <c r="BJ1128" s="243"/>
      <c r="BK1128" s="243"/>
    </row>
    <row r="1129" spans="1:63" s="215" customFormat="1" x14ac:dyDescent="0.2">
      <c r="A1129" s="162"/>
      <c r="B1129" s="162"/>
      <c r="C1129" s="142"/>
      <c r="D1129" s="142"/>
      <c r="E1129" s="142"/>
      <c r="F1129" s="142"/>
      <c r="G1129" s="142"/>
      <c r="H1129" s="142"/>
      <c r="I1129" s="195"/>
      <c r="J1129" s="142"/>
      <c r="K1129" s="142"/>
      <c r="L1129" s="142"/>
      <c r="M1129" s="142"/>
      <c r="N1129" s="142"/>
      <c r="O1129" s="142"/>
      <c r="P1129" s="142"/>
      <c r="Q1129" s="142"/>
      <c r="R1129" s="142"/>
      <c r="S1129" s="142"/>
      <c r="T1129" s="142"/>
      <c r="U1129" s="142"/>
      <c r="V1129" s="142"/>
      <c r="W1129" s="142"/>
      <c r="X1129" s="142"/>
      <c r="Y1129" s="143"/>
      <c r="Z1129" s="143"/>
      <c r="AA1129" s="143"/>
      <c r="AB1129" s="143"/>
      <c r="AC1129" s="144"/>
      <c r="AD1129" s="144"/>
      <c r="AE1129" s="144"/>
      <c r="AF1129" s="144"/>
      <c r="AG1129" s="144"/>
      <c r="AH1129" s="144"/>
      <c r="AI1129" s="144"/>
      <c r="AJ1129" s="144"/>
      <c r="AK1129" s="144"/>
      <c r="AL1129" s="145"/>
      <c r="AM1129" s="145"/>
      <c r="AN1129" s="145"/>
      <c r="AO1129" s="145"/>
      <c r="AP1129" s="145"/>
      <c r="AQ1129" s="145"/>
      <c r="AR1129" s="146"/>
      <c r="AS1129" s="146"/>
      <c r="AT1129" s="146"/>
      <c r="AU1129" s="146"/>
      <c r="AV1129" s="146"/>
      <c r="AW1129" s="146"/>
      <c r="AX1129" s="146"/>
      <c r="AY1129" s="146"/>
      <c r="AZ1129" s="146"/>
      <c r="BA1129" s="146"/>
      <c r="BB1129" s="146"/>
      <c r="BC1129" s="146"/>
      <c r="BD1129" s="146"/>
      <c r="BE1129" s="146"/>
      <c r="BF1129" s="146"/>
      <c r="BG1129" s="146"/>
      <c r="BH1129" s="146"/>
      <c r="BI1129" s="146"/>
      <c r="BJ1129" s="243"/>
      <c r="BK1129" s="243"/>
    </row>
    <row r="1130" spans="1:63" s="215" customFormat="1" x14ac:dyDescent="0.2">
      <c r="A1130" s="162"/>
      <c r="B1130" s="162"/>
      <c r="C1130" s="142"/>
      <c r="D1130" s="142"/>
      <c r="E1130" s="142"/>
      <c r="F1130" s="142"/>
      <c r="G1130" s="142"/>
      <c r="H1130" s="142"/>
      <c r="I1130" s="195"/>
      <c r="J1130" s="142"/>
      <c r="K1130" s="142"/>
      <c r="L1130" s="142"/>
      <c r="M1130" s="142"/>
      <c r="N1130" s="142"/>
      <c r="O1130" s="142"/>
      <c r="P1130" s="142"/>
      <c r="Q1130" s="142"/>
      <c r="R1130" s="142"/>
      <c r="S1130" s="142"/>
      <c r="T1130" s="142"/>
      <c r="U1130" s="142"/>
      <c r="V1130" s="142"/>
      <c r="W1130" s="142"/>
      <c r="X1130" s="142"/>
      <c r="Y1130" s="143"/>
      <c r="Z1130" s="143"/>
      <c r="AA1130" s="143"/>
      <c r="AB1130" s="143"/>
      <c r="AC1130" s="144"/>
      <c r="AD1130" s="144"/>
      <c r="AE1130" s="144"/>
      <c r="AF1130" s="144"/>
      <c r="AG1130" s="144"/>
      <c r="AH1130" s="144"/>
      <c r="AI1130" s="144"/>
      <c r="AJ1130" s="144"/>
      <c r="AK1130" s="144"/>
      <c r="AL1130" s="145"/>
      <c r="AM1130" s="145"/>
      <c r="AN1130" s="145"/>
      <c r="AO1130" s="145"/>
      <c r="AP1130" s="145"/>
      <c r="AQ1130" s="145"/>
      <c r="AR1130" s="146"/>
      <c r="AS1130" s="146"/>
      <c r="AT1130" s="146"/>
      <c r="AU1130" s="146"/>
      <c r="AV1130" s="146"/>
      <c r="AW1130" s="146"/>
      <c r="AX1130" s="146"/>
      <c r="AY1130" s="146"/>
      <c r="AZ1130" s="146"/>
      <c r="BA1130" s="146"/>
      <c r="BB1130" s="146"/>
      <c r="BC1130" s="146"/>
      <c r="BD1130" s="146"/>
      <c r="BE1130" s="146"/>
      <c r="BF1130" s="146"/>
      <c r="BG1130" s="146"/>
      <c r="BH1130" s="146"/>
      <c r="BI1130" s="146"/>
      <c r="BJ1130" s="243"/>
      <c r="BK1130" s="243"/>
    </row>
    <row r="1131" spans="1:63" s="215" customFormat="1" x14ac:dyDescent="0.2">
      <c r="A1131" s="162"/>
      <c r="B1131" s="162"/>
      <c r="C1131" s="142"/>
      <c r="D1131" s="142"/>
      <c r="E1131" s="142"/>
      <c r="F1131" s="142"/>
      <c r="G1131" s="142"/>
      <c r="H1131" s="142"/>
      <c r="I1131" s="195"/>
      <c r="J1131" s="142"/>
      <c r="K1131" s="142"/>
      <c r="L1131" s="142"/>
      <c r="M1131" s="142"/>
      <c r="N1131" s="142"/>
      <c r="O1131" s="142"/>
      <c r="P1131" s="142"/>
      <c r="Q1131" s="142"/>
      <c r="R1131" s="142"/>
      <c r="S1131" s="142"/>
      <c r="T1131" s="142"/>
      <c r="U1131" s="142"/>
      <c r="V1131" s="142"/>
      <c r="W1131" s="142"/>
      <c r="X1131" s="142"/>
      <c r="Y1131" s="143"/>
      <c r="Z1131" s="143"/>
      <c r="AA1131" s="143"/>
      <c r="AB1131" s="143"/>
      <c r="AC1131" s="144"/>
      <c r="AD1131" s="144"/>
      <c r="AE1131" s="144"/>
      <c r="AF1131" s="144"/>
      <c r="AG1131" s="144"/>
      <c r="AH1131" s="144"/>
      <c r="AI1131" s="144"/>
      <c r="AJ1131" s="144"/>
      <c r="AK1131" s="144"/>
      <c r="AL1131" s="145"/>
      <c r="AM1131" s="145"/>
      <c r="AN1131" s="145"/>
      <c r="AO1131" s="145"/>
      <c r="AP1131" s="145"/>
      <c r="AQ1131" s="145"/>
      <c r="AR1131" s="146"/>
      <c r="AS1131" s="146"/>
      <c r="AT1131" s="146"/>
      <c r="AU1131" s="146"/>
      <c r="AV1131" s="146"/>
      <c r="AW1131" s="146"/>
      <c r="AX1131" s="146"/>
      <c r="AY1131" s="146"/>
      <c r="AZ1131" s="146"/>
      <c r="BA1131" s="146"/>
      <c r="BB1131" s="146"/>
      <c r="BC1131" s="146"/>
      <c r="BD1131" s="146"/>
      <c r="BE1131" s="146"/>
      <c r="BF1131" s="146"/>
      <c r="BG1131" s="146"/>
      <c r="BH1131" s="146"/>
      <c r="BI1131" s="146"/>
      <c r="BJ1131" s="243"/>
      <c r="BK1131" s="243"/>
    </row>
    <row r="1132" spans="1:63" s="215" customFormat="1" x14ac:dyDescent="0.2">
      <c r="A1132" s="162"/>
      <c r="B1132" s="162"/>
      <c r="C1132" s="142"/>
      <c r="D1132" s="142"/>
      <c r="E1132" s="142"/>
      <c r="F1132" s="142"/>
      <c r="G1132" s="142"/>
      <c r="H1132" s="142"/>
      <c r="I1132" s="195"/>
      <c r="J1132" s="142"/>
      <c r="K1132" s="142"/>
      <c r="L1132" s="142"/>
      <c r="M1132" s="142"/>
      <c r="N1132" s="142"/>
      <c r="O1132" s="142"/>
      <c r="P1132" s="142"/>
      <c r="Q1132" s="142"/>
      <c r="R1132" s="142"/>
      <c r="S1132" s="142"/>
      <c r="T1132" s="142"/>
      <c r="U1132" s="142"/>
      <c r="V1132" s="142"/>
      <c r="W1132" s="142"/>
      <c r="X1132" s="142"/>
      <c r="Y1132" s="143"/>
      <c r="Z1132" s="143"/>
      <c r="AA1132" s="143"/>
      <c r="AB1132" s="143"/>
      <c r="AC1132" s="144"/>
      <c r="AD1132" s="144"/>
      <c r="AE1132" s="144"/>
      <c r="AF1132" s="144"/>
      <c r="AG1132" s="144"/>
      <c r="AH1132" s="144"/>
      <c r="AI1132" s="144"/>
      <c r="AJ1132" s="144"/>
      <c r="AK1132" s="144"/>
      <c r="AL1132" s="145"/>
      <c r="AM1132" s="145"/>
      <c r="AN1132" s="145"/>
      <c r="AO1132" s="145"/>
      <c r="AP1132" s="145"/>
      <c r="AQ1132" s="145"/>
      <c r="AR1132" s="146"/>
      <c r="AS1132" s="146"/>
      <c r="AT1132" s="146"/>
      <c r="AU1132" s="146"/>
      <c r="AV1132" s="146"/>
      <c r="AW1132" s="146"/>
      <c r="AX1132" s="146"/>
      <c r="AY1132" s="146"/>
      <c r="AZ1132" s="146"/>
      <c r="BA1132" s="146"/>
      <c r="BB1132" s="146"/>
      <c r="BC1132" s="146"/>
      <c r="BD1132" s="146"/>
      <c r="BE1132" s="146"/>
      <c r="BF1132" s="146"/>
      <c r="BG1132" s="146"/>
      <c r="BH1132" s="146"/>
      <c r="BI1132" s="146"/>
      <c r="BJ1132" s="243"/>
      <c r="BK1132" s="243"/>
    </row>
    <row r="1133" spans="1:63" s="215" customFormat="1" x14ac:dyDescent="0.2">
      <c r="A1133" s="162"/>
      <c r="B1133" s="162"/>
      <c r="C1133" s="142"/>
      <c r="D1133" s="142"/>
      <c r="E1133" s="142"/>
      <c r="F1133" s="142"/>
      <c r="G1133" s="142"/>
      <c r="H1133" s="142"/>
      <c r="I1133" s="195"/>
      <c r="J1133" s="142"/>
      <c r="K1133" s="142"/>
      <c r="L1133" s="142"/>
      <c r="M1133" s="142"/>
      <c r="N1133" s="142"/>
      <c r="O1133" s="142"/>
      <c r="P1133" s="142"/>
      <c r="Q1133" s="142"/>
      <c r="R1133" s="142"/>
      <c r="S1133" s="142"/>
      <c r="T1133" s="142"/>
      <c r="U1133" s="142"/>
      <c r="V1133" s="142"/>
      <c r="W1133" s="142"/>
      <c r="X1133" s="142"/>
      <c r="Y1133" s="143"/>
      <c r="Z1133" s="143"/>
      <c r="AA1133" s="143"/>
      <c r="AB1133" s="143"/>
      <c r="AC1133" s="144"/>
      <c r="AD1133" s="144"/>
      <c r="AE1133" s="144"/>
      <c r="AF1133" s="144"/>
      <c r="AG1133" s="144"/>
      <c r="AH1133" s="144"/>
      <c r="AI1133" s="144"/>
      <c r="AJ1133" s="144"/>
      <c r="AK1133" s="144"/>
      <c r="AL1133" s="145"/>
      <c r="AM1133" s="145"/>
      <c r="AN1133" s="145"/>
      <c r="AO1133" s="145"/>
      <c r="AP1133" s="145"/>
      <c r="AQ1133" s="145"/>
      <c r="AR1133" s="146"/>
      <c r="AS1133" s="146"/>
      <c r="AT1133" s="146"/>
      <c r="AU1133" s="146"/>
      <c r="AV1133" s="146"/>
      <c r="AW1133" s="146"/>
      <c r="AX1133" s="146"/>
      <c r="AY1133" s="146"/>
      <c r="AZ1133" s="146"/>
      <c r="BA1133" s="146"/>
      <c r="BB1133" s="146"/>
      <c r="BC1133" s="146"/>
      <c r="BD1133" s="146"/>
      <c r="BE1133" s="146"/>
      <c r="BF1133" s="146"/>
      <c r="BG1133" s="146"/>
      <c r="BH1133" s="146"/>
      <c r="BI1133" s="146"/>
      <c r="BJ1133" s="243"/>
      <c r="BK1133" s="243"/>
    </row>
    <row r="1134" spans="1:63" s="215" customFormat="1" x14ac:dyDescent="0.2">
      <c r="A1134" s="162"/>
      <c r="B1134" s="162"/>
      <c r="C1134" s="142"/>
      <c r="D1134" s="142"/>
      <c r="E1134" s="142"/>
      <c r="F1134" s="142"/>
      <c r="G1134" s="142"/>
      <c r="H1134" s="142"/>
      <c r="I1134" s="195"/>
      <c r="J1134" s="142"/>
      <c r="K1134" s="142"/>
      <c r="L1134" s="142"/>
      <c r="M1134" s="142"/>
      <c r="N1134" s="142"/>
      <c r="O1134" s="142"/>
      <c r="P1134" s="142"/>
      <c r="Q1134" s="142"/>
      <c r="R1134" s="142"/>
      <c r="S1134" s="142"/>
      <c r="T1134" s="142"/>
      <c r="U1134" s="142"/>
      <c r="V1134" s="142"/>
      <c r="W1134" s="142"/>
      <c r="X1134" s="142"/>
      <c r="Y1134" s="143"/>
      <c r="Z1134" s="143"/>
      <c r="AA1134" s="143"/>
      <c r="AB1134" s="143"/>
      <c r="AC1134" s="144"/>
      <c r="AD1134" s="144"/>
      <c r="AE1134" s="144"/>
      <c r="AF1134" s="144"/>
      <c r="AG1134" s="144"/>
      <c r="AH1134" s="144"/>
      <c r="AI1134" s="144"/>
      <c r="AJ1134" s="144"/>
      <c r="AK1134" s="144"/>
      <c r="AL1134" s="145"/>
      <c r="AM1134" s="145"/>
      <c r="AN1134" s="145"/>
      <c r="AO1134" s="145"/>
      <c r="AP1134" s="145"/>
      <c r="AQ1134" s="145"/>
      <c r="AR1134" s="146"/>
      <c r="AS1134" s="146"/>
      <c r="AT1134" s="146"/>
      <c r="AU1134" s="146"/>
      <c r="AV1134" s="146"/>
      <c r="AW1134" s="146"/>
      <c r="AX1134" s="146"/>
      <c r="AY1134" s="146"/>
      <c r="AZ1134" s="146"/>
      <c r="BA1134" s="146"/>
      <c r="BB1134" s="146"/>
      <c r="BC1134" s="146"/>
      <c r="BD1134" s="146"/>
      <c r="BE1134" s="146"/>
      <c r="BF1134" s="146"/>
      <c r="BG1134" s="146"/>
      <c r="BH1134" s="146"/>
      <c r="BI1134" s="146"/>
      <c r="BJ1134" s="243"/>
      <c r="BK1134" s="243"/>
    </row>
    <row r="1135" spans="1:63" s="215" customFormat="1" x14ac:dyDescent="0.2">
      <c r="A1135" s="162"/>
      <c r="B1135" s="162"/>
      <c r="C1135" s="142"/>
      <c r="D1135" s="142"/>
      <c r="E1135" s="142"/>
      <c r="F1135" s="142"/>
      <c r="G1135" s="142"/>
      <c r="H1135" s="142"/>
      <c r="I1135" s="195"/>
      <c r="J1135" s="142"/>
      <c r="K1135" s="142"/>
      <c r="L1135" s="142"/>
      <c r="M1135" s="142"/>
      <c r="N1135" s="142"/>
      <c r="O1135" s="142"/>
      <c r="P1135" s="142"/>
      <c r="Q1135" s="142"/>
      <c r="R1135" s="142"/>
      <c r="S1135" s="142"/>
      <c r="T1135" s="142"/>
      <c r="U1135" s="142"/>
      <c r="V1135" s="142"/>
      <c r="W1135" s="142"/>
      <c r="X1135" s="142"/>
      <c r="Y1135" s="143"/>
      <c r="Z1135" s="143"/>
      <c r="AA1135" s="143"/>
      <c r="AB1135" s="143"/>
      <c r="AC1135" s="144"/>
      <c r="AD1135" s="144"/>
      <c r="AE1135" s="144"/>
      <c r="AF1135" s="144"/>
      <c r="AG1135" s="144"/>
      <c r="AH1135" s="144"/>
      <c r="AI1135" s="144"/>
      <c r="AJ1135" s="144"/>
      <c r="AK1135" s="144"/>
      <c r="AL1135" s="145"/>
      <c r="AM1135" s="145"/>
      <c r="AN1135" s="145"/>
      <c r="AO1135" s="145"/>
      <c r="AP1135" s="145"/>
      <c r="AQ1135" s="145"/>
      <c r="AR1135" s="146"/>
      <c r="AS1135" s="146"/>
      <c r="AT1135" s="146"/>
      <c r="AU1135" s="146"/>
      <c r="AV1135" s="146"/>
      <c r="AW1135" s="146"/>
      <c r="AX1135" s="146"/>
      <c r="AY1135" s="146"/>
      <c r="AZ1135" s="146"/>
      <c r="BA1135" s="146"/>
      <c r="BB1135" s="146"/>
      <c r="BC1135" s="146"/>
      <c r="BD1135" s="146"/>
      <c r="BE1135" s="146"/>
      <c r="BF1135" s="146"/>
      <c r="BG1135" s="146"/>
      <c r="BH1135" s="146"/>
      <c r="BI1135" s="146"/>
      <c r="BJ1135" s="243"/>
      <c r="BK1135" s="243"/>
    </row>
    <row r="1136" spans="1:63" s="215" customFormat="1" x14ac:dyDescent="0.2">
      <c r="A1136" s="162"/>
      <c r="B1136" s="162"/>
      <c r="C1136" s="142"/>
      <c r="D1136" s="142"/>
      <c r="E1136" s="142"/>
      <c r="F1136" s="142"/>
      <c r="G1136" s="142"/>
      <c r="H1136" s="142"/>
      <c r="I1136" s="195"/>
      <c r="J1136" s="142"/>
      <c r="K1136" s="142"/>
      <c r="L1136" s="142"/>
      <c r="M1136" s="142"/>
      <c r="N1136" s="142"/>
      <c r="O1136" s="142"/>
      <c r="P1136" s="142"/>
      <c r="Q1136" s="142"/>
      <c r="R1136" s="142"/>
      <c r="S1136" s="142"/>
      <c r="T1136" s="142"/>
      <c r="U1136" s="142"/>
      <c r="V1136" s="142"/>
      <c r="W1136" s="142"/>
      <c r="X1136" s="142"/>
      <c r="Y1136" s="143"/>
      <c r="Z1136" s="143"/>
      <c r="AA1136" s="143"/>
      <c r="AB1136" s="143"/>
      <c r="AC1136" s="144"/>
      <c r="AD1136" s="144"/>
      <c r="AE1136" s="144"/>
      <c r="AF1136" s="144"/>
      <c r="AG1136" s="144"/>
      <c r="AH1136" s="144"/>
      <c r="AI1136" s="144"/>
      <c r="AJ1136" s="144"/>
      <c r="AK1136" s="144"/>
      <c r="AL1136" s="145"/>
      <c r="AM1136" s="145"/>
      <c r="AN1136" s="145"/>
      <c r="AO1136" s="145"/>
      <c r="AP1136" s="145"/>
      <c r="AQ1136" s="145"/>
      <c r="AR1136" s="146"/>
      <c r="AS1136" s="146"/>
      <c r="AT1136" s="146"/>
      <c r="AU1136" s="146"/>
      <c r="AV1136" s="146"/>
      <c r="AW1136" s="146"/>
      <c r="AX1136" s="146"/>
      <c r="AY1136" s="146"/>
      <c r="AZ1136" s="146"/>
      <c r="BA1136" s="146"/>
      <c r="BB1136" s="146"/>
      <c r="BC1136" s="146"/>
      <c r="BD1136" s="146"/>
      <c r="BE1136" s="146"/>
      <c r="BF1136" s="146"/>
      <c r="BG1136" s="146"/>
      <c r="BH1136" s="146"/>
      <c r="BI1136" s="146"/>
      <c r="BJ1136" s="243"/>
      <c r="BK1136" s="243"/>
    </row>
    <row r="1137" spans="1:63" s="215" customFormat="1" x14ac:dyDescent="0.2">
      <c r="A1137" s="162"/>
      <c r="B1137" s="162"/>
      <c r="C1137" s="142"/>
      <c r="D1137" s="142"/>
      <c r="E1137" s="142"/>
      <c r="F1137" s="142"/>
      <c r="G1137" s="142"/>
      <c r="H1137" s="142"/>
      <c r="I1137" s="195"/>
      <c r="J1137" s="142"/>
      <c r="K1137" s="142"/>
      <c r="L1137" s="142"/>
      <c r="M1137" s="142"/>
      <c r="N1137" s="142"/>
      <c r="O1137" s="142"/>
      <c r="P1137" s="142"/>
      <c r="Q1137" s="142"/>
      <c r="R1137" s="142"/>
      <c r="S1137" s="142"/>
      <c r="T1137" s="142"/>
      <c r="U1137" s="142"/>
      <c r="V1137" s="142"/>
      <c r="W1137" s="142"/>
      <c r="X1137" s="142"/>
      <c r="Y1137" s="143"/>
      <c r="Z1137" s="143"/>
      <c r="AA1137" s="143"/>
      <c r="AB1137" s="143"/>
      <c r="AC1137" s="144"/>
      <c r="AD1137" s="144"/>
      <c r="AE1137" s="144"/>
      <c r="AF1137" s="144"/>
      <c r="AG1137" s="144"/>
      <c r="AH1137" s="144"/>
      <c r="AI1137" s="144"/>
      <c r="AJ1137" s="144"/>
      <c r="AK1137" s="144"/>
      <c r="AL1137" s="145"/>
      <c r="AM1137" s="145"/>
      <c r="AN1137" s="145"/>
      <c r="AO1137" s="145"/>
      <c r="AP1137" s="145"/>
      <c r="AQ1137" s="145"/>
      <c r="AR1137" s="146"/>
      <c r="AS1137" s="146"/>
      <c r="AT1137" s="146"/>
      <c r="AU1137" s="146"/>
      <c r="AV1137" s="146"/>
      <c r="AW1137" s="146"/>
      <c r="AX1137" s="146"/>
      <c r="AY1137" s="146"/>
      <c r="AZ1137" s="146"/>
      <c r="BA1137" s="146"/>
      <c r="BB1137" s="146"/>
      <c r="BC1137" s="146"/>
      <c r="BD1137" s="146"/>
      <c r="BE1137" s="146"/>
      <c r="BF1137" s="146"/>
      <c r="BG1137" s="146"/>
      <c r="BH1137" s="146"/>
      <c r="BI1137" s="146"/>
      <c r="BJ1137" s="243"/>
      <c r="BK1137" s="243"/>
    </row>
    <row r="1138" spans="1:63" s="215" customFormat="1" x14ac:dyDescent="0.2">
      <c r="A1138" s="162"/>
      <c r="B1138" s="162"/>
      <c r="C1138" s="142"/>
      <c r="D1138" s="142"/>
      <c r="E1138" s="142"/>
      <c r="F1138" s="142"/>
      <c r="G1138" s="142"/>
      <c r="H1138" s="142"/>
      <c r="I1138" s="195"/>
      <c r="J1138" s="142"/>
      <c r="K1138" s="142"/>
      <c r="L1138" s="142"/>
      <c r="M1138" s="142"/>
      <c r="N1138" s="142"/>
      <c r="O1138" s="142"/>
      <c r="P1138" s="142"/>
      <c r="Q1138" s="142"/>
      <c r="R1138" s="142"/>
      <c r="S1138" s="142"/>
      <c r="T1138" s="142"/>
      <c r="U1138" s="142"/>
      <c r="V1138" s="142"/>
      <c r="W1138" s="142"/>
      <c r="X1138" s="142"/>
      <c r="Y1138" s="143"/>
      <c r="Z1138" s="143"/>
      <c r="AA1138" s="143"/>
      <c r="AB1138" s="143"/>
      <c r="AC1138" s="144"/>
      <c r="AD1138" s="144"/>
      <c r="AE1138" s="144"/>
      <c r="AF1138" s="144"/>
      <c r="AG1138" s="144"/>
      <c r="AH1138" s="144"/>
      <c r="AI1138" s="144"/>
      <c r="AJ1138" s="144"/>
      <c r="AK1138" s="144"/>
      <c r="AL1138" s="145"/>
      <c r="AM1138" s="145"/>
      <c r="AN1138" s="145"/>
      <c r="AO1138" s="145"/>
      <c r="AP1138" s="145"/>
      <c r="AQ1138" s="145"/>
      <c r="AR1138" s="146"/>
      <c r="AS1138" s="146"/>
      <c r="AT1138" s="146"/>
      <c r="AU1138" s="146"/>
      <c r="AV1138" s="146"/>
      <c r="AW1138" s="146"/>
      <c r="AX1138" s="146"/>
      <c r="AY1138" s="146"/>
      <c r="AZ1138" s="146"/>
      <c r="BA1138" s="146"/>
      <c r="BB1138" s="146"/>
      <c r="BC1138" s="146"/>
      <c r="BD1138" s="146"/>
      <c r="BE1138" s="146"/>
      <c r="BF1138" s="146"/>
      <c r="BG1138" s="146"/>
      <c r="BH1138" s="146"/>
      <c r="BI1138" s="146"/>
      <c r="BJ1138" s="243"/>
      <c r="BK1138" s="243"/>
    </row>
    <row r="1139" spans="1:63" s="215" customFormat="1" x14ac:dyDescent="0.2">
      <c r="A1139" s="162"/>
      <c r="B1139" s="162"/>
      <c r="C1139" s="142"/>
      <c r="D1139" s="142"/>
      <c r="E1139" s="142"/>
      <c r="F1139" s="142"/>
      <c r="G1139" s="142"/>
      <c r="H1139" s="142"/>
      <c r="I1139" s="195"/>
      <c r="J1139" s="142"/>
      <c r="K1139" s="142"/>
      <c r="L1139" s="142"/>
      <c r="M1139" s="142"/>
      <c r="N1139" s="142"/>
      <c r="O1139" s="142"/>
      <c r="P1139" s="142"/>
      <c r="Q1139" s="142"/>
      <c r="R1139" s="142"/>
      <c r="S1139" s="142"/>
      <c r="T1139" s="142"/>
      <c r="U1139" s="142"/>
      <c r="V1139" s="142"/>
      <c r="W1139" s="142"/>
      <c r="X1139" s="142"/>
      <c r="Y1139" s="143"/>
      <c r="Z1139" s="143"/>
      <c r="AA1139" s="143"/>
      <c r="AB1139" s="143"/>
      <c r="AC1139" s="144"/>
      <c r="AD1139" s="144"/>
      <c r="AE1139" s="144"/>
      <c r="AF1139" s="144"/>
      <c r="AG1139" s="144"/>
      <c r="AH1139" s="144"/>
      <c r="AI1139" s="144"/>
      <c r="AJ1139" s="144"/>
      <c r="AK1139" s="144"/>
      <c r="AL1139" s="145"/>
      <c r="AM1139" s="145"/>
      <c r="AN1139" s="145"/>
      <c r="AO1139" s="145"/>
      <c r="AP1139" s="145"/>
      <c r="AQ1139" s="145"/>
      <c r="AR1139" s="146"/>
      <c r="AS1139" s="146"/>
      <c r="AT1139" s="146"/>
      <c r="AU1139" s="146"/>
      <c r="AV1139" s="146"/>
      <c r="AW1139" s="146"/>
      <c r="AX1139" s="146"/>
      <c r="AY1139" s="146"/>
      <c r="AZ1139" s="146"/>
      <c r="BA1139" s="146"/>
      <c r="BB1139" s="146"/>
      <c r="BC1139" s="146"/>
      <c r="BD1139" s="146"/>
      <c r="BE1139" s="146"/>
      <c r="BF1139" s="146"/>
      <c r="BG1139" s="146"/>
      <c r="BH1139" s="146"/>
      <c r="BI1139" s="146"/>
      <c r="BJ1139" s="243"/>
      <c r="BK1139" s="243"/>
    </row>
    <row r="1140" spans="1:63" s="215" customFormat="1" x14ac:dyDescent="0.2">
      <c r="A1140" s="162"/>
      <c r="B1140" s="162"/>
      <c r="C1140" s="142"/>
      <c r="D1140" s="142"/>
      <c r="E1140" s="142"/>
      <c r="F1140" s="142"/>
      <c r="G1140" s="142"/>
      <c r="H1140" s="142"/>
      <c r="I1140" s="195"/>
      <c r="J1140" s="142"/>
      <c r="K1140" s="142"/>
      <c r="L1140" s="142"/>
      <c r="M1140" s="142"/>
      <c r="N1140" s="142"/>
      <c r="O1140" s="142"/>
      <c r="P1140" s="142"/>
      <c r="Q1140" s="142"/>
      <c r="R1140" s="142"/>
      <c r="S1140" s="142"/>
      <c r="T1140" s="142"/>
      <c r="U1140" s="142"/>
      <c r="V1140" s="142"/>
      <c r="W1140" s="142"/>
      <c r="X1140" s="142"/>
      <c r="Y1140" s="143"/>
      <c r="Z1140" s="143"/>
      <c r="AA1140" s="143"/>
      <c r="AB1140" s="143"/>
      <c r="AC1140" s="144"/>
      <c r="AD1140" s="144"/>
      <c r="AE1140" s="144"/>
      <c r="AF1140" s="144"/>
      <c r="AG1140" s="144"/>
      <c r="AH1140" s="144"/>
      <c r="AI1140" s="144"/>
      <c r="AJ1140" s="144"/>
      <c r="AK1140" s="144"/>
      <c r="AL1140" s="145"/>
      <c r="AM1140" s="145"/>
      <c r="AN1140" s="145"/>
      <c r="AO1140" s="145"/>
      <c r="AP1140" s="145"/>
      <c r="AQ1140" s="145"/>
      <c r="AR1140" s="146"/>
      <c r="AS1140" s="146"/>
      <c r="AT1140" s="146"/>
      <c r="AU1140" s="146"/>
      <c r="AV1140" s="146"/>
      <c r="AW1140" s="146"/>
      <c r="AX1140" s="146"/>
      <c r="AY1140" s="146"/>
      <c r="AZ1140" s="146"/>
      <c r="BA1140" s="146"/>
      <c r="BB1140" s="146"/>
      <c r="BC1140" s="146"/>
      <c r="BD1140" s="146"/>
      <c r="BE1140" s="146"/>
      <c r="BF1140" s="146"/>
      <c r="BG1140" s="146"/>
      <c r="BH1140" s="146"/>
      <c r="BI1140" s="146"/>
      <c r="BJ1140" s="243"/>
      <c r="BK1140" s="243"/>
    </row>
    <row r="1141" spans="1:63" s="215" customFormat="1" x14ac:dyDescent="0.2">
      <c r="A1141" s="162"/>
      <c r="B1141" s="162"/>
      <c r="C1141" s="142"/>
      <c r="D1141" s="142"/>
      <c r="E1141" s="142"/>
      <c r="F1141" s="142"/>
      <c r="G1141" s="142"/>
      <c r="H1141" s="142"/>
      <c r="I1141" s="195"/>
      <c r="J1141" s="142"/>
      <c r="K1141" s="142"/>
      <c r="L1141" s="142"/>
      <c r="M1141" s="142"/>
      <c r="N1141" s="142"/>
      <c r="O1141" s="142"/>
      <c r="P1141" s="142"/>
      <c r="Q1141" s="142"/>
      <c r="R1141" s="142"/>
      <c r="S1141" s="142"/>
      <c r="T1141" s="142"/>
      <c r="U1141" s="142"/>
      <c r="V1141" s="142"/>
      <c r="W1141" s="142"/>
      <c r="X1141" s="142"/>
      <c r="Y1141" s="143"/>
      <c r="Z1141" s="143"/>
      <c r="AA1141" s="143"/>
      <c r="AB1141" s="143"/>
      <c r="AC1141" s="144"/>
      <c r="AD1141" s="144"/>
      <c r="AE1141" s="144"/>
      <c r="AF1141" s="144"/>
      <c r="AG1141" s="144"/>
      <c r="AH1141" s="144"/>
      <c r="AI1141" s="144"/>
      <c r="AJ1141" s="144"/>
      <c r="AK1141" s="144"/>
      <c r="AL1141" s="145"/>
      <c r="AM1141" s="145"/>
      <c r="AN1141" s="145"/>
      <c r="AO1141" s="145"/>
      <c r="AP1141" s="145"/>
      <c r="AQ1141" s="145"/>
      <c r="AR1141" s="146"/>
      <c r="AS1141" s="146"/>
      <c r="AT1141" s="146"/>
      <c r="AU1141" s="146"/>
      <c r="AV1141" s="146"/>
      <c r="AW1141" s="146"/>
      <c r="AX1141" s="146"/>
      <c r="AY1141" s="146"/>
      <c r="AZ1141" s="146"/>
      <c r="BA1141" s="146"/>
      <c r="BB1141" s="146"/>
      <c r="BC1141" s="146"/>
      <c r="BD1141" s="146"/>
      <c r="BE1141" s="146"/>
      <c r="BF1141" s="146"/>
      <c r="BG1141" s="146"/>
      <c r="BH1141" s="146"/>
      <c r="BI1141" s="146"/>
      <c r="BJ1141" s="243"/>
      <c r="BK1141" s="243"/>
    </row>
    <row r="1142" spans="1:63" s="215" customFormat="1" x14ac:dyDescent="0.2">
      <c r="A1142" s="162"/>
      <c r="B1142" s="162"/>
      <c r="C1142" s="142"/>
      <c r="D1142" s="142"/>
      <c r="E1142" s="142"/>
      <c r="F1142" s="142"/>
      <c r="G1142" s="142"/>
      <c r="H1142" s="142"/>
      <c r="I1142" s="195"/>
      <c r="J1142" s="142"/>
      <c r="K1142" s="142"/>
      <c r="L1142" s="142"/>
      <c r="M1142" s="142"/>
      <c r="N1142" s="142"/>
      <c r="O1142" s="142"/>
      <c r="P1142" s="142"/>
      <c r="Q1142" s="142"/>
      <c r="R1142" s="142"/>
      <c r="S1142" s="142"/>
      <c r="T1142" s="142"/>
      <c r="U1142" s="142"/>
      <c r="V1142" s="142"/>
      <c r="W1142" s="142"/>
      <c r="X1142" s="142"/>
      <c r="Y1142" s="143"/>
      <c r="Z1142" s="143"/>
      <c r="AA1142" s="143"/>
      <c r="AB1142" s="143"/>
      <c r="AC1142" s="144"/>
      <c r="AD1142" s="144"/>
      <c r="AE1142" s="144"/>
      <c r="AF1142" s="144"/>
      <c r="AG1142" s="144"/>
      <c r="AH1142" s="144"/>
      <c r="AI1142" s="144"/>
      <c r="AJ1142" s="144"/>
      <c r="AK1142" s="144"/>
      <c r="AL1142" s="145"/>
      <c r="AM1142" s="145"/>
      <c r="AN1142" s="145"/>
      <c r="AO1142" s="145"/>
      <c r="AP1142" s="145"/>
      <c r="AQ1142" s="145"/>
      <c r="AR1142" s="146"/>
      <c r="AS1142" s="146"/>
      <c r="AT1142" s="146"/>
      <c r="AU1142" s="146"/>
      <c r="AV1142" s="146"/>
      <c r="AW1142" s="146"/>
      <c r="AX1142" s="146"/>
      <c r="AY1142" s="146"/>
      <c r="AZ1142" s="146"/>
      <c r="BA1142" s="146"/>
      <c r="BB1142" s="146"/>
      <c r="BC1142" s="146"/>
      <c r="BD1142" s="146"/>
      <c r="BE1142" s="146"/>
      <c r="BF1142" s="146"/>
      <c r="BG1142" s="146"/>
      <c r="BH1142" s="146"/>
      <c r="BI1142" s="146"/>
      <c r="BJ1142" s="243"/>
      <c r="BK1142" s="243"/>
    </row>
    <row r="1143" spans="1:63" s="215" customFormat="1" x14ac:dyDescent="0.2">
      <c r="A1143" s="162"/>
      <c r="B1143" s="162"/>
      <c r="C1143" s="142"/>
      <c r="D1143" s="142"/>
      <c r="E1143" s="142"/>
      <c r="F1143" s="142"/>
      <c r="G1143" s="142"/>
      <c r="H1143" s="142"/>
      <c r="I1143" s="195"/>
      <c r="J1143" s="142"/>
      <c r="K1143" s="142"/>
      <c r="L1143" s="142"/>
      <c r="M1143" s="142"/>
      <c r="N1143" s="142"/>
      <c r="O1143" s="142"/>
      <c r="P1143" s="142"/>
      <c r="Q1143" s="142"/>
      <c r="R1143" s="142"/>
      <c r="S1143" s="142"/>
      <c r="T1143" s="142"/>
      <c r="U1143" s="142"/>
      <c r="V1143" s="142"/>
      <c r="W1143" s="142"/>
      <c r="X1143" s="142"/>
      <c r="Y1143" s="143"/>
      <c r="Z1143" s="143"/>
      <c r="AA1143" s="143"/>
      <c r="AB1143" s="143"/>
      <c r="AC1143" s="144"/>
      <c r="AD1143" s="144"/>
      <c r="AE1143" s="144"/>
      <c r="AF1143" s="144"/>
      <c r="AG1143" s="144"/>
      <c r="AH1143" s="144"/>
      <c r="AI1143" s="144"/>
      <c r="AJ1143" s="144"/>
      <c r="AK1143" s="144"/>
      <c r="AL1143" s="145"/>
      <c r="AM1143" s="145"/>
      <c r="AN1143" s="145"/>
      <c r="AO1143" s="145"/>
      <c r="AP1143" s="145"/>
      <c r="AQ1143" s="145"/>
      <c r="AR1143" s="146"/>
      <c r="AS1143" s="146"/>
      <c r="AT1143" s="146"/>
      <c r="AU1143" s="146"/>
      <c r="AV1143" s="146"/>
      <c r="AW1143" s="146"/>
      <c r="AX1143" s="146"/>
      <c r="AY1143" s="146"/>
      <c r="AZ1143" s="146"/>
      <c r="BA1143" s="146"/>
      <c r="BB1143" s="146"/>
      <c r="BC1143" s="146"/>
      <c r="BD1143" s="146"/>
      <c r="BE1143" s="146"/>
      <c r="BF1143" s="146"/>
      <c r="BG1143" s="146"/>
      <c r="BH1143" s="146"/>
      <c r="BI1143" s="146"/>
      <c r="BJ1143" s="243"/>
      <c r="BK1143" s="243"/>
    </row>
    <row r="1144" spans="1:63" s="215" customFormat="1" x14ac:dyDescent="0.2">
      <c r="A1144" s="162"/>
      <c r="B1144" s="162"/>
      <c r="C1144" s="142"/>
      <c r="D1144" s="142"/>
      <c r="E1144" s="142"/>
      <c r="F1144" s="142"/>
      <c r="G1144" s="142"/>
      <c r="H1144" s="142"/>
      <c r="I1144" s="195"/>
      <c r="J1144" s="142"/>
      <c r="K1144" s="142"/>
      <c r="L1144" s="142"/>
      <c r="M1144" s="142"/>
      <c r="N1144" s="142"/>
      <c r="O1144" s="142"/>
      <c r="P1144" s="142"/>
      <c r="Q1144" s="142"/>
      <c r="R1144" s="142"/>
      <c r="S1144" s="142"/>
      <c r="T1144" s="142"/>
      <c r="U1144" s="142"/>
      <c r="V1144" s="142"/>
      <c r="W1144" s="142"/>
      <c r="X1144" s="142"/>
      <c r="Y1144" s="143"/>
      <c r="Z1144" s="143"/>
      <c r="AA1144" s="143"/>
      <c r="AB1144" s="143"/>
      <c r="AC1144" s="144"/>
      <c r="AD1144" s="144"/>
      <c r="AE1144" s="144"/>
      <c r="AF1144" s="144"/>
      <c r="AG1144" s="144"/>
      <c r="AH1144" s="144"/>
      <c r="AI1144" s="144"/>
      <c r="AJ1144" s="144"/>
      <c r="AK1144" s="144"/>
      <c r="AL1144" s="145"/>
      <c r="AM1144" s="145"/>
      <c r="AN1144" s="145"/>
      <c r="AO1144" s="145"/>
      <c r="AP1144" s="145"/>
      <c r="AQ1144" s="145"/>
      <c r="AR1144" s="146"/>
      <c r="AS1144" s="146"/>
      <c r="AT1144" s="146"/>
      <c r="AU1144" s="146"/>
      <c r="AV1144" s="146"/>
      <c r="AW1144" s="146"/>
      <c r="AX1144" s="146"/>
      <c r="AY1144" s="146"/>
      <c r="AZ1144" s="146"/>
      <c r="BA1144" s="146"/>
      <c r="BB1144" s="146"/>
      <c r="BC1144" s="146"/>
      <c r="BD1144" s="146"/>
      <c r="BE1144" s="146"/>
      <c r="BF1144" s="146"/>
      <c r="BG1144" s="146"/>
      <c r="BH1144" s="146"/>
      <c r="BI1144" s="146"/>
      <c r="BJ1144" s="243"/>
      <c r="BK1144" s="243"/>
    </row>
    <row r="1145" spans="1:63" s="215" customFormat="1" x14ac:dyDescent="0.2">
      <c r="A1145" s="162"/>
      <c r="B1145" s="162"/>
      <c r="C1145" s="142"/>
      <c r="D1145" s="142"/>
      <c r="E1145" s="142"/>
      <c r="F1145" s="142"/>
      <c r="G1145" s="142"/>
      <c r="H1145" s="142"/>
      <c r="I1145" s="195"/>
      <c r="J1145" s="142"/>
      <c r="K1145" s="142"/>
      <c r="L1145" s="142"/>
      <c r="M1145" s="142"/>
      <c r="N1145" s="142"/>
      <c r="O1145" s="142"/>
      <c r="P1145" s="142"/>
      <c r="Q1145" s="142"/>
      <c r="R1145" s="142"/>
      <c r="S1145" s="142"/>
      <c r="T1145" s="142"/>
      <c r="U1145" s="142"/>
      <c r="V1145" s="142"/>
      <c r="W1145" s="142"/>
      <c r="X1145" s="142"/>
      <c r="Y1145" s="143"/>
      <c r="Z1145" s="143"/>
      <c r="AA1145" s="143"/>
      <c r="AB1145" s="143"/>
      <c r="AC1145" s="144"/>
      <c r="AD1145" s="144"/>
      <c r="AE1145" s="144"/>
      <c r="AF1145" s="144"/>
      <c r="AG1145" s="144"/>
      <c r="AH1145" s="144"/>
      <c r="AI1145" s="144"/>
      <c r="AJ1145" s="144"/>
      <c r="AK1145" s="144"/>
      <c r="AL1145" s="145"/>
      <c r="AM1145" s="145"/>
      <c r="AN1145" s="145"/>
      <c r="AO1145" s="145"/>
      <c r="AP1145" s="145"/>
      <c r="AQ1145" s="145"/>
      <c r="AR1145" s="146"/>
      <c r="AS1145" s="146"/>
      <c r="AT1145" s="146"/>
      <c r="AU1145" s="146"/>
      <c r="AV1145" s="146"/>
      <c r="AW1145" s="146"/>
      <c r="AX1145" s="146"/>
      <c r="AY1145" s="146"/>
      <c r="AZ1145" s="146"/>
      <c r="BA1145" s="146"/>
      <c r="BB1145" s="146"/>
      <c r="BC1145" s="146"/>
      <c r="BD1145" s="146"/>
      <c r="BE1145" s="146"/>
      <c r="BF1145" s="146"/>
      <c r="BG1145" s="146"/>
      <c r="BH1145" s="146"/>
      <c r="BI1145" s="146"/>
      <c r="BJ1145" s="243"/>
      <c r="BK1145" s="243"/>
    </row>
    <row r="1146" spans="1:63" s="215" customFormat="1" x14ac:dyDescent="0.2">
      <c r="A1146" s="162"/>
      <c r="B1146" s="162"/>
      <c r="C1146" s="142"/>
      <c r="D1146" s="142"/>
      <c r="E1146" s="142"/>
      <c r="F1146" s="142"/>
      <c r="G1146" s="142"/>
      <c r="H1146" s="142"/>
      <c r="I1146" s="195"/>
      <c r="J1146" s="142"/>
      <c r="K1146" s="142"/>
      <c r="L1146" s="142"/>
      <c r="M1146" s="142"/>
      <c r="N1146" s="142"/>
      <c r="O1146" s="142"/>
      <c r="P1146" s="142"/>
      <c r="Q1146" s="142"/>
      <c r="R1146" s="142"/>
      <c r="S1146" s="142"/>
      <c r="T1146" s="142"/>
      <c r="U1146" s="142"/>
      <c r="V1146" s="142"/>
      <c r="W1146" s="142"/>
      <c r="X1146" s="142"/>
      <c r="Y1146" s="143"/>
      <c r="Z1146" s="143"/>
      <c r="AA1146" s="143"/>
      <c r="AB1146" s="143"/>
      <c r="AC1146" s="144"/>
      <c r="AD1146" s="144"/>
      <c r="AE1146" s="144"/>
      <c r="AF1146" s="144"/>
      <c r="AG1146" s="144"/>
      <c r="AH1146" s="144"/>
      <c r="AI1146" s="144"/>
      <c r="AJ1146" s="144"/>
      <c r="AK1146" s="144"/>
      <c r="AL1146" s="145"/>
      <c r="AM1146" s="145"/>
      <c r="AN1146" s="145"/>
      <c r="AO1146" s="145"/>
      <c r="AP1146" s="145"/>
      <c r="AQ1146" s="145"/>
      <c r="AR1146" s="146"/>
      <c r="AS1146" s="146"/>
      <c r="AT1146" s="146"/>
      <c r="AU1146" s="146"/>
      <c r="AV1146" s="146"/>
      <c r="AW1146" s="146"/>
      <c r="AX1146" s="146"/>
      <c r="AY1146" s="146"/>
      <c r="AZ1146" s="146"/>
      <c r="BA1146" s="146"/>
      <c r="BB1146" s="146"/>
      <c r="BC1146" s="146"/>
      <c r="BD1146" s="146"/>
      <c r="BE1146" s="146"/>
      <c r="BF1146" s="146"/>
      <c r="BG1146" s="146"/>
      <c r="BH1146" s="146"/>
      <c r="BI1146" s="146"/>
      <c r="BJ1146" s="243"/>
      <c r="BK1146" s="243"/>
    </row>
    <row r="1147" spans="1:63" s="215" customFormat="1" x14ac:dyDescent="0.2">
      <c r="A1147" s="162"/>
      <c r="B1147" s="162"/>
      <c r="C1147" s="142"/>
      <c r="D1147" s="142"/>
      <c r="E1147" s="142"/>
      <c r="F1147" s="142"/>
      <c r="G1147" s="142"/>
      <c r="H1147" s="142"/>
      <c r="I1147" s="195"/>
      <c r="J1147" s="142"/>
      <c r="K1147" s="142"/>
      <c r="L1147" s="142"/>
      <c r="M1147" s="142"/>
      <c r="N1147" s="142"/>
      <c r="O1147" s="142"/>
      <c r="P1147" s="142"/>
      <c r="Q1147" s="142"/>
      <c r="R1147" s="142"/>
      <c r="S1147" s="142"/>
      <c r="T1147" s="142"/>
      <c r="U1147" s="142"/>
      <c r="V1147" s="142"/>
      <c r="W1147" s="142"/>
      <c r="X1147" s="142"/>
      <c r="Y1147" s="143"/>
      <c r="Z1147" s="143"/>
      <c r="AA1147" s="143"/>
      <c r="AB1147" s="143"/>
      <c r="AC1147" s="144"/>
      <c r="AD1147" s="144"/>
      <c r="AE1147" s="144"/>
      <c r="AF1147" s="144"/>
      <c r="AG1147" s="144"/>
      <c r="AH1147" s="144"/>
      <c r="AI1147" s="144"/>
      <c r="AJ1147" s="144"/>
      <c r="AK1147" s="144"/>
      <c r="AL1147" s="145"/>
      <c r="AM1147" s="145"/>
      <c r="AN1147" s="145"/>
      <c r="AO1147" s="145"/>
      <c r="AP1147" s="145"/>
      <c r="AQ1147" s="145"/>
      <c r="AR1147" s="146"/>
      <c r="AS1147" s="146"/>
      <c r="AT1147" s="146"/>
      <c r="AU1147" s="146"/>
      <c r="AV1147" s="146"/>
      <c r="AW1147" s="146"/>
      <c r="AX1147" s="146"/>
      <c r="AY1147" s="146"/>
      <c r="AZ1147" s="146"/>
      <c r="BA1147" s="146"/>
      <c r="BB1147" s="146"/>
      <c r="BC1147" s="146"/>
      <c r="BD1147" s="146"/>
      <c r="BE1147" s="146"/>
      <c r="BF1147" s="146"/>
      <c r="BG1147" s="146"/>
      <c r="BH1147" s="146"/>
      <c r="BI1147" s="146"/>
      <c r="BJ1147" s="243"/>
      <c r="BK1147" s="243"/>
    </row>
    <row r="1148" spans="1:63" s="215" customFormat="1" x14ac:dyDescent="0.2">
      <c r="A1148" s="162"/>
      <c r="B1148" s="162"/>
      <c r="C1148" s="142"/>
      <c r="D1148" s="142"/>
      <c r="E1148" s="142"/>
      <c r="F1148" s="142"/>
      <c r="G1148" s="142"/>
      <c r="H1148" s="142"/>
      <c r="I1148" s="195"/>
      <c r="J1148" s="142"/>
      <c r="K1148" s="142"/>
      <c r="L1148" s="142"/>
      <c r="M1148" s="142"/>
      <c r="N1148" s="142"/>
      <c r="O1148" s="142"/>
      <c r="P1148" s="142"/>
      <c r="Q1148" s="142"/>
      <c r="R1148" s="142"/>
      <c r="S1148" s="142"/>
      <c r="T1148" s="142"/>
      <c r="U1148" s="142"/>
      <c r="V1148" s="142"/>
      <c r="W1148" s="142"/>
      <c r="X1148" s="142"/>
      <c r="Y1148" s="143"/>
      <c r="Z1148" s="143"/>
      <c r="AA1148" s="143"/>
      <c r="AB1148" s="143"/>
      <c r="AC1148" s="144"/>
      <c r="AD1148" s="144"/>
      <c r="AE1148" s="144"/>
      <c r="AF1148" s="144"/>
      <c r="AG1148" s="144"/>
      <c r="AH1148" s="144"/>
      <c r="AI1148" s="144"/>
      <c r="AJ1148" s="144"/>
      <c r="AK1148" s="144"/>
      <c r="AL1148" s="145"/>
      <c r="AM1148" s="145"/>
      <c r="AN1148" s="145"/>
      <c r="AO1148" s="145"/>
      <c r="AP1148" s="145"/>
      <c r="AQ1148" s="145"/>
      <c r="AR1148" s="146"/>
      <c r="AS1148" s="146"/>
      <c r="AT1148" s="146"/>
      <c r="AU1148" s="146"/>
      <c r="AV1148" s="146"/>
      <c r="AW1148" s="146"/>
      <c r="AX1148" s="146"/>
      <c r="AY1148" s="146"/>
      <c r="AZ1148" s="146"/>
      <c r="BA1148" s="146"/>
      <c r="BB1148" s="146"/>
      <c r="BC1148" s="146"/>
      <c r="BD1148" s="146"/>
      <c r="BE1148" s="146"/>
      <c r="BF1148" s="146"/>
      <c r="BG1148" s="146"/>
      <c r="BH1148" s="146"/>
      <c r="BI1148" s="146"/>
      <c r="BJ1148" s="243"/>
      <c r="BK1148" s="243"/>
    </row>
    <row r="1149" spans="1:63" s="215" customFormat="1" x14ac:dyDescent="0.2">
      <c r="A1149" s="162"/>
      <c r="B1149" s="162"/>
      <c r="C1149" s="142"/>
      <c r="D1149" s="142"/>
      <c r="E1149" s="142"/>
      <c r="F1149" s="142"/>
      <c r="G1149" s="142"/>
      <c r="H1149" s="142"/>
      <c r="I1149" s="195"/>
      <c r="J1149" s="142"/>
      <c r="K1149" s="142"/>
      <c r="L1149" s="142"/>
      <c r="M1149" s="142"/>
      <c r="N1149" s="142"/>
      <c r="O1149" s="142"/>
      <c r="P1149" s="142"/>
      <c r="Q1149" s="142"/>
      <c r="R1149" s="142"/>
      <c r="S1149" s="142"/>
      <c r="T1149" s="142"/>
      <c r="U1149" s="142"/>
      <c r="V1149" s="142"/>
      <c r="W1149" s="142"/>
      <c r="X1149" s="142"/>
      <c r="Y1149" s="143"/>
      <c r="Z1149" s="143"/>
      <c r="AA1149" s="143"/>
      <c r="AB1149" s="143"/>
      <c r="AC1149" s="144"/>
      <c r="AD1149" s="144"/>
      <c r="AE1149" s="144"/>
      <c r="AF1149" s="144"/>
      <c r="AG1149" s="144"/>
      <c r="AH1149" s="144"/>
      <c r="AI1149" s="144"/>
      <c r="AJ1149" s="144"/>
      <c r="AK1149" s="144"/>
      <c r="AL1149" s="145"/>
      <c r="AM1149" s="145"/>
      <c r="AN1149" s="145"/>
      <c r="AO1149" s="145"/>
      <c r="AP1149" s="145"/>
      <c r="AQ1149" s="145"/>
      <c r="AR1149" s="146"/>
      <c r="AS1149" s="146"/>
      <c r="AT1149" s="146"/>
      <c r="AU1149" s="146"/>
      <c r="AV1149" s="146"/>
      <c r="AW1149" s="146"/>
      <c r="AX1149" s="146"/>
      <c r="AY1149" s="146"/>
      <c r="AZ1149" s="146"/>
      <c r="BA1149" s="146"/>
      <c r="BB1149" s="146"/>
      <c r="BC1149" s="146"/>
      <c r="BD1149" s="146"/>
      <c r="BE1149" s="146"/>
      <c r="BF1149" s="146"/>
      <c r="BG1149" s="146"/>
      <c r="BH1149" s="146"/>
      <c r="BI1149" s="146"/>
      <c r="BJ1149" s="243"/>
      <c r="BK1149" s="243"/>
    </row>
    <row r="1150" spans="1:63" s="215" customFormat="1" x14ac:dyDescent="0.2">
      <c r="A1150" s="162"/>
      <c r="B1150" s="162"/>
      <c r="C1150" s="142"/>
      <c r="D1150" s="142"/>
      <c r="E1150" s="142"/>
      <c r="F1150" s="142"/>
      <c r="G1150" s="142"/>
      <c r="H1150" s="142"/>
      <c r="I1150" s="195"/>
      <c r="J1150" s="142"/>
      <c r="K1150" s="142"/>
      <c r="L1150" s="142"/>
      <c r="M1150" s="142"/>
      <c r="N1150" s="142"/>
      <c r="O1150" s="142"/>
      <c r="P1150" s="142"/>
      <c r="Q1150" s="142"/>
      <c r="R1150" s="142"/>
      <c r="S1150" s="142"/>
      <c r="T1150" s="142"/>
      <c r="U1150" s="142"/>
      <c r="V1150" s="142"/>
      <c r="W1150" s="142"/>
      <c r="X1150" s="142"/>
      <c r="Y1150" s="143"/>
      <c r="Z1150" s="143"/>
      <c r="AA1150" s="143"/>
      <c r="AB1150" s="143"/>
      <c r="AC1150" s="144"/>
      <c r="AD1150" s="144"/>
      <c r="AE1150" s="144"/>
      <c r="AF1150" s="144"/>
      <c r="AG1150" s="144"/>
      <c r="AH1150" s="144"/>
      <c r="AI1150" s="144"/>
      <c r="AJ1150" s="144"/>
      <c r="AK1150" s="144"/>
      <c r="AL1150" s="145"/>
      <c r="AM1150" s="145"/>
      <c r="AN1150" s="145"/>
      <c r="AO1150" s="145"/>
      <c r="AP1150" s="145"/>
      <c r="AQ1150" s="145"/>
      <c r="AR1150" s="146"/>
      <c r="AS1150" s="146"/>
      <c r="AT1150" s="146"/>
      <c r="AU1150" s="146"/>
      <c r="AV1150" s="146"/>
      <c r="AW1150" s="146"/>
      <c r="AX1150" s="146"/>
      <c r="AY1150" s="146"/>
      <c r="AZ1150" s="146"/>
      <c r="BA1150" s="146"/>
      <c r="BB1150" s="146"/>
      <c r="BC1150" s="146"/>
      <c r="BD1150" s="146"/>
      <c r="BE1150" s="146"/>
      <c r="BF1150" s="146"/>
      <c r="BG1150" s="146"/>
      <c r="BH1150" s="146"/>
      <c r="BI1150" s="146"/>
      <c r="BJ1150" s="243"/>
      <c r="BK1150" s="243"/>
    </row>
    <row r="1151" spans="1:63" s="215" customFormat="1" x14ac:dyDescent="0.2">
      <c r="A1151" s="162"/>
      <c r="B1151" s="162"/>
      <c r="C1151" s="142"/>
      <c r="D1151" s="142"/>
      <c r="E1151" s="142"/>
      <c r="F1151" s="142"/>
      <c r="G1151" s="142"/>
      <c r="H1151" s="142"/>
      <c r="I1151" s="195"/>
      <c r="J1151" s="142"/>
      <c r="K1151" s="142"/>
      <c r="L1151" s="142"/>
      <c r="M1151" s="142"/>
      <c r="N1151" s="142"/>
      <c r="O1151" s="142"/>
      <c r="P1151" s="142"/>
      <c r="Q1151" s="142"/>
      <c r="R1151" s="142"/>
      <c r="S1151" s="142"/>
      <c r="T1151" s="142"/>
      <c r="U1151" s="142"/>
      <c r="V1151" s="142"/>
      <c r="W1151" s="142"/>
      <c r="X1151" s="142"/>
      <c r="Y1151" s="143"/>
      <c r="Z1151" s="143"/>
      <c r="AA1151" s="143"/>
      <c r="AB1151" s="143"/>
      <c r="AC1151" s="144"/>
      <c r="AD1151" s="144"/>
      <c r="AE1151" s="144"/>
      <c r="AF1151" s="144"/>
      <c r="AG1151" s="144"/>
      <c r="AH1151" s="144"/>
      <c r="AI1151" s="144"/>
      <c r="AJ1151" s="144"/>
      <c r="AK1151" s="144"/>
      <c r="AL1151" s="145"/>
      <c r="AM1151" s="145"/>
      <c r="AN1151" s="145"/>
      <c r="AO1151" s="145"/>
      <c r="AP1151" s="145"/>
      <c r="AQ1151" s="145"/>
      <c r="AR1151" s="146"/>
      <c r="AS1151" s="146"/>
      <c r="AT1151" s="146"/>
      <c r="AU1151" s="146"/>
      <c r="AV1151" s="146"/>
      <c r="AW1151" s="146"/>
      <c r="AX1151" s="146"/>
      <c r="AY1151" s="146"/>
      <c r="AZ1151" s="146"/>
      <c r="BA1151" s="146"/>
      <c r="BB1151" s="146"/>
      <c r="BC1151" s="146"/>
      <c r="BD1151" s="146"/>
      <c r="BE1151" s="146"/>
      <c r="BF1151" s="146"/>
      <c r="BG1151" s="146"/>
      <c r="BH1151" s="146"/>
      <c r="BI1151" s="146"/>
      <c r="BJ1151" s="243"/>
      <c r="BK1151" s="243"/>
    </row>
    <row r="1152" spans="1:63" s="215" customFormat="1" x14ac:dyDescent="0.2">
      <c r="A1152" s="162"/>
      <c r="B1152" s="162"/>
      <c r="C1152" s="142"/>
      <c r="D1152" s="142"/>
      <c r="E1152" s="142"/>
      <c r="F1152" s="142"/>
      <c r="G1152" s="142"/>
      <c r="H1152" s="142"/>
      <c r="I1152" s="195"/>
      <c r="J1152" s="142"/>
      <c r="K1152" s="142"/>
      <c r="L1152" s="142"/>
      <c r="M1152" s="142"/>
      <c r="N1152" s="142"/>
      <c r="O1152" s="142"/>
      <c r="P1152" s="142"/>
      <c r="Q1152" s="142"/>
      <c r="R1152" s="142"/>
      <c r="S1152" s="142"/>
      <c r="T1152" s="142"/>
      <c r="U1152" s="142"/>
      <c r="V1152" s="142"/>
      <c r="W1152" s="142"/>
      <c r="X1152" s="142"/>
      <c r="Y1152" s="143"/>
      <c r="Z1152" s="143"/>
      <c r="AA1152" s="143"/>
      <c r="AB1152" s="143"/>
      <c r="AC1152" s="144"/>
      <c r="AD1152" s="144"/>
      <c r="AE1152" s="144"/>
      <c r="AF1152" s="144"/>
      <c r="AG1152" s="144"/>
      <c r="AH1152" s="144"/>
      <c r="AI1152" s="144"/>
      <c r="AJ1152" s="144"/>
      <c r="AK1152" s="144"/>
      <c r="AL1152" s="145"/>
      <c r="AM1152" s="145"/>
      <c r="AN1152" s="145"/>
      <c r="AO1152" s="145"/>
      <c r="AP1152" s="145"/>
      <c r="AQ1152" s="145"/>
      <c r="AR1152" s="146"/>
      <c r="AS1152" s="146"/>
      <c r="AT1152" s="146"/>
      <c r="AU1152" s="146"/>
      <c r="AV1152" s="146"/>
      <c r="AW1152" s="146"/>
      <c r="AX1152" s="146"/>
      <c r="AY1152" s="146"/>
      <c r="AZ1152" s="146"/>
      <c r="BA1152" s="146"/>
      <c r="BB1152" s="146"/>
      <c r="BC1152" s="146"/>
      <c r="BD1152" s="146"/>
      <c r="BE1152" s="146"/>
      <c r="BF1152" s="146"/>
      <c r="BG1152" s="146"/>
      <c r="BH1152" s="146"/>
      <c r="BI1152" s="146"/>
      <c r="BJ1152" s="243"/>
      <c r="BK1152" s="243"/>
    </row>
    <row r="1153" spans="1:63" s="215" customFormat="1" x14ac:dyDescent="0.2">
      <c r="A1153" s="162"/>
      <c r="B1153" s="162"/>
      <c r="C1153" s="142"/>
      <c r="D1153" s="142"/>
      <c r="E1153" s="142"/>
      <c r="F1153" s="142"/>
      <c r="G1153" s="142"/>
      <c r="H1153" s="142"/>
      <c r="I1153" s="195"/>
      <c r="J1153" s="142"/>
      <c r="K1153" s="142"/>
      <c r="L1153" s="142"/>
      <c r="M1153" s="142"/>
      <c r="N1153" s="142"/>
      <c r="O1153" s="142"/>
      <c r="P1153" s="142"/>
      <c r="Q1153" s="142"/>
      <c r="R1153" s="142"/>
      <c r="S1153" s="142"/>
      <c r="T1153" s="142"/>
      <c r="U1153" s="142"/>
      <c r="V1153" s="142"/>
      <c r="W1153" s="142"/>
      <c r="X1153" s="142"/>
      <c r="Y1153" s="143"/>
      <c r="Z1153" s="143"/>
      <c r="AA1153" s="143"/>
      <c r="AB1153" s="143"/>
      <c r="AC1153" s="144"/>
      <c r="AD1153" s="144"/>
      <c r="AE1153" s="144"/>
      <c r="AF1153" s="144"/>
      <c r="AG1153" s="144"/>
      <c r="AH1153" s="144"/>
      <c r="AI1153" s="144"/>
      <c r="AJ1153" s="144"/>
      <c r="AK1153" s="144"/>
      <c r="AL1153" s="145"/>
      <c r="AM1153" s="145"/>
      <c r="AN1153" s="145"/>
      <c r="AO1153" s="145"/>
      <c r="AP1153" s="145"/>
      <c r="AQ1153" s="145"/>
      <c r="AR1153" s="146"/>
      <c r="AS1153" s="146"/>
      <c r="AT1153" s="146"/>
      <c r="AU1153" s="146"/>
      <c r="AV1153" s="146"/>
      <c r="AW1153" s="146"/>
      <c r="AX1153" s="146"/>
      <c r="AY1153" s="146"/>
      <c r="AZ1153" s="146"/>
      <c r="BA1153" s="146"/>
      <c r="BB1153" s="146"/>
      <c r="BC1153" s="146"/>
      <c r="BD1153" s="146"/>
      <c r="BE1153" s="146"/>
      <c r="BF1153" s="146"/>
      <c r="BG1153" s="146"/>
      <c r="BH1153" s="146"/>
      <c r="BI1153" s="146"/>
      <c r="BJ1153" s="243"/>
      <c r="BK1153" s="243"/>
    </row>
    <row r="1154" spans="1:63" s="215" customFormat="1" x14ac:dyDescent="0.2">
      <c r="A1154" s="162"/>
      <c r="B1154" s="162"/>
      <c r="C1154" s="142"/>
      <c r="D1154" s="142"/>
      <c r="E1154" s="142"/>
      <c r="F1154" s="142"/>
      <c r="G1154" s="142"/>
      <c r="H1154" s="142"/>
      <c r="I1154" s="195"/>
      <c r="J1154" s="142"/>
      <c r="K1154" s="142"/>
      <c r="L1154" s="142"/>
      <c r="M1154" s="142"/>
      <c r="N1154" s="142"/>
      <c r="O1154" s="142"/>
      <c r="P1154" s="142"/>
      <c r="Q1154" s="142"/>
      <c r="R1154" s="142"/>
      <c r="S1154" s="142"/>
      <c r="T1154" s="142"/>
      <c r="U1154" s="142"/>
      <c r="V1154" s="142"/>
      <c r="W1154" s="142"/>
      <c r="X1154" s="142"/>
      <c r="Y1154" s="143"/>
      <c r="Z1154" s="143"/>
      <c r="AA1154" s="143"/>
      <c r="AB1154" s="143"/>
      <c r="AC1154" s="144"/>
      <c r="AD1154" s="144"/>
      <c r="AE1154" s="144"/>
      <c r="AF1154" s="144"/>
      <c r="AG1154" s="144"/>
      <c r="AH1154" s="144"/>
      <c r="AI1154" s="144"/>
      <c r="AJ1154" s="144"/>
      <c r="AK1154" s="144"/>
      <c r="AL1154" s="145"/>
      <c r="AM1154" s="145"/>
      <c r="AN1154" s="145"/>
      <c r="AO1154" s="145"/>
      <c r="AP1154" s="145"/>
      <c r="AQ1154" s="145"/>
      <c r="AR1154" s="146"/>
      <c r="AS1154" s="146"/>
      <c r="AT1154" s="146"/>
      <c r="AU1154" s="146"/>
      <c r="AV1154" s="146"/>
      <c r="AW1154" s="146"/>
      <c r="AX1154" s="146"/>
      <c r="AY1154" s="146"/>
      <c r="AZ1154" s="146"/>
      <c r="BA1154" s="146"/>
      <c r="BB1154" s="146"/>
      <c r="BC1154" s="146"/>
      <c r="BD1154" s="146"/>
      <c r="BE1154" s="146"/>
      <c r="BF1154" s="146"/>
      <c r="BG1154" s="146"/>
      <c r="BH1154" s="146"/>
      <c r="BI1154" s="146"/>
      <c r="BJ1154" s="243"/>
      <c r="BK1154" s="243"/>
    </row>
    <row r="1155" spans="1:63" s="215" customFormat="1" x14ac:dyDescent="0.2">
      <c r="A1155" s="162"/>
      <c r="B1155" s="162"/>
      <c r="C1155" s="142"/>
      <c r="D1155" s="142"/>
      <c r="E1155" s="142"/>
      <c r="F1155" s="142"/>
      <c r="G1155" s="142"/>
      <c r="H1155" s="142"/>
      <c r="I1155" s="195"/>
      <c r="J1155" s="142"/>
      <c r="K1155" s="142"/>
      <c r="L1155" s="142"/>
      <c r="M1155" s="142"/>
      <c r="N1155" s="142"/>
      <c r="O1155" s="142"/>
      <c r="P1155" s="142"/>
      <c r="Q1155" s="142"/>
      <c r="R1155" s="142"/>
      <c r="S1155" s="142"/>
      <c r="T1155" s="142"/>
      <c r="U1155" s="142"/>
      <c r="V1155" s="142"/>
      <c r="W1155" s="142"/>
      <c r="X1155" s="142"/>
      <c r="Y1155" s="143"/>
      <c r="Z1155" s="143"/>
      <c r="AA1155" s="143"/>
      <c r="AB1155" s="143"/>
      <c r="AC1155" s="144"/>
      <c r="AD1155" s="144"/>
      <c r="AE1155" s="144"/>
      <c r="AF1155" s="144"/>
      <c r="AG1155" s="144"/>
      <c r="AH1155" s="144"/>
      <c r="AI1155" s="144"/>
      <c r="AJ1155" s="144"/>
      <c r="AK1155" s="144"/>
      <c r="AL1155" s="145"/>
      <c r="AM1155" s="145"/>
      <c r="AN1155" s="145"/>
      <c r="AO1155" s="145"/>
      <c r="AP1155" s="145"/>
      <c r="AQ1155" s="145"/>
      <c r="AR1155" s="146"/>
      <c r="AS1155" s="146"/>
      <c r="AT1155" s="146"/>
      <c r="AU1155" s="146"/>
      <c r="AV1155" s="146"/>
      <c r="AW1155" s="146"/>
      <c r="AX1155" s="146"/>
      <c r="AY1155" s="146"/>
      <c r="AZ1155" s="146"/>
      <c r="BA1155" s="146"/>
      <c r="BB1155" s="146"/>
      <c r="BC1155" s="146"/>
      <c r="BD1155" s="146"/>
      <c r="BE1155" s="146"/>
      <c r="BF1155" s="146"/>
      <c r="BG1155" s="146"/>
      <c r="BH1155" s="146"/>
      <c r="BI1155" s="146"/>
      <c r="BJ1155" s="243"/>
      <c r="BK1155" s="243"/>
    </row>
    <row r="1156" spans="1:63" s="215" customFormat="1" x14ac:dyDescent="0.2">
      <c r="A1156" s="162"/>
      <c r="B1156" s="162"/>
      <c r="C1156" s="142"/>
      <c r="D1156" s="142"/>
      <c r="E1156" s="142"/>
      <c r="F1156" s="142"/>
      <c r="G1156" s="142"/>
      <c r="H1156" s="142"/>
      <c r="I1156" s="195"/>
      <c r="J1156" s="142"/>
      <c r="K1156" s="142"/>
      <c r="L1156" s="142"/>
      <c r="M1156" s="142"/>
      <c r="N1156" s="142"/>
      <c r="O1156" s="142"/>
      <c r="P1156" s="142"/>
      <c r="Q1156" s="142"/>
      <c r="R1156" s="142"/>
      <c r="S1156" s="142"/>
      <c r="T1156" s="142"/>
      <c r="U1156" s="142"/>
      <c r="V1156" s="142"/>
      <c r="W1156" s="142"/>
      <c r="X1156" s="142"/>
      <c r="Y1156" s="143"/>
      <c r="Z1156" s="143"/>
      <c r="AA1156" s="143"/>
      <c r="AB1156" s="143"/>
      <c r="AC1156" s="144"/>
      <c r="AD1156" s="144"/>
      <c r="AE1156" s="144"/>
      <c r="AF1156" s="144"/>
      <c r="AG1156" s="144"/>
      <c r="AH1156" s="144"/>
      <c r="AI1156" s="144"/>
      <c r="AJ1156" s="144"/>
      <c r="AK1156" s="144"/>
      <c r="AL1156" s="145"/>
      <c r="AM1156" s="145"/>
      <c r="AN1156" s="145"/>
      <c r="AO1156" s="145"/>
      <c r="AP1156" s="145"/>
      <c r="AQ1156" s="145"/>
      <c r="AR1156" s="146"/>
      <c r="AS1156" s="146"/>
      <c r="AT1156" s="146"/>
      <c r="AU1156" s="146"/>
      <c r="AV1156" s="146"/>
      <c r="AW1156" s="146"/>
      <c r="AX1156" s="146"/>
      <c r="AY1156" s="146"/>
      <c r="AZ1156" s="146"/>
      <c r="BA1156" s="146"/>
      <c r="BB1156" s="146"/>
      <c r="BC1156" s="146"/>
      <c r="BD1156" s="146"/>
      <c r="BE1156" s="146"/>
      <c r="BF1156" s="146"/>
      <c r="BG1156" s="146"/>
      <c r="BH1156" s="146"/>
      <c r="BI1156" s="146"/>
      <c r="BJ1156" s="243"/>
      <c r="BK1156" s="243"/>
    </row>
    <row r="1157" spans="1:63" s="215" customFormat="1" x14ac:dyDescent="0.2">
      <c r="A1157" s="162"/>
      <c r="B1157" s="162"/>
      <c r="C1157" s="142"/>
      <c r="D1157" s="142"/>
      <c r="E1157" s="142"/>
      <c r="F1157" s="142"/>
      <c r="G1157" s="142"/>
      <c r="H1157" s="142"/>
      <c r="I1157" s="195"/>
      <c r="J1157" s="142"/>
      <c r="K1157" s="142"/>
      <c r="L1157" s="142"/>
      <c r="M1157" s="142"/>
      <c r="N1157" s="142"/>
      <c r="O1157" s="142"/>
      <c r="P1157" s="142"/>
      <c r="Q1157" s="142"/>
      <c r="R1157" s="142"/>
      <c r="S1157" s="142"/>
      <c r="T1157" s="142"/>
      <c r="U1157" s="142"/>
      <c r="V1157" s="142"/>
      <c r="W1157" s="142"/>
      <c r="X1157" s="142"/>
      <c r="Y1157" s="143"/>
      <c r="Z1157" s="143"/>
      <c r="AA1157" s="143"/>
      <c r="AB1157" s="143"/>
      <c r="AC1157" s="144"/>
      <c r="AD1157" s="144"/>
      <c r="AE1157" s="144"/>
      <c r="AF1157" s="144"/>
      <c r="AG1157" s="144"/>
      <c r="AH1157" s="144"/>
      <c r="AI1157" s="144"/>
      <c r="AJ1157" s="144"/>
      <c r="AK1157" s="144"/>
      <c r="AL1157" s="145"/>
      <c r="AM1157" s="145"/>
      <c r="AN1157" s="145"/>
      <c r="AO1157" s="145"/>
      <c r="AP1157" s="145"/>
      <c r="AQ1157" s="145"/>
      <c r="AR1157" s="146"/>
      <c r="AS1157" s="146"/>
      <c r="AT1157" s="146"/>
      <c r="AU1157" s="146"/>
      <c r="AV1157" s="146"/>
      <c r="AW1157" s="146"/>
      <c r="AX1157" s="146"/>
      <c r="AY1157" s="146"/>
      <c r="AZ1157" s="146"/>
      <c r="BA1157" s="146"/>
      <c r="BB1157" s="146"/>
      <c r="BC1157" s="146"/>
      <c r="BD1157" s="146"/>
      <c r="BE1157" s="146"/>
      <c r="BF1157" s="146"/>
      <c r="BG1157" s="146"/>
      <c r="BH1157" s="146"/>
      <c r="BI1157" s="146"/>
      <c r="BJ1157" s="243"/>
      <c r="BK1157" s="243"/>
    </row>
    <row r="1158" spans="1:63" s="215" customFormat="1" x14ac:dyDescent="0.2">
      <c r="A1158" s="162"/>
      <c r="B1158" s="162"/>
      <c r="C1158" s="142"/>
      <c r="D1158" s="142"/>
      <c r="E1158" s="142"/>
      <c r="F1158" s="142"/>
      <c r="G1158" s="142"/>
      <c r="H1158" s="142"/>
      <c r="I1158" s="195"/>
      <c r="J1158" s="142"/>
      <c r="K1158" s="142"/>
      <c r="L1158" s="142"/>
      <c r="M1158" s="142"/>
      <c r="N1158" s="142"/>
      <c r="O1158" s="142"/>
      <c r="P1158" s="142"/>
      <c r="Q1158" s="142"/>
      <c r="R1158" s="142"/>
      <c r="S1158" s="142"/>
      <c r="T1158" s="142"/>
      <c r="U1158" s="142"/>
      <c r="V1158" s="142"/>
      <c r="W1158" s="142"/>
      <c r="X1158" s="142"/>
      <c r="Y1158" s="143"/>
      <c r="Z1158" s="143"/>
      <c r="AA1158" s="143"/>
      <c r="AB1158" s="143"/>
      <c r="AC1158" s="144"/>
      <c r="AD1158" s="144"/>
      <c r="AE1158" s="144"/>
      <c r="AF1158" s="144"/>
      <c r="AG1158" s="144"/>
      <c r="AH1158" s="144"/>
      <c r="AI1158" s="144"/>
      <c r="AJ1158" s="144"/>
      <c r="AK1158" s="144"/>
      <c r="AL1158" s="145"/>
      <c r="AM1158" s="145"/>
      <c r="AN1158" s="145"/>
      <c r="AO1158" s="145"/>
      <c r="AP1158" s="145"/>
      <c r="AQ1158" s="145"/>
      <c r="AR1158" s="146"/>
      <c r="AS1158" s="146"/>
      <c r="AT1158" s="146"/>
      <c r="AU1158" s="146"/>
      <c r="AV1158" s="146"/>
      <c r="AW1158" s="146"/>
      <c r="AX1158" s="146"/>
      <c r="AY1158" s="146"/>
      <c r="AZ1158" s="146"/>
      <c r="BA1158" s="146"/>
      <c r="BB1158" s="146"/>
      <c r="BC1158" s="146"/>
      <c r="BD1158" s="146"/>
      <c r="BE1158" s="146"/>
      <c r="BF1158" s="146"/>
      <c r="BG1158" s="146"/>
      <c r="BH1158" s="146"/>
      <c r="BI1158" s="146"/>
      <c r="BJ1158" s="243"/>
      <c r="BK1158" s="243"/>
    </row>
    <row r="1159" spans="1:63" s="215" customFormat="1" x14ac:dyDescent="0.2">
      <c r="A1159" s="162"/>
      <c r="B1159" s="162"/>
      <c r="C1159" s="142"/>
      <c r="D1159" s="142"/>
      <c r="E1159" s="142"/>
      <c r="F1159" s="142"/>
      <c r="G1159" s="142"/>
      <c r="H1159" s="142"/>
      <c r="I1159" s="195"/>
      <c r="J1159" s="142"/>
      <c r="K1159" s="142"/>
      <c r="L1159" s="142"/>
      <c r="M1159" s="142"/>
      <c r="N1159" s="142"/>
      <c r="O1159" s="142"/>
      <c r="P1159" s="142"/>
      <c r="Q1159" s="142"/>
      <c r="R1159" s="142"/>
      <c r="S1159" s="142"/>
      <c r="T1159" s="142"/>
      <c r="U1159" s="142"/>
      <c r="V1159" s="142"/>
      <c r="W1159" s="142"/>
      <c r="X1159" s="142"/>
      <c r="Y1159" s="143"/>
      <c r="Z1159" s="143"/>
      <c r="AA1159" s="143"/>
      <c r="AB1159" s="143"/>
      <c r="AC1159" s="144"/>
      <c r="AD1159" s="144"/>
      <c r="AE1159" s="144"/>
      <c r="AF1159" s="144"/>
      <c r="AG1159" s="144"/>
      <c r="AH1159" s="144"/>
      <c r="AI1159" s="144"/>
      <c r="AJ1159" s="144"/>
      <c r="AK1159" s="144"/>
      <c r="AL1159" s="145"/>
      <c r="AM1159" s="145"/>
      <c r="AN1159" s="145"/>
      <c r="AO1159" s="145"/>
      <c r="AP1159" s="145"/>
      <c r="AQ1159" s="145"/>
      <c r="AR1159" s="146"/>
      <c r="AS1159" s="146"/>
      <c r="AT1159" s="146"/>
      <c r="AU1159" s="146"/>
      <c r="AV1159" s="146"/>
      <c r="AW1159" s="146"/>
      <c r="AX1159" s="146"/>
      <c r="AY1159" s="146"/>
      <c r="AZ1159" s="146"/>
      <c r="BA1159" s="146"/>
      <c r="BB1159" s="146"/>
      <c r="BC1159" s="146"/>
      <c r="BD1159" s="146"/>
      <c r="BE1159" s="146"/>
      <c r="BF1159" s="146"/>
      <c r="BG1159" s="146"/>
      <c r="BH1159" s="146"/>
      <c r="BI1159" s="146"/>
      <c r="BJ1159" s="243"/>
      <c r="BK1159" s="243"/>
    </row>
    <row r="1160" spans="1:63" s="215" customFormat="1" x14ac:dyDescent="0.2">
      <c r="A1160" s="162"/>
      <c r="B1160" s="162"/>
      <c r="C1160" s="142"/>
      <c r="D1160" s="142"/>
      <c r="E1160" s="142"/>
      <c r="F1160" s="142"/>
      <c r="G1160" s="142"/>
      <c r="H1160" s="142"/>
      <c r="I1160" s="195"/>
      <c r="J1160" s="142"/>
      <c r="K1160" s="142"/>
      <c r="L1160" s="142"/>
      <c r="M1160" s="142"/>
      <c r="N1160" s="142"/>
      <c r="O1160" s="142"/>
      <c r="P1160" s="142"/>
      <c r="Q1160" s="142"/>
      <c r="R1160" s="142"/>
      <c r="S1160" s="142"/>
      <c r="T1160" s="142"/>
      <c r="U1160" s="142"/>
      <c r="V1160" s="142"/>
      <c r="W1160" s="142"/>
      <c r="X1160" s="142"/>
      <c r="Y1160" s="143"/>
      <c r="Z1160" s="143"/>
      <c r="AA1160" s="143"/>
      <c r="AB1160" s="143"/>
      <c r="AC1160" s="144"/>
      <c r="AD1160" s="144"/>
      <c r="AE1160" s="144"/>
      <c r="AF1160" s="144"/>
      <c r="AG1160" s="144"/>
      <c r="AH1160" s="144"/>
      <c r="AI1160" s="144"/>
      <c r="AJ1160" s="144"/>
      <c r="AK1160" s="144"/>
      <c r="AL1160" s="145"/>
      <c r="AM1160" s="145"/>
      <c r="AN1160" s="145"/>
      <c r="AO1160" s="145"/>
      <c r="AP1160" s="145"/>
      <c r="AQ1160" s="145"/>
      <c r="AR1160" s="146"/>
      <c r="AS1160" s="146"/>
      <c r="AT1160" s="146"/>
      <c r="AU1160" s="146"/>
      <c r="AV1160" s="146"/>
      <c r="AW1160" s="146"/>
      <c r="AX1160" s="146"/>
      <c r="AY1160" s="146"/>
      <c r="AZ1160" s="146"/>
      <c r="BA1160" s="146"/>
      <c r="BB1160" s="146"/>
      <c r="BC1160" s="146"/>
      <c r="BD1160" s="146"/>
      <c r="BE1160" s="146"/>
      <c r="BF1160" s="146"/>
      <c r="BG1160" s="146"/>
      <c r="BH1160" s="146"/>
      <c r="BI1160" s="146"/>
      <c r="BJ1160" s="243"/>
      <c r="BK1160" s="243"/>
    </row>
    <row r="1161" spans="1:63" s="215" customFormat="1" x14ac:dyDescent="0.2">
      <c r="A1161" s="162"/>
      <c r="B1161" s="162"/>
      <c r="C1161" s="142"/>
      <c r="D1161" s="142"/>
      <c r="E1161" s="142"/>
      <c r="F1161" s="142"/>
      <c r="G1161" s="142"/>
      <c r="H1161" s="142"/>
      <c r="I1161" s="195"/>
      <c r="J1161" s="142"/>
      <c r="K1161" s="142"/>
      <c r="L1161" s="142"/>
      <c r="M1161" s="142"/>
      <c r="N1161" s="142"/>
      <c r="O1161" s="142"/>
      <c r="P1161" s="142"/>
      <c r="Q1161" s="142"/>
      <c r="R1161" s="142"/>
      <c r="S1161" s="142"/>
      <c r="T1161" s="142"/>
      <c r="U1161" s="142"/>
      <c r="V1161" s="142"/>
      <c r="W1161" s="142"/>
      <c r="X1161" s="142"/>
      <c r="Y1161" s="143"/>
      <c r="Z1161" s="143"/>
      <c r="AA1161" s="143"/>
      <c r="AB1161" s="143"/>
      <c r="AC1161" s="144"/>
      <c r="AD1161" s="144"/>
      <c r="AE1161" s="144"/>
      <c r="AF1161" s="144"/>
      <c r="AG1161" s="144"/>
      <c r="AH1161" s="144"/>
      <c r="AI1161" s="144"/>
      <c r="AJ1161" s="144"/>
      <c r="AK1161" s="144"/>
      <c r="AL1161" s="145"/>
      <c r="AM1161" s="145"/>
      <c r="AN1161" s="145"/>
      <c r="AO1161" s="145"/>
      <c r="AP1161" s="145"/>
      <c r="AQ1161" s="145"/>
      <c r="AR1161" s="146"/>
      <c r="AS1161" s="146"/>
      <c r="AT1161" s="146"/>
      <c r="AU1161" s="146"/>
      <c r="AV1161" s="146"/>
      <c r="AW1161" s="146"/>
      <c r="AX1161" s="146"/>
      <c r="AY1161" s="146"/>
      <c r="AZ1161" s="146"/>
      <c r="BA1161" s="146"/>
      <c r="BB1161" s="146"/>
      <c r="BC1161" s="146"/>
      <c r="BD1161" s="146"/>
      <c r="BE1161" s="146"/>
      <c r="BF1161" s="146"/>
      <c r="BG1161" s="146"/>
      <c r="BH1161" s="146"/>
      <c r="BI1161" s="146"/>
      <c r="BJ1161" s="243"/>
      <c r="BK1161" s="243"/>
    </row>
    <row r="1162" spans="1:63" s="215" customFormat="1" x14ac:dyDescent="0.2">
      <c r="A1162" s="162"/>
      <c r="B1162" s="162"/>
      <c r="C1162" s="142"/>
      <c r="D1162" s="142"/>
      <c r="E1162" s="142"/>
      <c r="F1162" s="142"/>
      <c r="G1162" s="142"/>
      <c r="H1162" s="142"/>
      <c r="I1162" s="195"/>
      <c r="J1162" s="142"/>
      <c r="K1162" s="142"/>
      <c r="L1162" s="142"/>
      <c r="M1162" s="142"/>
      <c r="N1162" s="142"/>
      <c r="O1162" s="142"/>
      <c r="P1162" s="142"/>
      <c r="Q1162" s="142"/>
      <c r="R1162" s="142"/>
      <c r="S1162" s="142"/>
      <c r="T1162" s="142"/>
      <c r="U1162" s="142"/>
      <c r="V1162" s="142"/>
      <c r="W1162" s="142"/>
      <c r="X1162" s="142"/>
      <c r="Y1162" s="143"/>
      <c r="Z1162" s="143"/>
      <c r="AA1162" s="143"/>
      <c r="AB1162" s="143"/>
      <c r="AC1162" s="144"/>
      <c r="AD1162" s="144"/>
      <c r="AE1162" s="144"/>
      <c r="AF1162" s="144"/>
      <c r="AG1162" s="144"/>
      <c r="AH1162" s="144"/>
      <c r="AI1162" s="144"/>
      <c r="AJ1162" s="144"/>
      <c r="AK1162" s="144"/>
      <c r="AL1162" s="145"/>
      <c r="AM1162" s="145"/>
      <c r="AN1162" s="145"/>
      <c r="AO1162" s="145"/>
      <c r="AP1162" s="145"/>
      <c r="AQ1162" s="145"/>
      <c r="AR1162" s="146"/>
      <c r="AS1162" s="146"/>
      <c r="AT1162" s="146"/>
      <c r="AU1162" s="146"/>
      <c r="AV1162" s="146"/>
      <c r="AW1162" s="146"/>
      <c r="AX1162" s="146"/>
      <c r="AY1162" s="146"/>
      <c r="AZ1162" s="146"/>
      <c r="BA1162" s="146"/>
      <c r="BB1162" s="146"/>
      <c r="BC1162" s="146"/>
      <c r="BD1162" s="146"/>
      <c r="BE1162" s="146"/>
      <c r="BF1162" s="146"/>
      <c r="BG1162" s="146"/>
      <c r="BH1162" s="146"/>
      <c r="BI1162" s="146"/>
      <c r="BJ1162" s="243"/>
      <c r="BK1162" s="243"/>
    </row>
    <row r="1163" spans="1:63" s="215" customFormat="1" x14ac:dyDescent="0.2">
      <c r="A1163" s="162"/>
      <c r="B1163" s="162"/>
      <c r="C1163" s="142"/>
      <c r="D1163" s="142"/>
      <c r="E1163" s="142"/>
      <c r="F1163" s="142"/>
      <c r="G1163" s="142"/>
      <c r="H1163" s="142"/>
      <c r="I1163" s="195"/>
      <c r="J1163" s="142"/>
      <c r="K1163" s="142"/>
      <c r="L1163" s="142"/>
      <c r="M1163" s="142"/>
      <c r="N1163" s="142"/>
      <c r="O1163" s="142"/>
      <c r="P1163" s="142"/>
      <c r="Q1163" s="142"/>
      <c r="R1163" s="142"/>
      <c r="S1163" s="142"/>
      <c r="T1163" s="142"/>
      <c r="U1163" s="142"/>
      <c r="V1163" s="142"/>
      <c r="W1163" s="142"/>
      <c r="X1163" s="142"/>
      <c r="Y1163" s="143"/>
      <c r="Z1163" s="143"/>
      <c r="AA1163" s="143"/>
      <c r="AB1163" s="143"/>
      <c r="AC1163" s="144"/>
      <c r="AD1163" s="144"/>
      <c r="AE1163" s="144"/>
      <c r="AF1163" s="144"/>
      <c r="AG1163" s="144"/>
      <c r="AH1163" s="144"/>
      <c r="AI1163" s="144"/>
      <c r="AJ1163" s="144"/>
      <c r="AK1163" s="144"/>
      <c r="AL1163" s="145"/>
      <c r="AM1163" s="145"/>
      <c r="AN1163" s="145"/>
      <c r="AO1163" s="145"/>
      <c r="AP1163" s="145"/>
      <c r="AQ1163" s="145"/>
      <c r="AR1163" s="146"/>
      <c r="AS1163" s="146"/>
      <c r="AT1163" s="146"/>
      <c r="AU1163" s="146"/>
      <c r="AV1163" s="146"/>
      <c r="AW1163" s="146"/>
      <c r="AX1163" s="146"/>
      <c r="AY1163" s="146"/>
      <c r="AZ1163" s="146"/>
      <c r="BA1163" s="146"/>
      <c r="BB1163" s="146"/>
      <c r="BC1163" s="146"/>
      <c r="BD1163" s="146"/>
      <c r="BE1163" s="146"/>
      <c r="BF1163" s="146"/>
      <c r="BG1163" s="146"/>
      <c r="BH1163" s="146"/>
      <c r="BI1163" s="146"/>
      <c r="BJ1163" s="243"/>
      <c r="BK1163" s="243"/>
    </row>
    <row r="1164" spans="1:63" s="215" customFormat="1" x14ac:dyDescent="0.2">
      <c r="A1164" s="162"/>
      <c r="B1164" s="162"/>
      <c r="C1164" s="142"/>
      <c r="D1164" s="142"/>
      <c r="E1164" s="142"/>
      <c r="F1164" s="142"/>
      <c r="G1164" s="142"/>
      <c r="H1164" s="142"/>
      <c r="I1164" s="195"/>
      <c r="J1164" s="142"/>
      <c r="K1164" s="142"/>
      <c r="L1164" s="142"/>
      <c r="M1164" s="142"/>
      <c r="N1164" s="142"/>
      <c r="O1164" s="142"/>
      <c r="P1164" s="142"/>
      <c r="Q1164" s="142"/>
      <c r="R1164" s="142"/>
      <c r="S1164" s="142"/>
      <c r="T1164" s="142"/>
      <c r="U1164" s="142"/>
      <c r="V1164" s="142"/>
      <c r="W1164" s="142"/>
      <c r="X1164" s="142"/>
      <c r="Y1164" s="143"/>
      <c r="Z1164" s="143"/>
      <c r="AA1164" s="143"/>
      <c r="AB1164" s="143"/>
      <c r="AC1164" s="144"/>
      <c r="AD1164" s="144"/>
      <c r="AE1164" s="144"/>
      <c r="AF1164" s="144"/>
      <c r="AG1164" s="144"/>
      <c r="AH1164" s="144"/>
      <c r="AI1164" s="144"/>
      <c r="AJ1164" s="144"/>
      <c r="AK1164" s="144"/>
      <c r="AL1164" s="145"/>
      <c r="AM1164" s="145"/>
      <c r="AN1164" s="145"/>
      <c r="AO1164" s="145"/>
      <c r="AP1164" s="145"/>
      <c r="AQ1164" s="145"/>
      <c r="AR1164" s="146"/>
      <c r="AS1164" s="146"/>
      <c r="AT1164" s="146"/>
      <c r="AU1164" s="146"/>
      <c r="AV1164" s="146"/>
      <c r="AW1164" s="146"/>
      <c r="AX1164" s="146"/>
      <c r="AY1164" s="146"/>
      <c r="AZ1164" s="146"/>
      <c r="BA1164" s="146"/>
      <c r="BB1164" s="146"/>
      <c r="BC1164" s="146"/>
      <c r="BD1164" s="146"/>
      <c r="BE1164" s="146"/>
      <c r="BF1164" s="146"/>
      <c r="BG1164" s="146"/>
      <c r="BH1164" s="146"/>
      <c r="BI1164" s="146"/>
      <c r="BJ1164" s="243"/>
      <c r="BK1164" s="243"/>
    </row>
    <row r="1165" spans="1:63" s="215" customFormat="1" x14ac:dyDescent="0.2">
      <c r="A1165" s="162"/>
      <c r="B1165" s="162"/>
      <c r="C1165" s="142"/>
      <c r="D1165" s="142"/>
      <c r="E1165" s="142"/>
      <c r="F1165" s="142"/>
      <c r="G1165" s="142"/>
      <c r="H1165" s="142"/>
      <c r="I1165" s="195"/>
      <c r="J1165" s="142"/>
      <c r="K1165" s="142"/>
      <c r="L1165" s="142"/>
      <c r="M1165" s="142"/>
      <c r="N1165" s="142"/>
      <c r="O1165" s="142"/>
      <c r="P1165" s="142"/>
      <c r="Q1165" s="142"/>
      <c r="R1165" s="142"/>
      <c r="S1165" s="142"/>
      <c r="T1165" s="142"/>
      <c r="U1165" s="142"/>
      <c r="V1165" s="142"/>
      <c r="W1165" s="142"/>
      <c r="X1165" s="142"/>
      <c r="Y1165" s="143"/>
      <c r="Z1165" s="143"/>
      <c r="AA1165" s="143"/>
      <c r="AB1165" s="143"/>
      <c r="AC1165" s="144"/>
      <c r="AD1165" s="144"/>
      <c r="AE1165" s="144"/>
      <c r="AF1165" s="144"/>
      <c r="AG1165" s="144"/>
      <c r="AH1165" s="144"/>
      <c r="AI1165" s="144"/>
      <c r="AJ1165" s="144"/>
      <c r="AK1165" s="144"/>
      <c r="AL1165" s="145"/>
      <c r="AM1165" s="145"/>
      <c r="AN1165" s="145"/>
      <c r="AO1165" s="145"/>
      <c r="AP1165" s="145"/>
      <c r="AQ1165" s="145"/>
      <c r="AR1165" s="146"/>
      <c r="AS1165" s="146"/>
      <c r="AT1165" s="146"/>
      <c r="AU1165" s="146"/>
      <c r="AV1165" s="146"/>
      <c r="AW1165" s="146"/>
      <c r="AX1165" s="146"/>
      <c r="AY1165" s="146"/>
      <c r="AZ1165" s="146"/>
      <c r="BA1165" s="146"/>
      <c r="BB1165" s="146"/>
      <c r="BC1165" s="146"/>
      <c r="BD1165" s="146"/>
      <c r="BE1165" s="146"/>
      <c r="BF1165" s="146"/>
      <c r="BG1165" s="146"/>
      <c r="BH1165" s="146"/>
      <c r="BI1165" s="146"/>
      <c r="BJ1165" s="243"/>
      <c r="BK1165" s="243"/>
    </row>
    <row r="1166" spans="1:63" s="215" customFormat="1" x14ac:dyDescent="0.2">
      <c r="A1166" s="162"/>
      <c r="B1166" s="162"/>
      <c r="C1166" s="142"/>
      <c r="D1166" s="142"/>
      <c r="E1166" s="142"/>
      <c r="F1166" s="142"/>
      <c r="G1166" s="142"/>
      <c r="H1166" s="142"/>
      <c r="I1166" s="195"/>
      <c r="J1166" s="142"/>
      <c r="K1166" s="142"/>
      <c r="L1166" s="142"/>
      <c r="M1166" s="142"/>
      <c r="N1166" s="142"/>
      <c r="O1166" s="142"/>
      <c r="P1166" s="142"/>
      <c r="Q1166" s="142"/>
      <c r="R1166" s="142"/>
      <c r="S1166" s="142"/>
      <c r="T1166" s="142"/>
      <c r="U1166" s="142"/>
      <c r="V1166" s="142"/>
      <c r="W1166" s="142"/>
      <c r="X1166" s="142"/>
      <c r="Y1166" s="143"/>
      <c r="Z1166" s="143"/>
      <c r="AA1166" s="143"/>
      <c r="AB1166" s="143"/>
      <c r="AC1166" s="144"/>
      <c r="AD1166" s="144"/>
      <c r="AE1166" s="144"/>
      <c r="AF1166" s="144"/>
      <c r="AG1166" s="144"/>
      <c r="AH1166" s="144"/>
      <c r="AI1166" s="144"/>
      <c r="AJ1166" s="144"/>
      <c r="AK1166" s="144"/>
      <c r="AL1166" s="145"/>
      <c r="AM1166" s="145"/>
      <c r="AN1166" s="145"/>
      <c r="AO1166" s="145"/>
      <c r="AP1166" s="145"/>
      <c r="AQ1166" s="145"/>
      <c r="AR1166" s="146"/>
      <c r="AS1166" s="146"/>
      <c r="AT1166" s="146"/>
      <c r="AU1166" s="146"/>
      <c r="AV1166" s="146"/>
      <c r="AW1166" s="146"/>
      <c r="AX1166" s="146"/>
      <c r="AY1166" s="146"/>
      <c r="AZ1166" s="146"/>
      <c r="BA1166" s="146"/>
      <c r="BB1166" s="146"/>
      <c r="BC1166" s="146"/>
      <c r="BD1166" s="146"/>
      <c r="BE1166" s="146"/>
      <c r="BF1166" s="146"/>
      <c r="BG1166" s="146"/>
      <c r="BH1166" s="146"/>
      <c r="BI1166" s="146"/>
      <c r="BJ1166" s="243"/>
      <c r="BK1166" s="243"/>
    </row>
    <row r="1167" spans="1:63" s="215" customFormat="1" x14ac:dyDescent="0.2">
      <c r="A1167" s="162"/>
      <c r="B1167" s="162"/>
      <c r="C1167" s="142"/>
      <c r="D1167" s="142"/>
      <c r="E1167" s="142"/>
      <c r="F1167" s="142"/>
      <c r="G1167" s="142"/>
      <c r="H1167" s="142"/>
      <c r="I1167" s="195"/>
      <c r="J1167" s="142"/>
      <c r="K1167" s="142"/>
      <c r="L1167" s="142"/>
      <c r="M1167" s="142"/>
      <c r="N1167" s="142"/>
      <c r="O1167" s="142"/>
      <c r="P1167" s="142"/>
      <c r="Q1167" s="142"/>
      <c r="R1167" s="142"/>
      <c r="S1167" s="142"/>
      <c r="T1167" s="142"/>
      <c r="U1167" s="142"/>
      <c r="V1167" s="142"/>
      <c r="W1167" s="142"/>
      <c r="X1167" s="142"/>
      <c r="Y1167" s="143"/>
      <c r="Z1167" s="143"/>
      <c r="AA1167" s="143"/>
      <c r="AB1167" s="143"/>
      <c r="AC1167" s="144"/>
      <c r="AD1167" s="144"/>
      <c r="AE1167" s="144"/>
      <c r="AF1167" s="144"/>
      <c r="AG1167" s="144"/>
      <c r="AH1167" s="144"/>
      <c r="AI1167" s="144"/>
      <c r="AJ1167" s="144"/>
      <c r="AK1167" s="144"/>
      <c r="AL1167" s="145"/>
      <c r="AM1167" s="145"/>
      <c r="AN1167" s="145"/>
      <c r="AO1167" s="145"/>
      <c r="AP1167" s="145"/>
      <c r="AQ1167" s="145"/>
      <c r="AR1167" s="146"/>
      <c r="AS1167" s="146"/>
      <c r="AT1167" s="146"/>
      <c r="AU1167" s="146"/>
      <c r="AV1167" s="146"/>
      <c r="AW1167" s="146"/>
      <c r="AX1167" s="146"/>
      <c r="AY1167" s="146"/>
      <c r="AZ1167" s="146"/>
      <c r="BA1167" s="146"/>
      <c r="BB1167" s="146"/>
      <c r="BC1167" s="146"/>
      <c r="BD1167" s="146"/>
      <c r="BE1167" s="146"/>
      <c r="BF1167" s="146"/>
      <c r="BG1167" s="146"/>
      <c r="BH1167" s="146"/>
      <c r="BI1167" s="146"/>
      <c r="BJ1167" s="243"/>
      <c r="BK1167" s="243"/>
    </row>
    <row r="1168" spans="1:63" s="215" customFormat="1" x14ac:dyDescent="0.2">
      <c r="A1168" s="162"/>
      <c r="B1168" s="162"/>
      <c r="C1168" s="142"/>
      <c r="D1168" s="142"/>
      <c r="E1168" s="142"/>
      <c r="F1168" s="142"/>
      <c r="G1168" s="142"/>
      <c r="H1168" s="142"/>
      <c r="I1168" s="195"/>
      <c r="J1168" s="142"/>
      <c r="K1168" s="142"/>
      <c r="L1168" s="142"/>
      <c r="M1168" s="142"/>
      <c r="N1168" s="142"/>
      <c r="O1168" s="142"/>
      <c r="P1168" s="142"/>
      <c r="Q1168" s="142"/>
      <c r="R1168" s="142"/>
      <c r="S1168" s="142"/>
      <c r="T1168" s="142"/>
      <c r="U1168" s="142"/>
      <c r="V1168" s="142"/>
      <c r="W1168" s="142"/>
      <c r="X1168" s="142"/>
      <c r="Y1168" s="143"/>
      <c r="Z1168" s="143"/>
      <c r="AA1168" s="143"/>
      <c r="AB1168" s="143"/>
      <c r="AC1168" s="144"/>
      <c r="AD1168" s="144"/>
      <c r="AE1168" s="144"/>
      <c r="AF1168" s="144"/>
      <c r="AG1168" s="144"/>
      <c r="AH1168" s="144"/>
      <c r="AI1168" s="144"/>
      <c r="AJ1168" s="144"/>
      <c r="AK1168" s="144"/>
      <c r="AL1168" s="145"/>
      <c r="AM1168" s="145"/>
      <c r="AN1168" s="145"/>
      <c r="AO1168" s="145"/>
      <c r="AP1168" s="145"/>
      <c r="AQ1168" s="145"/>
      <c r="AR1168" s="146"/>
      <c r="AS1168" s="146"/>
      <c r="AT1168" s="146"/>
      <c r="AU1168" s="146"/>
      <c r="AV1168" s="146"/>
      <c r="AW1168" s="146"/>
      <c r="AX1168" s="146"/>
      <c r="AY1168" s="146"/>
      <c r="AZ1168" s="146"/>
      <c r="BA1168" s="146"/>
      <c r="BB1168" s="146"/>
      <c r="BC1168" s="146"/>
      <c r="BD1168" s="146"/>
      <c r="BE1168" s="146"/>
      <c r="BF1168" s="146"/>
      <c r="BG1168" s="146"/>
      <c r="BH1168" s="146"/>
      <c r="BI1168" s="146"/>
      <c r="BJ1168" s="243"/>
      <c r="BK1168" s="243"/>
    </row>
    <row r="1169" spans="1:63" s="215" customFormat="1" x14ac:dyDescent="0.2">
      <c r="A1169" s="162"/>
      <c r="B1169" s="162"/>
      <c r="C1169" s="142"/>
      <c r="D1169" s="142"/>
      <c r="E1169" s="142"/>
      <c r="F1169" s="142"/>
      <c r="G1169" s="142"/>
      <c r="H1169" s="142"/>
      <c r="I1169" s="195"/>
      <c r="J1169" s="142"/>
      <c r="K1169" s="142"/>
      <c r="L1169" s="142"/>
      <c r="M1169" s="142"/>
      <c r="N1169" s="142"/>
      <c r="O1169" s="142"/>
      <c r="P1169" s="142"/>
      <c r="Q1169" s="142"/>
      <c r="R1169" s="142"/>
      <c r="S1169" s="142"/>
      <c r="T1169" s="142"/>
      <c r="U1169" s="142"/>
      <c r="V1169" s="142"/>
      <c r="W1169" s="142"/>
      <c r="X1169" s="142"/>
      <c r="Y1169" s="143"/>
      <c r="Z1169" s="143"/>
      <c r="AA1169" s="143"/>
      <c r="AB1169" s="143"/>
      <c r="AC1169" s="144"/>
      <c r="AD1169" s="144"/>
      <c r="AE1169" s="144"/>
      <c r="AF1169" s="144"/>
      <c r="AG1169" s="144"/>
      <c r="AH1169" s="144"/>
      <c r="AI1169" s="144"/>
      <c r="AJ1169" s="144"/>
      <c r="AK1169" s="144"/>
      <c r="AL1169" s="145"/>
      <c r="AM1169" s="145"/>
      <c r="AN1169" s="145"/>
      <c r="AO1169" s="145"/>
      <c r="AP1169" s="145"/>
      <c r="AQ1169" s="145"/>
      <c r="AR1169" s="146"/>
      <c r="AS1169" s="146"/>
      <c r="AT1169" s="146"/>
      <c r="AU1169" s="146"/>
      <c r="AV1169" s="146"/>
      <c r="AW1169" s="146"/>
      <c r="AX1169" s="146"/>
      <c r="AY1169" s="146"/>
      <c r="AZ1169" s="146"/>
      <c r="BA1169" s="146"/>
      <c r="BB1169" s="146"/>
      <c r="BC1169" s="146"/>
      <c r="BD1169" s="146"/>
      <c r="BE1169" s="146"/>
      <c r="BF1169" s="146"/>
      <c r="BG1169" s="146"/>
      <c r="BH1169" s="146"/>
      <c r="BI1169" s="146"/>
      <c r="BJ1169" s="243"/>
      <c r="BK1169" s="243"/>
    </row>
    <row r="1170" spans="1:63" s="215" customFormat="1" x14ac:dyDescent="0.2">
      <c r="A1170" s="162"/>
      <c r="B1170" s="162"/>
      <c r="C1170" s="142"/>
      <c r="D1170" s="142"/>
      <c r="E1170" s="142"/>
      <c r="F1170" s="142"/>
      <c r="G1170" s="142"/>
      <c r="H1170" s="142"/>
      <c r="I1170" s="195"/>
      <c r="J1170" s="142"/>
      <c r="K1170" s="142"/>
      <c r="L1170" s="142"/>
      <c r="M1170" s="142"/>
      <c r="N1170" s="142"/>
      <c r="O1170" s="142"/>
      <c r="P1170" s="142"/>
      <c r="Q1170" s="142"/>
      <c r="R1170" s="142"/>
      <c r="S1170" s="142"/>
      <c r="T1170" s="142"/>
      <c r="U1170" s="142"/>
      <c r="V1170" s="142"/>
      <c r="W1170" s="142"/>
      <c r="X1170" s="142"/>
      <c r="Y1170" s="143"/>
      <c r="Z1170" s="143"/>
      <c r="AA1170" s="143"/>
      <c r="AB1170" s="143"/>
      <c r="AC1170" s="144"/>
      <c r="AD1170" s="144"/>
      <c r="AE1170" s="144"/>
      <c r="AF1170" s="144"/>
      <c r="AG1170" s="144"/>
      <c r="AH1170" s="144"/>
      <c r="AI1170" s="144"/>
      <c r="AJ1170" s="144"/>
      <c r="AK1170" s="144"/>
      <c r="AL1170" s="145"/>
      <c r="AM1170" s="145"/>
      <c r="AN1170" s="145"/>
      <c r="AO1170" s="145"/>
      <c r="AP1170" s="145"/>
      <c r="AQ1170" s="145"/>
      <c r="AR1170" s="146"/>
      <c r="AS1170" s="146"/>
      <c r="AT1170" s="146"/>
      <c r="AU1170" s="146"/>
      <c r="AV1170" s="146"/>
      <c r="AW1170" s="146"/>
      <c r="AX1170" s="146"/>
      <c r="AY1170" s="146"/>
      <c r="AZ1170" s="146"/>
      <c r="BA1170" s="146"/>
      <c r="BB1170" s="146"/>
      <c r="BC1170" s="146"/>
      <c r="BD1170" s="146"/>
      <c r="BE1170" s="146"/>
      <c r="BF1170" s="146"/>
      <c r="BG1170" s="146"/>
      <c r="BH1170" s="146"/>
      <c r="BI1170" s="146"/>
      <c r="BJ1170" s="243"/>
      <c r="BK1170" s="243"/>
    </row>
    <row r="1171" spans="1:63" x14ac:dyDescent="0.2">
      <c r="G1171" s="142"/>
      <c r="H1171" s="142"/>
      <c r="I1171" s="195"/>
      <c r="J1171" s="142"/>
      <c r="K1171" s="142"/>
      <c r="L1171" s="142"/>
      <c r="M1171" s="142"/>
      <c r="N1171" s="142"/>
      <c r="O1171" s="142"/>
      <c r="P1171" s="142"/>
      <c r="Q1171" s="142"/>
      <c r="R1171" s="142"/>
      <c r="S1171" s="142"/>
      <c r="T1171" s="142"/>
      <c r="U1171" s="142"/>
      <c r="V1171" s="142"/>
      <c r="W1171" s="142"/>
      <c r="X1171" s="142"/>
    </row>
    <row r="1172" spans="1:63" x14ac:dyDescent="0.2">
      <c r="G1172" s="142"/>
      <c r="H1172" s="142"/>
      <c r="I1172" s="195"/>
      <c r="J1172" s="142"/>
      <c r="K1172" s="142"/>
      <c r="L1172" s="142"/>
      <c r="M1172" s="142"/>
      <c r="N1172" s="142"/>
      <c r="O1172" s="142"/>
      <c r="P1172" s="142"/>
      <c r="Q1172" s="142"/>
      <c r="R1172" s="142"/>
      <c r="S1172" s="142"/>
      <c r="T1172" s="142"/>
      <c r="U1172" s="142"/>
      <c r="V1172" s="142"/>
      <c r="W1172" s="142"/>
      <c r="X1172" s="142"/>
    </row>
    <row r="1173" spans="1:63" x14ac:dyDescent="0.2">
      <c r="G1173" s="142"/>
      <c r="H1173" s="142"/>
      <c r="I1173" s="195"/>
      <c r="J1173" s="142"/>
      <c r="K1173" s="142"/>
      <c r="L1173" s="142"/>
      <c r="M1173" s="142"/>
      <c r="N1173" s="142"/>
      <c r="O1173" s="142"/>
      <c r="P1173" s="142"/>
      <c r="Q1173" s="142"/>
      <c r="R1173" s="142"/>
      <c r="S1173" s="142"/>
      <c r="T1173" s="142"/>
      <c r="U1173" s="142"/>
      <c r="V1173" s="142"/>
      <c r="W1173" s="142"/>
      <c r="X1173" s="142"/>
    </row>
    <row r="1174" spans="1:63" x14ac:dyDescent="0.2">
      <c r="G1174" s="142"/>
      <c r="H1174" s="142"/>
      <c r="I1174" s="195"/>
      <c r="J1174" s="142"/>
      <c r="K1174" s="142"/>
      <c r="L1174" s="142"/>
      <c r="M1174" s="142"/>
      <c r="N1174" s="142"/>
      <c r="O1174" s="142"/>
      <c r="P1174" s="142"/>
      <c r="Q1174" s="142"/>
      <c r="R1174" s="142"/>
      <c r="S1174" s="142"/>
      <c r="T1174" s="142"/>
      <c r="U1174" s="142"/>
      <c r="V1174" s="142"/>
      <c r="W1174" s="142"/>
      <c r="X1174" s="142"/>
    </row>
    <row r="1175" spans="1:63" x14ac:dyDescent="0.2">
      <c r="G1175" s="142"/>
      <c r="H1175" s="142"/>
      <c r="I1175" s="195"/>
      <c r="J1175" s="142"/>
      <c r="K1175" s="142"/>
      <c r="L1175" s="142"/>
      <c r="M1175" s="142"/>
      <c r="N1175" s="142"/>
      <c r="O1175" s="142"/>
      <c r="P1175" s="142"/>
      <c r="Q1175" s="142"/>
      <c r="R1175" s="142"/>
      <c r="S1175" s="142"/>
      <c r="T1175" s="142"/>
      <c r="U1175" s="142"/>
      <c r="V1175" s="142"/>
      <c r="W1175" s="142"/>
      <c r="X1175" s="142"/>
    </row>
    <row r="1176" spans="1:63" x14ac:dyDescent="0.2">
      <c r="G1176" s="142"/>
      <c r="H1176" s="142"/>
      <c r="I1176" s="195"/>
      <c r="J1176" s="142"/>
      <c r="K1176" s="142"/>
      <c r="L1176" s="142"/>
      <c r="M1176" s="142"/>
      <c r="N1176" s="142"/>
      <c r="O1176" s="142"/>
      <c r="P1176" s="142"/>
      <c r="Q1176" s="142"/>
      <c r="R1176" s="142"/>
      <c r="S1176" s="142"/>
      <c r="T1176" s="142"/>
      <c r="U1176" s="142"/>
      <c r="V1176" s="142"/>
      <c r="W1176" s="142"/>
      <c r="X1176" s="142"/>
    </row>
  </sheetData>
  <sheetProtection formatCells="0"/>
  <mergeCells count="31">
    <mergeCell ref="B5:C5"/>
    <mergeCell ref="D5:E5"/>
    <mergeCell ref="B6:C6"/>
    <mergeCell ref="D6:E6"/>
    <mergeCell ref="B7:C7"/>
    <mergeCell ref="D7:E7"/>
    <mergeCell ref="I7:Q8"/>
    <mergeCell ref="I9:Q9"/>
    <mergeCell ref="H13:H14"/>
    <mergeCell ref="H15:H16"/>
    <mergeCell ref="S19:X21"/>
    <mergeCell ref="P22:Q22"/>
    <mergeCell ref="H26:I26"/>
    <mergeCell ref="J26:K26"/>
    <mergeCell ref="L26:M26"/>
    <mergeCell ref="H27:H28"/>
    <mergeCell ref="J27:K27"/>
    <mergeCell ref="L27:M27"/>
    <mergeCell ref="J28:K28"/>
    <mergeCell ref="L28:M28"/>
    <mergeCell ref="H22:H23"/>
    <mergeCell ref="I22:I23"/>
    <mergeCell ref="J22:K22"/>
    <mergeCell ref="L22:M22"/>
    <mergeCell ref="N22:O22"/>
    <mergeCell ref="G32:H35"/>
    <mergeCell ref="I32:P32"/>
    <mergeCell ref="G36:H37"/>
    <mergeCell ref="G38:H43"/>
    <mergeCell ref="I38:P38"/>
    <mergeCell ref="I42:P42"/>
  </mergeCells>
  <dataValidations count="1">
    <dataValidation type="whole" allowBlank="1" showInputMessage="1" showErrorMessage="1" error="Кодовете трябва да бъдат 1 и 2!" sqref="C13:C1012">
      <formula1>1</formula1>
      <formula2>2</formula2>
    </dataValidation>
  </dataValidations>
  <hyperlinks>
    <hyperlink ref="C1" location="Начало!A1" display="Начало"/>
    <hyperlink ref="C2" location="EDesign2x2!A1" display="Edesign2x2"/>
    <hyperlink ref="C3" location="Rowing!A1" display="Rowing"/>
  </hyperlink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0066"/>
  </sheetPr>
  <dimension ref="A1:AK47"/>
  <sheetViews>
    <sheetView zoomScale="80" zoomScaleNormal="80" workbookViewId="0"/>
  </sheetViews>
  <sheetFormatPr defaultRowHeight="15" x14ac:dyDescent="0.25"/>
  <cols>
    <col min="10" max="39" width="6.140625" customWidth="1"/>
  </cols>
  <sheetData>
    <row r="1" spans="1:37" s="1" customFormat="1" x14ac:dyDescent="0.25">
      <c r="A1" s="216" t="s">
        <v>243</v>
      </c>
      <c r="B1" s="216" t="s">
        <v>295</v>
      </c>
      <c r="E1" s="216" t="s">
        <v>296</v>
      </c>
    </row>
    <row r="2" spans="1:37" s="1" customFormat="1" x14ac:dyDescent="0.25">
      <c r="B2" s="1" t="s">
        <v>247</v>
      </c>
    </row>
    <row r="3" spans="1:37" ht="48" x14ac:dyDescent="0.25">
      <c r="A3" s="217"/>
      <c r="B3" s="218" t="s">
        <v>248</v>
      </c>
      <c r="C3" s="218" t="s">
        <v>249</v>
      </c>
      <c r="D3" s="218" t="s">
        <v>250</v>
      </c>
      <c r="E3" s="218" t="s">
        <v>251</v>
      </c>
      <c r="F3" s="218" t="s">
        <v>252</v>
      </c>
      <c r="G3" s="218" t="s">
        <v>253</v>
      </c>
      <c r="H3" s="218" t="s">
        <v>254</v>
      </c>
      <c r="I3" s="218" t="s">
        <v>255</v>
      </c>
      <c r="J3" s="553" t="s">
        <v>256</v>
      </c>
      <c r="K3" s="553"/>
      <c r="L3" s="553"/>
      <c r="M3" s="553"/>
      <c r="N3" s="553"/>
      <c r="O3" s="554" t="s">
        <v>257</v>
      </c>
      <c r="P3" s="554"/>
      <c r="Q3" s="554"/>
      <c r="R3" s="554"/>
      <c r="S3" s="554"/>
      <c r="T3" s="554"/>
      <c r="U3" s="554"/>
      <c r="V3" s="554"/>
      <c r="W3" s="554"/>
      <c r="X3" s="554"/>
      <c r="Y3" s="554"/>
      <c r="Z3" s="554"/>
      <c r="AA3" s="554"/>
      <c r="AB3" s="554"/>
      <c r="AC3" s="554"/>
      <c r="AD3" s="555" t="s">
        <v>258</v>
      </c>
      <c r="AE3" s="556"/>
      <c r="AF3" s="556"/>
      <c r="AG3" s="556"/>
      <c r="AH3" s="556"/>
      <c r="AI3" s="556"/>
      <c r="AJ3" s="556"/>
      <c r="AK3" s="556"/>
    </row>
    <row r="4" spans="1:37" x14ac:dyDescent="0.25">
      <c r="A4" s="219" t="s">
        <v>87</v>
      </c>
      <c r="B4" s="219" t="s">
        <v>259</v>
      </c>
      <c r="C4" s="219" t="s">
        <v>260</v>
      </c>
      <c r="D4" s="219" t="s">
        <v>261</v>
      </c>
      <c r="E4" s="219" t="s">
        <v>262</v>
      </c>
      <c r="F4" s="219" t="s">
        <v>263</v>
      </c>
      <c r="G4" s="219" t="s">
        <v>264</v>
      </c>
      <c r="H4" s="219" t="s">
        <v>265</v>
      </c>
      <c r="I4" s="219" t="s">
        <v>266</v>
      </c>
      <c r="J4" s="219" t="s">
        <v>267</v>
      </c>
      <c r="K4" s="219" t="s">
        <v>268</v>
      </c>
      <c r="L4" s="219" t="s">
        <v>269</v>
      </c>
      <c r="M4" s="219" t="s">
        <v>270</v>
      </c>
      <c r="N4" s="219" t="s">
        <v>271</v>
      </c>
      <c r="O4" s="219" t="s">
        <v>272</v>
      </c>
      <c r="P4" s="219" t="s">
        <v>273</v>
      </c>
      <c r="Q4" s="219" t="s">
        <v>274</v>
      </c>
      <c r="R4" s="219" t="s">
        <v>275</v>
      </c>
      <c r="S4" s="219" t="s">
        <v>276</v>
      </c>
      <c r="T4" s="219" t="s">
        <v>277</v>
      </c>
      <c r="U4" s="219" t="s">
        <v>278</v>
      </c>
      <c r="V4" s="219" t="s">
        <v>279</v>
      </c>
      <c r="W4" s="219" t="s">
        <v>280</v>
      </c>
      <c r="X4" s="219" t="s">
        <v>281</v>
      </c>
      <c r="Y4" s="219" t="s">
        <v>282</v>
      </c>
      <c r="Z4" s="219" t="s">
        <v>283</v>
      </c>
      <c r="AA4" s="219" t="s">
        <v>284</v>
      </c>
      <c r="AB4" s="219" t="s">
        <v>285</v>
      </c>
      <c r="AC4" s="219" t="s">
        <v>286</v>
      </c>
      <c r="AD4" s="219" t="s">
        <v>287</v>
      </c>
      <c r="AE4" s="219" t="s">
        <v>288</v>
      </c>
      <c r="AF4" s="219" t="s">
        <v>289</v>
      </c>
      <c r="AG4" s="219" t="s">
        <v>290</v>
      </c>
      <c r="AH4" s="219" t="s">
        <v>291</v>
      </c>
      <c r="AI4" s="219" t="s">
        <v>292</v>
      </c>
      <c r="AJ4" s="219" t="s">
        <v>293</v>
      </c>
      <c r="AK4" s="219" t="s">
        <v>294</v>
      </c>
    </row>
    <row r="5" spans="1:37" x14ac:dyDescent="0.25">
      <c r="A5" s="219">
        <v>1</v>
      </c>
      <c r="B5" s="22">
        <v>1</v>
      </c>
      <c r="C5" s="22">
        <v>1</v>
      </c>
      <c r="D5" s="22">
        <v>1</v>
      </c>
      <c r="E5" s="22">
        <v>1</v>
      </c>
      <c r="F5" s="22">
        <v>2</v>
      </c>
      <c r="G5" s="22">
        <v>1</v>
      </c>
      <c r="H5" s="22">
        <v>2</v>
      </c>
      <c r="I5" s="22">
        <v>2</v>
      </c>
      <c r="J5" s="22"/>
      <c r="K5" s="22"/>
      <c r="L5" s="22">
        <v>1</v>
      </c>
      <c r="M5" s="22"/>
      <c r="N5" s="22"/>
      <c r="O5" s="22">
        <v>2</v>
      </c>
      <c r="P5" s="22">
        <v>3</v>
      </c>
      <c r="Q5" s="22">
        <v>3</v>
      </c>
      <c r="R5" s="22">
        <v>3</v>
      </c>
      <c r="S5" s="22">
        <v>3</v>
      </c>
      <c r="T5" s="22">
        <v>2</v>
      </c>
      <c r="U5" s="22">
        <v>3</v>
      </c>
      <c r="V5" s="22">
        <v>3</v>
      </c>
      <c r="W5" s="22">
        <v>2</v>
      </c>
      <c r="X5" s="22">
        <v>3</v>
      </c>
      <c r="Y5" s="22">
        <v>1</v>
      </c>
      <c r="Z5" s="22">
        <v>2</v>
      </c>
      <c r="AA5" s="22">
        <v>2</v>
      </c>
      <c r="AB5" s="22">
        <v>3</v>
      </c>
      <c r="AC5" s="22">
        <v>3</v>
      </c>
      <c r="AD5" s="22">
        <v>3</v>
      </c>
      <c r="AE5" s="22">
        <v>3</v>
      </c>
      <c r="AF5" s="22">
        <v>3</v>
      </c>
      <c r="AG5" s="22">
        <v>2</v>
      </c>
      <c r="AH5" s="22">
        <v>2</v>
      </c>
      <c r="AI5" s="22">
        <v>3</v>
      </c>
      <c r="AJ5" s="22">
        <v>3</v>
      </c>
      <c r="AK5" s="22">
        <v>2</v>
      </c>
    </row>
    <row r="6" spans="1:37" x14ac:dyDescent="0.25">
      <c r="A6" s="219">
        <v>2</v>
      </c>
      <c r="B6" s="22">
        <v>1</v>
      </c>
      <c r="C6" s="22">
        <v>2</v>
      </c>
      <c r="D6" s="22">
        <v>2</v>
      </c>
      <c r="E6" s="22">
        <v>1</v>
      </c>
      <c r="F6" s="22">
        <v>4</v>
      </c>
      <c r="G6" s="22">
        <v>1</v>
      </c>
      <c r="H6" s="22">
        <v>2</v>
      </c>
      <c r="I6" s="22">
        <v>3</v>
      </c>
      <c r="J6" s="22"/>
      <c r="K6" s="22"/>
      <c r="L6" s="22"/>
      <c r="M6" s="22"/>
      <c r="N6" s="22">
        <v>1</v>
      </c>
      <c r="O6" s="22">
        <v>3</v>
      </c>
      <c r="P6" s="22">
        <v>2</v>
      </c>
      <c r="Q6" s="22">
        <v>3</v>
      </c>
      <c r="R6" s="22">
        <v>2</v>
      </c>
      <c r="S6" s="22">
        <v>2</v>
      </c>
      <c r="T6" s="22"/>
      <c r="U6" s="22">
        <v>2</v>
      </c>
      <c r="V6" s="22">
        <v>2</v>
      </c>
      <c r="W6" s="22">
        <v>3</v>
      </c>
      <c r="X6" s="22">
        <v>3</v>
      </c>
      <c r="Y6" s="22">
        <v>3</v>
      </c>
      <c r="Z6" s="22">
        <v>2</v>
      </c>
      <c r="AA6" s="22">
        <v>2</v>
      </c>
      <c r="AB6" s="22">
        <v>3</v>
      </c>
      <c r="AC6" s="22">
        <v>3</v>
      </c>
      <c r="AD6" s="22">
        <v>3</v>
      </c>
      <c r="AE6" s="22">
        <v>3</v>
      </c>
      <c r="AF6" s="22">
        <v>3</v>
      </c>
      <c r="AG6" s="22">
        <v>1</v>
      </c>
      <c r="AH6" s="22">
        <v>3</v>
      </c>
      <c r="AI6" s="22">
        <v>3</v>
      </c>
      <c r="AJ6" s="22">
        <v>3</v>
      </c>
      <c r="AK6" s="22">
        <v>3</v>
      </c>
    </row>
    <row r="7" spans="1:37" x14ac:dyDescent="0.25">
      <c r="A7" s="219">
        <v>3</v>
      </c>
      <c r="B7" s="22">
        <v>2</v>
      </c>
      <c r="C7" s="22">
        <v>1</v>
      </c>
      <c r="D7" s="22">
        <v>1</v>
      </c>
      <c r="E7" s="22">
        <v>2</v>
      </c>
      <c r="F7" s="22">
        <v>2</v>
      </c>
      <c r="G7" s="22">
        <v>1</v>
      </c>
      <c r="H7" s="22">
        <v>2</v>
      </c>
      <c r="I7" s="22">
        <v>2</v>
      </c>
      <c r="J7" s="22"/>
      <c r="K7" s="22">
        <v>1</v>
      </c>
      <c r="L7" s="22"/>
      <c r="M7" s="22"/>
      <c r="N7" s="22"/>
      <c r="O7" s="22">
        <v>2</v>
      </c>
      <c r="P7" s="22">
        <v>3</v>
      </c>
      <c r="Q7" s="22">
        <v>3</v>
      </c>
      <c r="R7" s="22">
        <v>2</v>
      </c>
      <c r="S7" s="22">
        <v>3</v>
      </c>
      <c r="T7" s="22">
        <v>2</v>
      </c>
      <c r="U7" s="22">
        <v>2</v>
      </c>
      <c r="V7" s="22">
        <v>3</v>
      </c>
      <c r="W7" s="22">
        <v>3</v>
      </c>
      <c r="X7" s="22">
        <v>3</v>
      </c>
      <c r="Y7" s="22">
        <v>3</v>
      </c>
      <c r="Z7" s="22">
        <v>2</v>
      </c>
      <c r="AA7" s="22">
        <v>3</v>
      </c>
      <c r="AB7" s="22">
        <v>3</v>
      </c>
      <c r="AC7" s="22">
        <v>3</v>
      </c>
      <c r="AD7" s="22">
        <v>3</v>
      </c>
      <c r="AE7" s="22">
        <v>3</v>
      </c>
      <c r="AF7" s="22">
        <v>3</v>
      </c>
      <c r="AG7" s="22">
        <v>2</v>
      </c>
      <c r="AH7" s="22">
        <v>2</v>
      </c>
      <c r="AI7" s="22">
        <v>3</v>
      </c>
      <c r="AJ7" s="22">
        <v>2</v>
      </c>
      <c r="AK7" s="22">
        <v>3</v>
      </c>
    </row>
    <row r="8" spans="1:37" x14ac:dyDescent="0.25">
      <c r="A8" s="219">
        <v>4</v>
      </c>
      <c r="B8" s="22">
        <v>1</v>
      </c>
      <c r="C8" s="22">
        <v>1</v>
      </c>
      <c r="D8" s="22">
        <v>1</v>
      </c>
      <c r="E8" s="22">
        <v>1</v>
      </c>
      <c r="F8" s="22">
        <v>5</v>
      </c>
      <c r="G8" s="22">
        <v>1</v>
      </c>
      <c r="H8" s="22">
        <v>2</v>
      </c>
      <c r="I8" s="22">
        <v>2</v>
      </c>
      <c r="J8" s="22">
        <v>1</v>
      </c>
      <c r="K8" s="22"/>
      <c r="L8" s="22"/>
      <c r="M8" s="22"/>
      <c r="N8" s="22"/>
      <c r="O8" s="22">
        <v>2</v>
      </c>
      <c r="P8" s="22">
        <v>3</v>
      </c>
      <c r="Q8" s="22">
        <v>3</v>
      </c>
      <c r="R8" s="22">
        <v>2</v>
      </c>
      <c r="S8" s="22">
        <v>3</v>
      </c>
      <c r="T8" s="22">
        <v>2</v>
      </c>
      <c r="U8" s="22">
        <v>2</v>
      </c>
      <c r="V8" s="22">
        <v>2</v>
      </c>
      <c r="W8" s="22">
        <v>3</v>
      </c>
      <c r="X8" s="22">
        <v>3</v>
      </c>
      <c r="Y8" s="22">
        <v>2</v>
      </c>
      <c r="Z8" s="22">
        <v>2</v>
      </c>
      <c r="AA8" s="22">
        <v>2</v>
      </c>
      <c r="AB8" s="22">
        <v>3</v>
      </c>
      <c r="AC8" s="22">
        <v>3</v>
      </c>
      <c r="AD8" s="22">
        <v>3</v>
      </c>
      <c r="AE8" s="22">
        <v>3</v>
      </c>
      <c r="AF8" s="22">
        <v>1</v>
      </c>
      <c r="AG8" s="22">
        <v>1</v>
      </c>
      <c r="AH8" s="22">
        <v>2</v>
      </c>
      <c r="AI8" s="22">
        <v>2</v>
      </c>
      <c r="AJ8" s="22">
        <v>2</v>
      </c>
      <c r="AK8" s="22">
        <v>3</v>
      </c>
    </row>
    <row r="9" spans="1:37" x14ac:dyDescent="0.25">
      <c r="A9" s="219">
        <v>5</v>
      </c>
      <c r="B9" s="22">
        <v>1</v>
      </c>
      <c r="C9" s="22">
        <v>1</v>
      </c>
      <c r="D9" s="22">
        <v>1</v>
      </c>
      <c r="E9" s="22">
        <v>1</v>
      </c>
      <c r="F9" s="22">
        <v>5</v>
      </c>
      <c r="G9" s="22">
        <v>1</v>
      </c>
      <c r="H9" s="22">
        <v>1</v>
      </c>
      <c r="I9" s="22">
        <v>1</v>
      </c>
      <c r="J9" s="22"/>
      <c r="K9" s="22"/>
      <c r="L9" s="22"/>
      <c r="M9" s="22"/>
      <c r="N9" s="22">
        <v>1</v>
      </c>
      <c r="O9" s="22">
        <v>2</v>
      </c>
      <c r="P9" s="22">
        <v>3</v>
      </c>
      <c r="Q9" s="22">
        <v>3</v>
      </c>
      <c r="R9" s="22">
        <v>3</v>
      </c>
      <c r="S9" s="22">
        <v>3</v>
      </c>
      <c r="T9" s="22">
        <v>3</v>
      </c>
      <c r="U9" s="22">
        <v>2</v>
      </c>
      <c r="V9" s="22">
        <v>3</v>
      </c>
      <c r="W9" s="22">
        <v>3</v>
      </c>
      <c r="X9" s="22">
        <v>3</v>
      </c>
      <c r="Y9" s="22">
        <v>3</v>
      </c>
      <c r="Z9" s="22">
        <v>2</v>
      </c>
      <c r="AA9" s="22">
        <v>2</v>
      </c>
      <c r="AB9" s="22">
        <v>3</v>
      </c>
      <c r="AC9" s="22">
        <v>3</v>
      </c>
      <c r="AD9" s="22">
        <v>3</v>
      </c>
      <c r="AE9" s="22">
        <v>2</v>
      </c>
      <c r="AF9" s="22">
        <v>2</v>
      </c>
      <c r="AG9" s="22">
        <v>2</v>
      </c>
      <c r="AH9" s="22">
        <v>2</v>
      </c>
      <c r="AI9" s="22">
        <v>3</v>
      </c>
      <c r="AJ9" s="22">
        <v>2</v>
      </c>
      <c r="AK9" s="22">
        <v>2</v>
      </c>
    </row>
    <row r="10" spans="1:37" x14ac:dyDescent="0.25">
      <c r="A10" s="219">
        <v>6</v>
      </c>
      <c r="B10" s="22">
        <v>1</v>
      </c>
      <c r="C10" s="22">
        <v>1</v>
      </c>
      <c r="D10" s="22">
        <v>2</v>
      </c>
      <c r="E10" s="22">
        <v>1</v>
      </c>
      <c r="F10" s="22">
        <v>4</v>
      </c>
      <c r="G10" s="22">
        <v>1</v>
      </c>
      <c r="H10" s="22">
        <v>2</v>
      </c>
      <c r="I10" s="22">
        <v>3</v>
      </c>
      <c r="J10" s="22"/>
      <c r="K10" s="22">
        <v>1</v>
      </c>
      <c r="L10" s="22"/>
      <c r="M10" s="22"/>
      <c r="N10" s="22"/>
      <c r="O10" s="22">
        <v>1</v>
      </c>
      <c r="P10" s="22">
        <v>2</v>
      </c>
      <c r="Q10" s="22">
        <v>3</v>
      </c>
      <c r="R10" s="22">
        <v>2</v>
      </c>
      <c r="S10" s="22">
        <v>3</v>
      </c>
      <c r="T10" s="22">
        <v>3</v>
      </c>
      <c r="U10" s="22">
        <v>2</v>
      </c>
      <c r="V10" s="22">
        <v>2</v>
      </c>
      <c r="W10" s="22">
        <v>3</v>
      </c>
      <c r="X10" s="22">
        <v>3</v>
      </c>
      <c r="Y10" s="22">
        <v>1</v>
      </c>
      <c r="Z10" s="22">
        <v>3</v>
      </c>
      <c r="AA10" s="22">
        <v>3</v>
      </c>
      <c r="AB10" s="22">
        <v>3</v>
      </c>
      <c r="AC10" s="22">
        <v>3</v>
      </c>
      <c r="AD10" s="22">
        <v>3</v>
      </c>
      <c r="AE10" s="22">
        <v>3</v>
      </c>
      <c r="AF10" s="22">
        <v>3</v>
      </c>
      <c r="AG10" s="22">
        <v>2</v>
      </c>
      <c r="AH10" s="22">
        <v>3</v>
      </c>
      <c r="AI10" s="22">
        <v>3</v>
      </c>
      <c r="AJ10" s="22">
        <v>1</v>
      </c>
      <c r="AK10" s="22">
        <v>3</v>
      </c>
    </row>
    <row r="11" spans="1:37" x14ac:dyDescent="0.25">
      <c r="A11" s="219">
        <v>7</v>
      </c>
      <c r="B11" s="22">
        <v>2</v>
      </c>
      <c r="C11" s="22">
        <v>1</v>
      </c>
      <c r="D11" s="22">
        <v>2</v>
      </c>
      <c r="E11" s="22">
        <v>2</v>
      </c>
      <c r="F11" s="22">
        <v>4</v>
      </c>
      <c r="G11" s="22">
        <v>1</v>
      </c>
      <c r="H11" s="22">
        <v>2</v>
      </c>
      <c r="I11" s="22">
        <v>2</v>
      </c>
      <c r="J11" s="22">
        <v>1</v>
      </c>
      <c r="K11" s="22">
        <v>1</v>
      </c>
      <c r="L11" s="22"/>
      <c r="M11" s="22"/>
      <c r="N11" s="22"/>
      <c r="O11" s="22">
        <v>2</v>
      </c>
      <c r="P11" s="22">
        <v>3</v>
      </c>
      <c r="Q11" s="22">
        <v>3</v>
      </c>
      <c r="R11" s="22">
        <v>3</v>
      </c>
      <c r="S11" s="22">
        <v>2</v>
      </c>
      <c r="T11" s="22">
        <v>3</v>
      </c>
      <c r="U11" s="22">
        <v>2</v>
      </c>
      <c r="V11" s="22">
        <v>3</v>
      </c>
      <c r="W11" s="22">
        <v>3</v>
      </c>
      <c r="X11" s="22">
        <v>3</v>
      </c>
      <c r="Y11" s="22">
        <v>2</v>
      </c>
      <c r="Z11" s="22">
        <v>2</v>
      </c>
      <c r="AA11" s="22">
        <v>2</v>
      </c>
      <c r="AB11" s="22">
        <v>3</v>
      </c>
      <c r="AC11" s="22">
        <v>3</v>
      </c>
      <c r="AD11" s="22">
        <v>3</v>
      </c>
      <c r="AE11" s="22">
        <v>3</v>
      </c>
      <c r="AF11" s="22">
        <v>1</v>
      </c>
      <c r="AG11" s="22">
        <v>3</v>
      </c>
      <c r="AH11" s="22">
        <v>2</v>
      </c>
      <c r="AI11" s="22">
        <v>2</v>
      </c>
      <c r="AJ11" s="22">
        <v>2</v>
      </c>
      <c r="AK11" s="22">
        <v>3</v>
      </c>
    </row>
    <row r="12" spans="1:37" x14ac:dyDescent="0.25">
      <c r="A12" s="219">
        <v>8</v>
      </c>
      <c r="B12" s="22">
        <v>2</v>
      </c>
      <c r="C12" s="22">
        <v>1</v>
      </c>
      <c r="D12" s="22">
        <v>2</v>
      </c>
      <c r="E12" s="22">
        <v>1</v>
      </c>
      <c r="F12" s="22">
        <v>5</v>
      </c>
      <c r="G12" s="22">
        <v>1</v>
      </c>
      <c r="H12" s="22">
        <v>2</v>
      </c>
      <c r="I12" s="22">
        <v>2</v>
      </c>
      <c r="J12" s="22"/>
      <c r="K12" s="22">
        <v>1</v>
      </c>
      <c r="L12" s="22"/>
      <c r="M12" s="22"/>
      <c r="N12" s="22">
        <v>1</v>
      </c>
      <c r="O12" s="22">
        <v>2</v>
      </c>
      <c r="P12" s="22">
        <v>3</v>
      </c>
      <c r="Q12" s="22">
        <v>3</v>
      </c>
      <c r="R12" s="22">
        <v>3</v>
      </c>
      <c r="S12" s="22">
        <v>3</v>
      </c>
      <c r="T12" s="22">
        <v>3</v>
      </c>
      <c r="U12" s="22">
        <v>1</v>
      </c>
      <c r="V12" s="22">
        <v>3</v>
      </c>
      <c r="W12" s="22">
        <v>3</v>
      </c>
      <c r="X12" s="22">
        <v>3</v>
      </c>
      <c r="Y12" s="22">
        <v>3</v>
      </c>
      <c r="Z12" s="22">
        <v>1</v>
      </c>
      <c r="AA12" s="22">
        <v>2</v>
      </c>
      <c r="AB12" s="22">
        <v>3</v>
      </c>
      <c r="AC12" s="22">
        <v>3</v>
      </c>
      <c r="AD12" s="22">
        <v>3</v>
      </c>
      <c r="AE12" s="22">
        <v>3</v>
      </c>
      <c r="AF12" s="22">
        <v>3</v>
      </c>
      <c r="AG12" s="22">
        <v>3</v>
      </c>
      <c r="AH12" s="22">
        <v>2</v>
      </c>
      <c r="AI12" s="22">
        <v>3</v>
      </c>
      <c r="AJ12" s="22">
        <v>2</v>
      </c>
      <c r="AK12" s="22">
        <v>3</v>
      </c>
    </row>
    <row r="13" spans="1:37" x14ac:dyDescent="0.25">
      <c r="A13" s="219">
        <v>9</v>
      </c>
      <c r="B13" s="22">
        <v>2</v>
      </c>
      <c r="C13" s="22">
        <v>1</v>
      </c>
      <c r="D13" s="22">
        <v>2</v>
      </c>
      <c r="E13" s="22">
        <v>1</v>
      </c>
      <c r="F13" s="22">
        <v>5</v>
      </c>
      <c r="G13" s="22">
        <v>1</v>
      </c>
      <c r="H13" s="22">
        <v>1</v>
      </c>
      <c r="I13" s="22">
        <v>2</v>
      </c>
      <c r="J13" s="22"/>
      <c r="K13" s="22">
        <v>1</v>
      </c>
      <c r="L13" s="22"/>
      <c r="M13" s="22">
        <v>1</v>
      </c>
      <c r="N13" s="22"/>
      <c r="O13" s="22">
        <v>1</v>
      </c>
      <c r="P13" s="22">
        <v>2</v>
      </c>
      <c r="Q13" s="22">
        <v>3</v>
      </c>
      <c r="R13" s="22">
        <v>3</v>
      </c>
      <c r="S13" s="22">
        <v>2</v>
      </c>
      <c r="T13" s="22">
        <v>3</v>
      </c>
      <c r="U13" s="22">
        <v>3</v>
      </c>
      <c r="V13" s="22">
        <v>3</v>
      </c>
      <c r="W13" s="22">
        <v>3</v>
      </c>
      <c r="X13" s="22">
        <v>3</v>
      </c>
      <c r="Y13" s="22">
        <v>3</v>
      </c>
      <c r="Z13" s="22">
        <v>3</v>
      </c>
      <c r="AA13" s="22">
        <v>2</v>
      </c>
      <c r="AB13" s="22">
        <v>3</v>
      </c>
      <c r="AC13" s="22">
        <v>3</v>
      </c>
      <c r="AD13" s="22">
        <v>3</v>
      </c>
      <c r="AE13" s="22">
        <v>3</v>
      </c>
      <c r="AF13" s="22">
        <v>3</v>
      </c>
      <c r="AG13" s="22">
        <v>3</v>
      </c>
      <c r="AH13" s="22">
        <v>1</v>
      </c>
      <c r="AI13" s="22">
        <v>2</v>
      </c>
      <c r="AJ13" s="22">
        <v>2</v>
      </c>
      <c r="AK13" s="22">
        <v>2</v>
      </c>
    </row>
    <row r="14" spans="1:37" x14ac:dyDescent="0.25">
      <c r="A14" s="219">
        <v>10</v>
      </c>
      <c r="B14" s="22">
        <v>1</v>
      </c>
      <c r="C14" s="22">
        <v>1</v>
      </c>
      <c r="D14" s="22">
        <v>2</v>
      </c>
      <c r="E14" s="22">
        <v>1</v>
      </c>
      <c r="F14" s="22">
        <v>3</v>
      </c>
      <c r="G14" s="22">
        <v>1</v>
      </c>
      <c r="H14" s="22">
        <v>2</v>
      </c>
      <c r="I14" s="22">
        <v>2</v>
      </c>
      <c r="J14" s="22">
        <v>1</v>
      </c>
      <c r="K14" s="22"/>
      <c r="L14" s="22"/>
      <c r="M14" s="22"/>
      <c r="N14" s="22">
        <v>1</v>
      </c>
      <c r="O14" s="22">
        <v>2</v>
      </c>
      <c r="P14" s="22">
        <v>3</v>
      </c>
      <c r="Q14" s="22">
        <v>3</v>
      </c>
      <c r="R14" s="22">
        <v>3</v>
      </c>
      <c r="S14" s="22">
        <v>3</v>
      </c>
      <c r="T14" s="22">
        <v>3</v>
      </c>
      <c r="U14" s="22">
        <v>2</v>
      </c>
      <c r="V14" s="22">
        <v>3</v>
      </c>
      <c r="W14" s="22">
        <v>3</v>
      </c>
      <c r="X14" s="22">
        <v>3</v>
      </c>
      <c r="Y14" s="22">
        <v>3</v>
      </c>
      <c r="Z14" s="22">
        <v>2</v>
      </c>
      <c r="AA14" s="22">
        <v>3</v>
      </c>
      <c r="AB14" s="22">
        <v>3</v>
      </c>
      <c r="AC14" s="22">
        <v>3</v>
      </c>
      <c r="AD14" s="22">
        <v>2</v>
      </c>
      <c r="AE14" s="22">
        <v>2</v>
      </c>
      <c r="AF14" s="22">
        <v>1</v>
      </c>
      <c r="AG14" s="22">
        <v>2</v>
      </c>
      <c r="AH14" s="22">
        <v>2</v>
      </c>
      <c r="AI14" s="22">
        <v>2</v>
      </c>
      <c r="AJ14" s="22">
        <v>2</v>
      </c>
      <c r="AK14" s="22">
        <v>2</v>
      </c>
    </row>
    <row r="15" spans="1:37" x14ac:dyDescent="0.25">
      <c r="A15" s="219">
        <v>11</v>
      </c>
      <c r="B15" s="22">
        <v>2</v>
      </c>
      <c r="C15" s="22">
        <v>1</v>
      </c>
      <c r="D15" s="22">
        <v>2</v>
      </c>
      <c r="E15" s="22">
        <v>1</v>
      </c>
      <c r="F15" s="22">
        <v>3</v>
      </c>
      <c r="G15" s="22">
        <v>1</v>
      </c>
      <c r="H15" s="22">
        <v>1</v>
      </c>
      <c r="I15" s="22">
        <v>2</v>
      </c>
      <c r="J15" s="22">
        <v>1</v>
      </c>
      <c r="K15" s="22"/>
      <c r="L15" s="22"/>
      <c r="M15" s="22"/>
      <c r="N15" s="22">
        <v>1</v>
      </c>
      <c r="O15" s="22">
        <v>3</v>
      </c>
      <c r="P15" s="22">
        <v>3</v>
      </c>
      <c r="Q15" s="22">
        <v>3</v>
      </c>
      <c r="R15" s="22">
        <v>3</v>
      </c>
      <c r="S15" s="22">
        <v>3</v>
      </c>
      <c r="T15" s="22">
        <v>3</v>
      </c>
      <c r="U15" s="22">
        <v>1</v>
      </c>
      <c r="V15" s="22">
        <v>2</v>
      </c>
      <c r="W15" s="22">
        <v>3</v>
      </c>
      <c r="X15" s="22">
        <v>2</v>
      </c>
      <c r="Y15" s="22">
        <v>2</v>
      </c>
      <c r="Z15" s="22">
        <v>1</v>
      </c>
      <c r="AA15" s="22">
        <v>2</v>
      </c>
      <c r="AB15" s="22">
        <v>3</v>
      </c>
      <c r="AC15" s="22">
        <v>3</v>
      </c>
      <c r="AD15" s="22">
        <v>3</v>
      </c>
      <c r="AE15" s="22">
        <v>3</v>
      </c>
      <c r="AF15" s="22">
        <v>3</v>
      </c>
      <c r="AG15" s="22">
        <v>2</v>
      </c>
      <c r="AH15" s="22">
        <v>3</v>
      </c>
      <c r="AI15" s="22">
        <v>2</v>
      </c>
      <c r="AJ15" s="22">
        <v>2</v>
      </c>
      <c r="AK15" s="22">
        <v>2</v>
      </c>
    </row>
    <row r="16" spans="1:37" x14ac:dyDescent="0.25">
      <c r="A16" s="219">
        <v>12</v>
      </c>
      <c r="B16" s="22">
        <v>2</v>
      </c>
      <c r="C16" s="22">
        <v>1</v>
      </c>
      <c r="D16" s="22">
        <v>1</v>
      </c>
      <c r="E16" s="22">
        <v>1</v>
      </c>
      <c r="F16" s="22">
        <v>3</v>
      </c>
      <c r="G16" s="22">
        <v>1</v>
      </c>
      <c r="H16" s="22">
        <v>1</v>
      </c>
      <c r="I16" s="22">
        <v>3</v>
      </c>
      <c r="J16" s="22"/>
      <c r="K16" s="22">
        <v>1</v>
      </c>
      <c r="L16" s="22"/>
      <c r="M16" s="22"/>
      <c r="N16" s="22">
        <v>1</v>
      </c>
      <c r="O16" s="22">
        <v>1</v>
      </c>
      <c r="P16" s="22">
        <v>2</v>
      </c>
      <c r="Q16" s="22">
        <v>3</v>
      </c>
      <c r="R16" s="22">
        <v>2</v>
      </c>
      <c r="S16" s="22">
        <v>2</v>
      </c>
      <c r="T16" s="22">
        <v>2</v>
      </c>
      <c r="U16" s="22">
        <v>2</v>
      </c>
      <c r="V16" s="22">
        <v>3</v>
      </c>
      <c r="W16" s="22">
        <v>3</v>
      </c>
      <c r="X16" s="22">
        <v>3</v>
      </c>
      <c r="Y16" s="22">
        <v>2</v>
      </c>
      <c r="Z16" s="22">
        <v>3</v>
      </c>
      <c r="AA16" s="22">
        <v>2</v>
      </c>
      <c r="AB16" s="22">
        <v>3</v>
      </c>
      <c r="AC16" s="22">
        <v>3</v>
      </c>
      <c r="AD16" s="22">
        <v>1</v>
      </c>
      <c r="AE16" s="22">
        <v>3</v>
      </c>
      <c r="AF16" s="22">
        <v>2</v>
      </c>
      <c r="AG16" s="22">
        <v>1</v>
      </c>
      <c r="AH16" s="22">
        <v>1</v>
      </c>
      <c r="AI16" s="22">
        <v>2</v>
      </c>
      <c r="AJ16" s="22">
        <v>1</v>
      </c>
      <c r="AK16" s="22">
        <v>3</v>
      </c>
    </row>
    <row r="17" spans="1:37" x14ac:dyDescent="0.25">
      <c r="A17" s="219">
        <v>13</v>
      </c>
      <c r="B17" s="22">
        <v>1</v>
      </c>
      <c r="C17" s="22">
        <v>1</v>
      </c>
      <c r="D17" s="22">
        <v>1</v>
      </c>
      <c r="E17" s="22">
        <v>1</v>
      </c>
      <c r="F17" s="22">
        <v>5</v>
      </c>
      <c r="G17" s="22">
        <v>1</v>
      </c>
      <c r="H17" s="22">
        <v>2</v>
      </c>
      <c r="I17" s="22">
        <v>2</v>
      </c>
      <c r="J17" s="22"/>
      <c r="K17" s="22"/>
      <c r="L17" s="22">
        <v>1</v>
      </c>
      <c r="M17" s="22"/>
      <c r="N17" s="22"/>
      <c r="O17" s="22">
        <v>2</v>
      </c>
      <c r="P17" s="22">
        <v>2</v>
      </c>
      <c r="Q17" s="22">
        <v>3</v>
      </c>
      <c r="R17" s="22">
        <v>3</v>
      </c>
      <c r="S17" s="22">
        <v>3</v>
      </c>
      <c r="T17" s="22">
        <v>2</v>
      </c>
      <c r="U17" s="22">
        <v>3</v>
      </c>
      <c r="V17" s="22">
        <v>3</v>
      </c>
      <c r="W17" s="22">
        <v>3</v>
      </c>
      <c r="X17" s="22">
        <v>3</v>
      </c>
      <c r="Y17" s="22">
        <v>3</v>
      </c>
      <c r="Z17" s="22">
        <v>2</v>
      </c>
      <c r="AA17" s="22">
        <v>2</v>
      </c>
      <c r="AB17" s="22">
        <v>3</v>
      </c>
      <c r="AC17" s="22">
        <v>3</v>
      </c>
      <c r="AD17" s="22">
        <v>1</v>
      </c>
      <c r="AE17" s="22">
        <v>3</v>
      </c>
      <c r="AF17" s="22">
        <v>2</v>
      </c>
      <c r="AG17" s="22">
        <v>2</v>
      </c>
      <c r="AH17" s="22">
        <v>2</v>
      </c>
      <c r="AI17" s="22">
        <v>3</v>
      </c>
      <c r="AJ17" s="22">
        <v>2</v>
      </c>
      <c r="AK17" s="22">
        <v>3</v>
      </c>
    </row>
    <row r="18" spans="1:37" x14ac:dyDescent="0.25">
      <c r="A18" s="219">
        <v>14</v>
      </c>
      <c r="B18" s="22">
        <v>1</v>
      </c>
      <c r="C18" s="22">
        <v>1</v>
      </c>
      <c r="D18" s="22">
        <v>2</v>
      </c>
      <c r="E18" s="22">
        <v>1</v>
      </c>
      <c r="F18" s="22">
        <v>5</v>
      </c>
      <c r="G18" s="22">
        <v>1</v>
      </c>
      <c r="H18" s="22">
        <v>1</v>
      </c>
      <c r="I18" s="22">
        <v>2</v>
      </c>
      <c r="J18" s="22"/>
      <c r="K18" s="22"/>
      <c r="L18" s="22"/>
      <c r="M18" s="22"/>
      <c r="N18" s="22">
        <v>1</v>
      </c>
      <c r="O18" s="22">
        <v>2</v>
      </c>
      <c r="P18" s="22">
        <v>2</v>
      </c>
      <c r="Q18" s="22">
        <v>2</v>
      </c>
      <c r="R18" s="22">
        <v>3</v>
      </c>
      <c r="S18" s="22">
        <v>1</v>
      </c>
      <c r="T18" s="22">
        <v>2</v>
      </c>
      <c r="U18" s="22">
        <v>3</v>
      </c>
      <c r="V18" s="22">
        <v>2</v>
      </c>
      <c r="W18" s="22">
        <v>2</v>
      </c>
      <c r="X18" s="22">
        <v>3</v>
      </c>
      <c r="Y18" s="22">
        <v>2</v>
      </c>
      <c r="Z18" s="22">
        <v>1</v>
      </c>
      <c r="AA18" s="22">
        <v>2</v>
      </c>
      <c r="AB18" s="22">
        <v>3</v>
      </c>
      <c r="AC18" s="22">
        <v>3</v>
      </c>
      <c r="AD18" s="22">
        <v>2</v>
      </c>
      <c r="AE18" s="22">
        <v>3</v>
      </c>
      <c r="AF18" s="22">
        <v>1</v>
      </c>
      <c r="AG18" s="22">
        <v>2</v>
      </c>
      <c r="AH18" s="22">
        <v>1</v>
      </c>
      <c r="AI18" s="22">
        <v>3</v>
      </c>
      <c r="AJ18" s="22">
        <v>2</v>
      </c>
      <c r="AK18" s="22">
        <v>3</v>
      </c>
    </row>
    <row r="19" spans="1:37" x14ac:dyDescent="0.25">
      <c r="A19" s="219">
        <v>15</v>
      </c>
      <c r="B19" s="22">
        <v>1</v>
      </c>
      <c r="C19" s="22">
        <v>1</v>
      </c>
      <c r="D19" s="22">
        <v>2</v>
      </c>
      <c r="E19" s="22">
        <v>1</v>
      </c>
      <c r="F19" s="22">
        <v>5</v>
      </c>
      <c r="G19" s="22">
        <v>1</v>
      </c>
      <c r="H19" s="22">
        <v>1</v>
      </c>
      <c r="I19" s="22">
        <v>3</v>
      </c>
      <c r="J19" s="22"/>
      <c r="K19" s="22"/>
      <c r="L19" s="22"/>
      <c r="M19" s="22"/>
      <c r="N19" s="22">
        <v>1</v>
      </c>
      <c r="O19" s="22">
        <v>1</v>
      </c>
      <c r="P19" s="22">
        <v>2</v>
      </c>
      <c r="Q19" s="22">
        <v>3</v>
      </c>
      <c r="R19" s="22"/>
      <c r="S19" s="22">
        <v>1</v>
      </c>
      <c r="T19" s="22">
        <v>2</v>
      </c>
      <c r="U19" s="22">
        <v>1</v>
      </c>
      <c r="V19" s="22">
        <v>3</v>
      </c>
      <c r="W19" s="22">
        <v>2</v>
      </c>
      <c r="X19" s="22">
        <v>1</v>
      </c>
      <c r="Y19" s="22">
        <v>3</v>
      </c>
      <c r="Z19" s="22">
        <v>3</v>
      </c>
      <c r="AA19" s="22">
        <v>1</v>
      </c>
      <c r="AB19" s="22">
        <v>2</v>
      </c>
      <c r="AC19" s="22">
        <v>2</v>
      </c>
      <c r="AD19" s="22">
        <v>1</v>
      </c>
      <c r="AE19" s="22">
        <v>2</v>
      </c>
      <c r="AF19" s="22">
        <v>1</v>
      </c>
      <c r="AG19" s="22">
        <v>1</v>
      </c>
      <c r="AH19" s="22">
        <v>2</v>
      </c>
      <c r="AI19" s="22">
        <v>2</v>
      </c>
      <c r="AJ19" s="22">
        <v>2</v>
      </c>
      <c r="AK19" s="22">
        <v>1</v>
      </c>
    </row>
    <row r="20" spans="1:37" x14ac:dyDescent="0.25">
      <c r="A20" s="219">
        <v>16</v>
      </c>
      <c r="B20" s="22">
        <v>2</v>
      </c>
      <c r="C20" s="22">
        <v>1</v>
      </c>
      <c r="D20" s="22">
        <v>1</v>
      </c>
      <c r="E20" s="22">
        <v>1</v>
      </c>
      <c r="F20" s="22">
        <v>5</v>
      </c>
      <c r="G20" s="22">
        <v>1</v>
      </c>
      <c r="H20" s="22">
        <v>1</v>
      </c>
      <c r="I20" s="22">
        <v>2</v>
      </c>
      <c r="J20" s="22"/>
      <c r="K20" s="22">
        <v>1</v>
      </c>
      <c r="L20" s="22"/>
      <c r="M20" s="22">
        <v>1</v>
      </c>
      <c r="N20" s="22"/>
      <c r="O20" s="22">
        <v>2</v>
      </c>
      <c r="P20" s="22">
        <v>3</v>
      </c>
      <c r="Q20" s="22">
        <v>3</v>
      </c>
      <c r="R20" s="22">
        <v>3</v>
      </c>
      <c r="S20" s="22">
        <v>3</v>
      </c>
      <c r="T20" s="22">
        <v>3</v>
      </c>
      <c r="U20" s="22">
        <v>2</v>
      </c>
      <c r="V20" s="22">
        <v>3</v>
      </c>
      <c r="W20" s="22">
        <v>3</v>
      </c>
      <c r="X20" s="22">
        <v>2</v>
      </c>
      <c r="Y20" s="22">
        <v>3</v>
      </c>
      <c r="Z20" s="22">
        <v>2</v>
      </c>
      <c r="AA20" s="22">
        <v>2</v>
      </c>
      <c r="AB20" s="22">
        <v>3</v>
      </c>
      <c r="AC20" s="22">
        <v>3</v>
      </c>
      <c r="AD20" s="22">
        <v>3</v>
      </c>
      <c r="AE20" s="22">
        <v>3</v>
      </c>
      <c r="AF20" s="22">
        <v>2</v>
      </c>
      <c r="AG20" s="22">
        <v>1</v>
      </c>
      <c r="AH20" s="22">
        <v>2</v>
      </c>
      <c r="AI20" s="22">
        <v>2</v>
      </c>
      <c r="AJ20" s="22">
        <v>2</v>
      </c>
      <c r="AK20" s="22">
        <v>2</v>
      </c>
    </row>
    <row r="21" spans="1:37" x14ac:dyDescent="0.25">
      <c r="A21" s="219">
        <v>17</v>
      </c>
      <c r="B21" s="22">
        <v>2</v>
      </c>
      <c r="C21" s="22">
        <v>1</v>
      </c>
      <c r="D21" s="22">
        <v>2</v>
      </c>
      <c r="E21" s="22">
        <v>1</v>
      </c>
      <c r="F21" s="22">
        <v>5</v>
      </c>
      <c r="G21" s="22">
        <v>1</v>
      </c>
      <c r="H21" s="22">
        <v>2</v>
      </c>
      <c r="I21" s="22">
        <v>3</v>
      </c>
      <c r="J21" s="22">
        <v>1</v>
      </c>
      <c r="K21" s="22"/>
      <c r="L21" s="22"/>
      <c r="M21" s="22"/>
      <c r="N21" s="22"/>
      <c r="O21" s="22">
        <v>2</v>
      </c>
      <c r="P21" s="22">
        <v>3</v>
      </c>
      <c r="Q21" s="22">
        <v>3</v>
      </c>
      <c r="R21" s="22">
        <v>2</v>
      </c>
      <c r="S21" s="22">
        <v>3</v>
      </c>
      <c r="T21" s="22">
        <v>3</v>
      </c>
      <c r="U21" s="22">
        <v>2</v>
      </c>
      <c r="V21" s="22">
        <v>3</v>
      </c>
      <c r="W21" s="22">
        <v>3</v>
      </c>
      <c r="X21" s="22">
        <v>3</v>
      </c>
      <c r="Y21" s="22">
        <v>3</v>
      </c>
      <c r="Z21" s="22">
        <v>3</v>
      </c>
      <c r="AA21" s="22">
        <v>2</v>
      </c>
      <c r="AB21" s="22">
        <v>3</v>
      </c>
      <c r="AC21" s="22">
        <v>3</v>
      </c>
      <c r="AD21" s="22">
        <v>3</v>
      </c>
      <c r="AE21" s="22">
        <v>3</v>
      </c>
      <c r="AF21" s="22">
        <v>3</v>
      </c>
      <c r="AG21" s="22">
        <v>2</v>
      </c>
      <c r="AH21" s="22">
        <v>2</v>
      </c>
      <c r="AI21" s="22">
        <v>1</v>
      </c>
      <c r="AJ21" s="22">
        <v>1</v>
      </c>
      <c r="AK21" s="22">
        <v>3</v>
      </c>
    </row>
    <row r="22" spans="1:37" x14ac:dyDescent="0.25">
      <c r="A22" s="219">
        <v>18</v>
      </c>
      <c r="B22" s="22">
        <v>2</v>
      </c>
      <c r="C22" s="22">
        <v>1</v>
      </c>
      <c r="D22" s="22">
        <v>1</v>
      </c>
      <c r="E22" s="22">
        <v>1</v>
      </c>
      <c r="F22" s="22">
        <v>5</v>
      </c>
      <c r="G22" s="22">
        <v>1</v>
      </c>
      <c r="H22" s="22">
        <v>2</v>
      </c>
      <c r="I22" s="22">
        <v>2</v>
      </c>
      <c r="J22" s="22"/>
      <c r="K22" s="22"/>
      <c r="L22" s="22">
        <v>1</v>
      </c>
      <c r="M22" s="22"/>
      <c r="N22" s="22"/>
      <c r="O22" s="22">
        <v>2</v>
      </c>
      <c r="P22" s="22">
        <v>2</v>
      </c>
      <c r="Q22" s="22">
        <v>3</v>
      </c>
      <c r="R22" s="22">
        <v>3</v>
      </c>
      <c r="S22" s="22">
        <v>3</v>
      </c>
      <c r="T22" s="22">
        <v>2</v>
      </c>
      <c r="U22" s="22">
        <v>3</v>
      </c>
      <c r="V22" s="22">
        <v>3</v>
      </c>
      <c r="W22" s="22">
        <v>2</v>
      </c>
      <c r="X22" s="22">
        <v>1</v>
      </c>
      <c r="Y22" s="22">
        <v>2</v>
      </c>
      <c r="Z22" s="22">
        <v>3</v>
      </c>
      <c r="AA22" s="22">
        <v>1</v>
      </c>
      <c r="AB22" s="22">
        <v>3</v>
      </c>
      <c r="AC22" s="22">
        <v>3</v>
      </c>
      <c r="AD22" s="22">
        <v>3</v>
      </c>
      <c r="AE22" s="22">
        <v>3</v>
      </c>
      <c r="AF22" s="22">
        <v>3</v>
      </c>
      <c r="AG22" s="22">
        <v>2</v>
      </c>
      <c r="AH22" s="22">
        <v>1</v>
      </c>
      <c r="AI22" s="22">
        <v>2</v>
      </c>
      <c r="AJ22" s="22">
        <v>1</v>
      </c>
      <c r="AK22" s="22">
        <v>3</v>
      </c>
    </row>
    <row r="23" spans="1:37" x14ac:dyDescent="0.25">
      <c r="A23" s="219">
        <v>19</v>
      </c>
      <c r="B23" s="22">
        <v>2</v>
      </c>
      <c r="C23" s="22">
        <v>1</v>
      </c>
      <c r="D23" s="22">
        <v>1</v>
      </c>
      <c r="E23" s="22">
        <v>1</v>
      </c>
      <c r="F23" s="22">
        <v>5</v>
      </c>
      <c r="G23" s="22">
        <v>1</v>
      </c>
      <c r="H23" s="22">
        <v>2</v>
      </c>
      <c r="I23" s="22">
        <v>1</v>
      </c>
      <c r="J23" s="22"/>
      <c r="K23" s="22"/>
      <c r="L23" s="22"/>
      <c r="M23" s="22"/>
      <c r="N23" s="22">
        <v>1</v>
      </c>
      <c r="O23" s="22">
        <v>3</v>
      </c>
      <c r="P23" s="22">
        <v>3</v>
      </c>
      <c r="Q23" s="22">
        <v>3</v>
      </c>
      <c r="R23" s="22">
        <v>2</v>
      </c>
      <c r="S23" s="22">
        <v>3</v>
      </c>
      <c r="T23" s="22">
        <v>2</v>
      </c>
      <c r="U23" s="22">
        <v>2</v>
      </c>
      <c r="V23" s="22">
        <v>3</v>
      </c>
      <c r="W23" s="22">
        <v>3</v>
      </c>
      <c r="X23" s="22">
        <v>3</v>
      </c>
      <c r="Y23" s="22">
        <v>2</v>
      </c>
      <c r="Z23" s="22">
        <v>1</v>
      </c>
      <c r="AA23" s="22">
        <v>1</v>
      </c>
      <c r="AB23" s="22">
        <v>3</v>
      </c>
      <c r="AC23" s="22">
        <v>3</v>
      </c>
      <c r="AD23" s="22">
        <v>3</v>
      </c>
      <c r="AE23" s="22">
        <v>3</v>
      </c>
      <c r="AF23" s="22">
        <v>2</v>
      </c>
      <c r="AG23" s="22">
        <v>3</v>
      </c>
      <c r="AH23" s="22">
        <v>2</v>
      </c>
      <c r="AI23" s="22">
        <v>1</v>
      </c>
      <c r="AJ23" s="22">
        <v>2</v>
      </c>
      <c r="AK23" s="22">
        <v>3</v>
      </c>
    </row>
    <row r="24" spans="1:37" x14ac:dyDescent="0.25">
      <c r="A24" s="219">
        <v>20</v>
      </c>
      <c r="B24" s="22">
        <v>2</v>
      </c>
      <c r="C24" s="22">
        <v>1</v>
      </c>
      <c r="D24" s="22">
        <v>2</v>
      </c>
      <c r="E24" s="22">
        <v>1</v>
      </c>
      <c r="F24" s="22">
        <v>5</v>
      </c>
      <c r="G24" s="22">
        <v>1</v>
      </c>
      <c r="H24" s="22">
        <v>2</v>
      </c>
      <c r="I24" s="22">
        <v>2</v>
      </c>
      <c r="J24" s="22"/>
      <c r="K24" s="22"/>
      <c r="L24" s="22"/>
      <c r="M24" s="22"/>
      <c r="N24" s="22">
        <v>1</v>
      </c>
      <c r="O24" s="22">
        <v>2</v>
      </c>
      <c r="P24" s="22">
        <v>2</v>
      </c>
      <c r="Q24" s="22">
        <v>2</v>
      </c>
      <c r="R24" s="22">
        <v>2</v>
      </c>
      <c r="S24" s="22">
        <v>2</v>
      </c>
      <c r="T24" s="22">
        <v>2</v>
      </c>
      <c r="U24" s="22">
        <v>2</v>
      </c>
      <c r="V24" s="22">
        <v>2</v>
      </c>
      <c r="W24" s="22">
        <v>2</v>
      </c>
      <c r="X24" s="22">
        <v>2</v>
      </c>
      <c r="Y24" s="22">
        <v>2</v>
      </c>
      <c r="Z24" s="22">
        <v>2</v>
      </c>
      <c r="AA24" s="22">
        <v>2</v>
      </c>
      <c r="AB24" s="22">
        <v>2</v>
      </c>
      <c r="AC24" s="22">
        <v>2</v>
      </c>
      <c r="AD24" s="22">
        <v>2</v>
      </c>
      <c r="AE24" s="22">
        <v>1</v>
      </c>
      <c r="AF24" s="22">
        <v>1</v>
      </c>
      <c r="AG24" s="22">
        <v>1</v>
      </c>
      <c r="AH24" s="22">
        <v>1</v>
      </c>
      <c r="AI24" s="22">
        <v>1</v>
      </c>
      <c r="AJ24" s="22">
        <v>1</v>
      </c>
      <c r="AK24" s="22">
        <v>1</v>
      </c>
    </row>
    <row r="25" spans="1:37" x14ac:dyDescent="0.25">
      <c r="A25" s="219">
        <v>21</v>
      </c>
      <c r="B25" s="22">
        <v>2</v>
      </c>
      <c r="C25" s="22">
        <v>1</v>
      </c>
      <c r="D25" s="22">
        <v>2</v>
      </c>
      <c r="E25" s="22">
        <v>1</v>
      </c>
      <c r="F25" s="22">
        <v>5</v>
      </c>
      <c r="G25" s="22">
        <v>1</v>
      </c>
      <c r="H25" s="22">
        <v>1</v>
      </c>
      <c r="I25" s="22">
        <v>2</v>
      </c>
      <c r="J25" s="22">
        <v>1</v>
      </c>
      <c r="K25" s="22"/>
      <c r="L25" s="22"/>
      <c r="M25" s="22"/>
      <c r="N25" s="22">
        <v>1</v>
      </c>
      <c r="O25" s="22">
        <v>1</v>
      </c>
      <c r="P25" s="22">
        <v>2</v>
      </c>
      <c r="Q25" s="22">
        <v>3</v>
      </c>
      <c r="R25" s="22">
        <v>3</v>
      </c>
      <c r="S25" s="22">
        <v>2</v>
      </c>
      <c r="T25" s="22">
        <v>3</v>
      </c>
      <c r="U25" s="22">
        <v>3</v>
      </c>
      <c r="V25" s="22">
        <v>3</v>
      </c>
      <c r="W25" s="22">
        <v>3</v>
      </c>
      <c r="X25" s="22">
        <v>3</v>
      </c>
      <c r="Y25" s="22">
        <v>3</v>
      </c>
      <c r="Z25" s="22">
        <v>3</v>
      </c>
      <c r="AA25" s="22">
        <v>3</v>
      </c>
      <c r="AB25" s="22">
        <v>3</v>
      </c>
      <c r="AC25" s="22">
        <v>2</v>
      </c>
      <c r="AD25" s="22">
        <v>3</v>
      </c>
      <c r="AE25" s="22">
        <v>3</v>
      </c>
      <c r="AF25" s="22">
        <v>3</v>
      </c>
      <c r="AG25" s="22">
        <v>3</v>
      </c>
      <c r="AH25" s="22">
        <v>3</v>
      </c>
      <c r="AI25" s="22">
        <v>2</v>
      </c>
      <c r="AJ25" s="22">
        <v>2</v>
      </c>
      <c r="AK25" s="22">
        <v>2</v>
      </c>
    </row>
    <row r="26" spans="1:37" x14ac:dyDescent="0.25">
      <c r="A26" s="219">
        <v>22</v>
      </c>
      <c r="B26" s="22">
        <v>1</v>
      </c>
      <c r="C26" s="22">
        <v>1</v>
      </c>
      <c r="D26" s="22">
        <v>1</v>
      </c>
      <c r="E26" s="22">
        <v>2</v>
      </c>
      <c r="F26" s="22">
        <v>4</v>
      </c>
      <c r="G26" s="22">
        <v>1</v>
      </c>
      <c r="H26" s="22">
        <v>2</v>
      </c>
      <c r="I26" s="22">
        <v>3</v>
      </c>
      <c r="J26" s="22">
        <v>1</v>
      </c>
      <c r="K26" s="22"/>
      <c r="L26" s="22">
        <v>1</v>
      </c>
      <c r="M26" s="22"/>
      <c r="N26" s="22"/>
      <c r="O26" s="22">
        <v>1</v>
      </c>
      <c r="P26" s="22">
        <v>3</v>
      </c>
      <c r="Q26" s="22">
        <v>3</v>
      </c>
      <c r="R26" s="22">
        <v>1</v>
      </c>
      <c r="S26" s="22">
        <v>2</v>
      </c>
      <c r="T26" s="22">
        <v>3</v>
      </c>
      <c r="U26" s="22">
        <v>1</v>
      </c>
      <c r="V26" s="22">
        <v>3</v>
      </c>
      <c r="W26" s="22">
        <v>3</v>
      </c>
      <c r="X26" s="22">
        <v>3</v>
      </c>
      <c r="Y26" s="22">
        <v>2</v>
      </c>
      <c r="Z26" s="22">
        <v>2</v>
      </c>
      <c r="AA26" s="22">
        <v>2</v>
      </c>
      <c r="AB26" s="22">
        <v>3</v>
      </c>
      <c r="AC26" s="22">
        <v>3</v>
      </c>
      <c r="AD26" s="22">
        <v>2</v>
      </c>
      <c r="AE26" s="22">
        <v>1</v>
      </c>
      <c r="AF26" s="22">
        <v>2</v>
      </c>
      <c r="AG26" s="22">
        <v>2</v>
      </c>
      <c r="AH26" s="22">
        <v>2</v>
      </c>
      <c r="AI26" s="22">
        <v>3</v>
      </c>
      <c r="AJ26" s="22">
        <v>2</v>
      </c>
      <c r="AK26" s="22">
        <v>3</v>
      </c>
    </row>
    <row r="27" spans="1:37" x14ac:dyDescent="0.25">
      <c r="A27" s="219">
        <v>23</v>
      </c>
      <c r="B27" s="22">
        <v>1</v>
      </c>
      <c r="C27" s="22">
        <v>1</v>
      </c>
      <c r="D27" s="22">
        <v>1</v>
      </c>
      <c r="E27" s="22">
        <v>1</v>
      </c>
      <c r="F27" s="22">
        <v>4</v>
      </c>
      <c r="G27" s="22">
        <v>1</v>
      </c>
      <c r="H27" s="22">
        <v>1</v>
      </c>
      <c r="I27" s="22">
        <v>2</v>
      </c>
      <c r="J27" s="22"/>
      <c r="K27" s="22"/>
      <c r="L27" s="22">
        <v>1</v>
      </c>
      <c r="M27" s="22"/>
      <c r="N27" s="22"/>
      <c r="O27" s="22">
        <v>2</v>
      </c>
      <c r="P27" s="22">
        <v>3</v>
      </c>
      <c r="Q27" s="22">
        <v>3</v>
      </c>
      <c r="R27" s="22">
        <v>3</v>
      </c>
      <c r="S27" s="22">
        <v>3</v>
      </c>
      <c r="T27" s="22">
        <v>3</v>
      </c>
      <c r="U27" s="22">
        <v>2</v>
      </c>
      <c r="V27" s="22">
        <v>3</v>
      </c>
      <c r="W27" s="22">
        <v>3</v>
      </c>
      <c r="X27" s="22">
        <v>2</v>
      </c>
      <c r="Y27" s="22">
        <v>3</v>
      </c>
      <c r="Z27" s="22">
        <v>2</v>
      </c>
      <c r="AA27" s="22">
        <v>1</v>
      </c>
      <c r="AB27" s="22">
        <v>3</v>
      </c>
      <c r="AC27" s="22">
        <v>3</v>
      </c>
      <c r="AD27" s="22">
        <v>3</v>
      </c>
      <c r="AE27" s="22">
        <v>2</v>
      </c>
      <c r="AF27" s="22">
        <v>1</v>
      </c>
      <c r="AG27" s="22">
        <v>2</v>
      </c>
      <c r="AH27" s="22">
        <v>3</v>
      </c>
      <c r="AI27" s="22">
        <v>3</v>
      </c>
      <c r="AJ27" s="22">
        <v>2</v>
      </c>
      <c r="AK27" s="22">
        <v>3</v>
      </c>
    </row>
    <row r="28" spans="1:37" x14ac:dyDescent="0.25">
      <c r="A28" s="219">
        <v>24</v>
      </c>
      <c r="B28" s="22">
        <v>1</v>
      </c>
      <c r="C28" s="22">
        <v>1</v>
      </c>
      <c r="D28" s="22">
        <v>1</v>
      </c>
      <c r="E28" s="22">
        <v>2</v>
      </c>
      <c r="F28" s="22">
        <v>4</v>
      </c>
      <c r="G28" s="22">
        <v>1</v>
      </c>
      <c r="H28" s="22">
        <v>1</v>
      </c>
      <c r="I28" s="22">
        <v>2</v>
      </c>
      <c r="J28" s="22"/>
      <c r="K28" s="22">
        <v>1</v>
      </c>
      <c r="L28" s="22"/>
      <c r="M28" s="22"/>
      <c r="N28" s="22"/>
      <c r="O28" s="22">
        <v>2</v>
      </c>
      <c r="P28" s="22">
        <v>2</v>
      </c>
      <c r="Q28" s="22">
        <v>3</v>
      </c>
      <c r="R28" s="22">
        <v>3</v>
      </c>
      <c r="S28" s="22">
        <v>3</v>
      </c>
      <c r="T28" s="22">
        <v>3</v>
      </c>
      <c r="U28" s="22"/>
      <c r="V28" s="22">
        <v>3</v>
      </c>
      <c r="W28" s="22">
        <v>3</v>
      </c>
      <c r="X28" s="22">
        <v>3</v>
      </c>
      <c r="Y28" s="22">
        <v>3</v>
      </c>
      <c r="Z28" s="22">
        <v>2</v>
      </c>
      <c r="AA28" s="22">
        <v>1</v>
      </c>
      <c r="AB28" s="22">
        <v>3</v>
      </c>
      <c r="AC28" s="22">
        <v>3</v>
      </c>
      <c r="AD28" s="22">
        <v>2</v>
      </c>
      <c r="AE28" s="22">
        <v>3</v>
      </c>
      <c r="AF28" s="22">
        <v>3</v>
      </c>
      <c r="AG28" s="22">
        <v>2</v>
      </c>
      <c r="AH28" s="22">
        <v>3</v>
      </c>
      <c r="AI28" s="22">
        <v>3</v>
      </c>
      <c r="AJ28" s="22">
        <v>2</v>
      </c>
      <c r="AK28" s="22">
        <v>2</v>
      </c>
    </row>
    <row r="29" spans="1:37" x14ac:dyDescent="0.25">
      <c r="A29" s="219">
        <v>25</v>
      </c>
      <c r="B29" s="22">
        <v>1</v>
      </c>
      <c r="C29" s="22">
        <v>1</v>
      </c>
      <c r="D29" s="22">
        <v>1</v>
      </c>
      <c r="E29" s="22">
        <v>2</v>
      </c>
      <c r="F29" s="22">
        <v>4</v>
      </c>
      <c r="G29" s="22">
        <v>1</v>
      </c>
      <c r="H29" s="22">
        <v>2</v>
      </c>
      <c r="I29" s="22">
        <v>2</v>
      </c>
      <c r="J29" s="22"/>
      <c r="K29" s="22">
        <v>1</v>
      </c>
      <c r="L29" s="22"/>
      <c r="M29" s="22"/>
      <c r="N29" s="22"/>
      <c r="O29" s="22">
        <v>1</v>
      </c>
      <c r="P29" s="22">
        <v>2</v>
      </c>
      <c r="Q29" s="22">
        <v>3</v>
      </c>
      <c r="R29" s="22">
        <v>2</v>
      </c>
      <c r="S29" s="22">
        <v>2</v>
      </c>
      <c r="T29" s="22">
        <v>3</v>
      </c>
      <c r="U29" s="22">
        <v>2</v>
      </c>
      <c r="V29" s="22">
        <v>3</v>
      </c>
      <c r="W29" s="22">
        <v>3</v>
      </c>
      <c r="X29" s="22">
        <v>3</v>
      </c>
      <c r="Y29" s="22">
        <v>3</v>
      </c>
      <c r="Z29" s="22">
        <v>2</v>
      </c>
      <c r="AA29" s="22">
        <v>3</v>
      </c>
      <c r="AB29" s="22">
        <v>3</v>
      </c>
      <c r="AC29" s="22">
        <v>3</v>
      </c>
      <c r="AD29" s="22">
        <v>2</v>
      </c>
      <c r="AE29" s="22">
        <v>2</v>
      </c>
      <c r="AF29" s="22">
        <v>3</v>
      </c>
      <c r="AG29" s="22">
        <v>3</v>
      </c>
      <c r="AH29" s="22">
        <v>3</v>
      </c>
      <c r="AI29" s="22">
        <v>3</v>
      </c>
      <c r="AJ29" s="22">
        <v>2</v>
      </c>
      <c r="AK29" s="22">
        <v>3</v>
      </c>
    </row>
    <row r="30" spans="1:37" x14ac:dyDescent="0.25">
      <c r="A30" s="219">
        <v>26</v>
      </c>
      <c r="B30" s="22">
        <v>1</v>
      </c>
      <c r="C30" s="22">
        <v>1</v>
      </c>
      <c r="D30" s="22">
        <v>1</v>
      </c>
      <c r="E30" s="22">
        <v>1</v>
      </c>
      <c r="F30" s="22">
        <v>4</v>
      </c>
      <c r="G30" s="22">
        <v>1</v>
      </c>
      <c r="H30" s="22">
        <v>1</v>
      </c>
      <c r="I30" s="22">
        <v>2</v>
      </c>
      <c r="J30" s="22"/>
      <c r="K30" s="22"/>
      <c r="L30" s="22"/>
      <c r="M30" s="22">
        <v>1</v>
      </c>
      <c r="N30" s="22">
        <v>1</v>
      </c>
      <c r="O30" s="22">
        <v>2</v>
      </c>
      <c r="P30" s="22">
        <v>3</v>
      </c>
      <c r="Q30" s="22">
        <v>3</v>
      </c>
      <c r="R30" s="22">
        <v>3</v>
      </c>
      <c r="S30" s="22">
        <v>3</v>
      </c>
      <c r="T30" s="22">
        <v>3</v>
      </c>
      <c r="U30" s="22">
        <v>1</v>
      </c>
      <c r="V30" s="22">
        <v>2</v>
      </c>
      <c r="W30" s="22">
        <v>3</v>
      </c>
      <c r="X30" s="22">
        <v>3</v>
      </c>
      <c r="Y30" s="22">
        <v>3</v>
      </c>
      <c r="Z30" s="22">
        <v>2</v>
      </c>
      <c r="AA30" s="22">
        <v>1</v>
      </c>
      <c r="AB30" s="22">
        <v>3</v>
      </c>
      <c r="AC30" s="22">
        <v>3</v>
      </c>
      <c r="AD30" s="22">
        <v>3</v>
      </c>
      <c r="AE30" s="22">
        <v>3</v>
      </c>
      <c r="AF30" s="22">
        <v>3</v>
      </c>
      <c r="AG30" s="22">
        <v>2</v>
      </c>
      <c r="AH30" s="22">
        <v>2</v>
      </c>
      <c r="AI30" s="22">
        <v>3</v>
      </c>
      <c r="AJ30" s="22">
        <v>2</v>
      </c>
      <c r="AK30" s="22">
        <v>3</v>
      </c>
    </row>
    <row r="31" spans="1:37" x14ac:dyDescent="0.25">
      <c r="A31" s="219">
        <v>27</v>
      </c>
      <c r="B31" s="22">
        <v>1</v>
      </c>
      <c r="C31" s="22">
        <v>1</v>
      </c>
      <c r="D31" s="22">
        <v>1</v>
      </c>
      <c r="E31" s="22">
        <v>1</v>
      </c>
      <c r="F31" s="22">
        <v>4</v>
      </c>
      <c r="G31" s="22">
        <v>1</v>
      </c>
      <c r="H31" s="22">
        <v>1</v>
      </c>
      <c r="I31" s="22">
        <v>2</v>
      </c>
      <c r="J31" s="22"/>
      <c r="K31" s="22"/>
      <c r="L31" s="22">
        <v>1</v>
      </c>
      <c r="M31" s="22"/>
      <c r="N31" s="22"/>
      <c r="O31" s="22">
        <v>2</v>
      </c>
      <c r="P31" s="22">
        <v>3</v>
      </c>
      <c r="Q31" s="22">
        <v>3</v>
      </c>
      <c r="R31" s="22">
        <v>3</v>
      </c>
      <c r="S31" s="22">
        <v>3</v>
      </c>
      <c r="T31" s="22">
        <v>2</v>
      </c>
      <c r="U31" s="22">
        <v>2</v>
      </c>
      <c r="V31" s="22">
        <v>2</v>
      </c>
      <c r="W31" s="22">
        <v>2</v>
      </c>
      <c r="X31" s="22">
        <v>3</v>
      </c>
      <c r="Y31" s="22">
        <v>3</v>
      </c>
      <c r="Z31" s="22">
        <v>2</v>
      </c>
      <c r="AA31" s="22">
        <v>3</v>
      </c>
      <c r="AB31" s="22">
        <v>3</v>
      </c>
      <c r="AC31" s="22">
        <v>3</v>
      </c>
      <c r="AD31" s="22">
        <v>3</v>
      </c>
      <c r="AE31" s="22">
        <v>3</v>
      </c>
      <c r="AF31" s="22">
        <v>2</v>
      </c>
      <c r="AG31" s="22">
        <v>3</v>
      </c>
      <c r="AH31" s="22">
        <v>2</v>
      </c>
      <c r="AI31" s="22">
        <v>3</v>
      </c>
      <c r="AJ31" s="22">
        <v>2</v>
      </c>
      <c r="AK31" s="22">
        <v>2</v>
      </c>
    </row>
    <row r="32" spans="1:37" x14ac:dyDescent="0.25">
      <c r="A32" s="219">
        <v>28</v>
      </c>
      <c r="B32" s="22">
        <v>2</v>
      </c>
      <c r="C32" s="22">
        <v>1</v>
      </c>
      <c r="D32" s="22">
        <v>2</v>
      </c>
      <c r="E32" s="22">
        <v>2</v>
      </c>
      <c r="F32" s="22">
        <v>4</v>
      </c>
      <c r="G32" s="22">
        <v>1</v>
      </c>
      <c r="H32" s="22">
        <v>1</v>
      </c>
      <c r="I32" s="22">
        <v>3</v>
      </c>
      <c r="J32" s="22"/>
      <c r="K32" s="22">
        <v>1</v>
      </c>
      <c r="L32" s="22">
        <v>1</v>
      </c>
      <c r="M32" s="22">
        <v>1</v>
      </c>
      <c r="N32" s="22">
        <v>1</v>
      </c>
      <c r="O32" s="22">
        <v>1</v>
      </c>
      <c r="P32" s="22">
        <v>2</v>
      </c>
      <c r="Q32" s="22">
        <v>3</v>
      </c>
      <c r="R32" s="22">
        <v>3</v>
      </c>
      <c r="S32" s="22">
        <v>1</v>
      </c>
      <c r="T32" s="22">
        <v>3</v>
      </c>
      <c r="U32" s="22">
        <v>2</v>
      </c>
      <c r="V32" s="22">
        <v>2</v>
      </c>
      <c r="W32" s="22">
        <v>3</v>
      </c>
      <c r="X32" s="22">
        <v>3</v>
      </c>
      <c r="Y32" s="22">
        <v>3</v>
      </c>
      <c r="Z32" s="22">
        <v>3</v>
      </c>
      <c r="AA32" s="22">
        <v>2</v>
      </c>
      <c r="AB32" s="22">
        <v>3</v>
      </c>
      <c r="AC32" s="22">
        <v>3</v>
      </c>
      <c r="AD32" s="22">
        <v>3</v>
      </c>
      <c r="AE32" s="22">
        <v>3</v>
      </c>
      <c r="AF32" s="22">
        <v>3</v>
      </c>
      <c r="AG32" s="22">
        <v>3</v>
      </c>
      <c r="AH32" s="22">
        <v>3</v>
      </c>
      <c r="AI32" s="22">
        <v>3</v>
      </c>
      <c r="AJ32" s="22">
        <v>3</v>
      </c>
      <c r="AK32" s="22">
        <v>3</v>
      </c>
    </row>
    <row r="33" spans="1:37" x14ac:dyDescent="0.25">
      <c r="A33" s="219">
        <v>29</v>
      </c>
      <c r="B33" s="22">
        <v>2</v>
      </c>
      <c r="C33" s="22">
        <v>1</v>
      </c>
      <c r="D33" s="22">
        <v>1</v>
      </c>
      <c r="E33" s="22">
        <v>2</v>
      </c>
      <c r="F33" s="22">
        <v>4</v>
      </c>
      <c r="G33" s="22">
        <v>1</v>
      </c>
      <c r="H33" s="22">
        <v>2</v>
      </c>
      <c r="I33" s="22">
        <v>3</v>
      </c>
      <c r="J33" s="22"/>
      <c r="K33" s="22"/>
      <c r="L33" s="22"/>
      <c r="M33" s="22">
        <v>1</v>
      </c>
      <c r="N33" s="22"/>
      <c r="O33" s="22">
        <v>2</v>
      </c>
      <c r="P33" s="22">
        <v>2</v>
      </c>
      <c r="Q33" s="22">
        <v>2</v>
      </c>
      <c r="R33" s="22">
        <v>3</v>
      </c>
      <c r="S33" s="22">
        <v>3</v>
      </c>
      <c r="T33" s="22">
        <v>3</v>
      </c>
      <c r="U33" s="22">
        <v>2</v>
      </c>
      <c r="V33" s="22">
        <v>3</v>
      </c>
      <c r="W33" s="22">
        <v>3</v>
      </c>
      <c r="X33" s="22">
        <v>3</v>
      </c>
      <c r="Y33" s="22">
        <v>2</v>
      </c>
      <c r="Z33" s="22">
        <v>3</v>
      </c>
      <c r="AA33" s="22">
        <v>1</v>
      </c>
      <c r="AB33" s="22">
        <v>3</v>
      </c>
      <c r="AC33" s="22">
        <v>3</v>
      </c>
      <c r="AD33" s="22">
        <v>3</v>
      </c>
      <c r="AE33" s="22">
        <v>3</v>
      </c>
      <c r="AF33" s="22">
        <v>2</v>
      </c>
      <c r="AG33" s="22">
        <v>1</v>
      </c>
      <c r="AH33" s="22">
        <v>1</v>
      </c>
      <c r="AI33" s="22">
        <v>1</v>
      </c>
      <c r="AJ33" s="22">
        <v>1</v>
      </c>
      <c r="AK33" s="22">
        <v>3</v>
      </c>
    </row>
    <row r="34" spans="1:37" x14ac:dyDescent="0.25">
      <c r="A34" s="219">
        <v>30</v>
      </c>
      <c r="B34" s="22">
        <v>1</v>
      </c>
      <c r="C34" s="22">
        <v>1</v>
      </c>
      <c r="D34" s="22">
        <v>1</v>
      </c>
      <c r="E34" s="22">
        <v>1</v>
      </c>
      <c r="F34" s="22">
        <v>1</v>
      </c>
      <c r="G34" s="22">
        <v>1</v>
      </c>
      <c r="H34" s="22">
        <v>1</v>
      </c>
      <c r="I34" s="22">
        <v>2</v>
      </c>
      <c r="J34" s="22"/>
      <c r="K34" s="22"/>
      <c r="L34" s="22"/>
      <c r="M34" s="22"/>
      <c r="N34" s="22">
        <v>1</v>
      </c>
      <c r="O34" s="22">
        <v>2</v>
      </c>
      <c r="P34" s="22">
        <v>3</v>
      </c>
      <c r="Q34" s="22">
        <v>3</v>
      </c>
      <c r="R34" s="22">
        <v>3</v>
      </c>
      <c r="S34" s="22">
        <v>3</v>
      </c>
      <c r="T34" s="22">
        <v>3</v>
      </c>
      <c r="U34" s="22">
        <v>3</v>
      </c>
      <c r="V34" s="22">
        <v>3</v>
      </c>
      <c r="W34" s="22">
        <v>3</v>
      </c>
      <c r="X34" s="22">
        <v>3</v>
      </c>
      <c r="Y34" s="22">
        <v>3</v>
      </c>
      <c r="Z34" s="22">
        <v>1</v>
      </c>
      <c r="AA34" s="22">
        <v>3</v>
      </c>
      <c r="AB34" s="22">
        <v>3</v>
      </c>
      <c r="AC34" s="22">
        <v>3</v>
      </c>
      <c r="AD34" s="22">
        <v>3</v>
      </c>
      <c r="AE34" s="22">
        <v>3</v>
      </c>
      <c r="AF34" s="22">
        <v>2</v>
      </c>
      <c r="AG34" s="22">
        <v>3</v>
      </c>
      <c r="AH34" s="22">
        <v>3</v>
      </c>
      <c r="AI34" s="22">
        <v>2</v>
      </c>
      <c r="AJ34" s="22">
        <v>2</v>
      </c>
      <c r="AK34" s="22">
        <v>3</v>
      </c>
    </row>
    <row r="35" spans="1:37" x14ac:dyDescent="0.25">
      <c r="A35" s="219">
        <v>31</v>
      </c>
      <c r="B35" s="22">
        <v>1</v>
      </c>
      <c r="C35" s="22">
        <v>1</v>
      </c>
      <c r="D35" s="22">
        <v>1</v>
      </c>
      <c r="E35" s="22">
        <v>1</v>
      </c>
      <c r="F35" s="22">
        <v>1</v>
      </c>
      <c r="G35" s="22">
        <v>1</v>
      </c>
      <c r="H35" s="22"/>
      <c r="I35" s="22">
        <v>2</v>
      </c>
      <c r="J35" s="22">
        <v>1</v>
      </c>
      <c r="K35" s="22"/>
      <c r="L35" s="22"/>
      <c r="M35" s="22"/>
      <c r="N35" s="22">
        <v>1</v>
      </c>
      <c r="O35" s="22">
        <v>2</v>
      </c>
      <c r="P35" s="22">
        <v>3</v>
      </c>
      <c r="Q35" s="22">
        <v>3</v>
      </c>
      <c r="R35" s="22">
        <v>3</v>
      </c>
      <c r="S35" s="22">
        <v>3</v>
      </c>
      <c r="T35" s="22">
        <v>3</v>
      </c>
      <c r="U35" s="22">
        <v>2</v>
      </c>
      <c r="V35" s="22">
        <v>3</v>
      </c>
      <c r="W35" s="22">
        <v>2</v>
      </c>
      <c r="X35" s="22">
        <v>2</v>
      </c>
      <c r="Y35" s="22">
        <v>3</v>
      </c>
      <c r="Z35" s="22">
        <v>2</v>
      </c>
      <c r="AA35" s="22"/>
      <c r="AB35" s="22">
        <v>3</v>
      </c>
      <c r="AC35" s="22">
        <v>3</v>
      </c>
      <c r="AD35" s="22">
        <v>3</v>
      </c>
      <c r="AE35" s="22">
        <v>3</v>
      </c>
      <c r="AF35" s="22">
        <v>3</v>
      </c>
      <c r="AG35" s="22"/>
      <c r="AH35" s="22"/>
      <c r="AI35" s="22"/>
      <c r="AJ35" s="22"/>
      <c r="AK35" s="22"/>
    </row>
    <row r="36" spans="1:37" x14ac:dyDescent="0.25">
      <c r="A36" s="219">
        <v>32</v>
      </c>
      <c r="B36" s="22">
        <v>1</v>
      </c>
      <c r="C36" s="22">
        <v>1</v>
      </c>
      <c r="D36" s="22">
        <v>1</v>
      </c>
      <c r="E36" s="22">
        <v>1</v>
      </c>
      <c r="F36" s="22">
        <v>1</v>
      </c>
      <c r="G36" s="22">
        <v>1</v>
      </c>
      <c r="H36" s="22">
        <v>1</v>
      </c>
      <c r="I36" s="22">
        <v>1</v>
      </c>
      <c r="J36" s="22"/>
      <c r="K36" s="22">
        <v>1</v>
      </c>
      <c r="L36" s="22"/>
      <c r="M36" s="22"/>
      <c r="N36" s="22">
        <v>1</v>
      </c>
      <c r="O36" s="22">
        <v>3</v>
      </c>
      <c r="P36" s="22">
        <v>3</v>
      </c>
      <c r="Q36" s="22">
        <v>3</v>
      </c>
      <c r="R36" s="22">
        <v>3</v>
      </c>
      <c r="S36" s="22">
        <v>3</v>
      </c>
      <c r="T36" s="22">
        <v>3</v>
      </c>
      <c r="U36" s="22">
        <v>3</v>
      </c>
      <c r="V36" s="22">
        <v>3</v>
      </c>
      <c r="W36" s="22">
        <v>3</v>
      </c>
      <c r="X36" s="22">
        <v>3</v>
      </c>
      <c r="Y36" s="22">
        <v>3</v>
      </c>
      <c r="Z36" s="22">
        <v>3</v>
      </c>
      <c r="AA36" s="22">
        <v>3</v>
      </c>
      <c r="AB36" s="22">
        <v>3</v>
      </c>
      <c r="AC36" s="22">
        <v>3</v>
      </c>
      <c r="AD36" s="22">
        <v>2</v>
      </c>
      <c r="AE36" s="22">
        <v>3</v>
      </c>
      <c r="AF36" s="22">
        <v>3</v>
      </c>
      <c r="AG36" s="22">
        <v>2</v>
      </c>
      <c r="AH36" s="22">
        <v>2</v>
      </c>
      <c r="AI36" s="22">
        <v>3</v>
      </c>
      <c r="AJ36" s="22">
        <v>2</v>
      </c>
      <c r="AK36" s="22">
        <v>3</v>
      </c>
    </row>
    <row r="37" spans="1:37" x14ac:dyDescent="0.25">
      <c r="A37" s="219">
        <v>33</v>
      </c>
      <c r="B37" s="22">
        <v>2</v>
      </c>
      <c r="C37" s="22">
        <v>1</v>
      </c>
      <c r="D37" s="22">
        <v>2</v>
      </c>
      <c r="E37" s="22">
        <v>1</v>
      </c>
      <c r="F37" s="22">
        <v>1</v>
      </c>
      <c r="G37" s="22">
        <v>1</v>
      </c>
      <c r="H37" s="22">
        <v>1</v>
      </c>
      <c r="I37" s="22">
        <v>2</v>
      </c>
      <c r="J37" s="22">
        <v>1</v>
      </c>
      <c r="K37" s="22">
        <v>1</v>
      </c>
      <c r="L37" s="22"/>
      <c r="M37" s="22"/>
      <c r="N37" s="22">
        <v>1</v>
      </c>
      <c r="O37" s="22">
        <v>2</v>
      </c>
      <c r="P37" s="22">
        <v>3</v>
      </c>
      <c r="Q37" s="22">
        <v>3</v>
      </c>
      <c r="R37" s="22">
        <v>3</v>
      </c>
      <c r="S37" s="22">
        <v>3</v>
      </c>
      <c r="T37" s="22">
        <v>2</v>
      </c>
      <c r="U37" s="22">
        <v>2</v>
      </c>
      <c r="V37" s="22">
        <v>3</v>
      </c>
      <c r="W37" s="22">
        <v>3</v>
      </c>
      <c r="X37" s="22">
        <v>2</v>
      </c>
      <c r="Y37" s="22">
        <v>3</v>
      </c>
      <c r="Z37" s="22">
        <v>2</v>
      </c>
      <c r="AA37" s="22">
        <v>2</v>
      </c>
      <c r="AB37" s="22">
        <v>3</v>
      </c>
      <c r="AC37" s="22">
        <v>3</v>
      </c>
      <c r="AD37" s="22">
        <v>1</v>
      </c>
      <c r="AE37" s="22">
        <v>1</v>
      </c>
      <c r="AF37" s="22">
        <v>3</v>
      </c>
      <c r="AG37" s="22">
        <v>2</v>
      </c>
      <c r="AH37" s="22">
        <v>2</v>
      </c>
      <c r="AI37" s="22">
        <v>2</v>
      </c>
      <c r="AJ37" s="22">
        <v>1</v>
      </c>
      <c r="AK37" s="22">
        <v>2</v>
      </c>
    </row>
    <row r="38" spans="1:37" x14ac:dyDescent="0.25">
      <c r="A38" s="219">
        <v>34</v>
      </c>
      <c r="B38" s="22">
        <v>2</v>
      </c>
      <c r="C38" s="22">
        <v>1</v>
      </c>
      <c r="D38" s="22">
        <v>2</v>
      </c>
      <c r="E38" s="22">
        <v>1</v>
      </c>
      <c r="F38" s="22">
        <v>1</v>
      </c>
      <c r="G38" s="22">
        <v>1</v>
      </c>
      <c r="H38" s="22">
        <v>1</v>
      </c>
      <c r="I38" s="22">
        <v>2</v>
      </c>
      <c r="J38" s="22"/>
      <c r="K38" s="22"/>
      <c r="L38" s="22"/>
      <c r="M38" s="22"/>
      <c r="N38" s="22">
        <v>1</v>
      </c>
      <c r="O38" s="22">
        <v>2</v>
      </c>
      <c r="P38" s="22">
        <v>3</v>
      </c>
      <c r="Q38" s="22">
        <v>3</v>
      </c>
      <c r="R38" s="22">
        <v>2</v>
      </c>
      <c r="S38" s="22">
        <v>2</v>
      </c>
      <c r="T38" s="22">
        <v>3</v>
      </c>
      <c r="U38" s="22">
        <v>3</v>
      </c>
      <c r="V38" s="22">
        <v>2</v>
      </c>
      <c r="W38" s="22">
        <v>3</v>
      </c>
      <c r="X38" s="22">
        <v>3</v>
      </c>
      <c r="Y38" s="22">
        <v>2</v>
      </c>
      <c r="Z38" s="22">
        <v>2</v>
      </c>
      <c r="AA38" s="22">
        <v>2</v>
      </c>
      <c r="AB38" s="22">
        <v>3</v>
      </c>
      <c r="AC38" s="22">
        <v>3</v>
      </c>
      <c r="AD38" s="22">
        <v>2</v>
      </c>
      <c r="AE38" s="22">
        <v>3</v>
      </c>
      <c r="AF38" s="22">
        <v>2</v>
      </c>
      <c r="AG38" s="22">
        <v>3</v>
      </c>
      <c r="AH38" s="22">
        <v>3</v>
      </c>
      <c r="AI38" s="22">
        <v>2</v>
      </c>
      <c r="AJ38" s="22">
        <v>2</v>
      </c>
      <c r="AK38" s="22">
        <v>3</v>
      </c>
    </row>
    <row r="39" spans="1:37" x14ac:dyDescent="0.25">
      <c r="A39" s="219">
        <v>35</v>
      </c>
      <c r="B39" s="22">
        <v>2</v>
      </c>
      <c r="C39" s="22">
        <v>1</v>
      </c>
      <c r="D39" s="22">
        <v>2</v>
      </c>
      <c r="E39" s="22">
        <v>1</v>
      </c>
      <c r="F39" s="22">
        <v>1</v>
      </c>
      <c r="G39" s="22">
        <v>1</v>
      </c>
      <c r="H39" s="22">
        <v>2</v>
      </c>
      <c r="I39" s="22">
        <v>2</v>
      </c>
      <c r="J39" s="22"/>
      <c r="K39" s="22"/>
      <c r="L39" s="22">
        <v>1</v>
      </c>
      <c r="M39" s="22"/>
      <c r="N39" s="22"/>
      <c r="O39" s="22">
        <v>2</v>
      </c>
      <c r="P39" s="22">
        <v>3</v>
      </c>
      <c r="Q39" s="22">
        <v>3</v>
      </c>
      <c r="R39" s="22">
        <v>3</v>
      </c>
      <c r="S39" s="22">
        <v>3</v>
      </c>
      <c r="T39" s="22">
        <v>3</v>
      </c>
      <c r="U39" s="22">
        <v>3</v>
      </c>
      <c r="V39" s="22">
        <v>3</v>
      </c>
      <c r="W39" s="22">
        <v>3</v>
      </c>
      <c r="X39" s="22">
        <v>3</v>
      </c>
      <c r="Y39" s="22">
        <v>2</v>
      </c>
      <c r="Z39" s="22">
        <v>2</v>
      </c>
      <c r="AA39" s="22">
        <v>2</v>
      </c>
      <c r="AB39" s="22">
        <v>3</v>
      </c>
      <c r="AC39" s="22">
        <v>3</v>
      </c>
      <c r="AD39" s="22">
        <v>2</v>
      </c>
      <c r="AE39" s="22">
        <v>3</v>
      </c>
      <c r="AF39" s="22">
        <v>2</v>
      </c>
      <c r="AG39" s="22">
        <v>1</v>
      </c>
      <c r="AH39" s="22">
        <v>1</v>
      </c>
      <c r="AI39" s="22">
        <v>3</v>
      </c>
      <c r="AJ39" s="22">
        <v>1</v>
      </c>
      <c r="AK39" s="22">
        <v>3</v>
      </c>
    </row>
    <row r="40" spans="1:37" x14ac:dyDescent="0.25">
      <c r="A40" s="219">
        <v>36</v>
      </c>
      <c r="B40" s="22">
        <v>2</v>
      </c>
      <c r="C40" s="22">
        <v>1</v>
      </c>
      <c r="D40" s="22">
        <v>1</v>
      </c>
      <c r="E40" s="22">
        <v>1</v>
      </c>
      <c r="F40" s="22">
        <v>1</v>
      </c>
      <c r="G40" s="22">
        <v>1</v>
      </c>
      <c r="H40" s="22">
        <v>1</v>
      </c>
      <c r="I40" s="22">
        <v>2</v>
      </c>
      <c r="J40" s="22">
        <v>1</v>
      </c>
      <c r="K40" s="22"/>
      <c r="L40" s="22"/>
      <c r="M40" s="22"/>
      <c r="N40" s="22"/>
      <c r="O40" s="22">
        <v>1</v>
      </c>
      <c r="P40" s="22">
        <v>2</v>
      </c>
      <c r="Q40" s="22">
        <v>3</v>
      </c>
      <c r="R40" s="22">
        <v>2</v>
      </c>
      <c r="S40" s="22">
        <v>2</v>
      </c>
      <c r="T40" s="22">
        <v>2</v>
      </c>
      <c r="U40" s="22">
        <v>3</v>
      </c>
      <c r="V40" s="22">
        <v>3</v>
      </c>
      <c r="W40" s="22">
        <v>2</v>
      </c>
      <c r="X40" s="22">
        <v>1</v>
      </c>
      <c r="Y40" s="22">
        <v>2</v>
      </c>
      <c r="Z40" s="22">
        <v>3</v>
      </c>
      <c r="AA40" s="22">
        <v>2</v>
      </c>
      <c r="AB40" s="22">
        <v>3</v>
      </c>
      <c r="AC40" s="22">
        <v>3</v>
      </c>
      <c r="AD40" s="22">
        <v>3</v>
      </c>
      <c r="AE40" s="22">
        <v>3</v>
      </c>
      <c r="AF40" s="22">
        <v>3</v>
      </c>
      <c r="AG40" s="22">
        <v>3</v>
      </c>
      <c r="AH40" s="22">
        <v>3</v>
      </c>
      <c r="AI40" s="22">
        <v>3</v>
      </c>
      <c r="AJ40" s="22">
        <v>3</v>
      </c>
      <c r="AK40" s="22">
        <v>3</v>
      </c>
    </row>
    <row r="41" spans="1:37" x14ac:dyDescent="0.25">
      <c r="A41" s="219">
        <v>37</v>
      </c>
      <c r="B41" s="22">
        <v>2</v>
      </c>
      <c r="C41" s="22">
        <v>1</v>
      </c>
      <c r="D41" s="22">
        <v>1</v>
      </c>
      <c r="E41" s="22">
        <v>1</v>
      </c>
      <c r="F41" s="22">
        <v>1</v>
      </c>
      <c r="G41" s="22">
        <v>1</v>
      </c>
      <c r="H41" s="22">
        <v>2</v>
      </c>
      <c r="I41" s="22">
        <v>1</v>
      </c>
      <c r="J41" s="22">
        <v>1</v>
      </c>
      <c r="K41" s="22"/>
      <c r="L41" s="22"/>
      <c r="M41" s="22"/>
      <c r="N41" s="22"/>
      <c r="O41" s="22">
        <v>3</v>
      </c>
      <c r="P41" s="22">
        <v>3</v>
      </c>
      <c r="Q41" s="22">
        <v>3</v>
      </c>
      <c r="R41" s="22">
        <v>3</v>
      </c>
      <c r="S41" s="22">
        <v>3</v>
      </c>
      <c r="T41" s="22">
        <v>3</v>
      </c>
      <c r="U41" s="22">
        <v>3</v>
      </c>
      <c r="V41" s="22">
        <v>3</v>
      </c>
      <c r="W41" s="22">
        <v>3</v>
      </c>
      <c r="X41" s="22">
        <v>3</v>
      </c>
      <c r="Y41" s="22">
        <v>3</v>
      </c>
      <c r="Z41" s="22">
        <v>1</v>
      </c>
      <c r="AA41" s="22">
        <v>1</v>
      </c>
      <c r="AB41" s="22">
        <v>3</v>
      </c>
      <c r="AC41" s="22">
        <v>3</v>
      </c>
      <c r="AD41" s="22">
        <v>2</v>
      </c>
      <c r="AE41" s="22">
        <v>3</v>
      </c>
      <c r="AF41" s="22">
        <v>2</v>
      </c>
      <c r="AG41" s="22">
        <v>2</v>
      </c>
      <c r="AH41" s="22">
        <v>3</v>
      </c>
      <c r="AI41" s="22">
        <v>3</v>
      </c>
      <c r="AJ41" s="22">
        <v>2</v>
      </c>
      <c r="AK41" s="22">
        <v>3</v>
      </c>
    </row>
    <row r="42" spans="1:37" x14ac:dyDescent="0.25">
      <c r="A42" s="219">
        <v>38</v>
      </c>
      <c r="B42" s="22">
        <v>2</v>
      </c>
      <c r="C42" s="22">
        <v>2</v>
      </c>
      <c r="D42" s="22">
        <v>1</v>
      </c>
      <c r="E42" s="22">
        <v>1</v>
      </c>
      <c r="F42" s="22">
        <v>2</v>
      </c>
      <c r="G42" s="22">
        <v>1</v>
      </c>
      <c r="H42" s="22">
        <v>1</v>
      </c>
      <c r="I42" s="22">
        <v>2</v>
      </c>
      <c r="J42" s="22"/>
      <c r="K42" s="22"/>
      <c r="L42" s="22">
        <v>1</v>
      </c>
      <c r="M42" s="22"/>
      <c r="N42" s="22"/>
      <c r="O42" s="22">
        <v>1</v>
      </c>
      <c r="P42" s="22">
        <v>2</v>
      </c>
      <c r="Q42" s="22">
        <v>3</v>
      </c>
      <c r="R42" s="22">
        <v>3</v>
      </c>
      <c r="S42" s="22">
        <v>2</v>
      </c>
      <c r="T42" s="22">
        <v>2</v>
      </c>
      <c r="U42" s="22">
        <v>1</v>
      </c>
      <c r="V42" s="22">
        <v>2</v>
      </c>
      <c r="W42" s="22">
        <v>3</v>
      </c>
      <c r="X42" s="22">
        <v>3</v>
      </c>
      <c r="Y42" s="22">
        <v>3</v>
      </c>
      <c r="Z42" s="22">
        <v>2</v>
      </c>
      <c r="AA42" s="22">
        <v>3</v>
      </c>
      <c r="AB42" s="22">
        <v>3</v>
      </c>
      <c r="AC42" s="22">
        <v>3</v>
      </c>
      <c r="AD42" s="22">
        <v>2</v>
      </c>
      <c r="AE42" s="22">
        <v>3</v>
      </c>
      <c r="AF42" s="22">
        <v>2</v>
      </c>
      <c r="AG42" s="22">
        <v>2</v>
      </c>
      <c r="AH42" s="22">
        <v>3</v>
      </c>
      <c r="AI42" s="22">
        <v>1</v>
      </c>
      <c r="AJ42" s="22">
        <v>1</v>
      </c>
      <c r="AK42" s="22">
        <v>3</v>
      </c>
    </row>
    <row r="43" spans="1:37" x14ac:dyDescent="0.25">
      <c r="A43" s="219">
        <v>39</v>
      </c>
      <c r="B43" s="22">
        <v>2</v>
      </c>
      <c r="C43" s="22">
        <v>1</v>
      </c>
      <c r="D43" s="22">
        <v>1</v>
      </c>
      <c r="E43" s="22">
        <v>2</v>
      </c>
      <c r="F43" s="22">
        <v>2</v>
      </c>
      <c r="G43" s="22">
        <v>1</v>
      </c>
      <c r="H43" s="22">
        <v>2</v>
      </c>
      <c r="I43" s="22">
        <v>2</v>
      </c>
      <c r="J43" s="22"/>
      <c r="K43" s="22"/>
      <c r="L43" s="22"/>
      <c r="M43" s="22">
        <v>1</v>
      </c>
      <c r="N43" s="22"/>
      <c r="O43" s="22">
        <v>2</v>
      </c>
      <c r="P43" s="22">
        <v>3</v>
      </c>
      <c r="Q43" s="22">
        <v>3</v>
      </c>
      <c r="R43" s="22">
        <v>3</v>
      </c>
      <c r="S43" s="22">
        <v>3</v>
      </c>
      <c r="T43" s="22">
        <v>3</v>
      </c>
      <c r="U43" s="22">
        <v>3</v>
      </c>
      <c r="V43" s="22">
        <v>3</v>
      </c>
      <c r="W43" s="22">
        <v>3</v>
      </c>
      <c r="X43" s="22">
        <v>3</v>
      </c>
      <c r="Y43" s="22">
        <v>3</v>
      </c>
      <c r="Z43" s="22">
        <v>3</v>
      </c>
      <c r="AA43" s="22">
        <v>2</v>
      </c>
      <c r="AB43" s="22">
        <v>3</v>
      </c>
      <c r="AC43" s="22">
        <v>3</v>
      </c>
      <c r="AD43" s="22">
        <v>3</v>
      </c>
      <c r="AE43" s="22">
        <v>3</v>
      </c>
      <c r="AF43" s="22">
        <v>3</v>
      </c>
      <c r="AG43" s="22">
        <v>2</v>
      </c>
      <c r="AH43" s="22">
        <v>3</v>
      </c>
      <c r="AI43" s="22">
        <v>3</v>
      </c>
      <c r="AJ43" s="22">
        <v>3</v>
      </c>
      <c r="AK43" s="22">
        <v>3</v>
      </c>
    </row>
    <row r="44" spans="1:37" x14ac:dyDescent="0.25">
      <c r="A44" s="219">
        <v>40</v>
      </c>
      <c r="B44" s="22">
        <v>1</v>
      </c>
      <c r="C44" s="22">
        <v>1</v>
      </c>
      <c r="D44" s="22">
        <v>2</v>
      </c>
      <c r="E44" s="22">
        <v>1</v>
      </c>
      <c r="F44" s="22">
        <v>2</v>
      </c>
      <c r="G44" s="22">
        <v>1</v>
      </c>
      <c r="H44" s="22">
        <v>2</v>
      </c>
      <c r="I44" s="22">
        <v>2</v>
      </c>
      <c r="J44" s="22">
        <v>1</v>
      </c>
      <c r="K44" s="22"/>
      <c r="L44" s="22"/>
      <c r="M44" s="22"/>
      <c r="N44" s="22"/>
      <c r="O44" s="22">
        <v>2</v>
      </c>
      <c r="P44" s="22">
        <v>3</v>
      </c>
      <c r="Q44" s="22">
        <v>2</v>
      </c>
      <c r="R44" s="22">
        <v>2</v>
      </c>
      <c r="S44" s="22">
        <v>3</v>
      </c>
      <c r="T44" s="22">
        <v>3</v>
      </c>
      <c r="U44" s="22">
        <v>1</v>
      </c>
      <c r="V44" s="22">
        <v>3</v>
      </c>
      <c r="W44" s="22">
        <v>3</v>
      </c>
      <c r="X44" s="22">
        <v>3</v>
      </c>
      <c r="Y44" s="22">
        <v>3</v>
      </c>
      <c r="Z44" s="22">
        <v>2</v>
      </c>
      <c r="AA44" s="22">
        <v>1</v>
      </c>
      <c r="AB44" s="22">
        <v>3</v>
      </c>
      <c r="AC44" s="22">
        <v>3</v>
      </c>
      <c r="AD44" s="22">
        <v>2</v>
      </c>
      <c r="AE44" s="22">
        <v>2</v>
      </c>
      <c r="AF44" s="22">
        <v>3</v>
      </c>
      <c r="AG44" s="22">
        <v>2</v>
      </c>
      <c r="AH44" s="22">
        <v>2</v>
      </c>
      <c r="AI44" s="22">
        <v>3</v>
      </c>
      <c r="AJ44" s="22">
        <v>1</v>
      </c>
      <c r="AK44" s="22">
        <v>2</v>
      </c>
    </row>
    <row r="45" spans="1:37" x14ac:dyDescent="0.25">
      <c r="A45" s="219">
        <v>41</v>
      </c>
      <c r="B45" s="22">
        <v>1</v>
      </c>
      <c r="C45" s="22">
        <v>1</v>
      </c>
      <c r="D45" s="22">
        <v>1</v>
      </c>
      <c r="E45" s="22">
        <v>1</v>
      </c>
      <c r="F45" s="22">
        <v>2</v>
      </c>
      <c r="G45" s="22">
        <v>1</v>
      </c>
      <c r="H45" s="22">
        <v>2</v>
      </c>
      <c r="I45" s="22">
        <v>2</v>
      </c>
      <c r="J45" s="22"/>
      <c r="K45" s="22"/>
      <c r="L45" s="22"/>
      <c r="M45" s="22"/>
      <c r="N45" s="22">
        <v>1</v>
      </c>
      <c r="O45" s="22">
        <v>2</v>
      </c>
      <c r="P45" s="22">
        <v>3</v>
      </c>
      <c r="Q45" s="22">
        <v>3</v>
      </c>
      <c r="R45" s="22">
        <v>2</v>
      </c>
      <c r="S45" s="22">
        <v>2</v>
      </c>
      <c r="T45" s="22">
        <v>3</v>
      </c>
      <c r="U45" s="22">
        <v>1</v>
      </c>
      <c r="V45" s="22">
        <v>2</v>
      </c>
      <c r="W45" s="22">
        <v>3</v>
      </c>
      <c r="X45" s="22">
        <v>3</v>
      </c>
      <c r="Y45" s="22">
        <v>3</v>
      </c>
      <c r="Z45" s="22">
        <v>3</v>
      </c>
      <c r="AA45" s="22">
        <v>2</v>
      </c>
      <c r="AB45" s="22">
        <v>3</v>
      </c>
      <c r="AC45" s="22">
        <v>3</v>
      </c>
      <c r="AD45" s="22">
        <v>3</v>
      </c>
      <c r="AE45" s="22">
        <v>3</v>
      </c>
      <c r="AF45" s="22">
        <v>3</v>
      </c>
      <c r="AG45" s="22">
        <v>2</v>
      </c>
      <c r="AH45" s="22">
        <v>2</v>
      </c>
      <c r="AI45" s="22">
        <v>3</v>
      </c>
      <c r="AJ45" s="22">
        <v>2</v>
      </c>
      <c r="AK45" s="22">
        <v>3</v>
      </c>
    </row>
    <row r="46" spans="1:37" x14ac:dyDescent="0.25">
      <c r="A46" s="219">
        <v>42</v>
      </c>
      <c r="B46" s="22">
        <v>1</v>
      </c>
      <c r="C46" s="22">
        <v>1</v>
      </c>
      <c r="D46" s="22">
        <v>1</v>
      </c>
      <c r="E46" s="22">
        <v>1</v>
      </c>
      <c r="F46" s="22">
        <v>2</v>
      </c>
      <c r="G46" s="22">
        <v>1</v>
      </c>
      <c r="H46" s="22">
        <v>2</v>
      </c>
      <c r="I46" s="22">
        <v>2</v>
      </c>
      <c r="J46" s="22"/>
      <c r="K46" s="22"/>
      <c r="L46" s="22">
        <v>1</v>
      </c>
      <c r="M46" s="22"/>
      <c r="N46" s="22"/>
      <c r="O46" s="22">
        <v>2</v>
      </c>
      <c r="P46" s="22">
        <v>3</v>
      </c>
      <c r="Q46" s="22">
        <v>3</v>
      </c>
      <c r="R46" s="22">
        <v>3</v>
      </c>
      <c r="S46" s="22">
        <v>3</v>
      </c>
      <c r="T46" s="22">
        <v>2</v>
      </c>
      <c r="U46" s="22">
        <v>3</v>
      </c>
      <c r="V46" s="22">
        <v>2</v>
      </c>
      <c r="W46" s="22">
        <v>2</v>
      </c>
      <c r="X46" s="22">
        <v>3</v>
      </c>
      <c r="Y46" s="22">
        <v>2</v>
      </c>
      <c r="Z46" s="22">
        <v>1</v>
      </c>
      <c r="AA46" s="22">
        <v>1</v>
      </c>
      <c r="AB46" s="22">
        <v>3</v>
      </c>
      <c r="AC46" s="22">
        <v>3</v>
      </c>
      <c r="AD46" s="22">
        <v>3</v>
      </c>
      <c r="AE46" s="22">
        <v>3</v>
      </c>
      <c r="AF46" s="22">
        <v>3</v>
      </c>
      <c r="AG46" s="22">
        <v>3</v>
      </c>
      <c r="AH46" s="22">
        <v>2</v>
      </c>
      <c r="AI46" s="22">
        <v>2</v>
      </c>
      <c r="AJ46" s="22">
        <v>2</v>
      </c>
      <c r="AK46" s="22">
        <v>2</v>
      </c>
    </row>
    <row r="47" spans="1:37" x14ac:dyDescent="0.25">
      <c r="A47" s="219">
        <v>43</v>
      </c>
      <c r="B47" s="22">
        <v>1</v>
      </c>
      <c r="C47" s="22">
        <v>1</v>
      </c>
      <c r="D47" s="22">
        <v>2</v>
      </c>
      <c r="E47" s="22">
        <v>1</v>
      </c>
      <c r="F47" s="22">
        <v>2</v>
      </c>
      <c r="G47" s="22">
        <v>1</v>
      </c>
      <c r="H47" s="22">
        <v>2</v>
      </c>
      <c r="I47" s="22">
        <v>2</v>
      </c>
      <c r="J47" s="22"/>
      <c r="K47" s="22"/>
      <c r="L47" s="22"/>
      <c r="M47" s="22">
        <v>1</v>
      </c>
      <c r="N47" s="22">
        <v>1</v>
      </c>
      <c r="O47" s="22">
        <v>2</v>
      </c>
      <c r="P47" s="22">
        <v>2</v>
      </c>
      <c r="Q47" s="22">
        <v>3</v>
      </c>
      <c r="R47" s="22">
        <v>3</v>
      </c>
      <c r="S47" s="22">
        <v>2</v>
      </c>
      <c r="T47" s="22">
        <v>2</v>
      </c>
      <c r="U47" s="22">
        <v>2</v>
      </c>
      <c r="V47" s="22">
        <v>3</v>
      </c>
      <c r="W47" s="22">
        <v>3</v>
      </c>
      <c r="X47" s="22">
        <v>3</v>
      </c>
      <c r="Y47" s="22">
        <v>2</v>
      </c>
      <c r="Z47" s="22">
        <v>2</v>
      </c>
      <c r="AA47" s="22">
        <v>3</v>
      </c>
      <c r="AB47" s="22">
        <v>3</v>
      </c>
      <c r="AC47" s="22">
        <v>3</v>
      </c>
      <c r="AD47" s="22">
        <v>3</v>
      </c>
      <c r="AE47" s="22">
        <v>3</v>
      </c>
      <c r="AF47" s="22">
        <v>3</v>
      </c>
      <c r="AG47" s="22">
        <v>3</v>
      </c>
      <c r="AH47" s="22">
        <v>3</v>
      </c>
      <c r="AI47" s="22">
        <v>3</v>
      </c>
      <c r="AJ47" s="22">
        <v>2</v>
      </c>
      <c r="AK47" s="22">
        <v>3</v>
      </c>
    </row>
  </sheetData>
  <sheetProtection sheet="1" objects="1" scenarios="1"/>
  <mergeCells count="3">
    <mergeCell ref="J3:N3"/>
    <mergeCell ref="O3:AC3"/>
    <mergeCell ref="AD3:AK3"/>
  </mergeCells>
  <hyperlinks>
    <hyperlink ref="A1" location="Начало!A1" display="Начало"/>
    <hyperlink ref="B1" location="'Едномерно разпределение'!A1" display="Едномерно разпределение"/>
    <hyperlink ref="E1" location="'Двумерно разпределение'!A1" display="Двумерно разпределение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A1:T95"/>
  <sheetViews>
    <sheetView zoomScale="90" zoomScaleNormal="90" workbookViewId="0">
      <selection activeCell="D1" sqref="D1"/>
    </sheetView>
  </sheetViews>
  <sheetFormatPr defaultRowHeight="15" x14ac:dyDescent="0.25"/>
  <cols>
    <col min="2" max="9" width="12.5703125" customWidth="1"/>
    <col min="10" max="10" width="4.5703125" style="1" customWidth="1"/>
    <col min="11" max="20" width="9.140625" style="1"/>
  </cols>
  <sheetData>
    <row r="1" spans="1:20" s="1" customFormat="1" x14ac:dyDescent="0.25">
      <c r="B1" s="216" t="s">
        <v>243</v>
      </c>
      <c r="D1" s="216" t="s">
        <v>301</v>
      </c>
      <c r="F1" s="216" t="s">
        <v>304</v>
      </c>
    </row>
    <row r="2" spans="1:20" s="1" customFormat="1" x14ac:dyDescent="0.25">
      <c r="B2" s="216" t="s">
        <v>295</v>
      </c>
      <c r="D2" s="216" t="s">
        <v>302</v>
      </c>
      <c r="F2" s="216" t="s">
        <v>305</v>
      </c>
    </row>
    <row r="3" spans="1:20" s="1" customFormat="1" x14ac:dyDescent="0.25">
      <c r="B3" s="216" t="s">
        <v>300</v>
      </c>
    </row>
    <row r="4" spans="1:20" x14ac:dyDescent="0.25">
      <c r="A4" s="68" t="s">
        <v>87</v>
      </c>
      <c r="B4" s="69" t="s">
        <v>113</v>
      </c>
      <c r="C4" s="69" t="s">
        <v>114</v>
      </c>
      <c r="D4" s="69" t="s">
        <v>115</v>
      </c>
      <c r="E4" s="69" t="s">
        <v>116</v>
      </c>
      <c r="F4" s="69" t="s">
        <v>117</v>
      </c>
      <c r="G4" s="69" t="s">
        <v>118</v>
      </c>
      <c r="H4" s="69" t="s">
        <v>119</v>
      </c>
      <c r="I4" s="69" t="s">
        <v>120</v>
      </c>
      <c r="K4" s="1" t="s">
        <v>121</v>
      </c>
    </row>
    <row r="5" spans="1:20" x14ac:dyDescent="0.25">
      <c r="A5" s="70">
        <v>1</v>
      </c>
      <c r="B5" s="71">
        <v>1</v>
      </c>
      <c r="C5" s="71">
        <v>1</v>
      </c>
      <c r="D5" s="71">
        <v>1</v>
      </c>
      <c r="E5" s="71">
        <v>66</v>
      </c>
      <c r="F5" s="71">
        <v>3.98</v>
      </c>
      <c r="G5" s="71"/>
      <c r="H5" s="71">
        <v>30.26</v>
      </c>
      <c r="I5" s="71">
        <v>9.27</v>
      </c>
    </row>
    <row r="6" spans="1:20" x14ac:dyDescent="0.25">
      <c r="A6" s="70">
        <v>2</v>
      </c>
      <c r="B6" s="71">
        <v>1</v>
      </c>
      <c r="C6" s="71">
        <v>2</v>
      </c>
      <c r="D6" s="71">
        <v>1</v>
      </c>
      <c r="E6" s="71">
        <v>62</v>
      </c>
      <c r="F6" s="71">
        <v>4.04</v>
      </c>
      <c r="G6" s="71">
        <v>63.51</v>
      </c>
      <c r="H6" s="71">
        <v>31.37</v>
      </c>
      <c r="I6" s="71">
        <v>5.25</v>
      </c>
      <c r="K6" s="1" t="s">
        <v>122</v>
      </c>
    </row>
    <row r="7" spans="1:20" x14ac:dyDescent="0.25">
      <c r="A7" s="70">
        <v>3</v>
      </c>
      <c r="B7" s="71">
        <v>1</v>
      </c>
      <c r="C7" s="71">
        <v>2</v>
      </c>
      <c r="D7" s="71">
        <v>1</v>
      </c>
      <c r="E7" s="71">
        <v>76</v>
      </c>
      <c r="F7" s="71">
        <v>4.08</v>
      </c>
      <c r="G7" s="71">
        <v>63.51</v>
      </c>
      <c r="H7" s="71">
        <v>32.51</v>
      </c>
      <c r="I7" s="71">
        <v>5.46</v>
      </c>
      <c r="K7" s="1" t="s">
        <v>123</v>
      </c>
    </row>
    <row r="8" spans="1:20" x14ac:dyDescent="0.25">
      <c r="A8" s="70">
        <v>4</v>
      </c>
      <c r="B8" s="71">
        <v>1</v>
      </c>
      <c r="C8" s="71">
        <v>3</v>
      </c>
      <c r="D8" s="71">
        <v>1</v>
      </c>
      <c r="E8" s="71">
        <v>66</v>
      </c>
      <c r="F8" s="71">
        <v>4.09</v>
      </c>
      <c r="G8" s="71">
        <v>65.040000000000006</v>
      </c>
      <c r="H8" s="71">
        <v>30.82</v>
      </c>
      <c r="I8" s="71">
        <v>9.0500000000000007</v>
      </c>
      <c r="K8" s="1" t="s">
        <v>124</v>
      </c>
    </row>
    <row r="9" spans="1:20" x14ac:dyDescent="0.25">
      <c r="A9" s="70">
        <v>5</v>
      </c>
      <c r="B9" s="71">
        <v>1</v>
      </c>
      <c r="C9" s="71">
        <v>2</v>
      </c>
      <c r="D9" s="71">
        <v>1</v>
      </c>
      <c r="E9" s="71">
        <v>60</v>
      </c>
      <c r="F9" s="71">
        <v>4.1100000000000003</v>
      </c>
      <c r="G9" s="71"/>
      <c r="H9" s="71">
        <v>31.31</v>
      </c>
      <c r="I9" s="71">
        <v>6.52</v>
      </c>
      <c r="L9" s="1" t="s">
        <v>125</v>
      </c>
    </row>
    <row r="10" spans="1:20" ht="15" customHeight="1" x14ac:dyDescent="0.25">
      <c r="A10" s="70">
        <v>6</v>
      </c>
      <c r="B10" s="71">
        <v>1</v>
      </c>
      <c r="C10" s="71">
        <v>2</v>
      </c>
      <c r="D10" s="71">
        <v>1</v>
      </c>
      <c r="E10" s="71">
        <v>67</v>
      </c>
      <c r="F10" s="71">
        <v>4.1500000000000004</v>
      </c>
      <c r="G10" s="71">
        <v>65.17</v>
      </c>
      <c r="H10" s="71">
        <v>30.94</v>
      </c>
      <c r="I10" s="71">
        <v>4.4000000000000004</v>
      </c>
      <c r="L10" s="557" t="s">
        <v>126</v>
      </c>
      <c r="M10" s="557"/>
      <c r="N10" s="557"/>
      <c r="O10" s="557"/>
      <c r="P10" s="557"/>
      <c r="Q10" s="557"/>
      <c r="R10" s="557"/>
      <c r="S10" s="557"/>
      <c r="T10" s="557"/>
    </row>
    <row r="11" spans="1:20" x14ac:dyDescent="0.25">
      <c r="A11" s="70">
        <v>7</v>
      </c>
      <c r="B11" s="71">
        <v>1</v>
      </c>
      <c r="C11" s="71">
        <v>2</v>
      </c>
      <c r="D11" s="71">
        <v>1</v>
      </c>
      <c r="E11" s="71">
        <v>72</v>
      </c>
      <c r="F11" s="71">
        <v>4.16</v>
      </c>
      <c r="G11" s="71"/>
      <c r="H11" s="71">
        <v>30.81</v>
      </c>
      <c r="I11" s="71">
        <v>6.87</v>
      </c>
      <c r="L11" s="557"/>
      <c r="M11" s="557"/>
      <c r="N11" s="557"/>
      <c r="O11" s="557"/>
      <c r="P11" s="557"/>
      <c r="Q11" s="557"/>
      <c r="R11" s="557"/>
      <c r="S11" s="557"/>
      <c r="T11" s="557"/>
    </row>
    <row r="12" spans="1:20" x14ac:dyDescent="0.25">
      <c r="A12" s="70">
        <v>8</v>
      </c>
      <c r="B12" s="71">
        <v>1</v>
      </c>
      <c r="C12" s="71">
        <v>1</v>
      </c>
      <c r="D12" s="71">
        <v>1</v>
      </c>
      <c r="E12" s="71">
        <v>67</v>
      </c>
      <c r="F12" s="71">
        <v>4.16</v>
      </c>
      <c r="G12" s="71">
        <v>63.38</v>
      </c>
      <c r="H12" s="71">
        <v>29.91</v>
      </c>
      <c r="I12" s="71">
        <v>4.92</v>
      </c>
      <c r="L12" s="557"/>
      <c r="M12" s="557"/>
      <c r="N12" s="557"/>
      <c r="O12" s="557"/>
      <c r="P12" s="557"/>
      <c r="Q12" s="557"/>
      <c r="R12" s="557"/>
      <c r="S12" s="557"/>
      <c r="T12" s="557"/>
    </row>
    <row r="13" spans="1:20" x14ac:dyDescent="0.25">
      <c r="A13" s="70">
        <v>9</v>
      </c>
      <c r="B13" s="71">
        <v>1</v>
      </c>
      <c r="C13" s="71">
        <v>1</v>
      </c>
      <c r="D13" s="71">
        <v>1</v>
      </c>
      <c r="E13" s="71">
        <v>66</v>
      </c>
      <c r="F13" s="71">
        <v>3.98</v>
      </c>
      <c r="G13" s="71"/>
      <c r="H13" s="71">
        <v>29.87</v>
      </c>
      <c r="I13" s="71">
        <v>7.53</v>
      </c>
      <c r="M13" s="1" t="s">
        <v>127</v>
      </c>
    </row>
    <row r="14" spans="1:20" x14ac:dyDescent="0.25">
      <c r="A14" s="70">
        <v>10</v>
      </c>
      <c r="B14" s="71">
        <v>1</v>
      </c>
      <c r="C14" s="71">
        <v>3</v>
      </c>
      <c r="D14" s="71">
        <v>1</v>
      </c>
      <c r="E14" s="71">
        <v>67</v>
      </c>
      <c r="F14" s="71">
        <v>4.17</v>
      </c>
      <c r="G14" s="71"/>
      <c r="H14" s="71">
        <v>31</v>
      </c>
      <c r="I14" s="71">
        <v>6.06</v>
      </c>
      <c r="M14" s="1" t="s">
        <v>128</v>
      </c>
    </row>
    <row r="15" spans="1:20" x14ac:dyDescent="0.25">
      <c r="A15" s="70">
        <v>11</v>
      </c>
      <c r="B15" s="71">
        <v>1</v>
      </c>
      <c r="C15" s="71">
        <v>2</v>
      </c>
      <c r="D15" s="71">
        <v>1</v>
      </c>
      <c r="E15" s="71">
        <v>65</v>
      </c>
      <c r="F15" s="71">
        <v>4.1900000000000004</v>
      </c>
      <c r="G15" s="71">
        <v>65.040000000000006</v>
      </c>
      <c r="H15" s="71">
        <v>30.82</v>
      </c>
      <c r="I15" s="71">
        <v>6.91</v>
      </c>
    </row>
    <row r="16" spans="1:20" x14ac:dyDescent="0.25">
      <c r="A16" s="70">
        <v>12</v>
      </c>
      <c r="B16" s="71">
        <v>1</v>
      </c>
      <c r="C16" s="71">
        <v>3</v>
      </c>
      <c r="D16" s="71">
        <v>1</v>
      </c>
      <c r="E16" s="71">
        <v>66</v>
      </c>
      <c r="F16" s="71">
        <v>4.2</v>
      </c>
      <c r="G16" s="71"/>
      <c r="H16" s="71">
        <v>32.31</v>
      </c>
      <c r="I16" s="71">
        <v>6.41</v>
      </c>
    </row>
    <row r="17" spans="1:9" x14ac:dyDescent="0.25">
      <c r="A17" s="70">
        <v>13</v>
      </c>
      <c r="B17" s="71">
        <v>1</v>
      </c>
      <c r="C17" s="71">
        <v>2</v>
      </c>
      <c r="D17" s="71">
        <v>1</v>
      </c>
      <c r="E17" s="71">
        <v>65</v>
      </c>
      <c r="F17" s="71">
        <v>4.2</v>
      </c>
      <c r="G17" s="71"/>
      <c r="H17" s="71">
        <v>30.71</v>
      </c>
      <c r="I17" s="71">
        <v>2.39</v>
      </c>
    </row>
    <row r="18" spans="1:9" x14ac:dyDescent="0.25">
      <c r="A18" s="70">
        <v>14</v>
      </c>
      <c r="B18" s="71">
        <v>1</v>
      </c>
      <c r="C18" s="71">
        <v>1</v>
      </c>
      <c r="D18" s="71">
        <v>1</v>
      </c>
      <c r="E18" s="71">
        <v>53</v>
      </c>
      <c r="F18" s="71">
        <v>4.2</v>
      </c>
      <c r="G18" s="71">
        <v>63.38</v>
      </c>
      <c r="H18" s="71">
        <v>30.72</v>
      </c>
      <c r="I18" s="71">
        <v>6.27</v>
      </c>
    </row>
    <row r="19" spans="1:9" x14ac:dyDescent="0.25">
      <c r="A19" s="70">
        <v>15</v>
      </c>
      <c r="B19" s="71">
        <v>1</v>
      </c>
      <c r="C19" s="71">
        <v>2</v>
      </c>
      <c r="D19" s="71">
        <v>1</v>
      </c>
      <c r="E19" s="71">
        <v>66</v>
      </c>
      <c r="F19" s="71">
        <v>4.22</v>
      </c>
      <c r="G19" s="71">
        <v>65.040000000000006</v>
      </c>
      <c r="H19" s="71">
        <v>31.61</v>
      </c>
      <c r="I19" s="71">
        <v>4.97</v>
      </c>
    </row>
    <row r="20" spans="1:9" s="1" customFormat="1" x14ac:dyDescent="0.25">
      <c r="A20" s="70">
        <v>16</v>
      </c>
      <c r="B20" s="71">
        <v>1</v>
      </c>
      <c r="C20" s="71">
        <v>3</v>
      </c>
      <c r="D20" s="71">
        <v>1</v>
      </c>
      <c r="E20" s="71">
        <v>75</v>
      </c>
      <c r="F20" s="71">
        <v>4.24</v>
      </c>
      <c r="G20" s="71">
        <v>65.17</v>
      </c>
      <c r="H20" s="71">
        <v>34.61</v>
      </c>
      <c r="I20" s="71">
        <v>8.4499999999999993</v>
      </c>
    </row>
    <row r="21" spans="1:9" s="1" customFormat="1" x14ac:dyDescent="0.25">
      <c r="A21" s="70">
        <v>17</v>
      </c>
      <c r="B21" s="71">
        <v>1</v>
      </c>
      <c r="C21" s="71">
        <v>3</v>
      </c>
      <c r="D21" s="71">
        <v>1</v>
      </c>
      <c r="E21" s="71">
        <v>71</v>
      </c>
      <c r="F21" s="71">
        <v>4.24</v>
      </c>
      <c r="G21" s="71">
        <v>63.38</v>
      </c>
      <c r="H21" s="71">
        <v>31.41</v>
      </c>
      <c r="I21" s="71">
        <v>4.2699999999999996</v>
      </c>
    </row>
    <row r="22" spans="1:9" s="1" customFormat="1" x14ac:dyDescent="0.25">
      <c r="A22" s="70">
        <v>18</v>
      </c>
      <c r="B22" s="71">
        <v>1</v>
      </c>
      <c r="C22" s="71">
        <v>1</v>
      </c>
      <c r="D22" s="71">
        <v>1</v>
      </c>
      <c r="E22" s="71">
        <v>65</v>
      </c>
      <c r="F22" s="71">
        <v>4.25</v>
      </c>
      <c r="G22" s="71"/>
      <c r="H22" s="71">
        <v>31.25</v>
      </c>
      <c r="I22" s="71">
        <v>5.27</v>
      </c>
    </row>
    <row r="23" spans="1:9" s="1" customFormat="1" x14ac:dyDescent="0.25">
      <c r="A23" s="70">
        <v>19</v>
      </c>
      <c r="B23" s="71">
        <v>1</v>
      </c>
      <c r="C23" s="71">
        <v>2</v>
      </c>
      <c r="D23" s="71">
        <v>1</v>
      </c>
      <c r="E23" s="71">
        <v>70</v>
      </c>
      <c r="F23" s="71">
        <v>4.28</v>
      </c>
      <c r="G23" s="71"/>
      <c r="H23" s="71">
        <v>33.049999999999997</v>
      </c>
      <c r="I23" s="71">
        <v>4.18</v>
      </c>
    </row>
    <row r="24" spans="1:9" s="1" customFormat="1" x14ac:dyDescent="0.25">
      <c r="A24" s="70">
        <v>20</v>
      </c>
      <c r="B24" s="71">
        <v>1</v>
      </c>
      <c r="C24" s="71">
        <v>3</v>
      </c>
      <c r="D24" s="71">
        <v>1</v>
      </c>
      <c r="E24" s="71">
        <v>70</v>
      </c>
      <c r="F24" s="71">
        <v>4.28</v>
      </c>
      <c r="G24" s="71"/>
      <c r="H24" s="71">
        <v>31.04</v>
      </c>
      <c r="I24" s="71">
        <v>6.54</v>
      </c>
    </row>
    <row r="25" spans="1:9" s="1" customFormat="1" x14ac:dyDescent="0.25">
      <c r="A25" s="70">
        <v>21</v>
      </c>
      <c r="B25" s="71">
        <v>1</v>
      </c>
      <c r="C25" s="71">
        <v>1</v>
      </c>
      <c r="D25" s="71">
        <v>1</v>
      </c>
      <c r="E25" s="71">
        <v>68</v>
      </c>
      <c r="F25" s="71">
        <v>4.3499999999999996</v>
      </c>
      <c r="G25" s="71"/>
      <c r="H25" s="71">
        <v>33.35</v>
      </c>
      <c r="I25" s="71">
        <v>4.59</v>
      </c>
    </row>
    <row r="26" spans="1:9" s="1" customFormat="1" x14ac:dyDescent="0.25">
      <c r="A26" s="70">
        <v>22</v>
      </c>
      <c r="B26" s="71">
        <v>1</v>
      </c>
      <c r="C26" s="71">
        <v>2</v>
      </c>
      <c r="D26" s="71">
        <v>1</v>
      </c>
      <c r="E26" s="71">
        <v>54</v>
      </c>
      <c r="F26" s="71">
        <v>4.3600000000000003</v>
      </c>
      <c r="G26" s="71"/>
      <c r="H26" s="71">
        <v>31.55</v>
      </c>
      <c r="I26" s="71">
        <v>3.02</v>
      </c>
    </row>
    <row r="27" spans="1:9" s="1" customFormat="1" x14ac:dyDescent="0.25">
      <c r="A27" s="70">
        <v>23</v>
      </c>
      <c r="B27" s="71">
        <v>1</v>
      </c>
      <c r="C27" s="71">
        <v>2</v>
      </c>
      <c r="D27" s="71">
        <v>1</v>
      </c>
      <c r="E27" s="71">
        <v>72</v>
      </c>
      <c r="F27" s="71">
        <v>4.37</v>
      </c>
      <c r="G27" s="71"/>
      <c r="H27" s="71">
        <v>31.54</v>
      </c>
      <c r="I27" s="71">
        <v>5.18</v>
      </c>
    </row>
    <row r="28" spans="1:9" s="1" customFormat="1" x14ac:dyDescent="0.25">
      <c r="A28" s="70">
        <v>24</v>
      </c>
      <c r="B28" s="71">
        <v>1</v>
      </c>
      <c r="C28" s="71">
        <v>3</v>
      </c>
      <c r="D28" s="71">
        <v>1</v>
      </c>
      <c r="E28" s="71">
        <v>72</v>
      </c>
      <c r="F28" s="71">
        <v>4.37</v>
      </c>
      <c r="G28" s="71">
        <v>63.38</v>
      </c>
      <c r="H28" s="71">
        <v>32.39</v>
      </c>
      <c r="I28" s="71">
        <v>7.81</v>
      </c>
    </row>
    <row r="29" spans="1:9" s="1" customFormat="1" x14ac:dyDescent="0.25">
      <c r="A29" s="70">
        <v>25</v>
      </c>
      <c r="B29" s="71">
        <v>1</v>
      </c>
      <c r="C29" s="71">
        <v>3</v>
      </c>
      <c r="D29" s="71">
        <v>1</v>
      </c>
      <c r="E29" s="71">
        <v>67</v>
      </c>
      <c r="F29" s="71">
        <v>4.4000000000000004</v>
      </c>
      <c r="G29" s="71"/>
      <c r="H29" s="71">
        <v>30.47</v>
      </c>
      <c r="I29" s="71">
        <v>3.14</v>
      </c>
    </row>
    <row r="30" spans="1:9" s="1" customFormat="1" x14ac:dyDescent="0.25">
      <c r="A30" s="70">
        <v>26</v>
      </c>
      <c r="B30" s="71">
        <v>1</v>
      </c>
      <c r="C30" s="71">
        <v>3</v>
      </c>
      <c r="D30" s="71">
        <v>1</v>
      </c>
      <c r="E30" s="71">
        <v>72</v>
      </c>
      <c r="F30" s="71">
        <v>4.4000000000000004</v>
      </c>
      <c r="G30" s="71"/>
      <c r="H30" s="71">
        <v>32.25</v>
      </c>
      <c r="I30" s="71">
        <v>7.56</v>
      </c>
    </row>
    <row r="31" spans="1:9" s="1" customFormat="1" x14ac:dyDescent="0.25">
      <c r="A31" s="70">
        <v>27</v>
      </c>
      <c r="B31" s="71">
        <v>1</v>
      </c>
      <c r="C31" s="71">
        <v>2</v>
      </c>
      <c r="D31" s="71">
        <v>1</v>
      </c>
      <c r="E31" s="71">
        <v>68</v>
      </c>
      <c r="F31" s="71">
        <v>4.4000000000000004</v>
      </c>
      <c r="G31" s="71"/>
      <c r="H31" s="71">
        <v>32.520000000000003</v>
      </c>
      <c r="I31" s="71">
        <v>5.42</v>
      </c>
    </row>
    <row r="32" spans="1:9" s="1" customFormat="1" x14ac:dyDescent="0.25">
      <c r="A32" s="70">
        <v>28</v>
      </c>
      <c r="B32" s="71">
        <v>1</v>
      </c>
      <c r="C32" s="71">
        <v>2</v>
      </c>
      <c r="D32" s="71">
        <v>1</v>
      </c>
      <c r="E32" s="71">
        <v>68</v>
      </c>
      <c r="F32" s="71">
        <v>4.41</v>
      </c>
      <c r="G32" s="71">
        <v>65.040000000000006</v>
      </c>
      <c r="H32" s="71">
        <v>32.51</v>
      </c>
      <c r="I32" s="71">
        <v>4.74</v>
      </c>
    </row>
    <row r="33" spans="1:9" s="1" customFormat="1" x14ac:dyDescent="0.25">
      <c r="A33" s="70">
        <v>29</v>
      </c>
      <c r="B33" s="71">
        <v>1</v>
      </c>
      <c r="C33" s="71">
        <v>3</v>
      </c>
      <c r="D33" s="71">
        <v>1</v>
      </c>
      <c r="E33" s="71">
        <v>58</v>
      </c>
      <c r="F33" s="71">
        <v>4.41</v>
      </c>
      <c r="G33" s="71">
        <v>65.040000000000006</v>
      </c>
      <c r="H33" s="71">
        <v>31.52</v>
      </c>
      <c r="I33" s="71">
        <v>4.45</v>
      </c>
    </row>
    <row r="34" spans="1:9" s="1" customFormat="1" x14ac:dyDescent="0.25">
      <c r="A34" s="70">
        <v>30</v>
      </c>
      <c r="B34" s="71">
        <v>1</v>
      </c>
      <c r="C34" s="71">
        <v>1</v>
      </c>
      <c r="D34" s="71">
        <v>1</v>
      </c>
      <c r="E34" s="71">
        <v>79</v>
      </c>
      <c r="F34" s="71">
        <v>4.4800000000000004</v>
      </c>
      <c r="G34" s="71"/>
      <c r="H34" s="71">
        <v>32.18</v>
      </c>
      <c r="I34" s="71">
        <v>6.65</v>
      </c>
    </row>
    <row r="35" spans="1:9" s="1" customFormat="1" x14ac:dyDescent="0.25">
      <c r="A35" s="70">
        <v>31</v>
      </c>
      <c r="B35" s="71">
        <v>1</v>
      </c>
      <c r="C35" s="71">
        <v>1</v>
      </c>
      <c r="D35" s="71">
        <v>1</v>
      </c>
      <c r="E35" s="71">
        <v>63</v>
      </c>
      <c r="F35" s="71">
        <v>4.67</v>
      </c>
      <c r="G35" s="71"/>
      <c r="H35" s="71">
        <v>33.47</v>
      </c>
      <c r="I35" s="71">
        <v>3.51</v>
      </c>
    </row>
    <row r="36" spans="1:9" s="1" customFormat="1" x14ac:dyDescent="0.25">
      <c r="A36" s="70">
        <v>32</v>
      </c>
      <c r="B36" s="71">
        <v>1</v>
      </c>
      <c r="C36" s="71">
        <v>3</v>
      </c>
      <c r="D36" s="71">
        <v>1</v>
      </c>
      <c r="E36" s="71">
        <v>74</v>
      </c>
      <c r="F36" s="71">
        <v>4.72</v>
      </c>
      <c r="G36" s="71"/>
      <c r="H36" s="71">
        <v>32.39</v>
      </c>
      <c r="I36" s="71">
        <v>2.3199999999999998</v>
      </c>
    </row>
    <row r="37" spans="1:9" s="1" customFormat="1" x14ac:dyDescent="0.25">
      <c r="A37" s="70">
        <v>33</v>
      </c>
      <c r="B37" s="71">
        <v>1</v>
      </c>
      <c r="C37" s="71">
        <v>2</v>
      </c>
      <c r="D37" s="71">
        <v>1</v>
      </c>
      <c r="E37" s="71">
        <v>62</v>
      </c>
      <c r="F37" s="71">
        <v>4.75</v>
      </c>
      <c r="G37" s="71">
        <v>63.38</v>
      </c>
      <c r="H37" s="71">
        <v>35.64</v>
      </c>
      <c r="I37" s="71">
        <v>1.7</v>
      </c>
    </row>
    <row r="38" spans="1:9" s="1" customFormat="1" x14ac:dyDescent="0.25">
      <c r="A38" s="70">
        <v>34</v>
      </c>
      <c r="B38" s="71">
        <v>1</v>
      </c>
      <c r="C38" s="71">
        <v>1</v>
      </c>
      <c r="D38" s="71">
        <v>2</v>
      </c>
      <c r="E38" s="71">
        <v>65</v>
      </c>
      <c r="F38" s="71">
        <v>3.74</v>
      </c>
      <c r="G38" s="71"/>
      <c r="H38" s="71">
        <v>30.21</v>
      </c>
      <c r="I38" s="71">
        <v>10.52</v>
      </c>
    </row>
    <row r="39" spans="1:9" s="1" customFormat="1" x14ac:dyDescent="0.25">
      <c r="A39" s="70">
        <v>35</v>
      </c>
      <c r="B39" s="71">
        <v>1</v>
      </c>
      <c r="C39" s="71">
        <v>3</v>
      </c>
      <c r="D39" s="71">
        <v>2</v>
      </c>
      <c r="E39" s="71">
        <v>72</v>
      </c>
      <c r="F39" s="71">
        <v>3.94</v>
      </c>
      <c r="G39" s="71">
        <v>61.79</v>
      </c>
      <c r="H39" s="71">
        <v>31.24</v>
      </c>
      <c r="I39" s="71">
        <v>8.17</v>
      </c>
    </row>
    <row r="40" spans="1:9" s="1" customFormat="1" x14ac:dyDescent="0.25">
      <c r="A40" s="70">
        <v>36</v>
      </c>
      <c r="B40" s="71">
        <v>1</v>
      </c>
      <c r="C40" s="71">
        <v>2</v>
      </c>
      <c r="D40" s="71">
        <v>2</v>
      </c>
      <c r="E40" s="71">
        <v>58</v>
      </c>
      <c r="F40" s="71">
        <v>3.99</v>
      </c>
      <c r="G40" s="71">
        <v>65.040000000000006</v>
      </c>
      <c r="H40" s="71">
        <v>31.66</v>
      </c>
      <c r="I40" s="71">
        <v>8.56</v>
      </c>
    </row>
    <row r="41" spans="1:9" s="1" customFormat="1" x14ac:dyDescent="0.25">
      <c r="A41" s="70">
        <v>37</v>
      </c>
      <c r="B41" s="71">
        <v>1</v>
      </c>
      <c r="C41" s="71">
        <v>2</v>
      </c>
      <c r="D41" s="71">
        <v>2</v>
      </c>
      <c r="E41" s="71">
        <v>62</v>
      </c>
      <c r="F41" s="71">
        <v>4.04</v>
      </c>
      <c r="G41" s="71"/>
      <c r="H41" s="71">
        <v>31.65</v>
      </c>
      <c r="I41" s="71">
        <v>6.69</v>
      </c>
    </row>
    <row r="42" spans="1:9" s="1" customFormat="1" x14ac:dyDescent="0.25">
      <c r="A42" s="70">
        <v>38</v>
      </c>
      <c r="B42" s="71">
        <v>1</v>
      </c>
      <c r="C42" s="71">
        <v>2</v>
      </c>
      <c r="D42" s="71">
        <v>2</v>
      </c>
      <c r="E42" s="71">
        <v>60</v>
      </c>
      <c r="F42" s="71">
        <v>4.04</v>
      </c>
      <c r="G42" s="71"/>
      <c r="H42" s="71">
        <v>30.54</v>
      </c>
      <c r="I42" s="71">
        <v>8.9600000000000009</v>
      </c>
    </row>
    <row r="43" spans="1:9" s="1" customFormat="1" x14ac:dyDescent="0.25">
      <c r="A43" s="70">
        <v>39</v>
      </c>
      <c r="B43" s="71">
        <v>1</v>
      </c>
      <c r="C43" s="71">
        <v>3</v>
      </c>
      <c r="D43" s="71">
        <v>2</v>
      </c>
      <c r="E43" s="71">
        <v>61</v>
      </c>
      <c r="F43" s="71">
        <v>4.05</v>
      </c>
      <c r="G43" s="71"/>
      <c r="H43" s="71">
        <v>31.04</v>
      </c>
      <c r="I43" s="71">
        <v>8.2100000000000009</v>
      </c>
    </row>
    <row r="44" spans="1:9" s="1" customFormat="1" x14ac:dyDescent="0.25">
      <c r="A44" s="70">
        <v>40</v>
      </c>
      <c r="B44" s="71">
        <v>1</v>
      </c>
      <c r="C44" s="71">
        <v>2</v>
      </c>
      <c r="D44" s="71">
        <v>2</v>
      </c>
      <c r="E44" s="71">
        <v>61</v>
      </c>
      <c r="F44" s="71">
        <v>4.07</v>
      </c>
      <c r="G44" s="71"/>
      <c r="H44" s="71">
        <v>31.09</v>
      </c>
      <c r="I44" s="71">
        <v>6.86</v>
      </c>
    </row>
    <row r="45" spans="1:9" s="1" customFormat="1" x14ac:dyDescent="0.25">
      <c r="A45" s="70">
        <v>41</v>
      </c>
      <c r="B45" s="71">
        <v>1</v>
      </c>
      <c r="C45" s="71">
        <v>1</v>
      </c>
      <c r="D45" s="71">
        <v>2</v>
      </c>
      <c r="E45" s="71">
        <v>59</v>
      </c>
      <c r="F45" s="71">
        <v>4.08</v>
      </c>
      <c r="G45" s="71"/>
      <c r="H45" s="71">
        <v>31.39</v>
      </c>
      <c r="I45" s="71">
        <v>7.28</v>
      </c>
    </row>
    <row r="46" spans="1:9" s="1" customFormat="1" x14ac:dyDescent="0.25">
      <c r="A46" s="70">
        <v>42</v>
      </c>
      <c r="B46" s="71">
        <v>1</v>
      </c>
      <c r="C46" s="71">
        <v>3</v>
      </c>
      <c r="D46" s="71">
        <v>2</v>
      </c>
      <c r="E46" s="71">
        <v>67</v>
      </c>
      <c r="F46" s="71">
        <v>4.13</v>
      </c>
      <c r="G46" s="71"/>
      <c r="H46" s="71">
        <v>30.9</v>
      </c>
      <c r="I46" s="71">
        <v>8.1300000000000008</v>
      </c>
    </row>
    <row r="47" spans="1:9" s="1" customFormat="1" x14ac:dyDescent="0.25">
      <c r="A47" s="70">
        <v>43</v>
      </c>
      <c r="B47" s="71">
        <v>1</v>
      </c>
      <c r="C47" s="71">
        <v>4</v>
      </c>
      <c r="D47" s="71">
        <v>2</v>
      </c>
      <c r="E47" s="71">
        <v>61</v>
      </c>
      <c r="F47" s="71">
        <v>4.13</v>
      </c>
      <c r="G47" s="71">
        <v>63.51</v>
      </c>
      <c r="H47" s="71">
        <v>32.35</v>
      </c>
      <c r="I47" s="71">
        <v>8.58</v>
      </c>
    </row>
    <row r="48" spans="1:9" s="1" customFormat="1" x14ac:dyDescent="0.25">
      <c r="A48" s="70">
        <v>44</v>
      </c>
      <c r="B48" s="71">
        <v>1</v>
      </c>
      <c r="C48" s="71">
        <v>2</v>
      </c>
      <c r="D48" s="71">
        <v>2</v>
      </c>
      <c r="E48" s="71">
        <v>69</v>
      </c>
      <c r="F48" s="71">
        <v>4.16</v>
      </c>
      <c r="G48" s="71"/>
      <c r="H48" s="71">
        <v>32.69</v>
      </c>
      <c r="I48" s="71">
        <v>3.99</v>
      </c>
    </row>
    <row r="49" spans="1:9" s="1" customFormat="1" x14ac:dyDescent="0.25">
      <c r="A49" s="70">
        <v>45</v>
      </c>
      <c r="B49" s="71">
        <v>1</v>
      </c>
      <c r="C49" s="71">
        <v>3</v>
      </c>
      <c r="D49" s="71">
        <v>2</v>
      </c>
      <c r="E49" s="71">
        <v>69</v>
      </c>
      <c r="F49" s="71">
        <v>4.17</v>
      </c>
      <c r="G49" s="71"/>
      <c r="H49" s="71">
        <v>32.94</v>
      </c>
      <c r="I49" s="71">
        <v>9.73</v>
      </c>
    </row>
    <row r="50" spans="1:9" s="1" customFormat="1" x14ac:dyDescent="0.25">
      <c r="A50" s="70">
        <v>46</v>
      </c>
      <c r="B50" s="71">
        <v>1</v>
      </c>
      <c r="C50" s="71">
        <v>4</v>
      </c>
      <c r="D50" s="71">
        <v>2</v>
      </c>
      <c r="E50" s="71">
        <v>65</v>
      </c>
      <c r="F50" s="71">
        <v>4.18</v>
      </c>
      <c r="G50" s="71">
        <v>63.51</v>
      </c>
      <c r="H50" s="71">
        <v>30.7</v>
      </c>
      <c r="I50" s="71">
        <v>8.68</v>
      </c>
    </row>
    <row r="51" spans="1:9" s="1" customFormat="1" x14ac:dyDescent="0.25">
      <c r="A51" s="70">
        <v>47</v>
      </c>
      <c r="B51" s="71">
        <v>1</v>
      </c>
      <c r="C51" s="71">
        <v>2</v>
      </c>
      <c r="D51" s="71">
        <v>2</v>
      </c>
      <c r="E51" s="71">
        <v>53</v>
      </c>
      <c r="F51" s="71">
        <v>4.1900000000000004</v>
      </c>
      <c r="G51" s="71"/>
      <c r="H51" s="71">
        <v>34.64</v>
      </c>
      <c r="I51" s="71">
        <v>6.23</v>
      </c>
    </row>
    <row r="52" spans="1:9" s="1" customFormat="1" x14ac:dyDescent="0.25">
      <c r="A52" s="70">
        <v>48</v>
      </c>
      <c r="B52" s="71">
        <v>1</v>
      </c>
      <c r="C52" s="71">
        <v>2</v>
      </c>
      <c r="D52" s="71">
        <v>2</v>
      </c>
      <c r="E52" s="71">
        <v>53</v>
      </c>
      <c r="F52" s="71">
        <v>4.2</v>
      </c>
      <c r="G52" s="71">
        <v>63.51</v>
      </c>
      <c r="H52" s="71">
        <v>33.409999999999997</v>
      </c>
      <c r="I52" s="71">
        <v>5.15</v>
      </c>
    </row>
    <row r="53" spans="1:9" s="1" customFormat="1" x14ac:dyDescent="0.25">
      <c r="A53" s="70">
        <v>49</v>
      </c>
      <c r="B53" s="71">
        <v>1</v>
      </c>
      <c r="C53" s="71">
        <v>1</v>
      </c>
      <c r="D53" s="71">
        <v>2</v>
      </c>
      <c r="E53" s="71">
        <v>60</v>
      </c>
      <c r="F53" s="71">
        <v>4.21</v>
      </c>
      <c r="G53" s="71"/>
      <c r="H53" s="71">
        <v>31.86</v>
      </c>
      <c r="I53" s="71">
        <v>8.33</v>
      </c>
    </row>
    <row r="54" spans="1:9" s="1" customFormat="1" x14ac:dyDescent="0.25">
      <c r="A54" s="70">
        <v>50</v>
      </c>
      <c r="B54" s="71">
        <v>1</v>
      </c>
      <c r="C54" s="71">
        <v>1</v>
      </c>
      <c r="D54" s="71">
        <v>2</v>
      </c>
      <c r="E54" s="71">
        <v>59</v>
      </c>
      <c r="F54" s="71">
        <v>4.21</v>
      </c>
      <c r="G54" s="71"/>
      <c r="H54" s="71">
        <v>31.78</v>
      </c>
      <c r="I54" s="71">
        <v>8.69</v>
      </c>
    </row>
    <row r="55" spans="1:9" s="1" customFormat="1" x14ac:dyDescent="0.25">
      <c r="A55" s="70">
        <v>51</v>
      </c>
      <c r="B55" s="71">
        <v>1</v>
      </c>
      <c r="C55" s="71">
        <v>3</v>
      </c>
      <c r="D55" s="71">
        <v>2</v>
      </c>
      <c r="E55" s="71">
        <v>71</v>
      </c>
      <c r="F55" s="71">
        <v>4.24</v>
      </c>
      <c r="G55" s="71"/>
      <c r="H55" s="71">
        <v>33.590000000000003</v>
      </c>
      <c r="I55" s="71">
        <v>6.22</v>
      </c>
    </row>
    <row r="56" spans="1:9" s="1" customFormat="1" x14ac:dyDescent="0.25">
      <c r="A56" s="70">
        <v>52</v>
      </c>
      <c r="B56" s="71">
        <v>1</v>
      </c>
      <c r="C56" s="71">
        <v>3</v>
      </c>
      <c r="D56" s="71">
        <v>2</v>
      </c>
      <c r="E56" s="71">
        <v>61</v>
      </c>
      <c r="F56" s="71">
        <v>4.25</v>
      </c>
      <c r="G56" s="71"/>
      <c r="H56" s="71">
        <v>35.06</v>
      </c>
      <c r="I56" s="71">
        <v>7.44</v>
      </c>
    </row>
    <row r="57" spans="1:9" s="1" customFormat="1" x14ac:dyDescent="0.25">
      <c r="A57" s="70">
        <v>53</v>
      </c>
      <c r="B57" s="71">
        <v>1</v>
      </c>
      <c r="C57" s="71">
        <v>2</v>
      </c>
      <c r="D57" s="71">
        <v>2</v>
      </c>
      <c r="E57" s="71">
        <v>53</v>
      </c>
      <c r="F57" s="71">
        <v>4.25</v>
      </c>
      <c r="G57" s="71">
        <v>65.040000000000006</v>
      </c>
      <c r="H57" s="71">
        <v>31.89</v>
      </c>
      <c r="I57" s="71">
        <v>4.95</v>
      </c>
    </row>
    <row r="58" spans="1:9" s="1" customFormat="1" x14ac:dyDescent="0.25">
      <c r="A58" s="70">
        <v>54</v>
      </c>
      <c r="B58" s="71">
        <v>1</v>
      </c>
      <c r="C58" s="71">
        <v>3</v>
      </c>
      <c r="D58" s="71">
        <v>2</v>
      </c>
      <c r="E58" s="71">
        <v>68</v>
      </c>
      <c r="F58" s="71">
        <v>4.28</v>
      </c>
      <c r="G58" s="71">
        <v>65.040000000000006</v>
      </c>
      <c r="H58" s="71">
        <v>31.56</v>
      </c>
      <c r="I58" s="71">
        <v>9.61</v>
      </c>
    </row>
    <row r="59" spans="1:9" s="1" customFormat="1" x14ac:dyDescent="0.25">
      <c r="A59" s="70">
        <v>55</v>
      </c>
      <c r="B59" s="71">
        <v>1</v>
      </c>
      <c r="C59" s="71">
        <v>2</v>
      </c>
      <c r="D59" s="71">
        <v>2</v>
      </c>
      <c r="E59" s="71">
        <v>43</v>
      </c>
      <c r="F59" s="71">
        <v>4.29</v>
      </c>
      <c r="G59" s="71"/>
      <c r="H59" s="71">
        <v>32.01</v>
      </c>
      <c r="I59" s="71">
        <v>7.17</v>
      </c>
    </row>
    <row r="60" spans="1:9" s="1" customFormat="1" x14ac:dyDescent="0.25">
      <c r="A60" s="70">
        <v>56</v>
      </c>
      <c r="B60" s="71">
        <v>1</v>
      </c>
      <c r="C60" s="71">
        <v>2</v>
      </c>
      <c r="D60" s="71">
        <v>2</v>
      </c>
      <c r="E60" s="71">
        <v>60</v>
      </c>
      <c r="F60" s="71">
        <v>4.3</v>
      </c>
      <c r="G60" s="71"/>
      <c r="H60" s="71">
        <v>32.61</v>
      </c>
      <c r="I60" s="71">
        <v>4.0599999999999996</v>
      </c>
    </row>
    <row r="61" spans="1:9" s="1" customFormat="1" x14ac:dyDescent="0.25">
      <c r="A61" s="70">
        <v>57</v>
      </c>
      <c r="B61" s="71">
        <v>1</v>
      </c>
      <c r="C61" s="71">
        <v>3</v>
      </c>
      <c r="D61" s="71">
        <v>2</v>
      </c>
      <c r="E61" s="71">
        <v>59</v>
      </c>
      <c r="F61" s="71">
        <v>4.3099999999999996</v>
      </c>
      <c r="G61" s="71">
        <v>63.51</v>
      </c>
      <c r="H61" s="71">
        <v>31.56</v>
      </c>
      <c r="I61" s="71">
        <v>6.81</v>
      </c>
    </row>
    <row r="62" spans="1:9" s="1" customFormat="1" x14ac:dyDescent="0.25">
      <c r="A62" s="70">
        <v>58</v>
      </c>
      <c r="B62" s="71">
        <v>1</v>
      </c>
      <c r="C62" s="71">
        <v>3</v>
      </c>
      <c r="D62" s="71">
        <v>2</v>
      </c>
      <c r="E62" s="71">
        <v>64</v>
      </c>
      <c r="F62" s="71">
        <v>4.33</v>
      </c>
      <c r="G62" s="71"/>
      <c r="H62" s="71">
        <v>31.81</v>
      </c>
      <c r="I62" s="71">
        <v>4.95</v>
      </c>
    </row>
    <row r="63" spans="1:9" s="1" customFormat="1" x14ac:dyDescent="0.25">
      <c r="A63" s="70">
        <v>59</v>
      </c>
      <c r="B63" s="71">
        <v>1</v>
      </c>
      <c r="C63" s="71">
        <v>2</v>
      </c>
      <c r="D63" s="71">
        <v>2</v>
      </c>
      <c r="E63" s="71">
        <v>46</v>
      </c>
      <c r="F63" s="71">
        <v>4.3600000000000003</v>
      </c>
      <c r="G63" s="71">
        <v>65.17</v>
      </c>
      <c r="H63" s="71">
        <v>34.65</v>
      </c>
      <c r="I63" s="71">
        <v>4.42</v>
      </c>
    </row>
    <row r="64" spans="1:9" s="1" customFormat="1" x14ac:dyDescent="0.25">
      <c r="A64" s="70">
        <v>60</v>
      </c>
      <c r="B64" s="71">
        <v>1</v>
      </c>
      <c r="C64" s="71">
        <v>3</v>
      </c>
      <c r="D64" s="71">
        <v>2</v>
      </c>
      <c r="E64" s="71">
        <v>54</v>
      </c>
      <c r="F64" s="71">
        <v>4.3899999999999997</v>
      </c>
      <c r="G64" s="71"/>
      <c r="H64" s="71">
        <v>33.840000000000003</v>
      </c>
      <c r="I64" s="71">
        <v>3.59</v>
      </c>
    </row>
    <row r="65" spans="1:9" s="1" customFormat="1" x14ac:dyDescent="0.25">
      <c r="A65" s="70">
        <v>61</v>
      </c>
      <c r="B65" s="71">
        <v>1</v>
      </c>
      <c r="C65" s="71">
        <v>1</v>
      </c>
      <c r="D65" s="71">
        <v>2</v>
      </c>
      <c r="E65" s="71">
        <v>47</v>
      </c>
      <c r="F65" s="71">
        <v>4.3899999999999997</v>
      </c>
      <c r="G65" s="71"/>
      <c r="H65" s="71">
        <v>35.340000000000003</v>
      </c>
      <c r="I65" s="71">
        <v>5.04</v>
      </c>
    </row>
    <row r="66" spans="1:9" s="1" customFormat="1" x14ac:dyDescent="0.25">
      <c r="A66" s="70">
        <v>62</v>
      </c>
      <c r="B66" s="71">
        <v>1</v>
      </c>
      <c r="C66" s="71">
        <v>3</v>
      </c>
      <c r="D66" s="71">
        <v>2</v>
      </c>
      <c r="E66" s="71">
        <v>63</v>
      </c>
      <c r="F66" s="71">
        <v>4.4000000000000004</v>
      </c>
      <c r="G66" s="71">
        <v>65.040000000000006</v>
      </c>
      <c r="H66" s="71">
        <v>31.94</v>
      </c>
      <c r="I66" s="71">
        <v>5.69</v>
      </c>
    </row>
    <row r="67" spans="1:9" s="1" customFormat="1" x14ac:dyDescent="0.25">
      <c r="A67" s="70">
        <v>63</v>
      </c>
      <c r="B67" s="71">
        <v>1</v>
      </c>
      <c r="C67" s="71">
        <v>3</v>
      </c>
      <c r="D67" s="71">
        <v>2</v>
      </c>
      <c r="E67" s="71">
        <v>53</v>
      </c>
      <c r="F67" s="71">
        <v>4.4800000000000004</v>
      </c>
      <c r="G67" s="71"/>
      <c r="H67" s="71">
        <v>35.78</v>
      </c>
      <c r="I67" s="71">
        <v>3.18</v>
      </c>
    </row>
    <row r="68" spans="1:9" s="1" customFormat="1" x14ac:dyDescent="0.25">
      <c r="A68" s="70">
        <v>64</v>
      </c>
      <c r="B68" s="71">
        <v>1</v>
      </c>
      <c r="C68" s="71">
        <v>2</v>
      </c>
      <c r="D68" s="71">
        <v>2</v>
      </c>
      <c r="E68" s="71">
        <v>46</v>
      </c>
      <c r="F68" s="71">
        <v>4.5599999999999996</v>
      </c>
      <c r="G68" s="71"/>
      <c r="H68" s="71">
        <v>36.17</v>
      </c>
      <c r="I68" s="71">
        <v>3.66</v>
      </c>
    </row>
    <row r="69" spans="1:9" s="1" customFormat="1" x14ac:dyDescent="0.25">
      <c r="A69" s="70">
        <v>65</v>
      </c>
      <c r="B69" s="71">
        <v>2</v>
      </c>
      <c r="C69" s="71">
        <v>2</v>
      </c>
      <c r="D69" s="71">
        <v>1</v>
      </c>
      <c r="E69" s="71">
        <v>73</v>
      </c>
      <c r="F69" s="71">
        <v>3.88</v>
      </c>
      <c r="G69" s="71">
        <v>61.79</v>
      </c>
      <c r="H69" s="71">
        <v>29.85</v>
      </c>
      <c r="I69" s="71">
        <v>9.3699999999999992</v>
      </c>
    </row>
    <row r="70" spans="1:9" s="1" customFormat="1" x14ac:dyDescent="0.25">
      <c r="A70" s="70">
        <v>66</v>
      </c>
      <c r="B70" s="71">
        <v>2</v>
      </c>
      <c r="C70" s="71">
        <v>3</v>
      </c>
      <c r="D70" s="71">
        <v>1</v>
      </c>
      <c r="E70" s="71">
        <v>71</v>
      </c>
      <c r="F70" s="71">
        <v>3.91</v>
      </c>
      <c r="G70" s="71"/>
      <c r="H70" s="71">
        <v>29.06</v>
      </c>
      <c r="I70" s="71">
        <v>6.6</v>
      </c>
    </row>
    <row r="71" spans="1:9" s="1" customFormat="1" x14ac:dyDescent="0.25">
      <c r="A71" s="70">
        <v>67</v>
      </c>
      <c r="B71" s="71">
        <v>2</v>
      </c>
      <c r="C71" s="71">
        <v>1</v>
      </c>
      <c r="D71" s="71">
        <v>1</v>
      </c>
      <c r="E71" s="71">
        <v>73</v>
      </c>
      <c r="F71" s="71">
        <v>3.96</v>
      </c>
      <c r="G71" s="71">
        <v>65.17</v>
      </c>
      <c r="H71" s="71">
        <v>29.01</v>
      </c>
      <c r="I71" s="71">
        <v>4.01</v>
      </c>
    </row>
    <row r="72" spans="1:9" s="1" customFormat="1" x14ac:dyDescent="0.25">
      <c r="A72" s="70">
        <v>68</v>
      </c>
      <c r="B72" s="71">
        <v>2</v>
      </c>
      <c r="C72" s="71">
        <v>1</v>
      </c>
      <c r="D72" s="71">
        <v>1</v>
      </c>
      <c r="E72" s="71">
        <v>74</v>
      </c>
      <c r="F72" s="71">
        <v>4.0199999999999996</v>
      </c>
      <c r="G72" s="71">
        <v>63.38</v>
      </c>
      <c r="H72" s="71">
        <v>30.23</v>
      </c>
      <c r="I72" s="71">
        <v>4.3600000000000003</v>
      </c>
    </row>
    <row r="73" spans="1:9" s="1" customFormat="1" x14ac:dyDescent="0.25">
      <c r="A73" s="70">
        <v>69</v>
      </c>
      <c r="B73" s="71">
        <v>2</v>
      </c>
      <c r="C73" s="71">
        <v>3</v>
      </c>
      <c r="D73" s="71">
        <v>1</v>
      </c>
      <c r="E73" s="71">
        <v>69</v>
      </c>
      <c r="F73" s="71">
        <v>4.0199999999999996</v>
      </c>
      <c r="G73" s="71"/>
      <c r="H73" s="71">
        <v>28.88</v>
      </c>
      <c r="I73" s="71">
        <v>5.87</v>
      </c>
    </row>
    <row r="74" spans="1:9" s="1" customFormat="1" x14ac:dyDescent="0.25">
      <c r="A74" s="70">
        <v>70</v>
      </c>
      <c r="B74" s="71">
        <v>2</v>
      </c>
      <c r="C74" s="71">
        <v>1</v>
      </c>
      <c r="D74" s="71">
        <v>1</v>
      </c>
      <c r="E74" s="71">
        <v>77</v>
      </c>
      <c r="F74" s="71">
        <v>4.03</v>
      </c>
      <c r="G74" s="71"/>
      <c r="H74" s="71">
        <v>30.39</v>
      </c>
      <c r="I74" s="71">
        <v>8.9700000000000006</v>
      </c>
    </row>
    <row r="75" spans="1:9" s="1" customFormat="1" x14ac:dyDescent="0.25">
      <c r="A75" s="70">
        <v>71</v>
      </c>
      <c r="B75" s="71">
        <v>2</v>
      </c>
      <c r="C75" s="71">
        <v>1</v>
      </c>
      <c r="D75" s="71">
        <v>1</v>
      </c>
      <c r="E75" s="71">
        <v>67</v>
      </c>
      <c r="F75" s="71">
        <v>4.05</v>
      </c>
      <c r="G75" s="71"/>
      <c r="H75" s="71">
        <v>29.75</v>
      </c>
      <c r="I75" s="71">
        <v>1.89</v>
      </c>
    </row>
    <row r="76" spans="1:9" s="1" customFormat="1" x14ac:dyDescent="0.25">
      <c r="A76" s="70">
        <v>72</v>
      </c>
      <c r="B76" s="71">
        <v>2</v>
      </c>
      <c r="C76" s="71">
        <v>3</v>
      </c>
      <c r="D76" s="71">
        <v>1</v>
      </c>
      <c r="E76" s="71">
        <v>70</v>
      </c>
      <c r="F76" s="71">
        <v>4.09</v>
      </c>
      <c r="G76" s="71"/>
      <c r="H76" s="71">
        <v>29.56</v>
      </c>
      <c r="I76" s="71">
        <v>7.46</v>
      </c>
    </row>
    <row r="77" spans="1:9" s="1" customFormat="1" x14ac:dyDescent="0.25">
      <c r="A77" s="70">
        <v>73</v>
      </c>
      <c r="B77" s="71">
        <v>2</v>
      </c>
      <c r="C77" s="71">
        <v>2</v>
      </c>
      <c r="D77" s="71">
        <v>1</v>
      </c>
      <c r="E77" s="71">
        <v>77</v>
      </c>
      <c r="F77" s="71">
        <v>4.09</v>
      </c>
      <c r="G77" s="71">
        <v>63.51</v>
      </c>
      <c r="H77" s="71">
        <v>29.59</v>
      </c>
      <c r="I77" s="71">
        <v>7.94</v>
      </c>
    </row>
    <row r="78" spans="1:9" s="1" customFormat="1" x14ac:dyDescent="0.25">
      <c r="A78" s="70">
        <v>74</v>
      </c>
      <c r="B78" s="71">
        <v>2</v>
      </c>
      <c r="C78" s="71">
        <v>2</v>
      </c>
      <c r="D78" s="71">
        <v>1</v>
      </c>
      <c r="E78" s="71">
        <v>74</v>
      </c>
      <c r="F78" s="71">
        <v>4.1500000000000004</v>
      </c>
      <c r="G78" s="71"/>
      <c r="H78" s="71">
        <v>30.56</v>
      </c>
      <c r="I78" s="71">
        <v>5.65</v>
      </c>
    </row>
    <row r="79" spans="1:9" s="1" customFormat="1" x14ac:dyDescent="0.25">
      <c r="A79" s="70">
        <v>75</v>
      </c>
      <c r="B79" s="71">
        <v>2</v>
      </c>
      <c r="C79" s="71">
        <v>1</v>
      </c>
      <c r="D79" s="71">
        <v>1</v>
      </c>
      <c r="E79" s="71">
        <v>73</v>
      </c>
      <c r="F79" s="71">
        <v>4.1900000000000004</v>
      </c>
      <c r="G79" s="71"/>
      <c r="H79" s="71">
        <v>31.57</v>
      </c>
      <c r="I79" s="71">
        <v>9.11</v>
      </c>
    </row>
    <row r="80" spans="1:9" s="1" customFormat="1" x14ac:dyDescent="0.25">
      <c r="A80" s="70">
        <v>76</v>
      </c>
      <c r="B80" s="71">
        <v>2</v>
      </c>
      <c r="C80" s="71">
        <v>2</v>
      </c>
      <c r="D80" s="71">
        <v>1</v>
      </c>
      <c r="E80" s="71">
        <v>72</v>
      </c>
      <c r="F80" s="71">
        <v>4.2300000000000004</v>
      </c>
      <c r="G80" s="71">
        <v>66.89</v>
      </c>
      <c r="H80" s="71">
        <v>30.97</v>
      </c>
      <c r="I80" s="71">
        <v>5.78</v>
      </c>
    </row>
    <row r="81" spans="1:9" s="1" customFormat="1" x14ac:dyDescent="0.25">
      <c r="A81" s="70">
        <v>77</v>
      </c>
      <c r="B81" s="71">
        <v>2</v>
      </c>
      <c r="C81" s="71">
        <v>2</v>
      </c>
      <c r="D81" s="71">
        <v>1</v>
      </c>
      <c r="E81" s="71">
        <v>74</v>
      </c>
      <c r="F81" s="71">
        <v>4.2300000000000004</v>
      </c>
      <c r="G81" s="71"/>
      <c r="H81" s="71">
        <v>30.67</v>
      </c>
      <c r="I81" s="71">
        <v>12.38</v>
      </c>
    </row>
    <row r="82" spans="1:9" s="1" customFormat="1" x14ac:dyDescent="0.25">
      <c r="A82" s="70">
        <v>78</v>
      </c>
      <c r="B82" s="71">
        <v>2</v>
      </c>
      <c r="C82" s="71">
        <v>3</v>
      </c>
      <c r="D82" s="71">
        <v>1</v>
      </c>
      <c r="E82" s="71">
        <v>75</v>
      </c>
      <c r="F82" s="71">
        <v>4.24</v>
      </c>
      <c r="G82" s="71">
        <v>63.38</v>
      </c>
      <c r="H82" s="71">
        <v>30.89</v>
      </c>
      <c r="I82" s="71">
        <v>6.3</v>
      </c>
    </row>
    <row r="83" spans="1:9" s="1" customFormat="1" x14ac:dyDescent="0.25">
      <c r="A83" s="70">
        <v>79</v>
      </c>
      <c r="B83" s="71">
        <v>2</v>
      </c>
      <c r="C83" s="71">
        <v>3</v>
      </c>
      <c r="D83" s="71">
        <v>1</v>
      </c>
      <c r="E83" s="71">
        <v>80</v>
      </c>
      <c r="F83" s="71">
        <v>4.24</v>
      </c>
      <c r="G83" s="71"/>
      <c r="H83" s="71">
        <v>29.8</v>
      </c>
      <c r="I83" s="71">
        <v>7.51</v>
      </c>
    </row>
    <row r="84" spans="1:9" s="1" customFormat="1" x14ac:dyDescent="0.25">
      <c r="A84" s="70">
        <v>80</v>
      </c>
      <c r="B84" s="71">
        <v>2</v>
      </c>
      <c r="C84" s="71">
        <v>3</v>
      </c>
      <c r="D84" s="71">
        <v>2</v>
      </c>
      <c r="E84" s="71">
        <v>70</v>
      </c>
      <c r="F84" s="71">
        <v>3.89</v>
      </c>
      <c r="G84" s="71"/>
      <c r="H84" s="71">
        <v>28.96</v>
      </c>
      <c r="I84" s="71">
        <v>9.64</v>
      </c>
    </row>
    <row r="85" spans="1:9" s="1" customFormat="1" x14ac:dyDescent="0.25">
      <c r="A85" s="70">
        <v>81</v>
      </c>
      <c r="B85" s="71">
        <v>2</v>
      </c>
      <c r="C85" s="71">
        <v>2</v>
      </c>
      <c r="D85" s="71">
        <v>2</v>
      </c>
      <c r="E85" s="71">
        <v>63</v>
      </c>
      <c r="F85" s="71">
        <v>4.04</v>
      </c>
      <c r="G85" s="71"/>
      <c r="H85" s="71">
        <v>28.08</v>
      </c>
      <c r="I85" s="71">
        <v>9.09</v>
      </c>
    </row>
    <row r="86" spans="1:9" s="1" customFormat="1" x14ac:dyDescent="0.25">
      <c r="A86" s="70">
        <v>82</v>
      </c>
      <c r="B86" s="71">
        <v>2</v>
      </c>
      <c r="C86" s="71">
        <v>3</v>
      </c>
      <c r="D86" s="71">
        <v>2</v>
      </c>
      <c r="E86" s="71">
        <v>58</v>
      </c>
      <c r="F86" s="71">
        <v>4.09</v>
      </c>
      <c r="G86" s="71"/>
      <c r="H86" s="71">
        <v>29.48</v>
      </c>
      <c r="I86" s="71">
        <v>8.7100000000000009</v>
      </c>
    </row>
    <row r="87" spans="1:9" s="1" customFormat="1" x14ac:dyDescent="0.25">
      <c r="A87" s="70">
        <v>83</v>
      </c>
      <c r="B87" s="71">
        <v>2</v>
      </c>
      <c r="C87" s="71">
        <v>2</v>
      </c>
      <c r="D87" s="71">
        <v>2</v>
      </c>
      <c r="E87" s="71">
        <v>68</v>
      </c>
      <c r="F87" s="71">
        <v>4.1100000000000003</v>
      </c>
      <c r="G87" s="71"/>
      <c r="H87" s="71">
        <v>29.69</v>
      </c>
      <c r="I87" s="71">
        <v>11.76</v>
      </c>
    </row>
    <row r="88" spans="1:9" s="1" customFormat="1" x14ac:dyDescent="0.25">
      <c r="A88" s="70">
        <v>84</v>
      </c>
      <c r="B88" s="71">
        <v>2</v>
      </c>
      <c r="C88" s="71">
        <v>4</v>
      </c>
      <c r="D88" s="71">
        <v>2</v>
      </c>
      <c r="E88" s="71">
        <v>71</v>
      </c>
      <c r="F88" s="71">
        <v>4.1500000000000004</v>
      </c>
      <c r="G88" s="71"/>
      <c r="H88" s="71">
        <v>31.58</v>
      </c>
      <c r="I88" s="71">
        <v>13.89</v>
      </c>
    </row>
    <row r="89" spans="1:9" s="1" customFormat="1" x14ac:dyDescent="0.25">
      <c r="A89" s="70">
        <v>85</v>
      </c>
      <c r="B89" s="71">
        <v>2</v>
      </c>
      <c r="C89" s="71">
        <v>3</v>
      </c>
      <c r="D89" s="71">
        <v>2</v>
      </c>
      <c r="E89" s="71">
        <v>70</v>
      </c>
      <c r="F89" s="71">
        <v>4.17</v>
      </c>
      <c r="G89" s="71"/>
      <c r="H89" s="71">
        <v>32.22</v>
      </c>
      <c r="I89" s="71">
        <v>8.26</v>
      </c>
    </row>
    <row r="90" spans="1:9" s="1" customFormat="1" x14ac:dyDescent="0.25">
      <c r="A90" s="70">
        <v>86</v>
      </c>
      <c r="B90" s="71">
        <v>2</v>
      </c>
      <c r="C90" s="71">
        <v>2</v>
      </c>
      <c r="D90" s="71">
        <v>2</v>
      </c>
      <c r="E90" s="71">
        <v>60</v>
      </c>
      <c r="F90" s="71">
        <v>4.2300000000000004</v>
      </c>
      <c r="G90" s="71"/>
      <c r="H90" s="71">
        <v>31.13</v>
      </c>
      <c r="I90" s="71">
        <v>5.16</v>
      </c>
    </row>
    <row r="91" spans="1:9" s="1" customFormat="1" x14ac:dyDescent="0.25">
      <c r="A91" s="70">
        <v>87</v>
      </c>
      <c r="B91" s="71">
        <v>2</v>
      </c>
      <c r="C91" s="71">
        <v>3</v>
      </c>
      <c r="D91" s="71">
        <v>2</v>
      </c>
      <c r="E91" s="71">
        <v>74</v>
      </c>
      <c r="F91" s="71">
        <v>4.26</v>
      </c>
      <c r="G91" s="71"/>
      <c r="H91" s="71">
        <v>30.84</v>
      </c>
      <c r="I91" s="71">
        <v>6.62</v>
      </c>
    </row>
    <row r="92" spans="1:9" s="1" customFormat="1" x14ac:dyDescent="0.25">
      <c r="A92" s="70">
        <v>88</v>
      </c>
      <c r="B92" s="71">
        <v>2</v>
      </c>
      <c r="C92" s="71">
        <v>2</v>
      </c>
      <c r="D92" s="71">
        <v>2</v>
      </c>
      <c r="E92" s="71">
        <v>62</v>
      </c>
      <c r="F92" s="71">
        <v>4.29</v>
      </c>
      <c r="G92" s="71"/>
      <c r="H92" s="71">
        <v>31.59</v>
      </c>
      <c r="I92" s="71">
        <v>8.56</v>
      </c>
    </row>
    <row r="93" spans="1:9" s="1" customFormat="1" x14ac:dyDescent="0.25">
      <c r="A93" s="70">
        <v>89</v>
      </c>
      <c r="B93" s="71">
        <v>2</v>
      </c>
      <c r="C93" s="71">
        <v>2</v>
      </c>
      <c r="D93" s="71">
        <v>2</v>
      </c>
      <c r="E93" s="71">
        <v>57</v>
      </c>
      <c r="F93" s="71">
        <v>4.3499999999999996</v>
      </c>
      <c r="G93" s="71"/>
      <c r="H93" s="71">
        <v>30.85</v>
      </c>
      <c r="I93" s="71">
        <v>7.02</v>
      </c>
    </row>
    <row r="94" spans="1:9" s="1" customFormat="1" x14ac:dyDescent="0.25">
      <c r="A94" s="70">
        <v>90</v>
      </c>
      <c r="B94" s="71">
        <v>2</v>
      </c>
      <c r="C94" s="71">
        <v>1</v>
      </c>
      <c r="D94" s="71">
        <v>2</v>
      </c>
      <c r="E94" s="71">
        <v>65</v>
      </c>
      <c r="F94" s="71">
        <v>4.45</v>
      </c>
      <c r="G94" s="71"/>
      <c r="H94" s="71">
        <v>32.46</v>
      </c>
      <c r="I94" s="71">
        <v>6.39</v>
      </c>
    </row>
    <row r="95" spans="1:9" s="1" customFormat="1" x14ac:dyDescent="0.25">
      <c r="A95" s="70">
        <v>91</v>
      </c>
      <c r="B95" s="71">
        <v>2</v>
      </c>
      <c r="C95" s="71">
        <v>3</v>
      </c>
      <c r="D95" s="71">
        <v>2</v>
      </c>
      <c r="E95" s="71">
        <v>61</v>
      </c>
      <c r="F95" s="71">
        <v>4.5999999999999996</v>
      </c>
      <c r="G95" s="71"/>
      <c r="H95" s="71">
        <v>32.92</v>
      </c>
      <c r="I95" s="71">
        <v>5.97</v>
      </c>
    </row>
  </sheetData>
  <sheetProtection password="DC20" sheet="1" objects="1" scenarios="1"/>
  <mergeCells count="1">
    <mergeCell ref="L10:T12"/>
  </mergeCells>
  <hyperlinks>
    <hyperlink ref="B1" location="Начало!A1" display="Начало"/>
    <hyperlink ref="B2" location="'Едномерно разпределение'!A1" display="Едномерно разпределение"/>
    <hyperlink ref="B3" location="'Двумерно разпределение'!A1" display="Двумерно"/>
    <hyperlink ref="D1" location="'Вариационен анализ'!A1" display="Вариационен"/>
    <hyperlink ref="D2" location="'Обикновена линейна корелация'!A1" display="Корелационен"/>
    <hyperlink ref="F1" location="'t-независими извадки'!A1" display="t-кр. за независими извадки"/>
    <hyperlink ref="F2" location="ANOVA!A1" display="F-кр. за независими извадки (ANOVA)"/>
  </hyperlinks>
  <pageMargins left="0.7" right="0.7" top="0.75" bottom="0.75" header="0.3" footer="0.3"/>
  <pageSetup paperSize="9" orientation="portrait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99"/>
  </sheetPr>
  <dimension ref="A1:BG27"/>
  <sheetViews>
    <sheetView zoomScale="90" zoomScaleNormal="90" workbookViewId="0">
      <selection activeCell="B1" sqref="B1"/>
    </sheetView>
  </sheetViews>
  <sheetFormatPr defaultRowHeight="15" x14ac:dyDescent="0.25"/>
  <cols>
    <col min="1" max="1" width="5.42578125" style="138" customWidth="1"/>
    <col min="2" max="13" width="9.140625" style="138"/>
    <col min="14" max="14" width="2.85546875" style="326" customWidth="1"/>
    <col min="15" max="34" width="9.140625" style="326"/>
    <col min="35" max="59" width="9.140625" style="138"/>
    <col min="60" max="16384" width="9.140625" style="137"/>
  </cols>
  <sheetData>
    <row r="1" spans="1:59" s="328" customFormat="1" x14ac:dyDescent="0.25">
      <c r="A1" s="326"/>
      <c r="B1" s="327" t="s">
        <v>243</v>
      </c>
      <c r="C1" s="326"/>
      <c r="D1" s="327" t="s">
        <v>462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  <c r="AV1" s="326"/>
      <c r="AW1" s="326"/>
      <c r="AX1" s="326"/>
      <c r="AY1" s="326"/>
      <c r="AZ1" s="326"/>
      <c r="BA1" s="326"/>
      <c r="BB1" s="326"/>
      <c r="BC1" s="326"/>
      <c r="BD1" s="326"/>
      <c r="BE1" s="326"/>
      <c r="BF1" s="326"/>
      <c r="BG1" s="326"/>
    </row>
    <row r="2" spans="1:59" s="328" customFormat="1" x14ac:dyDescent="0.25">
      <c r="A2" s="326"/>
      <c r="B2" s="216" t="s">
        <v>301</v>
      </c>
      <c r="C2" s="326"/>
      <c r="D2" s="327" t="s">
        <v>461</v>
      </c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559" t="s">
        <v>463</v>
      </c>
      <c r="P2" s="559"/>
      <c r="Q2" s="559"/>
      <c r="R2" s="559"/>
      <c r="S2" s="559"/>
      <c r="T2" s="559"/>
      <c r="U2" s="559"/>
      <c r="V2" s="559"/>
      <c r="W2" s="559"/>
      <c r="X2" s="559"/>
      <c r="Y2" s="326"/>
      <c r="Z2" s="326"/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6"/>
      <c r="AP2" s="326"/>
      <c r="AQ2" s="326"/>
      <c r="AR2" s="326"/>
      <c r="AS2" s="326"/>
      <c r="AT2" s="326"/>
      <c r="AU2" s="326"/>
      <c r="AV2" s="326"/>
      <c r="AW2" s="326"/>
      <c r="AX2" s="326"/>
      <c r="AY2" s="326"/>
      <c r="AZ2" s="326"/>
      <c r="BA2" s="326"/>
      <c r="BB2" s="326"/>
      <c r="BC2" s="326"/>
      <c r="BD2" s="326"/>
      <c r="BE2" s="326"/>
      <c r="BF2" s="326"/>
      <c r="BG2" s="326"/>
    </row>
    <row r="3" spans="1:59" s="328" customFormat="1" x14ac:dyDescent="0.25">
      <c r="A3" s="326"/>
      <c r="B3" s="329" t="s">
        <v>186</v>
      </c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559"/>
      <c r="P3" s="559"/>
      <c r="Q3" s="559"/>
      <c r="R3" s="559"/>
      <c r="S3" s="559"/>
      <c r="T3" s="559"/>
      <c r="U3" s="559"/>
      <c r="V3" s="559"/>
      <c r="W3" s="559"/>
      <c r="X3" s="559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  <c r="AN3" s="326"/>
      <c r="AO3" s="326"/>
      <c r="AP3" s="326"/>
      <c r="AQ3" s="326"/>
      <c r="AR3" s="326"/>
      <c r="AS3" s="326"/>
      <c r="AT3" s="326"/>
      <c r="AU3" s="326"/>
      <c r="AV3" s="326"/>
      <c r="AW3" s="326"/>
      <c r="AX3" s="326"/>
      <c r="AY3" s="326"/>
      <c r="AZ3" s="326"/>
      <c r="BA3" s="326"/>
      <c r="BB3" s="326"/>
      <c r="BC3" s="326"/>
      <c r="BD3" s="326"/>
      <c r="BE3" s="326"/>
      <c r="BF3" s="326"/>
      <c r="BG3" s="326"/>
    </row>
    <row r="4" spans="1:59" ht="56.25" x14ac:dyDescent="0.25">
      <c r="A4" s="330" t="s">
        <v>187</v>
      </c>
      <c r="B4" s="330" t="s">
        <v>188</v>
      </c>
      <c r="C4" s="330" t="s">
        <v>75</v>
      </c>
      <c r="D4" s="330" t="s">
        <v>76</v>
      </c>
      <c r="E4" s="330" t="s">
        <v>189</v>
      </c>
      <c r="F4" s="330" t="s">
        <v>190</v>
      </c>
      <c r="G4" s="330" t="s">
        <v>191</v>
      </c>
      <c r="H4" s="330" t="s">
        <v>192</v>
      </c>
      <c r="I4" s="330" t="s">
        <v>193</v>
      </c>
      <c r="J4" s="330" t="s">
        <v>194</v>
      </c>
      <c r="K4" s="330" t="s">
        <v>195</v>
      </c>
      <c r="L4" s="330" t="s">
        <v>196</v>
      </c>
      <c r="M4" s="330" t="s">
        <v>197</v>
      </c>
      <c r="O4" s="559"/>
      <c r="P4" s="559"/>
      <c r="Q4" s="559"/>
      <c r="R4" s="559"/>
      <c r="S4" s="559"/>
      <c r="T4" s="559"/>
      <c r="U4" s="559"/>
      <c r="V4" s="559"/>
      <c r="W4" s="559"/>
      <c r="X4" s="559"/>
    </row>
    <row r="5" spans="1:59" ht="15" customHeight="1" x14ac:dyDescent="0.25">
      <c r="A5" s="333">
        <v>1</v>
      </c>
      <c r="B5" s="331">
        <v>8</v>
      </c>
      <c r="C5" s="325">
        <v>165.3</v>
      </c>
      <c r="D5" s="325">
        <v>58.97</v>
      </c>
      <c r="E5" s="325">
        <v>46.61</v>
      </c>
      <c r="F5" s="325">
        <v>3.35</v>
      </c>
      <c r="G5" s="325">
        <v>16.11</v>
      </c>
      <c r="H5" s="325">
        <v>12</v>
      </c>
      <c r="I5" s="325">
        <v>46</v>
      </c>
      <c r="J5" s="325">
        <v>1.17</v>
      </c>
      <c r="K5" s="325">
        <v>0.78</v>
      </c>
      <c r="L5" s="325">
        <v>1.46</v>
      </c>
      <c r="M5" s="325">
        <v>0.57999999999999996</v>
      </c>
      <c r="O5" s="558" t="s">
        <v>466</v>
      </c>
      <c r="P5" s="558"/>
      <c r="Q5" s="558"/>
      <c r="R5" s="558"/>
      <c r="S5" s="558"/>
      <c r="T5" s="558"/>
      <c r="U5" s="558"/>
      <c r="V5" s="558"/>
      <c r="W5" s="558"/>
      <c r="X5" s="558"/>
    </row>
    <row r="6" spans="1:59" x14ac:dyDescent="0.25">
      <c r="A6" s="333">
        <v>2</v>
      </c>
      <c r="B6" s="332">
        <v>1</v>
      </c>
      <c r="C6" s="87">
        <v>187.5</v>
      </c>
      <c r="D6" s="87">
        <v>88.45</v>
      </c>
      <c r="E6" s="87">
        <v>50.42</v>
      </c>
      <c r="F6" s="87">
        <v>3.2</v>
      </c>
      <c r="G6" s="87">
        <v>15.55</v>
      </c>
      <c r="H6" s="87">
        <v>17</v>
      </c>
      <c r="I6" s="87">
        <v>82</v>
      </c>
      <c r="J6" s="87">
        <v>2.2400000000000002</v>
      </c>
      <c r="K6" s="87">
        <v>1.7</v>
      </c>
      <c r="L6" s="87">
        <v>1</v>
      </c>
      <c r="M6" s="87">
        <v>1.7</v>
      </c>
      <c r="O6" s="558"/>
      <c r="P6" s="558"/>
      <c r="Q6" s="558"/>
      <c r="R6" s="558"/>
      <c r="S6" s="558"/>
      <c r="T6" s="558"/>
      <c r="U6" s="558"/>
      <c r="V6" s="558"/>
      <c r="W6" s="558"/>
      <c r="X6" s="558"/>
    </row>
    <row r="7" spans="1:59" x14ac:dyDescent="0.25">
      <c r="A7" s="333">
        <v>3</v>
      </c>
      <c r="B7" s="332">
        <v>4</v>
      </c>
      <c r="C7" s="87">
        <v>174.9</v>
      </c>
      <c r="D7" s="87">
        <v>65.77</v>
      </c>
      <c r="E7" s="87">
        <v>68.2</v>
      </c>
      <c r="F7" s="87">
        <v>3.15</v>
      </c>
      <c r="G7" s="87">
        <v>15.57</v>
      </c>
      <c r="H7" s="87">
        <v>16</v>
      </c>
      <c r="I7" s="87">
        <v>84</v>
      </c>
      <c r="J7" s="87">
        <v>1.6</v>
      </c>
      <c r="K7" s="87">
        <v>2.6</v>
      </c>
      <c r="L7" s="87">
        <v>1.36</v>
      </c>
      <c r="M7" s="87">
        <v>1.63</v>
      </c>
      <c r="O7" s="558"/>
      <c r="P7" s="558"/>
      <c r="Q7" s="558"/>
      <c r="R7" s="558"/>
      <c r="S7" s="558"/>
      <c r="T7" s="558"/>
      <c r="U7" s="558"/>
      <c r="V7" s="558"/>
      <c r="W7" s="558"/>
      <c r="X7" s="558"/>
    </row>
    <row r="8" spans="1:59" ht="15" customHeight="1" x14ac:dyDescent="0.25">
      <c r="A8" s="333">
        <v>4</v>
      </c>
      <c r="B8" s="332">
        <v>3</v>
      </c>
      <c r="C8" s="87">
        <v>174.91</v>
      </c>
      <c r="D8" s="87">
        <v>65.8</v>
      </c>
      <c r="E8" s="87">
        <v>75.42</v>
      </c>
      <c r="F8" s="87">
        <v>2.95</v>
      </c>
      <c r="G8" s="87">
        <v>14.89</v>
      </c>
      <c r="H8" s="87">
        <v>18</v>
      </c>
      <c r="I8" s="87">
        <v>100</v>
      </c>
      <c r="J8" s="87">
        <v>1.67</v>
      </c>
      <c r="K8" s="87">
        <v>1.85</v>
      </c>
      <c r="L8" s="87">
        <v>1.3</v>
      </c>
      <c r="M8" s="87">
        <v>1.62</v>
      </c>
      <c r="O8" s="558"/>
      <c r="P8" s="558"/>
      <c r="Q8" s="558"/>
      <c r="R8" s="558"/>
      <c r="S8" s="558"/>
      <c r="T8" s="558"/>
      <c r="U8" s="558"/>
      <c r="V8" s="558"/>
      <c r="W8" s="558"/>
      <c r="X8" s="558"/>
      <c r="Y8" s="334"/>
    </row>
    <row r="9" spans="1:59" x14ac:dyDescent="0.25">
      <c r="A9" s="333">
        <v>5</v>
      </c>
      <c r="B9" s="332">
        <v>5</v>
      </c>
      <c r="C9" s="87">
        <v>187.3</v>
      </c>
      <c r="D9" s="87">
        <v>79.83</v>
      </c>
      <c r="E9" s="87">
        <v>59.18</v>
      </c>
      <c r="F9" s="87">
        <v>3.06</v>
      </c>
      <c r="G9" s="87">
        <v>16.149999999999999</v>
      </c>
      <c r="H9" s="87">
        <v>17</v>
      </c>
      <c r="I9" s="87">
        <v>81</v>
      </c>
      <c r="J9" s="87">
        <v>1.5</v>
      </c>
      <c r="K9" s="87">
        <v>1.17</v>
      </c>
      <c r="L9" s="87">
        <v>1.37</v>
      </c>
      <c r="M9" s="87">
        <v>1.08</v>
      </c>
      <c r="P9" s="338"/>
      <c r="Q9" s="338"/>
      <c r="R9" s="338"/>
      <c r="S9" s="338"/>
      <c r="T9" s="338"/>
      <c r="U9" s="338"/>
      <c r="V9" s="338"/>
      <c r="W9" s="338"/>
      <c r="X9" s="338"/>
      <c r="Y9" s="334"/>
    </row>
    <row r="10" spans="1:59" ht="15.75" customHeight="1" x14ac:dyDescent="0.25">
      <c r="A10" s="333">
        <v>6</v>
      </c>
      <c r="B10" s="332">
        <v>6</v>
      </c>
      <c r="C10" s="87">
        <v>183</v>
      </c>
      <c r="D10" s="87">
        <v>74.39</v>
      </c>
      <c r="E10" s="87">
        <v>56.14</v>
      </c>
      <c r="F10" s="87">
        <v>3.26</v>
      </c>
      <c r="G10" s="87">
        <v>16.510000000000002</v>
      </c>
      <c r="H10" s="87">
        <v>16.5</v>
      </c>
      <c r="I10" s="87">
        <v>63</v>
      </c>
      <c r="J10" s="87">
        <v>1.5</v>
      </c>
      <c r="K10" s="87">
        <v>1.67</v>
      </c>
      <c r="L10" s="87">
        <v>1.4</v>
      </c>
      <c r="M10" s="87">
        <v>1.1100000000000001</v>
      </c>
      <c r="O10" s="558" t="s">
        <v>464</v>
      </c>
      <c r="P10" s="558"/>
      <c r="Q10" s="558"/>
      <c r="R10" s="558"/>
      <c r="S10" s="558"/>
      <c r="T10" s="558"/>
      <c r="U10" s="558"/>
      <c r="V10" s="558"/>
      <c r="W10" s="558"/>
      <c r="X10" s="558"/>
      <c r="Y10" s="334"/>
    </row>
    <row r="11" spans="1:59" x14ac:dyDescent="0.25">
      <c r="A11" s="333">
        <v>7</v>
      </c>
      <c r="B11" s="332">
        <v>12</v>
      </c>
      <c r="C11" s="87">
        <v>178.01</v>
      </c>
      <c r="D11" s="87">
        <v>74.84</v>
      </c>
      <c r="E11" s="87">
        <v>50.42</v>
      </c>
      <c r="F11" s="87">
        <v>3.24</v>
      </c>
      <c r="G11" s="87">
        <v>16.32</v>
      </c>
      <c r="H11" s="87">
        <v>15.5</v>
      </c>
      <c r="I11" s="87">
        <v>63</v>
      </c>
      <c r="J11" s="87">
        <v>0.7</v>
      </c>
      <c r="K11" s="87">
        <v>0.9</v>
      </c>
      <c r="L11" s="87">
        <v>1.69</v>
      </c>
      <c r="M11" s="87">
        <v>0.6</v>
      </c>
      <c r="O11" s="558"/>
      <c r="P11" s="558"/>
      <c r="Q11" s="558"/>
      <c r="R11" s="558"/>
      <c r="S11" s="558"/>
      <c r="T11" s="558"/>
      <c r="U11" s="558"/>
      <c r="V11" s="558"/>
      <c r="W11" s="558"/>
      <c r="X11" s="558"/>
      <c r="Y11" s="334"/>
    </row>
    <row r="12" spans="1:59" x14ac:dyDescent="0.25">
      <c r="A12" s="333">
        <v>8</v>
      </c>
      <c r="B12" s="332">
        <v>9</v>
      </c>
      <c r="C12" s="87">
        <v>178.5</v>
      </c>
      <c r="D12" s="87">
        <v>68.040000000000006</v>
      </c>
      <c r="E12" s="87">
        <v>59.31</v>
      </c>
      <c r="F12" s="87">
        <v>3.25</v>
      </c>
      <c r="G12" s="87">
        <v>16.68</v>
      </c>
      <c r="H12" s="87">
        <v>17</v>
      </c>
      <c r="I12" s="87">
        <v>62</v>
      </c>
      <c r="J12" s="87">
        <v>1</v>
      </c>
      <c r="K12" s="87">
        <v>1.33</v>
      </c>
      <c r="L12" s="87">
        <v>1.07</v>
      </c>
      <c r="M12" s="87">
        <v>0.87</v>
      </c>
      <c r="O12" s="558"/>
      <c r="P12" s="558"/>
      <c r="Q12" s="558"/>
      <c r="R12" s="558"/>
      <c r="S12" s="558"/>
      <c r="T12" s="558"/>
      <c r="U12" s="558"/>
      <c r="V12" s="558"/>
      <c r="W12" s="558"/>
      <c r="X12" s="558"/>
      <c r="Y12" s="334"/>
    </row>
    <row r="13" spans="1:59" x14ac:dyDescent="0.25">
      <c r="A13" s="333">
        <v>9</v>
      </c>
      <c r="B13" s="332">
        <v>11</v>
      </c>
      <c r="C13" s="87">
        <v>182.4</v>
      </c>
      <c r="D13" s="87">
        <v>72.569999999999993</v>
      </c>
      <c r="E13" s="87">
        <v>47.88</v>
      </c>
      <c r="F13" s="87">
        <v>3.32</v>
      </c>
      <c r="G13" s="87">
        <v>15.9</v>
      </c>
      <c r="H13" s="87">
        <v>16</v>
      </c>
      <c r="I13" s="87">
        <v>60</v>
      </c>
      <c r="J13" s="87">
        <v>0.81</v>
      </c>
      <c r="K13" s="87">
        <v>1.1299999999999999</v>
      </c>
      <c r="L13" s="87">
        <v>2.0699999999999998</v>
      </c>
      <c r="M13" s="87">
        <v>0.59</v>
      </c>
      <c r="O13" s="339" t="s">
        <v>465</v>
      </c>
      <c r="V13" s="334"/>
      <c r="W13" s="334"/>
      <c r="X13" s="334"/>
      <c r="Y13" s="334"/>
    </row>
    <row r="14" spans="1:59" x14ac:dyDescent="0.25">
      <c r="A14" s="333">
        <v>10</v>
      </c>
      <c r="B14" s="332">
        <v>2</v>
      </c>
      <c r="C14" s="87">
        <v>178</v>
      </c>
      <c r="D14" s="87">
        <v>68.03</v>
      </c>
      <c r="E14" s="87">
        <v>58.29</v>
      </c>
      <c r="F14" s="87">
        <v>3.19</v>
      </c>
      <c r="G14" s="87">
        <v>16.04</v>
      </c>
      <c r="H14" s="87">
        <v>12</v>
      </c>
      <c r="I14" s="87">
        <v>64</v>
      </c>
      <c r="J14" s="87">
        <v>1.75</v>
      </c>
      <c r="K14" s="87">
        <v>2.25</v>
      </c>
      <c r="L14" s="87">
        <v>2.11</v>
      </c>
      <c r="M14" s="87">
        <v>1.23</v>
      </c>
      <c r="V14" s="334"/>
      <c r="W14" s="334"/>
      <c r="X14" s="334"/>
      <c r="Y14" s="334"/>
    </row>
    <row r="15" spans="1:59" x14ac:dyDescent="0.25">
      <c r="A15" s="333">
        <v>11</v>
      </c>
      <c r="B15" s="332">
        <v>7</v>
      </c>
      <c r="C15" s="87">
        <v>182.5</v>
      </c>
      <c r="D15" s="87">
        <v>77.11</v>
      </c>
      <c r="E15" s="87">
        <v>61.83</v>
      </c>
      <c r="F15" s="87">
        <v>3.23</v>
      </c>
      <c r="G15" s="87">
        <v>16.46</v>
      </c>
      <c r="H15" s="87">
        <v>19</v>
      </c>
      <c r="I15" s="87">
        <v>72</v>
      </c>
      <c r="J15" s="87">
        <v>1.38</v>
      </c>
      <c r="K15" s="87">
        <v>1.81</v>
      </c>
      <c r="L15" s="87">
        <v>1.45</v>
      </c>
      <c r="M15" s="87">
        <v>1.04</v>
      </c>
      <c r="V15" s="334"/>
      <c r="W15" s="334"/>
      <c r="X15" s="334"/>
      <c r="Y15" s="334"/>
    </row>
    <row r="16" spans="1:59" x14ac:dyDescent="0.25">
      <c r="A16" s="333">
        <v>12</v>
      </c>
      <c r="B16" s="332">
        <v>10</v>
      </c>
      <c r="C16" s="87">
        <v>185.4</v>
      </c>
      <c r="D16" s="87">
        <v>83.91</v>
      </c>
      <c r="E16" s="87">
        <v>58.04</v>
      </c>
      <c r="F16" s="87">
        <v>3.22</v>
      </c>
      <c r="G16" s="87">
        <v>15.77</v>
      </c>
      <c r="H16" s="87">
        <v>18</v>
      </c>
      <c r="I16" s="87">
        <v>67</v>
      </c>
      <c r="J16" s="87">
        <v>0.94</v>
      </c>
      <c r="K16" s="87">
        <v>0.69</v>
      </c>
      <c r="L16" s="87">
        <v>1.79</v>
      </c>
      <c r="M16" s="87">
        <v>0.38</v>
      </c>
      <c r="V16" s="334"/>
      <c r="W16" s="334"/>
      <c r="X16" s="334"/>
      <c r="Y16" s="334"/>
    </row>
    <row r="17" spans="1:59" s="328" customFormat="1" x14ac:dyDescent="0.25">
      <c r="A17" s="326"/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34"/>
      <c r="W17" s="334"/>
      <c r="X17" s="334"/>
      <c r="Y17" s="334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  <c r="BG17" s="326"/>
    </row>
    <row r="18" spans="1:59" s="328" customFormat="1" x14ac:dyDescent="0.25">
      <c r="A18" s="326"/>
      <c r="B18" s="326"/>
      <c r="C18" s="326"/>
      <c r="D18" s="326"/>
      <c r="E18" s="326"/>
      <c r="F18" s="326"/>
      <c r="G18" s="326"/>
      <c r="H18" s="326"/>
      <c r="I18" s="326"/>
      <c r="J18" s="335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34"/>
      <c r="W18" s="334"/>
      <c r="X18" s="334"/>
      <c r="Y18" s="334"/>
      <c r="Z18" s="326"/>
      <c r="AA18" s="326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26"/>
      <c r="BA18" s="326"/>
      <c r="BB18" s="326"/>
      <c r="BC18" s="326"/>
      <c r="BD18" s="326"/>
      <c r="BE18" s="326"/>
      <c r="BF18" s="326"/>
      <c r="BG18" s="326"/>
    </row>
    <row r="19" spans="1:59" s="328" customFormat="1" x14ac:dyDescent="0.25">
      <c r="A19" s="326"/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34"/>
      <c r="W19" s="334"/>
      <c r="X19" s="334"/>
      <c r="Y19" s="334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</row>
    <row r="20" spans="1:59" s="328" customFormat="1" x14ac:dyDescent="0.25">
      <c r="A20" s="326"/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34"/>
      <c r="W20" s="334"/>
      <c r="X20" s="334"/>
      <c r="Y20" s="334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</row>
    <row r="21" spans="1:59" s="328" customFormat="1" ht="15.75" x14ac:dyDescent="0.25">
      <c r="A21" s="326"/>
      <c r="B21" s="326"/>
      <c r="C21" s="326"/>
      <c r="D21" s="326"/>
      <c r="E21" s="326"/>
      <c r="F21" s="326"/>
      <c r="G21" s="326"/>
      <c r="H21" s="336"/>
      <c r="I21" s="326"/>
      <c r="J21" s="326"/>
      <c r="K21" s="335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34"/>
      <c r="W21" s="334"/>
      <c r="X21" s="334"/>
      <c r="Y21" s="334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6"/>
      <c r="AV21" s="326"/>
      <c r="AW21" s="326"/>
      <c r="AX21" s="326"/>
      <c r="AY21" s="326"/>
      <c r="AZ21" s="326"/>
      <c r="BA21" s="326"/>
      <c r="BB21" s="326"/>
      <c r="BC21" s="326"/>
      <c r="BD21" s="326"/>
      <c r="BE21" s="326"/>
      <c r="BF21" s="326"/>
      <c r="BG21" s="326"/>
    </row>
    <row r="22" spans="1:59" s="328" customFormat="1" x14ac:dyDescent="0.25">
      <c r="A22" s="326"/>
      <c r="B22" s="326"/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34"/>
      <c r="W22" s="334"/>
      <c r="X22" s="334"/>
      <c r="Y22" s="334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</row>
    <row r="23" spans="1:59" s="328" customFormat="1" x14ac:dyDescent="0.25">
      <c r="A23" s="326"/>
      <c r="B23" s="326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34"/>
      <c r="W23" s="334"/>
      <c r="X23" s="334"/>
      <c r="Y23" s="334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C23" s="326"/>
      <c r="BD23" s="326"/>
      <c r="BE23" s="326"/>
      <c r="BF23" s="326"/>
      <c r="BG23" s="326"/>
    </row>
    <row r="24" spans="1:59" s="328" customFormat="1" x14ac:dyDescent="0.25">
      <c r="A24" s="326"/>
      <c r="B24" s="326"/>
      <c r="C24" s="326"/>
      <c r="D24" s="326"/>
      <c r="E24" s="326"/>
      <c r="F24" s="326"/>
      <c r="G24" s="337"/>
      <c r="H24" s="337"/>
      <c r="I24" s="337"/>
      <c r="J24" s="337"/>
      <c r="K24" s="337"/>
      <c r="L24" s="337"/>
      <c r="M24" s="337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6"/>
      <c r="AZ24" s="326"/>
      <c r="BA24" s="326"/>
      <c r="BB24" s="326"/>
      <c r="BC24" s="326"/>
      <c r="BD24" s="326"/>
      <c r="BE24" s="326"/>
      <c r="BF24" s="326"/>
      <c r="BG24" s="326"/>
    </row>
    <row r="25" spans="1:59" s="328" customFormat="1" x14ac:dyDescent="0.25">
      <c r="A25" s="326"/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326"/>
      <c r="S25" s="326"/>
      <c r="T25" s="326"/>
      <c r="U25" s="326"/>
      <c r="V25" s="326"/>
      <c r="W25" s="326"/>
      <c r="X25" s="326"/>
      <c r="Y25" s="326"/>
      <c r="Z25" s="326"/>
      <c r="AA25" s="326"/>
      <c r="AB25" s="326"/>
      <c r="AC25" s="326"/>
      <c r="AD25" s="326"/>
      <c r="AE25" s="326"/>
      <c r="AF25" s="326"/>
      <c r="AG25" s="326"/>
      <c r="AH25" s="326"/>
      <c r="AI25" s="326"/>
      <c r="AJ25" s="326"/>
      <c r="AK25" s="326"/>
      <c r="AL25" s="326"/>
      <c r="AM25" s="326"/>
      <c r="AN25" s="326"/>
      <c r="AO25" s="326"/>
      <c r="AP25" s="326"/>
      <c r="AQ25" s="326"/>
      <c r="AR25" s="326"/>
      <c r="AS25" s="326"/>
      <c r="AT25" s="326"/>
      <c r="AU25" s="326"/>
      <c r="AV25" s="326"/>
      <c r="AW25" s="326"/>
      <c r="AX25" s="326"/>
      <c r="AY25" s="326"/>
      <c r="AZ25" s="326"/>
      <c r="BA25" s="326"/>
      <c r="BB25" s="326"/>
      <c r="BC25" s="326"/>
      <c r="BD25" s="326"/>
      <c r="BE25" s="326"/>
      <c r="BF25" s="326"/>
      <c r="BG25" s="326"/>
    </row>
    <row r="26" spans="1:59" s="328" customFormat="1" x14ac:dyDescent="0.25">
      <c r="A26" s="326"/>
      <c r="B26" s="326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6"/>
      <c r="AK26" s="326"/>
      <c r="AL26" s="326"/>
      <c r="AM26" s="326"/>
      <c r="AN26" s="326"/>
      <c r="AO26" s="326"/>
      <c r="AP26" s="326"/>
      <c r="AQ26" s="326"/>
      <c r="AR26" s="326"/>
      <c r="AS26" s="326"/>
      <c r="AT26" s="326"/>
      <c r="AU26" s="326"/>
      <c r="AV26" s="326"/>
      <c r="AW26" s="326"/>
      <c r="AX26" s="326"/>
      <c r="AY26" s="326"/>
      <c r="AZ26" s="326"/>
      <c r="BA26" s="326"/>
      <c r="BB26" s="326"/>
      <c r="BC26" s="326"/>
      <c r="BD26" s="326"/>
      <c r="BE26" s="326"/>
      <c r="BF26" s="326"/>
      <c r="BG26" s="326"/>
    </row>
    <row r="27" spans="1:59" s="328" customFormat="1" x14ac:dyDescent="0.25">
      <c r="A27" s="326"/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  <c r="AU27" s="326"/>
      <c r="AV27" s="326"/>
      <c r="AW27" s="326"/>
      <c r="AX27" s="326"/>
      <c r="AY27" s="326"/>
      <c r="AZ27" s="326"/>
      <c r="BA27" s="326"/>
      <c r="BB27" s="326"/>
      <c r="BC27" s="326"/>
      <c r="BD27" s="326"/>
      <c r="BE27" s="326"/>
      <c r="BF27" s="326"/>
      <c r="BG27" s="326"/>
    </row>
  </sheetData>
  <sheetProtection password="DC20" sheet="1" objects="1" scenarios="1"/>
  <mergeCells count="3">
    <mergeCell ref="O5:X8"/>
    <mergeCell ref="O10:X12"/>
    <mergeCell ref="O2:X4"/>
  </mergeCells>
  <hyperlinks>
    <hyperlink ref="B1" location="Начало!A1" display="Начало"/>
    <hyperlink ref="D1" location="'Обикновена линейна корелация'!A1" display="Обикновена линейна корелация"/>
    <hyperlink ref="D2" location="'Рангова корелация'!A1" display="Рангова корелация"/>
    <hyperlink ref="B2" location="'Вариационен анализ'!A1" display="Вариационен"/>
  </hyperlink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A1:Z41"/>
  <sheetViews>
    <sheetView zoomScale="70" zoomScaleNormal="70" workbookViewId="0">
      <selection activeCell="B1" sqref="B1"/>
    </sheetView>
  </sheetViews>
  <sheetFormatPr defaultRowHeight="15" x14ac:dyDescent="0.25"/>
  <cols>
    <col min="1" max="16384" width="9.140625" style="57"/>
  </cols>
  <sheetData>
    <row r="1" spans="1:26" s="58" customFormat="1" x14ac:dyDescent="0.25">
      <c r="B1" s="216" t="s">
        <v>243</v>
      </c>
      <c r="D1" s="216" t="s">
        <v>301</v>
      </c>
      <c r="H1" s="216" t="s">
        <v>303</v>
      </c>
    </row>
    <row r="2" spans="1:26" s="58" customFormat="1" x14ac:dyDescent="0.25">
      <c r="D2" s="216" t="s">
        <v>302</v>
      </c>
      <c r="H2" s="216" t="s">
        <v>457</v>
      </c>
    </row>
    <row r="3" spans="1:26" s="58" customFormat="1" x14ac:dyDescent="0.25">
      <c r="H3" s="216" t="s">
        <v>460</v>
      </c>
    </row>
    <row r="4" spans="1:26" s="58" customFormat="1" ht="33.75" customHeight="1" x14ac:dyDescent="0.25">
      <c r="A4" s="561" t="s">
        <v>74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  <c r="T4" s="561"/>
      <c r="U4" s="561"/>
      <c r="V4" s="561"/>
    </row>
    <row r="5" spans="1:26" ht="15.75" thickBot="1" x14ac:dyDescent="0.3">
      <c r="A5" s="58"/>
      <c r="B5" s="58"/>
      <c r="C5" s="562" t="s">
        <v>75</v>
      </c>
      <c r="D5" s="562"/>
      <c r="E5" s="560" t="s">
        <v>76</v>
      </c>
      <c r="F5" s="560"/>
      <c r="G5" s="560" t="s">
        <v>77</v>
      </c>
      <c r="H5" s="560"/>
      <c r="I5" s="560" t="s">
        <v>78</v>
      </c>
      <c r="J5" s="560"/>
      <c r="K5" s="560" t="s">
        <v>79</v>
      </c>
      <c r="L5" s="560"/>
      <c r="M5" s="560" t="s">
        <v>80</v>
      </c>
      <c r="N5" s="560"/>
      <c r="O5" s="560" t="s">
        <v>81</v>
      </c>
      <c r="P5" s="560"/>
      <c r="Q5" s="560" t="s">
        <v>82</v>
      </c>
      <c r="R5" s="560"/>
      <c r="S5" s="560" t="s">
        <v>83</v>
      </c>
      <c r="T5" s="560"/>
      <c r="U5" s="560" t="s">
        <v>84</v>
      </c>
      <c r="V5" s="560"/>
      <c r="W5" s="560" t="s">
        <v>85</v>
      </c>
      <c r="X5" s="560"/>
      <c r="Y5" s="560" t="s">
        <v>86</v>
      </c>
      <c r="Z5" s="560"/>
    </row>
    <row r="6" spans="1:26" x14ac:dyDescent="0.25">
      <c r="A6" s="59" t="s">
        <v>87</v>
      </c>
      <c r="B6" s="60" t="s">
        <v>88</v>
      </c>
      <c r="C6" s="61" t="s">
        <v>89</v>
      </c>
      <c r="D6" s="62" t="s">
        <v>90</v>
      </c>
      <c r="E6" s="61" t="s">
        <v>91</v>
      </c>
      <c r="F6" s="62" t="s">
        <v>92</v>
      </c>
      <c r="G6" s="61" t="s">
        <v>93</v>
      </c>
      <c r="H6" s="62" t="s">
        <v>94</v>
      </c>
      <c r="I6" s="61" t="s">
        <v>95</v>
      </c>
      <c r="J6" s="62" t="s">
        <v>96</v>
      </c>
      <c r="K6" s="61" t="s">
        <v>97</v>
      </c>
      <c r="L6" s="62" t="s">
        <v>98</v>
      </c>
      <c r="M6" s="61" t="s">
        <v>99</v>
      </c>
      <c r="N6" s="62" t="s">
        <v>100</v>
      </c>
      <c r="O6" s="61" t="s">
        <v>101</v>
      </c>
      <c r="P6" s="62" t="s">
        <v>102</v>
      </c>
      <c r="Q6" s="61" t="s">
        <v>103</v>
      </c>
      <c r="R6" s="62" t="s">
        <v>104</v>
      </c>
      <c r="S6" s="61" t="s">
        <v>105</v>
      </c>
      <c r="T6" s="62" t="s">
        <v>106</v>
      </c>
      <c r="U6" s="61" t="s">
        <v>107</v>
      </c>
      <c r="V6" s="62" t="s">
        <v>108</v>
      </c>
      <c r="W6" s="61" t="s">
        <v>109</v>
      </c>
      <c r="X6" s="62" t="s">
        <v>110</v>
      </c>
      <c r="Y6" s="61" t="s">
        <v>111</v>
      </c>
      <c r="Z6" s="62" t="s">
        <v>112</v>
      </c>
    </row>
    <row r="7" spans="1:26" x14ac:dyDescent="0.25">
      <c r="A7" s="59">
        <v>1</v>
      </c>
      <c r="B7" s="63">
        <v>1</v>
      </c>
      <c r="C7" s="64">
        <v>157</v>
      </c>
      <c r="D7" s="65">
        <v>162</v>
      </c>
      <c r="E7" s="64">
        <v>51.7</v>
      </c>
      <c r="F7" s="65">
        <v>54.6</v>
      </c>
      <c r="G7" s="64">
        <v>13.4</v>
      </c>
      <c r="H7" s="65">
        <v>11.5</v>
      </c>
      <c r="I7" s="64">
        <v>37</v>
      </c>
      <c r="J7" s="65">
        <v>40</v>
      </c>
      <c r="K7" s="64">
        <v>4</v>
      </c>
      <c r="L7" s="65">
        <v>1</v>
      </c>
      <c r="M7" s="64">
        <v>31</v>
      </c>
      <c r="N7" s="65">
        <v>40</v>
      </c>
      <c r="O7" s="64">
        <v>13.8</v>
      </c>
      <c r="P7" s="65">
        <v>12.4</v>
      </c>
      <c r="Q7" s="64">
        <v>198</v>
      </c>
      <c r="R7" s="65">
        <v>217</v>
      </c>
      <c r="S7" s="64">
        <v>22</v>
      </c>
      <c r="T7" s="65">
        <v>24</v>
      </c>
      <c r="U7" s="64">
        <v>139</v>
      </c>
      <c r="V7" s="65">
        <v>141</v>
      </c>
      <c r="W7" s="64">
        <v>9.3000000000000007</v>
      </c>
      <c r="X7" s="65">
        <v>9.27</v>
      </c>
      <c r="Y7" s="64">
        <v>26</v>
      </c>
      <c r="Z7" s="65">
        <v>28</v>
      </c>
    </row>
    <row r="8" spans="1:26" x14ac:dyDescent="0.25">
      <c r="A8" s="59">
        <v>2</v>
      </c>
      <c r="B8" s="63">
        <v>1</v>
      </c>
      <c r="C8" s="64">
        <v>180</v>
      </c>
      <c r="D8" s="65">
        <v>185</v>
      </c>
      <c r="E8" s="64">
        <v>78.8</v>
      </c>
      <c r="F8" s="65">
        <v>80.3</v>
      </c>
      <c r="G8" s="64">
        <v>17.8</v>
      </c>
      <c r="H8" s="65">
        <v>15.7</v>
      </c>
      <c r="I8" s="64">
        <v>65</v>
      </c>
      <c r="J8" s="65">
        <v>67</v>
      </c>
      <c r="K8" s="64">
        <v>4</v>
      </c>
      <c r="L8" s="65">
        <v>1</v>
      </c>
      <c r="M8" s="64">
        <v>35</v>
      </c>
      <c r="N8" s="65">
        <v>41</v>
      </c>
      <c r="O8" s="64">
        <v>13.4</v>
      </c>
      <c r="P8" s="65">
        <v>13.1</v>
      </c>
      <c r="Q8" s="64">
        <v>184</v>
      </c>
      <c r="R8" s="65">
        <v>202</v>
      </c>
      <c r="S8" s="64">
        <v>23</v>
      </c>
      <c r="T8" s="65">
        <v>25</v>
      </c>
      <c r="U8" s="64">
        <v>118</v>
      </c>
      <c r="V8" s="65">
        <v>121</v>
      </c>
      <c r="W8" s="64">
        <v>8.25</v>
      </c>
      <c r="X8" s="65">
        <v>8.23</v>
      </c>
      <c r="Y8" s="64">
        <v>16</v>
      </c>
      <c r="Z8" s="65">
        <v>18</v>
      </c>
    </row>
    <row r="9" spans="1:26" x14ac:dyDescent="0.25">
      <c r="A9" s="59">
        <v>3</v>
      </c>
      <c r="B9" s="63">
        <v>1</v>
      </c>
      <c r="C9" s="64">
        <v>167</v>
      </c>
      <c r="D9" s="65">
        <v>172</v>
      </c>
      <c r="E9" s="64">
        <v>73.3</v>
      </c>
      <c r="F9" s="65">
        <v>74.900000000000006</v>
      </c>
      <c r="G9" s="64">
        <v>14.8</v>
      </c>
      <c r="H9" s="65">
        <v>12.7</v>
      </c>
      <c r="I9" s="64">
        <v>62</v>
      </c>
      <c r="J9" s="65">
        <v>64</v>
      </c>
      <c r="K9" s="64">
        <v>3</v>
      </c>
      <c r="L9" s="65">
        <v>2</v>
      </c>
      <c r="M9" s="64">
        <v>22</v>
      </c>
      <c r="N9" s="65">
        <v>26</v>
      </c>
      <c r="O9" s="64">
        <v>12.5</v>
      </c>
      <c r="P9" s="65">
        <v>12</v>
      </c>
      <c r="Q9" s="64">
        <v>202</v>
      </c>
      <c r="R9" s="65">
        <v>202</v>
      </c>
      <c r="S9" s="64">
        <v>20</v>
      </c>
      <c r="T9" s="65">
        <v>22</v>
      </c>
      <c r="U9" s="64">
        <v>120</v>
      </c>
      <c r="V9" s="65">
        <v>122</v>
      </c>
      <c r="W9" s="64">
        <v>8.1199999999999992</v>
      </c>
      <c r="X9" s="65">
        <v>8.1</v>
      </c>
      <c r="Y9" s="64">
        <v>18</v>
      </c>
      <c r="Z9" s="65">
        <v>20</v>
      </c>
    </row>
    <row r="10" spans="1:26" x14ac:dyDescent="0.25">
      <c r="A10" s="59">
        <v>4</v>
      </c>
      <c r="B10" s="63">
        <v>1</v>
      </c>
      <c r="C10" s="64">
        <v>166</v>
      </c>
      <c r="D10" s="65">
        <v>171</v>
      </c>
      <c r="E10" s="64">
        <v>61.2</v>
      </c>
      <c r="F10" s="65">
        <v>62.5</v>
      </c>
      <c r="G10" s="64">
        <v>15.4</v>
      </c>
      <c r="H10" s="65">
        <v>13.7</v>
      </c>
      <c r="I10" s="64">
        <v>65</v>
      </c>
      <c r="J10" s="65">
        <v>66</v>
      </c>
      <c r="K10" s="64">
        <v>3</v>
      </c>
      <c r="L10" s="65">
        <v>2</v>
      </c>
      <c r="M10" s="64">
        <v>22</v>
      </c>
      <c r="N10" s="65">
        <v>27</v>
      </c>
      <c r="O10" s="64">
        <v>11.6</v>
      </c>
      <c r="P10" s="65">
        <v>11.3</v>
      </c>
      <c r="Q10" s="64">
        <v>180</v>
      </c>
      <c r="R10" s="65">
        <v>198</v>
      </c>
      <c r="S10" s="64">
        <v>24</v>
      </c>
      <c r="T10" s="65">
        <v>26</v>
      </c>
      <c r="U10" s="64">
        <v>119</v>
      </c>
      <c r="V10" s="65">
        <v>121</v>
      </c>
      <c r="W10" s="64">
        <v>8.06</v>
      </c>
      <c r="X10" s="65">
        <v>8.0500000000000007</v>
      </c>
      <c r="Y10" s="64">
        <v>17</v>
      </c>
      <c r="Z10" s="65">
        <v>18</v>
      </c>
    </row>
    <row r="11" spans="1:26" x14ac:dyDescent="0.25">
      <c r="A11" s="59">
        <v>5</v>
      </c>
      <c r="B11" s="63">
        <v>1</v>
      </c>
      <c r="C11" s="64">
        <v>165</v>
      </c>
      <c r="D11" s="65">
        <v>169</v>
      </c>
      <c r="E11" s="64">
        <v>57.3</v>
      </c>
      <c r="F11" s="65">
        <v>58.8</v>
      </c>
      <c r="G11" s="64">
        <v>13.2</v>
      </c>
      <c r="H11" s="65">
        <v>12.4</v>
      </c>
      <c r="I11" s="64">
        <v>46</v>
      </c>
      <c r="J11" s="65">
        <v>49</v>
      </c>
      <c r="K11" s="64">
        <v>5</v>
      </c>
      <c r="L11" s="65">
        <v>3</v>
      </c>
      <c r="M11" s="64">
        <v>33</v>
      </c>
      <c r="N11" s="65">
        <v>37</v>
      </c>
      <c r="O11" s="64">
        <v>15.7</v>
      </c>
      <c r="P11" s="65">
        <v>14.1</v>
      </c>
      <c r="Q11" s="64">
        <v>174</v>
      </c>
      <c r="R11" s="65">
        <v>191</v>
      </c>
      <c r="S11" s="64">
        <v>24</v>
      </c>
      <c r="T11" s="65">
        <v>26</v>
      </c>
      <c r="U11" s="64">
        <v>156</v>
      </c>
      <c r="V11" s="65">
        <v>158</v>
      </c>
      <c r="W11" s="64">
        <v>7.65</v>
      </c>
      <c r="X11" s="65">
        <v>7.64</v>
      </c>
      <c r="Y11" s="64">
        <v>35</v>
      </c>
      <c r="Z11" s="65">
        <v>37</v>
      </c>
    </row>
    <row r="12" spans="1:26" x14ac:dyDescent="0.25">
      <c r="A12" s="59">
        <v>6</v>
      </c>
      <c r="B12" s="63">
        <v>1</v>
      </c>
      <c r="C12" s="64">
        <v>158</v>
      </c>
      <c r="D12" s="65">
        <v>162</v>
      </c>
      <c r="E12" s="64">
        <v>47.9</v>
      </c>
      <c r="F12" s="65">
        <v>49.5</v>
      </c>
      <c r="G12" s="64">
        <v>13.9</v>
      </c>
      <c r="H12" s="65">
        <v>12.4</v>
      </c>
      <c r="I12" s="64">
        <v>36</v>
      </c>
      <c r="J12" s="65">
        <v>39</v>
      </c>
      <c r="K12" s="64">
        <v>4</v>
      </c>
      <c r="L12" s="65">
        <v>2</v>
      </c>
      <c r="M12" s="64">
        <v>20</v>
      </c>
      <c r="N12" s="65">
        <v>25</v>
      </c>
      <c r="O12" s="64">
        <v>12.8</v>
      </c>
      <c r="P12" s="65">
        <v>12.6</v>
      </c>
      <c r="Q12" s="64">
        <v>173</v>
      </c>
      <c r="R12" s="65">
        <v>190</v>
      </c>
      <c r="S12" s="64">
        <v>20</v>
      </c>
      <c r="T12" s="65">
        <v>22</v>
      </c>
      <c r="U12" s="64">
        <v>147</v>
      </c>
      <c r="V12" s="65">
        <v>149</v>
      </c>
      <c r="W12" s="64">
        <v>8.8000000000000007</v>
      </c>
      <c r="X12" s="65">
        <v>8.7799999999999994</v>
      </c>
      <c r="Y12" s="64">
        <v>28</v>
      </c>
      <c r="Z12" s="65">
        <v>29</v>
      </c>
    </row>
    <row r="13" spans="1:26" x14ac:dyDescent="0.25">
      <c r="A13" s="59">
        <v>7</v>
      </c>
      <c r="B13" s="63">
        <v>1</v>
      </c>
      <c r="C13" s="64">
        <v>150</v>
      </c>
      <c r="D13" s="65">
        <v>155</v>
      </c>
      <c r="E13" s="64">
        <v>54.9</v>
      </c>
      <c r="F13" s="65">
        <v>56.8</v>
      </c>
      <c r="G13" s="64">
        <v>13.7</v>
      </c>
      <c r="H13" s="65">
        <v>11.9</v>
      </c>
      <c r="I13" s="64">
        <v>49</v>
      </c>
      <c r="J13" s="65">
        <v>52</v>
      </c>
      <c r="K13" s="64">
        <v>4</v>
      </c>
      <c r="L13" s="65">
        <v>2</v>
      </c>
      <c r="M13" s="64">
        <v>22</v>
      </c>
      <c r="N13" s="65">
        <v>26</v>
      </c>
      <c r="O13" s="64">
        <v>12.3</v>
      </c>
      <c r="P13" s="65">
        <v>12</v>
      </c>
      <c r="Q13" s="64">
        <v>163</v>
      </c>
      <c r="R13" s="65">
        <v>179</v>
      </c>
      <c r="S13" s="64">
        <v>24</v>
      </c>
      <c r="T13" s="65">
        <v>25</v>
      </c>
      <c r="U13" s="64">
        <v>150</v>
      </c>
      <c r="V13" s="65">
        <v>153</v>
      </c>
      <c r="W13" s="64">
        <v>9.15</v>
      </c>
      <c r="X13" s="65">
        <v>9.1</v>
      </c>
      <c r="Y13" s="64">
        <v>28</v>
      </c>
      <c r="Z13" s="65">
        <v>30</v>
      </c>
    </row>
    <row r="14" spans="1:26" x14ac:dyDescent="0.25">
      <c r="A14" s="59">
        <v>8</v>
      </c>
      <c r="B14" s="63">
        <v>1</v>
      </c>
      <c r="C14" s="64">
        <v>168</v>
      </c>
      <c r="D14" s="65">
        <v>172</v>
      </c>
      <c r="E14" s="64">
        <v>54.2</v>
      </c>
      <c r="F14" s="65">
        <v>56.4</v>
      </c>
      <c r="G14" s="64">
        <v>14.3</v>
      </c>
      <c r="H14" s="65">
        <v>12.9</v>
      </c>
      <c r="I14" s="64">
        <v>67</v>
      </c>
      <c r="J14" s="65">
        <v>68</v>
      </c>
      <c r="K14" s="64">
        <v>3</v>
      </c>
      <c r="L14" s="65">
        <v>1</v>
      </c>
      <c r="M14" s="64">
        <v>32</v>
      </c>
      <c r="N14" s="65">
        <v>36</v>
      </c>
      <c r="O14" s="64">
        <v>12.5</v>
      </c>
      <c r="P14" s="65">
        <v>12.2</v>
      </c>
      <c r="Q14" s="64">
        <v>202</v>
      </c>
      <c r="R14" s="65">
        <v>202</v>
      </c>
      <c r="S14" s="64">
        <v>23</v>
      </c>
      <c r="T14" s="65">
        <v>24</v>
      </c>
      <c r="U14" s="64">
        <v>142</v>
      </c>
      <c r="V14" s="65">
        <v>144</v>
      </c>
      <c r="W14" s="64">
        <v>7.35</v>
      </c>
      <c r="X14" s="65">
        <v>7.33</v>
      </c>
      <c r="Y14" s="64">
        <v>17</v>
      </c>
      <c r="Z14" s="65">
        <v>18</v>
      </c>
    </row>
    <row r="15" spans="1:26" x14ac:dyDescent="0.25">
      <c r="A15" s="59">
        <v>9</v>
      </c>
      <c r="B15" s="63">
        <v>1</v>
      </c>
      <c r="C15" s="64">
        <v>162</v>
      </c>
      <c r="D15" s="65">
        <v>165</v>
      </c>
      <c r="E15" s="64">
        <v>57.3</v>
      </c>
      <c r="F15" s="65">
        <v>60.4</v>
      </c>
      <c r="G15" s="64">
        <v>15.3</v>
      </c>
      <c r="H15" s="65">
        <v>12.3</v>
      </c>
      <c r="I15" s="64">
        <v>40</v>
      </c>
      <c r="J15" s="65">
        <v>43</v>
      </c>
      <c r="K15" s="64">
        <v>4</v>
      </c>
      <c r="L15" s="65">
        <v>2</v>
      </c>
      <c r="M15" s="64">
        <v>27</v>
      </c>
      <c r="N15" s="65">
        <v>32</v>
      </c>
      <c r="O15" s="64">
        <v>15.6</v>
      </c>
      <c r="P15" s="65">
        <v>14</v>
      </c>
      <c r="Q15" s="64">
        <v>205</v>
      </c>
      <c r="R15" s="65">
        <v>205</v>
      </c>
      <c r="S15" s="64">
        <v>26</v>
      </c>
      <c r="T15" s="65">
        <v>28</v>
      </c>
      <c r="U15" s="64">
        <v>140</v>
      </c>
      <c r="V15" s="65">
        <v>142</v>
      </c>
      <c r="W15" s="64">
        <v>8.2100000000000009</v>
      </c>
      <c r="X15" s="65">
        <v>8.18</v>
      </c>
      <c r="Y15" s="64">
        <v>17</v>
      </c>
      <c r="Z15" s="65">
        <v>19</v>
      </c>
    </row>
    <row r="16" spans="1:26" x14ac:dyDescent="0.25">
      <c r="A16" s="59">
        <v>10</v>
      </c>
      <c r="B16" s="63">
        <v>1</v>
      </c>
      <c r="C16" s="64">
        <v>164</v>
      </c>
      <c r="D16" s="65">
        <v>175</v>
      </c>
      <c r="E16" s="64">
        <v>52.5</v>
      </c>
      <c r="F16" s="65">
        <v>54.7</v>
      </c>
      <c r="G16" s="64">
        <v>14.1</v>
      </c>
      <c r="H16" s="65">
        <v>11.2</v>
      </c>
      <c r="I16" s="64">
        <v>22</v>
      </c>
      <c r="J16" s="65">
        <v>25</v>
      </c>
      <c r="K16" s="64">
        <v>5</v>
      </c>
      <c r="L16" s="65">
        <v>4</v>
      </c>
      <c r="M16" s="64">
        <v>31</v>
      </c>
      <c r="N16" s="65">
        <v>36</v>
      </c>
      <c r="O16" s="64">
        <v>17.600000000000001</v>
      </c>
      <c r="P16" s="65">
        <v>15.8</v>
      </c>
      <c r="Q16" s="64">
        <v>174</v>
      </c>
      <c r="R16" s="65">
        <v>191</v>
      </c>
      <c r="S16" s="64">
        <v>20</v>
      </c>
      <c r="T16" s="65">
        <v>20</v>
      </c>
      <c r="U16" s="64">
        <v>188</v>
      </c>
      <c r="V16" s="65">
        <v>191</v>
      </c>
      <c r="W16" s="64">
        <v>8.6999999999999993</v>
      </c>
      <c r="X16" s="65">
        <v>8.68</v>
      </c>
      <c r="Y16" s="64">
        <v>36</v>
      </c>
      <c r="Z16" s="65">
        <v>38</v>
      </c>
    </row>
    <row r="17" spans="1:26" x14ac:dyDescent="0.25">
      <c r="A17" s="59">
        <v>11</v>
      </c>
      <c r="B17" s="63">
        <v>1</v>
      </c>
      <c r="C17" s="64">
        <v>165</v>
      </c>
      <c r="D17" s="65">
        <v>173</v>
      </c>
      <c r="E17" s="64">
        <v>53.9</v>
      </c>
      <c r="F17" s="65">
        <v>56.7</v>
      </c>
      <c r="G17" s="64">
        <v>9.1999999999999993</v>
      </c>
      <c r="H17" s="65">
        <v>9.1</v>
      </c>
      <c r="I17" s="64">
        <v>54</v>
      </c>
      <c r="J17" s="65">
        <v>57</v>
      </c>
      <c r="K17" s="64">
        <v>3</v>
      </c>
      <c r="L17" s="65">
        <v>2</v>
      </c>
      <c r="M17" s="64">
        <v>25</v>
      </c>
      <c r="N17" s="65">
        <v>29</v>
      </c>
      <c r="O17" s="64">
        <v>14.8</v>
      </c>
      <c r="P17" s="65">
        <v>14.1</v>
      </c>
      <c r="Q17" s="64">
        <v>221</v>
      </c>
      <c r="R17" s="65">
        <v>223</v>
      </c>
      <c r="S17" s="64">
        <v>22</v>
      </c>
      <c r="T17" s="65">
        <v>24</v>
      </c>
      <c r="U17" s="64">
        <v>110</v>
      </c>
      <c r="V17" s="65">
        <v>114</v>
      </c>
      <c r="W17" s="64">
        <v>7.57</v>
      </c>
      <c r="X17" s="65">
        <v>7.55</v>
      </c>
      <c r="Y17" s="64">
        <v>20</v>
      </c>
      <c r="Z17" s="65">
        <v>21</v>
      </c>
    </row>
    <row r="18" spans="1:26" x14ac:dyDescent="0.25">
      <c r="A18" s="59">
        <v>12</v>
      </c>
      <c r="B18" s="63">
        <v>1</v>
      </c>
      <c r="C18" s="64">
        <v>176</v>
      </c>
      <c r="D18" s="65">
        <v>177</v>
      </c>
      <c r="E18" s="64">
        <v>73.2</v>
      </c>
      <c r="F18" s="65">
        <v>74.5</v>
      </c>
      <c r="G18" s="64">
        <v>15.6</v>
      </c>
      <c r="H18" s="65">
        <v>15.1</v>
      </c>
      <c r="I18" s="64">
        <v>40</v>
      </c>
      <c r="J18" s="65">
        <v>43</v>
      </c>
      <c r="K18" s="64">
        <v>4</v>
      </c>
      <c r="L18" s="65">
        <v>1</v>
      </c>
      <c r="M18" s="64">
        <v>25</v>
      </c>
      <c r="N18" s="65">
        <v>29</v>
      </c>
      <c r="O18" s="64">
        <v>15.6</v>
      </c>
      <c r="P18" s="65">
        <v>14.9</v>
      </c>
      <c r="Q18" s="64">
        <v>205</v>
      </c>
      <c r="R18" s="65">
        <v>205</v>
      </c>
      <c r="S18" s="64">
        <v>26</v>
      </c>
      <c r="T18" s="65">
        <v>28</v>
      </c>
      <c r="U18" s="64">
        <v>140</v>
      </c>
      <c r="V18" s="65">
        <v>142</v>
      </c>
      <c r="W18" s="64">
        <v>8.2100000000000009</v>
      </c>
      <c r="X18" s="65">
        <v>8.1999999999999993</v>
      </c>
      <c r="Y18" s="64">
        <v>18</v>
      </c>
      <c r="Z18" s="65">
        <v>19</v>
      </c>
    </row>
    <row r="19" spans="1:26" x14ac:dyDescent="0.25">
      <c r="A19" s="59">
        <v>13</v>
      </c>
      <c r="B19" s="63">
        <v>1</v>
      </c>
      <c r="C19" s="64">
        <v>173</v>
      </c>
      <c r="D19" s="65">
        <v>177</v>
      </c>
      <c r="E19" s="64">
        <v>52.4</v>
      </c>
      <c r="F19" s="65">
        <v>56.7</v>
      </c>
      <c r="G19" s="64">
        <v>14.7</v>
      </c>
      <c r="H19" s="65">
        <v>13.9</v>
      </c>
      <c r="I19" s="64">
        <v>67</v>
      </c>
      <c r="J19" s="65">
        <v>68</v>
      </c>
      <c r="K19" s="64">
        <v>3</v>
      </c>
      <c r="L19" s="65">
        <v>3</v>
      </c>
      <c r="M19" s="64">
        <v>24</v>
      </c>
      <c r="N19" s="65">
        <v>26</v>
      </c>
      <c r="O19" s="64">
        <v>12.6</v>
      </c>
      <c r="P19" s="65">
        <v>12.3</v>
      </c>
      <c r="Q19" s="64">
        <v>204</v>
      </c>
      <c r="R19" s="65">
        <v>224</v>
      </c>
      <c r="S19" s="64">
        <v>23</v>
      </c>
      <c r="T19" s="65">
        <v>25</v>
      </c>
      <c r="U19" s="64">
        <v>126</v>
      </c>
      <c r="V19" s="65">
        <v>128</v>
      </c>
      <c r="W19" s="64">
        <v>8.2100000000000009</v>
      </c>
      <c r="X19" s="65">
        <v>8.19</v>
      </c>
      <c r="Y19" s="64">
        <v>21</v>
      </c>
      <c r="Z19" s="65">
        <v>22</v>
      </c>
    </row>
    <row r="20" spans="1:26" x14ac:dyDescent="0.25">
      <c r="A20" s="59">
        <v>14</v>
      </c>
      <c r="B20" s="63">
        <v>1</v>
      </c>
      <c r="C20" s="64">
        <v>166</v>
      </c>
      <c r="D20" s="65">
        <v>170</v>
      </c>
      <c r="E20" s="64">
        <v>67.5</v>
      </c>
      <c r="F20" s="65">
        <v>68.5</v>
      </c>
      <c r="G20" s="64">
        <v>15.8</v>
      </c>
      <c r="H20" s="65">
        <v>13.6</v>
      </c>
      <c r="I20" s="64">
        <v>32</v>
      </c>
      <c r="J20" s="65">
        <v>35</v>
      </c>
      <c r="K20" s="64">
        <v>5</v>
      </c>
      <c r="L20" s="65">
        <v>5</v>
      </c>
      <c r="M20" s="64">
        <v>33</v>
      </c>
      <c r="N20" s="65">
        <v>36</v>
      </c>
      <c r="O20" s="64">
        <v>17</v>
      </c>
      <c r="P20" s="65">
        <v>15.3</v>
      </c>
      <c r="Q20" s="64">
        <v>169</v>
      </c>
      <c r="R20" s="65">
        <v>186</v>
      </c>
      <c r="S20" s="64">
        <v>24</v>
      </c>
      <c r="T20" s="65">
        <v>26</v>
      </c>
      <c r="U20" s="64">
        <v>144</v>
      </c>
      <c r="V20" s="65">
        <v>152</v>
      </c>
      <c r="W20" s="64">
        <v>8.1999999999999993</v>
      </c>
      <c r="X20" s="65">
        <v>7.87</v>
      </c>
      <c r="Y20" s="64">
        <v>36</v>
      </c>
      <c r="Z20" s="65">
        <v>38</v>
      </c>
    </row>
    <row r="21" spans="1:26" x14ac:dyDescent="0.25">
      <c r="A21" s="59">
        <v>15</v>
      </c>
      <c r="B21" s="63">
        <v>1</v>
      </c>
      <c r="C21" s="64">
        <v>178</v>
      </c>
      <c r="D21" s="65">
        <v>185</v>
      </c>
      <c r="E21" s="64">
        <v>56.5</v>
      </c>
      <c r="F21" s="65">
        <v>57.8</v>
      </c>
      <c r="G21" s="64">
        <v>17.899999999999999</v>
      </c>
      <c r="H21" s="65">
        <v>15.5</v>
      </c>
      <c r="I21" s="64">
        <v>54</v>
      </c>
      <c r="J21" s="65">
        <v>56</v>
      </c>
      <c r="K21" s="64">
        <v>3</v>
      </c>
      <c r="L21" s="65">
        <v>3</v>
      </c>
      <c r="M21" s="64">
        <v>37</v>
      </c>
      <c r="N21" s="65">
        <v>42</v>
      </c>
      <c r="O21" s="64">
        <v>14.8</v>
      </c>
      <c r="P21" s="65">
        <v>14.2</v>
      </c>
      <c r="Q21" s="64">
        <v>221</v>
      </c>
      <c r="R21" s="65">
        <v>243</v>
      </c>
      <c r="S21" s="64">
        <v>22</v>
      </c>
      <c r="T21" s="65">
        <v>24</v>
      </c>
      <c r="U21" s="64">
        <v>110</v>
      </c>
      <c r="V21" s="65">
        <v>115</v>
      </c>
      <c r="W21" s="64">
        <v>7.58</v>
      </c>
      <c r="X21" s="65">
        <v>7.56</v>
      </c>
      <c r="Y21" s="64">
        <v>20</v>
      </c>
      <c r="Z21" s="65">
        <v>21</v>
      </c>
    </row>
    <row r="22" spans="1:26" x14ac:dyDescent="0.25">
      <c r="A22" s="59">
        <v>16</v>
      </c>
      <c r="B22" s="63">
        <v>1</v>
      </c>
      <c r="C22" s="64">
        <v>157</v>
      </c>
      <c r="D22" s="65">
        <v>162</v>
      </c>
      <c r="E22" s="64">
        <v>56.1</v>
      </c>
      <c r="F22" s="65">
        <v>57.6</v>
      </c>
      <c r="G22" s="64">
        <v>13.7</v>
      </c>
      <c r="H22" s="65">
        <v>11.9</v>
      </c>
      <c r="I22" s="64">
        <v>49</v>
      </c>
      <c r="J22" s="65">
        <v>52</v>
      </c>
      <c r="K22" s="64">
        <v>4</v>
      </c>
      <c r="L22" s="65">
        <v>4</v>
      </c>
      <c r="M22" s="64">
        <v>22</v>
      </c>
      <c r="N22" s="65">
        <v>26</v>
      </c>
      <c r="O22" s="64">
        <v>14.5</v>
      </c>
      <c r="P22" s="65">
        <v>15.6</v>
      </c>
      <c r="Q22" s="64">
        <v>144</v>
      </c>
      <c r="R22" s="65">
        <v>154</v>
      </c>
      <c r="S22" s="64">
        <v>27</v>
      </c>
      <c r="T22" s="65">
        <v>29</v>
      </c>
      <c r="U22" s="64">
        <v>116</v>
      </c>
      <c r="V22" s="65">
        <v>121</v>
      </c>
      <c r="W22" s="64">
        <v>8.2200000000000006</v>
      </c>
      <c r="X22" s="65">
        <v>8.19</v>
      </c>
      <c r="Y22" s="64">
        <v>17</v>
      </c>
      <c r="Z22" s="65">
        <v>18</v>
      </c>
    </row>
    <row r="23" spans="1:26" x14ac:dyDescent="0.25">
      <c r="A23" s="59">
        <v>17</v>
      </c>
      <c r="B23" s="63">
        <v>2</v>
      </c>
      <c r="C23" s="64">
        <v>160</v>
      </c>
      <c r="D23" s="65">
        <v>164</v>
      </c>
      <c r="E23" s="64">
        <v>47.6</v>
      </c>
      <c r="F23" s="65">
        <v>48</v>
      </c>
      <c r="G23" s="64">
        <v>13.2</v>
      </c>
      <c r="H23" s="65">
        <v>13.5</v>
      </c>
      <c r="I23" s="64">
        <v>56</v>
      </c>
      <c r="J23" s="65">
        <v>52</v>
      </c>
      <c r="K23" s="64">
        <v>4</v>
      </c>
      <c r="L23" s="65">
        <v>3</v>
      </c>
      <c r="M23" s="64">
        <v>32</v>
      </c>
      <c r="N23" s="65">
        <v>34</v>
      </c>
      <c r="O23" s="64">
        <v>14.3</v>
      </c>
      <c r="P23" s="65">
        <v>14.2</v>
      </c>
      <c r="Q23" s="64">
        <v>172</v>
      </c>
      <c r="R23" s="65">
        <v>177</v>
      </c>
      <c r="S23" s="64">
        <v>22</v>
      </c>
      <c r="T23" s="65">
        <v>23</v>
      </c>
      <c r="U23" s="64">
        <v>155</v>
      </c>
      <c r="V23" s="65">
        <v>158</v>
      </c>
      <c r="W23" s="64">
        <v>10.06</v>
      </c>
      <c r="X23" s="65">
        <v>10.050000000000001</v>
      </c>
      <c r="Y23" s="64">
        <v>18</v>
      </c>
      <c r="Z23" s="65">
        <v>20</v>
      </c>
    </row>
    <row r="24" spans="1:26" x14ac:dyDescent="0.25">
      <c r="A24" s="59">
        <v>18</v>
      </c>
      <c r="B24" s="63">
        <v>2</v>
      </c>
      <c r="C24" s="64">
        <v>154</v>
      </c>
      <c r="D24" s="65">
        <v>157</v>
      </c>
      <c r="E24" s="64">
        <v>57.5</v>
      </c>
      <c r="F24" s="65">
        <v>57</v>
      </c>
      <c r="G24" s="64">
        <v>15.7</v>
      </c>
      <c r="H24" s="65">
        <v>15.4</v>
      </c>
      <c r="I24" s="64">
        <v>28</v>
      </c>
      <c r="J24" s="65">
        <v>26</v>
      </c>
      <c r="K24" s="64">
        <v>4</v>
      </c>
      <c r="L24" s="65">
        <v>3</v>
      </c>
      <c r="M24" s="64">
        <v>18</v>
      </c>
      <c r="N24" s="65">
        <v>20</v>
      </c>
      <c r="O24" s="64">
        <v>18.399999999999999</v>
      </c>
      <c r="P24" s="65">
        <v>19.8</v>
      </c>
      <c r="Q24" s="64">
        <v>166</v>
      </c>
      <c r="R24" s="65">
        <v>169</v>
      </c>
      <c r="S24" s="64">
        <v>22</v>
      </c>
      <c r="T24" s="65">
        <v>25</v>
      </c>
      <c r="U24" s="64">
        <v>194</v>
      </c>
      <c r="V24" s="65">
        <v>195</v>
      </c>
      <c r="W24" s="64">
        <v>9.7899999999999991</v>
      </c>
      <c r="X24" s="65">
        <v>9.73</v>
      </c>
      <c r="Y24" s="64">
        <v>33</v>
      </c>
      <c r="Z24" s="65">
        <v>34</v>
      </c>
    </row>
    <row r="25" spans="1:26" x14ac:dyDescent="0.25">
      <c r="A25" s="59">
        <v>19</v>
      </c>
      <c r="B25" s="63">
        <v>2</v>
      </c>
      <c r="C25" s="64">
        <v>163</v>
      </c>
      <c r="D25" s="65">
        <v>165</v>
      </c>
      <c r="E25" s="64">
        <v>67.099999999999994</v>
      </c>
      <c r="F25" s="65">
        <v>60</v>
      </c>
      <c r="G25" s="64">
        <v>18.5</v>
      </c>
      <c r="H25" s="65">
        <v>17.5</v>
      </c>
      <c r="I25" s="64">
        <v>45</v>
      </c>
      <c r="J25" s="65">
        <v>44</v>
      </c>
      <c r="K25" s="64">
        <v>3</v>
      </c>
      <c r="L25" s="65">
        <v>4</v>
      </c>
      <c r="M25" s="64">
        <v>28</v>
      </c>
      <c r="N25" s="65">
        <v>27</v>
      </c>
      <c r="O25" s="64">
        <v>14.8</v>
      </c>
      <c r="P25" s="65">
        <v>14.2</v>
      </c>
      <c r="Q25" s="64">
        <v>172</v>
      </c>
      <c r="R25" s="65">
        <v>174</v>
      </c>
      <c r="S25" s="64">
        <v>22</v>
      </c>
      <c r="T25" s="65">
        <v>24</v>
      </c>
      <c r="U25" s="64">
        <v>178</v>
      </c>
      <c r="V25" s="65">
        <v>179</v>
      </c>
      <c r="W25" s="64">
        <v>10.09</v>
      </c>
      <c r="X25" s="65">
        <v>10.199999999999999</v>
      </c>
      <c r="Y25" s="64">
        <v>21</v>
      </c>
      <c r="Z25" s="65">
        <v>19</v>
      </c>
    </row>
    <row r="26" spans="1:26" x14ac:dyDescent="0.25">
      <c r="A26" s="59">
        <v>20</v>
      </c>
      <c r="B26" s="63">
        <v>2</v>
      </c>
      <c r="C26" s="64">
        <v>174</v>
      </c>
      <c r="D26" s="65">
        <v>176</v>
      </c>
      <c r="E26" s="64">
        <v>72</v>
      </c>
      <c r="F26" s="65">
        <v>73</v>
      </c>
      <c r="G26" s="64">
        <v>20.2</v>
      </c>
      <c r="H26" s="65">
        <v>19.2</v>
      </c>
      <c r="I26" s="64">
        <v>52</v>
      </c>
      <c r="J26" s="65">
        <v>48</v>
      </c>
      <c r="K26" s="64">
        <v>5</v>
      </c>
      <c r="L26" s="65">
        <v>4</v>
      </c>
      <c r="M26" s="64">
        <v>29</v>
      </c>
      <c r="N26" s="65">
        <v>27</v>
      </c>
      <c r="O26" s="64">
        <v>15.9</v>
      </c>
      <c r="P26" s="65">
        <v>15.5</v>
      </c>
      <c r="Q26" s="64">
        <v>164</v>
      </c>
      <c r="R26" s="65">
        <v>171</v>
      </c>
      <c r="S26" s="64">
        <v>25</v>
      </c>
      <c r="T26" s="65">
        <v>27</v>
      </c>
      <c r="U26" s="64">
        <v>146</v>
      </c>
      <c r="V26" s="65">
        <v>148</v>
      </c>
      <c r="W26" s="64">
        <v>9.4499999999999993</v>
      </c>
      <c r="X26" s="65">
        <v>9.4600000000000009</v>
      </c>
      <c r="Y26" s="64">
        <v>19</v>
      </c>
      <c r="Z26" s="65">
        <v>22</v>
      </c>
    </row>
    <row r="27" spans="1:26" x14ac:dyDescent="0.25">
      <c r="A27" s="59">
        <v>21</v>
      </c>
      <c r="B27" s="63">
        <v>2</v>
      </c>
      <c r="C27" s="64">
        <v>157</v>
      </c>
      <c r="D27" s="65">
        <v>165</v>
      </c>
      <c r="E27" s="64">
        <v>48.1</v>
      </c>
      <c r="F27" s="65">
        <v>56</v>
      </c>
      <c r="G27" s="64">
        <v>13.4</v>
      </c>
      <c r="H27" s="65">
        <v>12.4</v>
      </c>
      <c r="I27" s="64">
        <v>31</v>
      </c>
      <c r="J27" s="65">
        <v>32</v>
      </c>
      <c r="K27" s="64">
        <v>6</v>
      </c>
      <c r="L27" s="65">
        <v>3</v>
      </c>
      <c r="M27" s="64">
        <v>19</v>
      </c>
      <c r="N27" s="65">
        <v>21</v>
      </c>
      <c r="O27" s="64">
        <v>17.2</v>
      </c>
      <c r="P27" s="65">
        <v>16.8</v>
      </c>
      <c r="Q27" s="64">
        <v>175</v>
      </c>
      <c r="R27" s="65">
        <v>178</v>
      </c>
      <c r="S27" s="64">
        <v>20</v>
      </c>
      <c r="T27" s="65">
        <v>22</v>
      </c>
      <c r="U27" s="64">
        <v>174</v>
      </c>
      <c r="V27" s="65">
        <v>179</v>
      </c>
      <c r="W27" s="64">
        <v>9.92</v>
      </c>
      <c r="X27" s="65">
        <v>9.9499999999999993</v>
      </c>
      <c r="Y27" s="64">
        <v>24</v>
      </c>
      <c r="Z27" s="65">
        <v>25</v>
      </c>
    </row>
    <row r="28" spans="1:26" x14ac:dyDescent="0.25">
      <c r="A28" s="59">
        <v>22</v>
      </c>
      <c r="B28" s="63">
        <v>2</v>
      </c>
      <c r="C28" s="64">
        <v>162</v>
      </c>
      <c r="D28" s="65">
        <v>178</v>
      </c>
      <c r="E28" s="64">
        <v>52.8</v>
      </c>
      <c r="F28" s="65">
        <v>61</v>
      </c>
      <c r="G28" s="64">
        <v>13.7</v>
      </c>
      <c r="H28" s="65">
        <v>12.7</v>
      </c>
      <c r="I28" s="64">
        <v>56</v>
      </c>
      <c r="J28" s="65">
        <v>52</v>
      </c>
      <c r="K28" s="64">
        <v>3</v>
      </c>
      <c r="L28" s="65">
        <v>4</v>
      </c>
      <c r="M28" s="64">
        <v>38</v>
      </c>
      <c r="N28" s="65">
        <v>39</v>
      </c>
      <c r="O28" s="64">
        <v>15.8</v>
      </c>
      <c r="P28" s="65">
        <v>15.5</v>
      </c>
      <c r="Q28" s="64">
        <v>170</v>
      </c>
      <c r="R28" s="65">
        <v>168</v>
      </c>
      <c r="S28" s="64">
        <v>21</v>
      </c>
      <c r="T28" s="65">
        <v>25</v>
      </c>
      <c r="U28" s="64">
        <v>157</v>
      </c>
      <c r="V28" s="65">
        <v>159</v>
      </c>
      <c r="W28" s="64">
        <v>10.26</v>
      </c>
      <c r="X28" s="65">
        <v>10.25</v>
      </c>
      <c r="Y28" s="64">
        <v>18</v>
      </c>
      <c r="Z28" s="65">
        <v>19</v>
      </c>
    </row>
    <row r="29" spans="1:26" x14ac:dyDescent="0.25">
      <c r="A29" s="59">
        <v>23</v>
      </c>
      <c r="B29" s="63">
        <v>2</v>
      </c>
      <c r="C29" s="64">
        <v>160</v>
      </c>
      <c r="D29" s="65">
        <v>173</v>
      </c>
      <c r="E29" s="64">
        <v>47.6</v>
      </c>
      <c r="F29" s="65">
        <v>50</v>
      </c>
      <c r="G29" s="64">
        <v>9.3000000000000007</v>
      </c>
      <c r="H29" s="65">
        <v>9.1999999999999993</v>
      </c>
      <c r="I29" s="64">
        <v>57</v>
      </c>
      <c r="J29" s="65">
        <v>55</v>
      </c>
      <c r="K29" s="64">
        <v>4</v>
      </c>
      <c r="L29" s="65">
        <v>3</v>
      </c>
      <c r="M29" s="64">
        <v>22</v>
      </c>
      <c r="N29" s="65">
        <v>24</v>
      </c>
      <c r="O29" s="64">
        <v>14.3</v>
      </c>
      <c r="P29" s="65">
        <v>14.1</v>
      </c>
      <c r="Q29" s="64">
        <v>163</v>
      </c>
      <c r="R29" s="65">
        <v>172</v>
      </c>
      <c r="S29" s="64">
        <v>21</v>
      </c>
      <c r="T29" s="65">
        <v>25</v>
      </c>
      <c r="U29" s="64">
        <v>153</v>
      </c>
      <c r="V29" s="65">
        <v>154</v>
      </c>
      <c r="W29" s="64">
        <v>9.66</v>
      </c>
      <c r="X29" s="65">
        <v>9.64</v>
      </c>
      <c r="Y29" s="64">
        <v>16</v>
      </c>
      <c r="Z29" s="65">
        <v>21</v>
      </c>
    </row>
    <row r="30" spans="1:26" x14ac:dyDescent="0.25">
      <c r="A30" s="59">
        <v>24</v>
      </c>
      <c r="B30" s="63">
        <v>2</v>
      </c>
      <c r="C30" s="64">
        <v>173</v>
      </c>
      <c r="D30" s="65">
        <v>185</v>
      </c>
      <c r="E30" s="64">
        <v>73</v>
      </c>
      <c r="F30" s="65">
        <v>75</v>
      </c>
      <c r="G30" s="64">
        <v>20.5</v>
      </c>
      <c r="H30" s="65">
        <v>20.2</v>
      </c>
      <c r="I30" s="64">
        <v>52</v>
      </c>
      <c r="J30" s="65">
        <v>50</v>
      </c>
      <c r="K30" s="64">
        <v>3</v>
      </c>
      <c r="L30" s="65">
        <v>5</v>
      </c>
      <c r="M30" s="64">
        <v>20</v>
      </c>
      <c r="N30" s="65">
        <v>22</v>
      </c>
      <c r="O30" s="64">
        <v>15.6</v>
      </c>
      <c r="P30" s="65">
        <v>15.4</v>
      </c>
      <c r="Q30" s="64">
        <v>168</v>
      </c>
      <c r="R30" s="65">
        <v>171</v>
      </c>
      <c r="S30" s="64">
        <v>18</v>
      </c>
      <c r="T30" s="65">
        <v>22</v>
      </c>
      <c r="U30" s="64">
        <v>150</v>
      </c>
      <c r="V30" s="65">
        <v>154</v>
      </c>
      <c r="W30" s="64">
        <v>10</v>
      </c>
      <c r="X30" s="65">
        <v>9.98</v>
      </c>
      <c r="Y30" s="64">
        <v>15</v>
      </c>
      <c r="Z30" s="65">
        <v>18</v>
      </c>
    </row>
    <row r="31" spans="1:26" x14ac:dyDescent="0.25">
      <c r="A31" s="59">
        <v>25</v>
      </c>
      <c r="B31" s="63">
        <v>2</v>
      </c>
      <c r="C31" s="64">
        <v>167</v>
      </c>
      <c r="D31" s="65">
        <v>173</v>
      </c>
      <c r="E31" s="64">
        <v>50.9</v>
      </c>
      <c r="F31" s="65">
        <v>60</v>
      </c>
      <c r="G31" s="64">
        <v>18.5</v>
      </c>
      <c r="H31" s="65">
        <v>17.5</v>
      </c>
      <c r="I31" s="64">
        <v>45</v>
      </c>
      <c r="J31" s="65">
        <v>43</v>
      </c>
      <c r="K31" s="64">
        <v>5</v>
      </c>
      <c r="L31" s="65">
        <v>4</v>
      </c>
      <c r="M31" s="64">
        <v>23</v>
      </c>
      <c r="N31" s="65">
        <v>25</v>
      </c>
      <c r="O31" s="64">
        <v>12.7</v>
      </c>
      <c r="P31" s="65">
        <v>12.7</v>
      </c>
      <c r="Q31" s="64">
        <v>205</v>
      </c>
      <c r="R31" s="65">
        <v>204</v>
      </c>
      <c r="S31" s="64">
        <v>20</v>
      </c>
      <c r="T31" s="65">
        <v>22</v>
      </c>
      <c r="U31" s="64">
        <v>137</v>
      </c>
      <c r="V31" s="65">
        <v>139</v>
      </c>
      <c r="W31" s="64">
        <v>9.4600000000000009</v>
      </c>
      <c r="X31" s="65">
        <v>9.4499999999999993</v>
      </c>
      <c r="Y31" s="64">
        <v>19</v>
      </c>
      <c r="Z31" s="65">
        <v>21</v>
      </c>
    </row>
    <row r="32" spans="1:26" x14ac:dyDescent="0.25">
      <c r="A32" s="59">
        <v>26</v>
      </c>
      <c r="B32" s="63">
        <v>2</v>
      </c>
      <c r="C32" s="64">
        <v>173</v>
      </c>
      <c r="D32" s="65">
        <v>176</v>
      </c>
      <c r="E32" s="64">
        <v>73</v>
      </c>
      <c r="F32" s="65">
        <v>74</v>
      </c>
      <c r="G32" s="64">
        <v>20.5</v>
      </c>
      <c r="H32" s="65">
        <v>19.399999999999999</v>
      </c>
      <c r="I32" s="64">
        <v>51</v>
      </c>
      <c r="J32" s="65">
        <v>48</v>
      </c>
      <c r="K32" s="64">
        <v>6</v>
      </c>
      <c r="L32" s="65">
        <v>4</v>
      </c>
      <c r="M32" s="64">
        <v>24</v>
      </c>
      <c r="N32" s="65">
        <v>25</v>
      </c>
      <c r="O32" s="64">
        <v>15.6</v>
      </c>
      <c r="P32" s="65">
        <v>15.5</v>
      </c>
      <c r="Q32" s="64">
        <v>157</v>
      </c>
      <c r="R32" s="65">
        <v>156</v>
      </c>
      <c r="S32" s="64">
        <v>17</v>
      </c>
      <c r="T32" s="65">
        <v>18</v>
      </c>
      <c r="U32" s="64">
        <v>148</v>
      </c>
      <c r="V32" s="65">
        <v>152</v>
      </c>
      <c r="W32" s="64">
        <v>9.94</v>
      </c>
      <c r="X32" s="65">
        <v>9.65</v>
      </c>
      <c r="Y32" s="64">
        <v>17</v>
      </c>
      <c r="Z32" s="65">
        <v>19</v>
      </c>
    </row>
    <row r="33" spans="1:26" x14ac:dyDescent="0.25">
      <c r="A33" s="59">
        <v>27</v>
      </c>
      <c r="B33" s="63">
        <v>2</v>
      </c>
      <c r="C33" s="64">
        <v>158</v>
      </c>
      <c r="D33" s="65">
        <v>160</v>
      </c>
      <c r="E33" s="64">
        <v>49.5</v>
      </c>
      <c r="F33" s="65">
        <v>50</v>
      </c>
      <c r="G33" s="64">
        <v>13.5</v>
      </c>
      <c r="H33" s="65">
        <v>14.5</v>
      </c>
      <c r="I33" s="64">
        <v>31</v>
      </c>
      <c r="J33" s="65">
        <v>30</v>
      </c>
      <c r="K33" s="64">
        <v>6</v>
      </c>
      <c r="L33" s="65">
        <v>5</v>
      </c>
      <c r="M33" s="64">
        <v>19</v>
      </c>
      <c r="N33" s="65">
        <v>21</v>
      </c>
      <c r="O33" s="64">
        <v>17.2</v>
      </c>
      <c r="P33" s="65">
        <v>17</v>
      </c>
      <c r="Q33" s="64">
        <v>165</v>
      </c>
      <c r="R33" s="65">
        <v>166</v>
      </c>
      <c r="S33" s="64">
        <v>20</v>
      </c>
      <c r="T33" s="65">
        <v>22</v>
      </c>
      <c r="U33" s="64">
        <v>172</v>
      </c>
      <c r="V33" s="65">
        <v>174</v>
      </c>
      <c r="W33" s="64">
        <v>9.93</v>
      </c>
      <c r="X33" s="65">
        <v>9.99</v>
      </c>
      <c r="Y33" s="64">
        <v>24</v>
      </c>
      <c r="Z33" s="65">
        <v>25</v>
      </c>
    </row>
    <row r="34" spans="1:26" x14ac:dyDescent="0.25">
      <c r="A34" s="59">
        <v>28</v>
      </c>
      <c r="B34" s="63">
        <v>2</v>
      </c>
      <c r="C34" s="64">
        <v>175</v>
      </c>
      <c r="D34" s="65">
        <v>176</v>
      </c>
      <c r="E34" s="64">
        <v>80.099999999999994</v>
      </c>
      <c r="F34" s="65">
        <v>79</v>
      </c>
      <c r="G34" s="64">
        <v>19.5</v>
      </c>
      <c r="H34" s="65">
        <v>18.5</v>
      </c>
      <c r="I34" s="64">
        <v>41</v>
      </c>
      <c r="J34" s="65">
        <v>40</v>
      </c>
      <c r="K34" s="64">
        <v>3</v>
      </c>
      <c r="L34" s="65">
        <v>4</v>
      </c>
      <c r="M34" s="64">
        <v>32</v>
      </c>
      <c r="N34" s="65">
        <v>35</v>
      </c>
      <c r="O34" s="64">
        <v>16.8</v>
      </c>
      <c r="P34" s="65">
        <v>17.399999999999999</v>
      </c>
      <c r="Q34" s="64">
        <v>128</v>
      </c>
      <c r="R34" s="65">
        <v>127</v>
      </c>
      <c r="S34" s="64">
        <v>27</v>
      </c>
      <c r="T34" s="65">
        <v>24</v>
      </c>
      <c r="U34" s="64">
        <v>128</v>
      </c>
      <c r="V34" s="65">
        <v>132</v>
      </c>
      <c r="W34" s="64">
        <v>10.28</v>
      </c>
      <c r="X34" s="65">
        <v>10.220000000000001</v>
      </c>
      <c r="Y34" s="64">
        <v>17</v>
      </c>
      <c r="Z34" s="65">
        <v>21</v>
      </c>
    </row>
    <row r="35" spans="1:26" x14ac:dyDescent="0.25">
      <c r="A35" s="59">
        <v>29</v>
      </c>
      <c r="B35" s="63">
        <v>2</v>
      </c>
      <c r="C35" s="64">
        <v>172</v>
      </c>
      <c r="D35" s="65">
        <v>173</v>
      </c>
      <c r="E35" s="64">
        <v>72.8</v>
      </c>
      <c r="F35" s="65">
        <v>73</v>
      </c>
      <c r="G35" s="64">
        <v>16.5</v>
      </c>
      <c r="H35" s="65">
        <v>16.899999999999999</v>
      </c>
      <c r="I35" s="64">
        <v>54</v>
      </c>
      <c r="J35" s="65">
        <v>51</v>
      </c>
      <c r="K35" s="64">
        <v>4</v>
      </c>
      <c r="L35" s="65">
        <v>5</v>
      </c>
      <c r="M35" s="64">
        <v>21</v>
      </c>
      <c r="N35" s="65">
        <v>24</v>
      </c>
      <c r="O35" s="64">
        <v>14.9</v>
      </c>
      <c r="P35" s="65">
        <v>16.399999999999999</v>
      </c>
      <c r="Q35" s="64">
        <v>152</v>
      </c>
      <c r="R35" s="65">
        <v>155</v>
      </c>
      <c r="S35" s="64">
        <v>26</v>
      </c>
      <c r="T35" s="65">
        <v>28</v>
      </c>
      <c r="U35" s="64">
        <v>150</v>
      </c>
      <c r="V35" s="65">
        <v>154</v>
      </c>
      <c r="W35" s="64">
        <v>10.15</v>
      </c>
      <c r="X35" s="65">
        <v>10.039999999999999</v>
      </c>
      <c r="Y35" s="64">
        <v>15</v>
      </c>
      <c r="Z35" s="65">
        <v>22</v>
      </c>
    </row>
    <row r="36" spans="1:26" x14ac:dyDescent="0.25">
      <c r="A36" s="59">
        <v>30</v>
      </c>
      <c r="B36" s="63">
        <v>2</v>
      </c>
      <c r="C36" s="64">
        <v>163</v>
      </c>
      <c r="D36" s="65">
        <v>163</v>
      </c>
      <c r="E36" s="64">
        <v>67.2</v>
      </c>
      <c r="F36" s="65">
        <v>67</v>
      </c>
      <c r="G36" s="64">
        <v>13</v>
      </c>
      <c r="H36" s="65">
        <v>13.2</v>
      </c>
      <c r="I36" s="64">
        <v>27</v>
      </c>
      <c r="J36" s="65">
        <v>24</v>
      </c>
      <c r="K36" s="64">
        <v>5</v>
      </c>
      <c r="L36" s="65">
        <v>4</v>
      </c>
      <c r="M36" s="64">
        <v>38</v>
      </c>
      <c r="N36" s="65">
        <v>36</v>
      </c>
      <c r="O36" s="64">
        <v>17.600000000000001</v>
      </c>
      <c r="P36" s="65">
        <v>20.100000000000001</v>
      </c>
      <c r="Q36" s="64">
        <v>145</v>
      </c>
      <c r="R36" s="65">
        <v>150</v>
      </c>
      <c r="S36" s="64">
        <v>18</v>
      </c>
      <c r="T36" s="65">
        <v>19</v>
      </c>
      <c r="U36" s="64">
        <v>215</v>
      </c>
      <c r="V36" s="65">
        <v>214</v>
      </c>
      <c r="W36" s="64">
        <v>9.7799999999999994</v>
      </c>
      <c r="X36" s="65">
        <v>9.75</v>
      </c>
      <c r="Y36" s="64">
        <v>17</v>
      </c>
      <c r="Z36" s="65">
        <v>27</v>
      </c>
    </row>
    <row r="37" spans="1:26" x14ac:dyDescent="0.25">
      <c r="A37" s="59">
        <v>31</v>
      </c>
      <c r="B37" s="63">
        <v>2</v>
      </c>
      <c r="C37" s="64">
        <v>148</v>
      </c>
      <c r="D37" s="65">
        <v>152</v>
      </c>
      <c r="E37" s="64">
        <v>47.2</v>
      </c>
      <c r="F37" s="65">
        <v>47</v>
      </c>
      <c r="G37" s="64">
        <v>13.9</v>
      </c>
      <c r="H37" s="65">
        <v>13.4</v>
      </c>
      <c r="I37" s="64">
        <v>56</v>
      </c>
      <c r="J37" s="65">
        <v>52</v>
      </c>
      <c r="K37" s="64">
        <v>4</v>
      </c>
      <c r="L37" s="65">
        <v>5</v>
      </c>
      <c r="M37" s="64">
        <v>18</v>
      </c>
      <c r="N37" s="65">
        <v>22</v>
      </c>
      <c r="O37" s="64">
        <v>15.7</v>
      </c>
      <c r="P37" s="65">
        <v>15.6</v>
      </c>
      <c r="Q37" s="64">
        <v>164</v>
      </c>
      <c r="R37" s="65">
        <v>169</v>
      </c>
      <c r="S37" s="64">
        <v>23</v>
      </c>
      <c r="T37" s="65">
        <v>25</v>
      </c>
      <c r="U37" s="64">
        <v>183</v>
      </c>
      <c r="V37" s="65">
        <v>187</v>
      </c>
      <c r="W37" s="64">
        <v>10.23</v>
      </c>
      <c r="X37" s="65">
        <v>10.210000000000001</v>
      </c>
      <c r="Y37" s="64">
        <v>24</v>
      </c>
      <c r="Z37" s="65">
        <v>26</v>
      </c>
    </row>
    <row r="38" spans="1:26" x14ac:dyDescent="0.25">
      <c r="A38" s="59">
        <v>32</v>
      </c>
      <c r="B38" s="63">
        <v>2</v>
      </c>
      <c r="C38" s="64">
        <v>164</v>
      </c>
      <c r="D38" s="65">
        <v>164</v>
      </c>
      <c r="E38" s="64">
        <v>57.2</v>
      </c>
      <c r="F38" s="65">
        <v>57</v>
      </c>
      <c r="G38" s="64">
        <v>13.7</v>
      </c>
      <c r="H38" s="65">
        <v>13.5</v>
      </c>
      <c r="I38" s="64">
        <v>33</v>
      </c>
      <c r="J38" s="65">
        <v>31</v>
      </c>
      <c r="K38" s="64">
        <v>3</v>
      </c>
      <c r="L38" s="65">
        <v>4</v>
      </c>
      <c r="M38" s="64">
        <v>20</v>
      </c>
      <c r="N38" s="65">
        <v>21</v>
      </c>
      <c r="O38" s="64">
        <v>14.2</v>
      </c>
      <c r="P38" s="65">
        <v>14.1</v>
      </c>
      <c r="Q38" s="64">
        <v>175</v>
      </c>
      <c r="R38" s="65">
        <v>177</v>
      </c>
      <c r="S38" s="64">
        <v>19</v>
      </c>
      <c r="T38" s="65">
        <v>24</v>
      </c>
      <c r="U38" s="64">
        <v>149</v>
      </c>
      <c r="V38" s="65">
        <v>152</v>
      </c>
      <c r="W38" s="64">
        <v>10.06</v>
      </c>
      <c r="X38" s="65">
        <v>10.01</v>
      </c>
      <c r="Y38" s="64">
        <v>25</v>
      </c>
      <c r="Z38" s="65">
        <v>18</v>
      </c>
    </row>
    <row r="39" spans="1:26" x14ac:dyDescent="0.25">
      <c r="A39" s="59">
        <v>33</v>
      </c>
      <c r="B39" s="63">
        <v>2</v>
      </c>
      <c r="C39" s="64">
        <v>149</v>
      </c>
      <c r="D39" s="65">
        <v>154</v>
      </c>
      <c r="E39" s="64">
        <v>49.5</v>
      </c>
      <c r="F39" s="65">
        <v>49</v>
      </c>
      <c r="G39" s="64">
        <v>18.7</v>
      </c>
      <c r="H39" s="65">
        <v>18.7</v>
      </c>
      <c r="I39" s="64">
        <v>18</v>
      </c>
      <c r="J39" s="65">
        <v>15</v>
      </c>
      <c r="K39" s="64">
        <v>3</v>
      </c>
      <c r="L39" s="65">
        <v>4</v>
      </c>
      <c r="M39" s="64">
        <v>25</v>
      </c>
      <c r="N39" s="65">
        <v>24</v>
      </c>
      <c r="O39" s="64">
        <v>14.7</v>
      </c>
      <c r="P39" s="65">
        <v>14.5</v>
      </c>
      <c r="Q39" s="64">
        <v>148</v>
      </c>
      <c r="R39" s="65">
        <v>152</v>
      </c>
      <c r="S39" s="64">
        <v>22</v>
      </c>
      <c r="T39" s="65">
        <v>24</v>
      </c>
      <c r="U39" s="64">
        <v>154</v>
      </c>
      <c r="V39" s="65">
        <v>157</v>
      </c>
      <c r="W39" s="64">
        <v>10.18</v>
      </c>
      <c r="X39" s="65">
        <v>10.15</v>
      </c>
      <c r="Y39" s="64">
        <v>16</v>
      </c>
      <c r="Z39" s="65">
        <v>23</v>
      </c>
    </row>
    <row r="40" spans="1:26" x14ac:dyDescent="0.25">
      <c r="A40" s="59">
        <v>34</v>
      </c>
      <c r="B40" s="63">
        <v>2</v>
      </c>
      <c r="C40" s="64">
        <v>149</v>
      </c>
      <c r="D40" s="65">
        <v>155</v>
      </c>
      <c r="E40" s="64">
        <v>48.2</v>
      </c>
      <c r="F40" s="65">
        <v>48</v>
      </c>
      <c r="G40" s="64">
        <v>19.600000000000001</v>
      </c>
      <c r="H40" s="65">
        <v>19.5</v>
      </c>
      <c r="I40" s="64">
        <v>35</v>
      </c>
      <c r="J40" s="65">
        <v>33</v>
      </c>
      <c r="K40" s="64">
        <v>2</v>
      </c>
      <c r="L40" s="65">
        <v>3</v>
      </c>
      <c r="M40" s="64">
        <v>24</v>
      </c>
      <c r="N40" s="65">
        <v>28</v>
      </c>
      <c r="O40" s="64">
        <v>15.8</v>
      </c>
      <c r="P40" s="65">
        <v>13.5</v>
      </c>
      <c r="Q40" s="64">
        <v>155</v>
      </c>
      <c r="R40" s="65">
        <v>168</v>
      </c>
      <c r="S40" s="64">
        <v>19</v>
      </c>
      <c r="T40" s="65">
        <v>22</v>
      </c>
      <c r="U40" s="64">
        <v>133</v>
      </c>
      <c r="V40" s="65">
        <v>135</v>
      </c>
      <c r="W40" s="64">
        <v>10.050000000000001</v>
      </c>
      <c r="X40" s="65">
        <v>10.01</v>
      </c>
      <c r="Y40" s="64">
        <v>16</v>
      </c>
      <c r="Z40" s="65">
        <v>23</v>
      </c>
    </row>
    <row r="41" spans="1:26" ht="15.75" thickBot="1" x14ac:dyDescent="0.3">
      <c r="A41" s="59">
        <v>35</v>
      </c>
      <c r="B41" s="63">
        <v>2</v>
      </c>
      <c r="C41" s="66">
        <v>163</v>
      </c>
      <c r="D41" s="67">
        <v>167</v>
      </c>
      <c r="E41" s="66">
        <v>67.7</v>
      </c>
      <c r="F41" s="67">
        <v>68</v>
      </c>
      <c r="G41" s="66">
        <v>22.7</v>
      </c>
      <c r="H41" s="67">
        <v>21.2</v>
      </c>
      <c r="I41" s="66">
        <v>33</v>
      </c>
      <c r="J41" s="67">
        <v>32</v>
      </c>
      <c r="K41" s="66">
        <v>3</v>
      </c>
      <c r="L41" s="67">
        <v>4</v>
      </c>
      <c r="M41" s="66">
        <v>31</v>
      </c>
      <c r="N41" s="67">
        <v>33</v>
      </c>
      <c r="O41" s="66">
        <v>13.7</v>
      </c>
      <c r="P41" s="67">
        <v>13.7</v>
      </c>
      <c r="Q41" s="66">
        <v>138</v>
      </c>
      <c r="R41" s="67">
        <v>145</v>
      </c>
      <c r="S41" s="66">
        <v>16</v>
      </c>
      <c r="T41" s="67">
        <v>19</v>
      </c>
      <c r="U41" s="66">
        <v>137</v>
      </c>
      <c r="V41" s="67">
        <v>139</v>
      </c>
      <c r="W41" s="66">
        <v>10.24</v>
      </c>
      <c r="X41" s="67">
        <v>10.25</v>
      </c>
      <c r="Y41" s="66">
        <v>27</v>
      </c>
      <c r="Z41" s="67">
        <v>32</v>
      </c>
    </row>
  </sheetData>
  <sheetProtection password="DC20" sheet="1" objects="1" scenarios="1"/>
  <mergeCells count="13">
    <mergeCell ref="U5:V5"/>
    <mergeCell ref="W5:X5"/>
    <mergeCell ref="Y5:Z5"/>
    <mergeCell ref="A4:V4"/>
    <mergeCell ref="C5:D5"/>
    <mergeCell ref="E5:F5"/>
    <mergeCell ref="G5:H5"/>
    <mergeCell ref="I5:J5"/>
    <mergeCell ref="K5:L5"/>
    <mergeCell ref="M5:N5"/>
    <mergeCell ref="O5:P5"/>
    <mergeCell ref="Q5:R5"/>
    <mergeCell ref="S5:T5"/>
  </mergeCells>
  <hyperlinks>
    <hyperlink ref="B1" location="Начало!A1" display="Начало"/>
    <hyperlink ref="D1" location="'Вариационен анализ'!A1" display="Вариационен"/>
    <hyperlink ref="H1" location="'t-независими извадки'!A1" display="t-кр. За независими извадки"/>
    <hyperlink ref="H2" location="'t-зависими извадки'!A1" display="t-кр. за зависими извадки"/>
    <hyperlink ref="H3" location="'Eксперимент 2x2'!A1" display="Eксперимент 2х2"/>
    <hyperlink ref="D2" location="'Обикновена линейна корелация'!A1" display="Корелационен"/>
  </hyperlinks>
  <pageMargins left="0.7" right="0.7" top="0.75" bottom="0.75" header="0.3" footer="0.3"/>
  <pageSetup paperSize="9" orientation="portrait" horizontalDpi="4294967292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3399"/>
  </sheetPr>
  <dimension ref="A1:Q53"/>
  <sheetViews>
    <sheetView zoomScale="80" zoomScaleNormal="80" workbookViewId="0">
      <selection activeCell="B1" sqref="B1"/>
    </sheetView>
  </sheetViews>
  <sheetFormatPr defaultRowHeight="15" x14ac:dyDescent="0.25"/>
  <cols>
    <col min="1" max="16384" width="9.140625" style="291"/>
  </cols>
  <sheetData>
    <row r="1" spans="1:17" s="320" customFormat="1" x14ac:dyDescent="0.25">
      <c r="B1" s="216" t="s">
        <v>243</v>
      </c>
      <c r="D1" s="216" t="s">
        <v>245</v>
      </c>
      <c r="J1" s="216" t="s">
        <v>394</v>
      </c>
    </row>
    <row r="2" spans="1:17" s="320" customFormat="1" x14ac:dyDescent="0.25">
      <c r="B2" s="216" t="s">
        <v>450</v>
      </c>
      <c r="D2" s="216" t="s">
        <v>451</v>
      </c>
      <c r="J2" s="216" t="s">
        <v>396</v>
      </c>
    </row>
    <row r="3" spans="1:17" s="321" customFormat="1" ht="32.25" customHeight="1" thickBot="1" x14ac:dyDescent="0.3">
      <c r="A3" s="321" t="s">
        <v>380</v>
      </c>
    </row>
    <row r="4" spans="1:17" ht="18.75" customHeight="1" thickBot="1" x14ac:dyDescent="0.3">
      <c r="A4" s="566" t="s">
        <v>87</v>
      </c>
      <c r="B4" s="568" t="s">
        <v>381</v>
      </c>
      <c r="C4" s="570" t="s">
        <v>382</v>
      </c>
      <c r="D4" s="572" t="s">
        <v>383</v>
      </c>
      <c r="E4" s="573" t="s">
        <v>384</v>
      </c>
      <c r="F4" s="563" t="s">
        <v>359</v>
      </c>
      <c r="G4" s="564"/>
      <c r="H4" s="564"/>
      <c r="I4" s="564"/>
      <c r="J4" s="564"/>
      <c r="K4" s="565"/>
      <c r="L4" s="563" t="s">
        <v>360</v>
      </c>
      <c r="M4" s="564"/>
      <c r="N4" s="564"/>
      <c r="O4" s="564"/>
      <c r="P4" s="564"/>
      <c r="Q4" s="565"/>
    </row>
    <row r="5" spans="1:17" ht="15.75" thickBot="1" x14ac:dyDescent="0.3">
      <c r="A5" s="567"/>
      <c r="B5" s="569"/>
      <c r="C5" s="571"/>
      <c r="D5" s="567"/>
      <c r="E5" s="574"/>
      <c r="F5" s="292" t="s">
        <v>385</v>
      </c>
      <c r="G5" s="293" t="s">
        <v>386</v>
      </c>
      <c r="H5" s="293" t="s">
        <v>387</v>
      </c>
      <c r="I5" s="293" t="s">
        <v>388</v>
      </c>
      <c r="J5" s="293" t="s">
        <v>389</v>
      </c>
      <c r="K5" s="294" t="s">
        <v>390</v>
      </c>
      <c r="L5" s="292" t="s">
        <v>385</v>
      </c>
      <c r="M5" s="293" t="s">
        <v>386</v>
      </c>
      <c r="N5" s="293" t="s">
        <v>387</v>
      </c>
      <c r="O5" s="293" t="s">
        <v>388</v>
      </c>
      <c r="P5" s="293" t="s">
        <v>389</v>
      </c>
      <c r="Q5" s="294" t="s">
        <v>390</v>
      </c>
    </row>
    <row r="6" spans="1:17" x14ac:dyDescent="0.25">
      <c r="A6" s="295">
        <v>1</v>
      </c>
      <c r="B6" s="296">
        <v>1</v>
      </c>
      <c r="C6" s="297">
        <v>1</v>
      </c>
      <c r="D6" s="298">
        <v>6</v>
      </c>
      <c r="E6" s="299">
        <v>1</v>
      </c>
      <c r="F6" s="297">
        <v>580</v>
      </c>
      <c r="G6" s="298">
        <v>38</v>
      </c>
      <c r="H6" s="298">
        <v>5.9</v>
      </c>
      <c r="I6" s="298">
        <v>175</v>
      </c>
      <c r="J6" s="298">
        <v>7.3</v>
      </c>
      <c r="K6" s="299">
        <v>2.17</v>
      </c>
      <c r="L6" s="297">
        <v>575</v>
      </c>
      <c r="M6" s="298">
        <v>34</v>
      </c>
      <c r="N6" s="298">
        <v>5.88</v>
      </c>
      <c r="O6" s="298">
        <v>171</v>
      </c>
      <c r="P6" s="298">
        <v>4.4000000000000004</v>
      </c>
      <c r="Q6" s="299">
        <v>1.28</v>
      </c>
    </row>
    <row r="7" spans="1:17" x14ac:dyDescent="0.25">
      <c r="A7" s="295">
        <v>2</v>
      </c>
      <c r="B7" s="296">
        <v>2</v>
      </c>
      <c r="C7" s="300">
        <v>1</v>
      </c>
      <c r="D7" s="301">
        <v>6</v>
      </c>
      <c r="E7" s="302">
        <v>2</v>
      </c>
      <c r="F7" s="300">
        <v>539</v>
      </c>
      <c r="G7" s="301">
        <v>36</v>
      </c>
      <c r="H7" s="301">
        <v>5.75</v>
      </c>
      <c r="I7" s="301">
        <v>176</v>
      </c>
      <c r="J7" s="301">
        <v>16.100000000000001</v>
      </c>
      <c r="K7" s="302">
        <v>4.93</v>
      </c>
      <c r="L7" s="300">
        <v>524</v>
      </c>
      <c r="M7" s="301">
        <v>32</v>
      </c>
      <c r="N7" s="301">
        <v>5.74</v>
      </c>
      <c r="O7" s="301">
        <v>165</v>
      </c>
      <c r="P7" s="301">
        <v>7.6</v>
      </c>
      <c r="Q7" s="302">
        <v>2.1800000000000002</v>
      </c>
    </row>
    <row r="8" spans="1:17" x14ac:dyDescent="0.25">
      <c r="A8" s="295">
        <v>3</v>
      </c>
      <c r="B8" s="296">
        <v>3</v>
      </c>
      <c r="C8" s="300">
        <v>1</v>
      </c>
      <c r="D8" s="301">
        <v>6</v>
      </c>
      <c r="E8" s="302">
        <v>3</v>
      </c>
      <c r="F8" s="300">
        <v>510</v>
      </c>
      <c r="G8" s="301">
        <v>35</v>
      </c>
      <c r="H8" s="301">
        <v>5.68</v>
      </c>
      <c r="I8" s="301">
        <v>177</v>
      </c>
      <c r="J8" s="301">
        <v>15.4</v>
      </c>
      <c r="K8" s="302">
        <v>4.8</v>
      </c>
      <c r="L8" s="300">
        <v>562</v>
      </c>
      <c r="M8" s="301">
        <v>36</v>
      </c>
      <c r="N8" s="301">
        <v>5.87</v>
      </c>
      <c r="O8" s="301">
        <v>176</v>
      </c>
      <c r="P8" s="301">
        <v>8.1</v>
      </c>
      <c r="Q8" s="302">
        <v>2.4300000000000002</v>
      </c>
    </row>
    <row r="9" spans="1:17" x14ac:dyDescent="0.25">
      <c r="A9" s="295">
        <v>4</v>
      </c>
      <c r="B9" s="296">
        <v>4</v>
      </c>
      <c r="C9" s="300">
        <v>1</v>
      </c>
      <c r="D9" s="301">
        <v>6</v>
      </c>
      <c r="E9" s="302">
        <v>4</v>
      </c>
      <c r="F9" s="300">
        <v>486</v>
      </c>
      <c r="G9" s="301">
        <v>33</v>
      </c>
      <c r="H9" s="301">
        <v>5.56</v>
      </c>
      <c r="I9" s="301">
        <v>175</v>
      </c>
      <c r="J9" s="301">
        <v>16.8</v>
      </c>
      <c r="K9" s="302">
        <v>5.29</v>
      </c>
      <c r="L9" s="300">
        <v>537</v>
      </c>
      <c r="M9" s="301">
        <v>37</v>
      </c>
      <c r="N9" s="301">
        <v>5.76</v>
      </c>
      <c r="O9" s="301">
        <v>179</v>
      </c>
      <c r="P9" s="301">
        <v>12.2</v>
      </c>
      <c r="Q9" s="302">
        <v>3.79</v>
      </c>
    </row>
    <row r="10" spans="1:17" x14ac:dyDescent="0.25">
      <c r="A10" s="295">
        <v>5</v>
      </c>
      <c r="B10" s="296">
        <v>5</v>
      </c>
      <c r="C10" s="300">
        <v>1</v>
      </c>
      <c r="D10" s="301">
        <v>7</v>
      </c>
      <c r="E10" s="302">
        <v>1</v>
      </c>
      <c r="F10" s="300">
        <v>452</v>
      </c>
      <c r="G10" s="301">
        <v>33</v>
      </c>
      <c r="H10" s="301">
        <v>5.43</v>
      </c>
      <c r="I10" s="301">
        <v>189</v>
      </c>
      <c r="J10" s="301">
        <v>6.7</v>
      </c>
      <c r="K10" s="302">
        <v>2.33</v>
      </c>
      <c r="L10" s="300">
        <v>485</v>
      </c>
      <c r="M10" s="301">
        <v>35</v>
      </c>
      <c r="N10" s="301">
        <v>5.43</v>
      </c>
      <c r="O10" s="301">
        <v>176</v>
      </c>
      <c r="P10" s="301">
        <v>5.3</v>
      </c>
      <c r="Q10" s="302">
        <v>1.72</v>
      </c>
    </row>
    <row r="11" spans="1:17" x14ac:dyDescent="0.25">
      <c r="A11" s="295">
        <v>6</v>
      </c>
      <c r="B11" s="296">
        <v>6</v>
      </c>
      <c r="C11" s="300">
        <v>1</v>
      </c>
      <c r="D11" s="301">
        <v>7</v>
      </c>
      <c r="E11" s="302">
        <v>2</v>
      </c>
      <c r="F11" s="300">
        <v>431</v>
      </c>
      <c r="G11" s="301">
        <v>35</v>
      </c>
      <c r="H11" s="301">
        <v>5.38</v>
      </c>
      <c r="I11" s="301">
        <v>190</v>
      </c>
      <c r="J11" s="301">
        <v>9.3000000000000007</v>
      </c>
      <c r="K11" s="302">
        <v>3.28</v>
      </c>
      <c r="L11" s="300">
        <v>432</v>
      </c>
      <c r="M11" s="301">
        <v>35</v>
      </c>
      <c r="N11" s="301">
        <v>5.38</v>
      </c>
      <c r="O11" s="301">
        <v>186</v>
      </c>
      <c r="P11" s="301">
        <v>12.3</v>
      </c>
      <c r="Q11" s="302">
        <v>4.25</v>
      </c>
    </row>
    <row r="12" spans="1:17" x14ac:dyDescent="0.25">
      <c r="A12" s="295">
        <v>7</v>
      </c>
      <c r="B12" s="296">
        <v>7</v>
      </c>
      <c r="C12" s="300">
        <v>1</v>
      </c>
      <c r="D12" s="301">
        <v>7</v>
      </c>
      <c r="E12" s="302">
        <v>3</v>
      </c>
      <c r="F12" s="300">
        <v>351</v>
      </c>
      <c r="G12" s="301">
        <v>32</v>
      </c>
      <c r="H12" s="301">
        <v>5</v>
      </c>
      <c r="I12" s="301">
        <v>191</v>
      </c>
      <c r="J12" s="301">
        <v>11.3</v>
      </c>
      <c r="K12" s="302">
        <v>4.32</v>
      </c>
      <c r="L12" s="300">
        <v>386</v>
      </c>
      <c r="M12" s="301">
        <v>32</v>
      </c>
      <c r="N12" s="301">
        <v>5</v>
      </c>
      <c r="O12" s="301">
        <v>187</v>
      </c>
      <c r="P12" s="301">
        <v>14</v>
      </c>
      <c r="Q12" s="302">
        <v>5.24</v>
      </c>
    </row>
    <row r="13" spans="1:17" x14ac:dyDescent="0.25">
      <c r="A13" s="295">
        <v>8</v>
      </c>
      <c r="B13" s="296">
        <v>8</v>
      </c>
      <c r="C13" s="300">
        <v>1</v>
      </c>
      <c r="D13" s="301">
        <v>7</v>
      </c>
      <c r="E13" s="302">
        <v>4</v>
      </c>
      <c r="F13" s="300">
        <v>334</v>
      </c>
      <c r="G13" s="301">
        <v>31</v>
      </c>
      <c r="H13" s="301">
        <v>4.9000000000000004</v>
      </c>
      <c r="I13" s="301">
        <v>190</v>
      </c>
      <c r="J13" s="301">
        <v>16.7</v>
      </c>
      <c r="K13" s="302">
        <v>6.48</v>
      </c>
      <c r="L13" s="300">
        <v>338</v>
      </c>
      <c r="M13" s="301">
        <v>33</v>
      </c>
      <c r="N13" s="301">
        <v>4.9000000000000004</v>
      </c>
      <c r="O13" s="301">
        <v>188</v>
      </c>
      <c r="P13" s="301">
        <v>15.2</v>
      </c>
      <c r="Q13" s="302">
        <v>5.83</v>
      </c>
    </row>
    <row r="14" spans="1:17" x14ac:dyDescent="0.25">
      <c r="A14" s="295">
        <v>9</v>
      </c>
      <c r="B14" s="296">
        <v>9</v>
      </c>
      <c r="C14" s="300">
        <v>1</v>
      </c>
      <c r="D14" s="301">
        <v>8</v>
      </c>
      <c r="E14" s="302">
        <v>1</v>
      </c>
      <c r="F14" s="300">
        <v>480</v>
      </c>
      <c r="G14" s="301">
        <v>32</v>
      </c>
      <c r="H14" s="301">
        <v>5.56</v>
      </c>
      <c r="I14" s="301">
        <v>172</v>
      </c>
      <c r="J14" s="301">
        <v>9.8000000000000007</v>
      </c>
      <c r="K14" s="302">
        <v>3.03</v>
      </c>
      <c r="L14" s="300">
        <v>450</v>
      </c>
      <c r="M14" s="301">
        <v>32</v>
      </c>
      <c r="N14" s="301">
        <v>5.43</v>
      </c>
      <c r="O14" s="301">
        <v>168</v>
      </c>
      <c r="P14" s="301">
        <v>9.1</v>
      </c>
      <c r="Q14" s="302">
        <v>2.82</v>
      </c>
    </row>
    <row r="15" spans="1:17" x14ac:dyDescent="0.25">
      <c r="A15" s="295">
        <v>10</v>
      </c>
      <c r="B15" s="296">
        <v>10</v>
      </c>
      <c r="C15" s="300">
        <v>1</v>
      </c>
      <c r="D15" s="301">
        <v>8</v>
      </c>
      <c r="E15" s="302">
        <v>2</v>
      </c>
      <c r="F15" s="300">
        <v>438</v>
      </c>
      <c r="G15" s="301">
        <v>33</v>
      </c>
      <c r="H15" s="301">
        <v>5.38</v>
      </c>
      <c r="I15" s="301">
        <v>175</v>
      </c>
      <c r="J15" s="301">
        <v>11.2</v>
      </c>
      <c r="K15" s="302">
        <v>3.64</v>
      </c>
      <c r="L15" s="300">
        <v>437</v>
      </c>
      <c r="M15" s="301">
        <v>29</v>
      </c>
      <c r="N15" s="301">
        <v>5.38</v>
      </c>
      <c r="O15" s="301">
        <v>176</v>
      </c>
      <c r="P15" s="301">
        <v>12.2</v>
      </c>
      <c r="Q15" s="302">
        <v>3.99</v>
      </c>
    </row>
    <row r="16" spans="1:17" x14ac:dyDescent="0.25">
      <c r="A16" s="295">
        <v>11</v>
      </c>
      <c r="B16" s="296">
        <v>11</v>
      </c>
      <c r="C16" s="300">
        <v>1</v>
      </c>
      <c r="D16" s="301">
        <v>8</v>
      </c>
      <c r="E16" s="302">
        <v>3</v>
      </c>
      <c r="F16" s="300">
        <v>387</v>
      </c>
      <c r="G16" s="301">
        <v>30</v>
      </c>
      <c r="H16" s="301">
        <v>5.15</v>
      </c>
      <c r="I16" s="301">
        <v>175</v>
      </c>
      <c r="J16" s="301">
        <v>12.1</v>
      </c>
      <c r="K16" s="302">
        <v>4.1100000000000003</v>
      </c>
      <c r="L16" s="300">
        <v>413</v>
      </c>
      <c r="M16" s="301">
        <v>29</v>
      </c>
      <c r="N16" s="301">
        <v>5.26</v>
      </c>
      <c r="O16" s="301">
        <v>172</v>
      </c>
      <c r="P16" s="301">
        <v>11.7</v>
      </c>
      <c r="Q16" s="302">
        <v>3.83</v>
      </c>
    </row>
    <row r="17" spans="1:17" x14ac:dyDescent="0.25">
      <c r="A17" s="295">
        <v>12</v>
      </c>
      <c r="B17" s="296">
        <v>12</v>
      </c>
      <c r="C17" s="300">
        <v>1</v>
      </c>
      <c r="D17" s="301">
        <v>8</v>
      </c>
      <c r="E17" s="302">
        <v>4</v>
      </c>
      <c r="F17" s="300">
        <v>363</v>
      </c>
      <c r="G17" s="301">
        <v>29</v>
      </c>
      <c r="H17" s="301">
        <v>5.05</v>
      </c>
      <c r="I17" s="301">
        <v>174</v>
      </c>
      <c r="J17" s="301">
        <v>9.3000000000000007</v>
      </c>
      <c r="K17" s="302">
        <v>3.2</v>
      </c>
      <c r="L17" s="300">
        <v>375</v>
      </c>
      <c r="M17" s="301">
        <v>33</v>
      </c>
      <c r="N17" s="301">
        <v>5.0999999999999996</v>
      </c>
      <c r="O17" s="301">
        <v>178</v>
      </c>
      <c r="P17" s="301">
        <v>15.2</v>
      </c>
      <c r="Q17" s="302">
        <v>5.31</v>
      </c>
    </row>
    <row r="18" spans="1:17" x14ac:dyDescent="0.25">
      <c r="A18" s="295">
        <v>13</v>
      </c>
      <c r="B18" s="296">
        <v>13</v>
      </c>
      <c r="C18" s="300">
        <v>1</v>
      </c>
      <c r="D18" s="301">
        <v>9</v>
      </c>
      <c r="E18" s="302">
        <v>1</v>
      </c>
      <c r="F18" s="300">
        <v>448</v>
      </c>
      <c r="G18" s="301">
        <v>34</v>
      </c>
      <c r="H18" s="301">
        <v>5.43</v>
      </c>
      <c r="I18" s="301">
        <v>180</v>
      </c>
      <c r="J18" s="301">
        <v>8.9</v>
      </c>
      <c r="K18" s="302">
        <v>2.95</v>
      </c>
      <c r="L18" s="300">
        <v>424</v>
      </c>
      <c r="M18" s="301">
        <v>33</v>
      </c>
      <c r="N18" s="301">
        <v>5.43</v>
      </c>
      <c r="O18" s="301">
        <v>184</v>
      </c>
      <c r="P18" s="301">
        <v>9.6999999999999993</v>
      </c>
      <c r="Q18" s="302">
        <v>3.29</v>
      </c>
    </row>
    <row r="19" spans="1:17" x14ac:dyDescent="0.25">
      <c r="A19" s="295">
        <v>14</v>
      </c>
      <c r="B19" s="296">
        <v>14</v>
      </c>
      <c r="C19" s="300">
        <v>1</v>
      </c>
      <c r="D19" s="301">
        <v>9</v>
      </c>
      <c r="E19" s="302">
        <v>2</v>
      </c>
      <c r="F19" s="300">
        <v>415</v>
      </c>
      <c r="G19" s="301">
        <v>33</v>
      </c>
      <c r="H19" s="301">
        <v>5.26</v>
      </c>
      <c r="I19" s="301">
        <v>185</v>
      </c>
      <c r="J19" s="301">
        <v>12.3</v>
      </c>
      <c r="K19" s="302">
        <v>4.33</v>
      </c>
      <c r="L19" s="300">
        <v>424</v>
      </c>
      <c r="M19" s="301">
        <v>33</v>
      </c>
      <c r="N19" s="301">
        <v>5.32</v>
      </c>
      <c r="O19" s="301">
        <v>187</v>
      </c>
      <c r="P19" s="301">
        <v>13</v>
      </c>
      <c r="Q19" s="302">
        <v>4.57</v>
      </c>
    </row>
    <row r="20" spans="1:17" x14ac:dyDescent="0.25">
      <c r="A20" s="295">
        <v>15</v>
      </c>
      <c r="B20" s="296">
        <v>15</v>
      </c>
      <c r="C20" s="300">
        <v>1</v>
      </c>
      <c r="D20" s="301">
        <v>9</v>
      </c>
      <c r="E20" s="302">
        <v>3</v>
      </c>
      <c r="F20" s="300">
        <v>372</v>
      </c>
      <c r="G20" s="301">
        <v>34</v>
      </c>
      <c r="H20" s="301">
        <v>5.05</v>
      </c>
      <c r="I20" s="301">
        <v>186</v>
      </c>
      <c r="J20" s="301">
        <v>12</v>
      </c>
      <c r="K20" s="302">
        <v>4.42</v>
      </c>
      <c r="L20" s="300">
        <v>420</v>
      </c>
      <c r="M20" s="301">
        <v>39</v>
      </c>
      <c r="N20" s="301">
        <v>5.32</v>
      </c>
      <c r="O20" s="301">
        <v>176</v>
      </c>
      <c r="P20" s="301">
        <v>16.3</v>
      </c>
      <c r="Q20" s="302">
        <v>5.39</v>
      </c>
    </row>
    <row r="21" spans="1:17" x14ac:dyDescent="0.25">
      <c r="A21" s="295">
        <v>16</v>
      </c>
      <c r="B21" s="296">
        <v>16</v>
      </c>
      <c r="C21" s="300">
        <v>1</v>
      </c>
      <c r="D21" s="301">
        <v>9</v>
      </c>
      <c r="E21" s="302">
        <v>4</v>
      </c>
      <c r="F21" s="300">
        <v>334</v>
      </c>
      <c r="G21" s="301">
        <v>30</v>
      </c>
      <c r="H21" s="301">
        <v>4.9000000000000004</v>
      </c>
      <c r="I21" s="301">
        <v>184</v>
      </c>
      <c r="J21" s="301">
        <v>15</v>
      </c>
      <c r="K21" s="302">
        <v>5.63</v>
      </c>
      <c r="L21" s="300">
        <v>359</v>
      </c>
      <c r="M21" s="301">
        <v>33</v>
      </c>
      <c r="N21" s="301">
        <v>5.05</v>
      </c>
      <c r="O21" s="301">
        <v>183</v>
      </c>
      <c r="P21" s="301">
        <v>15.1</v>
      </c>
      <c r="Q21" s="302">
        <v>5.47</v>
      </c>
    </row>
    <row r="22" spans="1:17" x14ac:dyDescent="0.25">
      <c r="A22" s="295">
        <v>17</v>
      </c>
      <c r="B22" s="296">
        <v>17</v>
      </c>
      <c r="C22" s="300">
        <v>1</v>
      </c>
      <c r="D22" s="301">
        <v>10</v>
      </c>
      <c r="E22" s="302">
        <v>1</v>
      </c>
      <c r="F22" s="300">
        <v>421</v>
      </c>
      <c r="G22" s="301">
        <v>31</v>
      </c>
      <c r="H22" s="301">
        <v>5.32</v>
      </c>
      <c r="I22" s="301">
        <v>178</v>
      </c>
      <c r="J22" s="301">
        <v>9.4</v>
      </c>
      <c r="K22" s="302">
        <v>3.15</v>
      </c>
      <c r="L22" s="300">
        <v>438</v>
      </c>
      <c r="M22" s="301">
        <v>32</v>
      </c>
      <c r="N22" s="301">
        <v>5.38</v>
      </c>
      <c r="O22" s="301">
        <v>177</v>
      </c>
      <c r="P22" s="301">
        <v>8.9</v>
      </c>
      <c r="Q22" s="302">
        <v>2.93</v>
      </c>
    </row>
    <row r="23" spans="1:17" x14ac:dyDescent="0.25">
      <c r="A23" s="295">
        <v>18</v>
      </c>
      <c r="B23" s="296">
        <v>18</v>
      </c>
      <c r="C23" s="300">
        <v>1</v>
      </c>
      <c r="D23" s="301">
        <v>10</v>
      </c>
      <c r="E23" s="302">
        <v>2</v>
      </c>
      <c r="F23" s="300">
        <v>431</v>
      </c>
      <c r="G23" s="301">
        <v>32</v>
      </c>
      <c r="H23" s="301">
        <v>5.38</v>
      </c>
      <c r="I23" s="301">
        <v>177</v>
      </c>
      <c r="J23" s="301">
        <v>11</v>
      </c>
      <c r="K23" s="302">
        <v>3.62</v>
      </c>
      <c r="L23" s="300">
        <v>431</v>
      </c>
      <c r="M23" s="301">
        <v>32</v>
      </c>
      <c r="N23" s="301">
        <v>5.37</v>
      </c>
      <c r="O23" s="301">
        <v>179</v>
      </c>
      <c r="P23" s="301">
        <v>9.5</v>
      </c>
      <c r="Q23" s="302">
        <v>3.17</v>
      </c>
    </row>
    <row r="24" spans="1:17" x14ac:dyDescent="0.25">
      <c r="A24" s="295">
        <v>19</v>
      </c>
      <c r="B24" s="296">
        <v>19</v>
      </c>
      <c r="C24" s="300">
        <v>1</v>
      </c>
      <c r="D24" s="301">
        <v>10</v>
      </c>
      <c r="E24" s="302">
        <v>3</v>
      </c>
      <c r="F24" s="300">
        <v>438</v>
      </c>
      <c r="G24" s="301">
        <v>33</v>
      </c>
      <c r="H24" s="301">
        <v>5.38</v>
      </c>
      <c r="I24" s="301">
        <v>178</v>
      </c>
      <c r="J24" s="301">
        <v>13</v>
      </c>
      <c r="K24" s="302">
        <v>4.3</v>
      </c>
      <c r="L24" s="300">
        <v>448</v>
      </c>
      <c r="M24" s="301">
        <v>34</v>
      </c>
      <c r="N24" s="301">
        <v>5.49</v>
      </c>
      <c r="O24" s="301">
        <v>178</v>
      </c>
      <c r="P24" s="301">
        <v>13.6</v>
      </c>
      <c r="Q24" s="302">
        <v>4.41</v>
      </c>
    </row>
    <row r="25" spans="1:17" x14ac:dyDescent="0.25">
      <c r="A25" s="295">
        <v>20</v>
      </c>
      <c r="B25" s="296">
        <v>20</v>
      </c>
      <c r="C25" s="300">
        <v>1</v>
      </c>
      <c r="D25" s="301">
        <v>10</v>
      </c>
      <c r="E25" s="302">
        <v>4</v>
      </c>
      <c r="F25" s="300">
        <v>416</v>
      </c>
      <c r="G25" s="301">
        <v>32</v>
      </c>
      <c r="H25" s="301">
        <v>5.32</v>
      </c>
      <c r="I25" s="301">
        <v>184</v>
      </c>
      <c r="J25" s="301">
        <v>18.3</v>
      </c>
      <c r="K25" s="302">
        <v>6.33</v>
      </c>
      <c r="L25" s="300">
        <v>421</v>
      </c>
      <c r="M25" s="301">
        <v>35</v>
      </c>
      <c r="N25" s="301">
        <v>5.32</v>
      </c>
      <c r="O25" s="301">
        <v>178</v>
      </c>
      <c r="P25" s="301">
        <v>13.6</v>
      </c>
      <c r="Q25" s="302">
        <v>4.55</v>
      </c>
    </row>
    <row r="26" spans="1:17" x14ac:dyDescent="0.25">
      <c r="A26" s="295">
        <v>21</v>
      </c>
      <c r="B26" s="296">
        <v>21</v>
      </c>
      <c r="C26" s="300">
        <v>1</v>
      </c>
      <c r="D26" s="301">
        <v>11</v>
      </c>
      <c r="E26" s="302">
        <v>1</v>
      </c>
      <c r="F26" s="300">
        <v>468</v>
      </c>
      <c r="G26" s="301">
        <v>36</v>
      </c>
      <c r="H26" s="301">
        <v>5.49</v>
      </c>
      <c r="I26" s="301">
        <v>185</v>
      </c>
      <c r="J26" s="301">
        <v>7.7</v>
      </c>
      <c r="K26" s="302">
        <v>2.59</v>
      </c>
      <c r="L26" s="300">
        <v>480</v>
      </c>
      <c r="M26" s="301">
        <v>35</v>
      </c>
      <c r="N26" s="301">
        <v>5.56</v>
      </c>
      <c r="O26" s="301">
        <v>173</v>
      </c>
      <c r="P26" s="301">
        <v>5.9</v>
      </c>
      <c r="Q26" s="302">
        <v>1.84</v>
      </c>
    </row>
    <row r="27" spans="1:17" x14ac:dyDescent="0.25">
      <c r="A27" s="295">
        <v>22</v>
      </c>
      <c r="B27" s="296">
        <v>22</v>
      </c>
      <c r="C27" s="300">
        <v>1</v>
      </c>
      <c r="D27" s="301">
        <v>11</v>
      </c>
      <c r="E27" s="302">
        <v>2</v>
      </c>
      <c r="F27" s="300">
        <v>406</v>
      </c>
      <c r="G27" s="301">
        <v>34</v>
      </c>
      <c r="H27" s="301">
        <v>5.26</v>
      </c>
      <c r="I27" s="301">
        <v>185</v>
      </c>
      <c r="J27" s="301">
        <v>7.7</v>
      </c>
      <c r="K27" s="302">
        <v>2.71</v>
      </c>
      <c r="L27" s="300">
        <v>431</v>
      </c>
      <c r="M27" s="301">
        <v>34</v>
      </c>
      <c r="N27" s="301">
        <v>5.38</v>
      </c>
      <c r="O27" s="301">
        <v>178</v>
      </c>
      <c r="P27" s="301">
        <v>6.9</v>
      </c>
      <c r="Q27" s="302">
        <v>2.2799999999999998</v>
      </c>
    </row>
    <row r="28" spans="1:17" x14ac:dyDescent="0.25">
      <c r="A28" s="295">
        <v>23</v>
      </c>
      <c r="B28" s="296">
        <v>23</v>
      </c>
      <c r="C28" s="300">
        <v>1</v>
      </c>
      <c r="D28" s="301">
        <v>11</v>
      </c>
      <c r="E28" s="302">
        <v>3</v>
      </c>
      <c r="F28" s="300">
        <v>373</v>
      </c>
      <c r="G28" s="301">
        <v>32</v>
      </c>
      <c r="H28" s="301">
        <v>5.0999999999999996</v>
      </c>
      <c r="I28" s="301">
        <v>188</v>
      </c>
      <c r="J28" s="301">
        <v>9.4</v>
      </c>
      <c r="K28" s="302">
        <v>3.47</v>
      </c>
      <c r="L28" s="300">
        <v>387</v>
      </c>
      <c r="M28" s="301">
        <v>36</v>
      </c>
      <c r="N28" s="301">
        <v>5.15</v>
      </c>
      <c r="O28" s="301">
        <v>188</v>
      </c>
      <c r="P28" s="301">
        <v>8</v>
      </c>
      <c r="Q28" s="302">
        <v>2.92</v>
      </c>
    </row>
    <row r="29" spans="1:17" x14ac:dyDescent="0.25">
      <c r="A29" s="295">
        <v>24</v>
      </c>
      <c r="B29" s="296">
        <v>24</v>
      </c>
      <c r="C29" s="300">
        <v>1</v>
      </c>
      <c r="D29" s="301">
        <v>11</v>
      </c>
      <c r="E29" s="302">
        <v>4</v>
      </c>
      <c r="F29" s="300">
        <v>387</v>
      </c>
      <c r="G29" s="301">
        <v>33</v>
      </c>
      <c r="H29" s="301">
        <v>5.15</v>
      </c>
      <c r="I29" s="301">
        <v>188</v>
      </c>
      <c r="J29" s="301">
        <v>10</v>
      </c>
      <c r="K29" s="302">
        <v>3.65</v>
      </c>
      <c r="L29" s="300">
        <v>373</v>
      </c>
      <c r="M29" s="301">
        <v>36</v>
      </c>
      <c r="N29" s="301">
        <v>5.26</v>
      </c>
      <c r="O29" s="301">
        <v>187</v>
      </c>
      <c r="P29" s="301">
        <v>9.6</v>
      </c>
      <c r="Q29" s="302">
        <v>3.41</v>
      </c>
    </row>
    <row r="30" spans="1:17" x14ac:dyDescent="0.25">
      <c r="A30" s="295">
        <v>25</v>
      </c>
      <c r="B30" s="296">
        <v>25</v>
      </c>
      <c r="C30" s="300">
        <v>1</v>
      </c>
      <c r="D30" s="301">
        <v>12</v>
      </c>
      <c r="E30" s="302">
        <v>1</v>
      </c>
      <c r="F30" s="300">
        <v>447</v>
      </c>
      <c r="G30" s="301">
        <v>33</v>
      </c>
      <c r="H30" s="301">
        <v>5.43</v>
      </c>
      <c r="I30" s="301">
        <v>169</v>
      </c>
      <c r="J30" s="301">
        <v>8.6999999999999993</v>
      </c>
      <c r="K30" s="302">
        <v>2.71</v>
      </c>
      <c r="L30" s="300">
        <v>460</v>
      </c>
      <c r="M30" s="301">
        <v>38</v>
      </c>
      <c r="N30" s="301">
        <v>5.49</v>
      </c>
      <c r="O30" s="301">
        <v>180</v>
      </c>
      <c r="P30" s="301">
        <v>7.9</v>
      </c>
      <c r="Q30" s="302">
        <v>2.59</v>
      </c>
    </row>
    <row r="31" spans="1:17" x14ac:dyDescent="0.25">
      <c r="A31" s="295">
        <v>26</v>
      </c>
      <c r="B31" s="296">
        <v>26</v>
      </c>
      <c r="C31" s="300">
        <v>1</v>
      </c>
      <c r="D31" s="301">
        <v>12</v>
      </c>
      <c r="E31" s="302">
        <v>2</v>
      </c>
      <c r="F31" s="300">
        <v>445</v>
      </c>
      <c r="G31" s="301">
        <v>32</v>
      </c>
      <c r="H31" s="301">
        <v>5.43</v>
      </c>
      <c r="I31" s="301">
        <v>179</v>
      </c>
      <c r="J31" s="301">
        <v>11.1</v>
      </c>
      <c r="K31" s="302">
        <v>3.66</v>
      </c>
      <c r="L31" s="300">
        <v>458</v>
      </c>
      <c r="M31" s="301">
        <v>37</v>
      </c>
      <c r="N31" s="301">
        <v>5.49</v>
      </c>
      <c r="O31" s="301">
        <v>187</v>
      </c>
      <c r="P31" s="301">
        <v>12.6</v>
      </c>
      <c r="Q31" s="302">
        <v>4.29</v>
      </c>
    </row>
    <row r="32" spans="1:17" x14ac:dyDescent="0.25">
      <c r="A32" s="295">
        <v>27</v>
      </c>
      <c r="B32" s="296">
        <v>27</v>
      </c>
      <c r="C32" s="300">
        <v>1</v>
      </c>
      <c r="D32" s="301">
        <v>12</v>
      </c>
      <c r="E32" s="302">
        <v>3</v>
      </c>
      <c r="F32" s="300">
        <v>445</v>
      </c>
      <c r="G32" s="301">
        <v>33</v>
      </c>
      <c r="H32" s="301">
        <v>5.43</v>
      </c>
      <c r="I32" s="301">
        <v>182</v>
      </c>
      <c r="J32" s="301">
        <v>11</v>
      </c>
      <c r="K32" s="302">
        <v>3.69</v>
      </c>
      <c r="L32" s="300">
        <v>448</v>
      </c>
      <c r="M32" s="301">
        <v>34</v>
      </c>
      <c r="N32" s="301">
        <v>5.43</v>
      </c>
      <c r="O32" s="301">
        <v>190</v>
      </c>
      <c r="P32" s="301">
        <v>14.4</v>
      </c>
      <c r="Q32" s="302">
        <v>5.04</v>
      </c>
    </row>
    <row r="33" spans="1:17" ht="15.75" thickBot="1" x14ac:dyDescent="0.3">
      <c r="A33" s="295">
        <v>28</v>
      </c>
      <c r="B33" s="296">
        <v>28</v>
      </c>
      <c r="C33" s="303">
        <v>1</v>
      </c>
      <c r="D33" s="304">
        <v>12</v>
      </c>
      <c r="E33" s="305">
        <v>4</v>
      </c>
      <c r="F33" s="303">
        <v>447</v>
      </c>
      <c r="G33" s="304">
        <v>32</v>
      </c>
      <c r="H33" s="304">
        <v>5.43</v>
      </c>
      <c r="I33" s="304">
        <v>189</v>
      </c>
      <c r="J33" s="304">
        <v>12.3</v>
      </c>
      <c r="K33" s="305">
        <v>4.28</v>
      </c>
      <c r="L33" s="303">
        <v>421</v>
      </c>
      <c r="M33" s="304">
        <v>35</v>
      </c>
      <c r="N33" s="304">
        <v>5.32</v>
      </c>
      <c r="O33" s="304">
        <v>190</v>
      </c>
      <c r="P33" s="304">
        <v>14.9</v>
      </c>
      <c r="Q33" s="305">
        <v>5.32</v>
      </c>
    </row>
    <row r="34" spans="1:17" x14ac:dyDescent="0.25">
      <c r="A34" s="295">
        <v>29</v>
      </c>
      <c r="B34" s="296">
        <v>1</v>
      </c>
      <c r="C34" s="306">
        <v>2</v>
      </c>
      <c r="D34" s="307">
        <v>1</v>
      </c>
      <c r="E34" s="308">
        <v>1</v>
      </c>
      <c r="F34" s="306">
        <v>339</v>
      </c>
      <c r="G34" s="307">
        <v>34</v>
      </c>
      <c r="H34" s="307">
        <v>4.95</v>
      </c>
      <c r="I34" s="307">
        <v>164</v>
      </c>
      <c r="J34" s="307">
        <v>6.7</v>
      </c>
      <c r="K34" s="308">
        <v>2.2200000000000002</v>
      </c>
      <c r="L34" s="306">
        <v>380</v>
      </c>
      <c r="M34" s="307">
        <v>33</v>
      </c>
      <c r="N34" s="307">
        <v>5.15</v>
      </c>
      <c r="O34" s="307">
        <v>168</v>
      </c>
      <c r="P34" s="307">
        <v>5.0999999999999996</v>
      </c>
      <c r="Q34" s="308">
        <v>1.66</v>
      </c>
    </row>
    <row r="35" spans="1:17" x14ac:dyDescent="0.25">
      <c r="A35" s="295">
        <v>30</v>
      </c>
      <c r="B35" s="296">
        <v>2</v>
      </c>
      <c r="C35" s="300">
        <v>2</v>
      </c>
      <c r="D35" s="301">
        <v>1</v>
      </c>
      <c r="E35" s="302">
        <v>2</v>
      </c>
      <c r="F35" s="300">
        <v>336</v>
      </c>
      <c r="G35" s="301">
        <v>33</v>
      </c>
      <c r="H35" s="301">
        <v>4.95</v>
      </c>
      <c r="I35" s="301">
        <v>172</v>
      </c>
      <c r="J35" s="301">
        <v>10.9</v>
      </c>
      <c r="K35" s="302">
        <v>3.79</v>
      </c>
      <c r="L35" s="300">
        <v>363</v>
      </c>
      <c r="M35" s="301">
        <v>33</v>
      </c>
      <c r="N35" s="301">
        <v>5.05</v>
      </c>
      <c r="O35" s="301">
        <v>169</v>
      </c>
      <c r="P35" s="301">
        <v>6.6</v>
      </c>
      <c r="Q35" s="302">
        <v>2.21</v>
      </c>
    </row>
    <row r="36" spans="1:17" x14ac:dyDescent="0.25">
      <c r="A36" s="295">
        <v>31</v>
      </c>
      <c r="B36" s="296">
        <v>3</v>
      </c>
      <c r="C36" s="300">
        <v>2</v>
      </c>
      <c r="D36" s="301">
        <v>1</v>
      </c>
      <c r="E36" s="302">
        <v>3</v>
      </c>
      <c r="F36" s="300">
        <v>337</v>
      </c>
      <c r="G36" s="301">
        <v>34</v>
      </c>
      <c r="H36" s="301">
        <v>4.95</v>
      </c>
      <c r="I36" s="301">
        <v>178</v>
      </c>
      <c r="J36" s="301">
        <v>11.9</v>
      </c>
      <c r="K36" s="302">
        <v>4.28</v>
      </c>
      <c r="L36" s="300">
        <v>363</v>
      </c>
      <c r="M36" s="301">
        <v>34</v>
      </c>
      <c r="N36" s="301">
        <v>5.05</v>
      </c>
      <c r="O36" s="301">
        <v>172</v>
      </c>
      <c r="P36" s="301">
        <v>8</v>
      </c>
      <c r="Q36" s="302">
        <v>2.72</v>
      </c>
    </row>
    <row r="37" spans="1:17" x14ac:dyDescent="0.25">
      <c r="A37" s="295">
        <v>32</v>
      </c>
      <c r="B37" s="296">
        <v>4</v>
      </c>
      <c r="C37" s="300">
        <v>2</v>
      </c>
      <c r="D37" s="301">
        <v>1</v>
      </c>
      <c r="E37" s="302">
        <v>4</v>
      </c>
      <c r="F37" s="300">
        <v>338</v>
      </c>
      <c r="G37" s="301">
        <v>34</v>
      </c>
      <c r="H37" s="301">
        <v>4.95</v>
      </c>
      <c r="I37" s="301">
        <v>181</v>
      </c>
      <c r="J37" s="301">
        <v>13.9</v>
      </c>
      <c r="K37" s="302">
        <v>5.08</v>
      </c>
      <c r="L37" s="300">
        <v>365</v>
      </c>
      <c r="M37" s="301">
        <v>34</v>
      </c>
      <c r="N37" s="301">
        <v>5.04</v>
      </c>
      <c r="O37" s="301">
        <v>176</v>
      </c>
      <c r="P37" s="301">
        <v>11</v>
      </c>
      <c r="Q37" s="302">
        <v>3.84</v>
      </c>
    </row>
    <row r="38" spans="1:17" x14ac:dyDescent="0.25">
      <c r="A38" s="295">
        <v>33</v>
      </c>
      <c r="B38" s="296">
        <v>5</v>
      </c>
      <c r="C38" s="300">
        <v>2</v>
      </c>
      <c r="D38" s="301">
        <v>2</v>
      </c>
      <c r="E38" s="302">
        <v>1</v>
      </c>
      <c r="F38" s="300">
        <v>365</v>
      </c>
      <c r="G38" s="301">
        <v>32</v>
      </c>
      <c r="H38" s="301">
        <v>5.05</v>
      </c>
      <c r="I38" s="301">
        <v>160</v>
      </c>
      <c r="J38" s="301">
        <v>7.9</v>
      </c>
      <c r="K38" s="302">
        <v>2.5</v>
      </c>
      <c r="L38" s="300">
        <v>387</v>
      </c>
      <c r="M38" s="301">
        <v>35</v>
      </c>
      <c r="N38" s="301">
        <v>5.21</v>
      </c>
      <c r="O38" s="301">
        <v>172</v>
      </c>
      <c r="P38" s="301">
        <v>6.8</v>
      </c>
      <c r="Q38" s="302">
        <v>2.2400000000000002</v>
      </c>
    </row>
    <row r="39" spans="1:17" x14ac:dyDescent="0.25">
      <c r="A39" s="295">
        <v>34</v>
      </c>
      <c r="B39" s="296">
        <v>6</v>
      </c>
      <c r="C39" s="300">
        <v>2</v>
      </c>
      <c r="D39" s="301">
        <v>2</v>
      </c>
      <c r="E39" s="302">
        <v>2</v>
      </c>
      <c r="F39" s="300">
        <v>362</v>
      </c>
      <c r="G39" s="301">
        <v>32</v>
      </c>
      <c r="H39" s="301">
        <v>5.05</v>
      </c>
      <c r="I39" s="301">
        <v>173</v>
      </c>
      <c r="J39" s="301">
        <v>10.9</v>
      </c>
      <c r="K39" s="302">
        <v>3.73</v>
      </c>
      <c r="L39" s="300">
        <v>364</v>
      </c>
      <c r="M39" s="301">
        <v>34</v>
      </c>
      <c r="N39" s="301">
        <v>5.05</v>
      </c>
      <c r="O39" s="301">
        <v>177</v>
      </c>
      <c r="P39" s="301">
        <v>8.9</v>
      </c>
      <c r="Q39" s="302">
        <v>3.12</v>
      </c>
    </row>
    <row r="40" spans="1:17" x14ac:dyDescent="0.25">
      <c r="A40" s="295">
        <v>35</v>
      </c>
      <c r="B40" s="296">
        <v>7</v>
      </c>
      <c r="C40" s="300">
        <v>2</v>
      </c>
      <c r="D40" s="301">
        <v>2</v>
      </c>
      <c r="E40" s="302">
        <v>3</v>
      </c>
      <c r="F40" s="300">
        <v>337</v>
      </c>
      <c r="G40" s="301">
        <v>31</v>
      </c>
      <c r="H40" s="301">
        <v>4.95</v>
      </c>
      <c r="I40" s="301">
        <v>177</v>
      </c>
      <c r="J40" s="301">
        <v>13.1</v>
      </c>
      <c r="K40" s="302">
        <v>4.68</v>
      </c>
      <c r="L40" s="300">
        <v>338</v>
      </c>
      <c r="M40" s="301">
        <v>34</v>
      </c>
      <c r="N40" s="301">
        <v>5.38</v>
      </c>
      <c r="O40" s="301">
        <v>182</v>
      </c>
      <c r="P40" s="301">
        <v>10.5</v>
      </c>
      <c r="Q40" s="302">
        <v>3.55</v>
      </c>
    </row>
    <row r="41" spans="1:17" x14ac:dyDescent="0.25">
      <c r="A41" s="295">
        <v>36</v>
      </c>
      <c r="B41" s="296">
        <v>8</v>
      </c>
      <c r="C41" s="300">
        <v>2</v>
      </c>
      <c r="D41" s="301">
        <v>2</v>
      </c>
      <c r="E41" s="302">
        <v>4</v>
      </c>
      <c r="F41" s="300">
        <v>295</v>
      </c>
      <c r="G41" s="301">
        <v>29</v>
      </c>
      <c r="H41" s="301">
        <v>4.76</v>
      </c>
      <c r="I41" s="301">
        <v>174</v>
      </c>
      <c r="J41" s="301">
        <v>14.4</v>
      </c>
      <c r="K41" s="302">
        <v>5.26</v>
      </c>
      <c r="L41" s="300">
        <v>306</v>
      </c>
      <c r="M41" s="301">
        <v>35</v>
      </c>
      <c r="N41" s="301">
        <v>4.76</v>
      </c>
      <c r="O41" s="301">
        <v>181</v>
      </c>
      <c r="P41" s="301">
        <v>15</v>
      </c>
      <c r="Q41" s="302">
        <v>5.7</v>
      </c>
    </row>
    <row r="42" spans="1:17" x14ac:dyDescent="0.25">
      <c r="A42" s="295">
        <v>37</v>
      </c>
      <c r="B42" s="296">
        <v>9</v>
      </c>
      <c r="C42" s="300">
        <v>2</v>
      </c>
      <c r="D42" s="301">
        <v>3</v>
      </c>
      <c r="E42" s="302">
        <v>1</v>
      </c>
      <c r="F42" s="300">
        <v>380</v>
      </c>
      <c r="G42" s="301">
        <v>35</v>
      </c>
      <c r="H42" s="301">
        <v>5.15</v>
      </c>
      <c r="I42" s="301">
        <v>166</v>
      </c>
      <c r="J42" s="301">
        <v>11.7</v>
      </c>
      <c r="K42" s="302">
        <v>3.77</v>
      </c>
      <c r="L42" s="300">
        <v>380</v>
      </c>
      <c r="M42" s="301">
        <v>32</v>
      </c>
      <c r="N42" s="301">
        <v>5.15</v>
      </c>
      <c r="O42" s="301">
        <v>176</v>
      </c>
      <c r="P42" s="301">
        <v>11</v>
      </c>
      <c r="Q42" s="302">
        <v>3.76</v>
      </c>
    </row>
    <row r="43" spans="1:17" x14ac:dyDescent="0.25">
      <c r="A43" s="295">
        <v>38</v>
      </c>
      <c r="B43" s="296">
        <v>10</v>
      </c>
      <c r="C43" s="300">
        <v>2</v>
      </c>
      <c r="D43" s="301">
        <v>3</v>
      </c>
      <c r="E43" s="302">
        <v>2</v>
      </c>
      <c r="F43" s="300">
        <v>301</v>
      </c>
      <c r="G43" s="301">
        <v>30</v>
      </c>
      <c r="H43" s="301">
        <v>4.76</v>
      </c>
      <c r="I43" s="301">
        <v>174</v>
      </c>
      <c r="J43" s="301">
        <v>12.9</v>
      </c>
      <c r="K43" s="302">
        <v>4.72</v>
      </c>
      <c r="L43" s="300">
        <v>322</v>
      </c>
      <c r="M43" s="301">
        <v>28</v>
      </c>
      <c r="N43" s="301">
        <v>4.8499999999999996</v>
      </c>
      <c r="O43" s="301">
        <v>173</v>
      </c>
      <c r="P43" s="301">
        <v>13.4</v>
      </c>
      <c r="Q43" s="302">
        <v>4.78</v>
      </c>
    </row>
    <row r="44" spans="1:17" x14ac:dyDescent="0.25">
      <c r="A44" s="295">
        <v>39</v>
      </c>
      <c r="B44" s="296">
        <v>11</v>
      </c>
      <c r="C44" s="300">
        <v>2</v>
      </c>
      <c r="D44" s="301">
        <v>3</v>
      </c>
      <c r="E44" s="302">
        <v>3</v>
      </c>
      <c r="F44" s="300">
        <v>291</v>
      </c>
      <c r="G44" s="301">
        <v>30</v>
      </c>
      <c r="H44" s="301">
        <v>4.72</v>
      </c>
      <c r="I44" s="301">
        <v>178</v>
      </c>
      <c r="J44" s="301">
        <v>14.7</v>
      </c>
      <c r="K44" s="302">
        <v>5.54</v>
      </c>
      <c r="L44" s="300">
        <v>285</v>
      </c>
      <c r="M44" s="301">
        <v>30</v>
      </c>
      <c r="N44" s="301">
        <v>4.67</v>
      </c>
      <c r="O44" s="301">
        <v>177</v>
      </c>
      <c r="P44" s="301">
        <v>15.1</v>
      </c>
      <c r="Q44" s="302">
        <v>5.72</v>
      </c>
    </row>
    <row r="45" spans="1:17" x14ac:dyDescent="0.25">
      <c r="A45" s="295">
        <v>40</v>
      </c>
      <c r="B45" s="296">
        <v>12</v>
      </c>
      <c r="C45" s="300">
        <v>2</v>
      </c>
      <c r="D45" s="301">
        <v>3</v>
      </c>
      <c r="E45" s="302">
        <v>4</v>
      </c>
      <c r="F45" s="300">
        <v>289</v>
      </c>
      <c r="G45" s="301">
        <v>30</v>
      </c>
      <c r="H45" s="301">
        <v>4.67</v>
      </c>
      <c r="I45" s="301">
        <v>180</v>
      </c>
      <c r="J45" s="301">
        <v>14.3</v>
      </c>
      <c r="K45" s="302">
        <v>5.51</v>
      </c>
      <c r="L45" s="300">
        <v>275</v>
      </c>
      <c r="M45" s="301">
        <v>30</v>
      </c>
      <c r="N45" s="301">
        <v>4.63</v>
      </c>
      <c r="O45" s="301">
        <v>179</v>
      </c>
      <c r="P45" s="301">
        <v>13.1</v>
      </c>
      <c r="Q45" s="302">
        <v>5.0599999999999996</v>
      </c>
    </row>
    <row r="46" spans="1:17" x14ac:dyDescent="0.25">
      <c r="A46" s="295">
        <v>41</v>
      </c>
      <c r="B46" s="296">
        <v>15</v>
      </c>
      <c r="C46" s="300">
        <v>2</v>
      </c>
      <c r="D46" s="301">
        <v>4</v>
      </c>
      <c r="E46" s="302">
        <v>1</v>
      </c>
      <c r="F46" s="300">
        <v>265</v>
      </c>
      <c r="G46" s="301">
        <v>32</v>
      </c>
      <c r="H46" s="301">
        <v>4.54</v>
      </c>
      <c r="I46" s="301">
        <v>180</v>
      </c>
      <c r="J46" s="301">
        <v>14</v>
      </c>
      <c r="K46" s="302">
        <v>5.55</v>
      </c>
      <c r="L46" s="300">
        <v>289</v>
      </c>
      <c r="M46" s="301">
        <v>32</v>
      </c>
      <c r="N46" s="301">
        <v>4.67</v>
      </c>
      <c r="O46" s="301">
        <v>175</v>
      </c>
      <c r="P46" s="301">
        <v>16.2</v>
      </c>
      <c r="Q46" s="302">
        <v>6.07</v>
      </c>
    </row>
    <row r="47" spans="1:17" x14ac:dyDescent="0.25">
      <c r="A47" s="295">
        <v>42</v>
      </c>
      <c r="B47" s="296">
        <v>13</v>
      </c>
      <c r="C47" s="300">
        <v>2</v>
      </c>
      <c r="D47" s="301">
        <v>4</v>
      </c>
      <c r="E47" s="302">
        <v>2</v>
      </c>
      <c r="F47" s="300">
        <v>331</v>
      </c>
      <c r="G47" s="301">
        <v>33</v>
      </c>
      <c r="H47" s="301">
        <v>4.9000000000000004</v>
      </c>
      <c r="I47" s="301">
        <v>182</v>
      </c>
      <c r="J47" s="301">
        <v>11</v>
      </c>
      <c r="K47" s="302">
        <v>4.09</v>
      </c>
      <c r="L47" s="300">
        <v>337</v>
      </c>
      <c r="M47" s="301">
        <v>35</v>
      </c>
      <c r="N47" s="301">
        <v>4.95</v>
      </c>
      <c r="O47" s="301">
        <v>172</v>
      </c>
      <c r="P47" s="301">
        <v>11</v>
      </c>
      <c r="Q47" s="302">
        <v>3.82</v>
      </c>
    </row>
    <row r="48" spans="1:17" x14ac:dyDescent="0.25">
      <c r="A48" s="295">
        <v>43</v>
      </c>
      <c r="B48" s="296">
        <v>14</v>
      </c>
      <c r="C48" s="300">
        <v>2</v>
      </c>
      <c r="D48" s="301">
        <v>4</v>
      </c>
      <c r="E48" s="302">
        <v>3</v>
      </c>
      <c r="F48" s="300">
        <v>331</v>
      </c>
      <c r="G48" s="301">
        <v>32</v>
      </c>
      <c r="H48" s="301">
        <v>4.8499999999999996</v>
      </c>
      <c r="I48" s="301">
        <v>183</v>
      </c>
      <c r="J48" s="301">
        <v>13.1</v>
      </c>
      <c r="K48" s="302">
        <v>4.9400000000000004</v>
      </c>
      <c r="L48" s="300">
        <v>325</v>
      </c>
      <c r="M48" s="301">
        <v>32</v>
      </c>
      <c r="N48" s="301">
        <v>4.8499999999999996</v>
      </c>
      <c r="O48" s="301">
        <v>169</v>
      </c>
      <c r="P48" s="301">
        <v>15.3</v>
      </c>
      <c r="Q48" s="302">
        <v>5.33</v>
      </c>
    </row>
    <row r="49" spans="1:17" x14ac:dyDescent="0.25">
      <c r="A49" s="295">
        <v>44</v>
      </c>
      <c r="B49" s="296">
        <v>16</v>
      </c>
      <c r="C49" s="300">
        <v>2</v>
      </c>
      <c r="D49" s="301">
        <v>4</v>
      </c>
      <c r="E49" s="302">
        <v>4</v>
      </c>
      <c r="F49" s="300">
        <v>239</v>
      </c>
      <c r="G49" s="301">
        <v>31</v>
      </c>
      <c r="H49" s="301">
        <v>4.3899999999999997</v>
      </c>
      <c r="I49" s="301">
        <v>185</v>
      </c>
      <c r="J49" s="301">
        <v>14.9</v>
      </c>
      <c r="K49" s="302">
        <v>6.28</v>
      </c>
      <c r="L49" s="300">
        <v>269</v>
      </c>
      <c r="M49" s="301">
        <v>31</v>
      </c>
      <c r="N49" s="301">
        <v>4.59</v>
      </c>
      <c r="O49" s="301">
        <v>176</v>
      </c>
      <c r="P49" s="301">
        <v>16.2</v>
      </c>
      <c r="Q49" s="302">
        <v>6.21</v>
      </c>
    </row>
    <row r="50" spans="1:17" x14ac:dyDescent="0.25">
      <c r="A50" s="295">
        <v>45</v>
      </c>
      <c r="B50" s="296">
        <v>17</v>
      </c>
      <c r="C50" s="300">
        <v>2</v>
      </c>
      <c r="D50" s="301">
        <v>5</v>
      </c>
      <c r="E50" s="302">
        <v>1</v>
      </c>
      <c r="F50" s="300">
        <v>334</v>
      </c>
      <c r="G50" s="301">
        <v>30</v>
      </c>
      <c r="H50" s="301">
        <v>4.9000000000000004</v>
      </c>
      <c r="I50" s="301">
        <v>175</v>
      </c>
      <c r="J50" s="301">
        <v>9.1</v>
      </c>
      <c r="K50" s="302">
        <v>3.25</v>
      </c>
      <c r="L50" s="300">
        <v>350</v>
      </c>
      <c r="M50" s="301">
        <v>34</v>
      </c>
      <c r="N50" s="301">
        <v>5</v>
      </c>
      <c r="O50" s="301">
        <v>157</v>
      </c>
      <c r="P50" s="301">
        <v>12.8</v>
      </c>
      <c r="Q50" s="302">
        <v>4.0199999999999996</v>
      </c>
    </row>
    <row r="51" spans="1:17" x14ac:dyDescent="0.25">
      <c r="A51" s="295">
        <v>46</v>
      </c>
      <c r="B51" s="296">
        <v>18</v>
      </c>
      <c r="C51" s="300">
        <v>2</v>
      </c>
      <c r="D51" s="301">
        <v>5</v>
      </c>
      <c r="E51" s="302">
        <v>2</v>
      </c>
      <c r="F51" s="300">
        <v>308</v>
      </c>
      <c r="G51" s="301">
        <v>30</v>
      </c>
      <c r="H51" s="301">
        <v>4.8099999999999996</v>
      </c>
      <c r="I51" s="301">
        <v>179</v>
      </c>
      <c r="J51" s="301">
        <v>11.6</v>
      </c>
      <c r="K51" s="302">
        <v>4.32</v>
      </c>
      <c r="L51" s="300">
        <v>306</v>
      </c>
      <c r="M51" s="301">
        <v>33</v>
      </c>
      <c r="N51" s="301">
        <v>4.76</v>
      </c>
      <c r="O51" s="301">
        <v>170</v>
      </c>
      <c r="P51" s="301">
        <v>13.9</v>
      </c>
      <c r="Q51" s="302">
        <v>4.96</v>
      </c>
    </row>
    <row r="52" spans="1:17" x14ac:dyDescent="0.25">
      <c r="A52" s="295">
        <v>47</v>
      </c>
      <c r="B52" s="296">
        <v>19</v>
      </c>
      <c r="C52" s="300">
        <v>2</v>
      </c>
      <c r="D52" s="301">
        <v>5</v>
      </c>
      <c r="E52" s="302">
        <v>3</v>
      </c>
      <c r="F52" s="300">
        <v>290</v>
      </c>
      <c r="G52" s="301">
        <v>31</v>
      </c>
      <c r="H52" s="301">
        <v>4.67</v>
      </c>
      <c r="I52" s="301">
        <v>180</v>
      </c>
      <c r="J52" s="301">
        <v>12.8</v>
      </c>
      <c r="K52" s="302">
        <v>4.93</v>
      </c>
      <c r="L52" s="300">
        <v>297</v>
      </c>
      <c r="M52" s="301">
        <v>32</v>
      </c>
      <c r="N52" s="301">
        <v>4.72</v>
      </c>
      <c r="O52" s="301">
        <v>175</v>
      </c>
      <c r="P52" s="301">
        <v>12.8</v>
      </c>
      <c r="Q52" s="302">
        <v>4.75</v>
      </c>
    </row>
    <row r="53" spans="1:17" ht="15.75" thickBot="1" x14ac:dyDescent="0.3">
      <c r="A53" s="295">
        <v>48</v>
      </c>
      <c r="B53" s="296">
        <v>20</v>
      </c>
      <c r="C53" s="303">
        <v>2</v>
      </c>
      <c r="D53" s="304">
        <v>5</v>
      </c>
      <c r="E53" s="305">
        <v>4</v>
      </c>
      <c r="F53" s="303">
        <v>278</v>
      </c>
      <c r="G53" s="304">
        <v>29</v>
      </c>
      <c r="H53" s="304">
        <v>4.63</v>
      </c>
      <c r="I53" s="304">
        <v>184</v>
      </c>
      <c r="J53" s="304">
        <v>12.6</v>
      </c>
      <c r="K53" s="305">
        <v>5.01</v>
      </c>
      <c r="L53" s="303">
        <v>269</v>
      </c>
      <c r="M53" s="304">
        <v>32</v>
      </c>
      <c r="N53" s="304">
        <v>4.59</v>
      </c>
      <c r="O53" s="304">
        <v>174</v>
      </c>
      <c r="P53" s="304">
        <v>13.6</v>
      </c>
      <c r="Q53" s="305">
        <v>5.16</v>
      </c>
    </row>
  </sheetData>
  <sheetProtection password="DC20" sheet="1" objects="1" scenarios="1"/>
  <mergeCells count="7">
    <mergeCell ref="L4:Q4"/>
    <mergeCell ref="A4:A5"/>
    <mergeCell ref="B4:B5"/>
    <mergeCell ref="C4:C5"/>
    <mergeCell ref="D4:D5"/>
    <mergeCell ref="E4:E5"/>
    <mergeCell ref="F4:K4"/>
  </mergeCells>
  <hyperlinks>
    <hyperlink ref="B1" location="Начало!A1" display="Начало"/>
    <hyperlink ref="B2" location="'Eксперимент 2x2'!A1" display="Експеримент2х2"/>
    <hyperlink ref="J1" location="'t-независими извадки'!A1" display="t-критерий на Стюдънт за независими извадки"/>
    <hyperlink ref="J2" location="'t-зависими извадки'!A1" display="t-критерий на Стюдънт за зависими извадки"/>
    <hyperlink ref="D1" location="'Вариационен анализ'!A1" display="Вариационен анализ"/>
    <hyperlink ref="D2" location="'Обикновена линейна корелация'!A1" display="Корелационен анализ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Начало</vt:lpstr>
      <vt:lpstr>Едномерно разпределение</vt:lpstr>
      <vt:lpstr>Двумерно разпределение</vt:lpstr>
      <vt:lpstr>Вариационен анализ</vt:lpstr>
      <vt:lpstr>Обикновена линейна корелация</vt:lpstr>
      <vt:lpstr>Рангова корелация</vt:lpstr>
      <vt:lpstr>t-независими извадки</vt:lpstr>
      <vt:lpstr>ANOVA</vt:lpstr>
      <vt:lpstr>t-зависими извадки</vt:lpstr>
      <vt:lpstr>Eксперимент 2x2</vt:lpstr>
      <vt:lpstr>Survey_1</vt:lpstr>
      <vt:lpstr>Soccer_juniors</vt:lpstr>
      <vt:lpstr>Soccer_teams</vt:lpstr>
      <vt:lpstr>EDesign2x2</vt:lpstr>
      <vt:lpstr>Rowing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v_gigova</dc:creator>
  <cp:lastModifiedBy>Valia Gigova</cp:lastModifiedBy>
  <dcterms:created xsi:type="dcterms:W3CDTF">2014-01-07T09:24:07Z</dcterms:created>
  <dcterms:modified xsi:type="dcterms:W3CDTF">2018-02-01T09:40:55Z</dcterms:modified>
</cp:coreProperties>
</file>